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Christopher\Documents\EXCEL PROJECT\"/>
    </mc:Choice>
  </mc:AlternateContent>
  <xr:revisionPtr revIDLastSave="0" documentId="13_ncr:1_{497D2CB4-5B1A-4F2B-B108-E64DDC255060}" xr6:coauthVersionLast="47" xr6:coauthVersionMax="47" xr10:uidLastSave="{00000000-0000-0000-0000-000000000000}"/>
  <bookViews>
    <workbookView xWindow="-110" yWindow="-110" windowWidth="19420" windowHeight="10300" tabRatio="850" activeTab="3" xr2:uid="{7E4B002A-8009-4F30-A8F0-1EF4C2D4DCE2}"/>
  </bookViews>
  <sheets>
    <sheet name="STOCK_IN" sheetId="1" r:id="rId1"/>
    <sheet name="SALES" sheetId="2" r:id="rId2"/>
    <sheet name="EXPENSES" sheetId="3" r:id="rId3"/>
    <sheet name="PIVOT TABLE" sheetId="9" r:id="rId4"/>
    <sheet name="PROFIT ANALYSIS" sheetId="11" r:id="rId5"/>
    <sheet name="DASHBOARD" sheetId="7" r:id="rId6"/>
  </sheets>
  <definedNames>
    <definedName name="_xlchart.v1.0" hidden="1">'PIVOT TABLE'!$I$24:$I$31</definedName>
    <definedName name="_xlchart.v1.1" hidden="1">'PIVOT TABLE'!$J$24:$J$31</definedName>
    <definedName name="_xlcn.WorksheetConnection_CopyofMATLABCOMMUNICATION.xlsxTable1" hidden="1">Table1[]</definedName>
    <definedName name="_xlcn.WorksheetConnection_CopyofMATLABCOMMUNICATION.xlsxTable3" hidden="1">Table3</definedName>
    <definedName name="_xlcn.WorksheetConnection_CopyofMATLABCOMMUNICATION.xlsxTable6" hidden="1">Table6</definedName>
    <definedName name="_xlcn.WorksheetConnection_CopyofMATLABCOMMUNICATION.xlsxTable7" hidden="1">Table7[]</definedName>
    <definedName name="_xlcn.WorksheetConnection_CopyofMATLABCOMMUNICATION.xlsxTable8" hidden="1">Table8</definedName>
    <definedName name="_xlcn.WorksheetConnection_CopyofMATLABCOMMUNICATION.xlsxTable9" hidden="1">Table9</definedName>
    <definedName name="Slicer_expenses_category">#N/A</definedName>
    <definedName name="Slicer_product_category1">#N/A</definedName>
    <definedName name="Slicer_year1">#N/A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9" name="Table9" connection="WorksheetConnection_Copy of MATLAB COMMUNICATION.xlsx!Table9"/>
          <x15:modelTable id="Table8" name="Table8" connection="WorksheetConnection_Copy of MATLAB COMMUNICATION.xlsx!Table8"/>
          <x15:modelTable id="Table7" name="Table7" connection="WorksheetConnection_Copy of MATLAB COMMUNICATION.xlsx!Table7"/>
          <x15:modelTable id="Table6" name="Table6" connection="WorksheetConnection_Copy of MATLAB COMMUNICATION.xlsx!Table6"/>
          <x15:modelTable id="Table3" name="Table3" connection="WorksheetConnection_Copy of MATLAB COMMUNICATION.xlsx!Table3"/>
          <x15:modelTable id="Table1" name="Table1" connection="WorksheetConnection_Copy of MATLAB COMMUNICATION.xlsx!Table1"/>
        </x15:modelTables>
        <x15:modelRelationships>
          <x15:modelRelationship fromTable="Table7" fromColumn="expenses_category" toTable="Table9" toColumn="expenses master"/>
          <x15:modelRelationship fromTable="Table1" fromColumn="year" toTable="Table8" toColumn="year master"/>
          <x15:modelRelationship fromTable="Table1" fromColumn="product_category" toTable="Table6" toColumn="sales master"/>
          <x15:modelRelationship fromTable="Table1" fromColumn="year" toTable="Table9" toColumn="expenses mast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5" i="9" l="1"/>
  <c r="J26" i="9"/>
  <c r="J27" i="9"/>
  <c r="J28" i="9"/>
  <c r="J29" i="9"/>
  <c r="J30" i="9"/>
  <c r="J31" i="9"/>
  <c r="J24" i="9"/>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M17" i="9" l="1"/>
  <c r="K17" i="9"/>
  <c r="E3" i="3" l="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2" i="3"/>
  <c r="F2" i="2" a="1"/>
  <c r="F2" i="2" s="1"/>
  <c r="F3" i="2" a="1"/>
  <c r="F3" i="2" s="1"/>
  <c r="F4" i="2" a="1"/>
  <c r="F4" i="2" s="1"/>
  <c r="F5" i="2" a="1"/>
  <c r="F5" i="2" s="1"/>
  <c r="F6" i="2" a="1"/>
  <c r="F6" i="2" s="1"/>
  <c r="F7" i="2" a="1"/>
  <c r="F7" i="2" s="1"/>
  <c r="F8" i="2" a="1"/>
  <c r="F8" i="2" s="1"/>
  <c r="F9" i="2" a="1"/>
  <c r="F9" i="2" s="1"/>
  <c r="F10" i="2" a="1"/>
  <c r="F10" i="2" s="1"/>
  <c r="F11" i="2" a="1"/>
  <c r="F11" i="2" s="1"/>
  <c r="F12" i="2" a="1"/>
  <c r="F12" i="2" s="1"/>
  <c r="F13" i="2" a="1"/>
  <c r="F13" i="2" s="1"/>
  <c r="F14" i="2" a="1"/>
  <c r="F14" i="2" s="1"/>
  <c r="F15" i="2" a="1"/>
  <c r="F15" i="2" s="1"/>
  <c r="F16" i="2" a="1"/>
  <c r="F16" i="2" s="1"/>
  <c r="F17" i="2" a="1"/>
  <c r="F17" i="2" s="1"/>
  <c r="F18" i="2" a="1"/>
  <c r="F18" i="2" s="1"/>
  <c r="F19" i="2" a="1"/>
  <c r="F19" i="2" s="1"/>
  <c r="F20" i="2" a="1"/>
  <c r="F20" i="2" s="1"/>
  <c r="F21" i="2" a="1"/>
  <c r="F21" i="2" s="1"/>
  <c r="F22" i="2" a="1"/>
  <c r="F22" i="2" s="1"/>
  <c r="F23" i="2" a="1"/>
  <c r="F23" i="2" s="1"/>
  <c r="F24" i="2" a="1"/>
  <c r="F24" i="2" s="1"/>
  <c r="F25" i="2" a="1"/>
  <c r="F25" i="2" s="1"/>
  <c r="F26" i="2" a="1"/>
  <c r="F26" i="2" s="1"/>
  <c r="F27" i="2" a="1"/>
  <c r="F27" i="2" s="1"/>
  <c r="F28" i="2" a="1"/>
  <c r="F28" i="2" s="1"/>
  <c r="F29" i="2" a="1"/>
  <c r="F29" i="2" s="1"/>
  <c r="F30" i="2" a="1"/>
  <c r="F30" i="2" s="1"/>
  <c r="F31" i="2" a="1"/>
  <c r="F31" i="2" s="1"/>
  <c r="F32" i="2" a="1"/>
  <c r="F32" i="2" s="1"/>
  <c r="F33" i="2" a="1"/>
  <c r="F33" i="2" s="1"/>
  <c r="F34" i="2" a="1"/>
  <c r="F34" i="2" s="1"/>
  <c r="F35" i="2" a="1"/>
  <c r="F35" i="2" s="1"/>
  <c r="F36" i="2" a="1"/>
  <c r="F36" i="2" s="1"/>
  <c r="F37" i="2" a="1"/>
  <c r="F37" i="2" s="1"/>
  <c r="F38" i="2" a="1"/>
  <c r="F38" i="2" s="1"/>
  <c r="F39" i="2" a="1"/>
  <c r="F39" i="2" s="1"/>
  <c r="F40" i="2" a="1"/>
  <c r="F40" i="2" s="1"/>
  <c r="F41" i="2" a="1"/>
  <c r="F41" i="2" s="1"/>
  <c r="F42" i="2" a="1"/>
  <c r="F42" i="2" s="1"/>
  <c r="F43" i="2" a="1"/>
  <c r="F43" i="2" s="1"/>
  <c r="F44" i="2" a="1"/>
  <c r="F44" i="2" s="1"/>
  <c r="F45" i="2" a="1"/>
  <c r="F45" i="2" s="1"/>
  <c r="F46" i="2" a="1"/>
  <c r="F46" i="2" s="1"/>
  <c r="F47" i="2" a="1"/>
  <c r="F47" i="2" s="1"/>
  <c r="F48" i="2" a="1"/>
  <c r="F48" i="2" s="1"/>
  <c r="F49" i="2" a="1"/>
  <c r="F49" i="2" s="1"/>
  <c r="F50" i="2" a="1"/>
  <c r="F50" i="2" s="1"/>
  <c r="F51" i="2" a="1"/>
  <c r="F51" i="2" s="1"/>
  <c r="F52" i="2" a="1"/>
  <c r="F52" i="2" s="1"/>
  <c r="F53" i="2" a="1"/>
  <c r="F53" i="2" s="1"/>
  <c r="F54" i="2" a="1"/>
  <c r="F54" i="2" s="1"/>
  <c r="F55" i="2" a="1"/>
  <c r="F55" i="2" s="1"/>
  <c r="F56" i="2" a="1"/>
  <c r="F56" i="2" s="1"/>
  <c r="F57" i="2" a="1"/>
  <c r="F57" i="2" s="1"/>
  <c r="F58" i="2" a="1"/>
  <c r="F58" i="2" s="1"/>
  <c r="F59" i="2" a="1"/>
  <c r="F59" i="2" s="1"/>
  <c r="F60" i="2" a="1"/>
  <c r="F60" i="2" s="1"/>
  <c r="F61" i="2" a="1"/>
  <c r="F61" i="2" s="1"/>
  <c r="F62" i="2" a="1"/>
  <c r="F62" i="2" s="1"/>
  <c r="F63" i="2" a="1"/>
  <c r="F63" i="2" s="1"/>
  <c r="F64" i="2" a="1"/>
  <c r="F64" i="2" s="1"/>
  <c r="F65" i="2" a="1"/>
  <c r="F65" i="2" s="1"/>
  <c r="F66" i="2" a="1"/>
  <c r="F66" i="2" s="1"/>
  <c r="F67" i="2" a="1"/>
  <c r="F67" i="2" s="1"/>
  <c r="F68" i="2" a="1"/>
  <c r="F68" i="2" s="1"/>
  <c r="F69" i="2" a="1"/>
  <c r="F69" i="2" s="1"/>
  <c r="F70" i="2" a="1"/>
  <c r="F70" i="2" s="1"/>
  <c r="F71" i="2" a="1"/>
  <c r="F71" i="2" s="1"/>
  <c r="F72" i="2" a="1"/>
  <c r="F72" i="2" s="1"/>
  <c r="F73" i="2" a="1"/>
  <c r="F73" i="2" s="1"/>
  <c r="F74" i="2" a="1"/>
  <c r="F74" i="2" s="1"/>
  <c r="F75" i="2" a="1"/>
  <c r="F75" i="2" s="1"/>
  <c r="F76" i="2" a="1"/>
  <c r="F76" i="2" s="1"/>
  <c r="F77" i="2" a="1"/>
  <c r="F77" i="2" s="1"/>
  <c r="F78" i="2" a="1"/>
  <c r="F78" i="2" s="1"/>
  <c r="F79" i="2" a="1"/>
  <c r="F79" i="2" s="1"/>
  <c r="F80" i="2" a="1"/>
  <c r="F80" i="2" s="1"/>
  <c r="F81" i="2" a="1"/>
  <c r="F81" i="2" s="1"/>
  <c r="F82" i="2" a="1"/>
  <c r="F82" i="2" s="1"/>
  <c r="F83" i="2" a="1"/>
  <c r="F83" i="2" s="1"/>
  <c r="F84" i="2" a="1"/>
  <c r="F84" i="2" s="1"/>
  <c r="F85" i="2" a="1"/>
  <c r="F85" i="2" s="1"/>
  <c r="F86" i="2" a="1"/>
  <c r="F86" i="2" s="1"/>
  <c r="F87" i="2" a="1"/>
  <c r="F87" i="2" s="1"/>
  <c r="F88" i="2" a="1"/>
  <c r="F88" i="2" s="1"/>
  <c r="F89" i="2" a="1"/>
  <c r="F89" i="2" s="1"/>
  <c r="F90" i="2" a="1"/>
  <c r="F90" i="2" s="1"/>
  <c r="F91" i="2" a="1"/>
  <c r="F91" i="2" s="1"/>
  <c r="F92" i="2" a="1"/>
  <c r="F92" i="2" s="1"/>
  <c r="F93" i="2" a="1"/>
  <c r="F93" i="2" s="1"/>
  <c r="F94" i="2" a="1"/>
  <c r="F94" i="2" s="1"/>
  <c r="F95" i="2" a="1"/>
  <c r="F95" i="2" s="1"/>
  <c r="F96" i="2" a="1"/>
  <c r="F96" i="2" s="1"/>
  <c r="F97" i="2" a="1"/>
  <c r="F97" i="2" s="1"/>
  <c r="F98" i="2" a="1"/>
  <c r="F98" i="2" s="1"/>
  <c r="F99" i="2" a="1"/>
  <c r="F99" i="2" s="1"/>
  <c r="F100" i="2" a="1"/>
  <c r="F100" i="2" s="1"/>
  <c r="F101" i="2" a="1"/>
  <c r="F101" i="2" s="1"/>
  <c r="F102" i="2" a="1"/>
  <c r="F102" i="2" s="1"/>
  <c r="F103" i="2" a="1"/>
  <c r="F103" i="2" s="1"/>
  <c r="F104" i="2" a="1"/>
  <c r="F104" i="2" s="1"/>
  <c r="F105" i="2" a="1"/>
  <c r="F105" i="2" s="1"/>
  <c r="F106" i="2" a="1"/>
  <c r="F106" i="2" s="1"/>
  <c r="F107" i="2" a="1"/>
  <c r="F107" i="2" s="1"/>
  <c r="F108" i="2" a="1"/>
  <c r="F108" i="2" s="1"/>
  <c r="F109" i="2" a="1"/>
  <c r="F109" i="2" s="1"/>
  <c r="F110" i="2" a="1"/>
  <c r="F110" i="2" s="1"/>
  <c r="F111" i="2" a="1"/>
  <c r="F111" i="2" s="1"/>
  <c r="F112" i="2" a="1"/>
  <c r="F112" i="2" s="1"/>
  <c r="F113" i="2" a="1"/>
  <c r="F113" i="2" s="1"/>
  <c r="F114" i="2" a="1"/>
  <c r="F114" i="2" s="1"/>
  <c r="F115" i="2" a="1"/>
  <c r="F115" i="2" s="1"/>
  <c r="F116" i="2" a="1"/>
  <c r="F116" i="2" s="1"/>
  <c r="F117" i="2" a="1"/>
  <c r="F117" i="2" s="1"/>
  <c r="F118" i="2" a="1"/>
  <c r="F118" i="2" s="1"/>
  <c r="F119" i="2" a="1"/>
  <c r="F119" i="2" s="1"/>
  <c r="F120" i="2" a="1"/>
  <c r="F120" i="2" s="1"/>
  <c r="F121" i="2" a="1"/>
  <c r="F121" i="2" s="1"/>
  <c r="F122" i="2" a="1"/>
  <c r="F122" i="2" s="1"/>
  <c r="F123" i="2" a="1"/>
  <c r="F123" i="2" s="1"/>
  <c r="F124" i="2" a="1"/>
  <c r="F124" i="2" s="1"/>
  <c r="F125" i="2" a="1"/>
  <c r="F125" i="2" s="1"/>
  <c r="F126" i="2" a="1"/>
  <c r="F126" i="2" s="1"/>
  <c r="F127" i="2" a="1"/>
  <c r="F127" i="2" s="1"/>
  <c r="F128" i="2" a="1"/>
  <c r="F128" i="2" s="1"/>
  <c r="F129" i="2" a="1"/>
  <c r="F129" i="2" s="1"/>
  <c r="F130" i="2" a="1"/>
  <c r="F130" i="2" s="1"/>
  <c r="F131" i="2" a="1"/>
  <c r="F131" i="2" s="1"/>
  <c r="F132" i="2" a="1"/>
  <c r="F132" i="2" s="1"/>
  <c r="F133" i="2" a="1"/>
  <c r="F133" i="2" s="1"/>
  <c r="F134" i="2" a="1"/>
  <c r="F134" i="2" s="1"/>
  <c r="F135" i="2" a="1"/>
  <c r="F135" i="2" s="1"/>
  <c r="F136" i="2" a="1"/>
  <c r="F136" i="2" s="1"/>
  <c r="F137" i="2" a="1"/>
  <c r="F137" i="2" s="1"/>
  <c r="F138" i="2" a="1"/>
  <c r="F138" i="2" s="1"/>
  <c r="F139" i="2" a="1"/>
  <c r="F139" i="2" s="1"/>
  <c r="F140" i="2" a="1"/>
  <c r="F140" i="2" s="1"/>
  <c r="F141" i="2" a="1"/>
  <c r="F141" i="2" s="1"/>
  <c r="F142" i="2" a="1"/>
  <c r="F142" i="2" s="1"/>
  <c r="F143" i="2" a="1"/>
  <c r="F143" i="2" s="1"/>
  <c r="F144" i="2" a="1"/>
  <c r="F144" i="2" s="1"/>
  <c r="F145" i="2" a="1"/>
  <c r="F145" i="2" s="1"/>
  <c r="F146" i="2" a="1"/>
  <c r="F146" i="2" s="1"/>
  <c r="F147" i="2" a="1"/>
  <c r="F147" i="2" s="1"/>
  <c r="F148" i="2" a="1"/>
  <c r="F148" i="2" s="1"/>
  <c r="F149" i="2" a="1"/>
  <c r="F149" i="2" s="1"/>
  <c r="F150" i="2" a="1"/>
  <c r="F150" i="2" s="1"/>
  <c r="F151" i="2" a="1"/>
  <c r="F151" i="2" s="1"/>
  <c r="F152" i="2" a="1"/>
  <c r="F152" i="2" s="1"/>
  <c r="F153" i="2" a="1"/>
  <c r="F153" i="2" s="1"/>
  <c r="F154" i="2" a="1"/>
  <c r="F154" i="2" s="1"/>
  <c r="F155" i="2" a="1"/>
  <c r="F155" i="2" s="1"/>
  <c r="F156" i="2" a="1"/>
  <c r="F156" i="2" s="1"/>
  <c r="F157" i="2" a="1"/>
  <c r="F157" i="2" s="1"/>
  <c r="F158" i="2" a="1"/>
  <c r="F158" i="2" s="1"/>
  <c r="F159" i="2" a="1"/>
  <c r="F159" i="2" s="1"/>
  <c r="F160" i="2" a="1"/>
  <c r="F160" i="2" s="1"/>
  <c r="F161" i="2" a="1"/>
  <c r="F161" i="2" s="1"/>
  <c r="F162" i="2" a="1"/>
  <c r="F162" i="2" s="1"/>
  <c r="F163" i="2" a="1"/>
  <c r="F163" i="2" s="1"/>
  <c r="F164" i="2" a="1"/>
  <c r="F164" i="2" s="1"/>
  <c r="F165" i="2" a="1"/>
  <c r="F165" i="2" s="1"/>
  <c r="F166" i="2" a="1"/>
  <c r="F166" i="2" s="1"/>
  <c r="F167" i="2" a="1"/>
  <c r="F167" i="2" s="1"/>
  <c r="F168" i="2" a="1"/>
  <c r="F168" i="2" s="1"/>
  <c r="F169" i="2" a="1"/>
  <c r="F169" i="2" s="1"/>
  <c r="F170" i="2" a="1"/>
  <c r="F170" i="2" s="1"/>
  <c r="F171" i="2" a="1"/>
  <c r="F171" i="2" s="1"/>
  <c r="F172" i="2" a="1"/>
  <c r="F172" i="2" s="1"/>
  <c r="F173" i="2" a="1"/>
  <c r="F173" i="2" s="1"/>
  <c r="F174" i="2" a="1"/>
  <c r="F174" i="2" s="1"/>
  <c r="F175" i="2" a="1"/>
  <c r="F175" i="2" s="1"/>
  <c r="F176" i="2" a="1"/>
  <c r="F176" i="2" s="1"/>
  <c r="F177" i="2" a="1"/>
  <c r="F177" i="2" s="1"/>
  <c r="F178" i="2" a="1"/>
  <c r="F178" i="2" s="1"/>
  <c r="F179" i="2" a="1"/>
  <c r="F179" i="2" s="1"/>
  <c r="F180" i="2" a="1"/>
  <c r="F180" i="2" s="1"/>
  <c r="F181" i="2" a="1"/>
  <c r="F181" i="2" s="1"/>
  <c r="F182" i="2" a="1"/>
  <c r="F182" i="2" s="1"/>
  <c r="F183" i="2" a="1"/>
  <c r="F183" i="2" s="1"/>
  <c r="F184" i="2" a="1"/>
  <c r="F184" i="2" s="1"/>
  <c r="F185" i="2" a="1"/>
  <c r="F185" i="2" s="1"/>
  <c r="F186" i="2" a="1"/>
  <c r="F186" i="2" s="1"/>
  <c r="F187" i="2" a="1"/>
  <c r="F187" i="2" s="1"/>
  <c r="F188" i="2" a="1"/>
  <c r="F188" i="2" s="1"/>
  <c r="F189" i="2" a="1"/>
  <c r="F189" i="2" s="1"/>
  <c r="F190" i="2" a="1"/>
  <c r="F190" i="2" s="1"/>
  <c r="F191" i="2" a="1"/>
  <c r="F191" i="2" s="1"/>
  <c r="F192" i="2" a="1"/>
  <c r="F192" i="2" s="1"/>
  <c r="F193" i="2" a="1"/>
  <c r="F193" i="2" s="1"/>
  <c r="F194" i="2" a="1"/>
  <c r="F194" i="2" s="1"/>
  <c r="F195" i="2" a="1"/>
  <c r="F195" i="2" s="1"/>
  <c r="F196" i="2" a="1"/>
  <c r="F196" i="2" s="1"/>
  <c r="F197" i="2" a="1"/>
  <c r="F197" i="2" s="1"/>
  <c r="F198" i="2" a="1"/>
  <c r="F198" i="2" s="1"/>
  <c r="F199" i="2" a="1"/>
  <c r="F199" i="2" s="1"/>
  <c r="F200" i="2" a="1"/>
  <c r="F200" i="2" s="1"/>
  <c r="F201" i="2" a="1"/>
  <c r="F201" i="2" s="1"/>
  <c r="F202" i="2" a="1"/>
  <c r="F202" i="2" s="1"/>
  <c r="F203" i="2" a="1"/>
  <c r="F203" i="2" s="1"/>
  <c r="F204" i="2" a="1"/>
  <c r="F204" i="2" s="1"/>
  <c r="F205" i="2" a="1"/>
  <c r="F205" i="2" s="1"/>
  <c r="F206" i="2" a="1"/>
  <c r="F206" i="2" s="1"/>
  <c r="F207" i="2" a="1"/>
  <c r="F207" i="2" s="1"/>
  <c r="F208" i="2" a="1"/>
  <c r="F208" i="2" s="1"/>
  <c r="F209" i="2" a="1"/>
  <c r="F209" i="2" s="1"/>
  <c r="F210" i="2" a="1"/>
  <c r="F210" i="2" s="1"/>
  <c r="F211" i="2" a="1"/>
  <c r="F211" i="2" s="1"/>
  <c r="F212" i="2" a="1"/>
  <c r="F212" i="2" s="1"/>
  <c r="F213" i="2" a="1"/>
  <c r="F213" i="2" s="1"/>
  <c r="F214" i="2" a="1"/>
  <c r="F214" i="2" s="1"/>
  <c r="F215" i="2" a="1"/>
  <c r="F215" i="2" s="1"/>
  <c r="F216" i="2" a="1"/>
  <c r="F216" i="2" s="1"/>
  <c r="F217" i="2" a="1"/>
  <c r="F217" i="2" s="1"/>
  <c r="F218" i="2" a="1"/>
  <c r="F218" i="2" s="1"/>
  <c r="F219" i="2" a="1"/>
  <c r="F219" i="2" s="1"/>
  <c r="F220" i="2" a="1"/>
  <c r="F220" i="2" s="1"/>
  <c r="F221" i="2" a="1"/>
  <c r="F221" i="2" s="1"/>
  <c r="F222" i="2" a="1"/>
  <c r="F222" i="2" s="1"/>
  <c r="F223" i="2" a="1"/>
  <c r="F223" i="2" s="1"/>
  <c r="F224" i="2" a="1"/>
  <c r="F224" i="2" s="1"/>
  <c r="F225" i="2" a="1"/>
  <c r="F225" i="2" s="1"/>
  <c r="F226" i="2" a="1"/>
  <c r="F226" i="2" s="1"/>
  <c r="F227" i="2" a="1"/>
  <c r="F227" i="2" s="1"/>
  <c r="F228" i="2" a="1"/>
  <c r="F228" i="2" s="1"/>
  <c r="F229" i="2" a="1"/>
  <c r="F229" i="2" s="1"/>
  <c r="F230" i="2" a="1"/>
  <c r="F230" i="2" s="1"/>
  <c r="F231" i="2" a="1"/>
  <c r="F231" i="2" s="1"/>
  <c r="F232" i="2" a="1"/>
  <c r="F232" i="2" s="1"/>
  <c r="F233" i="2" a="1"/>
  <c r="F233" i="2" s="1"/>
  <c r="F234" i="2" a="1"/>
  <c r="F234" i="2" s="1"/>
  <c r="F235" i="2" a="1"/>
  <c r="F235" i="2" s="1"/>
  <c r="F236" i="2" a="1"/>
  <c r="F236" i="2" s="1"/>
  <c r="F237" i="2" a="1"/>
  <c r="F237" i="2" s="1"/>
  <c r="F238" i="2" a="1"/>
  <c r="F238" i="2" s="1"/>
  <c r="F239" i="2" a="1"/>
  <c r="F239" i="2" s="1"/>
  <c r="F240" i="2" a="1"/>
  <c r="F240" i="2" s="1"/>
  <c r="F241" i="2" a="1"/>
  <c r="F241" i="2" s="1"/>
  <c r="F242" i="2" a="1"/>
  <c r="F242" i="2" s="1"/>
  <c r="F243" i="2" a="1"/>
  <c r="F243" i="2" s="1"/>
  <c r="F244" i="2" a="1"/>
  <c r="F244" i="2" s="1"/>
  <c r="F245" i="2" a="1"/>
  <c r="F245" i="2" s="1"/>
  <c r="F246" i="2" a="1"/>
  <c r="F246" i="2" s="1"/>
  <c r="F247" i="2" a="1"/>
  <c r="F247" i="2" s="1"/>
  <c r="F248" i="2" a="1"/>
  <c r="F248" i="2" s="1"/>
  <c r="F249" i="2" a="1"/>
  <c r="F249" i="2" s="1"/>
  <c r="F250" i="2" a="1"/>
  <c r="F250" i="2" s="1"/>
  <c r="F251" i="2" a="1"/>
  <c r="F251" i="2" s="1"/>
  <c r="F252" i="2" a="1"/>
  <c r="F252" i="2" s="1"/>
  <c r="F253" i="2" a="1"/>
  <c r="F253" i="2" s="1"/>
  <c r="F254" i="2" a="1"/>
  <c r="F254" i="2" s="1"/>
  <c r="F255" i="2" a="1"/>
  <c r="F255" i="2" s="1"/>
  <c r="F256" i="2" a="1"/>
  <c r="F256" i="2" s="1"/>
  <c r="F257" i="2" a="1"/>
  <c r="F257" i="2" s="1"/>
  <c r="F258" i="2" a="1"/>
  <c r="F258" i="2" s="1"/>
  <c r="F259" i="2" a="1"/>
  <c r="F259" i="2" s="1"/>
  <c r="F260" i="2" a="1"/>
  <c r="F260" i="2" s="1"/>
  <c r="F261" i="2" a="1"/>
  <c r="F261" i="2" s="1"/>
  <c r="F262" i="2" a="1"/>
  <c r="F262" i="2" s="1"/>
  <c r="F263" i="2" a="1"/>
  <c r="F263" i="2" s="1"/>
  <c r="F264" i="2" a="1"/>
  <c r="F264" i="2" s="1"/>
  <c r="F265" i="2" a="1"/>
  <c r="F265" i="2" s="1"/>
  <c r="F266" i="2" a="1"/>
  <c r="F266" i="2" s="1"/>
  <c r="F267" i="2" a="1"/>
  <c r="F267" i="2" s="1"/>
  <c r="F268" i="2" a="1"/>
  <c r="F268" i="2" s="1"/>
  <c r="F269" i="2" a="1"/>
  <c r="F269" i="2" s="1"/>
  <c r="F270" i="2" a="1"/>
  <c r="F270" i="2" s="1"/>
  <c r="F271" i="2" a="1"/>
  <c r="F271" i="2" s="1"/>
  <c r="F272" i="2" a="1"/>
  <c r="F272" i="2" s="1"/>
  <c r="F273" i="2" a="1"/>
  <c r="F273" i="2" s="1"/>
  <c r="F274" i="2" a="1"/>
  <c r="F274" i="2" s="1"/>
  <c r="F275" i="2" a="1"/>
  <c r="F275" i="2" s="1"/>
  <c r="F276" i="2" a="1"/>
  <c r="F276" i="2" s="1"/>
  <c r="F277" i="2" a="1"/>
  <c r="F277" i="2" s="1"/>
  <c r="F278" i="2" a="1"/>
  <c r="F278" i="2" s="1"/>
  <c r="F279" i="2" a="1"/>
  <c r="F279" i="2" s="1"/>
  <c r="F280" i="2" a="1"/>
  <c r="F280" i="2" s="1"/>
  <c r="F281" i="2" a="1"/>
  <c r="F281" i="2" s="1"/>
  <c r="F282" i="2" a="1"/>
  <c r="F282" i="2" s="1"/>
  <c r="F283" i="2" a="1"/>
  <c r="F283" i="2" s="1"/>
  <c r="F284" i="2" a="1"/>
  <c r="F284" i="2" s="1"/>
  <c r="F285" i="2" a="1"/>
  <c r="F285" i="2" s="1"/>
  <c r="F286" i="2" a="1"/>
  <c r="F286" i="2" s="1"/>
  <c r="F287" i="2" a="1"/>
  <c r="F287" i="2" s="1"/>
  <c r="F288" i="2" a="1"/>
  <c r="F288" i="2" s="1"/>
  <c r="F289" i="2" a="1"/>
  <c r="F289" i="2" s="1"/>
  <c r="F290" i="2" a="1"/>
  <c r="F290" i="2" s="1"/>
  <c r="F291" i="2" a="1"/>
  <c r="F291" i="2" s="1"/>
  <c r="F292" i="2" a="1"/>
  <c r="F292" i="2" s="1"/>
  <c r="F293" i="2" a="1"/>
  <c r="F293" i="2" s="1"/>
  <c r="F294" i="2" a="1"/>
  <c r="F294" i="2" s="1"/>
  <c r="F295" i="2" a="1"/>
  <c r="F295" i="2" s="1"/>
  <c r="F296" i="2" a="1"/>
  <c r="F296" i="2" s="1"/>
  <c r="F297" i="2" a="1"/>
  <c r="F297" i="2" s="1"/>
  <c r="F298" i="2" a="1"/>
  <c r="F298" i="2" s="1"/>
  <c r="F299" i="2" a="1"/>
  <c r="F299" i="2" s="1"/>
  <c r="F300" i="2" a="1"/>
  <c r="F300" i="2" s="1"/>
  <c r="F301" i="2" a="1"/>
  <c r="F301" i="2" s="1"/>
  <c r="F302" i="2" a="1"/>
  <c r="F302" i="2" s="1"/>
  <c r="F303" i="2" a="1"/>
  <c r="F303" i="2" s="1"/>
  <c r="F304" i="2" a="1"/>
  <c r="F304" i="2" s="1"/>
  <c r="F305" i="2" a="1"/>
  <c r="F305" i="2" s="1"/>
  <c r="F306" i="2" a="1"/>
  <c r="F306" i="2" s="1"/>
  <c r="F307" i="2" a="1"/>
  <c r="F307" i="2" s="1"/>
  <c r="F308" i="2" a="1"/>
  <c r="F308" i="2" s="1"/>
  <c r="F309" i="2" a="1"/>
  <c r="F309" i="2" s="1"/>
  <c r="F310" i="2" a="1"/>
  <c r="F310" i="2" s="1"/>
  <c r="F311" i="2" a="1"/>
  <c r="F311" i="2" s="1"/>
  <c r="F312" i="2" a="1"/>
  <c r="F312" i="2" s="1"/>
  <c r="F313" i="2" a="1"/>
  <c r="F313" i="2" s="1"/>
  <c r="F314" i="2" a="1"/>
  <c r="F314" i="2" s="1"/>
  <c r="F315" i="2" a="1"/>
  <c r="F315" i="2" s="1"/>
  <c r="F316" i="2" a="1"/>
  <c r="F316" i="2" s="1"/>
  <c r="F317" i="2" a="1"/>
  <c r="F317" i="2" s="1"/>
  <c r="F318" i="2" a="1"/>
  <c r="F318" i="2" s="1"/>
  <c r="F319" i="2" a="1"/>
  <c r="F319" i="2" s="1"/>
  <c r="F320" i="2" a="1"/>
  <c r="F320" i="2" s="1"/>
  <c r="F321" i="2" a="1"/>
  <c r="F321" i="2" s="1"/>
  <c r="F322" i="2" a="1"/>
  <c r="F322" i="2" s="1"/>
  <c r="F323" i="2" a="1"/>
  <c r="F323" i="2" s="1"/>
  <c r="F324" i="2" a="1"/>
  <c r="F324" i="2" s="1"/>
  <c r="F325" i="2" a="1"/>
  <c r="F325" i="2" s="1"/>
  <c r="F326" i="2" a="1"/>
  <c r="F326" i="2" s="1"/>
  <c r="F327" i="2" a="1"/>
  <c r="F327" i="2" s="1"/>
  <c r="F328" i="2" a="1"/>
  <c r="F328" i="2" s="1"/>
  <c r="F329" i="2" a="1"/>
  <c r="F329" i="2" s="1"/>
  <c r="F330" i="2" a="1"/>
  <c r="F330" i="2" s="1"/>
  <c r="F331" i="2" a="1"/>
  <c r="F331" i="2" s="1"/>
  <c r="F332" i="2" a="1"/>
  <c r="F332" i="2" s="1"/>
  <c r="F333" i="2" a="1"/>
  <c r="F333" i="2" s="1"/>
  <c r="F334" i="2" a="1"/>
  <c r="F334" i="2" s="1"/>
  <c r="F335" i="2" a="1"/>
  <c r="F335" i="2" s="1"/>
  <c r="F336" i="2" a="1"/>
  <c r="F336" i="2" s="1"/>
  <c r="F337" i="2" a="1"/>
  <c r="F337" i="2" s="1"/>
  <c r="F338" i="2" a="1"/>
  <c r="F338" i="2" s="1"/>
  <c r="F339" i="2" a="1"/>
  <c r="F339" i="2" s="1"/>
  <c r="F340" i="2" a="1"/>
  <c r="F340" i="2" s="1"/>
  <c r="F341" i="2" a="1"/>
  <c r="F341" i="2" s="1"/>
  <c r="F342" i="2" a="1"/>
  <c r="F342" i="2" s="1"/>
  <c r="F343" i="2" a="1"/>
  <c r="F343" i="2" s="1"/>
  <c r="F344" i="2" a="1"/>
  <c r="F344" i="2" s="1"/>
  <c r="F345" i="2" a="1"/>
  <c r="F345" i="2" s="1"/>
  <c r="F346" i="2" a="1"/>
  <c r="F346" i="2" s="1"/>
  <c r="F347" i="2" a="1"/>
  <c r="F347" i="2" s="1"/>
  <c r="F348" i="2" a="1"/>
  <c r="F348" i="2" s="1"/>
  <c r="F349" i="2" a="1"/>
  <c r="F349" i="2" s="1"/>
  <c r="F350" i="2" a="1"/>
  <c r="F350" i="2" s="1"/>
  <c r="F351" i="2" a="1"/>
  <c r="F351" i="2" s="1"/>
  <c r="F352" i="2" a="1"/>
  <c r="F352" i="2" s="1"/>
  <c r="F353" i="2" a="1"/>
  <c r="F353" i="2" s="1"/>
  <c r="F354" i="2" a="1"/>
  <c r="F354" i="2" s="1"/>
  <c r="F355" i="2" a="1"/>
  <c r="F355" i="2" s="1"/>
  <c r="F356" i="2" a="1"/>
  <c r="F356" i="2" s="1"/>
  <c r="F357" i="2" a="1"/>
  <c r="F357" i="2" s="1"/>
  <c r="F358" i="2" a="1"/>
  <c r="F358" i="2" s="1"/>
  <c r="F359" i="2" a="1"/>
  <c r="F359" i="2" s="1"/>
  <c r="F360" i="2" a="1"/>
  <c r="F360" i="2" s="1"/>
  <c r="F361" i="2" a="1"/>
  <c r="F361" i="2" s="1"/>
  <c r="F362" i="2" a="1"/>
  <c r="F362" i="2" s="1"/>
  <c r="F363" i="2" a="1"/>
  <c r="F363" i="2" s="1"/>
  <c r="F364" i="2" a="1"/>
  <c r="F364" i="2" s="1"/>
  <c r="F365" i="2" a="1"/>
  <c r="F365" i="2" s="1"/>
  <c r="F366" i="2" a="1"/>
  <c r="F366" i="2" s="1"/>
  <c r="F367" i="2" a="1"/>
  <c r="F367" i="2" s="1"/>
  <c r="F368" i="2" a="1"/>
  <c r="F368" i="2" s="1"/>
  <c r="F369" i="2" a="1"/>
  <c r="F369" i="2" s="1"/>
  <c r="F370" i="2" a="1"/>
  <c r="F370" i="2" s="1"/>
  <c r="F371" i="2" a="1"/>
  <c r="F371" i="2" s="1"/>
  <c r="F372" i="2" a="1"/>
  <c r="F372" i="2" s="1"/>
  <c r="F373" i="2" a="1"/>
  <c r="F373" i="2" s="1"/>
  <c r="F374" i="2" a="1"/>
  <c r="F374" i="2" s="1"/>
  <c r="F375" i="2" a="1"/>
  <c r="F375" i="2" s="1"/>
  <c r="F376" i="2" a="1"/>
  <c r="F376" i="2" s="1"/>
  <c r="F377" i="2" a="1"/>
  <c r="F377" i="2" s="1"/>
  <c r="F378" i="2" a="1"/>
  <c r="F378" i="2" s="1"/>
  <c r="F379" i="2" a="1"/>
  <c r="F379" i="2" s="1"/>
  <c r="F380" i="2" a="1"/>
  <c r="F380" i="2" s="1"/>
  <c r="F381" i="2" a="1"/>
  <c r="F381" i="2" s="1"/>
  <c r="F382" i="2" a="1"/>
  <c r="F382" i="2" s="1"/>
  <c r="F383" i="2" a="1"/>
  <c r="F383" i="2" s="1"/>
  <c r="F384" i="2" a="1"/>
  <c r="F384" i="2" s="1"/>
  <c r="F385" i="2" a="1"/>
  <c r="F385" i="2" s="1"/>
  <c r="F386" i="2" a="1"/>
  <c r="F386" i="2" s="1"/>
  <c r="F387" i="2" a="1"/>
  <c r="F387" i="2" s="1"/>
  <c r="F388" i="2" a="1"/>
  <c r="F388" i="2" s="1"/>
  <c r="F389" i="2" a="1"/>
  <c r="F389" i="2" s="1"/>
  <c r="F390" i="2" a="1"/>
  <c r="F390" i="2" s="1"/>
  <c r="F391" i="2" a="1"/>
  <c r="F391" i="2" s="1"/>
  <c r="F392" i="2" a="1"/>
  <c r="F392" i="2" s="1"/>
  <c r="F393" i="2" a="1"/>
  <c r="F393" i="2" s="1"/>
  <c r="F394" i="2" a="1"/>
  <c r="F394" i="2" s="1"/>
  <c r="F395" i="2" a="1"/>
  <c r="F395" i="2" s="1"/>
  <c r="F396" i="2" a="1"/>
  <c r="F396" i="2" s="1"/>
  <c r="F397" i="2" a="1"/>
  <c r="F397" i="2" s="1"/>
  <c r="F398" i="2" a="1"/>
  <c r="F398" i="2" s="1"/>
  <c r="F399" i="2" a="1"/>
  <c r="F399" i="2" s="1"/>
  <c r="F400" i="2" a="1"/>
  <c r="F400" i="2" s="1"/>
  <c r="F401" i="2" a="1"/>
  <c r="F401" i="2" s="1"/>
  <c r="F402" i="2" a="1"/>
  <c r="F402" i="2" s="1"/>
  <c r="F403" i="2" a="1"/>
  <c r="F403" i="2" s="1"/>
  <c r="F404" i="2" a="1"/>
  <c r="F404" i="2" s="1"/>
  <c r="F405" i="2" a="1"/>
  <c r="F405" i="2" s="1"/>
  <c r="F406" i="2" a="1"/>
  <c r="F406" i="2" s="1"/>
  <c r="F407" i="2" a="1"/>
  <c r="F407" i="2" s="1"/>
  <c r="F408" i="2" a="1"/>
  <c r="F408" i="2" s="1"/>
  <c r="F409" i="2" a="1"/>
  <c r="F409" i="2" s="1"/>
  <c r="F410" i="2" a="1"/>
  <c r="F410" i="2" s="1"/>
  <c r="F411" i="2" a="1"/>
  <c r="F411" i="2" s="1"/>
  <c r="F412" i="2" a="1"/>
  <c r="F412" i="2" s="1"/>
  <c r="F413" i="2" a="1"/>
  <c r="F413" i="2" s="1"/>
  <c r="F414" i="2" a="1"/>
  <c r="F414" i="2" s="1"/>
  <c r="F415" i="2" a="1"/>
  <c r="F415" i="2" s="1"/>
  <c r="F416" i="2" a="1"/>
  <c r="F416" i="2" s="1"/>
  <c r="F417" i="2" a="1"/>
  <c r="F417" i="2" s="1"/>
  <c r="F418" i="2" a="1"/>
  <c r="F418" i="2" s="1"/>
  <c r="F419" i="2" a="1"/>
  <c r="F419" i="2" s="1"/>
  <c r="F420" i="2" a="1"/>
  <c r="F420" i="2" s="1"/>
  <c r="F421" i="2" a="1"/>
  <c r="F421" i="2" s="1"/>
  <c r="F422" i="2" a="1"/>
  <c r="F422" i="2" s="1"/>
  <c r="F423" i="2" a="1"/>
  <c r="F423" i="2" s="1"/>
  <c r="F424" i="2" a="1"/>
  <c r="F424" i="2" s="1"/>
  <c r="F425" i="2" a="1"/>
  <c r="F425" i="2" s="1"/>
  <c r="F426" i="2" a="1"/>
  <c r="F426" i="2" s="1"/>
  <c r="F427" i="2" a="1"/>
  <c r="F427" i="2" s="1"/>
  <c r="F428" i="2" a="1"/>
  <c r="F428" i="2" s="1"/>
  <c r="F429" i="2" a="1"/>
  <c r="F429" i="2" s="1"/>
  <c r="F430" i="2" a="1"/>
  <c r="F430" i="2" s="1"/>
  <c r="F431" i="2" a="1"/>
  <c r="F431" i="2" s="1"/>
  <c r="F432" i="2" a="1"/>
  <c r="F432" i="2" s="1"/>
  <c r="F433" i="2" a="1"/>
  <c r="F433" i="2" s="1"/>
  <c r="F434" i="2" a="1"/>
  <c r="F434" i="2" s="1"/>
  <c r="F435" i="2" a="1"/>
  <c r="F435" i="2" s="1"/>
  <c r="F436" i="2" a="1"/>
  <c r="F436" i="2" s="1"/>
  <c r="F437" i="2" a="1"/>
  <c r="F437" i="2" s="1"/>
  <c r="F438" i="2" a="1"/>
  <c r="F438" i="2" s="1"/>
  <c r="F439" i="2" a="1"/>
  <c r="F439" i="2" s="1"/>
  <c r="F440" i="2" a="1"/>
  <c r="F440" i="2" s="1"/>
  <c r="F441" i="2" a="1"/>
  <c r="F441" i="2" s="1"/>
  <c r="F442" i="2" a="1"/>
  <c r="F442" i="2" s="1"/>
  <c r="F443" i="2" a="1"/>
  <c r="F443" i="2" s="1"/>
  <c r="F444" i="2" a="1"/>
  <c r="F444" i="2" s="1"/>
  <c r="F445" i="2" a="1"/>
  <c r="F445" i="2" s="1"/>
  <c r="F446" i="2" a="1"/>
  <c r="F446" i="2" s="1"/>
  <c r="F447" i="2" a="1"/>
  <c r="F447" i="2" s="1"/>
  <c r="F448" i="2" a="1"/>
  <c r="F448" i="2" s="1"/>
  <c r="F449" i="2" a="1"/>
  <c r="F449" i="2" s="1"/>
  <c r="F450" i="2" a="1"/>
  <c r="F450" i="2" s="1"/>
  <c r="F451" i="2" a="1"/>
  <c r="F451" i="2" s="1"/>
  <c r="F452" i="2" a="1"/>
  <c r="F452" i="2" s="1"/>
  <c r="F453" i="2" a="1"/>
  <c r="F453" i="2" s="1"/>
  <c r="F454" i="2" a="1"/>
  <c r="F454" i="2" s="1"/>
  <c r="F455" i="2" a="1"/>
  <c r="F455" i="2" s="1"/>
  <c r="F456" i="2" a="1"/>
  <c r="F456" i="2" s="1"/>
  <c r="F457" i="2" a="1"/>
  <c r="F457" i="2" s="1"/>
  <c r="F458" i="2" a="1"/>
  <c r="F458" i="2" s="1"/>
  <c r="F459" i="2" a="1"/>
  <c r="F459" i="2" s="1"/>
  <c r="F460" i="2" a="1"/>
  <c r="F460" i="2" s="1"/>
  <c r="F461" i="2" a="1"/>
  <c r="F461" i="2" s="1"/>
  <c r="F462" i="2" a="1"/>
  <c r="F462" i="2" s="1"/>
  <c r="F463" i="2" a="1"/>
  <c r="F463" i="2" s="1"/>
  <c r="F464" i="2" a="1"/>
  <c r="F464" i="2" s="1"/>
  <c r="F465" i="2" a="1"/>
  <c r="F465" i="2" s="1"/>
  <c r="F466" i="2" a="1"/>
  <c r="F466" i="2" s="1"/>
  <c r="F467" i="2" a="1"/>
  <c r="F467" i="2" s="1"/>
  <c r="F468" i="2" a="1"/>
  <c r="F468" i="2" s="1"/>
  <c r="F469" i="2" a="1"/>
  <c r="F469" i="2" s="1"/>
  <c r="F470" i="2" a="1"/>
  <c r="F470" i="2" s="1"/>
  <c r="F471" i="2" a="1"/>
  <c r="F471" i="2" s="1"/>
  <c r="F472" i="2" a="1"/>
  <c r="F472" i="2" s="1"/>
  <c r="F473" i="2" a="1"/>
  <c r="F473" i="2" s="1"/>
  <c r="F474" i="2" a="1"/>
  <c r="F474" i="2" s="1"/>
  <c r="F475" i="2" a="1"/>
  <c r="F475" i="2" s="1"/>
  <c r="F476" i="2" a="1"/>
  <c r="F476" i="2" s="1"/>
  <c r="F477" i="2" a="1"/>
  <c r="F477" i="2" s="1"/>
  <c r="F478" i="2" a="1"/>
  <c r="F478" i="2" s="1"/>
  <c r="F479" i="2" a="1"/>
  <c r="F479" i="2" s="1"/>
  <c r="F480" i="2" a="1"/>
  <c r="F480" i="2" s="1"/>
  <c r="F481" i="2" a="1"/>
  <c r="F481" i="2" s="1"/>
  <c r="F482" i="2" a="1"/>
  <c r="F482" i="2" s="1"/>
  <c r="F483" i="2" a="1"/>
  <c r="F483" i="2" s="1"/>
  <c r="F484" i="2" a="1"/>
  <c r="F484" i="2" s="1"/>
  <c r="F485" i="2" a="1"/>
  <c r="F485" i="2" s="1"/>
  <c r="F486" i="2" a="1"/>
  <c r="F486" i="2" s="1"/>
  <c r="F487" i="2" a="1"/>
  <c r="F487" i="2" s="1"/>
  <c r="F488" i="2" a="1"/>
  <c r="F488" i="2" s="1"/>
  <c r="F489" i="2" a="1"/>
  <c r="F489" i="2" s="1"/>
  <c r="F490" i="2" a="1"/>
  <c r="F490" i="2" s="1"/>
  <c r="F491" i="2" a="1"/>
  <c r="F491" i="2" s="1"/>
  <c r="F492" i="2" a="1"/>
  <c r="F492" i="2" s="1"/>
  <c r="F493" i="2" a="1"/>
  <c r="F493" i="2" s="1"/>
  <c r="F494" i="2" a="1"/>
  <c r="F494" i="2" s="1"/>
  <c r="F495" i="2" a="1"/>
  <c r="F495" i="2" s="1"/>
  <c r="F496" i="2" a="1"/>
  <c r="F496" i="2" s="1"/>
  <c r="F497" i="2" a="1"/>
  <c r="F497" i="2" s="1"/>
  <c r="F498" i="2" a="1"/>
  <c r="F498" i="2" s="1"/>
  <c r="F499" i="2" a="1"/>
  <c r="F499" i="2" s="1"/>
  <c r="F500" i="2" a="1"/>
  <c r="F500" i="2" s="1"/>
  <c r="F501" i="2" a="1"/>
  <c r="F501" i="2" s="1"/>
  <c r="F502" i="2" a="1"/>
  <c r="F502" i="2" s="1"/>
  <c r="F503" i="2" a="1"/>
  <c r="F503" i="2" s="1"/>
  <c r="F504" i="2" a="1"/>
  <c r="F504" i="2" s="1"/>
  <c r="F505" i="2" a="1"/>
  <c r="F505" i="2" s="1"/>
  <c r="F506" i="2" a="1"/>
  <c r="F506" i="2" s="1"/>
  <c r="F507" i="2" a="1"/>
  <c r="F507" i="2" s="1"/>
  <c r="F508" i="2" a="1"/>
  <c r="F508" i="2" s="1"/>
  <c r="F509" i="2" a="1"/>
  <c r="F509" i="2" s="1"/>
  <c r="F510" i="2" a="1"/>
  <c r="F510" i="2" s="1"/>
  <c r="F511" i="2" a="1"/>
  <c r="F511" i="2" s="1"/>
  <c r="F512" i="2" a="1"/>
  <c r="F512" i="2" s="1"/>
  <c r="F513" i="2" a="1"/>
  <c r="F513" i="2" s="1"/>
  <c r="F514" i="2" a="1"/>
  <c r="F514" i="2" s="1"/>
  <c r="F515" i="2" a="1"/>
  <c r="F515" i="2" s="1"/>
  <c r="F516" i="2" a="1"/>
  <c r="F516" i="2" s="1"/>
  <c r="F517" i="2" a="1"/>
  <c r="F517" i="2" s="1"/>
  <c r="F518" i="2" a="1"/>
  <c r="F518" i="2" s="1"/>
  <c r="F519" i="2" a="1"/>
  <c r="F519" i="2" s="1"/>
  <c r="F520" i="2" a="1"/>
  <c r="F520" i="2" s="1"/>
  <c r="F521" i="2" a="1"/>
  <c r="F521" i="2" s="1"/>
  <c r="F522" i="2" a="1"/>
  <c r="F522" i="2" s="1"/>
  <c r="F523" i="2" a="1"/>
  <c r="F523" i="2" s="1"/>
  <c r="F524" i="2" a="1"/>
  <c r="F524" i="2" s="1"/>
  <c r="F525" i="2" a="1"/>
  <c r="F525" i="2" s="1"/>
  <c r="F526" i="2" a="1"/>
  <c r="F526" i="2" s="1"/>
  <c r="F527" i="2" a="1"/>
  <c r="F527" i="2" s="1"/>
  <c r="F528" i="2" a="1"/>
  <c r="F528" i="2" s="1"/>
  <c r="F529" i="2" a="1"/>
  <c r="F529" i="2" s="1"/>
  <c r="F530" i="2" a="1"/>
  <c r="F530" i="2" s="1"/>
  <c r="F531" i="2" a="1"/>
  <c r="F531" i="2" s="1"/>
  <c r="F532" i="2" a="1"/>
  <c r="F532" i="2" s="1"/>
  <c r="F533" i="2" a="1"/>
  <c r="F533" i="2" s="1"/>
  <c r="F534" i="2" a="1"/>
  <c r="F534" i="2" s="1"/>
  <c r="F535" i="2" a="1"/>
  <c r="F535" i="2" s="1"/>
  <c r="F536" i="2" a="1"/>
  <c r="F536" i="2" s="1"/>
  <c r="F537" i="2" a="1"/>
  <c r="F537" i="2" s="1"/>
  <c r="F538" i="2" a="1"/>
  <c r="F538" i="2" s="1"/>
  <c r="F539" i="2" a="1"/>
  <c r="F539" i="2" s="1"/>
  <c r="F540" i="2" a="1"/>
  <c r="F540" i="2" s="1"/>
  <c r="F541" i="2" a="1"/>
  <c r="F541" i="2" s="1"/>
  <c r="F542" i="2" a="1"/>
  <c r="F542" i="2" s="1"/>
  <c r="F543" i="2" a="1"/>
  <c r="F543" i="2" s="1"/>
  <c r="F544" i="2" a="1"/>
  <c r="F544" i="2" s="1"/>
  <c r="F545" i="2" a="1"/>
  <c r="F545" i="2" s="1"/>
  <c r="F546" i="2" a="1"/>
  <c r="F546" i="2" s="1"/>
  <c r="F547" i="2" a="1"/>
  <c r="F547" i="2" s="1"/>
  <c r="F548" i="2" a="1"/>
  <c r="F548" i="2" s="1"/>
  <c r="F549" i="2" a="1"/>
  <c r="F549" i="2" s="1"/>
  <c r="F550" i="2" a="1"/>
  <c r="F550" i="2" s="1"/>
  <c r="F551" i="2" a="1"/>
  <c r="F551" i="2" s="1"/>
  <c r="F552" i="2" a="1"/>
  <c r="F552" i="2" s="1"/>
  <c r="F553" i="2" a="1"/>
  <c r="F553" i="2" s="1"/>
  <c r="F554" i="2" a="1"/>
  <c r="F554" i="2" s="1"/>
  <c r="F555" i="2" a="1"/>
  <c r="F555" i="2" s="1"/>
  <c r="F556" i="2" a="1"/>
  <c r="F556" i="2" s="1"/>
  <c r="F557" i="2" a="1"/>
  <c r="F557" i="2" s="1"/>
  <c r="F558" i="2" a="1"/>
  <c r="F558" i="2" s="1"/>
  <c r="F559" i="2" a="1"/>
  <c r="F559" i="2" s="1"/>
  <c r="F560" i="2" a="1"/>
  <c r="F560" i="2" s="1"/>
  <c r="F561" i="2" a="1"/>
  <c r="F561" i="2" s="1"/>
  <c r="F562" i="2" a="1"/>
  <c r="F562" i="2" s="1"/>
  <c r="F563" i="2" a="1"/>
  <c r="F563" i="2" s="1"/>
  <c r="F564" i="2" a="1"/>
  <c r="F564" i="2" s="1"/>
  <c r="F565" i="2" a="1"/>
  <c r="F565" i="2" s="1"/>
  <c r="F566" i="2" a="1"/>
  <c r="F566" i="2" s="1"/>
  <c r="F567" i="2" a="1"/>
  <c r="F567" i="2" s="1"/>
  <c r="F568" i="2" a="1"/>
  <c r="F568" i="2" s="1"/>
  <c r="F569" i="2" a="1"/>
  <c r="F569" i="2" s="1"/>
  <c r="F570" i="2" a="1"/>
  <c r="F570" i="2" s="1"/>
  <c r="F571" i="2" a="1"/>
  <c r="F571" i="2" s="1"/>
  <c r="F572" i="2" a="1"/>
  <c r="F572" i="2" s="1"/>
  <c r="F573" i="2" a="1"/>
  <c r="F573" i="2" s="1"/>
  <c r="F574" i="2" a="1"/>
  <c r="F574" i="2" s="1"/>
  <c r="F575" i="2" a="1"/>
  <c r="F575" i="2" s="1"/>
  <c r="F576" i="2" a="1"/>
  <c r="F576" i="2" s="1"/>
  <c r="F577" i="2" a="1"/>
  <c r="F577" i="2" s="1"/>
  <c r="F578" i="2" a="1"/>
  <c r="F578" i="2" s="1"/>
  <c r="F579" i="2" a="1"/>
  <c r="F579" i="2" s="1"/>
  <c r="F580" i="2" a="1"/>
  <c r="F580" i="2" s="1"/>
  <c r="F581" i="2" a="1"/>
  <c r="F581" i="2" s="1"/>
  <c r="F582" i="2" a="1"/>
  <c r="F582" i="2" s="1"/>
  <c r="F583" i="2" a="1"/>
  <c r="F583" i="2" s="1"/>
  <c r="F584" i="2" a="1"/>
  <c r="F584" i="2" s="1"/>
  <c r="F585" i="2" a="1"/>
  <c r="F585" i="2" s="1"/>
  <c r="F586" i="2" a="1"/>
  <c r="F586" i="2" s="1"/>
  <c r="F587" i="2" a="1"/>
  <c r="F587" i="2" s="1"/>
  <c r="F588" i="2" a="1"/>
  <c r="F588" i="2" s="1"/>
  <c r="F589" i="2" a="1"/>
  <c r="F589" i="2" s="1"/>
  <c r="F590" i="2" a="1"/>
  <c r="F590" i="2" s="1"/>
  <c r="F591" i="2" a="1"/>
  <c r="F591" i="2" s="1"/>
  <c r="F592" i="2" a="1"/>
  <c r="F592" i="2" s="1"/>
  <c r="F593" i="2" a="1"/>
  <c r="F593" i="2" s="1"/>
  <c r="F594" i="2" a="1"/>
  <c r="F594" i="2" s="1"/>
  <c r="F595" i="2" a="1"/>
  <c r="F595" i="2" s="1"/>
  <c r="F596" i="2" a="1"/>
  <c r="F596" i="2" s="1"/>
  <c r="F597" i="2" a="1"/>
  <c r="F597" i="2" s="1"/>
  <c r="F598" i="2" a="1"/>
  <c r="F598" i="2" s="1"/>
  <c r="F599" i="2" a="1"/>
  <c r="F599" i="2" s="1"/>
  <c r="F600" i="2" a="1"/>
  <c r="F600" i="2" s="1"/>
  <c r="F601" i="2" a="1"/>
  <c r="F601" i="2" s="1"/>
  <c r="F602" i="2" a="1"/>
  <c r="F602" i="2" s="1"/>
  <c r="F603" i="2" a="1"/>
  <c r="F603" i="2" s="1"/>
  <c r="F604" i="2" a="1"/>
  <c r="F604" i="2" s="1"/>
  <c r="F605" i="2" a="1"/>
  <c r="F605" i="2" s="1"/>
  <c r="F606" i="2" a="1"/>
  <c r="F606" i="2" s="1"/>
  <c r="F607" i="2" a="1"/>
  <c r="F607" i="2" s="1"/>
  <c r="F608" i="2" a="1"/>
  <c r="F608" i="2" s="1"/>
  <c r="F609" i="2" a="1"/>
  <c r="F609" i="2" s="1"/>
  <c r="F610" i="2" a="1"/>
  <c r="F610" i="2" s="1"/>
  <c r="F611" i="2" a="1"/>
  <c r="F611" i="2" s="1"/>
  <c r="F612" i="2" a="1"/>
  <c r="F612" i="2" s="1"/>
  <c r="F613" i="2" a="1"/>
  <c r="F613" i="2" s="1"/>
  <c r="F614" i="2" a="1"/>
  <c r="F614" i="2" s="1"/>
  <c r="F615" i="2" a="1"/>
  <c r="F615" i="2" s="1"/>
  <c r="F616" i="2" a="1"/>
  <c r="F616" i="2" s="1"/>
  <c r="F617" i="2" a="1"/>
  <c r="F617" i="2" s="1"/>
  <c r="F618" i="2" a="1"/>
  <c r="F618" i="2" s="1"/>
  <c r="F619" i="2" a="1"/>
  <c r="F619" i="2" s="1"/>
  <c r="F620" i="2" a="1"/>
  <c r="F620" i="2" s="1"/>
  <c r="F621" i="2" a="1"/>
  <c r="F621" i="2" s="1"/>
  <c r="F622" i="2" a="1"/>
  <c r="F622" i="2" s="1"/>
  <c r="F623" i="2" a="1"/>
  <c r="F623" i="2" s="1"/>
  <c r="F624" i="2" a="1"/>
  <c r="F624" i="2" s="1"/>
  <c r="F625" i="2" a="1"/>
  <c r="F625" i="2" s="1"/>
  <c r="F626" i="2" a="1"/>
  <c r="F626" i="2" s="1"/>
  <c r="F627" i="2" a="1"/>
  <c r="F627" i="2" s="1"/>
  <c r="F628" i="2" a="1"/>
  <c r="F628" i="2" s="1"/>
  <c r="F629" i="2" a="1"/>
  <c r="F629" i="2" s="1"/>
  <c r="F630" i="2" a="1"/>
  <c r="F630" i="2" s="1"/>
  <c r="F631" i="2" a="1"/>
  <c r="F631" i="2" s="1"/>
  <c r="F632" i="2" a="1"/>
  <c r="F632" i="2" s="1"/>
  <c r="F633" i="2" a="1"/>
  <c r="F633" i="2" s="1"/>
  <c r="F634" i="2" a="1"/>
  <c r="F634" i="2" s="1"/>
  <c r="F635" i="2" a="1"/>
  <c r="F635" i="2" s="1"/>
  <c r="F636" i="2" a="1"/>
  <c r="F636" i="2" s="1"/>
  <c r="F637" i="2" a="1"/>
  <c r="F637" i="2" s="1"/>
  <c r="F638" i="2" a="1"/>
  <c r="F638" i="2" s="1"/>
  <c r="F639" i="2" a="1"/>
  <c r="F639" i="2" s="1"/>
  <c r="F640" i="2" a="1"/>
  <c r="F640" i="2" s="1"/>
  <c r="F641" i="2" a="1"/>
  <c r="F641" i="2" s="1"/>
  <c r="F642" i="2" a="1"/>
  <c r="F642" i="2" s="1"/>
  <c r="F643" i="2" a="1"/>
  <c r="F643" i="2" s="1"/>
  <c r="F644" i="2" a="1"/>
  <c r="F644" i="2" s="1"/>
  <c r="F645" i="2" a="1"/>
  <c r="F645" i="2" s="1"/>
  <c r="F646" i="2" a="1"/>
  <c r="F646" i="2" s="1"/>
  <c r="F647" i="2" a="1"/>
  <c r="F647" i="2" s="1"/>
  <c r="F648" i="2" a="1"/>
  <c r="F648" i="2" s="1"/>
  <c r="F649" i="2" a="1"/>
  <c r="F649" i="2" s="1"/>
  <c r="F650" i="2" a="1"/>
  <c r="F650" i="2" s="1"/>
  <c r="F651" i="2" a="1"/>
  <c r="F651" i="2" s="1"/>
  <c r="F652" i="2" a="1"/>
  <c r="F652" i="2" s="1"/>
  <c r="F653" i="2" a="1"/>
  <c r="F653" i="2" s="1"/>
  <c r="F654" i="2" a="1"/>
  <c r="F654" i="2" s="1"/>
  <c r="F655" i="2" a="1"/>
  <c r="F655" i="2" s="1"/>
  <c r="F656" i="2" a="1"/>
  <c r="F656" i="2" s="1"/>
  <c r="F657" i="2" a="1"/>
  <c r="F657" i="2" s="1"/>
  <c r="F658" i="2" a="1"/>
  <c r="F658" i="2" s="1"/>
  <c r="F659" i="2" a="1"/>
  <c r="F659" i="2" s="1"/>
  <c r="F660" i="2" a="1"/>
  <c r="F660" i="2" s="1"/>
  <c r="F661" i="2" a="1"/>
  <c r="F661" i="2" s="1"/>
  <c r="F662" i="2" a="1"/>
  <c r="F662" i="2" s="1"/>
  <c r="F663" i="2" a="1"/>
  <c r="F663" i="2" s="1"/>
  <c r="F664" i="2" a="1"/>
  <c r="F664" i="2" s="1"/>
  <c r="F665" i="2" a="1"/>
  <c r="F665" i="2" s="1"/>
  <c r="F666" i="2" a="1"/>
  <c r="F666" i="2" s="1"/>
  <c r="F667" i="2" a="1"/>
  <c r="F667" i="2" s="1"/>
  <c r="F668" i="2" a="1"/>
  <c r="F668" i="2" s="1"/>
  <c r="F669" i="2" a="1"/>
  <c r="F669" i="2" s="1"/>
  <c r="F670" i="2" a="1"/>
  <c r="F670" i="2" s="1"/>
  <c r="F671" i="2" a="1"/>
  <c r="F671" i="2" s="1"/>
  <c r="F672" i="2" a="1"/>
  <c r="F672" i="2" s="1"/>
  <c r="F673" i="2" a="1"/>
  <c r="F673" i="2" s="1"/>
  <c r="F674" i="2" a="1"/>
  <c r="F674" i="2" s="1"/>
  <c r="F675" i="2" a="1"/>
  <c r="F675" i="2" s="1"/>
  <c r="F676" i="2" a="1"/>
  <c r="F676" i="2" s="1"/>
  <c r="F677" i="2" a="1"/>
  <c r="F677" i="2" s="1"/>
  <c r="F678" i="2" a="1"/>
  <c r="F678" i="2" s="1"/>
  <c r="F679" i="2" a="1"/>
  <c r="F679" i="2" s="1"/>
  <c r="F680" i="2" a="1"/>
  <c r="F680" i="2" s="1"/>
  <c r="F681" i="2" a="1"/>
  <c r="F681" i="2" s="1"/>
  <c r="F682" i="2" a="1"/>
  <c r="F682" i="2" s="1"/>
  <c r="F683" i="2" a="1"/>
  <c r="F683" i="2" s="1"/>
  <c r="F684" i="2" a="1"/>
  <c r="F684" i="2" s="1"/>
  <c r="F685" i="2" a="1"/>
  <c r="F685" i="2" s="1"/>
  <c r="F686" i="2" a="1"/>
  <c r="F686" i="2" s="1"/>
  <c r="F687" i="2" a="1"/>
  <c r="F687" i="2" s="1"/>
  <c r="F688" i="2" a="1"/>
  <c r="F688" i="2" s="1"/>
  <c r="F689" i="2" a="1"/>
  <c r="F689" i="2" s="1"/>
  <c r="F690" i="2" a="1"/>
  <c r="F690" i="2" s="1"/>
  <c r="F691" i="2" a="1"/>
  <c r="F691" i="2" s="1"/>
  <c r="F692" i="2" a="1"/>
  <c r="F692" i="2" s="1"/>
  <c r="F693" i="2" a="1"/>
  <c r="F693" i="2" s="1"/>
  <c r="F694" i="2" a="1"/>
  <c r="F694" i="2" s="1"/>
  <c r="F695" i="2" a="1"/>
  <c r="F695" i="2" s="1"/>
  <c r="F696" i="2" a="1"/>
  <c r="F696" i="2" s="1"/>
  <c r="F697" i="2" a="1"/>
  <c r="F697" i="2" s="1"/>
  <c r="F698" i="2" a="1"/>
  <c r="F698" i="2" s="1"/>
  <c r="F699" i="2" a="1"/>
  <c r="F699" i="2" s="1"/>
  <c r="F700" i="2" a="1"/>
  <c r="F700" i="2" s="1"/>
  <c r="F701" i="2" a="1"/>
  <c r="F701" i="2" s="1"/>
  <c r="F702" i="2" a="1"/>
  <c r="F702" i="2" s="1"/>
  <c r="F703" i="2" a="1"/>
  <c r="F703" i="2" s="1"/>
  <c r="F704" i="2" a="1"/>
  <c r="F704" i="2" s="1"/>
  <c r="F705" i="2" a="1"/>
  <c r="F705" i="2" s="1"/>
  <c r="F706" i="2" a="1"/>
  <c r="F706" i="2" s="1"/>
  <c r="F707" i="2" a="1"/>
  <c r="F707" i="2" s="1"/>
  <c r="F708" i="2" a="1"/>
  <c r="F708" i="2" s="1"/>
  <c r="F709" i="2" a="1"/>
  <c r="F709" i="2" s="1"/>
  <c r="F710" i="2" a="1"/>
  <c r="F710" i="2" s="1"/>
  <c r="F711" i="2" a="1"/>
  <c r="F711" i="2" s="1"/>
  <c r="F712" i="2" a="1"/>
  <c r="F712" i="2" s="1"/>
  <c r="F713" i="2" a="1"/>
  <c r="F713" i="2" s="1"/>
  <c r="F714" i="2" a="1"/>
  <c r="F714" i="2" s="1"/>
  <c r="F715" i="2" a="1"/>
  <c r="F715" i="2" s="1"/>
  <c r="F716" i="2" a="1"/>
  <c r="F716" i="2" s="1"/>
  <c r="F717" i="2" a="1"/>
  <c r="F717" i="2" s="1"/>
  <c r="F718" i="2" a="1"/>
  <c r="F718" i="2" s="1"/>
  <c r="F719" i="2" a="1"/>
  <c r="F719" i="2" s="1"/>
  <c r="F720" i="2" a="1"/>
  <c r="F720" i="2" s="1"/>
  <c r="F721" i="2" a="1"/>
  <c r="F721" i="2" s="1"/>
  <c r="F722" i="2" a="1"/>
  <c r="F722" i="2" s="1"/>
  <c r="F723" i="2" a="1"/>
  <c r="F723" i="2" s="1"/>
  <c r="F724" i="2" a="1"/>
  <c r="F724" i="2" s="1"/>
  <c r="F725" i="2" a="1"/>
  <c r="F725" i="2" s="1"/>
  <c r="F726" i="2" a="1"/>
  <c r="F726" i="2" s="1"/>
  <c r="F727" i="2" a="1"/>
  <c r="F727" i="2" s="1"/>
  <c r="F728" i="2" a="1"/>
  <c r="F728" i="2" s="1"/>
  <c r="F729" i="2" a="1"/>
  <c r="F729" i="2" s="1"/>
  <c r="F730" i="2" a="1"/>
  <c r="F730" i="2" s="1"/>
  <c r="F731" i="2" a="1"/>
  <c r="F731" i="2" s="1"/>
  <c r="F732" i="2" a="1"/>
  <c r="F732" i="2" s="1"/>
  <c r="F733" i="2" a="1"/>
  <c r="F733" i="2" s="1"/>
  <c r="F734" i="2" a="1"/>
  <c r="F734" i="2" s="1"/>
  <c r="F735" i="2" a="1"/>
  <c r="F735" i="2" s="1"/>
  <c r="F736" i="2" a="1"/>
  <c r="F736" i="2" s="1"/>
  <c r="F737" i="2" a="1"/>
  <c r="F737" i="2" s="1"/>
  <c r="F738" i="2" a="1"/>
  <c r="F738" i="2" s="1"/>
  <c r="F739" i="2" a="1"/>
  <c r="F739" i="2" s="1"/>
  <c r="F740" i="2" a="1"/>
  <c r="F740" i="2" s="1"/>
  <c r="F741" i="2" a="1"/>
  <c r="F741" i="2" s="1"/>
  <c r="F742" i="2" a="1"/>
  <c r="F742" i="2" s="1"/>
  <c r="F743" i="2" a="1"/>
  <c r="F743" i="2" s="1"/>
  <c r="F744" i="2" a="1"/>
  <c r="F744" i="2" s="1"/>
  <c r="F745" i="2" a="1"/>
  <c r="F745" i="2" s="1"/>
  <c r="F746" i="2" a="1"/>
  <c r="F746" i="2" s="1"/>
  <c r="F747" i="2" a="1"/>
  <c r="F747" i="2" s="1"/>
  <c r="F748" i="2" a="1"/>
  <c r="F748" i="2" s="1"/>
  <c r="F749" i="2" a="1"/>
  <c r="F749" i="2" s="1"/>
  <c r="F750" i="2" a="1"/>
  <c r="F750" i="2" s="1"/>
  <c r="F751" i="2" a="1"/>
  <c r="F751" i="2" s="1"/>
  <c r="F752" i="2" a="1"/>
  <c r="F752" i="2" s="1"/>
  <c r="F753" i="2" a="1"/>
  <c r="F753" i="2" s="1"/>
  <c r="F754" i="2" a="1"/>
  <c r="F754" i="2" s="1"/>
  <c r="F755" i="2" a="1"/>
  <c r="F755" i="2" s="1"/>
  <c r="F756" i="2" a="1"/>
  <c r="F756" i="2" s="1"/>
  <c r="F757" i="2" a="1"/>
  <c r="F757" i="2" s="1"/>
  <c r="F758" i="2" a="1"/>
  <c r="F758" i="2" s="1"/>
  <c r="F759" i="2" a="1"/>
  <c r="F759" i="2" s="1"/>
  <c r="F760" i="2" a="1"/>
  <c r="F760" i="2" s="1"/>
  <c r="F761" i="2" a="1"/>
  <c r="F761" i="2" s="1"/>
  <c r="F762" i="2" a="1"/>
  <c r="F762" i="2" s="1"/>
  <c r="F763" i="2" a="1"/>
  <c r="F763" i="2" s="1"/>
  <c r="F764" i="2" a="1"/>
  <c r="F764" i="2" s="1"/>
  <c r="F765" i="2" a="1"/>
  <c r="F765" i="2" s="1"/>
  <c r="F766" i="2" a="1"/>
  <c r="F766" i="2" s="1"/>
  <c r="F767" i="2" a="1"/>
  <c r="F767" i="2" s="1"/>
  <c r="F768" i="2" a="1"/>
  <c r="F768" i="2" s="1"/>
  <c r="F769" i="2" a="1"/>
  <c r="F769" i="2" s="1"/>
  <c r="F770" i="2" a="1"/>
  <c r="F770" i="2" s="1"/>
  <c r="F771" i="2" a="1"/>
  <c r="F771" i="2" s="1"/>
  <c r="F772" i="2" a="1"/>
  <c r="F772" i="2" s="1"/>
  <c r="F773" i="2" a="1"/>
  <c r="F773" i="2" s="1"/>
  <c r="F774" i="2" a="1"/>
  <c r="F774" i="2" s="1"/>
  <c r="F775" i="2" a="1"/>
  <c r="F775" i="2" s="1"/>
  <c r="F776" i="2" a="1"/>
  <c r="F776" i="2" s="1"/>
  <c r="F777" i="2" a="1"/>
  <c r="F777" i="2" s="1"/>
  <c r="F778" i="2" a="1"/>
  <c r="F778" i="2" s="1"/>
  <c r="F779" i="2" a="1"/>
  <c r="F779" i="2" s="1"/>
  <c r="F780" i="2" a="1"/>
  <c r="F780" i="2" s="1"/>
  <c r="F781" i="2" a="1"/>
  <c r="F781" i="2" s="1"/>
  <c r="F782" i="2" a="1"/>
  <c r="F782" i="2" s="1"/>
  <c r="F783" i="2" a="1"/>
  <c r="F783" i="2" s="1"/>
  <c r="F784" i="2" a="1"/>
  <c r="F784" i="2" s="1"/>
  <c r="F785" i="2" a="1"/>
  <c r="F785" i="2" s="1"/>
  <c r="F786" i="2" a="1"/>
  <c r="F786" i="2" s="1"/>
  <c r="F787" i="2" a="1"/>
  <c r="F787" i="2" s="1"/>
  <c r="F788" i="2" a="1"/>
  <c r="F788" i="2" s="1"/>
  <c r="F789" i="2" a="1"/>
  <c r="F789" i="2" s="1"/>
  <c r="F790" i="2" a="1"/>
  <c r="F790" i="2" s="1"/>
  <c r="F791" i="2" a="1"/>
  <c r="F791" i="2" s="1"/>
  <c r="F792" i="2" a="1"/>
  <c r="F792" i="2" s="1"/>
  <c r="F793" i="2" a="1"/>
  <c r="F793" i="2" s="1"/>
  <c r="F794" i="2" a="1"/>
  <c r="F794" i="2" s="1"/>
  <c r="F795" i="2" a="1"/>
  <c r="F795" i="2" s="1"/>
  <c r="F796" i="2" a="1"/>
  <c r="F796" i="2" s="1"/>
  <c r="F797" i="2" a="1"/>
  <c r="F797" i="2" s="1"/>
  <c r="F798" i="2" a="1"/>
  <c r="F798" i="2" s="1"/>
  <c r="F799" i="2" a="1"/>
  <c r="F799" i="2" s="1"/>
  <c r="F800" i="2" a="1"/>
  <c r="F800" i="2" s="1"/>
  <c r="F801" i="2" a="1"/>
  <c r="F801" i="2" s="1"/>
  <c r="F802" i="2" a="1"/>
  <c r="F802" i="2" s="1"/>
  <c r="F803" i="2" a="1"/>
  <c r="F803" i="2" s="1"/>
  <c r="F804" i="2" a="1"/>
  <c r="F804" i="2" s="1"/>
  <c r="F805" i="2" a="1"/>
  <c r="F805" i="2" s="1"/>
  <c r="F806" i="2" a="1"/>
  <c r="F806" i="2" s="1"/>
  <c r="F807" i="2" a="1"/>
  <c r="F807" i="2" s="1"/>
  <c r="F808" i="2" a="1"/>
  <c r="F808" i="2" s="1"/>
  <c r="F809" i="2" a="1"/>
  <c r="F809" i="2" s="1"/>
  <c r="F810" i="2" a="1"/>
  <c r="F810" i="2" s="1"/>
  <c r="F811" i="2" a="1"/>
  <c r="F811" i="2" s="1"/>
  <c r="F812" i="2" a="1"/>
  <c r="F812" i="2" s="1"/>
  <c r="F813" i="2" a="1"/>
  <c r="F813" i="2" s="1"/>
  <c r="F814" i="2" a="1"/>
  <c r="F814" i="2" s="1"/>
  <c r="F815" i="2" a="1"/>
  <c r="F815" i="2" s="1"/>
  <c r="F816" i="2" a="1"/>
  <c r="F816" i="2" s="1"/>
  <c r="F817" i="2" a="1"/>
  <c r="F817" i="2" s="1"/>
  <c r="F818" i="2" a="1"/>
  <c r="F818" i="2" s="1"/>
  <c r="F819" i="2" a="1"/>
  <c r="F819" i="2" s="1"/>
  <c r="F820" i="2" a="1"/>
  <c r="F820" i="2" s="1"/>
  <c r="F821" i="2" a="1"/>
  <c r="F821" i="2" s="1"/>
  <c r="F822" i="2" a="1"/>
  <c r="F822" i="2" s="1"/>
  <c r="F823" i="2" a="1"/>
  <c r="F823" i="2" s="1"/>
  <c r="F824" i="2" a="1"/>
  <c r="F824" i="2" s="1"/>
  <c r="F825" i="2" a="1"/>
  <c r="F825" i="2" s="1"/>
  <c r="F826" i="2" a="1"/>
  <c r="F826" i="2" s="1"/>
  <c r="F827" i="2" a="1"/>
  <c r="F827" i="2" s="1"/>
  <c r="F828" i="2" a="1"/>
  <c r="F828" i="2" s="1"/>
  <c r="F829" i="2" a="1"/>
  <c r="F829" i="2" s="1"/>
  <c r="F830" i="2" a="1"/>
  <c r="F830" i="2" s="1"/>
  <c r="F831" i="2" a="1"/>
  <c r="F831" i="2" s="1"/>
  <c r="F832" i="2" a="1"/>
  <c r="F832" i="2" s="1"/>
  <c r="F833" i="2" a="1"/>
  <c r="F833" i="2" s="1"/>
  <c r="F834" i="2" a="1"/>
  <c r="F834" i="2" s="1"/>
  <c r="F835" i="2" a="1"/>
  <c r="F835" i="2" s="1"/>
  <c r="F836" i="2" a="1"/>
  <c r="F836" i="2" s="1"/>
  <c r="F837" i="2" a="1"/>
  <c r="F837" i="2" s="1"/>
  <c r="F838" i="2" a="1"/>
  <c r="F838" i="2" s="1"/>
  <c r="F839" i="2" a="1"/>
  <c r="F839" i="2" s="1"/>
  <c r="F840" i="2" a="1"/>
  <c r="F840" i="2" s="1"/>
  <c r="F841" i="2" a="1"/>
  <c r="F841" i="2" s="1"/>
  <c r="F842" i="2" a="1"/>
  <c r="F842" i="2" s="1"/>
  <c r="F843" i="2" a="1"/>
  <c r="F843" i="2" s="1"/>
  <c r="F844" i="2" a="1"/>
  <c r="F844" i="2" s="1"/>
  <c r="F845" i="2" a="1"/>
  <c r="F845" i="2" s="1"/>
  <c r="F846" i="2" a="1"/>
  <c r="F846" i="2" s="1"/>
  <c r="F847" i="2" a="1"/>
  <c r="F847" i="2" s="1"/>
  <c r="F848" i="2" a="1"/>
  <c r="F848" i="2" s="1"/>
  <c r="F849" i="2" a="1"/>
  <c r="F849" i="2" s="1"/>
  <c r="F850" i="2" a="1"/>
  <c r="F850" i="2" s="1"/>
  <c r="F851" i="2" a="1"/>
  <c r="F851" i="2" s="1"/>
  <c r="F852" i="2" a="1"/>
  <c r="F852" i="2" s="1"/>
  <c r="F853" i="2" a="1"/>
  <c r="F853" i="2" s="1"/>
  <c r="F854" i="2" a="1"/>
  <c r="F854" i="2" s="1"/>
  <c r="F855" i="2" a="1"/>
  <c r="F855" i="2" s="1"/>
  <c r="F856" i="2" a="1"/>
  <c r="F856" i="2" s="1"/>
  <c r="F857" i="2" a="1"/>
  <c r="F857" i="2" s="1"/>
  <c r="F858" i="2" a="1"/>
  <c r="F858" i="2" s="1"/>
  <c r="F859" i="2" a="1"/>
  <c r="F859" i="2" s="1"/>
  <c r="F860" i="2" a="1"/>
  <c r="F860" i="2" s="1"/>
  <c r="F861" i="2" a="1"/>
  <c r="F861" i="2" s="1"/>
  <c r="F862" i="2" a="1"/>
  <c r="F862" i="2" s="1"/>
  <c r="F863" i="2" a="1"/>
  <c r="F863" i="2" s="1"/>
  <c r="F864" i="2" a="1"/>
  <c r="F864" i="2" s="1"/>
  <c r="F865" i="2" a="1"/>
  <c r="F865" i="2" s="1"/>
  <c r="F866" i="2" a="1"/>
  <c r="F866" i="2" s="1"/>
  <c r="F867" i="2" a="1"/>
  <c r="F867" i="2" s="1"/>
  <c r="F868" i="2" a="1"/>
  <c r="F868" i="2" s="1"/>
  <c r="F869" i="2" a="1"/>
  <c r="F869" i="2" s="1"/>
  <c r="F870" i="2" a="1"/>
  <c r="F870" i="2" s="1"/>
  <c r="F871" i="2" a="1"/>
  <c r="F871" i="2" s="1"/>
  <c r="F872" i="2" a="1"/>
  <c r="F872" i="2" s="1"/>
  <c r="F873" i="2" a="1"/>
  <c r="F873" i="2" s="1"/>
  <c r="F874" i="2" a="1"/>
  <c r="F874" i="2" s="1"/>
  <c r="F875" i="2" a="1"/>
  <c r="F875" i="2" s="1"/>
  <c r="F876" i="2" a="1"/>
  <c r="F876" i="2" s="1"/>
  <c r="F877" i="2" a="1"/>
  <c r="F877" i="2" s="1"/>
  <c r="F878" i="2" a="1"/>
  <c r="F878" i="2" s="1"/>
  <c r="F879" i="2" a="1"/>
  <c r="F879" i="2" s="1"/>
  <c r="F880" i="2" a="1"/>
  <c r="F880" i="2" s="1"/>
  <c r="F881" i="2" a="1"/>
  <c r="F881" i="2" s="1"/>
  <c r="F882" i="2" a="1"/>
  <c r="F882" i="2" s="1"/>
  <c r="F883" i="2" a="1"/>
  <c r="F883" i="2" s="1"/>
  <c r="F884" i="2" a="1"/>
  <c r="F884" i="2" s="1"/>
  <c r="F885" i="2" a="1"/>
  <c r="F885" i="2" s="1"/>
  <c r="F886" i="2" a="1"/>
  <c r="F886" i="2" s="1"/>
  <c r="F887" i="2" a="1"/>
  <c r="F887" i="2" s="1"/>
  <c r="F888" i="2" a="1"/>
  <c r="F888" i="2" s="1"/>
  <c r="F889" i="2" a="1"/>
  <c r="F889" i="2" s="1"/>
  <c r="F890" i="2" a="1"/>
  <c r="F890" i="2" s="1"/>
  <c r="F891" i="2" a="1"/>
  <c r="F891" i="2" s="1"/>
  <c r="F892" i="2" a="1"/>
  <c r="F892" i="2" s="1"/>
  <c r="F893" i="2" a="1"/>
  <c r="F893" i="2" s="1"/>
  <c r="F894" i="2" a="1"/>
  <c r="F894" i="2" s="1"/>
  <c r="F895" i="2" a="1"/>
  <c r="F895" i="2" s="1"/>
  <c r="F896" i="2" a="1"/>
  <c r="F896" i="2" s="1"/>
  <c r="F897" i="2" a="1"/>
  <c r="F897" i="2" s="1"/>
  <c r="F898" i="2" a="1"/>
  <c r="F898" i="2" s="1"/>
  <c r="F899" i="2" a="1"/>
  <c r="F899" i="2" s="1"/>
  <c r="F900" i="2" a="1"/>
  <c r="F900" i="2" s="1"/>
  <c r="F901" i="2" a="1"/>
  <c r="F901" i="2" s="1"/>
  <c r="F902" i="2" a="1"/>
  <c r="F902" i="2" s="1"/>
  <c r="F903" i="2" a="1"/>
  <c r="F903" i="2" s="1"/>
  <c r="F904" i="2" a="1"/>
  <c r="F904" i="2" s="1"/>
  <c r="F905" i="2" a="1"/>
  <c r="F905" i="2" s="1"/>
  <c r="F906" i="2" a="1"/>
  <c r="F906" i="2" s="1"/>
  <c r="F907" i="2" a="1"/>
  <c r="F907" i="2" s="1"/>
  <c r="F908" i="2" a="1"/>
  <c r="F908" i="2" s="1"/>
  <c r="F909" i="2" a="1"/>
  <c r="F909" i="2" s="1"/>
  <c r="F910" i="2" a="1"/>
  <c r="F910" i="2" s="1"/>
  <c r="F911" i="2" a="1"/>
  <c r="F911" i="2" s="1"/>
  <c r="F912" i="2" a="1"/>
  <c r="F912" i="2" s="1"/>
  <c r="F913" i="2" a="1"/>
  <c r="F913" i="2" s="1"/>
  <c r="F914" i="2" a="1"/>
  <c r="F914" i="2" s="1"/>
  <c r="F915" i="2" a="1"/>
  <c r="F915" i="2" s="1"/>
  <c r="F916" i="2" a="1"/>
  <c r="F916" i="2" s="1"/>
  <c r="F917" i="2" a="1"/>
  <c r="F917" i="2" s="1"/>
  <c r="F918" i="2" a="1"/>
  <c r="F918" i="2" s="1"/>
  <c r="F919" i="2" a="1"/>
  <c r="F919" i="2" s="1"/>
  <c r="F920" i="2" a="1"/>
  <c r="F920" i="2" s="1"/>
  <c r="F921" i="2" a="1"/>
  <c r="F921" i="2" s="1"/>
  <c r="F922" i="2" a="1"/>
  <c r="F922" i="2" s="1"/>
  <c r="F923" i="2" a="1"/>
  <c r="F923" i="2" s="1"/>
  <c r="F924" i="2" a="1"/>
  <c r="F924" i="2" s="1"/>
  <c r="F925" i="2" a="1"/>
  <c r="F925" i="2" s="1"/>
  <c r="F926" i="2" a="1"/>
  <c r="F926" i="2" s="1"/>
  <c r="F927" i="2" a="1"/>
  <c r="F927" i="2" s="1"/>
  <c r="F928" i="2" a="1"/>
  <c r="F928" i="2" s="1"/>
  <c r="F929" i="2" a="1"/>
  <c r="F929" i="2" s="1"/>
  <c r="F930" i="2" a="1"/>
  <c r="F930" i="2" s="1"/>
  <c r="F931" i="2" a="1"/>
  <c r="F931" i="2" s="1"/>
  <c r="F932" i="2" a="1"/>
  <c r="F932" i="2" s="1"/>
  <c r="F933" i="2" a="1"/>
  <c r="F933" i="2" s="1"/>
  <c r="F934" i="2" a="1"/>
  <c r="F934" i="2" s="1"/>
  <c r="F935" i="2" a="1"/>
  <c r="F935" i="2" s="1"/>
  <c r="F936" i="2" a="1"/>
  <c r="F936" i="2" s="1"/>
  <c r="F937" i="2" a="1"/>
  <c r="F937" i="2" s="1"/>
  <c r="F938" i="2" a="1"/>
  <c r="F938" i="2" s="1"/>
  <c r="F939" i="2" a="1"/>
  <c r="F939" i="2" s="1"/>
  <c r="F940" i="2" a="1"/>
  <c r="F940" i="2" s="1"/>
  <c r="F941" i="2" a="1"/>
  <c r="F941" i="2" s="1"/>
  <c r="F942" i="2" a="1"/>
  <c r="F942" i="2" s="1"/>
  <c r="F943" i="2" a="1"/>
  <c r="F943" i="2" s="1"/>
  <c r="F944" i="2" a="1"/>
  <c r="F944" i="2" s="1"/>
  <c r="F945" i="2" a="1"/>
  <c r="F945" i="2" s="1"/>
  <c r="F946" i="2" a="1"/>
  <c r="F946" i="2" s="1"/>
  <c r="F947" i="2" a="1"/>
  <c r="F947" i="2" s="1"/>
  <c r="F948" i="2" a="1"/>
  <c r="F948" i="2" s="1"/>
  <c r="F949" i="2" a="1"/>
  <c r="F949" i="2" s="1"/>
  <c r="F950" i="2" a="1"/>
  <c r="F950" i="2" s="1"/>
  <c r="F951" i="2" a="1"/>
  <c r="F951" i="2" s="1"/>
  <c r="F952" i="2" a="1"/>
  <c r="F952" i="2" s="1"/>
  <c r="F953" i="2" a="1"/>
  <c r="F953" i="2" s="1"/>
  <c r="F954" i="2" a="1"/>
  <c r="F954" i="2" s="1"/>
  <c r="F955" i="2" a="1"/>
  <c r="F955" i="2" s="1"/>
  <c r="F956" i="2" a="1"/>
  <c r="F956" i="2" s="1"/>
  <c r="F957" i="2" a="1"/>
  <c r="F957" i="2" s="1"/>
  <c r="F958" i="2" a="1"/>
  <c r="F958" i="2" s="1"/>
  <c r="F959" i="2" a="1"/>
  <c r="F959" i="2" s="1"/>
  <c r="F960" i="2" a="1"/>
  <c r="F960" i="2" s="1"/>
  <c r="F961" i="2" a="1"/>
  <c r="F961" i="2" s="1"/>
  <c r="F962" i="2" a="1"/>
  <c r="F962" i="2" s="1"/>
  <c r="F963" i="2" a="1"/>
  <c r="F963" i="2" s="1"/>
  <c r="F964" i="2" a="1"/>
  <c r="F964" i="2" s="1"/>
  <c r="F965" i="2" a="1"/>
  <c r="F965" i="2" s="1"/>
  <c r="F966" i="2" a="1"/>
  <c r="F966" i="2" s="1"/>
  <c r="F967" i="2" a="1"/>
  <c r="F967" i="2" s="1"/>
  <c r="F968" i="2" a="1"/>
  <c r="F968" i="2" s="1"/>
  <c r="F969" i="2" a="1"/>
  <c r="F969" i="2" s="1"/>
  <c r="F970" i="2" a="1"/>
  <c r="F970" i="2" s="1"/>
  <c r="F971" i="2" a="1"/>
  <c r="F971" i="2" s="1"/>
  <c r="F972" i="2" a="1"/>
  <c r="F972" i="2" s="1"/>
  <c r="F973" i="2" a="1"/>
  <c r="F973" i="2" s="1"/>
  <c r="F974" i="2" a="1"/>
  <c r="F974" i="2" s="1"/>
  <c r="F975" i="2" a="1"/>
  <c r="F975" i="2" s="1"/>
  <c r="F976" i="2" a="1"/>
  <c r="F976" i="2" s="1"/>
  <c r="F977" i="2" a="1"/>
  <c r="F977" i="2" s="1"/>
  <c r="F978" i="2" a="1"/>
  <c r="F978" i="2" s="1"/>
  <c r="F979" i="2" a="1"/>
  <c r="F979" i="2" s="1"/>
  <c r="F980" i="2" a="1"/>
  <c r="F980" i="2" s="1"/>
  <c r="F981" i="2" a="1"/>
  <c r="F981" i="2" s="1"/>
  <c r="F982" i="2" a="1"/>
  <c r="F982" i="2" s="1"/>
  <c r="F983" i="2" a="1"/>
  <c r="F983" i="2" s="1"/>
  <c r="F984" i="2" a="1"/>
  <c r="F984" i="2" s="1"/>
  <c r="F985" i="2" a="1"/>
  <c r="F985" i="2" s="1"/>
  <c r="F986" i="2" a="1"/>
  <c r="F986" i="2" s="1"/>
  <c r="F987" i="2" a="1"/>
  <c r="F987" i="2" s="1"/>
  <c r="F988" i="2" a="1"/>
  <c r="F988" i="2" s="1"/>
  <c r="F989" i="2" a="1"/>
  <c r="F989" i="2" s="1"/>
  <c r="F990" i="2" a="1"/>
  <c r="F990" i="2" s="1"/>
  <c r="F991" i="2" a="1"/>
  <c r="F991" i="2" s="1"/>
  <c r="F992" i="2" a="1"/>
  <c r="F992" i="2" s="1"/>
  <c r="F993" i="2" a="1"/>
  <c r="F993" i="2" s="1"/>
  <c r="F994" i="2" a="1"/>
  <c r="F994" i="2" s="1"/>
  <c r="F995" i="2" a="1"/>
  <c r="F995" i="2" s="1"/>
  <c r="F996" i="2" a="1"/>
  <c r="F996" i="2" s="1"/>
  <c r="F997" i="2" a="1"/>
  <c r="F997" i="2" s="1"/>
  <c r="F998" i="2" a="1"/>
  <c r="F998" i="2" s="1"/>
  <c r="F999" i="2" a="1"/>
  <c r="F999" i="2" s="1"/>
  <c r="F1000" i="2" a="1"/>
  <c r="F1000" i="2" s="1"/>
  <c r="F1001" i="2" a="1"/>
  <c r="F1001" i="2" s="1"/>
  <c r="F1002" i="2" a="1"/>
  <c r="F1002" i="2" s="1"/>
  <c r="F1003" i="2" a="1"/>
  <c r="F1003" i="2" s="1"/>
  <c r="F1004" i="2" a="1"/>
  <c r="F1004" i="2" s="1"/>
  <c r="F1005" i="2" a="1"/>
  <c r="F1005" i="2" s="1"/>
  <c r="F1006" i="2" a="1"/>
  <c r="F1006" i="2" s="1"/>
  <c r="F1007" i="2" a="1"/>
  <c r="F1007" i="2" s="1"/>
  <c r="F1008" i="2" a="1"/>
  <c r="F1008" i="2" s="1"/>
  <c r="F1009" i="2" a="1"/>
  <c r="F1009" i="2" s="1"/>
  <c r="F1010" i="2" a="1"/>
  <c r="F1010" i="2" s="1"/>
  <c r="F1011" i="2" a="1"/>
  <c r="F1011" i="2" s="1"/>
  <c r="F1012" i="2" a="1"/>
  <c r="F1012" i="2" s="1"/>
  <c r="F1013" i="2" a="1"/>
  <c r="F1013" i="2" s="1"/>
  <c r="F1014" i="2" a="1"/>
  <c r="F1014" i="2" s="1"/>
  <c r="F1015" i="2" a="1"/>
  <c r="F1015" i="2" s="1"/>
  <c r="F1016" i="2" a="1"/>
  <c r="F1016" i="2" s="1"/>
  <c r="F1017" i="2" a="1"/>
  <c r="F1017" i="2" s="1"/>
  <c r="F1018" i="2" a="1"/>
  <c r="F1018" i="2" s="1"/>
  <c r="F1019" i="2" a="1"/>
  <c r="F1019" i="2" s="1"/>
  <c r="F1020" i="2" a="1"/>
  <c r="F1020" i="2" s="1"/>
  <c r="F1021" i="2" a="1"/>
  <c r="F1021" i="2" s="1"/>
  <c r="F1022" i="2" a="1"/>
  <c r="F1022" i="2" s="1"/>
  <c r="F1023" i="2" a="1"/>
  <c r="F1023" i="2" s="1"/>
  <c r="F1024" i="2" a="1"/>
  <c r="F1024" i="2" s="1"/>
  <c r="F1025" i="2" a="1"/>
  <c r="F1025" i="2" s="1"/>
  <c r="F1026" i="2" a="1"/>
  <c r="F1026" i="2" s="1"/>
  <c r="F1027" i="2" a="1"/>
  <c r="F1027" i="2" s="1"/>
  <c r="F1028" i="2" a="1"/>
  <c r="F1028" i="2" s="1"/>
  <c r="F1029" i="2" a="1"/>
  <c r="F1029" i="2" s="1"/>
  <c r="F1030" i="2" a="1"/>
  <c r="F1030" i="2" s="1"/>
  <c r="F1031" i="2" a="1"/>
  <c r="F1031" i="2" s="1"/>
  <c r="F1032" i="2" a="1"/>
  <c r="F1032" i="2" s="1"/>
  <c r="F1033" i="2" a="1"/>
  <c r="F1033" i="2" s="1"/>
  <c r="F1034" i="2" a="1"/>
  <c r="F1034" i="2" s="1"/>
  <c r="F1035" i="2" a="1"/>
  <c r="F1035" i="2" s="1"/>
  <c r="F1036" i="2" a="1"/>
  <c r="F1036" i="2" s="1"/>
  <c r="F1037" i="2" a="1"/>
  <c r="F1037" i="2" s="1"/>
  <c r="F1038" i="2" a="1"/>
  <c r="F1038" i="2" s="1"/>
  <c r="F1039" i="2" a="1"/>
  <c r="F1039" i="2" s="1"/>
  <c r="F1040" i="2" a="1"/>
  <c r="F1040" i="2" s="1"/>
  <c r="F1041" i="2" a="1"/>
  <c r="F1041" i="2" s="1"/>
  <c r="F1042" i="2" a="1"/>
  <c r="F1042" i="2" s="1"/>
  <c r="F1043" i="2" a="1"/>
  <c r="F1043" i="2" s="1"/>
  <c r="F1044" i="2" a="1"/>
  <c r="F1044" i="2" s="1"/>
  <c r="F1045" i="2" a="1"/>
  <c r="F1045" i="2" s="1"/>
  <c r="F1046" i="2" a="1"/>
  <c r="F1046" i="2" s="1"/>
  <c r="F1047" i="2" a="1"/>
  <c r="F1047" i="2" s="1"/>
  <c r="F1048" i="2" a="1"/>
  <c r="F1048" i="2" s="1"/>
  <c r="F1049" i="2" a="1"/>
  <c r="F1049" i="2" s="1"/>
  <c r="F1050" i="2" a="1"/>
  <c r="F1050" i="2" s="1"/>
  <c r="F1051" i="2" a="1"/>
  <c r="F1051" i="2" s="1"/>
  <c r="F1052" i="2" a="1"/>
  <c r="F1052" i="2" s="1"/>
  <c r="F1053" i="2" a="1"/>
  <c r="F1053" i="2" s="1"/>
  <c r="F1054" i="2" a="1"/>
  <c r="F1054" i="2" s="1"/>
  <c r="F1055" i="2" a="1"/>
  <c r="F1055" i="2" s="1"/>
  <c r="F1056" i="2" a="1"/>
  <c r="F1056" i="2" s="1"/>
  <c r="F1057" i="2" a="1"/>
  <c r="F1057" i="2" s="1"/>
  <c r="F1058" i="2" a="1"/>
  <c r="F1058" i="2" s="1"/>
  <c r="F1059" i="2" a="1"/>
  <c r="F1059" i="2" s="1"/>
  <c r="F1060" i="2" a="1"/>
  <c r="F1060" i="2" s="1"/>
  <c r="F1061" i="2" a="1"/>
  <c r="F1061" i="2" s="1"/>
  <c r="F1062" i="2" a="1"/>
  <c r="F1062" i="2" s="1"/>
  <c r="F1063" i="2" a="1"/>
  <c r="F1063" i="2" s="1"/>
  <c r="F1064" i="2" a="1"/>
  <c r="F1064" i="2" s="1"/>
  <c r="F1065" i="2" a="1"/>
  <c r="F1065" i="2" s="1"/>
  <c r="F1066" i="2" a="1"/>
  <c r="F1066" i="2" s="1"/>
  <c r="F1067" i="2" a="1"/>
  <c r="F1067" i="2" s="1"/>
  <c r="F1068" i="2" a="1"/>
  <c r="F1068" i="2" s="1"/>
  <c r="F1069" i="2" a="1"/>
  <c r="F1069" i="2" s="1"/>
  <c r="F1070" i="2" a="1"/>
  <c r="F1070" i="2" s="1"/>
  <c r="F1071" i="2" a="1"/>
  <c r="F1071" i="2" s="1"/>
  <c r="F1072" i="2" a="1"/>
  <c r="F1072" i="2" s="1"/>
  <c r="F1073" i="2" a="1"/>
  <c r="F1073" i="2" s="1"/>
  <c r="F1074" i="2" a="1"/>
  <c r="F1074" i="2" s="1"/>
  <c r="F1075" i="2" a="1"/>
  <c r="F1075" i="2" s="1"/>
  <c r="F1076" i="2" a="1"/>
  <c r="F1076" i="2" s="1"/>
  <c r="F1077" i="2" a="1"/>
  <c r="F1077" i="2" s="1"/>
  <c r="F1078" i="2" a="1"/>
  <c r="F1078" i="2" s="1"/>
  <c r="F1079" i="2" a="1"/>
  <c r="F1079" i="2" s="1"/>
  <c r="F1080" i="2" a="1"/>
  <c r="F1080" i="2" s="1"/>
  <c r="F1081" i="2" a="1"/>
  <c r="F1081" i="2" s="1"/>
  <c r="F1082" i="2" a="1"/>
  <c r="F1082" i="2" s="1"/>
  <c r="F1083" i="2" a="1"/>
  <c r="F1083" i="2" s="1"/>
  <c r="F1084" i="2" a="1"/>
  <c r="F1084" i="2" s="1"/>
  <c r="F1085" i="2" a="1"/>
  <c r="F1085" i="2" s="1"/>
  <c r="F1086" i="2" a="1"/>
  <c r="F1086" i="2" s="1"/>
  <c r="F1087" i="2" a="1"/>
  <c r="F1087" i="2" s="1"/>
  <c r="F1088" i="2" a="1"/>
  <c r="F1088" i="2" s="1"/>
  <c r="F1089" i="2" a="1"/>
  <c r="F1089" i="2" s="1"/>
  <c r="F1090" i="2" a="1"/>
  <c r="F1090" i="2" s="1"/>
  <c r="F1091" i="2" a="1"/>
  <c r="F1091" i="2" s="1"/>
  <c r="F1092" i="2" a="1"/>
  <c r="F1092" i="2" s="1"/>
  <c r="F1093" i="2" a="1"/>
  <c r="F1093" i="2" s="1"/>
  <c r="F1094" i="2" a="1"/>
  <c r="F1094" i="2" s="1"/>
  <c r="F1095" i="2" a="1"/>
  <c r="F1095" i="2" s="1"/>
  <c r="F1096" i="2" a="1"/>
  <c r="F1096" i="2" s="1"/>
  <c r="F1097" i="2" a="1"/>
  <c r="F1097" i="2" s="1"/>
  <c r="F1098" i="2" a="1"/>
  <c r="F1098" i="2" s="1"/>
  <c r="F1099" i="2" a="1"/>
  <c r="F1099" i="2" s="1"/>
  <c r="F1100" i="2" a="1"/>
  <c r="F1100" i="2" s="1"/>
  <c r="F1101" i="2" a="1"/>
  <c r="F1101" i="2" s="1"/>
  <c r="F1102" i="2" a="1"/>
  <c r="F1102" i="2" s="1"/>
  <c r="F1103" i="2" a="1"/>
  <c r="F1103" i="2" s="1"/>
  <c r="F1104" i="2" a="1"/>
  <c r="F1104" i="2" s="1"/>
  <c r="F1105" i="2" a="1"/>
  <c r="F1105" i="2" s="1"/>
  <c r="F1106" i="2" a="1"/>
  <c r="F1106" i="2" s="1"/>
  <c r="F1107" i="2" a="1"/>
  <c r="F1107" i="2" s="1"/>
  <c r="F1108" i="2" a="1"/>
  <c r="F1108" i="2" s="1"/>
  <c r="F1109" i="2" a="1"/>
  <c r="F1109" i="2" s="1"/>
  <c r="F1110" i="2" a="1"/>
  <c r="F1110" i="2" s="1"/>
  <c r="F1111" i="2" a="1"/>
  <c r="F1111" i="2" s="1"/>
  <c r="F1112" i="2" a="1"/>
  <c r="F1112" i="2" s="1"/>
  <c r="F1113" i="2" a="1"/>
  <c r="F1113" i="2" s="1"/>
  <c r="F1114" i="2" a="1"/>
  <c r="F1114" i="2" s="1"/>
  <c r="F1115" i="2" a="1"/>
  <c r="F1115" i="2" s="1"/>
  <c r="F1116" i="2" a="1"/>
  <c r="F1116" i="2" s="1"/>
  <c r="F1117" i="2" a="1"/>
  <c r="F1117" i="2" s="1"/>
  <c r="F1118" i="2" a="1"/>
  <c r="F1118" i="2" s="1"/>
  <c r="F1119" i="2" a="1"/>
  <c r="F1119" i="2" s="1"/>
  <c r="F1120" i="2" a="1"/>
  <c r="F1120" i="2" s="1"/>
  <c r="F1121" i="2" a="1"/>
  <c r="F1121" i="2" s="1"/>
  <c r="F1122" i="2" a="1"/>
  <c r="F1122" i="2" s="1"/>
  <c r="F1123" i="2" a="1"/>
  <c r="F1123" i="2" s="1"/>
  <c r="F1124" i="2" a="1"/>
  <c r="F1124" i="2" s="1"/>
  <c r="F1125" i="2" a="1"/>
  <c r="F1125" i="2" s="1"/>
  <c r="F1126" i="2" a="1"/>
  <c r="F1126" i="2" s="1"/>
  <c r="F1127" i="2" a="1"/>
  <c r="F1127" i="2" s="1"/>
  <c r="F1128" i="2" a="1"/>
  <c r="F1128" i="2" s="1"/>
  <c r="F1129" i="2" a="1"/>
  <c r="F1129" i="2" s="1"/>
  <c r="F1130" i="2" a="1"/>
  <c r="F1130" i="2" s="1"/>
  <c r="F1131" i="2" a="1"/>
  <c r="F1131" i="2" s="1"/>
  <c r="F1132" i="2" a="1"/>
  <c r="F1132" i="2" s="1"/>
  <c r="F1133" i="2" a="1"/>
  <c r="F1133" i="2" s="1"/>
  <c r="F1134" i="2" a="1"/>
  <c r="F1134" i="2" s="1"/>
  <c r="F1135" i="2" a="1"/>
  <c r="F1135" i="2" s="1"/>
  <c r="F1136" i="2" a="1"/>
  <c r="F1136" i="2" s="1"/>
  <c r="F1137" i="2" a="1"/>
  <c r="F1137" i="2" s="1"/>
  <c r="F1138" i="2" a="1"/>
  <c r="F1138" i="2" s="1"/>
  <c r="F1139" i="2" a="1"/>
  <c r="F1139" i="2" s="1"/>
  <c r="F1140" i="2" a="1"/>
  <c r="F1140" i="2" s="1"/>
  <c r="F1141" i="2" a="1"/>
  <c r="F1141" i="2" s="1"/>
  <c r="F1142" i="2" a="1"/>
  <c r="F1142" i="2" s="1"/>
  <c r="F1143" i="2" a="1"/>
  <c r="F1143" i="2" s="1"/>
  <c r="F1144" i="2" a="1"/>
  <c r="F1144" i="2" s="1"/>
  <c r="F1145" i="2" a="1"/>
  <c r="F1145" i="2" s="1"/>
  <c r="F1146" i="2" a="1"/>
  <c r="F1146" i="2" s="1"/>
  <c r="F1147" i="2" a="1"/>
  <c r="F1147" i="2" s="1"/>
  <c r="F1148" i="2" a="1"/>
  <c r="F1148" i="2" s="1"/>
  <c r="F1149" i="2" a="1"/>
  <c r="F1149" i="2" s="1"/>
  <c r="F1150" i="2" a="1"/>
  <c r="F1150" i="2" s="1"/>
  <c r="F1151" i="2" a="1"/>
  <c r="F1151" i="2" s="1"/>
  <c r="F1152" i="2" a="1"/>
  <c r="F1152" i="2" s="1"/>
  <c r="F1153" i="2" a="1"/>
  <c r="F1153" i="2" s="1"/>
  <c r="F1154" i="2" a="1"/>
  <c r="F1154" i="2" s="1"/>
  <c r="F1155" i="2" a="1"/>
  <c r="F1155" i="2" s="1"/>
  <c r="F1156" i="2" a="1"/>
  <c r="F1156" i="2" s="1"/>
  <c r="F1157" i="2" a="1"/>
  <c r="F1157" i="2" s="1"/>
  <c r="F1158" i="2" a="1"/>
  <c r="F1158" i="2" s="1"/>
  <c r="F1159" i="2" a="1"/>
  <c r="F1159" i="2" s="1"/>
  <c r="F1160" i="2" a="1"/>
  <c r="F1160" i="2" s="1"/>
  <c r="F1161" i="2" a="1"/>
  <c r="F1161" i="2" s="1"/>
  <c r="F1162" i="2" a="1"/>
  <c r="F1162" i="2" s="1"/>
  <c r="F1163" i="2" a="1"/>
  <c r="F1163" i="2" s="1"/>
  <c r="F1164" i="2" a="1"/>
  <c r="F1164" i="2" s="1"/>
  <c r="F1165" i="2" a="1"/>
  <c r="F1165" i="2" s="1"/>
  <c r="F1166" i="2" a="1"/>
  <c r="F1166" i="2" s="1"/>
  <c r="F1167" i="2" a="1"/>
  <c r="F1167" i="2" s="1"/>
  <c r="F1168" i="2" a="1"/>
  <c r="F1168" i="2" s="1"/>
  <c r="F1169" i="2" a="1"/>
  <c r="F1169" i="2" s="1"/>
  <c r="F1170" i="2" a="1"/>
  <c r="F1170" i="2" s="1"/>
  <c r="F1171" i="2" a="1"/>
  <c r="F1171" i="2" s="1"/>
  <c r="F1172" i="2" a="1"/>
  <c r="F1172" i="2" s="1"/>
  <c r="F1173" i="2" a="1"/>
  <c r="F1173" i="2" s="1"/>
  <c r="F1174" i="2" a="1"/>
  <c r="F1174" i="2" s="1"/>
  <c r="F1175" i="2" a="1"/>
  <c r="F1175" i="2" s="1"/>
  <c r="F1176" i="2" a="1"/>
  <c r="F1176" i="2" s="1"/>
  <c r="F1177" i="2" a="1"/>
  <c r="F1177" i="2" s="1"/>
  <c r="F1178" i="2" a="1"/>
  <c r="F1178" i="2" s="1"/>
  <c r="F1179" i="2" a="1"/>
  <c r="F1179" i="2" s="1"/>
  <c r="F1180" i="2" a="1"/>
  <c r="F1180" i="2" s="1"/>
  <c r="F1181" i="2" a="1"/>
  <c r="F1181" i="2" s="1"/>
  <c r="F1182" i="2" a="1"/>
  <c r="F1182" i="2" s="1"/>
  <c r="F1183" i="2" a="1"/>
  <c r="F1183" i="2" s="1"/>
  <c r="F1184" i="2" a="1"/>
  <c r="F1184" i="2" s="1"/>
  <c r="F1185" i="2" a="1"/>
  <c r="F1185" i="2" s="1"/>
  <c r="F1186" i="2" a="1"/>
  <c r="F1186" i="2" s="1"/>
  <c r="F1187" i="2" a="1"/>
  <c r="F1187" i="2" s="1"/>
  <c r="F1188" i="2" a="1"/>
  <c r="F1188" i="2" s="1"/>
  <c r="F1189" i="2" a="1"/>
  <c r="F1189" i="2" s="1"/>
  <c r="F1190" i="2" a="1"/>
  <c r="F1190" i="2" s="1"/>
  <c r="F1191" i="2" a="1"/>
  <c r="F1191" i="2" s="1"/>
  <c r="F1192" i="2" a="1"/>
  <c r="F1192" i="2" s="1"/>
  <c r="F1193" i="2" a="1"/>
  <c r="F1193" i="2" s="1"/>
  <c r="F1194" i="2" a="1"/>
  <c r="F1194" i="2" s="1"/>
  <c r="F1195" i="2" a="1"/>
  <c r="F1195" i="2" s="1"/>
  <c r="F1196" i="2" a="1"/>
  <c r="F1196" i="2" s="1"/>
  <c r="F1197" i="2" a="1"/>
  <c r="F1197" i="2" s="1"/>
  <c r="F1198" i="2" a="1"/>
  <c r="F1198" i="2" s="1"/>
  <c r="F1199" i="2" a="1"/>
  <c r="F1199" i="2" s="1"/>
  <c r="F1200" i="2" a="1"/>
  <c r="F1200" i="2" s="1"/>
  <c r="F1201" i="2" a="1"/>
  <c r="F1201" i="2" s="1"/>
  <c r="F1202" i="2" a="1"/>
  <c r="F1202" i="2" s="1"/>
  <c r="F1203" i="2" a="1"/>
  <c r="F1203" i="2" s="1"/>
  <c r="F1204" i="2" a="1"/>
  <c r="F1204" i="2" s="1"/>
  <c r="F1205" i="2" a="1"/>
  <c r="F1205" i="2" s="1"/>
  <c r="F1206" i="2" a="1"/>
  <c r="F1206" i="2" s="1"/>
  <c r="F1207" i="2" a="1"/>
  <c r="F1207" i="2" s="1"/>
  <c r="F1208" i="2" a="1"/>
  <c r="F1208" i="2" s="1"/>
  <c r="F1209" i="2" a="1"/>
  <c r="F1209" i="2" s="1"/>
  <c r="F1210" i="2" a="1"/>
  <c r="F1210" i="2" s="1"/>
  <c r="F1211" i="2" a="1"/>
  <c r="F1211" i="2" s="1"/>
  <c r="F1212" i="2" a="1"/>
  <c r="F1212" i="2" s="1"/>
  <c r="F1213" i="2" a="1"/>
  <c r="F1213" i="2" s="1"/>
  <c r="F1214" i="2" a="1"/>
  <c r="F1214" i="2" s="1"/>
  <c r="F1215" i="2" a="1"/>
  <c r="F1215" i="2" s="1"/>
  <c r="F1216" i="2" a="1"/>
  <c r="F1216" i="2" s="1"/>
  <c r="F1217" i="2" a="1"/>
  <c r="F1217" i="2" s="1"/>
  <c r="F1218" i="2" a="1"/>
  <c r="F1218" i="2" s="1"/>
  <c r="F1219" i="2" a="1"/>
  <c r="F1219" i="2" s="1"/>
  <c r="F1220" i="2" a="1"/>
  <c r="F1220" i="2" s="1"/>
  <c r="F1221" i="2" a="1"/>
  <c r="F1221" i="2" s="1"/>
  <c r="F1222" i="2" a="1"/>
  <c r="F1222" i="2" s="1"/>
  <c r="F1223" i="2" a="1"/>
  <c r="F1223" i="2" s="1"/>
  <c r="F1224" i="2" a="1"/>
  <c r="F1224" i="2" s="1"/>
  <c r="F1225" i="2" a="1"/>
  <c r="F1225" i="2" s="1"/>
  <c r="F1226" i="2" a="1"/>
  <c r="F1226" i="2" s="1"/>
  <c r="F1227" i="2" a="1"/>
  <c r="F1227" i="2" s="1"/>
  <c r="F1228" i="2" a="1"/>
  <c r="F1228" i="2" s="1"/>
  <c r="F1229" i="2" a="1"/>
  <c r="F1229" i="2" s="1"/>
  <c r="F1230" i="2" a="1"/>
  <c r="F1230" i="2" s="1"/>
  <c r="F1231" i="2" a="1"/>
  <c r="F1231" i="2" s="1"/>
  <c r="F1232" i="2" a="1"/>
  <c r="F1232" i="2" s="1"/>
  <c r="F1233" i="2" a="1"/>
  <c r="F1233" i="2" s="1"/>
  <c r="F1234" i="2" a="1"/>
  <c r="F1234" i="2" s="1"/>
  <c r="F1235" i="2" a="1"/>
  <c r="F1235" i="2" s="1"/>
  <c r="F1236" i="2" a="1"/>
  <c r="F1236" i="2" s="1"/>
  <c r="F1237" i="2" a="1"/>
  <c r="F1237" i="2" s="1"/>
  <c r="F1238" i="2" a="1"/>
  <c r="F1238" i="2" s="1"/>
  <c r="F1239" i="2" a="1"/>
  <c r="F1239" i="2" s="1"/>
  <c r="F1240" i="2" a="1"/>
  <c r="F1240" i="2" s="1"/>
  <c r="F1241" i="2" a="1"/>
  <c r="F1241" i="2" s="1"/>
  <c r="F1242" i="2" a="1"/>
  <c r="F1242" i="2" s="1"/>
  <c r="F1243" i="2" a="1"/>
  <c r="F1243" i="2" s="1"/>
  <c r="F1244" i="2" a="1"/>
  <c r="F1244" i="2" s="1"/>
  <c r="F1245" i="2" a="1"/>
  <c r="F1245" i="2" s="1"/>
  <c r="F1246" i="2" a="1"/>
  <c r="F1246" i="2" s="1"/>
  <c r="F1247" i="2" a="1"/>
  <c r="F1247" i="2" s="1"/>
  <c r="F1248" i="2" a="1"/>
  <c r="F1248" i="2" s="1"/>
  <c r="F1249" i="2" a="1"/>
  <c r="F1249" i="2" s="1"/>
  <c r="F1250" i="2" a="1"/>
  <c r="F1250" i="2" s="1"/>
  <c r="F1251" i="2" a="1"/>
  <c r="F1251" i="2" s="1"/>
  <c r="F1252" i="2" a="1"/>
  <c r="F1252" i="2" s="1"/>
  <c r="F1253" i="2" a="1"/>
  <c r="F1253" i="2" s="1"/>
  <c r="F1254" i="2" a="1"/>
  <c r="F1254" i="2" s="1"/>
  <c r="F1255" i="2" a="1"/>
  <c r="F1255" i="2" s="1"/>
  <c r="F1256" i="2" a="1"/>
  <c r="F1256" i="2" s="1"/>
  <c r="F1257" i="2" a="1"/>
  <c r="F1257" i="2" s="1"/>
  <c r="F1258" i="2" a="1"/>
  <c r="F1258" i="2" s="1"/>
  <c r="F1259" i="2" a="1"/>
  <c r="F1259" i="2" s="1"/>
  <c r="F1260" i="2" a="1"/>
  <c r="F1260" i="2" s="1"/>
  <c r="F1261" i="2" a="1"/>
  <c r="F1261" i="2" s="1"/>
  <c r="F1262" i="2" a="1"/>
  <c r="F1262" i="2" s="1"/>
  <c r="F1263" i="2" a="1"/>
  <c r="F1263" i="2" s="1"/>
  <c r="F1264" i="2" a="1"/>
  <c r="F1264" i="2" s="1"/>
  <c r="F1265" i="2" a="1"/>
  <c r="F1265" i="2" s="1"/>
  <c r="F1266" i="2" a="1"/>
  <c r="F1266" i="2" s="1"/>
  <c r="F1267" i="2" a="1"/>
  <c r="F1267" i="2" s="1"/>
  <c r="F1268" i="2" a="1"/>
  <c r="F1268" i="2" s="1"/>
  <c r="F1269" i="2" a="1"/>
  <c r="F1269" i="2" s="1"/>
  <c r="F1270" i="2" a="1"/>
  <c r="F1270" i="2" s="1"/>
  <c r="F1271" i="2" a="1"/>
  <c r="F1271" i="2" s="1"/>
  <c r="F1272" i="2" a="1"/>
  <c r="F1272" i="2" s="1"/>
  <c r="F1273" i="2" a="1"/>
  <c r="F1273" i="2" s="1"/>
  <c r="F1274" i="2" a="1"/>
  <c r="F1274" i="2" s="1"/>
  <c r="F1275" i="2" a="1"/>
  <c r="F1275" i="2" s="1"/>
  <c r="F1276" i="2" a="1"/>
  <c r="F1276" i="2" s="1"/>
  <c r="F1277" i="2" a="1"/>
  <c r="F1277" i="2" s="1"/>
  <c r="F1278" i="2" a="1"/>
  <c r="F1278" i="2" s="1"/>
  <c r="F1279" i="2" a="1"/>
  <c r="F1279" i="2" s="1"/>
  <c r="F1280" i="2" a="1"/>
  <c r="F1280" i="2" s="1"/>
  <c r="F1281" i="2" a="1"/>
  <c r="F1281" i="2" s="1"/>
  <c r="F1282" i="2" a="1"/>
  <c r="F1282" i="2" s="1"/>
  <c r="F1283" i="2" a="1"/>
  <c r="F1283" i="2" s="1"/>
  <c r="F1284" i="2" a="1"/>
  <c r="F1284" i="2" s="1"/>
  <c r="F1285" i="2" a="1"/>
  <c r="F1285" i="2" s="1"/>
  <c r="F1286" i="2" a="1"/>
  <c r="F1286" i="2" s="1"/>
  <c r="F1287" i="2" a="1"/>
  <c r="F1287" i="2" s="1"/>
  <c r="F1288" i="2" a="1"/>
  <c r="F1288" i="2" s="1"/>
  <c r="F1289" i="2" a="1"/>
  <c r="F1289" i="2" s="1"/>
  <c r="F1290" i="2" a="1"/>
  <c r="F1290" i="2" s="1"/>
  <c r="F1291" i="2" a="1"/>
  <c r="F1291" i="2" s="1"/>
  <c r="F1292" i="2" a="1"/>
  <c r="F1292" i="2" s="1"/>
  <c r="F1293" i="2" a="1"/>
  <c r="F1293" i="2" s="1"/>
  <c r="F1294" i="2" a="1"/>
  <c r="F1294" i="2" s="1"/>
  <c r="F1295" i="2" a="1"/>
  <c r="F1295" i="2" s="1"/>
  <c r="F1296" i="2" a="1"/>
  <c r="F1296" i="2" s="1"/>
  <c r="F1297" i="2" a="1"/>
  <c r="F1297" i="2" s="1"/>
  <c r="F1298" i="2" a="1"/>
  <c r="F1298" i="2" s="1"/>
  <c r="F1299" i="2" a="1"/>
  <c r="F1299" i="2" s="1"/>
  <c r="F1300" i="2" a="1"/>
  <c r="F1300" i="2" s="1"/>
  <c r="F1301" i="2" a="1"/>
  <c r="F1301" i="2" s="1"/>
  <c r="F1302" i="2" a="1"/>
  <c r="F1302" i="2" s="1"/>
  <c r="F1303" i="2" a="1"/>
  <c r="F1303" i="2" s="1"/>
  <c r="F1304" i="2" a="1"/>
  <c r="F1304" i="2" s="1"/>
  <c r="F1305" i="2" a="1"/>
  <c r="F1305" i="2" s="1"/>
  <c r="F1306" i="2" a="1"/>
  <c r="F1306" i="2" s="1"/>
  <c r="F1307" i="2" a="1"/>
  <c r="F1307" i="2" s="1"/>
  <c r="F1308" i="2" a="1"/>
  <c r="F1308" i="2" s="1"/>
  <c r="F1309" i="2" a="1"/>
  <c r="F1309" i="2" s="1"/>
  <c r="F1310" i="2" a="1"/>
  <c r="F1310" i="2" s="1"/>
  <c r="F1311" i="2" a="1"/>
  <c r="F1311" i="2" s="1"/>
  <c r="F1312" i="2" a="1"/>
  <c r="F1312" i="2" s="1"/>
  <c r="F1313" i="2" a="1"/>
  <c r="F1313" i="2" s="1"/>
  <c r="F1314" i="2" a="1"/>
  <c r="F1314" i="2" s="1"/>
  <c r="F1315" i="2" a="1"/>
  <c r="F1315" i="2" s="1"/>
  <c r="F1316" i="2" a="1"/>
  <c r="F1316" i="2" s="1"/>
  <c r="F1317" i="2" a="1"/>
  <c r="F1317" i="2" s="1"/>
  <c r="F1318" i="2" a="1"/>
  <c r="F1318" i="2" s="1"/>
  <c r="F1319" i="2" a="1"/>
  <c r="F1319" i="2" s="1"/>
  <c r="F1320" i="2" a="1"/>
  <c r="F1320" i="2" s="1"/>
  <c r="F1321" i="2" a="1"/>
  <c r="F1321" i="2" s="1"/>
  <c r="F1322" i="2" a="1"/>
  <c r="F1322" i="2" s="1"/>
  <c r="F1323" i="2" a="1"/>
  <c r="F1323" i="2" s="1"/>
  <c r="F1324" i="2" a="1"/>
  <c r="F1324" i="2" s="1"/>
  <c r="F1325" i="2" a="1"/>
  <c r="F1325" i="2" s="1"/>
  <c r="F1326" i="2" a="1"/>
  <c r="F1326" i="2" s="1"/>
  <c r="F1327" i="2" a="1"/>
  <c r="F1327" i="2" s="1"/>
  <c r="F1328" i="2" a="1"/>
  <c r="F1328" i="2" s="1"/>
  <c r="F1329" i="2" a="1"/>
  <c r="F1329" i="2" s="1"/>
  <c r="F1330" i="2" a="1"/>
  <c r="F1330" i="2" s="1"/>
  <c r="F1331" i="2" a="1"/>
  <c r="F1331" i="2" s="1"/>
  <c r="F1332" i="2" a="1"/>
  <c r="F1332" i="2" s="1"/>
  <c r="F1333" i="2" a="1"/>
  <c r="F1333" i="2" s="1"/>
  <c r="F1334" i="2" a="1"/>
  <c r="F1334" i="2" s="1"/>
  <c r="F1335" i="2" a="1"/>
  <c r="F1335" i="2" s="1"/>
  <c r="F1336" i="2" a="1"/>
  <c r="F1336" i="2" s="1"/>
  <c r="F1337" i="2" a="1"/>
  <c r="F1337" i="2" s="1"/>
  <c r="F1338" i="2" a="1"/>
  <c r="F1338" i="2" s="1"/>
  <c r="F1339" i="2" a="1"/>
  <c r="F1339" i="2" s="1"/>
  <c r="F1340" i="2" a="1"/>
  <c r="F1340" i="2" s="1"/>
  <c r="F1341" i="2" a="1"/>
  <c r="F1341" i="2" s="1"/>
  <c r="F1342" i="2" a="1"/>
  <c r="F1342" i="2" s="1"/>
  <c r="F1343" i="2" a="1"/>
  <c r="F1343" i="2" s="1"/>
  <c r="F1344" i="2" a="1"/>
  <c r="F1344" i="2" s="1"/>
  <c r="F1345" i="2" a="1"/>
  <c r="F1345" i="2" s="1"/>
  <c r="F1346" i="2" a="1"/>
  <c r="F1346" i="2" s="1"/>
  <c r="F1347" i="2" a="1"/>
  <c r="F1347" i="2" s="1"/>
  <c r="F1348" i="2" a="1"/>
  <c r="F1348" i="2" s="1"/>
  <c r="F1349" i="2" a="1"/>
  <c r="F1349" i="2" s="1"/>
  <c r="F1350" i="2" a="1"/>
  <c r="F1350" i="2" s="1"/>
  <c r="F1351" i="2" a="1"/>
  <c r="F1351" i="2" s="1"/>
  <c r="F1352" i="2" a="1"/>
  <c r="F1352" i="2" s="1"/>
  <c r="F1353" i="2" a="1"/>
  <c r="F1353" i="2" s="1"/>
  <c r="F1354" i="2" a="1"/>
  <c r="F1354" i="2" s="1"/>
  <c r="F1355" i="2" a="1"/>
  <c r="F1355" i="2" s="1"/>
  <c r="F1356" i="2" a="1"/>
  <c r="F1356" i="2" s="1"/>
  <c r="F1357" i="2" a="1"/>
  <c r="F1357" i="2" s="1"/>
  <c r="F1358" i="2" a="1"/>
  <c r="F1358" i="2" s="1"/>
  <c r="F1359" i="2" a="1"/>
  <c r="F1359" i="2" s="1"/>
  <c r="F1360" i="2" a="1"/>
  <c r="F1360" i="2" s="1"/>
  <c r="F1361" i="2" a="1"/>
  <c r="F1361" i="2" s="1"/>
  <c r="F1362" i="2" a="1"/>
  <c r="F1362" i="2" s="1"/>
  <c r="F1363" i="2" a="1"/>
  <c r="F1363" i="2" s="1"/>
  <c r="F1364" i="2" a="1"/>
  <c r="F1364" i="2" s="1"/>
  <c r="F1365" i="2" a="1"/>
  <c r="F1365" i="2" s="1"/>
  <c r="F1366" i="2" a="1"/>
  <c r="F1366" i="2" s="1"/>
  <c r="F1367" i="2" a="1"/>
  <c r="F1367" i="2" s="1"/>
  <c r="F1368" i="2" a="1"/>
  <c r="F1368" i="2" s="1"/>
  <c r="F1369" i="2" a="1"/>
  <c r="F1369" i="2" s="1"/>
  <c r="F1370" i="2" a="1"/>
  <c r="F1370" i="2" s="1"/>
  <c r="F1371" i="2" a="1"/>
  <c r="F1371" i="2" s="1"/>
  <c r="F1372" i="2" a="1"/>
  <c r="F1372" i="2" s="1"/>
  <c r="F1373" i="2" a="1"/>
  <c r="F1373" i="2" s="1"/>
  <c r="F1374" i="2" a="1"/>
  <c r="F1374" i="2" s="1"/>
  <c r="F1375" i="2" a="1"/>
  <c r="F1375" i="2" s="1"/>
  <c r="F1376" i="2" a="1"/>
  <c r="F1376" i="2" s="1"/>
  <c r="F1377" i="2" a="1"/>
  <c r="F1377" i="2" s="1"/>
  <c r="F1378" i="2" a="1"/>
  <c r="F1378" i="2" s="1"/>
  <c r="F1379" i="2" a="1"/>
  <c r="F1379" i="2" s="1"/>
  <c r="F1380" i="2" a="1"/>
  <c r="F1380" i="2" s="1"/>
  <c r="F1381" i="2" a="1"/>
  <c r="F1381" i="2" s="1"/>
  <c r="F1382" i="2" a="1"/>
  <c r="F1382" i="2" s="1"/>
  <c r="F1383" i="2" a="1"/>
  <c r="F1383" i="2" s="1"/>
  <c r="F1384" i="2" a="1"/>
  <c r="F1384" i="2" s="1"/>
  <c r="F1385" i="2" a="1"/>
  <c r="F1385" i="2" s="1"/>
  <c r="F1386" i="2" a="1"/>
  <c r="F1386" i="2" s="1"/>
  <c r="F1387" i="2" a="1"/>
  <c r="F1387" i="2" s="1"/>
  <c r="F1388" i="2" a="1"/>
  <c r="F1388" i="2" s="1"/>
  <c r="F1389" i="2" a="1"/>
  <c r="F1389" i="2" s="1"/>
  <c r="F1390" i="2" a="1"/>
  <c r="F1390" i="2" s="1"/>
  <c r="F1391" i="2" a="1"/>
  <c r="F1391" i="2" s="1"/>
  <c r="F1392" i="2" a="1"/>
  <c r="F1392" i="2" s="1"/>
  <c r="F1393" i="2" a="1"/>
  <c r="F1393" i="2" s="1"/>
  <c r="F1394" i="2" a="1"/>
  <c r="F1394" i="2" s="1"/>
  <c r="F1395" i="2" a="1"/>
  <c r="F1395" i="2" s="1"/>
  <c r="F1396" i="2" a="1"/>
  <c r="F1396" i="2" s="1"/>
  <c r="F1397" i="2" a="1"/>
  <c r="F1397" i="2" s="1"/>
  <c r="F1398" i="2" a="1"/>
  <c r="F1398" i="2" s="1"/>
  <c r="F1399" i="2" a="1"/>
  <c r="F1399" i="2" s="1"/>
  <c r="F1400" i="2" a="1"/>
  <c r="F1400" i="2" s="1"/>
  <c r="F1401" i="2" a="1"/>
  <c r="F1401" i="2" s="1"/>
  <c r="F1402" i="2" a="1"/>
  <c r="F1402" i="2" s="1"/>
  <c r="F1403" i="2" a="1"/>
  <c r="F1403" i="2" s="1"/>
  <c r="F1404" i="2" a="1"/>
  <c r="F1404" i="2" s="1"/>
  <c r="F1405" i="2" a="1"/>
  <c r="F1405" i="2" s="1"/>
  <c r="F1406" i="2" a="1"/>
  <c r="F1406" i="2" s="1"/>
  <c r="F1407" i="2" a="1"/>
  <c r="F1407" i="2" s="1"/>
  <c r="F1408" i="2" a="1"/>
  <c r="F1408" i="2" s="1"/>
  <c r="F1409" i="2" a="1"/>
  <c r="F1409" i="2" s="1"/>
  <c r="F1410" i="2" a="1"/>
  <c r="F1410" i="2" s="1"/>
  <c r="F1411" i="2" a="1"/>
  <c r="F1411" i="2" s="1"/>
  <c r="F1412" i="2" a="1"/>
  <c r="F1412" i="2" s="1"/>
  <c r="F1413" i="2" a="1"/>
  <c r="F1413" i="2" s="1"/>
  <c r="F1414" i="2" a="1"/>
  <c r="F1414" i="2" s="1"/>
  <c r="F1415" i="2" a="1"/>
  <c r="F1415" i="2" s="1"/>
  <c r="F1416" i="2" a="1"/>
  <c r="F1416" i="2" s="1"/>
  <c r="F1417" i="2" a="1"/>
  <c r="F1417" i="2" s="1"/>
  <c r="F1418" i="2" a="1"/>
  <c r="F1418" i="2" s="1"/>
  <c r="F1419" i="2" a="1"/>
  <c r="F1419" i="2" s="1"/>
  <c r="F1420" i="2" a="1"/>
  <c r="F1420" i="2" s="1"/>
  <c r="F1421" i="2" a="1"/>
  <c r="F1421" i="2" s="1"/>
  <c r="F1422" i="2" a="1"/>
  <c r="F1422" i="2" s="1"/>
  <c r="F1423" i="2" a="1"/>
  <c r="F1423" i="2" s="1"/>
  <c r="F1424" i="2" a="1"/>
  <c r="F1424" i="2" s="1"/>
  <c r="F1425" i="2" a="1"/>
  <c r="F1425" i="2" s="1"/>
  <c r="F1426" i="2" a="1"/>
  <c r="F1426" i="2" s="1"/>
  <c r="F1427" i="2" a="1"/>
  <c r="F1427" i="2" s="1"/>
  <c r="F1428" i="2" a="1"/>
  <c r="F1428" i="2" s="1"/>
  <c r="F1429" i="2" a="1"/>
  <c r="F1429" i="2" s="1"/>
  <c r="F1430" i="2" a="1"/>
  <c r="F1430" i="2" s="1"/>
  <c r="F1431" i="2" a="1"/>
  <c r="F1431" i="2" s="1"/>
  <c r="F1432" i="2" a="1"/>
  <c r="F1432" i="2" s="1"/>
  <c r="F1433" i="2" a="1"/>
  <c r="F1433" i="2" s="1"/>
  <c r="F1434" i="2" a="1"/>
  <c r="F1434" i="2" s="1"/>
  <c r="F1435" i="2" a="1"/>
  <c r="F1435" i="2" s="1"/>
  <c r="F1436" i="2" a="1"/>
  <c r="F1436" i="2" s="1"/>
  <c r="F1437" i="2" a="1"/>
  <c r="F1437" i="2" s="1"/>
  <c r="F1438" i="2" a="1"/>
  <c r="F1438" i="2" s="1"/>
  <c r="F1439" i="2" a="1"/>
  <c r="F1439" i="2" s="1"/>
  <c r="F1440" i="2" a="1"/>
  <c r="F1440" i="2" s="1"/>
  <c r="F1441" i="2" a="1"/>
  <c r="F1441" i="2" s="1"/>
  <c r="F1442" i="2" a="1"/>
  <c r="F1442" i="2" s="1"/>
  <c r="F1443" i="2" a="1"/>
  <c r="F1443" i="2" s="1"/>
  <c r="F1444" i="2" a="1"/>
  <c r="F1444" i="2" s="1"/>
  <c r="F1445" i="2" a="1"/>
  <c r="F1445" i="2" s="1"/>
  <c r="F1446" i="2" a="1"/>
  <c r="F1446" i="2" s="1"/>
  <c r="F1447" i="2" a="1"/>
  <c r="F1447" i="2" s="1"/>
  <c r="F1448" i="2" a="1"/>
  <c r="F1448" i="2" s="1"/>
  <c r="F1449" i="2" a="1"/>
  <c r="F1449" i="2" s="1"/>
  <c r="F1450" i="2" a="1"/>
  <c r="F1450" i="2" s="1"/>
  <c r="F1451" i="2" a="1"/>
  <c r="F1451" i="2" s="1"/>
  <c r="F1452" i="2" a="1"/>
  <c r="F1452" i="2" s="1"/>
  <c r="F1453" i="2" a="1"/>
  <c r="F1453" i="2" s="1"/>
  <c r="F1454" i="2" a="1"/>
  <c r="F1454" i="2" s="1"/>
  <c r="F1455" i="2" a="1"/>
  <c r="F1455" i="2" s="1"/>
  <c r="F1456" i="2" a="1"/>
  <c r="F1456" i="2" s="1"/>
  <c r="F1457" i="2" a="1"/>
  <c r="F1457" i="2" s="1"/>
  <c r="F1458" i="2" a="1"/>
  <c r="F1458" i="2" s="1"/>
  <c r="F1459" i="2" a="1"/>
  <c r="F1459" i="2" s="1"/>
  <c r="F1460" i="2" a="1"/>
  <c r="F1460" i="2" s="1"/>
  <c r="F1461" i="2" a="1"/>
  <c r="F1461" i="2" s="1"/>
  <c r="F1462" i="2" a="1"/>
  <c r="F1462" i="2" s="1"/>
  <c r="F1463" i="2" a="1"/>
  <c r="F1463" i="2" s="1"/>
  <c r="F1464" i="2" a="1"/>
  <c r="F1464" i="2" s="1"/>
  <c r="F1465" i="2" a="1"/>
  <c r="F1465" i="2" s="1"/>
  <c r="F1466" i="2" a="1"/>
  <c r="F1466" i="2" s="1"/>
  <c r="F1467" i="2" a="1"/>
  <c r="F1467" i="2" s="1"/>
  <c r="F1468" i="2" a="1"/>
  <c r="F1468" i="2" s="1"/>
  <c r="F1469" i="2" a="1"/>
  <c r="F1469" i="2" s="1"/>
  <c r="F1470" i="2" a="1"/>
  <c r="F1470" i="2" s="1"/>
  <c r="F1471" i="2" a="1"/>
  <c r="F1471" i="2" s="1"/>
  <c r="F1472" i="2" a="1"/>
  <c r="F1472" i="2" s="1"/>
  <c r="F1473" i="2" a="1"/>
  <c r="F1473" i="2" s="1"/>
  <c r="F1474" i="2" a="1"/>
  <c r="F1474" i="2" s="1"/>
  <c r="F1475" i="2" a="1"/>
  <c r="F1475" i="2" s="1"/>
  <c r="F1476" i="2" a="1"/>
  <c r="F1476" i="2" s="1"/>
  <c r="F1477" i="2" a="1"/>
  <c r="F1477" i="2" s="1"/>
  <c r="F1478" i="2" a="1"/>
  <c r="F1478" i="2" s="1"/>
  <c r="F1479" i="2" a="1"/>
  <c r="F1479" i="2" s="1"/>
  <c r="F1480" i="2" a="1"/>
  <c r="F1480" i="2" s="1"/>
  <c r="F1481" i="2" a="1"/>
  <c r="F1481" i="2" s="1"/>
  <c r="F1482" i="2" a="1"/>
  <c r="F1482" i="2" s="1"/>
  <c r="F1483" i="2" a="1"/>
  <c r="F1483" i="2" s="1"/>
  <c r="F1484" i="2" a="1"/>
  <c r="F1484" i="2" s="1"/>
  <c r="F1485" i="2" a="1"/>
  <c r="F1485" i="2" s="1"/>
  <c r="F1486" i="2" a="1"/>
  <c r="F1486" i="2" s="1"/>
  <c r="F1487" i="2" a="1"/>
  <c r="F1487" i="2" s="1"/>
  <c r="F1488" i="2" a="1"/>
  <c r="F1488" i="2" s="1"/>
  <c r="F1489" i="2" a="1"/>
  <c r="F1489" i="2" s="1"/>
  <c r="F1490" i="2" a="1"/>
  <c r="F1490" i="2" s="1"/>
  <c r="F1491" i="2" a="1"/>
  <c r="F1491" i="2" s="1"/>
  <c r="F1492" i="2" a="1"/>
  <c r="F1492" i="2" s="1"/>
  <c r="F1493" i="2" a="1"/>
  <c r="F1493" i="2" s="1"/>
  <c r="F1494" i="2" a="1"/>
  <c r="F1494" i="2" s="1"/>
  <c r="F1495" i="2" a="1"/>
  <c r="F1495" i="2" s="1"/>
  <c r="F1496" i="2" a="1"/>
  <c r="F1496" i="2" s="1"/>
  <c r="F1497" i="2" a="1"/>
  <c r="F1497" i="2" s="1"/>
  <c r="F1498" i="2" a="1"/>
  <c r="F1498" i="2" s="1"/>
  <c r="F1499" i="2" a="1"/>
  <c r="F1499" i="2" s="1"/>
  <c r="F1500" i="2" a="1"/>
  <c r="F1500" i="2" s="1"/>
  <c r="F1501" i="2" a="1"/>
  <c r="F1501" i="2" s="1"/>
  <c r="F1502" i="2" a="1"/>
  <c r="F1502" i="2" s="1"/>
  <c r="F1503" i="2" a="1"/>
  <c r="F1503" i="2" s="1"/>
  <c r="F1504" i="2" a="1"/>
  <c r="F1504" i="2" s="1"/>
  <c r="F1505" i="2" a="1"/>
  <c r="F1505" i="2" s="1"/>
  <c r="F1506" i="2" a="1"/>
  <c r="F1506" i="2" s="1"/>
  <c r="F1507" i="2" a="1"/>
  <c r="F1507" i="2" s="1"/>
  <c r="F1508" i="2" a="1"/>
  <c r="F1508" i="2" s="1"/>
  <c r="F1509" i="2" a="1"/>
  <c r="F1509" i="2" s="1"/>
  <c r="F1510" i="2" a="1"/>
  <c r="F1510" i="2" s="1"/>
  <c r="F1511" i="2" a="1"/>
  <c r="F1511" i="2" s="1"/>
  <c r="F1512" i="2" a="1"/>
  <c r="F1512" i="2" s="1"/>
  <c r="F1513" i="2" a="1"/>
  <c r="F1513" i="2" s="1"/>
  <c r="F1514" i="2" a="1"/>
  <c r="F1514" i="2" s="1"/>
  <c r="F1515" i="2" a="1"/>
  <c r="F1515" i="2" s="1"/>
  <c r="F1516" i="2" a="1"/>
  <c r="F1516" i="2" s="1"/>
  <c r="F1517" i="2" a="1"/>
  <c r="F1517" i="2" s="1"/>
  <c r="F1518" i="2" a="1"/>
  <c r="F1518" i="2" s="1"/>
  <c r="F1519" i="2" a="1"/>
  <c r="F1519" i="2" s="1"/>
  <c r="F1520" i="2" a="1"/>
  <c r="F1520" i="2" s="1"/>
  <c r="F1521" i="2" a="1"/>
  <c r="F1521" i="2" s="1"/>
  <c r="F1522" i="2" a="1"/>
  <c r="F1522" i="2" s="1"/>
  <c r="F1523" i="2" a="1"/>
  <c r="F1523" i="2" s="1"/>
  <c r="F1524" i="2" a="1"/>
  <c r="F1524" i="2" s="1"/>
  <c r="F1525" i="2" a="1"/>
  <c r="F1525" i="2" s="1"/>
  <c r="F1526" i="2" a="1"/>
  <c r="F1526" i="2" s="1"/>
  <c r="F1527" i="2" a="1"/>
  <c r="F1527" i="2" s="1"/>
  <c r="F1528" i="2" a="1"/>
  <c r="F1528" i="2" s="1"/>
  <c r="F1529" i="2" a="1"/>
  <c r="F1529" i="2" s="1"/>
  <c r="F1530" i="2" a="1"/>
  <c r="F1530" i="2" s="1"/>
  <c r="F1531" i="2" a="1"/>
  <c r="F1531" i="2" s="1"/>
  <c r="F1532" i="2" a="1"/>
  <c r="F1532" i="2" s="1"/>
  <c r="F1533" i="2" a="1"/>
  <c r="F1533" i="2" s="1"/>
  <c r="F1534" i="2" a="1"/>
  <c r="F1534" i="2" s="1"/>
  <c r="F1535" i="2" a="1"/>
  <c r="F1535" i="2" s="1"/>
  <c r="F1536" i="2" a="1"/>
  <c r="F1536" i="2" s="1"/>
  <c r="F1537" i="2" a="1"/>
  <c r="F1537" i="2" s="1"/>
  <c r="F1538" i="2" a="1"/>
  <c r="F1538" i="2" s="1"/>
  <c r="F1539" i="2" a="1"/>
  <c r="F1539" i="2" s="1"/>
  <c r="F1540" i="2" a="1"/>
  <c r="F1540" i="2" s="1"/>
  <c r="F1541" i="2" a="1"/>
  <c r="F1541" i="2" s="1"/>
  <c r="F1542" i="2" a="1"/>
  <c r="F1542" i="2" s="1"/>
  <c r="F1543" i="2" a="1"/>
  <c r="F1543" i="2" s="1"/>
  <c r="F1544" i="2" a="1"/>
  <c r="F1544" i="2" s="1"/>
  <c r="F1545" i="2" a="1"/>
  <c r="F1545" i="2" s="1"/>
  <c r="F1546" i="2" a="1"/>
  <c r="F1546" i="2" s="1"/>
  <c r="F1547" i="2" a="1"/>
  <c r="F1547" i="2" s="1"/>
  <c r="F1548" i="2" a="1"/>
  <c r="F1548" i="2" s="1"/>
  <c r="F1549" i="2" a="1"/>
  <c r="F1549" i="2" s="1"/>
  <c r="F1550" i="2" a="1"/>
  <c r="F1550" i="2" s="1"/>
  <c r="F1551" i="2" a="1"/>
  <c r="F1551" i="2" s="1"/>
  <c r="F1552" i="2" a="1"/>
  <c r="F1552" i="2" s="1"/>
  <c r="F1553" i="2" a="1"/>
  <c r="F1553" i="2" s="1"/>
  <c r="F1554" i="2" a="1"/>
  <c r="F1554" i="2" s="1"/>
  <c r="F1555" i="2" a="1"/>
  <c r="F1555" i="2" s="1"/>
  <c r="F1556" i="2" a="1"/>
  <c r="F1556" i="2" s="1"/>
  <c r="F1557" i="2" a="1"/>
  <c r="F1557" i="2" s="1"/>
  <c r="F1558" i="2" a="1"/>
  <c r="F1558" i="2" s="1"/>
  <c r="F1559" i="2" a="1"/>
  <c r="F1559" i="2" s="1"/>
  <c r="F1560" i="2" a="1"/>
  <c r="F1560" i="2" s="1"/>
  <c r="F1561" i="2" a="1"/>
  <c r="F1561" i="2" s="1"/>
  <c r="F1562" i="2" a="1"/>
  <c r="F1562" i="2" s="1"/>
  <c r="F1563" i="2" a="1"/>
  <c r="F1563" i="2" s="1"/>
  <c r="F1564" i="2" a="1"/>
  <c r="F1564" i="2" s="1"/>
  <c r="F1565" i="2" a="1"/>
  <c r="F1565" i="2" s="1"/>
  <c r="F1566" i="2" a="1"/>
  <c r="F1566" i="2" s="1"/>
  <c r="F1567" i="2" a="1"/>
  <c r="F1567" i="2" s="1"/>
  <c r="F1568" i="2" a="1"/>
  <c r="F1568" i="2" s="1"/>
  <c r="F1569" i="2" a="1"/>
  <c r="F1569" i="2" s="1"/>
  <c r="F1570" i="2" a="1"/>
  <c r="F1570" i="2" s="1"/>
  <c r="F1571" i="2" a="1"/>
  <c r="F1571" i="2" s="1"/>
  <c r="F1572" i="2" a="1"/>
  <c r="F1572" i="2" s="1"/>
  <c r="F1573" i="2" a="1"/>
  <c r="F1573" i="2" s="1"/>
  <c r="F1574" i="2" a="1"/>
  <c r="F1574" i="2" s="1"/>
  <c r="F1575" i="2" a="1"/>
  <c r="F1575" i="2" s="1"/>
  <c r="F1576" i="2" a="1"/>
  <c r="F1576" i="2" s="1"/>
  <c r="F1577" i="2" a="1"/>
  <c r="F1577" i="2" s="1"/>
  <c r="F1578" i="2" a="1"/>
  <c r="F1578" i="2" s="1"/>
  <c r="F1579" i="2" a="1"/>
  <c r="F1579" i="2" s="1"/>
  <c r="F1580" i="2" a="1"/>
  <c r="F1580" i="2" s="1"/>
  <c r="F1581" i="2" a="1"/>
  <c r="F1581" i="2" s="1"/>
  <c r="F1582" i="2" a="1"/>
  <c r="F1582" i="2" s="1"/>
  <c r="F1583" i="2" a="1"/>
  <c r="F1583" i="2" s="1"/>
  <c r="F1584" i="2" a="1"/>
  <c r="F1584" i="2" s="1"/>
  <c r="F1585" i="2" a="1"/>
  <c r="F1585" i="2" s="1"/>
  <c r="F1586" i="2" a="1"/>
  <c r="F1586" i="2" s="1"/>
  <c r="F1587" i="2" a="1"/>
  <c r="F1587" i="2" s="1"/>
  <c r="F1588" i="2" a="1"/>
  <c r="F1588" i="2" s="1"/>
  <c r="F1589" i="2" a="1"/>
  <c r="F1589" i="2" s="1"/>
  <c r="F1590" i="2" a="1"/>
  <c r="F1590" i="2" s="1"/>
  <c r="F1591" i="2" a="1"/>
  <c r="F1591" i="2" s="1"/>
  <c r="F1592" i="2" a="1"/>
  <c r="F1592" i="2" s="1"/>
  <c r="F1593" i="2" a="1"/>
  <c r="F1593" i="2" s="1"/>
  <c r="F1594" i="2" a="1"/>
  <c r="F1594" i="2" s="1"/>
  <c r="F1595" i="2" a="1"/>
  <c r="F1595" i="2" s="1"/>
  <c r="F1596" i="2" a="1"/>
  <c r="F1596" i="2" s="1"/>
  <c r="F1597" i="2" a="1"/>
  <c r="F1597" i="2" s="1"/>
  <c r="F1598" i="2" a="1"/>
  <c r="F1598" i="2" s="1"/>
  <c r="F1599" i="2" a="1"/>
  <c r="F1599" i="2" s="1"/>
  <c r="F1600" i="2" a="1"/>
  <c r="F1600" i="2" s="1"/>
  <c r="F1601" i="2" a="1"/>
  <c r="F1601" i="2" s="1"/>
  <c r="F1602" i="2" a="1"/>
  <c r="F1602" i="2" s="1"/>
  <c r="F1603" i="2" a="1"/>
  <c r="F1603" i="2" s="1"/>
  <c r="F1604" i="2" a="1"/>
  <c r="F1604" i="2" s="1"/>
  <c r="F1605" i="2" a="1"/>
  <c r="F1605" i="2" s="1"/>
  <c r="F1606" i="2" a="1"/>
  <c r="F1606" i="2" s="1"/>
  <c r="F1607" i="2" a="1"/>
  <c r="F1607" i="2" s="1"/>
  <c r="F1608" i="2" a="1"/>
  <c r="F1608" i="2" s="1"/>
  <c r="F1609" i="2" a="1"/>
  <c r="F1609" i="2" s="1"/>
  <c r="F1610" i="2" a="1"/>
  <c r="F1610" i="2" s="1"/>
  <c r="F1611" i="2" a="1"/>
  <c r="F1611" i="2" s="1"/>
  <c r="F1612" i="2" a="1"/>
  <c r="F1612" i="2" s="1"/>
  <c r="F1613" i="2" a="1"/>
  <c r="F1613" i="2" s="1"/>
  <c r="F1614" i="2" a="1"/>
  <c r="F1614" i="2" s="1"/>
  <c r="F1615" i="2" a="1"/>
  <c r="F1615" i="2" s="1"/>
  <c r="F1616" i="2" a="1"/>
  <c r="F1616" i="2" s="1"/>
  <c r="F1617" i="2" a="1"/>
  <c r="F1617" i="2" s="1"/>
  <c r="F1618" i="2" a="1"/>
  <c r="F1618" i="2" s="1"/>
  <c r="F1619" i="2" a="1"/>
  <c r="F1619" i="2" s="1"/>
  <c r="F1620" i="2" a="1"/>
  <c r="F1620" i="2" s="1"/>
  <c r="F1621" i="2" a="1"/>
  <c r="F1621" i="2" s="1"/>
  <c r="F1622" i="2" a="1"/>
  <c r="F1622" i="2" s="1"/>
  <c r="F1623" i="2" a="1"/>
  <c r="F1623" i="2" s="1"/>
  <c r="F1624" i="2" a="1"/>
  <c r="F1624" i="2" s="1"/>
  <c r="F1625" i="2" a="1"/>
  <c r="F1625" i="2" s="1"/>
  <c r="F1626" i="2" a="1"/>
  <c r="F1626" i="2" s="1"/>
  <c r="F1627" i="2" a="1"/>
  <c r="F1627" i="2" s="1"/>
  <c r="F1628" i="2" a="1"/>
  <c r="F1628" i="2" s="1"/>
  <c r="F1629" i="2" a="1"/>
  <c r="F1629" i="2" s="1"/>
  <c r="F1630" i="2" a="1"/>
  <c r="F1630" i="2" s="1"/>
  <c r="F1631" i="2" a="1"/>
  <c r="F1631" i="2" s="1"/>
  <c r="F1632" i="2" a="1"/>
  <c r="F1632" i="2" s="1"/>
  <c r="F1633" i="2" a="1"/>
  <c r="F1633" i="2" s="1"/>
  <c r="F1634" i="2" a="1"/>
  <c r="F1634" i="2" s="1"/>
  <c r="F1635" i="2" a="1"/>
  <c r="F1635" i="2" s="1"/>
  <c r="F1636" i="2" a="1"/>
  <c r="F1636" i="2" s="1"/>
  <c r="F1637" i="2" a="1"/>
  <c r="F1637" i="2" s="1"/>
  <c r="F1638" i="2" a="1"/>
  <c r="F1638" i="2" s="1"/>
  <c r="F1639" i="2" a="1"/>
  <c r="F1639" i="2" s="1"/>
  <c r="F1640" i="2" a="1"/>
  <c r="F1640" i="2" s="1"/>
  <c r="F1641" i="2" a="1"/>
  <c r="F1641" i="2" s="1"/>
  <c r="F1642" i="2" a="1"/>
  <c r="F1642" i="2" s="1"/>
  <c r="F1643" i="2" a="1"/>
  <c r="F1643" i="2" s="1"/>
  <c r="F1644" i="2" a="1"/>
  <c r="F1644" i="2" s="1"/>
  <c r="F1645" i="2" a="1"/>
  <c r="F1645" i="2" s="1"/>
  <c r="F1646" i="2" a="1"/>
  <c r="F1646" i="2" s="1"/>
  <c r="F1647" i="2" a="1"/>
  <c r="F1647" i="2" s="1"/>
  <c r="F1648" i="2" a="1"/>
  <c r="F1648" i="2" s="1"/>
  <c r="F1649" i="2" a="1"/>
  <c r="F1649" i="2" s="1"/>
  <c r="F1650" i="2" a="1"/>
  <c r="F1650" i="2" s="1"/>
  <c r="F1651" i="2" a="1"/>
  <c r="F1651" i="2" s="1"/>
  <c r="F1652" i="2" a="1"/>
  <c r="F1652" i="2" s="1"/>
  <c r="F1653" i="2" a="1"/>
  <c r="F1653" i="2" s="1"/>
  <c r="F1654" i="2" a="1"/>
  <c r="F1654" i="2" s="1"/>
  <c r="F1655" i="2" a="1"/>
  <c r="F1655" i="2" s="1"/>
  <c r="F1656" i="2" a="1"/>
  <c r="F1656" i="2" s="1"/>
  <c r="F1657" i="2" a="1"/>
  <c r="F1657" i="2" s="1"/>
  <c r="F1658" i="2" a="1"/>
  <c r="F1658" i="2" s="1"/>
  <c r="F1659" i="2" a="1"/>
  <c r="F1659" i="2" s="1"/>
  <c r="F1660" i="2" a="1"/>
  <c r="F1660" i="2" s="1"/>
  <c r="F1661" i="2" a="1"/>
  <c r="F1661" i="2" s="1"/>
  <c r="F1662" i="2" a="1"/>
  <c r="F1662" i="2" s="1"/>
  <c r="F1663" i="2" a="1"/>
  <c r="F1663" i="2" s="1"/>
  <c r="F1664" i="2" a="1"/>
  <c r="F1664" i="2" s="1"/>
  <c r="F1665" i="2" a="1"/>
  <c r="F1665" i="2" s="1"/>
  <c r="F1666" i="2" a="1"/>
  <c r="F1666" i="2" s="1"/>
  <c r="F1667" i="2" a="1"/>
  <c r="F1667" i="2" s="1"/>
  <c r="F1668" i="2" a="1"/>
  <c r="F1668" i="2" s="1"/>
  <c r="F1669" i="2" a="1"/>
  <c r="F1669" i="2" s="1"/>
  <c r="F1670" i="2" a="1"/>
  <c r="F1670" i="2" s="1"/>
  <c r="F1671" i="2" a="1"/>
  <c r="F1671" i="2" s="1"/>
  <c r="F1672" i="2" a="1"/>
  <c r="F1672" i="2" s="1"/>
  <c r="F1673" i="2" a="1"/>
  <c r="F1673" i="2" s="1"/>
  <c r="F1674" i="2" a="1"/>
  <c r="F1674" i="2" s="1"/>
  <c r="F1675" i="2" a="1"/>
  <c r="F1675" i="2" s="1"/>
  <c r="F1676" i="2" a="1"/>
  <c r="F1676" i="2" s="1"/>
  <c r="F1677" i="2" a="1"/>
  <c r="F1677" i="2" s="1"/>
  <c r="F1678" i="2" a="1"/>
  <c r="F1678" i="2" s="1"/>
  <c r="F1679" i="2" a="1"/>
  <c r="F1679" i="2" s="1"/>
  <c r="F1680" i="2" a="1"/>
  <c r="F1680" i="2" s="1"/>
  <c r="F1681" i="2" a="1"/>
  <c r="F1681" i="2" s="1"/>
  <c r="F1682" i="2" a="1"/>
  <c r="F1682" i="2" s="1"/>
  <c r="F1683" i="2" a="1"/>
  <c r="F1683" i="2" s="1"/>
  <c r="F1684" i="2" a="1"/>
  <c r="F1684" i="2" s="1"/>
  <c r="F1685" i="2" a="1"/>
  <c r="F1685" i="2" s="1"/>
  <c r="F1686" i="2" a="1"/>
  <c r="F1686" i="2" s="1"/>
  <c r="F1687" i="2" a="1"/>
  <c r="F1687" i="2" s="1"/>
  <c r="F1688" i="2" a="1"/>
  <c r="F1688" i="2" s="1"/>
  <c r="F1689" i="2" a="1"/>
  <c r="F1689" i="2" s="1"/>
  <c r="F1690" i="2" a="1"/>
  <c r="F1690" i="2" s="1"/>
  <c r="F1691" i="2" a="1"/>
  <c r="F1691" i="2" s="1"/>
  <c r="F1692" i="2" a="1"/>
  <c r="F1692" i="2" s="1"/>
  <c r="F1693" i="2" a="1"/>
  <c r="F1693" i="2" s="1"/>
  <c r="F1694" i="2" a="1"/>
  <c r="F1694" i="2" s="1"/>
  <c r="F1695" i="2" a="1"/>
  <c r="F1695" i="2" s="1"/>
  <c r="F1696" i="2" a="1"/>
  <c r="F1696" i="2" s="1"/>
  <c r="F1697" i="2" a="1"/>
  <c r="F1697" i="2" s="1"/>
  <c r="F1698" i="2" a="1"/>
  <c r="F1698" i="2" s="1"/>
  <c r="F1699" i="2" a="1"/>
  <c r="F1699" i="2" s="1"/>
  <c r="F1700" i="2" a="1"/>
  <c r="F1700" i="2" s="1"/>
  <c r="F1701" i="2" a="1"/>
  <c r="F1701" i="2" s="1"/>
  <c r="F1702" i="2" a="1"/>
  <c r="F1702" i="2" s="1"/>
  <c r="F1703" i="2" a="1"/>
  <c r="F1703" i="2" s="1"/>
  <c r="F1704" i="2" a="1"/>
  <c r="F1704" i="2" s="1"/>
  <c r="F1705" i="2" a="1"/>
  <c r="F1705" i="2" s="1"/>
  <c r="F1706" i="2" a="1"/>
  <c r="F1706" i="2" s="1"/>
  <c r="F1707" i="2" a="1"/>
  <c r="F1707" i="2" s="1"/>
  <c r="F1708" i="2" a="1"/>
  <c r="F1708" i="2" s="1"/>
  <c r="F1709" i="2" a="1"/>
  <c r="F1709" i="2" s="1"/>
  <c r="F1710" i="2" a="1"/>
  <c r="F1710" i="2" s="1"/>
  <c r="F1711" i="2" a="1"/>
  <c r="F1711" i="2" s="1"/>
  <c r="F1712" i="2" a="1"/>
  <c r="F1712" i="2" s="1"/>
  <c r="F1713" i="2" a="1"/>
  <c r="F1713" i="2" s="1"/>
  <c r="F1714" i="2" a="1"/>
  <c r="F1714" i="2" s="1"/>
  <c r="F1715" i="2" a="1"/>
  <c r="F1715" i="2" s="1"/>
  <c r="F1716" i="2" a="1"/>
  <c r="F1716" i="2" s="1"/>
  <c r="F1717" i="2" a="1"/>
  <c r="F1717" i="2" s="1"/>
  <c r="F1718" i="2" a="1"/>
  <c r="F1718" i="2" s="1"/>
  <c r="F1719" i="2" a="1"/>
  <c r="F1719" i="2" s="1"/>
  <c r="F1720" i="2" a="1"/>
  <c r="F1720" i="2" s="1"/>
  <c r="F1721" i="2" a="1"/>
  <c r="F1721" i="2" s="1"/>
  <c r="F1722" i="2" a="1"/>
  <c r="F1722" i="2" s="1"/>
  <c r="F1723" i="2" a="1"/>
  <c r="F1723" i="2" s="1"/>
  <c r="F1724" i="2" a="1"/>
  <c r="F1724" i="2" s="1"/>
  <c r="F1725" i="2" a="1"/>
  <c r="F1725" i="2" s="1"/>
  <c r="F1726" i="2" a="1"/>
  <c r="F1726" i="2" s="1"/>
  <c r="F1727" i="2" a="1"/>
  <c r="F1727" i="2" s="1"/>
  <c r="F1728" i="2" a="1"/>
  <c r="F1728" i="2" s="1"/>
  <c r="F1729" i="2" a="1"/>
  <c r="F1729" i="2" s="1"/>
  <c r="F1730" i="2" a="1"/>
  <c r="F1730" i="2" s="1"/>
  <c r="F1731" i="2" a="1"/>
  <c r="F1731" i="2" s="1"/>
  <c r="F1732" i="2" a="1"/>
  <c r="F1732" i="2" s="1"/>
  <c r="F1733" i="2" a="1"/>
  <c r="F1733" i="2" s="1"/>
  <c r="F1734" i="2" a="1"/>
  <c r="F1734" i="2" s="1"/>
  <c r="F1735" i="2" a="1"/>
  <c r="F1735" i="2" s="1"/>
  <c r="F1736" i="2" a="1"/>
  <c r="F1736" i="2" s="1"/>
  <c r="F1737" i="2" a="1"/>
  <c r="F1737" i="2" s="1"/>
  <c r="F1738" i="2" a="1"/>
  <c r="F1738" i="2" s="1"/>
  <c r="F1739" i="2" a="1"/>
  <c r="F1739" i="2" s="1"/>
  <c r="F1740" i="2" a="1"/>
  <c r="F1740" i="2" s="1"/>
  <c r="F1741" i="2" a="1"/>
  <c r="F1741" i="2" s="1"/>
  <c r="F1742" i="2" a="1"/>
  <c r="F1742" i="2" s="1"/>
  <c r="F1743" i="2" a="1"/>
  <c r="F1743" i="2" s="1"/>
  <c r="F1744" i="2" a="1"/>
  <c r="F1744" i="2" s="1"/>
  <c r="F1745" i="2" a="1"/>
  <c r="F1745" i="2" s="1"/>
  <c r="F1746" i="2" a="1"/>
  <c r="F1746" i="2" s="1"/>
  <c r="F1747" i="2" a="1"/>
  <c r="F1747" i="2" s="1"/>
  <c r="F1748" i="2" a="1"/>
  <c r="F1748" i="2" s="1"/>
  <c r="F1749" i="2" a="1"/>
  <c r="F1749" i="2" s="1"/>
  <c r="F1750" i="2" a="1"/>
  <c r="F1750" i="2" s="1"/>
  <c r="F1751" i="2" a="1"/>
  <c r="F1751" i="2" s="1"/>
  <c r="F1752" i="2" a="1"/>
  <c r="F1752" i="2" s="1"/>
  <c r="F1753" i="2" a="1"/>
  <c r="F1753" i="2" s="1"/>
  <c r="F1754" i="2" a="1"/>
  <c r="F1754" i="2" s="1"/>
  <c r="F1755" i="2" a="1"/>
  <c r="F1755" i="2" s="1"/>
  <c r="F1756" i="2" a="1"/>
  <c r="F1756" i="2" s="1"/>
  <c r="F1757" i="2" a="1"/>
  <c r="F1757" i="2" s="1"/>
  <c r="F1758" i="2" a="1"/>
  <c r="F1758" i="2" s="1"/>
  <c r="F1759" i="2" a="1"/>
  <c r="F1759" i="2" s="1"/>
  <c r="F1760" i="2" a="1"/>
  <c r="F1760" i="2" s="1"/>
  <c r="F1761" i="2" a="1"/>
  <c r="F1761" i="2" s="1"/>
  <c r="F1762" i="2" a="1"/>
  <c r="F1762" i="2" s="1"/>
  <c r="F1763" i="2" a="1"/>
  <c r="F1763" i="2" s="1"/>
  <c r="F1764" i="2" a="1"/>
  <c r="F1764" i="2" s="1"/>
  <c r="F1765" i="2" a="1"/>
  <c r="F1765" i="2" s="1"/>
  <c r="F1766" i="2" a="1"/>
  <c r="F1766" i="2" s="1"/>
  <c r="F1767" i="2" a="1"/>
  <c r="F1767" i="2" s="1"/>
  <c r="F1768" i="2" a="1"/>
  <c r="F1768" i="2" s="1"/>
  <c r="F1769" i="2" a="1"/>
  <c r="F1769" i="2" s="1"/>
  <c r="F1770" i="2" a="1"/>
  <c r="F1770" i="2" s="1"/>
  <c r="F1771" i="2" a="1"/>
  <c r="F1771" i="2" s="1"/>
  <c r="F1772" i="2" a="1"/>
  <c r="F1772" i="2" s="1"/>
  <c r="F1773" i="2" a="1"/>
  <c r="F1773" i="2" s="1"/>
  <c r="F1774" i="2" a="1"/>
  <c r="F1774" i="2" s="1"/>
  <c r="F1775" i="2" a="1"/>
  <c r="F1775" i="2" s="1"/>
  <c r="F1776" i="2" a="1"/>
  <c r="F1776" i="2" s="1"/>
  <c r="F1777" i="2" a="1"/>
  <c r="F1777" i="2" s="1"/>
  <c r="F1778" i="2" a="1"/>
  <c r="F1778" i="2" s="1"/>
  <c r="F1779" i="2" a="1"/>
  <c r="F1779" i="2" s="1"/>
  <c r="F1780" i="2" a="1"/>
  <c r="F1780" i="2" s="1"/>
  <c r="F1781" i="2" a="1"/>
  <c r="F1781" i="2" s="1"/>
  <c r="F1782" i="2" a="1"/>
  <c r="F1782" i="2" s="1"/>
  <c r="F1783" i="2" a="1"/>
  <c r="F1783" i="2" s="1"/>
  <c r="F1784" i="2" a="1"/>
  <c r="F1784" i="2" s="1"/>
  <c r="F1785" i="2" a="1"/>
  <c r="F1785" i="2" s="1"/>
  <c r="F1786" i="2" a="1"/>
  <c r="F1786" i="2" s="1"/>
  <c r="F1787" i="2" a="1"/>
  <c r="F1787" i="2" s="1"/>
  <c r="F1788" i="2" a="1"/>
  <c r="F1788" i="2" s="1"/>
  <c r="F1789" i="2" a="1"/>
  <c r="F1789" i="2" s="1"/>
  <c r="F1790" i="2" a="1"/>
  <c r="F1790" i="2" s="1"/>
  <c r="F1791" i="2" a="1"/>
  <c r="F1791" i="2" s="1"/>
  <c r="F1792" i="2" a="1"/>
  <c r="F1792" i="2" s="1"/>
  <c r="F1793" i="2" a="1"/>
  <c r="F1793" i="2" s="1"/>
  <c r="F1794" i="2" a="1"/>
  <c r="F1794" i="2" s="1"/>
  <c r="F1795" i="2" a="1"/>
  <c r="F1795" i="2" s="1"/>
  <c r="F1796" i="2" a="1"/>
  <c r="F1796" i="2" s="1"/>
  <c r="F1797" i="2" a="1"/>
  <c r="F1797" i="2" s="1"/>
  <c r="F1798" i="2" a="1"/>
  <c r="F1798" i="2" s="1"/>
  <c r="F1799" i="2" a="1"/>
  <c r="F1799" i="2" s="1"/>
  <c r="F1800" i="2" a="1"/>
  <c r="F1800" i="2" s="1"/>
  <c r="F1801" i="2" a="1"/>
  <c r="F1801" i="2" s="1"/>
  <c r="F1802" i="2" a="1"/>
  <c r="F1802" i="2" s="1"/>
  <c r="F1803" i="2" a="1"/>
  <c r="F1803" i="2" s="1"/>
  <c r="F1804" i="2" a="1"/>
  <c r="F1804" i="2" s="1"/>
  <c r="F1805" i="2" a="1"/>
  <c r="F1805" i="2" s="1"/>
  <c r="F1806" i="2" a="1"/>
  <c r="F1806" i="2" s="1"/>
  <c r="F1807" i="2" a="1"/>
  <c r="F1807" i="2" s="1"/>
  <c r="F1808" i="2" a="1"/>
  <c r="F1808" i="2" s="1"/>
  <c r="F1809" i="2" a="1"/>
  <c r="F1809" i="2" s="1"/>
  <c r="F1810" i="2" a="1"/>
  <c r="F1810" i="2" s="1"/>
  <c r="F1811" i="2" a="1"/>
  <c r="F1811" i="2" s="1"/>
  <c r="F1812" i="2" a="1"/>
  <c r="F1812" i="2" s="1"/>
  <c r="F1813" i="2" a="1"/>
  <c r="F1813" i="2" s="1"/>
  <c r="F1814" i="2" a="1"/>
  <c r="F1814" i="2" s="1"/>
  <c r="F1815" i="2" a="1"/>
  <c r="F1815" i="2" s="1"/>
  <c r="F1816" i="2" a="1"/>
  <c r="F1816" i="2" s="1"/>
  <c r="F1817" i="2" a="1"/>
  <c r="F1817" i="2" s="1"/>
  <c r="F1818" i="2" a="1"/>
  <c r="F1818" i="2" s="1"/>
  <c r="F1819" i="2" a="1"/>
  <c r="F1819" i="2" s="1"/>
  <c r="F1820" i="2" a="1"/>
  <c r="F1820" i="2" s="1"/>
  <c r="F1821" i="2" a="1"/>
  <c r="F1821" i="2" s="1"/>
  <c r="F1822" i="2" a="1"/>
  <c r="F1822" i="2" s="1"/>
  <c r="F1823" i="2" a="1"/>
  <c r="F1823" i="2" s="1"/>
  <c r="F1824" i="2" a="1"/>
  <c r="F1824" i="2" s="1"/>
  <c r="F1825" i="2" a="1"/>
  <c r="F1825" i="2" s="1"/>
  <c r="F1826" i="2" a="1"/>
  <c r="F1826" i="2" s="1"/>
  <c r="F1827" i="2" a="1"/>
  <c r="F1827" i="2" s="1"/>
  <c r="F1828" i="2" a="1"/>
  <c r="F1828" i="2" s="1"/>
  <c r="F1829" i="2" a="1"/>
  <c r="F1829" i="2" s="1"/>
  <c r="F1830" i="2" a="1"/>
  <c r="F1830" i="2" s="1"/>
  <c r="F1831" i="2" a="1"/>
  <c r="F1831" i="2" s="1"/>
  <c r="F1832" i="2" a="1"/>
  <c r="F1832" i="2" s="1"/>
  <c r="F1833" i="2" a="1"/>
  <c r="F1833" i="2" s="1"/>
  <c r="F1834" i="2" a="1"/>
  <c r="F1834" i="2" s="1"/>
  <c r="F1835" i="2" a="1"/>
  <c r="F1835" i="2" s="1"/>
  <c r="F1836" i="2" a="1"/>
  <c r="F1836" i="2" s="1"/>
  <c r="F1837" i="2" a="1"/>
  <c r="F1837" i="2" s="1"/>
  <c r="F1838" i="2" a="1"/>
  <c r="F1838" i="2" s="1"/>
  <c r="F1839" i="2" a="1"/>
  <c r="F1839" i="2" s="1"/>
  <c r="F1840" i="2" a="1"/>
  <c r="F1840" i="2" s="1"/>
  <c r="F1841" i="2" a="1"/>
  <c r="F1841" i="2" s="1"/>
  <c r="F1842" i="2" a="1"/>
  <c r="F1842" i="2" s="1"/>
  <c r="F1843" i="2" a="1"/>
  <c r="F1843" i="2" s="1"/>
  <c r="F1844" i="2" a="1"/>
  <c r="F1844" i="2" s="1"/>
  <c r="F1845" i="2" a="1"/>
  <c r="F1845" i="2" s="1"/>
  <c r="F1846" i="2" a="1"/>
  <c r="F1846" i="2" s="1"/>
  <c r="F1847" i="2" a="1"/>
  <c r="F1847" i="2" s="1"/>
  <c r="F1848" i="2" a="1"/>
  <c r="F1848" i="2" s="1"/>
  <c r="F1849" i="2" a="1"/>
  <c r="F1849" i="2" s="1"/>
  <c r="F1850" i="2" a="1"/>
  <c r="F1850" i="2" s="1"/>
  <c r="F1851" i="2" a="1"/>
  <c r="F1851" i="2" s="1"/>
  <c r="F1852" i="2" a="1"/>
  <c r="F1852" i="2" s="1"/>
  <c r="F1853" i="2" a="1"/>
  <c r="F1853" i="2" s="1"/>
  <c r="F1854" i="2" a="1"/>
  <c r="F1854" i="2" s="1"/>
  <c r="F1855" i="2" a="1"/>
  <c r="F1855" i="2" s="1"/>
  <c r="F1856" i="2" a="1"/>
  <c r="F1856" i="2" s="1"/>
  <c r="F1857" i="2" a="1"/>
  <c r="F1857" i="2" s="1"/>
  <c r="F1858" i="2" a="1"/>
  <c r="F1858" i="2" s="1"/>
  <c r="F1859" i="2" a="1"/>
  <c r="F1859" i="2" s="1"/>
  <c r="F1860" i="2" a="1"/>
  <c r="F1860" i="2" s="1"/>
  <c r="F1861" i="2" a="1"/>
  <c r="F1861" i="2" s="1"/>
  <c r="F1862" i="2" a="1"/>
  <c r="F1862" i="2" s="1"/>
  <c r="F1863" i="2" a="1"/>
  <c r="F1863" i="2" s="1"/>
  <c r="F1864" i="2" a="1"/>
  <c r="F1864" i="2" s="1"/>
  <c r="F1865" i="2" a="1"/>
  <c r="F1865" i="2" s="1"/>
  <c r="F1866" i="2" a="1"/>
  <c r="F1866" i="2" s="1"/>
  <c r="F1867" i="2" a="1"/>
  <c r="F1867" i="2" s="1"/>
  <c r="F1868" i="2" a="1"/>
  <c r="F1868" i="2" s="1"/>
  <c r="F1869" i="2" a="1"/>
  <c r="F1869" i="2" s="1"/>
  <c r="F1870" i="2" a="1"/>
  <c r="F1870" i="2" s="1"/>
  <c r="F1871" i="2" a="1"/>
  <c r="F1871" i="2" s="1"/>
  <c r="F1872" i="2" a="1"/>
  <c r="F1872" i="2" s="1"/>
  <c r="F1873" i="2" a="1"/>
  <c r="F1873" i="2" s="1"/>
  <c r="F1874" i="2" a="1"/>
  <c r="F1874" i="2" s="1"/>
  <c r="F1875" i="2" a="1"/>
  <c r="F1875" i="2" s="1"/>
  <c r="F1876" i="2" a="1"/>
  <c r="F1876" i="2" s="1"/>
  <c r="F1877" i="2" a="1"/>
  <c r="F1877" i="2" s="1"/>
  <c r="F1878" i="2" a="1"/>
  <c r="F1878" i="2" s="1"/>
  <c r="F1879" i="2" a="1"/>
  <c r="F1879" i="2" s="1"/>
  <c r="F1880" i="2" a="1"/>
  <c r="F1880" i="2" s="1"/>
  <c r="F1881" i="2" a="1"/>
  <c r="F1881" i="2" s="1"/>
  <c r="F1882" i="2" a="1"/>
  <c r="F1882" i="2" s="1"/>
  <c r="F1883" i="2" a="1"/>
  <c r="F1883" i="2" s="1"/>
  <c r="F1884" i="2" a="1"/>
  <c r="F1884" i="2" s="1"/>
  <c r="F1885" i="2" a="1"/>
  <c r="F1885" i="2" s="1"/>
  <c r="F1886" i="2" a="1"/>
  <c r="F1886" i="2" s="1"/>
  <c r="F1887" i="2" a="1"/>
  <c r="F1887" i="2" s="1"/>
  <c r="F1888" i="2" a="1"/>
  <c r="F1888" i="2" s="1"/>
  <c r="F1889" i="2" a="1"/>
  <c r="F1889" i="2" s="1"/>
  <c r="F1890" i="2" a="1"/>
  <c r="F1890" i="2" s="1"/>
  <c r="F1891" i="2" a="1"/>
  <c r="F1891" i="2" s="1"/>
  <c r="F1892" i="2" a="1"/>
  <c r="F1892" i="2" s="1"/>
  <c r="F1893" i="2" a="1"/>
  <c r="F1893" i="2" s="1"/>
  <c r="F1894" i="2" a="1"/>
  <c r="F1894" i="2" s="1"/>
  <c r="F1895" i="2" a="1"/>
  <c r="F1895" i="2" s="1"/>
  <c r="F1896" i="2" a="1"/>
  <c r="F1896" i="2" s="1"/>
  <c r="F1897" i="2" a="1"/>
  <c r="F1897" i="2" s="1"/>
  <c r="F1898" i="2" a="1"/>
  <c r="F1898" i="2" s="1"/>
  <c r="F1899" i="2" a="1"/>
  <c r="F1899" i="2" s="1"/>
  <c r="F1900" i="2" a="1"/>
  <c r="F1900" i="2" s="1"/>
  <c r="F1901" i="2" a="1"/>
  <c r="F1901" i="2" s="1"/>
  <c r="F1902" i="2" a="1"/>
  <c r="F1902" i="2" s="1"/>
  <c r="F1903" i="2" a="1"/>
  <c r="F1903" i="2" s="1"/>
  <c r="F1904" i="2" a="1"/>
  <c r="F1904" i="2" s="1"/>
  <c r="F1905" i="2" a="1"/>
  <c r="F1905" i="2" s="1"/>
  <c r="F1906" i="2" a="1"/>
  <c r="F1906" i="2" s="1"/>
  <c r="F1907" i="2" a="1"/>
  <c r="F1907" i="2" s="1"/>
  <c r="F1908" i="2" a="1"/>
  <c r="F1908" i="2" s="1"/>
  <c r="F1909" i="2" a="1"/>
  <c r="F1909" i="2" s="1"/>
  <c r="F1910" i="2" a="1"/>
  <c r="F1910" i="2" s="1"/>
  <c r="F1911" i="2" a="1"/>
  <c r="F1911" i="2" s="1"/>
  <c r="F1912" i="2" a="1"/>
  <c r="F1912" i="2" s="1"/>
  <c r="F1913" i="2" a="1"/>
  <c r="F1913" i="2" s="1"/>
  <c r="F1914" i="2" a="1"/>
  <c r="F1914" i="2" s="1"/>
  <c r="F1915" i="2" a="1"/>
  <c r="F1915" i="2" s="1"/>
  <c r="F1916" i="2" a="1"/>
  <c r="F1916" i="2" s="1"/>
  <c r="F1917" i="2" a="1"/>
  <c r="F1917" i="2" s="1"/>
  <c r="F1918" i="2" a="1"/>
  <c r="F1918" i="2" s="1"/>
  <c r="F1919" i="2" a="1"/>
  <c r="F1919" i="2" s="1"/>
  <c r="F1920" i="2" a="1"/>
  <c r="F1920" i="2" s="1"/>
  <c r="F1921" i="2" a="1"/>
  <c r="F1921" i="2" s="1"/>
  <c r="F1922" i="2" a="1"/>
  <c r="F1922" i="2" s="1"/>
  <c r="F1923" i="2" a="1"/>
  <c r="F1923" i="2" s="1"/>
  <c r="F1924" i="2" a="1"/>
  <c r="F1924" i="2" s="1"/>
  <c r="F1925" i="2" a="1"/>
  <c r="F1925" i="2" s="1"/>
  <c r="F1926" i="2" a="1"/>
  <c r="F1926" i="2" s="1"/>
  <c r="F1927" i="2" a="1"/>
  <c r="F1927" i="2" s="1"/>
  <c r="F1928" i="2" a="1"/>
  <c r="F1928" i="2" s="1"/>
  <c r="F1929" i="2" a="1"/>
  <c r="F1929" i="2" s="1"/>
  <c r="F1930" i="2" a="1"/>
  <c r="F1930" i="2" s="1"/>
  <c r="F1931" i="2" a="1"/>
  <c r="F1931" i="2" s="1"/>
  <c r="F1932" i="2" a="1"/>
  <c r="F1932" i="2" s="1"/>
  <c r="F1933" i="2" a="1"/>
  <c r="F1933" i="2" s="1"/>
  <c r="F1934" i="2" a="1"/>
  <c r="F1934" i="2" s="1"/>
  <c r="F1935" i="2" a="1"/>
  <c r="F1935" i="2" s="1"/>
  <c r="F1936" i="2" a="1"/>
  <c r="F1936" i="2" s="1"/>
  <c r="F1937" i="2" a="1"/>
  <c r="F1937" i="2" s="1"/>
  <c r="F1938" i="2" a="1"/>
  <c r="F1938" i="2" s="1"/>
  <c r="F1939" i="2" a="1"/>
  <c r="F1939" i="2" s="1"/>
  <c r="F1940" i="2" a="1"/>
  <c r="F1940" i="2" s="1"/>
  <c r="F1941" i="2" a="1"/>
  <c r="F1941" i="2" s="1"/>
  <c r="F1942" i="2" a="1"/>
  <c r="F1942" i="2" s="1"/>
  <c r="F1943" i="2" a="1"/>
  <c r="F1943" i="2" s="1"/>
  <c r="F1944" i="2" a="1"/>
  <c r="F1944" i="2" s="1"/>
  <c r="F1945" i="2" a="1"/>
  <c r="F1945" i="2" s="1"/>
  <c r="F1946" i="2" a="1"/>
  <c r="F1946" i="2" s="1"/>
  <c r="F1947" i="2" a="1"/>
  <c r="F1947" i="2" s="1"/>
  <c r="F1948" i="2" a="1"/>
  <c r="F1948" i="2" s="1"/>
  <c r="F1949" i="2" a="1"/>
  <c r="F1949" i="2" s="1"/>
  <c r="F1950" i="2" a="1"/>
  <c r="F1950" i="2" s="1"/>
  <c r="F1951" i="2" a="1"/>
  <c r="F1951" i="2" s="1"/>
  <c r="F1952" i="2" a="1"/>
  <c r="F1952" i="2" s="1"/>
  <c r="F1953" i="2" a="1"/>
  <c r="F1953" i="2" s="1"/>
  <c r="F1954" i="2" a="1"/>
  <c r="F1954" i="2" s="1"/>
  <c r="F1955" i="2" a="1"/>
  <c r="F1955" i="2" s="1"/>
  <c r="F1956" i="2" a="1"/>
  <c r="F1956" i="2" s="1"/>
  <c r="F1957" i="2" a="1"/>
  <c r="F1957" i="2" s="1"/>
  <c r="F1958" i="2" a="1"/>
  <c r="F1958" i="2" s="1"/>
  <c r="F1959" i="2" a="1"/>
  <c r="F1959" i="2" s="1"/>
  <c r="F1960" i="2" a="1"/>
  <c r="F1960" i="2" s="1"/>
  <c r="F1961" i="2" a="1"/>
  <c r="F1961" i="2" s="1"/>
  <c r="F1962" i="2" a="1"/>
  <c r="F1962" i="2" s="1"/>
  <c r="F1963" i="2" a="1"/>
  <c r="F1963" i="2" s="1"/>
  <c r="F1964" i="2" a="1"/>
  <c r="F1964" i="2" s="1"/>
  <c r="F1965" i="2" a="1"/>
  <c r="F1965" i="2" s="1"/>
  <c r="F1966" i="2" a="1"/>
  <c r="F1966" i="2" s="1"/>
  <c r="F1967" i="2" a="1"/>
  <c r="F1967" i="2" s="1"/>
  <c r="F1968" i="2" a="1"/>
  <c r="F1968" i="2" s="1"/>
  <c r="F1969" i="2" a="1"/>
  <c r="F1969" i="2" s="1"/>
  <c r="F1970" i="2" a="1"/>
  <c r="F1970" i="2" s="1"/>
  <c r="F1971" i="2" a="1"/>
  <c r="F1971" i="2" s="1"/>
  <c r="F1972" i="2" a="1"/>
  <c r="F1972" i="2" s="1"/>
  <c r="F1973" i="2" a="1"/>
  <c r="F1973" i="2" s="1"/>
  <c r="F1974" i="2" a="1"/>
  <c r="F1974" i="2" s="1"/>
  <c r="F1975" i="2" a="1"/>
  <c r="F1975" i="2" s="1"/>
  <c r="F1976" i="2" a="1"/>
  <c r="F1976" i="2" s="1"/>
  <c r="F1977" i="2" a="1"/>
  <c r="F1977" i="2" s="1"/>
  <c r="F1978" i="2" a="1"/>
  <c r="F1978" i="2" s="1"/>
  <c r="F1979" i="2" a="1"/>
  <c r="F1979" i="2" s="1"/>
  <c r="F1980" i="2" a="1"/>
  <c r="F1980" i="2" s="1"/>
  <c r="F1981" i="2" a="1"/>
  <c r="F1981" i="2" s="1"/>
  <c r="F1982" i="2" a="1"/>
  <c r="F1982" i="2" s="1"/>
  <c r="F1983" i="2" a="1"/>
  <c r="F1983" i="2" s="1"/>
  <c r="F1984" i="2" a="1"/>
  <c r="F1984" i="2" s="1"/>
  <c r="F1985" i="2" a="1"/>
  <c r="F1985" i="2" s="1"/>
  <c r="F1986" i="2" a="1"/>
  <c r="F1986" i="2" s="1"/>
  <c r="F1987" i="2" a="1"/>
  <c r="F1987" i="2" s="1"/>
  <c r="F1988" i="2" a="1"/>
  <c r="F1988" i="2" s="1"/>
  <c r="F1989" i="2" a="1"/>
  <c r="F1989" i="2" s="1"/>
  <c r="F1990" i="2" a="1"/>
  <c r="F1990" i="2" s="1"/>
  <c r="F1991" i="2" a="1"/>
  <c r="F1991" i="2" s="1"/>
  <c r="F1992" i="2" a="1"/>
  <c r="F1992" i="2" s="1"/>
  <c r="F1993" i="2" a="1"/>
  <c r="F1993" i="2" s="1"/>
  <c r="F1994" i="2" a="1"/>
  <c r="F1994" i="2" s="1"/>
  <c r="F1995" i="2" a="1"/>
  <c r="F1995" i="2" s="1"/>
  <c r="F1996" i="2" a="1"/>
  <c r="F1996" i="2" s="1"/>
  <c r="F1997" i="2" a="1"/>
  <c r="F1997" i="2" s="1"/>
  <c r="F1998" i="2" a="1"/>
  <c r="F1998" i="2" s="1"/>
  <c r="F1999" i="2" a="1"/>
  <c r="F1999" i="2" s="1"/>
  <c r="F2000" i="2" a="1"/>
  <c r="F2000" i="2" s="1"/>
  <c r="F2001" i="2" a="1"/>
  <c r="F2001" i="2" s="1"/>
  <c r="F2002" i="2" a="1"/>
  <c r="F2002" i="2" s="1"/>
  <c r="F2003" i="2" a="1"/>
  <c r="F2003" i="2" s="1"/>
  <c r="F2004" i="2" a="1"/>
  <c r="F2004" i="2" s="1"/>
  <c r="F2005" i="2" a="1"/>
  <c r="F2005" i="2" s="1"/>
  <c r="F2006" i="2" a="1"/>
  <c r="F2006" i="2" s="1"/>
  <c r="F2007" i="2" a="1"/>
  <c r="F2007" i="2" s="1"/>
  <c r="F2008" i="2" a="1"/>
  <c r="F2008" i="2" s="1"/>
  <c r="F2009" i="2" a="1"/>
  <c r="F2009" i="2" s="1"/>
  <c r="F2010" i="2" a="1"/>
  <c r="F2010" i="2" s="1"/>
  <c r="F2011" i="2" a="1"/>
  <c r="F2011" i="2" s="1"/>
  <c r="F2012" i="2" a="1"/>
  <c r="F2012" i="2" s="1"/>
  <c r="F2013" i="2" a="1"/>
  <c r="F2013" i="2" s="1"/>
  <c r="F2014" i="2" a="1"/>
  <c r="F2014" i="2" s="1"/>
  <c r="F2015" i="2" a="1"/>
  <c r="F2015" i="2" s="1"/>
  <c r="F2016" i="2" a="1"/>
  <c r="F2016" i="2" s="1"/>
  <c r="F2017" i="2" a="1"/>
  <c r="F2017" i="2" s="1"/>
  <c r="F2018" i="2" a="1"/>
  <c r="F2018" i="2" s="1"/>
  <c r="F2019" i="2" a="1"/>
  <c r="F2019" i="2" s="1"/>
  <c r="F2020" i="2" a="1"/>
  <c r="F2020" i="2" s="1"/>
  <c r="F2021" i="2" a="1"/>
  <c r="F2021" i="2" s="1"/>
  <c r="F2022" i="2" a="1"/>
  <c r="F2022" i="2" s="1"/>
  <c r="F2023" i="2" a="1"/>
  <c r="F2023" i="2" s="1"/>
  <c r="F2024" i="2" a="1"/>
  <c r="F2024" i="2" s="1"/>
  <c r="F2025" i="2" a="1"/>
  <c r="F2025" i="2" s="1"/>
  <c r="F2026" i="2" a="1"/>
  <c r="F2026" i="2" s="1"/>
  <c r="F2027" i="2" a="1"/>
  <c r="F2027" i="2" s="1"/>
  <c r="F2028" i="2" a="1"/>
  <c r="F2028" i="2" s="1"/>
  <c r="F2029" i="2" a="1"/>
  <c r="F2029" i="2" s="1"/>
  <c r="F2030" i="2" a="1"/>
  <c r="F2030" i="2" s="1"/>
  <c r="F2031" i="2" a="1"/>
  <c r="F2031" i="2" s="1"/>
  <c r="F2032" i="2" a="1"/>
  <c r="F2032" i="2" s="1"/>
  <c r="F2033" i="2" a="1"/>
  <c r="F2033" i="2" s="1"/>
  <c r="F2034" i="2" a="1"/>
  <c r="F2034" i="2" s="1"/>
  <c r="F2035" i="2" a="1"/>
  <c r="F2035" i="2" s="1"/>
  <c r="F2036" i="2" a="1"/>
  <c r="F2036" i="2" s="1"/>
  <c r="F2037" i="2" a="1"/>
  <c r="F2037" i="2" s="1"/>
  <c r="F2038" i="2" a="1"/>
  <c r="F2038" i="2" s="1"/>
  <c r="F2039" i="2" a="1"/>
  <c r="F2039" i="2" s="1"/>
  <c r="F2040" i="2" a="1"/>
  <c r="F2040" i="2" s="1"/>
  <c r="F2041" i="2" a="1"/>
  <c r="F2041" i="2" s="1"/>
  <c r="F2042" i="2" a="1"/>
  <c r="F2042" i="2" s="1"/>
  <c r="F2043" i="2" a="1"/>
  <c r="F2043" i="2" s="1"/>
  <c r="F2044" i="2" a="1"/>
  <c r="F2044" i="2" s="1"/>
  <c r="F2045" i="2" a="1"/>
  <c r="F2045" i="2" s="1"/>
  <c r="F2046" i="2" a="1"/>
  <c r="F2046" i="2" s="1"/>
  <c r="F2047" i="2" a="1"/>
  <c r="F2047" i="2" s="1"/>
  <c r="F2048" i="2" a="1"/>
  <c r="F2048" i="2" s="1"/>
  <c r="F2049" i="2" a="1"/>
  <c r="F2049" i="2" s="1"/>
  <c r="F2050" i="2" a="1"/>
  <c r="F2050" i="2" s="1"/>
  <c r="F2051" i="2" a="1"/>
  <c r="F2051" i="2" s="1"/>
  <c r="F2052" i="2" a="1"/>
  <c r="F2052" i="2" s="1"/>
  <c r="F2053" i="2" a="1"/>
  <c r="F2053" i="2" s="1"/>
  <c r="F2054" i="2" a="1"/>
  <c r="F2054" i="2" s="1"/>
  <c r="F2055" i="2" a="1"/>
  <c r="F2055" i="2" s="1"/>
  <c r="F2056" i="2" a="1"/>
  <c r="F2056" i="2" s="1"/>
  <c r="F2057" i="2" a="1"/>
  <c r="F2057" i="2" s="1"/>
  <c r="F2058" i="2" a="1"/>
  <c r="F2058" i="2" s="1"/>
  <c r="F2059" i="2" a="1"/>
  <c r="F2059" i="2" s="1"/>
  <c r="F2060" i="2" a="1"/>
  <c r="F2060" i="2" s="1"/>
  <c r="F2061" i="2" a="1"/>
  <c r="F2061" i="2" s="1"/>
  <c r="F2062" i="2" a="1"/>
  <c r="F2062" i="2" s="1"/>
  <c r="F2063" i="2" a="1"/>
  <c r="F2063" i="2" s="1"/>
  <c r="F2064" i="2" a="1"/>
  <c r="F2064" i="2" s="1"/>
  <c r="F2065" i="2" a="1"/>
  <c r="F2065" i="2" s="1"/>
  <c r="F2066" i="2" a="1"/>
  <c r="F2066" i="2" s="1"/>
  <c r="F2067" i="2" a="1"/>
  <c r="F2067" i="2" s="1"/>
  <c r="F2068" i="2" a="1"/>
  <c r="F2068" i="2" s="1"/>
  <c r="F2069" i="2" a="1"/>
  <c r="F2069" i="2" s="1"/>
  <c r="F2070" i="2" a="1"/>
  <c r="F2070" i="2" s="1"/>
  <c r="F2071" i="2" a="1"/>
  <c r="F2071" i="2" s="1"/>
  <c r="F2072" i="2" a="1"/>
  <c r="F2072" i="2" s="1"/>
  <c r="F2073" i="2" a="1"/>
  <c r="F2073" i="2" s="1"/>
  <c r="F2074" i="2" a="1"/>
  <c r="F2074" i="2" s="1"/>
  <c r="F2075" i="2" a="1"/>
  <c r="F2075" i="2" s="1"/>
  <c r="F2076" i="2" a="1"/>
  <c r="F2076" i="2" s="1"/>
  <c r="F2077" i="2" a="1"/>
  <c r="F2077" i="2" s="1"/>
  <c r="F2078" i="2" a="1"/>
  <c r="F2078" i="2" s="1"/>
  <c r="F2079" i="2" a="1"/>
  <c r="F2079" i="2" s="1"/>
  <c r="F2080" i="2" a="1"/>
  <c r="F2080" i="2" s="1"/>
  <c r="F2081" i="2" a="1"/>
  <c r="F2081" i="2" s="1"/>
  <c r="F2082" i="2" a="1"/>
  <c r="F2082" i="2" s="1"/>
  <c r="F2083" i="2" a="1"/>
  <c r="F2083" i="2" s="1"/>
  <c r="F2084" i="2" a="1"/>
  <c r="F2084" i="2" s="1"/>
  <c r="F2085" i="2" a="1"/>
  <c r="F2085" i="2" s="1"/>
  <c r="F2086" i="2" a="1"/>
  <c r="F2086" i="2" s="1"/>
  <c r="F2087" i="2" a="1"/>
  <c r="F2087" i="2" s="1"/>
  <c r="F2088" i="2" a="1"/>
  <c r="F2088" i="2" s="1"/>
  <c r="F2089" i="2" a="1"/>
  <c r="F2089" i="2" s="1"/>
  <c r="F2090" i="2" a="1"/>
  <c r="F2090" i="2" s="1"/>
  <c r="F2091" i="2" a="1"/>
  <c r="F2091" i="2" s="1"/>
  <c r="F2092" i="2" a="1"/>
  <c r="F2092" i="2" s="1"/>
  <c r="F2093" i="2" a="1"/>
  <c r="F2093" i="2" s="1"/>
  <c r="F2094" i="2" a="1"/>
  <c r="F2094" i="2" s="1"/>
  <c r="F2095" i="2" a="1"/>
  <c r="F2095" i="2" s="1"/>
  <c r="F2096" i="2" a="1"/>
  <c r="F2096" i="2" s="1"/>
  <c r="F2097" i="2" a="1"/>
  <c r="F2097" i="2" s="1"/>
  <c r="F2098" i="2" a="1"/>
  <c r="F2098" i="2" s="1"/>
  <c r="F2099" i="2" a="1"/>
  <c r="F2099" i="2" s="1"/>
  <c r="F2100" i="2" a="1"/>
  <c r="F2100" i="2" s="1"/>
  <c r="F2101" i="2" a="1"/>
  <c r="F2101" i="2" s="1"/>
  <c r="F2102" i="2" a="1"/>
  <c r="F2102" i="2" s="1"/>
  <c r="F2103" i="2" a="1"/>
  <c r="F2103" i="2" s="1"/>
  <c r="F2104" i="2" a="1"/>
  <c r="F2104" i="2" s="1"/>
  <c r="F2105" i="2" a="1"/>
  <c r="F2105" i="2" s="1"/>
  <c r="F2106" i="2" a="1"/>
  <c r="F2106" i="2" s="1"/>
  <c r="F2107" i="2" a="1"/>
  <c r="F2107" i="2" s="1"/>
  <c r="F2108" i="2" a="1"/>
  <c r="F2108" i="2" s="1"/>
  <c r="F2109" i="2" a="1"/>
  <c r="F2109" i="2" s="1"/>
  <c r="F2110" i="2" a="1"/>
  <c r="F2110" i="2" s="1"/>
  <c r="F2111" i="2" a="1"/>
  <c r="F2111" i="2" s="1"/>
  <c r="F2112" i="2" a="1"/>
  <c r="F2112" i="2" s="1"/>
  <c r="F2113" i="2" a="1"/>
  <c r="F2113" i="2" s="1"/>
  <c r="F2114" i="2" a="1"/>
  <c r="F2114" i="2" s="1"/>
  <c r="F2115" i="2" a="1"/>
  <c r="F2115" i="2" s="1"/>
  <c r="F2116" i="2" a="1"/>
  <c r="F2116" i="2" s="1"/>
  <c r="F2117" i="2" a="1"/>
  <c r="F2117" i="2" s="1"/>
  <c r="F2118" i="2" a="1"/>
  <c r="F2118" i="2" s="1"/>
  <c r="F2119" i="2" a="1"/>
  <c r="F2119" i="2" s="1"/>
  <c r="F2120" i="2" a="1"/>
  <c r="F2120" i="2" s="1"/>
  <c r="F2121" i="2" a="1"/>
  <c r="F2121" i="2" s="1"/>
  <c r="F2122" i="2" a="1"/>
  <c r="F2122" i="2" s="1"/>
  <c r="F2123" i="2" a="1"/>
  <c r="F2123" i="2" s="1"/>
  <c r="F2124" i="2" a="1"/>
  <c r="F2124" i="2" s="1"/>
  <c r="F2125" i="2" a="1"/>
  <c r="F2125" i="2" s="1"/>
  <c r="F2126" i="2" a="1"/>
  <c r="F2126" i="2" s="1"/>
  <c r="F2127" i="2" a="1"/>
  <c r="F2127" i="2" s="1"/>
  <c r="F2128" i="2" a="1"/>
  <c r="F2128" i="2" s="1"/>
  <c r="F2129" i="2" a="1"/>
  <c r="F2129" i="2" s="1"/>
  <c r="F2130" i="2" a="1"/>
  <c r="F2130" i="2" s="1"/>
  <c r="F2131" i="2" a="1"/>
  <c r="F2131" i="2" s="1"/>
  <c r="F2132" i="2" a="1"/>
  <c r="F2132" i="2" s="1"/>
  <c r="F2133" i="2" a="1"/>
  <c r="F2133" i="2" s="1"/>
  <c r="F2134" i="2" a="1"/>
  <c r="F2134" i="2" s="1"/>
  <c r="F2135" i="2" a="1"/>
  <c r="F2135" i="2" s="1"/>
  <c r="F2136" i="2" a="1"/>
  <c r="F2136" i="2" s="1"/>
  <c r="F2137" i="2" a="1"/>
  <c r="F2137" i="2" s="1"/>
  <c r="F2138" i="2" a="1"/>
  <c r="F2138" i="2" s="1"/>
  <c r="F2139" i="2" a="1"/>
  <c r="F2139" i="2" s="1"/>
  <c r="F2140" i="2" a="1"/>
  <c r="F2140" i="2" s="1"/>
  <c r="F2141" i="2" a="1"/>
  <c r="F2141" i="2" s="1"/>
  <c r="F2142" i="2" a="1"/>
  <c r="F2142" i="2" s="1"/>
  <c r="F2143" i="2" a="1"/>
  <c r="F2143" i="2" s="1"/>
  <c r="F2144" i="2" a="1"/>
  <c r="F2144" i="2" s="1"/>
  <c r="F2145" i="2" a="1"/>
  <c r="F2145" i="2" s="1"/>
  <c r="F2146" i="2" a="1"/>
  <c r="F2146" i="2" s="1"/>
  <c r="F2147" i="2" a="1"/>
  <c r="F2147" i="2" s="1"/>
  <c r="F2148" i="2" a="1"/>
  <c r="F2148" i="2" s="1"/>
  <c r="F2149" i="2" a="1"/>
  <c r="F2149" i="2" s="1"/>
  <c r="F2150" i="2" a="1"/>
  <c r="F2150" i="2" s="1"/>
  <c r="F2151" i="2" a="1"/>
  <c r="F2151" i="2" s="1"/>
  <c r="F2152" i="2" a="1"/>
  <c r="F2152" i="2" s="1"/>
  <c r="F2153" i="2" a="1"/>
  <c r="F2153" i="2" s="1"/>
  <c r="F2154" i="2" a="1"/>
  <c r="F2154" i="2" s="1"/>
  <c r="F2155" i="2" a="1"/>
  <c r="F2155" i="2" s="1"/>
  <c r="F2156" i="2" a="1"/>
  <c r="F2156" i="2" s="1"/>
  <c r="F2157" i="2" a="1"/>
  <c r="F2157" i="2" s="1"/>
  <c r="F2158" i="2" a="1"/>
  <c r="F2158" i="2" s="1"/>
  <c r="F2159" i="2" a="1"/>
  <c r="F2159" i="2" s="1"/>
  <c r="F2160" i="2" a="1"/>
  <c r="F2160" i="2" s="1"/>
  <c r="F2161" i="2" a="1"/>
  <c r="F2161" i="2" s="1"/>
  <c r="F2162" i="2" a="1"/>
  <c r="F2162" i="2" s="1"/>
  <c r="F2163" i="2" a="1"/>
  <c r="F2163" i="2" s="1"/>
  <c r="F2164" i="2" a="1"/>
  <c r="F2164" i="2" s="1"/>
  <c r="F2165" i="2" a="1"/>
  <c r="F2165" i="2" s="1"/>
  <c r="F2166" i="2" a="1"/>
  <c r="F2166" i="2" s="1"/>
  <c r="F2167" i="2" a="1"/>
  <c r="F2167" i="2" s="1"/>
  <c r="F2168" i="2" a="1"/>
  <c r="F2168" i="2" s="1"/>
  <c r="F2169" i="2" a="1"/>
  <c r="F2169" i="2" s="1"/>
  <c r="F2170" i="2" a="1"/>
  <c r="F2170" i="2" s="1"/>
  <c r="F2171" i="2" a="1"/>
  <c r="F2171" i="2" s="1"/>
  <c r="F2172" i="2" a="1"/>
  <c r="F2172" i="2" s="1"/>
  <c r="F2173" i="2" a="1"/>
  <c r="F2173" i="2" s="1"/>
  <c r="F2174" i="2" a="1"/>
  <c r="F2174" i="2" s="1"/>
  <c r="F2175" i="2" a="1"/>
  <c r="F2175" i="2" s="1"/>
  <c r="F2176" i="2" a="1"/>
  <c r="F2176" i="2" s="1"/>
  <c r="F2177" i="2" a="1"/>
  <c r="F2177" i="2" s="1"/>
  <c r="F2178" i="2" a="1"/>
  <c r="F2178" i="2" s="1"/>
  <c r="F2179" i="2" a="1"/>
  <c r="F2179" i="2" s="1"/>
  <c r="F2180" i="2" a="1"/>
  <c r="F2180" i="2" s="1"/>
  <c r="F2181" i="2" a="1"/>
  <c r="F2181" i="2" s="1"/>
  <c r="F2182" i="2" a="1"/>
  <c r="F2182" i="2" s="1"/>
  <c r="F2183" i="2" a="1"/>
  <c r="F2183" i="2" s="1"/>
  <c r="F2184" i="2" a="1"/>
  <c r="F2184" i="2" s="1"/>
  <c r="F2185" i="2" a="1"/>
  <c r="F2185" i="2" s="1"/>
  <c r="F2186" i="2" a="1"/>
  <c r="F2186" i="2" s="1"/>
  <c r="F2187" i="2" a="1"/>
  <c r="F2187" i="2" s="1"/>
  <c r="F2188" i="2" a="1"/>
  <c r="F2188" i="2" s="1"/>
  <c r="F2189" i="2" a="1"/>
  <c r="F2189" i="2" s="1"/>
  <c r="F2190" i="2" a="1"/>
  <c r="F2190" i="2" s="1"/>
  <c r="F2191" i="2" a="1"/>
  <c r="F2191" i="2" s="1"/>
  <c r="F2192" i="2" a="1"/>
  <c r="F2192" i="2" s="1"/>
  <c r="F2193" i="2" a="1"/>
  <c r="F2193" i="2" s="1"/>
  <c r="F2194" i="2" a="1"/>
  <c r="F2194" i="2" s="1"/>
  <c r="F2195" i="2" a="1"/>
  <c r="F2195" i="2" s="1"/>
  <c r="F2196" i="2" a="1"/>
  <c r="F2196" i="2" s="1"/>
  <c r="F2197" i="2" a="1"/>
  <c r="F2197" i="2" s="1"/>
  <c r="F2198" i="2" a="1"/>
  <c r="F2198" i="2" s="1"/>
  <c r="F2199" i="2" a="1"/>
  <c r="F2199" i="2" s="1"/>
  <c r="F2200" i="2" a="1"/>
  <c r="F2200" i="2" s="1"/>
  <c r="F2201" i="2" a="1"/>
  <c r="F2201" i="2" s="1"/>
  <c r="F2202" i="2" a="1"/>
  <c r="F2202" i="2" s="1"/>
  <c r="F2203" i="2" a="1"/>
  <c r="F2203" i="2" s="1"/>
  <c r="F2204" i="2" a="1"/>
  <c r="F2204" i="2" s="1"/>
  <c r="F2205" i="2" a="1"/>
  <c r="F2205" i="2" s="1"/>
  <c r="F2206" i="2" a="1"/>
  <c r="F2206" i="2" s="1"/>
  <c r="F2207" i="2" a="1"/>
  <c r="F2207" i="2" s="1"/>
  <c r="F2208" i="2" a="1"/>
  <c r="F2208" i="2" s="1"/>
  <c r="F2209" i="2" a="1"/>
  <c r="F2209" i="2" s="1"/>
  <c r="F2210" i="2" a="1"/>
  <c r="F2210" i="2" s="1"/>
  <c r="F2211" i="2" a="1"/>
  <c r="F2211" i="2" s="1"/>
  <c r="F2212" i="2" a="1"/>
  <c r="F2212" i="2" s="1"/>
  <c r="F2213" i="2" a="1"/>
  <c r="F2213" i="2" s="1"/>
  <c r="F2214" i="2" a="1"/>
  <c r="F2214" i="2" s="1"/>
  <c r="F2215" i="2" a="1"/>
  <c r="F2215" i="2" s="1"/>
  <c r="F2216" i="2" a="1"/>
  <c r="F2216" i="2" s="1"/>
  <c r="F2217" i="2" a="1"/>
  <c r="F2217" i="2" s="1"/>
  <c r="F2218" i="2" a="1"/>
  <c r="F2218" i="2" s="1"/>
  <c r="F2219" i="2" a="1"/>
  <c r="F2219" i="2" s="1"/>
  <c r="F2220" i="2" a="1"/>
  <c r="F2220" i="2" s="1"/>
  <c r="F2221" i="2" a="1"/>
  <c r="F2221" i="2" s="1"/>
  <c r="F2222" i="2" a="1"/>
  <c r="F2222" i="2" s="1"/>
  <c r="F2223" i="2" a="1"/>
  <c r="F2223" i="2" s="1"/>
  <c r="F2224" i="2" a="1"/>
  <c r="F2224" i="2" s="1"/>
  <c r="F2225" i="2" a="1"/>
  <c r="F2225" i="2" s="1"/>
  <c r="F2226" i="2" a="1"/>
  <c r="F2226" i="2" s="1"/>
  <c r="F2227" i="2" a="1"/>
  <c r="F2227" i="2" s="1"/>
  <c r="F2228" i="2" a="1"/>
  <c r="F2228" i="2" s="1"/>
  <c r="F2229" i="2" a="1"/>
  <c r="F2229" i="2" s="1"/>
  <c r="F2230" i="2" a="1"/>
  <c r="F2230" i="2" s="1"/>
  <c r="F2231" i="2" a="1"/>
  <c r="F2231" i="2" s="1"/>
  <c r="F2232" i="2" a="1"/>
  <c r="F2232" i="2" s="1"/>
  <c r="F2233" i="2" a="1"/>
  <c r="F2233" i="2" s="1"/>
  <c r="F2234" i="2" a="1"/>
  <c r="F2234" i="2" s="1"/>
  <c r="F2235" i="2" a="1"/>
  <c r="F2235" i="2" s="1"/>
  <c r="F2236" i="2" a="1"/>
  <c r="F2236" i="2" s="1"/>
  <c r="F2237" i="2" a="1"/>
  <c r="F2237" i="2" s="1"/>
  <c r="F2238" i="2" a="1"/>
  <c r="F2238" i="2" s="1"/>
  <c r="F2239" i="2" a="1"/>
  <c r="F2239" i="2" s="1"/>
  <c r="F2240" i="2" a="1"/>
  <c r="F2240" i="2" s="1"/>
  <c r="F2241" i="2" a="1"/>
  <c r="F2241" i="2" s="1"/>
  <c r="F2242" i="2" a="1"/>
  <c r="F2242" i="2" s="1"/>
  <c r="F2243" i="2" a="1"/>
  <c r="F2243" i="2" s="1"/>
  <c r="F2244" i="2" a="1"/>
  <c r="F2244" i="2" s="1"/>
  <c r="F2245" i="2" a="1"/>
  <c r="F2245" i="2" s="1"/>
  <c r="F2246" i="2" a="1"/>
  <c r="F2246" i="2" s="1"/>
  <c r="F2247" i="2" a="1"/>
  <c r="F2247" i="2" s="1"/>
  <c r="F2248" i="2" a="1"/>
  <c r="F2248" i="2" s="1"/>
  <c r="F2249" i="2" a="1"/>
  <c r="F2249" i="2" s="1"/>
  <c r="F2250" i="2" a="1"/>
  <c r="F2250" i="2" s="1"/>
  <c r="F2251" i="2" a="1"/>
  <c r="F2251" i="2" s="1"/>
  <c r="F2252" i="2" a="1"/>
  <c r="F2252" i="2" s="1"/>
  <c r="F2253" i="2" a="1"/>
  <c r="F2253" i="2" s="1"/>
  <c r="F2254" i="2" a="1"/>
  <c r="F2254" i="2" s="1"/>
  <c r="F2255" i="2" a="1"/>
  <c r="F2255" i="2" s="1"/>
  <c r="F2256" i="2" a="1"/>
  <c r="F2256" i="2" s="1"/>
  <c r="F2257" i="2" a="1"/>
  <c r="F2257" i="2" s="1"/>
  <c r="F2258" i="2" a="1"/>
  <c r="F2258" i="2" s="1"/>
  <c r="F2259" i="2" a="1"/>
  <c r="F2259" i="2" s="1"/>
  <c r="F2260" i="2" a="1"/>
  <c r="F2260" i="2" s="1"/>
  <c r="F2261" i="2" a="1"/>
  <c r="F2261" i="2" s="1"/>
  <c r="F2262" i="2" a="1"/>
  <c r="F2262" i="2" s="1"/>
  <c r="F2263" i="2" a="1"/>
  <c r="F2263" i="2" s="1"/>
  <c r="F2264" i="2" a="1"/>
  <c r="F2264" i="2" s="1"/>
  <c r="F2265" i="2" a="1"/>
  <c r="F2265" i="2" s="1"/>
  <c r="F2266" i="2" a="1"/>
  <c r="F2266" i="2" s="1"/>
  <c r="F2267" i="2" a="1"/>
  <c r="F2267" i="2" s="1"/>
  <c r="F2268" i="2" a="1"/>
  <c r="F2268" i="2" s="1"/>
  <c r="F2269" i="2" a="1"/>
  <c r="F2269" i="2" s="1"/>
  <c r="F2270" i="2" a="1"/>
  <c r="F2270" i="2" s="1"/>
  <c r="F2271" i="2" a="1"/>
  <c r="F2271" i="2" s="1"/>
  <c r="F2272" i="2" a="1"/>
  <c r="F2272" i="2" s="1"/>
  <c r="F2273" i="2" a="1"/>
  <c r="F2273" i="2" s="1"/>
  <c r="F2274" i="2" a="1"/>
  <c r="F2274" i="2" s="1"/>
  <c r="F2275" i="2" a="1"/>
  <c r="F2275" i="2" s="1"/>
  <c r="F2276" i="2" a="1"/>
  <c r="F2276" i="2" s="1"/>
  <c r="F2277" i="2" a="1"/>
  <c r="F2277" i="2" s="1"/>
  <c r="F2278" i="2" a="1"/>
  <c r="F2278" i="2" s="1"/>
  <c r="F2279" i="2" a="1"/>
  <c r="F2279" i="2" s="1"/>
  <c r="F2280" i="2" a="1"/>
  <c r="F2280" i="2" s="1"/>
  <c r="F2281" i="2" a="1"/>
  <c r="F2281" i="2" s="1"/>
  <c r="F2282" i="2" a="1"/>
  <c r="F2282" i="2" s="1"/>
  <c r="F2283" i="2" a="1"/>
  <c r="F2283" i="2" s="1"/>
  <c r="F2284" i="2" a="1"/>
  <c r="F2284" i="2" s="1"/>
  <c r="F2285" i="2" a="1"/>
  <c r="F2285" i="2" s="1"/>
  <c r="F2286" i="2" a="1"/>
  <c r="F2286" i="2" s="1"/>
  <c r="F2287" i="2" a="1"/>
  <c r="F2287" i="2" s="1"/>
  <c r="F2288" i="2" a="1"/>
  <c r="F2288" i="2" s="1"/>
  <c r="F2289" i="2" a="1"/>
  <c r="F2289" i="2" s="1"/>
  <c r="F2290" i="2" a="1"/>
  <c r="F2290" i="2" s="1"/>
  <c r="F2291" i="2" a="1"/>
  <c r="F2291" i="2" s="1"/>
  <c r="F2292" i="2" a="1"/>
  <c r="F2292" i="2" s="1"/>
  <c r="F2293" i="2" a="1"/>
  <c r="F2293" i="2" s="1"/>
  <c r="F2294" i="2" a="1"/>
  <c r="F2294" i="2" s="1"/>
  <c r="F2295" i="2" a="1"/>
  <c r="F2295" i="2" s="1"/>
  <c r="F2296" i="2" a="1"/>
  <c r="F2296" i="2" s="1"/>
  <c r="F2297" i="2" a="1"/>
  <c r="F2297" i="2" s="1"/>
  <c r="F2298" i="2" a="1"/>
  <c r="F2298" i="2" s="1"/>
  <c r="F2299" i="2" a="1"/>
  <c r="F2299" i="2" s="1"/>
  <c r="F2300" i="2" a="1"/>
  <c r="F2300" i="2" s="1"/>
  <c r="F2301" i="2" a="1"/>
  <c r="F2301" i="2" s="1"/>
  <c r="F2302" i="2" a="1"/>
  <c r="F2302" i="2" s="1"/>
  <c r="F2303" i="2" a="1"/>
  <c r="F2303" i="2" s="1"/>
  <c r="F2304" i="2" a="1"/>
  <c r="F2304" i="2" s="1"/>
  <c r="F2305" i="2" a="1"/>
  <c r="F2305" i="2" s="1"/>
  <c r="F2306" i="2" a="1"/>
  <c r="F2306" i="2" s="1"/>
  <c r="F2307" i="2" a="1"/>
  <c r="F2307" i="2" s="1"/>
  <c r="F2308" i="2" a="1"/>
  <c r="F2308" i="2" s="1"/>
  <c r="F2309" i="2" a="1"/>
  <c r="F2309" i="2" s="1"/>
  <c r="F2310" i="2" a="1"/>
  <c r="F2310" i="2" s="1"/>
  <c r="F2311" i="2" a="1"/>
  <c r="F2311" i="2" s="1"/>
  <c r="F2312" i="2" a="1"/>
  <c r="F2312" i="2" s="1"/>
  <c r="F2313" i="2" a="1"/>
  <c r="F2313" i="2" s="1"/>
  <c r="F2314" i="2" a="1"/>
  <c r="F2314" i="2" s="1"/>
  <c r="F2315" i="2" a="1"/>
  <c r="F2315" i="2" s="1"/>
  <c r="F2316" i="2" a="1"/>
  <c r="F2316" i="2" s="1"/>
  <c r="F2317" i="2" a="1"/>
  <c r="F2317" i="2" s="1"/>
  <c r="F2318" i="2" a="1"/>
  <c r="F2318" i="2" s="1"/>
  <c r="F2319" i="2" a="1"/>
  <c r="F2319" i="2" s="1"/>
  <c r="F2320" i="2" a="1"/>
  <c r="F2320" i="2" s="1"/>
  <c r="F2321" i="2" a="1"/>
  <c r="F2321" i="2" s="1"/>
  <c r="F2322" i="2" a="1"/>
  <c r="F2322" i="2" s="1"/>
  <c r="F2323" i="2" a="1"/>
  <c r="F2323" i="2" s="1"/>
  <c r="F2324" i="2" a="1"/>
  <c r="F2324" i="2" s="1"/>
  <c r="F2325" i="2" a="1"/>
  <c r="F2325" i="2" s="1"/>
  <c r="F2326" i="2" a="1"/>
  <c r="F2326" i="2" s="1"/>
  <c r="F2327" i="2" a="1"/>
  <c r="F2327" i="2" s="1"/>
  <c r="F2328" i="2" a="1"/>
  <c r="F2328" i="2" s="1"/>
  <c r="F2329" i="2" a="1"/>
  <c r="F2329" i="2" s="1"/>
  <c r="F2330" i="2" a="1"/>
  <c r="F2330" i="2" s="1"/>
  <c r="F2331" i="2" a="1"/>
  <c r="F2331" i="2" s="1"/>
  <c r="F2332" i="2" a="1"/>
  <c r="F2332" i="2" s="1"/>
  <c r="F2333" i="2" a="1"/>
  <c r="F2333" i="2" s="1"/>
  <c r="F2334" i="2" a="1"/>
  <c r="F2334" i="2" s="1"/>
  <c r="F2335" i="2" a="1"/>
  <c r="F2335" i="2" s="1"/>
  <c r="F2336" i="2" a="1"/>
  <c r="F2336" i="2" s="1"/>
  <c r="F2337" i="2" a="1"/>
  <c r="F2337" i="2" s="1"/>
  <c r="F2338" i="2" a="1"/>
  <c r="F2338" i="2" s="1"/>
  <c r="F2339" i="2" a="1"/>
  <c r="F2339" i="2" s="1"/>
  <c r="F2340" i="2" a="1"/>
  <c r="F2340" i="2" s="1"/>
  <c r="F2341" i="2" a="1"/>
  <c r="F2341" i="2" s="1"/>
  <c r="F2342" i="2" a="1"/>
  <c r="F2342" i="2" s="1"/>
  <c r="F2343" i="2" a="1"/>
  <c r="F2343" i="2" s="1"/>
  <c r="F2344" i="2" a="1"/>
  <c r="F2344" i="2" s="1"/>
  <c r="F2345" i="2" a="1"/>
  <c r="F2345" i="2" s="1"/>
  <c r="F2346" i="2" a="1"/>
  <c r="F2346" i="2" s="1"/>
  <c r="F2347" i="2" a="1"/>
  <c r="F2347" i="2" s="1"/>
  <c r="F2348" i="2" a="1"/>
  <c r="F2348" i="2" s="1"/>
  <c r="F2349" i="2" a="1"/>
  <c r="F2349" i="2" s="1"/>
  <c r="F2350" i="2" a="1"/>
  <c r="F2350" i="2" s="1"/>
  <c r="F2351" i="2" a="1"/>
  <c r="F2351" i="2" s="1"/>
  <c r="F2352" i="2" a="1"/>
  <c r="F2352" i="2" s="1"/>
  <c r="F2353" i="2" a="1"/>
  <c r="F2353" i="2" s="1"/>
  <c r="F2354" i="2" a="1"/>
  <c r="F2354" i="2" s="1"/>
  <c r="F2355" i="2" a="1"/>
  <c r="F2355" i="2" s="1"/>
  <c r="F2356" i="2" a="1"/>
  <c r="F2356" i="2" s="1"/>
  <c r="F2357" i="2" a="1"/>
  <c r="F2357" i="2" s="1"/>
  <c r="F2358" i="2" a="1"/>
  <c r="F2358" i="2" s="1"/>
  <c r="F2359" i="2" a="1"/>
  <c r="F2359" i="2" s="1"/>
  <c r="F2360" i="2" a="1"/>
  <c r="F2360" i="2" s="1"/>
  <c r="F2361" i="2" a="1"/>
  <c r="F2361" i="2" s="1"/>
  <c r="F2362" i="2" a="1"/>
  <c r="F2362" i="2" s="1"/>
  <c r="F2363" i="2" a="1"/>
  <c r="F2363" i="2" s="1"/>
  <c r="F2364" i="2" a="1"/>
  <c r="F2364" i="2" s="1"/>
  <c r="F2365" i="2" a="1"/>
  <c r="F2365" i="2" s="1"/>
  <c r="F2366" i="2" a="1"/>
  <c r="F2366" i="2" s="1"/>
  <c r="F2367" i="2" a="1"/>
  <c r="F2367" i="2" s="1"/>
  <c r="F2368" i="2" a="1"/>
  <c r="F2368" i="2" s="1"/>
  <c r="F2369" i="2" a="1"/>
  <c r="F2369" i="2" s="1"/>
  <c r="F2370" i="2" a="1"/>
  <c r="F2370" i="2" s="1"/>
  <c r="F2371" i="2" a="1"/>
  <c r="F2371" i="2" s="1"/>
  <c r="F2372" i="2" a="1"/>
  <c r="F2372" i="2" s="1"/>
  <c r="F2373" i="2" a="1"/>
  <c r="F2373" i="2" s="1"/>
  <c r="F2374" i="2" a="1"/>
  <c r="F2374" i="2" s="1"/>
  <c r="F2375" i="2" a="1"/>
  <c r="F2375" i="2" s="1"/>
  <c r="F2376" i="2" a="1"/>
  <c r="F2376" i="2" s="1"/>
  <c r="F2377" i="2" a="1"/>
  <c r="F2377" i="2" s="1"/>
  <c r="F2378" i="2" a="1"/>
  <c r="F2378" i="2" s="1"/>
  <c r="F2379" i="2" a="1"/>
  <c r="F2379" i="2" s="1"/>
  <c r="F2380" i="2" a="1"/>
  <c r="F2380" i="2" s="1"/>
  <c r="F2381" i="2" a="1"/>
  <c r="F2381" i="2" s="1"/>
  <c r="F2382" i="2" a="1"/>
  <c r="F2382" i="2" s="1"/>
  <c r="F2383" i="2" a="1"/>
  <c r="F2383" i="2" s="1"/>
  <c r="F2384" i="2" a="1"/>
  <c r="F2384" i="2" s="1"/>
  <c r="F2385" i="2" a="1"/>
  <c r="F2385" i="2" s="1"/>
  <c r="F2386" i="2" a="1"/>
  <c r="F2386" i="2" s="1"/>
  <c r="F2387" i="2" a="1"/>
  <c r="F2387" i="2" s="1"/>
  <c r="F2388" i="2" a="1"/>
  <c r="F2388" i="2" s="1"/>
  <c r="F2389" i="2" a="1"/>
  <c r="F2389" i="2" s="1"/>
  <c r="F2390" i="2" a="1"/>
  <c r="F2390" i="2" s="1"/>
  <c r="F2391" i="2" a="1"/>
  <c r="F2391" i="2" s="1"/>
  <c r="F2392" i="2" a="1"/>
  <c r="F2392" i="2" s="1"/>
  <c r="F2393" i="2" a="1"/>
  <c r="F2393" i="2" s="1"/>
  <c r="F2394" i="2" a="1"/>
  <c r="F2394" i="2" s="1"/>
  <c r="F2395" i="2" a="1"/>
  <c r="F2395" i="2" s="1"/>
  <c r="F2396" i="2" a="1"/>
  <c r="F2396" i="2" s="1"/>
  <c r="F2397" i="2" a="1"/>
  <c r="F2397" i="2" s="1"/>
  <c r="F2398" i="2" a="1"/>
  <c r="F2398" i="2" s="1"/>
  <c r="F2399" i="2" a="1"/>
  <c r="F2399" i="2" s="1"/>
  <c r="F2400" i="2" a="1"/>
  <c r="F2400" i="2" s="1"/>
  <c r="F2401" i="2" a="1"/>
  <c r="F2401" i="2" s="1"/>
  <c r="F2402" i="2" a="1"/>
  <c r="F2402" i="2" s="1"/>
  <c r="F2403" i="2" a="1"/>
  <c r="F2403" i="2" s="1"/>
  <c r="F2404" i="2" a="1"/>
  <c r="F2404" i="2" s="1"/>
  <c r="F2405" i="2" a="1"/>
  <c r="F2405" i="2" s="1"/>
  <c r="F2406" i="2" a="1"/>
  <c r="F2406" i="2" s="1"/>
  <c r="F2407" i="2" a="1"/>
  <c r="F2407" i="2" s="1"/>
  <c r="F2408" i="2" a="1"/>
  <c r="F2408" i="2" s="1"/>
  <c r="F2409" i="2" a="1"/>
  <c r="F2409" i="2" s="1"/>
  <c r="F2410" i="2" a="1"/>
  <c r="F2410" i="2" s="1"/>
  <c r="F2411" i="2" a="1"/>
  <c r="F2411" i="2" s="1"/>
  <c r="F2412" i="2" a="1"/>
  <c r="F2412" i="2" s="1"/>
  <c r="F2413" i="2" a="1"/>
  <c r="F2413" i="2" s="1"/>
  <c r="F2414" i="2" a="1"/>
  <c r="F2414" i="2" s="1"/>
  <c r="F2415" i="2" a="1"/>
  <c r="F2415" i="2" s="1"/>
  <c r="F2416" i="2" a="1"/>
  <c r="F2416" i="2" s="1"/>
  <c r="F2417" i="2" a="1"/>
  <c r="F2417" i="2" s="1"/>
  <c r="F2418" i="2" a="1"/>
  <c r="F2418" i="2" s="1"/>
  <c r="F2419" i="2" a="1"/>
  <c r="F2419" i="2" s="1"/>
  <c r="F2420" i="2" a="1"/>
  <c r="F2420" i="2" s="1"/>
  <c r="F2421" i="2" a="1"/>
  <c r="F2421" i="2" s="1"/>
  <c r="F2422" i="2" a="1"/>
  <c r="F2422" i="2" s="1"/>
  <c r="F2423" i="2" a="1"/>
  <c r="F2423" i="2" s="1"/>
  <c r="F2424" i="2" a="1"/>
  <c r="F2424" i="2" s="1"/>
  <c r="F2425" i="2" a="1"/>
  <c r="F2425" i="2" s="1"/>
  <c r="F2426" i="2" a="1"/>
  <c r="F2426" i="2" s="1"/>
  <c r="F2427" i="2" a="1"/>
  <c r="F2427" i="2" s="1"/>
  <c r="F2428" i="2" a="1"/>
  <c r="F2428" i="2" s="1"/>
  <c r="F2429" i="2" a="1"/>
  <c r="F2429" i="2" s="1"/>
  <c r="F2430" i="2" a="1"/>
  <c r="F2430" i="2" s="1"/>
  <c r="F2431" i="2" a="1"/>
  <c r="F2431" i="2" s="1"/>
  <c r="F2432" i="2" a="1"/>
  <c r="F2432" i="2" s="1"/>
  <c r="F2433" i="2" a="1"/>
  <c r="F2433" i="2" s="1"/>
  <c r="F2434" i="2" a="1"/>
  <c r="F2434" i="2" s="1"/>
  <c r="F2435" i="2" a="1"/>
  <c r="F2435" i="2" s="1"/>
  <c r="F2436" i="2" a="1"/>
  <c r="F2436" i="2" s="1"/>
  <c r="F2437" i="2" a="1"/>
  <c r="F2437" i="2" s="1"/>
  <c r="F2438" i="2" a="1"/>
  <c r="F2438" i="2" s="1"/>
  <c r="F2439" i="2" a="1"/>
  <c r="F2439" i="2" s="1"/>
  <c r="F2440" i="2" a="1"/>
  <c r="F2440" i="2" s="1"/>
  <c r="F2441" i="2" a="1"/>
  <c r="F2441" i="2" s="1"/>
  <c r="F2442" i="2" a="1"/>
  <c r="F2442" i="2" s="1"/>
  <c r="F2443" i="2" a="1"/>
  <c r="F2443" i="2" s="1"/>
  <c r="F2444" i="2" a="1"/>
  <c r="F2444" i="2" s="1"/>
  <c r="F2445" i="2" a="1"/>
  <c r="F2445" i="2" s="1"/>
  <c r="F2446" i="2" a="1"/>
  <c r="F2446" i="2" s="1"/>
  <c r="F2447" i="2" a="1"/>
  <c r="F2447" i="2" s="1"/>
  <c r="F2448" i="2" a="1"/>
  <c r="F2448" i="2" s="1"/>
  <c r="F2449" i="2" a="1"/>
  <c r="F2449" i="2" s="1"/>
  <c r="F2450" i="2" a="1"/>
  <c r="F2450" i="2" s="1"/>
  <c r="F2451" i="2" a="1"/>
  <c r="F2451" i="2" s="1"/>
  <c r="F2452" i="2" a="1"/>
  <c r="F2452" i="2" s="1"/>
  <c r="F2453" i="2" a="1"/>
  <c r="F2453" i="2" s="1"/>
  <c r="F2454" i="2" a="1"/>
  <c r="F2454" i="2" s="1"/>
  <c r="F2455" i="2" a="1"/>
  <c r="F2455" i="2" s="1"/>
  <c r="F2456" i="2" a="1"/>
  <c r="F2456" i="2" s="1"/>
  <c r="F2457" i="2" a="1"/>
  <c r="F2457" i="2" s="1"/>
  <c r="F2458" i="2" a="1"/>
  <c r="F2458" i="2" s="1"/>
  <c r="F2459" i="2" a="1"/>
  <c r="F2459" i="2" s="1"/>
  <c r="F2460" i="2" a="1"/>
  <c r="F2460" i="2" s="1"/>
  <c r="F2461" i="2" a="1"/>
  <c r="F2461" i="2" s="1"/>
  <c r="F2462" i="2" a="1"/>
  <c r="F2462" i="2" s="1"/>
  <c r="F2463" i="2" a="1"/>
  <c r="F2463" i="2" s="1"/>
  <c r="F2464" i="2" a="1"/>
  <c r="F2464" i="2" s="1"/>
  <c r="F2465" i="2" a="1"/>
  <c r="F2465" i="2" s="1"/>
  <c r="F2466" i="2" a="1"/>
  <c r="F2466" i="2" s="1"/>
  <c r="F2467" i="2" a="1"/>
  <c r="F2467" i="2" s="1"/>
  <c r="F2468" i="2" a="1"/>
  <c r="F2468" i="2" s="1"/>
  <c r="F2469" i="2" a="1"/>
  <c r="F2469" i="2" s="1"/>
  <c r="F2470" i="2" a="1"/>
  <c r="F2470" i="2" s="1"/>
  <c r="F2471" i="2" a="1"/>
  <c r="F2471" i="2" s="1"/>
  <c r="F2472" i="2" a="1"/>
  <c r="F2472" i="2" s="1"/>
  <c r="F2473" i="2" a="1"/>
  <c r="F2473" i="2" s="1"/>
  <c r="F2474" i="2" a="1"/>
  <c r="F2474" i="2" s="1"/>
  <c r="F2475" i="2" a="1"/>
  <c r="F2475" i="2" s="1"/>
  <c r="F2476" i="2" a="1"/>
  <c r="F2476" i="2" s="1"/>
  <c r="F2477" i="2" a="1"/>
  <c r="F2477" i="2" s="1"/>
  <c r="F2478" i="2" a="1"/>
  <c r="F2478" i="2" s="1"/>
  <c r="F2479" i="2" a="1"/>
  <c r="F2479" i="2" s="1"/>
  <c r="F2480" i="2" a="1"/>
  <c r="F2480" i="2" s="1"/>
  <c r="F2481" i="2" a="1"/>
  <c r="F2481" i="2" s="1"/>
  <c r="F2482" i="2" a="1"/>
  <c r="F2482" i="2" s="1"/>
  <c r="F2483" i="2" a="1"/>
  <c r="F2483" i="2" s="1"/>
  <c r="F2484" i="2" a="1"/>
  <c r="F2484" i="2" s="1"/>
  <c r="F2485" i="2" a="1"/>
  <c r="F2485" i="2" s="1"/>
  <c r="F2486" i="2" a="1"/>
  <c r="F2486" i="2" s="1"/>
  <c r="F2487" i="2" a="1"/>
  <c r="F2487" i="2" s="1"/>
  <c r="F2488" i="2" a="1"/>
  <c r="F2488" i="2" s="1"/>
  <c r="F2489" i="2" a="1"/>
  <c r="F2489" i="2" s="1"/>
  <c r="F2490" i="2" a="1"/>
  <c r="F2490" i="2" s="1"/>
  <c r="F2491" i="2" a="1"/>
  <c r="F2491" i="2" s="1"/>
  <c r="F2492" i="2" a="1"/>
  <c r="F2492" i="2" s="1"/>
  <c r="F2493" i="2" a="1"/>
  <c r="F2493" i="2" s="1"/>
  <c r="F2494" i="2" a="1"/>
  <c r="F2494" i="2" s="1"/>
  <c r="F2495" i="2" a="1"/>
  <c r="F2495" i="2" s="1"/>
  <c r="F2496" i="2" a="1"/>
  <c r="F2496" i="2" s="1"/>
  <c r="F2497" i="2" a="1"/>
  <c r="F2497" i="2" s="1"/>
  <c r="F2498" i="2" a="1"/>
  <c r="F2498" i="2" s="1"/>
  <c r="F2499" i="2" a="1"/>
  <c r="F2499" i="2" s="1"/>
  <c r="F2500" i="2" a="1"/>
  <c r="F2500" i="2" s="1"/>
  <c r="F2501" i="2" a="1"/>
  <c r="F2501" i="2" s="1"/>
  <c r="F2502" i="2" a="1"/>
  <c r="F2502" i="2" s="1"/>
  <c r="F2503" i="2" a="1"/>
  <c r="F2503" i="2" s="1"/>
  <c r="F2504" i="2" a="1"/>
  <c r="F2504" i="2" s="1"/>
  <c r="F2505" i="2" a="1"/>
  <c r="F2505" i="2" s="1"/>
  <c r="F2506" i="2" a="1"/>
  <c r="F2506" i="2" s="1"/>
  <c r="F2507" i="2" a="1"/>
  <c r="F2507" i="2" s="1"/>
  <c r="F2508" i="2" a="1"/>
  <c r="F2508" i="2" s="1"/>
  <c r="F2509" i="2" a="1"/>
  <c r="F2509" i="2" s="1"/>
  <c r="F2510" i="2" a="1"/>
  <c r="F2510" i="2" s="1"/>
  <c r="F2511" i="2" a="1"/>
  <c r="F2511" i="2" s="1"/>
  <c r="F2512" i="2" a="1"/>
  <c r="F2512" i="2" s="1"/>
  <c r="F2513" i="2" a="1"/>
  <c r="F2513" i="2" s="1"/>
  <c r="F2514" i="2" a="1"/>
  <c r="F2514" i="2" s="1"/>
  <c r="F2515" i="2" a="1"/>
  <c r="F2515" i="2" s="1"/>
  <c r="F2516" i="2" a="1"/>
  <c r="F2516" i="2" s="1"/>
  <c r="F2517" i="2" a="1"/>
  <c r="F2517" i="2" s="1"/>
  <c r="F2518" i="2" a="1"/>
  <c r="F2518" i="2" s="1"/>
  <c r="F2519" i="2" a="1"/>
  <c r="F2519" i="2" s="1"/>
  <c r="F2520" i="2" a="1"/>
  <c r="F2520" i="2" s="1"/>
  <c r="F2521" i="2" a="1"/>
  <c r="F2521" i="2" s="1"/>
  <c r="F2522" i="2" a="1"/>
  <c r="F2522" i="2" s="1"/>
  <c r="F2523" i="2" a="1"/>
  <c r="F2523" i="2" s="1"/>
  <c r="F2524" i="2" a="1"/>
  <c r="F2524" i="2" s="1"/>
  <c r="F2525" i="2" a="1"/>
  <c r="F2525" i="2" s="1"/>
  <c r="F2526" i="2" a="1"/>
  <c r="F2526" i="2" s="1"/>
  <c r="F2527" i="2" a="1"/>
  <c r="F2527" i="2" s="1"/>
  <c r="F2528" i="2" a="1"/>
  <c r="F2528" i="2" s="1"/>
  <c r="F2529" i="2" a="1"/>
  <c r="F2529" i="2" s="1"/>
  <c r="F2530" i="2" a="1"/>
  <c r="F2530" i="2" s="1"/>
  <c r="F2531" i="2" a="1"/>
  <c r="F2531" i="2" s="1"/>
  <c r="F2532" i="2" a="1"/>
  <c r="F2532" i="2" s="1"/>
  <c r="F2533" i="2" a="1"/>
  <c r="F2533" i="2" s="1"/>
  <c r="F2534" i="2" a="1"/>
  <c r="F2534" i="2" s="1"/>
  <c r="F2535" i="2" a="1"/>
  <c r="F2535" i="2" s="1"/>
  <c r="F2536" i="2" a="1"/>
  <c r="F2536" i="2" s="1"/>
  <c r="F2537" i="2" a="1"/>
  <c r="F2537" i="2" s="1"/>
  <c r="F2538" i="2" a="1"/>
  <c r="F2538" i="2" s="1"/>
  <c r="F2539" i="2" a="1"/>
  <c r="F2539" i="2" s="1"/>
  <c r="F2540" i="2" a="1"/>
  <c r="F2540" i="2" s="1"/>
  <c r="F2541" i="2" a="1"/>
  <c r="F2541" i="2" s="1"/>
  <c r="F2542" i="2" a="1"/>
  <c r="F2542" i="2" s="1"/>
  <c r="F2543" i="2" a="1"/>
  <c r="F2543" i="2" s="1"/>
  <c r="F2544" i="2" a="1"/>
  <c r="F2544" i="2" s="1"/>
  <c r="F2545" i="2" a="1"/>
  <c r="F2545" i="2" s="1"/>
  <c r="F2546" i="2" a="1"/>
  <c r="F2546" i="2" s="1"/>
  <c r="F2547" i="2" a="1"/>
  <c r="F2547" i="2" s="1"/>
  <c r="F2548" i="2" a="1"/>
  <c r="F2548" i="2" s="1"/>
  <c r="F2549" i="2" a="1"/>
  <c r="F2549" i="2" s="1"/>
  <c r="F2550" i="2" a="1"/>
  <c r="F2550" i="2" s="1"/>
  <c r="F2551" i="2" a="1"/>
  <c r="F2551" i="2" s="1"/>
  <c r="F2552" i="2" a="1"/>
  <c r="F2552" i="2" s="1"/>
  <c r="F2553" i="2" a="1"/>
  <c r="F2553" i="2" s="1"/>
  <c r="F2554" i="2" a="1"/>
  <c r="F2554" i="2" s="1"/>
  <c r="F2555" i="2" a="1"/>
  <c r="F2555" i="2" s="1"/>
  <c r="F2556" i="2" a="1"/>
  <c r="F2556" i="2" s="1"/>
  <c r="F2557" i="2" a="1"/>
  <c r="F2557" i="2" s="1"/>
  <c r="F2558" i="2" a="1"/>
  <c r="F2558" i="2" s="1"/>
  <c r="F2559" i="2" a="1"/>
  <c r="F2559" i="2" s="1"/>
  <c r="F2560" i="2" a="1"/>
  <c r="F2560" i="2" s="1"/>
  <c r="F2561" i="2" a="1"/>
  <c r="F2561" i="2" s="1"/>
  <c r="F2562" i="2" a="1"/>
  <c r="F2562" i="2" s="1"/>
  <c r="F2563" i="2" a="1"/>
  <c r="F2563" i="2" s="1"/>
  <c r="F2564" i="2" a="1"/>
  <c r="F2564" i="2" s="1"/>
  <c r="F2565" i="2" a="1"/>
  <c r="F2565" i="2" s="1"/>
  <c r="F2566" i="2" a="1"/>
  <c r="F2566" i="2" s="1"/>
  <c r="F2567" i="2" a="1"/>
  <c r="F2567" i="2" s="1"/>
  <c r="F2568" i="2" a="1"/>
  <c r="F2568" i="2" s="1"/>
  <c r="F2569" i="2" a="1"/>
  <c r="F2569" i="2" s="1"/>
  <c r="F2570" i="2" a="1"/>
  <c r="F2570" i="2" s="1"/>
  <c r="F2571" i="2" a="1"/>
  <c r="F2571" i="2" s="1"/>
  <c r="F2572" i="2" a="1"/>
  <c r="F2572" i="2" s="1"/>
  <c r="F2573" i="2" a="1"/>
  <c r="F2573" i="2" s="1"/>
  <c r="F2574" i="2" a="1"/>
  <c r="F2574" i="2" s="1"/>
  <c r="F2575" i="2" a="1"/>
  <c r="F2575" i="2" s="1"/>
  <c r="F2576" i="2" a="1"/>
  <c r="F2576" i="2" s="1"/>
  <c r="F2577" i="2" a="1"/>
  <c r="F2577" i="2" s="1"/>
  <c r="F2578" i="2" a="1"/>
  <c r="F2578" i="2" s="1"/>
  <c r="F2579" i="2" a="1"/>
  <c r="F2579" i="2" s="1"/>
  <c r="F2580" i="2" a="1"/>
  <c r="F2580" i="2" s="1"/>
  <c r="F2581" i="2" a="1"/>
  <c r="F2581" i="2" s="1"/>
  <c r="F2582" i="2" a="1"/>
  <c r="F2582" i="2" s="1"/>
  <c r="F2583" i="2" a="1"/>
  <c r="F2583" i="2" s="1"/>
  <c r="F2584" i="2" a="1"/>
  <c r="F2584" i="2" s="1"/>
  <c r="F2585" i="2" a="1"/>
  <c r="F2585" i="2" s="1"/>
  <c r="F2586" i="2" a="1"/>
  <c r="F2586" i="2" s="1"/>
  <c r="F2587" i="2" a="1"/>
  <c r="F2587" i="2" s="1"/>
  <c r="F2588" i="2" a="1"/>
  <c r="F2588" i="2" s="1"/>
  <c r="F2589" i="2" a="1"/>
  <c r="F2589" i="2" s="1"/>
  <c r="F2590" i="2" a="1"/>
  <c r="F2590" i="2" s="1"/>
  <c r="F2591" i="2" a="1"/>
  <c r="F2591" i="2" s="1"/>
  <c r="F2592" i="2" a="1"/>
  <c r="F2592" i="2" s="1"/>
  <c r="F2593" i="2" a="1"/>
  <c r="F2593" i="2" s="1"/>
  <c r="F2594" i="2" a="1"/>
  <c r="F2594" i="2" s="1"/>
  <c r="F2595" i="2" a="1"/>
  <c r="F2595" i="2" s="1"/>
  <c r="F2596" i="2" a="1"/>
  <c r="F2596" i="2" s="1"/>
  <c r="F2597" i="2" a="1"/>
  <c r="F2597" i="2" s="1"/>
  <c r="F2598" i="2" a="1"/>
  <c r="F2598" i="2" s="1"/>
  <c r="F2599" i="2" a="1"/>
  <c r="F2599" i="2" s="1"/>
  <c r="F2600" i="2" a="1"/>
  <c r="F2600" i="2" s="1"/>
  <c r="F2601" i="2" a="1"/>
  <c r="F2601" i="2" s="1"/>
  <c r="F2602" i="2" a="1"/>
  <c r="F2602" i="2" s="1"/>
  <c r="F2603" i="2" a="1"/>
  <c r="F2603" i="2" s="1"/>
  <c r="F2604" i="2" a="1"/>
  <c r="F2604" i="2" s="1"/>
  <c r="F2605" i="2" a="1"/>
  <c r="F2605" i="2" s="1"/>
  <c r="F2606" i="2" a="1"/>
  <c r="F2606" i="2" s="1"/>
  <c r="F2607" i="2" a="1"/>
  <c r="F2607" i="2" s="1"/>
  <c r="F2608" i="2" a="1"/>
  <c r="F2608" i="2" s="1"/>
  <c r="F2609" i="2" a="1"/>
  <c r="F2609" i="2" s="1"/>
  <c r="F2610" i="2" a="1"/>
  <c r="F2610" i="2" s="1"/>
  <c r="F2611" i="2" a="1"/>
  <c r="F2611" i="2" s="1"/>
  <c r="F2612" i="2" a="1"/>
  <c r="F2612" i="2" s="1"/>
  <c r="F2613" i="2" a="1"/>
  <c r="F2613" i="2" s="1"/>
  <c r="F2614" i="2" a="1"/>
  <c r="F2614" i="2" s="1"/>
  <c r="F2615" i="2" a="1"/>
  <c r="F2615" i="2" s="1"/>
  <c r="F2616" i="2" a="1"/>
  <c r="F2616" i="2" s="1"/>
  <c r="F2617" i="2" a="1"/>
  <c r="F2617" i="2" s="1"/>
  <c r="F2618" i="2" a="1"/>
  <c r="F2618" i="2" s="1"/>
  <c r="F2619" i="2" a="1"/>
  <c r="F2619" i="2" s="1"/>
  <c r="F2620" i="2" a="1"/>
  <c r="F2620" i="2" s="1"/>
  <c r="F2621" i="2" a="1"/>
  <c r="F2621" i="2" s="1"/>
  <c r="F2622" i="2" a="1"/>
  <c r="F2622" i="2" s="1"/>
  <c r="F2623" i="2" a="1"/>
  <c r="F2623" i="2" s="1"/>
  <c r="F2624" i="2" a="1"/>
  <c r="F2624" i="2" s="1"/>
  <c r="F2625" i="2" a="1"/>
  <c r="F2625" i="2" s="1"/>
  <c r="F2626" i="2" a="1"/>
  <c r="F2626" i="2" s="1"/>
  <c r="F2627" i="2" a="1"/>
  <c r="F2627" i="2" s="1"/>
  <c r="F2628" i="2" a="1"/>
  <c r="F2628" i="2" s="1"/>
  <c r="F2629" i="2" a="1"/>
  <c r="F2629" i="2" s="1"/>
  <c r="F2630" i="2" a="1"/>
  <c r="F2630" i="2" s="1"/>
  <c r="F2631" i="2" a="1"/>
  <c r="F2631" i="2" s="1"/>
  <c r="F2632" i="2" a="1"/>
  <c r="F2632" i="2" s="1"/>
  <c r="F2633" i="2" a="1"/>
  <c r="F2633" i="2" s="1"/>
  <c r="F2634" i="2" a="1"/>
  <c r="F2634" i="2" s="1"/>
  <c r="F2635" i="2" a="1"/>
  <c r="F2635" i="2" s="1"/>
  <c r="F2636" i="2" a="1"/>
  <c r="F2636" i="2" s="1"/>
  <c r="F2637" i="2" a="1"/>
  <c r="F2637" i="2" s="1"/>
  <c r="F2638" i="2" a="1"/>
  <c r="F2638" i="2" s="1"/>
  <c r="F2639" i="2" a="1"/>
  <c r="F2639" i="2" s="1"/>
  <c r="F2640" i="2" a="1"/>
  <c r="F2640" i="2" s="1"/>
  <c r="F2641" i="2" a="1"/>
  <c r="F2641" i="2" s="1"/>
  <c r="F2642" i="2" a="1"/>
  <c r="F2642" i="2" s="1"/>
  <c r="F2643" i="2" a="1"/>
  <c r="F2643" i="2" s="1"/>
  <c r="F2644" i="2" a="1"/>
  <c r="F2644" i="2" s="1"/>
  <c r="F2645" i="2" a="1"/>
  <c r="F2645" i="2" s="1"/>
  <c r="F2646" i="2" a="1"/>
  <c r="F2646" i="2" s="1"/>
  <c r="F2647" i="2" a="1"/>
  <c r="F2647" i="2" s="1"/>
  <c r="F2648" i="2" a="1"/>
  <c r="F2648" i="2" s="1"/>
  <c r="F2649" i="2" a="1"/>
  <c r="F2649" i="2" s="1"/>
  <c r="F2650" i="2" a="1"/>
  <c r="F2650" i="2" s="1"/>
  <c r="F2651" i="2" a="1"/>
  <c r="F2651" i="2" s="1"/>
  <c r="F2652" i="2" a="1"/>
  <c r="F2652" i="2" s="1"/>
  <c r="F2653" i="2" a="1"/>
  <c r="F2653" i="2" s="1"/>
  <c r="F2654" i="2" a="1"/>
  <c r="F2654" i="2" s="1"/>
  <c r="F2655" i="2" a="1"/>
  <c r="F2655" i="2" s="1"/>
  <c r="F2656" i="2" a="1"/>
  <c r="F2656" i="2" s="1"/>
  <c r="F2657" i="2" a="1"/>
  <c r="F2657" i="2" s="1"/>
  <c r="F2658" i="2" a="1"/>
  <c r="F2658" i="2" s="1"/>
  <c r="F2659" i="2" a="1"/>
  <c r="F2659" i="2" s="1"/>
  <c r="F2660" i="2" a="1"/>
  <c r="F2660" i="2" s="1"/>
  <c r="F2661" i="2" a="1"/>
  <c r="F2661" i="2" s="1"/>
  <c r="F2662" i="2" a="1"/>
  <c r="F2662" i="2" s="1"/>
  <c r="F2663" i="2" a="1"/>
  <c r="F2663" i="2" s="1"/>
  <c r="F2664" i="2" a="1"/>
  <c r="F2664" i="2" s="1"/>
  <c r="F2665" i="2" a="1"/>
  <c r="F2665" i="2" s="1"/>
  <c r="F2666" i="2" a="1"/>
  <c r="F2666" i="2" s="1"/>
  <c r="F2667" i="2" a="1"/>
  <c r="F2667" i="2" s="1"/>
  <c r="F2668" i="2" a="1"/>
  <c r="F2668" i="2" s="1"/>
  <c r="F2669" i="2" a="1"/>
  <c r="F2669" i="2" s="1"/>
  <c r="F2670" i="2" a="1"/>
  <c r="F2670" i="2" s="1"/>
  <c r="F2671" i="2" a="1"/>
  <c r="F2671" i="2" s="1"/>
  <c r="F2672" i="2" a="1"/>
  <c r="F2672" i="2" s="1"/>
  <c r="F2673" i="2" a="1"/>
  <c r="F2673" i="2" s="1"/>
  <c r="F2674" i="2" a="1"/>
  <c r="F2674" i="2" s="1"/>
  <c r="F2675" i="2" a="1"/>
  <c r="F2675" i="2" s="1"/>
  <c r="F2676" i="2" a="1"/>
  <c r="F2676" i="2" s="1"/>
  <c r="F2677" i="2" a="1"/>
  <c r="F2677" i="2" s="1"/>
  <c r="F2678" i="2" a="1"/>
  <c r="F2678" i="2" s="1"/>
  <c r="F2679" i="2" a="1"/>
  <c r="F2679" i="2" s="1"/>
  <c r="F2680" i="2" a="1"/>
  <c r="F2680" i="2" s="1"/>
  <c r="F2681" i="2" a="1"/>
  <c r="F2681" i="2" s="1"/>
  <c r="F2682" i="2" a="1"/>
  <c r="F2682" i="2" s="1"/>
  <c r="F2683" i="2" a="1"/>
  <c r="F2683" i="2" s="1"/>
  <c r="F2684" i="2" a="1"/>
  <c r="F2684" i="2" s="1"/>
  <c r="F2685" i="2" a="1"/>
  <c r="F2685" i="2" s="1"/>
  <c r="F2686" i="2" a="1"/>
  <c r="F2686" i="2" s="1"/>
  <c r="F2687" i="2" a="1"/>
  <c r="F2687" i="2" s="1"/>
  <c r="F2688" i="2" a="1"/>
  <c r="F2688" i="2" s="1"/>
  <c r="F2689" i="2" a="1"/>
  <c r="F2689" i="2" s="1"/>
  <c r="F2690" i="2" a="1"/>
  <c r="F2690" i="2" s="1"/>
  <c r="F2691" i="2" a="1"/>
  <c r="F2691" i="2" s="1"/>
  <c r="F2692" i="2" a="1"/>
  <c r="F2692" i="2" s="1"/>
  <c r="F2693" i="2" a="1"/>
  <c r="F2693" i="2" s="1"/>
  <c r="F2694" i="2" a="1"/>
  <c r="F2694" i="2" s="1"/>
  <c r="F2695" i="2" a="1"/>
  <c r="F2695" i="2" s="1"/>
  <c r="F2696" i="2" a="1"/>
  <c r="F2696" i="2" s="1"/>
  <c r="F2697" i="2" a="1"/>
  <c r="F2697" i="2" s="1"/>
  <c r="F2698" i="2" a="1"/>
  <c r="F2698" i="2" s="1"/>
  <c r="F2699" i="2" a="1"/>
  <c r="F2699" i="2" s="1"/>
  <c r="F2700" i="2" a="1"/>
  <c r="F2700" i="2" s="1"/>
  <c r="F2701" i="2" a="1"/>
  <c r="F2701" i="2" s="1"/>
  <c r="F2702" i="2" a="1"/>
  <c r="F2702" i="2" s="1"/>
  <c r="F2703" i="2" a="1"/>
  <c r="F2703" i="2" s="1"/>
  <c r="F2704" i="2" a="1"/>
  <c r="F2704" i="2" s="1"/>
  <c r="F2705" i="2" a="1"/>
  <c r="F2705" i="2" s="1"/>
  <c r="F2706" i="2" a="1"/>
  <c r="F2706" i="2" s="1"/>
  <c r="F2707" i="2" a="1"/>
  <c r="F2707" i="2" s="1"/>
  <c r="F2708" i="2" a="1"/>
  <c r="F2708" i="2" s="1"/>
  <c r="F2709" i="2" a="1"/>
  <c r="F2709" i="2" s="1"/>
  <c r="F2710" i="2" a="1"/>
  <c r="F2710" i="2" s="1"/>
  <c r="F2711" i="2" a="1"/>
  <c r="F2711" i="2" s="1"/>
  <c r="F2712" i="2" a="1"/>
  <c r="F2712" i="2" s="1"/>
  <c r="F2713" i="2" a="1"/>
  <c r="F2713" i="2" s="1"/>
  <c r="F2714" i="2" a="1"/>
  <c r="F2714" i="2" s="1"/>
  <c r="F2715" i="2" a="1"/>
  <c r="F2715" i="2" s="1"/>
  <c r="F2716" i="2" a="1"/>
  <c r="F2716" i="2" s="1"/>
  <c r="F2717" i="2" a="1"/>
  <c r="F2717" i="2" s="1"/>
  <c r="F2718" i="2" a="1"/>
  <c r="F2718" i="2" s="1"/>
  <c r="F2719" i="2" a="1"/>
  <c r="F2719" i="2" s="1"/>
  <c r="F2720" i="2" a="1"/>
  <c r="F2720" i="2" s="1"/>
  <c r="F2721" i="2" a="1"/>
  <c r="F2721" i="2" s="1"/>
  <c r="F2722" i="2" a="1"/>
  <c r="F2722" i="2" s="1"/>
  <c r="F2723" i="2" a="1"/>
  <c r="F2723" i="2" s="1"/>
  <c r="F2724" i="2" a="1"/>
  <c r="F2724" i="2" s="1"/>
  <c r="F2725" i="2" a="1"/>
  <c r="F2725" i="2" s="1"/>
  <c r="F2726" i="2" a="1"/>
  <c r="F2726" i="2" s="1"/>
  <c r="F2727" i="2" a="1"/>
  <c r="F2727" i="2" s="1"/>
  <c r="F2728" i="2" a="1"/>
  <c r="F2728" i="2" s="1"/>
  <c r="F2729" i="2" a="1"/>
  <c r="F2729" i="2" s="1"/>
  <c r="F2730" i="2" a="1"/>
  <c r="F2730" i="2" s="1"/>
  <c r="F2731" i="2" a="1"/>
  <c r="F2731" i="2" s="1"/>
  <c r="F2732" i="2" a="1"/>
  <c r="F2732" i="2" s="1"/>
  <c r="F2733" i="2" a="1"/>
  <c r="F2733" i="2" s="1"/>
  <c r="F2734" i="2" a="1"/>
  <c r="F2734" i="2" s="1"/>
  <c r="F2735" i="2" a="1"/>
  <c r="F2735" i="2" s="1"/>
  <c r="F2736" i="2" a="1"/>
  <c r="F2736" i="2" s="1"/>
  <c r="F2737" i="2" a="1"/>
  <c r="F2737" i="2" s="1"/>
  <c r="F2738" i="2" a="1"/>
  <c r="F2738" i="2" s="1"/>
  <c r="F2739" i="2" a="1"/>
  <c r="F2739" i="2" s="1"/>
  <c r="F2740" i="2" a="1"/>
  <c r="F2740" i="2" s="1"/>
  <c r="F2741" i="2" a="1"/>
  <c r="F2741" i="2" s="1"/>
  <c r="F2742" i="2" a="1"/>
  <c r="F2742" i="2" s="1"/>
  <c r="F2743" i="2" a="1"/>
  <c r="F2743" i="2" s="1"/>
  <c r="F2744" i="2" a="1"/>
  <c r="F2744" i="2" s="1"/>
  <c r="F2745" i="2" a="1"/>
  <c r="F2745" i="2" s="1"/>
  <c r="F2746" i="2" a="1"/>
  <c r="F2746" i="2" s="1"/>
  <c r="F2747" i="2" a="1"/>
  <c r="F2747" i="2" s="1"/>
  <c r="F2748" i="2" a="1"/>
  <c r="F2748" i="2" s="1"/>
  <c r="F2749" i="2" a="1"/>
  <c r="F2749" i="2" s="1"/>
  <c r="F2750" i="2" a="1"/>
  <c r="F2750" i="2" s="1"/>
  <c r="F2751" i="2" a="1"/>
  <c r="F2751" i="2" s="1"/>
  <c r="F2752" i="2" a="1"/>
  <c r="F2752" i="2" s="1"/>
  <c r="F2753" i="2" a="1"/>
  <c r="F2753" i="2" s="1"/>
  <c r="F2754" i="2" a="1"/>
  <c r="F2754" i="2" s="1"/>
  <c r="F2755" i="2" a="1"/>
  <c r="F2755" i="2" s="1"/>
  <c r="F2756" i="2" a="1"/>
  <c r="F2756" i="2" s="1"/>
  <c r="F2757" i="2" a="1"/>
  <c r="F2757" i="2" s="1"/>
  <c r="F2758" i="2" a="1"/>
  <c r="F2758" i="2" s="1"/>
  <c r="F2759" i="2" a="1"/>
  <c r="F2759" i="2" s="1"/>
  <c r="F2760" i="2" a="1"/>
  <c r="F2760" i="2" s="1"/>
  <c r="F2761" i="2" a="1"/>
  <c r="F2761" i="2" s="1"/>
  <c r="F2762" i="2" a="1"/>
  <c r="F2762" i="2" s="1"/>
  <c r="F2763" i="2" a="1"/>
  <c r="F2763" i="2" s="1"/>
  <c r="F2764" i="2" a="1"/>
  <c r="F2764" i="2" s="1"/>
  <c r="F2765" i="2" a="1"/>
  <c r="F2765" i="2" s="1"/>
  <c r="F2766" i="2" a="1"/>
  <c r="F2766" i="2" s="1"/>
  <c r="F2767" i="2" a="1"/>
  <c r="F2767" i="2" s="1"/>
  <c r="F2768" i="2" a="1"/>
  <c r="F2768" i="2" s="1"/>
  <c r="F2769" i="2" a="1"/>
  <c r="F2769" i="2" s="1"/>
  <c r="F2770" i="2" a="1"/>
  <c r="F2770" i="2" s="1"/>
  <c r="F2771" i="2" a="1"/>
  <c r="F2771" i="2" s="1"/>
  <c r="F2772" i="2" a="1"/>
  <c r="F2772" i="2" s="1"/>
  <c r="F2773" i="2" a="1"/>
  <c r="F2773" i="2" s="1"/>
  <c r="F2774" i="2" a="1"/>
  <c r="F2774" i="2" s="1"/>
  <c r="F2775" i="2" a="1"/>
  <c r="F2775" i="2" s="1"/>
  <c r="F2776" i="2" a="1"/>
  <c r="F2776" i="2" s="1"/>
  <c r="F2777" i="2" a="1"/>
  <c r="F2777" i="2" s="1"/>
  <c r="F2778" i="2" a="1"/>
  <c r="F2778" i="2" s="1"/>
  <c r="F2779" i="2" a="1"/>
  <c r="F2779" i="2" s="1"/>
  <c r="F2780" i="2" a="1"/>
  <c r="F2780" i="2" s="1"/>
  <c r="F2781" i="2" a="1"/>
  <c r="F2781" i="2" s="1"/>
  <c r="F2782" i="2" a="1"/>
  <c r="F2782" i="2" s="1"/>
  <c r="F2783" i="2" a="1"/>
  <c r="F2783" i="2" s="1"/>
  <c r="F2784" i="2" a="1"/>
  <c r="F2784" i="2" s="1"/>
  <c r="F2785" i="2" a="1"/>
  <c r="F2785" i="2" s="1"/>
  <c r="F2786" i="2" a="1"/>
  <c r="F2786" i="2" s="1"/>
  <c r="F2787" i="2" a="1"/>
  <c r="F2787" i="2" s="1"/>
  <c r="F2788" i="2" a="1"/>
  <c r="F2788" i="2" s="1"/>
  <c r="F2789" i="2" a="1"/>
  <c r="F2789" i="2" s="1"/>
  <c r="F2790" i="2" a="1"/>
  <c r="F2790" i="2" s="1"/>
  <c r="F2791" i="2" a="1"/>
  <c r="F2791" i="2" s="1"/>
  <c r="F2792" i="2" a="1"/>
  <c r="F2792" i="2" s="1"/>
  <c r="F2793" i="2" a="1"/>
  <c r="F2793" i="2" s="1"/>
  <c r="F2794" i="2" a="1"/>
  <c r="F2794" i="2" s="1"/>
  <c r="F2795" i="2" a="1"/>
  <c r="F2795" i="2" s="1"/>
  <c r="F2796" i="2" a="1"/>
  <c r="F2796" i="2" s="1"/>
  <c r="F2797" i="2" a="1"/>
  <c r="F2797" i="2" s="1"/>
  <c r="F2798" i="2" a="1"/>
  <c r="F2798" i="2" s="1"/>
  <c r="F2799" i="2" a="1"/>
  <c r="F2799" i="2" s="1"/>
  <c r="F2800" i="2" a="1"/>
  <c r="F2800" i="2" s="1"/>
  <c r="F2801" i="2" a="1"/>
  <c r="F2801" i="2" s="1"/>
  <c r="F2802" i="2" a="1"/>
  <c r="F2802" i="2" s="1"/>
  <c r="F2803" i="2" a="1"/>
  <c r="F2803" i="2" s="1"/>
  <c r="F2804" i="2" a="1"/>
  <c r="F2804" i="2" s="1"/>
  <c r="F2805" i="2" a="1"/>
  <c r="F2805" i="2" s="1"/>
  <c r="F2806" i="2" a="1"/>
  <c r="F2806" i="2" s="1"/>
  <c r="F2807" i="2" a="1"/>
  <c r="F2807" i="2" s="1"/>
  <c r="F2808" i="2" a="1"/>
  <c r="F2808" i="2" s="1"/>
  <c r="F2809" i="2" a="1"/>
  <c r="F2809" i="2" s="1"/>
  <c r="F2810" i="2" a="1"/>
  <c r="F2810" i="2" s="1"/>
  <c r="F2811" i="2" a="1"/>
  <c r="F2811" i="2" s="1"/>
  <c r="F2812" i="2" a="1"/>
  <c r="F2812" i="2" s="1"/>
  <c r="F2813" i="2" a="1"/>
  <c r="F2813" i="2" s="1"/>
  <c r="F2814" i="2" a="1"/>
  <c r="F2814" i="2" s="1"/>
  <c r="F2815" i="2" a="1"/>
  <c r="F2815" i="2" s="1"/>
  <c r="F2816" i="2" a="1"/>
  <c r="F2816" i="2" s="1"/>
  <c r="F2817" i="2" a="1"/>
  <c r="F2817" i="2" s="1"/>
  <c r="F2818" i="2" a="1"/>
  <c r="F2818" i="2" s="1"/>
  <c r="F2819" i="2" a="1"/>
  <c r="F2819" i="2" s="1"/>
  <c r="F2820" i="2" a="1"/>
  <c r="F2820" i="2" s="1"/>
  <c r="F2821" i="2" a="1"/>
  <c r="F2821" i="2" s="1"/>
  <c r="F2822" i="2" a="1"/>
  <c r="F2822" i="2" s="1"/>
  <c r="F2823" i="2" a="1"/>
  <c r="F2823" i="2" s="1"/>
  <c r="F2824" i="2" a="1"/>
  <c r="F2824" i="2" s="1"/>
  <c r="F2825" i="2" a="1"/>
  <c r="F2825" i="2" s="1"/>
  <c r="F2826" i="2" a="1"/>
  <c r="F2826" i="2" s="1"/>
  <c r="F2827" i="2" a="1"/>
  <c r="F2827" i="2" s="1"/>
  <c r="F2828" i="2" a="1"/>
  <c r="F2828" i="2" s="1"/>
  <c r="F2829" i="2" a="1"/>
  <c r="F2829" i="2" s="1"/>
  <c r="F2830" i="2" a="1"/>
  <c r="F2830" i="2" s="1"/>
  <c r="F2831" i="2" a="1"/>
  <c r="F2831" i="2" s="1"/>
  <c r="F2832" i="2" a="1"/>
  <c r="F2832" i="2" s="1"/>
  <c r="F2833" i="2" a="1"/>
  <c r="F2833" i="2" s="1"/>
  <c r="F2834" i="2" a="1"/>
  <c r="F2834" i="2" s="1"/>
  <c r="F2835" i="2" a="1"/>
  <c r="F2835" i="2" s="1"/>
  <c r="F2836" i="2" a="1"/>
  <c r="F2836" i="2" s="1"/>
  <c r="F2837" i="2" a="1"/>
  <c r="F2837" i="2" s="1"/>
  <c r="F2838" i="2" a="1"/>
  <c r="F2838" i="2" s="1"/>
  <c r="F2839" i="2" a="1"/>
  <c r="F2839" i="2" s="1"/>
  <c r="F2840" i="2" a="1"/>
  <c r="F2840" i="2" s="1"/>
  <c r="F2841" i="2" a="1"/>
  <c r="F2841" i="2" s="1"/>
  <c r="F2842" i="2" a="1"/>
  <c r="F2842" i="2" s="1"/>
  <c r="F2843" i="2" a="1"/>
  <c r="F2843" i="2" s="1"/>
  <c r="F2844" i="2" a="1"/>
  <c r="F2844" i="2" s="1"/>
  <c r="F2845" i="2" a="1"/>
  <c r="F2845" i="2" s="1"/>
  <c r="F2846" i="2" a="1"/>
  <c r="F2846" i="2" s="1"/>
  <c r="F2847" i="2" a="1"/>
  <c r="F2847" i="2" s="1"/>
  <c r="F2848" i="2" a="1"/>
  <c r="F2848" i="2" s="1"/>
  <c r="F2849" i="2" a="1"/>
  <c r="F2849" i="2" s="1"/>
  <c r="F2850" i="2" a="1"/>
  <c r="F2850" i="2" s="1"/>
  <c r="F2851" i="2" a="1"/>
  <c r="F2851" i="2" s="1"/>
  <c r="F2852" i="2" a="1"/>
  <c r="F2852" i="2" s="1"/>
  <c r="F2853" i="2" a="1"/>
  <c r="F2853" i="2" s="1"/>
  <c r="F2854" i="2" a="1"/>
  <c r="F2854" i="2" s="1"/>
  <c r="F2855" i="2" a="1"/>
  <c r="F2855" i="2" s="1"/>
  <c r="F2856" i="2" a="1"/>
  <c r="F2856" i="2" s="1"/>
  <c r="F2857" i="2" a="1"/>
  <c r="F2857" i="2" s="1"/>
  <c r="F2858" i="2" a="1"/>
  <c r="F2858" i="2" s="1"/>
  <c r="F2859" i="2" a="1"/>
  <c r="F2859" i="2" s="1"/>
  <c r="F2860" i="2" a="1"/>
  <c r="F2860" i="2" s="1"/>
  <c r="F2861" i="2" a="1"/>
  <c r="F2861" i="2" s="1"/>
  <c r="F2862" i="2" a="1"/>
  <c r="F2862" i="2" s="1"/>
  <c r="F2863" i="2" a="1"/>
  <c r="F2863" i="2" s="1"/>
  <c r="F2864" i="2" a="1"/>
  <c r="F2864" i="2" s="1"/>
  <c r="F2865" i="2" a="1"/>
  <c r="F2865" i="2" s="1"/>
  <c r="F2866" i="2" a="1"/>
  <c r="F2866" i="2" s="1"/>
  <c r="F2867" i="2" a="1"/>
  <c r="F2867" i="2" s="1"/>
  <c r="F2868" i="2" a="1"/>
  <c r="F2868" i="2" s="1"/>
  <c r="F2869" i="2" a="1"/>
  <c r="F2869" i="2" s="1"/>
  <c r="F2870" i="2" a="1"/>
  <c r="F2870" i="2" s="1"/>
  <c r="F2871" i="2" a="1"/>
  <c r="F2871" i="2" s="1"/>
  <c r="F2872" i="2" a="1"/>
  <c r="F2872" i="2" s="1"/>
  <c r="F2873" i="2" a="1"/>
  <c r="F2873" i="2" s="1"/>
  <c r="F2874" i="2" a="1"/>
  <c r="F2874" i="2" s="1"/>
  <c r="F2875" i="2" a="1"/>
  <c r="F2875" i="2" s="1"/>
  <c r="F2876" i="2" a="1"/>
  <c r="F2876" i="2" s="1"/>
  <c r="F2877" i="2" a="1"/>
  <c r="F2877" i="2" s="1"/>
  <c r="F2878" i="2" a="1"/>
  <c r="F2878" i="2" s="1"/>
  <c r="F2879" i="2" a="1"/>
  <c r="F2879" i="2" s="1"/>
  <c r="F2880" i="2" a="1"/>
  <c r="F2880" i="2" s="1"/>
  <c r="F2881" i="2" a="1"/>
  <c r="F2881" i="2" s="1"/>
  <c r="F2882" i="2" a="1"/>
  <c r="F2882" i="2" s="1"/>
  <c r="F2883" i="2" a="1"/>
  <c r="F2883" i="2" s="1"/>
  <c r="F2884" i="2" a="1"/>
  <c r="F2884" i="2" s="1"/>
  <c r="F2885" i="2" a="1"/>
  <c r="F2885" i="2" s="1"/>
  <c r="F2886" i="2" a="1"/>
  <c r="F2886" i="2" s="1"/>
  <c r="F2887" i="2" a="1"/>
  <c r="F2887" i="2" s="1"/>
  <c r="F2888" i="2" a="1"/>
  <c r="F2888" i="2" s="1"/>
  <c r="F2889" i="2" a="1"/>
  <c r="F2889" i="2" s="1"/>
  <c r="F2890" i="2" a="1"/>
  <c r="F2890" i="2" s="1"/>
  <c r="F2891" i="2" a="1"/>
  <c r="F2891" i="2" s="1"/>
  <c r="F2892" i="2" a="1"/>
  <c r="F2892" i="2" s="1"/>
  <c r="F2893" i="2" a="1"/>
  <c r="F2893" i="2" s="1"/>
  <c r="F2894" i="2" a="1"/>
  <c r="F2894" i="2" s="1"/>
  <c r="F2895" i="2" a="1"/>
  <c r="F2895" i="2" s="1"/>
  <c r="F2896" i="2" a="1"/>
  <c r="F2896" i="2" s="1"/>
  <c r="F2897" i="2" a="1"/>
  <c r="F2897" i="2" s="1"/>
  <c r="F2898" i="2" a="1"/>
  <c r="F2898" i="2" s="1"/>
  <c r="F2899" i="2" a="1"/>
  <c r="F2899" i="2" s="1"/>
  <c r="F2900" i="2" a="1"/>
  <c r="F2900" i="2" s="1"/>
  <c r="F2901" i="2" a="1"/>
  <c r="F2901" i="2" s="1"/>
  <c r="F2902" i="2" a="1"/>
  <c r="F2902" i="2" s="1"/>
  <c r="F2903" i="2" a="1"/>
  <c r="F2903" i="2" s="1"/>
  <c r="F2904" i="2" a="1"/>
  <c r="F2904" i="2" s="1"/>
  <c r="F2905" i="2" a="1"/>
  <c r="F2905" i="2" s="1"/>
  <c r="F2906" i="2" a="1"/>
  <c r="F2906" i="2" s="1"/>
  <c r="F2907" i="2" a="1"/>
  <c r="F2907" i="2" s="1"/>
  <c r="F2908" i="2" a="1"/>
  <c r="F2908" i="2" s="1"/>
  <c r="F2909" i="2" a="1"/>
  <c r="F2909" i="2" s="1"/>
  <c r="F2910" i="2" a="1"/>
  <c r="F2910" i="2" s="1"/>
  <c r="F2911" i="2" a="1"/>
  <c r="F2911" i="2" s="1"/>
  <c r="F2912" i="2" a="1"/>
  <c r="F2912" i="2" s="1"/>
  <c r="F2913" i="2" a="1"/>
  <c r="F2913" i="2" s="1"/>
  <c r="F2914" i="2" a="1"/>
  <c r="F2914" i="2" s="1"/>
  <c r="F2915" i="2" a="1"/>
  <c r="F2915" i="2" s="1"/>
  <c r="F2916" i="2" a="1"/>
  <c r="F2916" i="2" s="1"/>
  <c r="F2917" i="2" a="1"/>
  <c r="F2917" i="2" s="1"/>
  <c r="F2918" i="2" a="1"/>
  <c r="F2918" i="2" s="1"/>
  <c r="F2919" i="2" a="1"/>
  <c r="F2919" i="2" s="1"/>
  <c r="F2920" i="2" a="1"/>
  <c r="F2920" i="2" s="1"/>
  <c r="F2921" i="2" a="1"/>
  <c r="F2921" i="2" s="1"/>
  <c r="F2922" i="2" a="1"/>
  <c r="F2922" i="2" s="1"/>
  <c r="F2923" i="2" a="1"/>
  <c r="F2923" i="2" s="1"/>
  <c r="F2924" i="2" a="1"/>
  <c r="F2924" i="2" s="1"/>
  <c r="F2925" i="2" a="1"/>
  <c r="F2925" i="2" s="1"/>
  <c r="F2926" i="2" a="1"/>
  <c r="F2926" i="2" s="1"/>
  <c r="F2927" i="2" a="1"/>
  <c r="F2927" i="2" s="1"/>
  <c r="F2928" i="2" a="1"/>
  <c r="F2928" i="2" s="1"/>
  <c r="F2929" i="2" a="1"/>
  <c r="F2929" i="2" s="1"/>
  <c r="F2930" i="2" a="1"/>
  <c r="F2930" i="2" s="1"/>
  <c r="F2931" i="2" a="1"/>
  <c r="F2931" i="2" s="1"/>
  <c r="F2932" i="2" a="1"/>
  <c r="F2932" i="2" s="1"/>
  <c r="F2933" i="2" a="1"/>
  <c r="F2933" i="2" s="1"/>
  <c r="F2934" i="2" a="1"/>
  <c r="F2934" i="2" s="1"/>
  <c r="F2935" i="2" a="1"/>
  <c r="F2935" i="2" s="1"/>
  <c r="F2936" i="2" a="1"/>
  <c r="F2936" i="2" s="1"/>
  <c r="F2937" i="2" a="1"/>
  <c r="F2937" i="2" s="1"/>
  <c r="F2938" i="2" a="1"/>
  <c r="F2938" i="2" s="1"/>
  <c r="F2939" i="2" a="1"/>
  <c r="F2939" i="2" s="1"/>
  <c r="F2940" i="2" a="1"/>
  <c r="F2940" i="2" s="1"/>
  <c r="F2941" i="2" a="1"/>
  <c r="F2941" i="2" s="1"/>
  <c r="F2942" i="2" a="1"/>
  <c r="F2942" i="2" s="1"/>
  <c r="F2943" i="2" a="1"/>
  <c r="F2943" i="2" s="1"/>
  <c r="F2944" i="2" a="1"/>
  <c r="F2944" i="2" s="1"/>
  <c r="F2945" i="2" a="1"/>
  <c r="F2945" i="2" s="1"/>
  <c r="F2946" i="2" a="1"/>
  <c r="F2946" i="2" s="1"/>
  <c r="F2947" i="2" a="1"/>
  <c r="F2947" i="2" s="1"/>
  <c r="F2948" i="2" a="1"/>
  <c r="F2948" i="2" s="1"/>
  <c r="F2949" i="2" a="1"/>
  <c r="F2949" i="2" s="1"/>
  <c r="F2950" i="2" a="1"/>
  <c r="F2950" i="2" s="1"/>
  <c r="F2951" i="2" a="1"/>
  <c r="F2951" i="2" s="1"/>
  <c r="F2952" i="2" a="1"/>
  <c r="F2952" i="2" s="1"/>
  <c r="F2953" i="2" a="1"/>
  <c r="F2953" i="2" s="1"/>
  <c r="F2954" i="2" a="1"/>
  <c r="F2954" i="2" s="1"/>
  <c r="F2955" i="2" a="1"/>
  <c r="F2955" i="2" s="1"/>
  <c r="F2956" i="2" a="1"/>
  <c r="F2956" i="2" s="1"/>
  <c r="F2957" i="2" a="1"/>
  <c r="F2957" i="2" s="1"/>
  <c r="F2958" i="2" a="1"/>
  <c r="F2958" i="2" s="1"/>
  <c r="F2959" i="2" a="1"/>
  <c r="F2959" i="2" s="1"/>
  <c r="F2960" i="2" a="1"/>
  <c r="F2960" i="2" s="1"/>
  <c r="F2961" i="2" a="1"/>
  <c r="F2961" i="2" s="1"/>
  <c r="F2962" i="2" a="1"/>
  <c r="F2962" i="2" s="1"/>
  <c r="F2963" i="2" a="1"/>
  <c r="F2963" i="2" s="1"/>
  <c r="F2964" i="2" a="1"/>
  <c r="F2964" i="2" s="1"/>
  <c r="F2965" i="2" a="1"/>
  <c r="F2965" i="2" s="1"/>
  <c r="F2966" i="2" a="1"/>
  <c r="F2966" i="2" s="1"/>
  <c r="F2967" i="2" a="1"/>
  <c r="F2967" i="2" s="1"/>
  <c r="F2968" i="2" a="1"/>
  <c r="F2968" i="2" s="1"/>
  <c r="F2969" i="2" a="1"/>
  <c r="F2969" i="2" s="1"/>
  <c r="F2970" i="2" a="1"/>
  <c r="F2970" i="2" s="1"/>
  <c r="F2971" i="2" a="1"/>
  <c r="F2971" i="2" s="1"/>
  <c r="F2972" i="2" a="1"/>
  <c r="F2972" i="2" s="1"/>
  <c r="F2973" i="2" a="1"/>
  <c r="F2973" i="2" s="1"/>
  <c r="F2974" i="2" a="1"/>
  <c r="F2974" i="2" s="1"/>
  <c r="F2975" i="2" a="1"/>
  <c r="F2975" i="2" s="1"/>
  <c r="F2976" i="2" a="1"/>
  <c r="F2976" i="2" s="1"/>
  <c r="F2977" i="2" a="1"/>
  <c r="F2977" i="2" s="1"/>
  <c r="F2978" i="2" a="1"/>
  <c r="F2978" i="2" s="1"/>
  <c r="F2979" i="2" a="1"/>
  <c r="F2979" i="2" s="1"/>
  <c r="F2980" i="2" a="1"/>
  <c r="F2980" i="2" s="1"/>
  <c r="F2981" i="2" a="1"/>
  <c r="F2981" i="2" s="1"/>
  <c r="F2982" i="2" a="1"/>
  <c r="F2982" i="2" s="1"/>
  <c r="F2983" i="2" a="1"/>
  <c r="F2983" i="2" s="1"/>
  <c r="F2984" i="2" a="1"/>
  <c r="F2984" i="2" s="1"/>
  <c r="F2985" i="2" a="1"/>
  <c r="F2985" i="2" s="1"/>
  <c r="F2986" i="2" a="1"/>
  <c r="F2986" i="2" s="1"/>
  <c r="F2987" i="2" a="1"/>
  <c r="F2987" i="2" s="1"/>
  <c r="F2988" i="2" a="1"/>
  <c r="F2988" i="2" s="1"/>
  <c r="F2989" i="2" a="1"/>
  <c r="F2989" i="2" s="1"/>
  <c r="F2990" i="2" a="1"/>
  <c r="F2990" i="2" s="1"/>
  <c r="F2991" i="2" a="1"/>
  <c r="F2991" i="2" s="1"/>
  <c r="F2992" i="2" a="1"/>
  <c r="F2992" i="2" s="1"/>
  <c r="F2993" i="2" a="1"/>
  <c r="F2993" i="2" s="1"/>
  <c r="F2994" i="2" a="1"/>
  <c r="F2994" i="2" s="1"/>
  <c r="F2995" i="2" a="1"/>
  <c r="F2995" i="2" s="1"/>
  <c r="F2996" i="2" a="1"/>
  <c r="F2996" i="2" s="1"/>
  <c r="F2997" i="2" a="1"/>
  <c r="F2997" i="2" s="1"/>
  <c r="F2998" i="2" a="1"/>
  <c r="F2998" i="2" s="1"/>
  <c r="F2999" i="2" a="1"/>
  <c r="F2999" i="2" s="1"/>
  <c r="F3000" i="2" a="1"/>
  <c r="F3000" i="2" s="1"/>
  <c r="F3001" i="2" a="1"/>
  <c r="F3001" i="2" s="1"/>
  <c r="F3002" i="2" a="1"/>
  <c r="F3002" i="2" s="1"/>
  <c r="F3003" i="2" a="1"/>
  <c r="F3003" i="2" s="1"/>
  <c r="F3004" i="2" a="1"/>
  <c r="F3004" i="2" s="1"/>
  <c r="F3005" i="2" a="1"/>
  <c r="F3005" i="2" s="1"/>
  <c r="F3006" i="2" a="1"/>
  <c r="F3006" i="2" s="1"/>
  <c r="F3007" i="2" a="1"/>
  <c r="F3007" i="2" s="1"/>
  <c r="F3008" i="2" a="1"/>
  <c r="F3008" i="2" s="1"/>
  <c r="F3009" i="2" a="1"/>
  <c r="F3009" i="2" s="1"/>
  <c r="F3010" i="2" a="1"/>
  <c r="F3010" i="2" s="1"/>
  <c r="F3011" i="2" a="1"/>
  <c r="F3011" i="2" s="1"/>
  <c r="F3012" i="2" a="1"/>
  <c r="F3012" i="2" s="1"/>
  <c r="F3013" i="2" a="1"/>
  <c r="F3013" i="2" s="1"/>
  <c r="F3014" i="2" a="1"/>
  <c r="F3014" i="2" s="1"/>
  <c r="F3015" i="2" a="1"/>
  <c r="F3015" i="2" s="1"/>
  <c r="F3016" i="2" a="1"/>
  <c r="F3016" i="2" s="1"/>
  <c r="F3017" i="2" a="1"/>
  <c r="F3017" i="2" s="1"/>
  <c r="F3018" i="2" a="1"/>
  <c r="F3018" i="2" s="1"/>
  <c r="F3019" i="2" a="1"/>
  <c r="F3019" i="2" s="1"/>
  <c r="F3020" i="2" a="1"/>
  <c r="F3020" i="2" s="1"/>
  <c r="F3021" i="2" a="1"/>
  <c r="F3021" i="2" s="1"/>
  <c r="F3022" i="2" a="1"/>
  <c r="F3022" i="2" s="1"/>
  <c r="F3023" i="2" a="1"/>
  <c r="F3023" i="2" s="1"/>
  <c r="F3024" i="2" a="1"/>
  <c r="F3024" i="2" s="1"/>
  <c r="F3025" i="2" a="1"/>
  <c r="F3025" i="2" s="1"/>
  <c r="F3026" i="2" a="1"/>
  <c r="F3026" i="2" s="1"/>
  <c r="F3027" i="2" a="1"/>
  <c r="F3027" i="2" s="1"/>
  <c r="F3028" i="2" a="1"/>
  <c r="F3028" i="2" s="1"/>
  <c r="F3029" i="2" a="1"/>
  <c r="F3029" i="2" s="1"/>
  <c r="F3030" i="2" a="1"/>
  <c r="F3030" i="2" s="1"/>
  <c r="F3031" i="2" a="1"/>
  <c r="F3031" i="2" s="1"/>
  <c r="F3032" i="2" a="1"/>
  <c r="F3032" i="2" s="1"/>
  <c r="F3033" i="2" a="1"/>
  <c r="F3033" i="2" s="1"/>
  <c r="F3034" i="2" a="1"/>
  <c r="F3034" i="2" s="1"/>
  <c r="F3035" i="2" a="1"/>
  <c r="F3035" i="2" s="1"/>
  <c r="F3036" i="2" a="1"/>
  <c r="F3036" i="2" s="1"/>
  <c r="F3037" i="2" a="1"/>
  <c r="F3037" i="2" s="1"/>
  <c r="F3038" i="2" a="1"/>
  <c r="F3038" i="2" s="1"/>
  <c r="F3039" i="2" a="1"/>
  <c r="F3039" i="2" s="1"/>
  <c r="F3040" i="2" a="1"/>
  <c r="F3040" i="2" s="1"/>
  <c r="F3041" i="2" a="1"/>
  <c r="F3041" i="2" s="1"/>
  <c r="F3042" i="2" a="1"/>
  <c r="F3042" i="2" s="1"/>
  <c r="F3043" i="2" a="1"/>
  <c r="F3043" i="2" s="1"/>
  <c r="F3044" i="2" a="1"/>
  <c r="F3044" i="2" s="1"/>
  <c r="F3045" i="2" a="1"/>
  <c r="F3045" i="2" s="1"/>
  <c r="F3046" i="2" a="1"/>
  <c r="F3046" i="2" s="1"/>
  <c r="F3047" i="2" a="1"/>
  <c r="F3047" i="2" s="1"/>
  <c r="F3048" i="2" a="1"/>
  <c r="F3048" i="2" s="1"/>
  <c r="F3049" i="2" a="1"/>
  <c r="F3049" i="2" s="1"/>
  <c r="F3050" i="2" a="1"/>
  <c r="F3050" i="2" s="1"/>
  <c r="F3051" i="2" a="1"/>
  <c r="F3051" i="2" s="1"/>
  <c r="F3052" i="2" a="1"/>
  <c r="F3052" i="2" s="1"/>
  <c r="F3053" i="2" a="1"/>
  <c r="F3053" i="2" s="1"/>
  <c r="F3054" i="2" a="1"/>
  <c r="F3054" i="2" s="1"/>
  <c r="F3055" i="2" a="1"/>
  <c r="F3055" i="2" s="1"/>
  <c r="F3056" i="2" a="1"/>
  <c r="F3056" i="2" s="1"/>
  <c r="F3057" i="2" a="1"/>
  <c r="F3057" i="2" s="1"/>
  <c r="F3058" i="2" a="1"/>
  <c r="F3058" i="2" s="1"/>
  <c r="F3059" i="2" a="1"/>
  <c r="F3059" i="2" s="1"/>
  <c r="F3060" i="2" a="1"/>
  <c r="F3060" i="2" s="1"/>
  <c r="F3061" i="2" a="1"/>
  <c r="F3061" i="2" s="1"/>
  <c r="F3062" i="2" a="1"/>
  <c r="F3062" i="2" s="1"/>
  <c r="F3063" i="2" a="1"/>
  <c r="F3063" i="2" s="1"/>
  <c r="F3064" i="2" a="1"/>
  <c r="F3064" i="2" s="1"/>
  <c r="F3065" i="2" a="1"/>
  <c r="F3065" i="2" s="1"/>
  <c r="F3066" i="2" a="1"/>
  <c r="F3066" i="2" s="1"/>
  <c r="F3067" i="2" a="1"/>
  <c r="F3067" i="2" s="1"/>
  <c r="F3068" i="2" a="1"/>
  <c r="F3068" i="2" s="1"/>
  <c r="F3069" i="2" a="1"/>
  <c r="F3069" i="2" s="1"/>
  <c r="F3070" i="2" a="1"/>
  <c r="F3070" i="2" s="1"/>
  <c r="F3071" i="2" a="1"/>
  <c r="F3071" i="2" s="1"/>
  <c r="F3072" i="2" a="1"/>
  <c r="F3072" i="2" s="1"/>
  <c r="F3073" i="2" a="1"/>
  <c r="F3073" i="2" s="1"/>
  <c r="F3074" i="2" a="1"/>
  <c r="F3074" i="2" s="1"/>
  <c r="F3075" i="2" a="1"/>
  <c r="F3075" i="2" s="1"/>
  <c r="F3076" i="2" a="1"/>
  <c r="F3076" i="2" s="1"/>
  <c r="F3077" i="2" a="1"/>
  <c r="F3077" i="2" s="1"/>
  <c r="F3078" i="2" a="1"/>
  <c r="F3078" i="2" s="1"/>
  <c r="F3079" i="2" a="1"/>
  <c r="F3079" i="2" s="1"/>
  <c r="F3080" i="2" a="1"/>
  <c r="F3080" i="2" s="1"/>
  <c r="F3081" i="2" a="1"/>
  <c r="F3081" i="2" s="1"/>
  <c r="F3082" i="2" a="1"/>
  <c r="F3082" i="2" s="1"/>
  <c r="F3083" i="2" a="1"/>
  <c r="F3083" i="2" s="1"/>
  <c r="F3084" i="2" a="1"/>
  <c r="F3084" i="2" s="1"/>
  <c r="F3085" i="2" a="1"/>
  <c r="F3085" i="2" s="1"/>
  <c r="F3086" i="2" a="1"/>
  <c r="F3086" i="2" s="1"/>
  <c r="F3087" i="2" a="1"/>
  <c r="F3087" i="2" s="1"/>
  <c r="F3088" i="2" a="1"/>
  <c r="F3088" i="2" s="1"/>
  <c r="F3089" i="2" a="1"/>
  <c r="F3089" i="2" s="1"/>
  <c r="F3090" i="2" a="1"/>
  <c r="F3090" i="2" s="1"/>
  <c r="F3091" i="2" a="1"/>
  <c r="F3091" i="2" s="1"/>
  <c r="F3092" i="2" a="1"/>
  <c r="F3092" i="2" s="1"/>
  <c r="F3093" i="2" a="1"/>
  <c r="F3093" i="2" s="1"/>
  <c r="F3094" i="2" a="1"/>
  <c r="F3094" i="2" s="1"/>
  <c r="F3095" i="2" a="1"/>
  <c r="F3095" i="2" s="1"/>
  <c r="F3096" i="2" a="1"/>
  <c r="F3096" i="2" s="1"/>
  <c r="F3097" i="2" a="1"/>
  <c r="F3097" i="2" s="1"/>
  <c r="F3098" i="2" a="1"/>
  <c r="F3098" i="2" s="1"/>
  <c r="F3099" i="2" a="1"/>
  <c r="F3099" i="2" s="1"/>
  <c r="F3100" i="2" a="1"/>
  <c r="F3100" i="2" s="1"/>
  <c r="F3101" i="2" a="1"/>
  <c r="F3101" i="2" s="1"/>
  <c r="F3102" i="2" a="1"/>
  <c r="F3102" i="2" s="1"/>
  <c r="F3103" i="2" a="1"/>
  <c r="F3103" i="2" s="1"/>
  <c r="F3104" i="2" a="1"/>
  <c r="F3104" i="2" s="1"/>
  <c r="F3105" i="2" a="1"/>
  <c r="F3105" i="2" s="1"/>
  <c r="F3106" i="2" a="1"/>
  <c r="F3106" i="2" s="1"/>
  <c r="F3107" i="2" a="1"/>
  <c r="F3107" i="2" s="1"/>
  <c r="F3108" i="2" a="1"/>
  <c r="F3108" i="2" s="1"/>
  <c r="F3109" i="2" a="1"/>
  <c r="F3109" i="2" s="1"/>
  <c r="F3110" i="2" a="1"/>
  <c r="F3110" i="2" s="1"/>
  <c r="F3111" i="2" a="1"/>
  <c r="F3111" i="2" s="1"/>
  <c r="F3112" i="2" a="1"/>
  <c r="F3112" i="2" s="1"/>
  <c r="F3113" i="2" a="1"/>
  <c r="F3113" i="2" s="1"/>
  <c r="F3114" i="2" a="1"/>
  <c r="F3114" i="2" s="1"/>
  <c r="F3115" i="2" a="1"/>
  <c r="F3115" i="2" s="1"/>
  <c r="F3116" i="2" a="1"/>
  <c r="F3116" i="2" s="1"/>
  <c r="F3117" i="2" a="1"/>
  <c r="F3117" i="2" s="1"/>
  <c r="F3118" i="2" a="1"/>
  <c r="F3118" i="2" s="1"/>
  <c r="F3119" i="2" a="1"/>
  <c r="F3119" i="2" s="1"/>
  <c r="F3120" i="2" a="1"/>
  <c r="F3120" i="2" s="1"/>
  <c r="F3121" i="2" a="1"/>
  <c r="F3121" i="2" s="1"/>
  <c r="F3122" i="2" a="1"/>
  <c r="F3122" i="2" s="1"/>
  <c r="F3123" i="2" a="1"/>
  <c r="F3123" i="2" s="1"/>
  <c r="F3124" i="2" a="1"/>
  <c r="F3124" i="2" s="1"/>
  <c r="F3125" i="2" a="1"/>
  <c r="F3125" i="2" s="1"/>
  <c r="F3126" i="2" a="1"/>
  <c r="F3126" i="2" s="1"/>
  <c r="F3127" i="2" a="1"/>
  <c r="F3127" i="2" s="1"/>
  <c r="F3128" i="2" a="1"/>
  <c r="F3128" i="2" s="1"/>
  <c r="F3129" i="2" a="1"/>
  <c r="F3129" i="2" s="1"/>
  <c r="F3130" i="2" a="1"/>
  <c r="F3130" i="2" s="1"/>
  <c r="F3131" i="2" a="1"/>
  <c r="F3131" i="2" s="1"/>
  <c r="F3132" i="2" a="1"/>
  <c r="F3132" i="2" s="1"/>
  <c r="F3133" i="2" a="1"/>
  <c r="F3133" i="2" s="1"/>
  <c r="F3134" i="2" a="1"/>
  <c r="F3134" i="2" s="1"/>
  <c r="F3135" i="2" a="1"/>
  <c r="F3135" i="2" s="1"/>
  <c r="F3136" i="2" a="1"/>
  <c r="F3136" i="2" s="1"/>
  <c r="F3137" i="2" a="1"/>
  <c r="F3137" i="2" s="1"/>
  <c r="F3138" i="2" a="1"/>
  <c r="F3138" i="2" s="1"/>
  <c r="F3139" i="2" a="1"/>
  <c r="F3139" i="2" s="1"/>
  <c r="F3140" i="2" a="1"/>
  <c r="F3140" i="2" s="1"/>
  <c r="F3141" i="2" a="1"/>
  <c r="F3141" i="2" s="1"/>
  <c r="F3142" i="2" a="1"/>
  <c r="F3142" i="2" s="1"/>
  <c r="F3143" i="2" a="1"/>
  <c r="F3143" i="2" s="1"/>
  <c r="F3144" i="2" a="1"/>
  <c r="F3144" i="2" s="1"/>
  <c r="F3145" i="2" a="1"/>
  <c r="F3145" i="2" s="1"/>
  <c r="F3146" i="2" a="1"/>
  <c r="F3146" i="2" s="1"/>
  <c r="F3147" i="2" a="1"/>
  <c r="F3147" i="2" s="1"/>
  <c r="F3148" i="2" a="1"/>
  <c r="F3148" i="2" s="1"/>
  <c r="F3149" i="2" a="1"/>
  <c r="F3149" i="2" s="1"/>
  <c r="F3150" i="2" a="1"/>
  <c r="F3150" i="2" s="1"/>
  <c r="F3151" i="2" a="1"/>
  <c r="F3151" i="2" s="1"/>
  <c r="F3152" i="2" a="1"/>
  <c r="F3152" i="2" s="1"/>
  <c r="F3153" i="2" a="1"/>
  <c r="F3153" i="2" s="1"/>
  <c r="F3154" i="2" a="1"/>
  <c r="F3154" i="2" s="1"/>
  <c r="F3155" i="2" a="1"/>
  <c r="F3155" i="2" s="1"/>
  <c r="F3156" i="2" a="1"/>
  <c r="F3156" i="2" s="1"/>
  <c r="F3157" i="2" a="1"/>
  <c r="F3157" i="2" s="1"/>
  <c r="F3158" i="2" a="1"/>
  <c r="F3158" i="2" s="1"/>
  <c r="F3159" i="2" a="1"/>
  <c r="F3159" i="2" s="1"/>
  <c r="F3160" i="2" a="1"/>
  <c r="F3160" i="2" s="1"/>
  <c r="F3161" i="2" a="1"/>
  <c r="F3161" i="2" s="1"/>
  <c r="F3162" i="2" a="1"/>
  <c r="F3162" i="2" s="1"/>
  <c r="F3163" i="2" a="1"/>
  <c r="F3163" i="2" s="1"/>
  <c r="F3164" i="2" a="1"/>
  <c r="F3164" i="2" s="1"/>
  <c r="F3165" i="2" a="1"/>
  <c r="F3165" i="2" s="1"/>
  <c r="F3166" i="2" a="1"/>
  <c r="F3166" i="2" s="1"/>
  <c r="F3167" i="2" a="1"/>
  <c r="F3167" i="2" s="1"/>
  <c r="F3168" i="2" a="1"/>
  <c r="F3168" i="2" s="1"/>
  <c r="F3169" i="2" a="1"/>
  <c r="F3169" i="2" s="1"/>
  <c r="F3170" i="2" a="1"/>
  <c r="F3170" i="2" s="1"/>
  <c r="F3171" i="2" a="1"/>
  <c r="F3171" i="2" s="1"/>
  <c r="F3172" i="2" a="1"/>
  <c r="F3172" i="2" s="1"/>
  <c r="F3173" i="2" a="1"/>
  <c r="F3173" i="2" s="1"/>
  <c r="F3174" i="2" a="1"/>
  <c r="F3174" i="2" s="1"/>
  <c r="F3175" i="2" a="1"/>
  <c r="F3175" i="2" s="1"/>
  <c r="F3176" i="2" a="1"/>
  <c r="F3176" i="2" s="1"/>
  <c r="F3177" i="2" a="1"/>
  <c r="F3177" i="2" s="1"/>
  <c r="F3178" i="2" a="1"/>
  <c r="F3178" i="2" s="1"/>
  <c r="F3179" i="2" a="1"/>
  <c r="F3179" i="2" s="1"/>
  <c r="F3180" i="2" a="1"/>
  <c r="F3180" i="2" s="1"/>
  <c r="F3181" i="2" a="1"/>
  <c r="F3181" i="2" s="1"/>
  <c r="F3182" i="2" a="1"/>
  <c r="F3182" i="2" s="1"/>
  <c r="F3183" i="2" a="1"/>
  <c r="F3183" i="2" s="1"/>
  <c r="F3184" i="2" a="1"/>
  <c r="F3184" i="2" s="1"/>
  <c r="F3185" i="2" a="1"/>
  <c r="F3185" i="2" s="1"/>
  <c r="F3186" i="2" a="1"/>
  <c r="F3186" i="2" s="1"/>
  <c r="F3187" i="2" a="1"/>
  <c r="F3187" i="2" s="1"/>
  <c r="F3188" i="2" a="1"/>
  <c r="F3188" i="2" s="1"/>
  <c r="F3189" i="2" a="1"/>
  <c r="F3189" i="2" s="1"/>
  <c r="F3190" i="2" a="1"/>
  <c r="F3190" i="2" s="1"/>
  <c r="F3191" i="2" a="1"/>
  <c r="F3191" i="2" s="1"/>
  <c r="F3192" i="2" a="1"/>
  <c r="F3192" i="2" s="1"/>
  <c r="F3193" i="2" a="1"/>
  <c r="F3193" i="2" s="1"/>
  <c r="F3194" i="2" a="1"/>
  <c r="F3194" i="2" s="1"/>
  <c r="F3195" i="2" a="1"/>
  <c r="F3195" i="2" s="1"/>
  <c r="F3196" i="2" a="1"/>
  <c r="F3196" i="2" s="1"/>
  <c r="F3197" i="2" a="1"/>
  <c r="F3197" i="2" s="1"/>
  <c r="F3198" i="2" a="1"/>
  <c r="F3198" i="2" s="1"/>
  <c r="F3199" i="2" a="1"/>
  <c r="F3199" i="2" s="1"/>
  <c r="F3200" i="2" a="1"/>
  <c r="F3200" i="2" s="1"/>
  <c r="F3201" i="2" a="1"/>
  <c r="F3201" i="2" s="1"/>
  <c r="F3202" i="2" a="1"/>
  <c r="F3202" i="2" s="1"/>
  <c r="F3203" i="2" a="1"/>
  <c r="F3203" i="2" s="1"/>
  <c r="F3204" i="2" a="1"/>
  <c r="F3204" i="2" s="1"/>
  <c r="F3205" i="2" a="1"/>
  <c r="F3205" i="2" s="1"/>
  <c r="F3206" i="2" a="1"/>
  <c r="F3206" i="2" s="1"/>
  <c r="F3207" i="2" a="1"/>
  <c r="F3207" i="2" s="1"/>
  <c r="F3208" i="2" a="1"/>
  <c r="F3208" i="2" s="1"/>
  <c r="F3209" i="2" a="1"/>
  <c r="F3209" i="2" s="1"/>
  <c r="F3210" i="2" a="1"/>
  <c r="F3210" i="2" s="1"/>
  <c r="F3211" i="2" a="1"/>
  <c r="F3211" i="2" s="1"/>
  <c r="F3212" i="2" a="1"/>
  <c r="F3212" i="2" s="1"/>
  <c r="F3213" i="2" a="1"/>
  <c r="F3213" i="2" s="1"/>
  <c r="F3214" i="2" a="1"/>
  <c r="F3214" i="2" s="1"/>
  <c r="F3215" i="2" a="1"/>
  <c r="F3215" i="2" s="1"/>
  <c r="F3216" i="2" a="1"/>
  <c r="F3216" i="2" s="1"/>
  <c r="F3217" i="2" a="1"/>
  <c r="F3217" i="2" s="1"/>
  <c r="F3218" i="2" a="1"/>
  <c r="F3218" i="2" s="1"/>
  <c r="F3219" i="2" a="1"/>
  <c r="F3219" i="2" s="1"/>
  <c r="F3220" i="2" a="1"/>
  <c r="F3220" i="2" s="1"/>
  <c r="F3221" i="2" a="1"/>
  <c r="F3221" i="2" s="1"/>
  <c r="F3222" i="2" a="1"/>
  <c r="F3222" i="2" s="1"/>
  <c r="F3223" i="2" a="1"/>
  <c r="F3223" i="2" s="1"/>
  <c r="F3224" i="2" a="1"/>
  <c r="F3224" i="2" s="1"/>
  <c r="F3225" i="2" a="1"/>
  <c r="F3225" i="2" s="1"/>
  <c r="F3226" i="2" a="1"/>
  <c r="F3226" i="2" s="1"/>
  <c r="F3227" i="2" a="1"/>
  <c r="F3227" i="2" s="1"/>
  <c r="F3228" i="2" a="1"/>
  <c r="F3228" i="2" s="1"/>
  <c r="F3229" i="2" a="1"/>
  <c r="F3229" i="2" s="1"/>
  <c r="F3230" i="2" a="1"/>
  <c r="F3230" i="2" s="1"/>
  <c r="F3231" i="2" a="1"/>
  <c r="F3231" i="2" s="1"/>
  <c r="F3232" i="2" a="1"/>
  <c r="F3232" i="2" s="1"/>
  <c r="F3233" i="2" a="1"/>
  <c r="F3233" i="2" s="1"/>
  <c r="F3234" i="2" a="1"/>
  <c r="F3234" i="2" s="1"/>
  <c r="F3235" i="2" a="1"/>
  <c r="F3235" i="2" s="1"/>
  <c r="F3236" i="2" a="1"/>
  <c r="F3236" i="2" s="1"/>
  <c r="F3237" i="2" a="1"/>
  <c r="F3237" i="2" s="1"/>
  <c r="F3238" i="2" a="1"/>
  <c r="F3238" i="2" s="1"/>
  <c r="F3239" i="2" a="1"/>
  <c r="F3239" i="2" s="1"/>
  <c r="F3240" i="2" a="1"/>
  <c r="F3240" i="2" s="1"/>
  <c r="F3241" i="2" a="1"/>
  <c r="F3241" i="2" s="1"/>
  <c r="F3242" i="2" a="1"/>
  <c r="F3242" i="2" s="1"/>
  <c r="F3243" i="2" a="1"/>
  <c r="F3243" i="2" s="1"/>
  <c r="F3244" i="2" a="1"/>
  <c r="F3244" i="2" s="1"/>
  <c r="F3245" i="2" a="1"/>
  <c r="F3245" i="2" s="1"/>
  <c r="F3246" i="2" a="1"/>
  <c r="F3246" i="2" s="1"/>
  <c r="F3247" i="2" a="1"/>
  <c r="F3247" i="2" s="1"/>
  <c r="F3248" i="2" a="1"/>
  <c r="F3248" i="2" s="1"/>
  <c r="F3249" i="2" a="1"/>
  <c r="F3249" i="2" s="1"/>
  <c r="F3250" i="2" a="1"/>
  <c r="F3250" i="2" s="1"/>
  <c r="F3251" i="2" a="1"/>
  <c r="F3251" i="2" s="1"/>
  <c r="F3252" i="2" a="1"/>
  <c r="F3252" i="2" s="1"/>
  <c r="F3253" i="2" a="1"/>
  <c r="F3253" i="2" s="1"/>
  <c r="F3254" i="2" a="1"/>
  <c r="F3254" i="2" s="1"/>
  <c r="F3255" i="2" a="1"/>
  <c r="F3255" i="2" s="1"/>
  <c r="F3256" i="2" a="1"/>
  <c r="F3256" i="2" s="1"/>
  <c r="F3257" i="2" a="1"/>
  <c r="F3257" i="2" s="1"/>
  <c r="F3258" i="2" a="1"/>
  <c r="F3258" i="2" s="1"/>
  <c r="F3259" i="2" a="1"/>
  <c r="F3259" i="2" s="1"/>
  <c r="F3260" i="2" a="1"/>
  <c r="F3260" i="2" s="1"/>
  <c r="F3261" i="2" a="1"/>
  <c r="F3261" i="2" s="1"/>
  <c r="F3262" i="2" a="1"/>
  <c r="F3262" i="2" s="1"/>
  <c r="F3263" i="2" a="1"/>
  <c r="F3263" i="2" s="1"/>
  <c r="F3264" i="2" a="1"/>
  <c r="F3264" i="2" s="1"/>
  <c r="F3265" i="2" a="1"/>
  <c r="F3265" i="2" s="1"/>
  <c r="F3266" i="2" a="1"/>
  <c r="F3266" i="2" s="1"/>
  <c r="F3267" i="2" a="1"/>
  <c r="F3267" i="2" s="1"/>
  <c r="F3268" i="2" a="1"/>
  <c r="F3268" i="2" s="1"/>
  <c r="F3269" i="2" a="1"/>
  <c r="F3269" i="2" s="1"/>
  <c r="F3270" i="2" a="1"/>
  <c r="F3270" i="2" s="1"/>
  <c r="F3271" i="2" a="1"/>
  <c r="F3271" i="2" s="1"/>
  <c r="F3272" i="2" a="1"/>
  <c r="F3272" i="2" s="1"/>
  <c r="F3273" i="2" a="1"/>
  <c r="F3273" i="2" s="1"/>
  <c r="F3274" i="2" a="1"/>
  <c r="F3274" i="2" s="1"/>
  <c r="F3275" i="2" a="1"/>
  <c r="F3275" i="2" s="1"/>
  <c r="F3276" i="2" a="1"/>
  <c r="F3276" i="2" s="1"/>
  <c r="F3277" i="2" a="1"/>
  <c r="F3277" i="2" s="1"/>
  <c r="F3278" i="2" a="1"/>
  <c r="F3278" i="2" s="1"/>
  <c r="F3279" i="2" a="1"/>
  <c r="F3279" i="2" s="1"/>
  <c r="F3280" i="2" a="1"/>
  <c r="F3280" i="2" s="1"/>
  <c r="F3281" i="2" a="1"/>
  <c r="F3281" i="2" s="1"/>
  <c r="F3282" i="2" a="1"/>
  <c r="F3282" i="2" s="1"/>
  <c r="F3283" i="2" a="1"/>
  <c r="F3283" i="2" s="1"/>
  <c r="F3284" i="2" a="1"/>
  <c r="F3284" i="2" s="1"/>
  <c r="F3285" i="2" a="1"/>
  <c r="F3285" i="2" s="1"/>
  <c r="F3286" i="2" a="1"/>
  <c r="F3286" i="2" s="1"/>
  <c r="F3287" i="2" a="1"/>
  <c r="F3287" i="2" s="1"/>
  <c r="F3288" i="2" a="1"/>
  <c r="F3288" i="2" s="1"/>
  <c r="F3289" i="2" a="1"/>
  <c r="F3289" i="2" s="1"/>
  <c r="F3290" i="2" a="1"/>
  <c r="F3290" i="2" s="1"/>
  <c r="F3291" i="2" a="1"/>
  <c r="F3291" i="2" s="1"/>
  <c r="F3292" i="2" a="1"/>
  <c r="F3292" i="2" s="1"/>
  <c r="F3293" i="2" a="1"/>
  <c r="F3293" i="2" s="1"/>
  <c r="F3294" i="2" a="1"/>
  <c r="F3294" i="2" s="1"/>
  <c r="F3295" i="2" a="1"/>
  <c r="F3295" i="2" s="1"/>
  <c r="F3296" i="2" a="1"/>
  <c r="F3296" i="2" s="1"/>
  <c r="F3297" i="2" a="1"/>
  <c r="F3297" i="2" s="1"/>
  <c r="F3298" i="2" a="1"/>
  <c r="F3298" i="2" s="1"/>
  <c r="F3299" i="2" a="1"/>
  <c r="F3299" i="2" s="1"/>
  <c r="F3300" i="2" a="1"/>
  <c r="F3300" i="2" s="1"/>
  <c r="F3301" i="2" a="1"/>
  <c r="F3301" i="2" s="1"/>
  <c r="F3302" i="2" a="1"/>
  <c r="F3302" i="2" s="1"/>
  <c r="F3303" i="2" a="1"/>
  <c r="F3303" i="2" s="1"/>
  <c r="F3304" i="2" a="1"/>
  <c r="F3304" i="2" s="1"/>
  <c r="F3305" i="2" a="1"/>
  <c r="F3305" i="2" s="1"/>
  <c r="F3306" i="2" a="1"/>
  <c r="F3306" i="2" s="1"/>
  <c r="F3307" i="2" a="1"/>
  <c r="F3307" i="2" s="1"/>
  <c r="F3308" i="2" a="1"/>
  <c r="F3308" i="2" s="1"/>
  <c r="F3309" i="2" a="1"/>
  <c r="F3309" i="2" s="1"/>
  <c r="F3310" i="2" a="1"/>
  <c r="F3310" i="2" s="1"/>
  <c r="F3311" i="2" a="1"/>
  <c r="F3311" i="2" s="1"/>
  <c r="F3312" i="2" a="1"/>
  <c r="F3312" i="2" s="1"/>
  <c r="F3313" i="2" a="1"/>
  <c r="F3313" i="2" s="1"/>
  <c r="F3314" i="2" a="1"/>
  <c r="F3314" i="2" s="1"/>
  <c r="F3315" i="2" a="1"/>
  <c r="F3315" i="2" s="1"/>
  <c r="F3316" i="2" a="1"/>
  <c r="F3316" i="2" s="1"/>
  <c r="F3317" i="2" a="1"/>
  <c r="F3317" i="2" s="1"/>
  <c r="F3318" i="2" a="1"/>
  <c r="F3318" i="2" s="1"/>
  <c r="F3319" i="2" a="1"/>
  <c r="F3319" i="2" s="1"/>
  <c r="F3320" i="2" a="1"/>
  <c r="F3320" i="2" s="1"/>
  <c r="F3321" i="2" a="1"/>
  <c r="F3321" i="2" s="1"/>
  <c r="F3322" i="2" a="1"/>
  <c r="F3322" i="2" s="1"/>
  <c r="F3323" i="2" a="1"/>
  <c r="F3323" i="2" s="1"/>
  <c r="F3324" i="2" a="1"/>
  <c r="F3324" i="2" s="1"/>
  <c r="F3325" i="2" a="1"/>
  <c r="F3325" i="2" s="1"/>
  <c r="F3326" i="2" a="1"/>
  <c r="F3326" i="2" s="1"/>
  <c r="F3327" i="2" a="1"/>
  <c r="F3327" i="2" s="1"/>
  <c r="F3328" i="2" a="1"/>
  <c r="F3328" i="2" s="1"/>
  <c r="F3329" i="2" a="1"/>
  <c r="F3329" i="2" s="1"/>
  <c r="F3330" i="2" a="1"/>
  <c r="F3330" i="2" s="1"/>
  <c r="F3331" i="2" a="1"/>
  <c r="F3331" i="2" s="1"/>
  <c r="F3332" i="2" a="1"/>
  <c r="F3332" i="2" s="1"/>
  <c r="F3333" i="2" a="1"/>
  <c r="F3333" i="2" s="1"/>
  <c r="F3334" i="2" a="1"/>
  <c r="F3334" i="2" s="1"/>
  <c r="F3335" i="2" a="1"/>
  <c r="F3335" i="2" s="1"/>
  <c r="F3336" i="2" a="1"/>
  <c r="F3336" i="2" s="1"/>
  <c r="F3337" i="2" a="1"/>
  <c r="F3337" i="2" s="1"/>
  <c r="F3338" i="2" a="1"/>
  <c r="F3338" i="2" s="1"/>
  <c r="F3339" i="2" a="1"/>
  <c r="F3339" i="2" s="1"/>
  <c r="F3340" i="2" a="1"/>
  <c r="F3340" i="2" s="1"/>
  <c r="F3341" i="2" a="1"/>
  <c r="F3341" i="2" s="1"/>
  <c r="F3342" i="2" a="1"/>
  <c r="F3342" i="2" s="1"/>
  <c r="F3343" i="2" a="1"/>
  <c r="F3343" i="2" s="1"/>
  <c r="F3344" i="2" a="1"/>
  <c r="F3344" i="2" s="1"/>
  <c r="F3345" i="2" a="1"/>
  <c r="F3345" i="2" s="1"/>
  <c r="F3346" i="2" a="1"/>
  <c r="F3346" i="2" s="1"/>
  <c r="F3347" i="2" a="1"/>
  <c r="F3347" i="2" s="1"/>
  <c r="F3348" i="2" a="1"/>
  <c r="F3348" i="2" s="1"/>
  <c r="F3349" i="2" a="1"/>
  <c r="F3349" i="2" s="1"/>
  <c r="F3350" i="2" a="1"/>
  <c r="F3350" i="2" s="1"/>
  <c r="F3351" i="2" a="1"/>
  <c r="F3351" i="2" s="1"/>
  <c r="F3352" i="2" a="1"/>
  <c r="F3352" i="2" s="1"/>
  <c r="F3353" i="2" a="1"/>
  <c r="F3353" i="2" s="1"/>
  <c r="F3354" i="2" a="1"/>
  <c r="F3354" i="2" s="1"/>
  <c r="F3355" i="2" a="1"/>
  <c r="F3355" i="2" s="1"/>
  <c r="F3356" i="2" a="1"/>
  <c r="F3356" i="2" s="1"/>
  <c r="F3357" i="2" a="1"/>
  <c r="F3357" i="2" s="1"/>
  <c r="F3358" i="2" a="1"/>
  <c r="F3358" i="2" s="1"/>
  <c r="F3359" i="2" a="1"/>
  <c r="F3359" i="2" s="1"/>
  <c r="F3360" i="2" a="1"/>
  <c r="F3360" i="2" s="1"/>
  <c r="F3361" i="2" a="1"/>
  <c r="F3361" i="2" s="1"/>
  <c r="F3362" i="2" a="1"/>
  <c r="F3362" i="2" s="1"/>
  <c r="F3363" i="2" a="1"/>
  <c r="F3363" i="2" s="1"/>
  <c r="F3364" i="2" a="1"/>
  <c r="F3364" i="2" s="1"/>
  <c r="F3365" i="2" a="1"/>
  <c r="F3365" i="2" s="1"/>
  <c r="F3366" i="2" a="1"/>
  <c r="F3366" i="2" s="1"/>
  <c r="F3367" i="2" a="1"/>
  <c r="F3367" i="2" s="1"/>
  <c r="F3368" i="2" a="1"/>
  <c r="F3368" i="2" s="1"/>
  <c r="F3369" i="2" a="1"/>
  <c r="F3369" i="2" s="1"/>
  <c r="F3370" i="2" a="1"/>
  <c r="F3370" i="2" s="1"/>
  <c r="F3371" i="2" a="1"/>
  <c r="F3371" i="2" s="1"/>
  <c r="F3372" i="2" a="1"/>
  <c r="F3372" i="2" s="1"/>
  <c r="F3373" i="2" a="1"/>
  <c r="F3373" i="2" s="1"/>
  <c r="F3374" i="2" a="1"/>
  <c r="F3374" i="2" s="1"/>
  <c r="F3375" i="2" a="1"/>
  <c r="F3375" i="2" s="1"/>
  <c r="F3376" i="2" a="1"/>
  <c r="F3376" i="2" s="1"/>
  <c r="F3377" i="2" a="1"/>
  <c r="F3377" i="2" s="1"/>
  <c r="F3378" i="2" a="1"/>
  <c r="F3378" i="2" s="1"/>
  <c r="F3379" i="2" a="1"/>
  <c r="F3379" i="2" s="1"/>
  <c r="F3380" i="2" a="1"/>
  <c r="F3380" i="2" s="1"/>
  <c r="F3381" i="2" a="1"/>
  <c r="F3381" i="2" s="1"/>
  <c r="F3382" i="2" a="1"/>
  <c r="F3382" i="2" s="1"/>
  <c r="F3383" i="2" a="1"/>
  <c r="F3383" i="2" s="1"/>
  <c r="F3384" i="2" a="1"/>
  <c r="F3384" i="2" s="1"/>
  <c r="F3385" i="2" a="1"/>
  <c r="F3385" i="2" s="1"/>
  <c r="F3386" i="2" a="1"/>
  <c r="F3386" i="2" s="1"/>
  <c r="F3387" i="2" a="1"/>
  <c r="F3387" i="2" s="1"/>
  <c r="F3388" i="2" a="1"/>
  <c r="F3388" i="2" s="1"/>
  <c r="F3389" i="2" a="1"/>
  <c r="F3389" i="2" s="1"/>
  <c r="F3390" i="2" a="1"/>
  <c r="F3390" i="2" s="1"/>
  <c r="F3391" i="2" a="1"/>
  <c r="F3391" i="2" s="1"/>
  <c r="F3392" i="2" a="1"/>
  <c r="F3392" i="2" s="1"/>
  <c r="F3393" i="2" a="1"/>
  <c r="F3393" i="2" s="1"/>
  <c r="F3394" i="2" a="1"/>
  <c r="F3394" i="2" s="1"/>
  <c r="F3395" i="2" a="1"/>
  <c r="F3395" i="2" s="1"/>
  <c r="F3396" i="2" a="1"/>
  <c r="F3396" i="2" s="1"/>
  <c r="F3397" i="2" a="1"/>
  <c r="F3397" i="2" s="1"/>
  <c r="F3398" i="2" a="1"/>
  <c r="F3398" i="2" s="1"/>
  <c r="F3399" i="2" a="1"/>
  <c r="F3399" i="2" s="1"/>
  <c r="F3400" i="2" a="1"/>
  <c r="F3400" i="2" s="1"/>
  <c r="F3401" i="2" a="1"/>
  <c r="F3401" i="2" s="1"/>
  <c r="F3402" i="2" a="1"/>
  <c r="F3402" i="2" s="1"/>
  <c r="F3403" i="2" a="1"/>
  <c r="F3403" i="2" s="1"/>
  <c r="F3404" i="2" a="1"/>
  <c r="F3404" i="2" s="1"/>
  <c r="F3405" i="2" a="1"/>
  <c r="F3405" i="2" s="1"/>
  <c r="F3406" i="2" a="1"/>
  <c r="F3406" i="2" s="1"/>
  <c r="F3407" i="2" a="1"/>
  <c r="F3407" i="2" s="1"/>
  <c r="F3408" i="2" a="1"/>
  <c r="F3408" i="2" s="1"/>
  <c r="F3409" i="2" a="1"/>
  <c r="F3409" i="2" s="1"/>
  <c r="F3410" i="2" a="1"/>
  <c r="F3410" i="2" s="1"/>
  <c r="F3411" i="2" a="1"/>
  <c r="F3411" i="2" s="1"/>
  <c r="F3412" i="2" a="1"/>
  <c r="F3412" i="2" s="1"/>
  <c r="F3413" i="2" a="1"/>
  <c r="F3413" i="2" s="1"/>
  <c r="F3414" i="2" a="1"/>
  <c r="F3414" i="2" s="1"/>
  <c r="F3415" i="2" a="1"/>
  <c r="F3415" i="2" s="1"/>
  <c r="F3416" i="2" a="1"/>
  <c r="F3416" i="2" s="1"/>
  <c r="F3417" i="2" a="1"/>
  <c r="F3417" i="2" s="1"/>
  <c r="F3418" i="2" a="1"/>
  <c r="F3418" i="2" s="1"/>
  <c r="F3419" i="2" a="1"/>
  <c r="F3419" i="2" s="1"/>
  <c r="F3420" i="2" a="1"/>
  <c r="F3420" i="2" s="1"/>
  <c r="F3421" i="2" a="1"/>
  <c r="F3421" i="2" s="1"/>
  <c r="F3422" i="2" a="1"/>
  <c r="F3422" i="2" s="1"/>
  <c r="F3423" i="2" a="1"/>
  <c r="F3423" i="2" s="1"/>
  <c r="F3424" i="2" a="1"/>
  <c r="F3424" i="2" s="1"/>
  <c r="F3425" i="2" a="1"/>
  <c r="F3425" i="2" s="1"/>
  <c r="F3426" i="2" a="1"/>
  <c r="F3426" i="2" s="1"/>
  <c r="F3427" i="2" a="1"/>
  <c r="F3427" i="2" s="1"/>
  <c r="F3428" i="2" a="1"/>
  <c r="F3428" i="2" s="1"/>
  <c r="F3429" i="2" a="1"/>
  <c r="F3429" i="2" s="1"/>
  <c r="F3430" i="2" a="1"/>
  <c r="F3430" i="2" s="1"/>
  <c r="F3431" i="2" a="1"/>
  <c r="F3431" i="2" s="1"/>
  <c r="F3432" i="2" a="1"/>
  <c r="F3432" i="2" s="1"/>
  <c r="F3433" i="2" a="1"/>
  <c r="F3433" i="2" s="1"/>
  <c r="F3434" i="2" a="1"/>
  <c r="F3434" i="2" s="1"/>
  <c r="F3435" i="2" a="1"/>
  <c r="F3435" i="2" s="1"/>
  <c r="F3436" i="2" a="1"/>
  <c r="F3436" i="2" s="1"/>
  <c r="F3437" i="2" a="1"/>
  <c r="F3437" i="2" s="1"/>
  <c r="F3438" i="2" a="1"/>
  <c r="F3438" i="2" s="1"/>
  <c r="F3439" i="2" a="1"/>
  <c r="F3439" i="2" s="1"/>
  <c r="F3440" i="2" a="1"/>
  <c r="F3440" i="2" s="1"/>
  <c r="F3441" i="2" a="1"/>
  <c r="F3441" i="2" s="1"/>
  <c r="F3442" i="2" a="1"/>
  <c r="F3442" i="2" s="1"/>
  <c r="F3443" i="2" a="1"/>
  <c r="F3443" i="2" s="1"/>
  <c r="F3444" i="2" a="1"/>
  <c r="F3444" i="2" s="1"/>
  <c r="F3445" i="2" a="1"/>
  <c r="F3445" i="2" s="1"/>
  <c r="F3446" i="2" a="1"/>
  <c r="F3446" i="2" s="1"/>
  <c r="F3447" i="2" a="1"/>
  <c r="F3447" i="2" s="1"/>
  <c r="F3448" i="2" a="1"/>
  <c r="F3448" i="2" s="1"/>
  <c r="F3449" i="2" a="1"/>
  <c r="F3449" i="2" s="1"/>
  <c r="F3450" i="2" a="1"/>
  <c r="F3450" i="2" s="1"/>
  <c r="F3451" i="2" a="1"/>
  <c r="F3451" i="2" s="1"/>
  <c r="F3452" i="2" a="1"/>
  <c r="F3452" i="2" s="1"/>
  <c r="F3453" i="2" a="1"/>
  <c r="F3453" i="2" s="1"/>
  <c r="F3454" i="2" a="1"/>
  <c r="F3454" i="2" s="1"/>
  <c r="F3455" i="2" a="1"/>
  <c r="F3455" i="2" s="1"/>
  <c r="F3456" i="2" a="1"/>
  <c r="F3456" i="2" s="1"/>
  <c r="F3457" i="2" a="1"/>
  <c r="F3457" i="2" s="1"/>
  <c r="F3458" i="2" a="1"/>
  <c r="F3458" i="2" s="1"/>
  <c r="F3459" i="2" a="1"/>
  <c r="F3459" i="2" s="1"/>
  <c r="F3460" i="2" a="1"/>
  <c r="F3460" i="2" s="1"/>
  <c r="F3461" i="2" a="1"/>
  <c r="F3461" i="2" s="1"/>
  <c r="F3462" i="2" a="1"/>
  <c r="F3462" i="2" s="1"/>
  <c r="F3463" i="2" a="1"/>
  <c r="F3463" i="2" s="1"/>
  <c r="F3464" i="2" a="1"/>
  <c r="F3464" i="2" s="1"/>
  <c r="F3465" i="2" a="1"/>
  <c r="F3465" i="2" s="1"/>
  <c r="F3466" i="2" a="1"/>
  <c r="F3466" i="2" s="1"/>
  <c r="F3467" i="2" a="1"/>
  <c r="F3467" i="2" s="1"/>
  <c r="F3468" i="2" a="1"/>
  <c r="F3468" i="2" s="1"/>
  <c r="F3469" i="2" a="1"/>
  <c r="F3469" i="2" s="1"/>
  <c r="F3470" i="2" a="1"/>
  <c r="F3470" i="2" s="1"/>
  <c r="F3471" i="2" a="1"/>
  <c r="F3471" i="2" s="1"/>
  <c r="F3472" i="2" a="1"/>
  <c r="F3472" i="2" s="1"/>
  <c r="F3473" i="2" a="1"/>
  <c r="F3473" i="2" s="1"/>
  <c r="F3474" i="2" a="1"/>
  <c r="F3474" i="2" s="1"/>
  <c r="F3475" i="2" a="1"/>
  <c r="F3475" i="2" s="1"/>
  <c r="F3476" i="2" a="1"/>
  <c r="F3476" i="2" s="1"/>
  <c r="F3477" i="2" a="1"/>
  <c r="F3477" i="2" s="1"/>
  <c r="F3478" i="2" a="1"/>
  <c r="F3478" i="2" s="1"/>
  <c r="F3479" i="2" a="1"/>
  <c r="F3479" i="2" s="1"/>
  <c r="F3480" i="2" a="1"/>
  <c r="F3480" i="2" s="1"/>
  <c r="F3481" i="2" a="1"/>
  <c r="F3481" i="2" s="1"/>
  <c r="F3482" i="2" a="1"/>
  <c r="F3482" i="2" s="1"/>
  <c r="F3483" i="2" a="1"/>
  <c r="F3483" i="2" s="1"/>
  <c r="F3484" i="2" a="1"/>
  <c r="F3484" i="2" s="1"/>
  <c r="F3485" i="2" a="1"/>
  <c r="F3485" i="2" s="1"/>
  <c r="F3486" i="2" a="1"/>
  <c r="F3486" i="2" s="1"/>
  <c r="F3487" i="2" a="1"/>
  <c r="F3487" i="2" s="1"/>
  <c r="F3488" i="2" a="1"/>
  <c r="F3488" i="2" s="1"/>
  <c r="F3489" i="2" a="1"/>
  <c r="F3489" i="2" s="1"/>
  <c r="F3490" i="2" a="1"/>
  <c r="F3490" i="2" s="1"/>
  <c r="F3491" i="2" a="1"/>
  <c r="F3491" i="2" s="1"/>
  <c r="F3492" i="2" a="1"/>
  <c r="F3492" i="2" s="1"/>
  <c r="F3493" i="2" a="1"/>
  <c r="F3493" i="2" s="1"/>
  <c r="F3494" i="2" a="1"/>
  <c r="F3494" i="2" s="1"/>
  <c r="F3495" i="2" a="1"/>
  <c r="F3495" i="2" s="1"/>
  <c r="F3496" i="2" a="1"/>
  <c r="F3496" i="2" s="1"/>
  <c r="F3497" i="2" a="1"/>
  <c r="F3497" i="2" s="1"/>
  <c r="F3498" i="2" a="1"/>
  <c r="F3498" i="2" s="1"/>
  <c r="F3499" i="2" a="1"/>
  <c r="F3499" i="2" s="1"/>
  <c r="F3500" i="2" a="1"/>
  <c r="F3500" i="2" s="1"/>
  <c r="F3501" i="2" a="1"/>
  <c r="F3501" i="2" s="1"/>
  <c r="F3502" i="2" a="1"/>
  <c r="F3502" i="2" s="1"/>
  <c r="F3503" i="2" a="1"/>
  <c r="F3503" i="2" s="1"/>
  <c r="F3504" i="2" a="1"/>
  <c r="F3504" i="2" s="1"/>
  <c r="F3505" i="2" a="1"/>
  <c r="F3505" i="2" s="1"/>
  <c r="F3506" i="2" a="1"/>
  <c r="F3506" i="2" s="1"/>
  <c r="F3507" i="2" a="1"/>
  <c r="F3507" i="2" s="1"/>
  <c r="F3508" i="2" a="1"/>
  <c r="F3508" i="2" s="1"/>
  <c r="F3509" i="2" a="1"/>
  <c r="F3509" i="2" s="1"/>
  <c r="F3510" i="2" a="1"/>
  <c r="F3510" i="2" s="1"/>
  <c r="F3511" i="2" a="1"/>
  <c r="F3511" i="2" s="1"/>
  <c r="F3512" i="2" a="1"/>
  <c r="F3512" i="2" s="1"/>
  <c r="F3513" i="2" a="1"/>
  <c r="F3513" i="2" s="1"/>
  <c r="F3514" i="2" a="1"/>
  <c r="F3514" i="2" s="1"/>
  <c r="F3515" i="2" a="1"/>
  <c r="F3515" i="2" s="1"/>
  <c r="F3516" i="2" a="1"/>
  <c r="F3516" i="2" s="1"/>
  <c r="F3517" i="2" a="1"/>
  <c r="F3517" i="2" s="1"/>
  <c r="F3518" i="2" a="1"/>
  <c r="F3518" i="2" s="1"/>
  <c r="F3519" i="2" a="1"/>
  <c r="F3519" i="2" s="1"/>
  <c r="F3520" i="2" a="1"/>
  <c r="F3520" i="2" s="1"/>
  <c r="F3521" i="2" a="1"/>
  <c r="F3521" i="2" s="1"/>
  <c r="F3522" i="2" a="1"/>
  <c r="F3522" i="2" s="1"/>
  <c r="F3523" i="2" a="1"/>
  <c r="F3523" i="2" s="1"/>
  <c r="F3524" i="2" a="1"/>
  <c r="F3524" i="2" s="1"/>
  <c r="F3525" i="2" a="1"/>
  <c r="F3525" i="2" s="1"/>
  <c r="F3526" i="2" a="1"/>
  <c r="F3526" i="2" s="1"/>
  <c r="F3527" i="2" a="1"/>
  <c r="F3527" i="2" s="1"/>
  <c r="F3528" i="2" a="1"/>
  <c r="F3528" i="2" s="1"/>
  <c r="F3529" i="2" a="1"/>
  <c r="F3529" i="2" s="1"/>
  <c r="F3530" i="2" a="1"/>
  <c r="F3530" i="2" s="1"/>
  <c r="F3531" i="2" a="1"/>
  <c r="F3531" i="2" s="1"/>
  <c r="F3532" i="2" a="1"/>
  <c r="F3532" i="2" s="1"/>
  <c r="F3533" i="2" a="1"/>
  <c r="F3533" i="2" s="1"/>
  <c r="F3534" i="2" a="1"/>
  <c r="F3534" i="2" s="1"/>
  <c r="F3535" i="2" a="1"/>
  <c r="F3535" i="2" s="1"/>
  <c r="F3536" i="2" a="1"/>
  <c r="F3536" i="2" s="1"/>
  <c r="F3537" i="2" a="1"/>
  <c r="F3537" i="2" s="1"/>
  <c r="F3538" i="2" a="1"/>
  <c r="F3538" i="2" s="1"/>
  <c r="F3539" i="2" a="1"/>
  <c r="F3539" i="2" s="1"/>
  <c r="F3540" i="2" a="1"/>
  <c r="F3540" i="2" s="1"/>
  <c r="F3541" i="2" a="1"/>
  <c r="F3541" i="2" s="1"/>
  <c r="F3542" i="2" a="1"/>
  <c r="F3542" i="2" s="1"/>
  <c r="F3543" i="2" a="1"/>
  <c r="F3543" i="2" s="1"/>
  <c r="F3544" i="2" a="1"/>
  <c r="F3544" i="2" s="1"/>
  <c r="F3545" i="2" a="1"/>
  <c r="F3545" i="2" s="1"/>
  <c r="F3546" i="2" a="1"/>
  <c r="F3546" i="2" s="1"/>
  <c r="F3547" i="2" a="1"/>
  <c r="F3547" i="2" s="1"/>
  <c r="F3548" i="2" a="1"/>
  <c r="F3548" i="2" s="1"/>
  <c r="F3549" i="2" a="1"/>
  <c r="F3549" i="2" s="1"/>
  <c r="F3550" i="2" a="1"/>
  <c r="F3550" i="2" s="1"/>
  <c r="F3551" i="2" a="1"/>
  <c r="F3551" i="2" s="1"/>
  <c r="F3552" i="2" a="1"/>
  <c r="F3552" i="2" s="1"/>
  <c r="F3553" i="2" a="1"/>
  <c r="F3553" i="2" s="1"/>
  <c r="F3554" i="2" a="1"/>
  <c r="F3554" i="2" s="1"/>
  <c r="F3555" i="2" a="1"/>
  <c r="F3555" i="2" s="1"/>
  <c r="F3556" i="2" a="1"/>
  <c r="F3556" i="2" s="1"/>
  <c r="F3557" i="2" a="1"/>
  <c r="F3557" i="2" s="1"/>
  <c r="F3558" i="2" a="1"/>
  <c r="F3558" i="2" s="1"/>
  <c r="F3559" i="2" a="1"/>
  <c r="F3559" i="2" s="1"/>
  <c r="F3560" i="2" a="1"/>
  <c r="F3560" i="2" s="1"/>
  <c r="F3561" i="2" a="1"/>
  <c r="F3561" i="2" s="1"/>
  <c r="F3562" i="2" a="1"/>
  <c r="F3562" i="2" s="1"/>
  <c r="F3563" i="2" a="1"/>
  <c r="F3563" i="2" s="1"/>
  <c r="F3564" i="2" a="1"/>
  <c r="F3564" i="2" s="1"/>
  <c r="F3565" i="2" a="1"/>
  <c r="F3565" i="2" s="1"/>
  <c r="F3566" i="2" a="1"/>
  <c r="F3566" i="2" s="1"/>
  <c r="F3567" i="2" a="1"/>
  <c r="F3567" i="2" s="1"/>
  <c r="F3568" i="2" a="1"/>
  <c r="F3568" i="2" s="1"/>
  <c r="F3569" i="2" a="1"/>
  <c r="F3569" i="2" s="1"/>
  <c r="F3570" i="2" a="1"/>
  <c r="F3570" i="2" s="1"/>
  <c r="F3571" i="2" a="1"/>
  <c r="F3571" i="2" s="1"/>
  <c r="F3572" i="2" a="1"/>
  <c r="F3572" i="2" s="1"/>
  <c r="F3573" i="2" a="1"/>
  <c r="F3573" i="2" s="1"/>
  <c r="F3574" i="2" a="1"/>
  <c r="F3574" i="2" s="1"/>
  <c r="F3575" i="2" a="1"/>
  <c r="F3575" i="2" s="1"/>
  <c r="F3576" i="2" a="1"/>
  <c r="F3576" i="2" s="1"/>
  <c r="F3577" i="2" a="1"/>
  <c r="F3577" i="2" s="1"/>
  <c r="F3578" i="2" a="1"/>
  <c r="F3578" i="2" s="1"/>
  <c r="F3579" i="2" a="1"/>
  <c r="F3579" i="2" s="1"/>
  <c r="F3580" i="2" a="1"/>
  <c r="F3580" i="2" s="1"/>
  <c r="F3581" i="2" a="1"/>
  <c r="F3581" i="2" s="1"/>
  <c r="F3582" i="2" a="1"/>
  <c r="F3582" i="2" s="1"/>
  <c r="F3583" i="2" a="1"/>
  <c r="F3583" i="2" s="1"/>
  <c r="F3584" i="2" a="1"/>
  <c r="F3584" i="2" s="1"/>
  <c r="F3585" i="2" a="1"/>
  <c r="F3585" i="2" s="1"/>
  <c r="F3586" i="2" a="1"/>
  <c r="F3586" i="2" s="1"/>
  <c r="F3587" i="2" a="1"/>
  <c r="F3587" i="2" s="1"/>
  <c r="F3588" i="2" a="1"/>
  <c r="F3588" i="2" s="1"/>
  <c r="F3589" i="2" a="1"/>
  <c r="F3589" i="2" s="1"/>
  <c r="F3590" i="2" a="1"/>
  <c r="F3590" i="2" s="1"/>
  <c r="F3591" i="2" a="1"/>
  <c r="F3591" i="2" s="1"/>
  <c r="F3592" i="2" a="1"/>
  <c r="F3592" i="2" s="1"/>
  <c r="F3593" i="2" a="1"/>
  <c r="F3593" i="2" s="1"/>
  <c r="F3594" i="2" a="1"/>
  <c r="F3594" i="2" s="1"/>
  <c r="F3595" i="2" a="1"/>
  <c r="F3595" i="2" s="1"/>
  <c r="F3596" i="2" a="1"/>
  <c r="F3596" i="2" s="1"/>
  <c r="F3597" i="2" a="1"/>
  <c r="F3597" i="2" s="1"/>
  <c r="F3598" i="2" a="1"/>
  <c r="F3598" i="2" s="1"/>
  <c r="F3599" i="2" a="1"/>
  <c r="F3599" i="2" s="1"/>
  <c r="F3600" i="2" a="1"/>
  <c r="F3600" i="2" s="1"/>
  <c r="F3601" i="2" a="1"/>
  <c r="F3601" i="2" s="1"/>
  <c r="F3602" i="2" a="1"/>
  <c r="F3602" i="2" s="1"/>
  <c r="F3603" i="2" a="1"/>
  <c r="F3603" i="2" s="1"/>
  <c r="F3604" i="2" a="1"/>
  <c r="F3604" i="2" s="1"/>
  <c r="F3605" i="2" a="1"/>
  <c r="F3605" i="2" s="1"/>
  <c r="F3606" i="2" a="1"/>
  <c r="F3606" i="2" s="1"/>
  <c r="F3607" i="2" a="1"/>
  <c r="F3607" i="2" s="1"/>
  <c r="F3608" i="2" a="1"/>
  <c r="F3608" i="2" s="1"/>
  <c r="F3609" i="2" a="1"/>
  <c r="F3609" i="2" s="1"/>
  <c r="F3610" i="2" a="1"/>
  <c r="F3610" i="2" s="1"/>
  <c r="F3611" i="2" a="1"/>
  <c r="F3611" i="2" s="1"/>
  <c r="F3612" i="2" a="1"/>
  <c r="F3612" i="2" s="1"/>
  <c r="F3613" i="2" a="1"/>
  <c r="F3613" i="2" s="1"/>
  <c r="F3614" i="2" a="1"/>
  <c r="F3614" i="2" s="1"/>
  <c r="F3615" i="2" a="1"/>
  <c r="F3615" i="2" s="1"/>
  <c r="F3616" i="2" a="1"/>
  <c r="F3616" i="2" s="1"/>
  <c r="F3617" i="2" a="1"/>
  <c r="F3617" i="2" s="1"/>
  <c r="F3618" i="2" a="1"/>
  <c r="F3618" i="2" s="1"/>
  <c r="F3619" i="2" a="1"/>
  <c r="F3619" i="2" s="1"/>
  <c r="F3620" i="2" a="1"/>
  <c r="F3620" i="2" s="1"/>
  <c r="F3621" i="2" a="1"/>
  <c r="F3621" i="2" s="1"/>
  <c r="F3622" i="2" a="1"/>
  <c r="F3622" i="2" s="1"/>
  <c r="F3623" i="2" a="1"/>
  <c r="F3623" i="2" s="1"/>
  <c r="F3624" i="2" a="1"/>
  <c r="F3624" i="2" s="1"/>
  <c r="F3625" i="2" a="1"/>
  <c r="F3625" i="2" s="1"/>
  <c r="F3626" i="2" a="1"/>
  <c r="F3626" i="2" s="1"/>
  <c r="F3627" i="2" a="1"/>
  <c r="F3627" i="2" s="1"/>
  <c r="F3628" i="2" a="1"/>
  <c r="F3628" i="2" s="1"/>
  <c r="F3629" i="2" a="1"/>
  <c r="F3629" i="2" s="1"/>
  <c r="F3630" i="2" a="1"/>
  <c r="F3630" i="2" s="1"/>
  <c r="F3631" i="2" a="1"/>
  <c r="F3631" i="2" s="1"/>
  <c r="F3632" i="2" a="1"/>
  <c r="F3632" i="2" s="1"/>
  <c r="F3633" i="2" a="1"/>
  <c r="F3633" i="2" s="1"/>
  <c r="F3634" i="2" a="1"/>
  <c r="F3634" i="2" s="1"/>
  <c r="F3635" i="2" a="1"/>
  <c r="F3635" i="2" s="1"/>
  <c r="F3636" i="2" a="1"/>
  <c r="F3636" i="2" s="1"/>
  <c r="F3637" i="2" a="1"/>
  <c r="F3637" i="2" s="1"/>
  <c r="F3638" i="2" a="1"/>
  <c r="F3638" i="2" s="1"/>
  <c r="F3639" i="2" a="1"/>
  <c r="F3639" i="2" s="1"/>
  <c r="F3640" i="2" a="1"/>
  <c r="F3640" i="2" s="1"/>
  <c r="F3641" i="2" a="1"/>
  <c r="F3641" i="2" s="1"/>
  <c r="F3642" i="2" a="1"/>
  <c r="F3642" i="2" s="1"/>
  <c r="F3643" i="2" a="1"/>
  <c r="F3643" i="2" s="1"/>
  <c r="F3644" i="2" a="1"/>
  <c r="F3644" i="2" s="1"/>
  <c r="F3645" i="2" a="1"/>
  <c r="F3645" i="2" s="1"/>
  <c r="F3646" i="2" a="1"/>
  <c r="F3646" i="2" s="1"/>
  <c r="F3647" i="2" a="1"/>
  <c r="F3647" i="2" s="1"/>
  <c r="F3648" i="2" a="1"/>
  <c r="F3648" i="2" s="1"/>
  <c r="F3649" i="2" a="1"/>
  <c r="F3649" i="2" s="1"/>
  <c r="F3650" i="2" a="1"/>
  <c r="F3650" i="2" s="1"/>
  <c r="F3651" i="2" a="1"/>
  <c r="F3651" i="2" s="1"/>
  <c r="F3652" i="2" a="1"/>
  <c r="F3652" i="2" s="1"/>
  <c r="F3653" i="2" a="1"/>
  <c r="F3653" i="2" s="1"/>
  <c r="F3654" i="2" a="1"/>
  <c r="F3654" i="2" s="1"/>
  <c r="F3655" i="2" a="1"/>
  <c r="F3655" i="2" s="1"/>
  <c r="F3656" i="2" a="1"/>
  <c r="F3656" i="2" s="1"/>
  <c r="F3657" i="2" a="1"/>
  <c r="F3657" i="2" s="1"/>
  <c r="F3658" i="2" a="1"/>
  <c r="F3658" i="2" s="1"/>
  <c r="F3659" i="2" a="1"/>
  <c r="F3659" i="2" s="1"/>
  <c r="F3660" i="2" a="1"/>
  <c r="F3660" i="2" s="1"/>
  <c r="F3661" i="2" a="1"/>
  <c r="F3661" i="2" s="1"/>
  <c r="F3662" i="2" a="1"/>
  <c r="F3662" i="2" s="1"/>
  <c r="F3663" i="2" a="1"/>
  <c r="F3663" i="2" s="1"/>
  <c r="F3664" i="2" a="1"/>
  <c r="F3664" i="2" s="1"/>
  <c r="F3665" i="2" a="1"/>
  <c r="F3665" i="2" s="1"/>
  <c r="F3666" i="2" a="1"/>
  <c r="F3666" i="2" s="1"/>
  <c r="F3667" i="2" a="1"/>
  <c r="F3667" i="2" s="1"/>
  <c r="F3668" i="2" a="1"/>
  <c r="F3668" i="2" s="1"/>
  <c r="F3669" i="2" a="1"/>
  <c r="F3669" i="2" s="1"/>
  <c r="F3670" i="2" a="1"/>
  <c r="F3670" i="2" s="1"/>
  <c r="F3671" i="2" a="1"/>
  <c r="F3671" i="2" s="1"/>
  <c r="F3672" i="2" a="1"/>
  <c r="F3672" i="2" s="1"/>
  <c r="F3673" i="2" a="1"/>
  <c r="F3673" i="2" s="1"/>
  <c r="F3674" i="2" a="1"/>
  <c r="F3674" i="2" s="1"/>
  <c r="F3675" i="2" a="1"/>
  <c r="F3675" i="2" s="1"/>
  <c r="F3676" i="2" a="1"/>
  <c r="F3676" i="2" s="1"/>
  <c r="F3677" i="2" a="1"/>
  <c r="F3677" i="2" s="1"/>
  <c r="F3678" i="2" a="1"/>
  <c r="F3678" i="2" s="1"/>
  <c r="F3679" i="2" a="1"/>
  <c r="F3679" i="2" s="1"/>
  <c r="F3680" i="2" a="1"/>
  <c r="F3680" i="2" s="1"/>
  <c r="F3681" i="2" a="1"/>
  <c r="F3681" i="2" s="1"/>
  <c r="F3682" i="2" a="1"/>
  <c r="F3682" i="2" s="1"/>
  <c r="F3683" i="2" a="1"/>
  <c r="F3683" i="2" s="1"/>
  <c r="F3684" i="2" a="1"/>
  <c r="F3684" i="2" s="1"/>
  <c r="F3685" i="2" a="1"/>
  <c r="F3685" i="2" s="1"/>
  <c r="F3686" i="2" a="1"/>
  <c r="F3686" i="2" s="1"/>
  <c r="F3687" i="2" a="1"/>
  <c r="F3687" i="2" s="1"/>
  <c r="F3688" i="2" a="1"/>
  <c r="F3688" i="2" s="1"/>
  <c r="F3689" i="2" a="1"/>
  <c r="F3689" i="2" s="1"/>
  <c r="F3690" i="2" a="1"/>
  <c r="F3690" i="2" s="1"/>
  <c r="F3691" i="2" a="1"/>
  <c r="F3691" i="2" s="1"/>
  <c r="F3692" i="2" a="1"/>
  <c r="F3692" i="2" s="1"/>
  <c r="F3693" i="2" a="1"/>
  <c r="F3693" i="2" s="1"/>
  <c r="F3694" i="2" a="1"/>
  <c r="F3694" i="2" s="1"/>
  <c r="F3695" i="2" a="1"/>
  <c r="F3695" i="2" s="1"/>
  <c r="F3696" i="2" a="1"/>
  <c r="F3696" i="2" s="1"/>
  <c r="F3697" i="2" a="1"/>
  <c r="F3697" i="2" s="1"/>
  <c r="F3698" i="2" a="1"/>
  <c r="F3698" i="2" s="1"/>
  <c r="F3699" i="2" a="1"/>
  <c r="F3699" i="2" s="1"/>
  <c r="F3700" i="2" a="1"/>
  <c r="F3700" i="2" s="1"/>
  <c r="F3701" i="2" a="1"/>
  <c r="F3701" i="2" s="1"/>
  <c r="F3702" i="2" a="1"/>
  <c r="F3702" i="2" s="1"/>
  <c r="F3703" i="2" a="1"/>
  <c r="F3703" i="2" s="1"/>
  <c r="F3704" i="2" a="1"/>
  <c r="F3704" i="2" s="1"/>
  <c r="F3705" i="2" a="1"/>
  <c r="F3705" i="2" s="1"/>
  <c r="F3706" i="2" a="1"/>
  <c r="F3706" i="2" s="1"/>
  <c r="F3707" i="2" a="1"/>
  <c r="F3707" i="2" s="1"/>
  <c r="F3708" i="2" a="1"/>
  <c r="F3708" i="2" s="1"/>
  <c r="F3709" i="2" a="1"/>
  <c r="F3709" i="2" s="1"/>
  <c r="F3710" i="2" a="1"/>
  <c r="F3710" i="2" s="1"/>
  <c r="F3711" i="2" a="1"/>
  <c r="F3711" i="2" s="1"/>
  <c r="F3712" i="2" a="1"/>
  <c r="F3712" i="2" s="1"/>
  <c r="F3713" i="2" a="1"/>
  <c r="F3713" i="2" s="1"/>
  <c r="F3714" i="2" a="1"/>
  <c r="F3714" i="2" s="1"/>
  <c r="F3715" i="2" a="1"/>
  <c r="F3715" i="2" s="1"/>
  <c r="F3716" i="2" a="1"/>
  <c r="F3716" i="2" s="1"/>
  <c r="F3717" i="2" a="1"/>
  <c r="F3717" i="2" s="1"/>
  <c r="F3718" i="2" a="1"/>
  <c r="F3718" i="2" s="1"/>
  <c r="F3719" i="2" a="1"/>
  <c r="F3719" i="2" s="1"/>
  <c r="F3720" i="2" a="1"/>
  <c r="F3720" i="2" s="1"/>
  <c r="F3721" i="2" a="1"/>
  <c r="F3721" i="2" s="1"/>
  <c r="F3722" i="2" a="1"/>
  <c r="F3722" i="2" s="1"/>
  <c r="F3723" i="2" a="1"/>
  <c r="F3723" i="2" s="1"/>
  <c r="F3724" i="2" a="1"/>
  <c r="F3724" i="2" s="1"/>
  <c r="F3725" i="2" a="1"/>
  <c r="F3725" i="2" s="1"/>
  <c r="F3726" i="2" a="1"/>
  <c r="F3726" i="2" s="1"/>
  <c r="F3727" i="2" a="1"/>
  <c r="F3727" i="2" s="1"/>
  <c r="F3728" i="2" a="1"/>
  <c r="F3728" i="2" s="1"/>
  <c r="F3729" i="2" a="1"/>
  <c r="F3729" i="2" s="1"/>
  <c r="F3730" i="2" a="1"/>
  <c r="F3730" i="2" s="1"/>
  <c r="F3731" i="2" a="1"/>
  <c r="F3731" i="2" s="1"/>
  <c r="F3732" i="2" a="1"/>
  <c r="F3732" i="2" s="1"/>
  <c r="F3733" i="2" a="1"/>
  <c r="F3733" i="2" s="1"/>
  <c r="F3734" i="2" a="1"/>
  <c r="F3734" i="2" s="1"/>
  <c r="F3735" i="2" a="1"/>
  <c r="F3735" i="2" s="1"/>
  <c r="F3736" i="2" a="1"/>
  <c r="F3736" i="2" s="1"/>
  <c r="F3737" i="2" a="1"/>
  <c r="F3737" i="2" s="1"/>
  <c r="F3738" i="2" a="1"/>
  <c r="F3738" i="2" s="1"/>
  <c r="F3739" i="2" a="1"/>
  <c r="F3739" i="2" s="1"/>
  <c r="F3740" i="2" a="1"/>
  <c r="F3740" i="2" s="1"/>
  <c r="F3741" i="2" a="1"/>
  <c r="F3741" i="2" s="1"/>
  <c r="F3742" i="2" a="1"/>
  <c r="F3742" i="2" s="1"/>
  <c r="F3743" i="2" a="1"/>
  <c r="F3743" i="2" s="1"/>
  <c r="F3744" i="2" a="1"/>
  <c r="F3744" i="2" s="1"/>
  <c r="F3745" i="2" a="1"/>
  <c r="F3745" i="2" s="1"/>
  <c r="F3746" i="2" a="1"/>
  <c r="F3746" i="2" s="1"/>
  <c r="F3747" i="2" a="1"/>
  <c r="F3747" i="2" s="1"/>
  <c r="F3748" i="2" a="1"/>
  <c r="F3748" i="2" s="1"/>
  <c r="F3749" i="2" a="1"/>
  <c r="F3749" i="2" s="1"/>
  <c r="F3750" i="2" a="1"/>
  <c r="F3750" i="2" s="1"/>
  <c r="F3751" i="2" a="1"/>
  <c r="F3751" i="2" s="1"/>
  <c r="F3752" i="2" a="1"/>
  <c r="F3752" i="2" s="1"/>
  <c r="F3753" i="2" a="1"/>
  <c r="F3753" i="2" s="1"/>
  <c r="F3754" i="2" a="1"/>
  <c r="F3754" i="2" s="1"/>
  <c r="F3755" i="2" a="1"/>
  <c r="F3755" i="2" s="1"/>
  <c r="F3756" i="2" a="1"/>
  <c r="F3756" i="2" s="1"/>
  <c r="F3757" i="2" a="1"/>
  <c r="F3757" i="2" s="1"/>
  <c r="F3758" i="2" a="1"/>
  <c r="F3758" i="2" s="1"/>
  <c r="F3759" i="2" a="1"/>
  <c r="F3759" i="2" s="1"/>
  <c r="F3760" i="2" a="1"/>
  <c r="F3760" i="2" s="1"/>
  <c r="F3761" i="2" a="1"/>
  <c r="F3761" i="2" s="1"/>
  <c r="F3762" i="2" a="1"/>
  <c r="F3762" i="2" s="1"/>
  <c r="F3763" i="2" a="1"/>
  <c r="F3763" i="2" s="1"/>
  <c r="F3764" i="2" a="1"/>
  <c r="F3764" i="2" s="1"/>
  <c r="F3765" i="2" a="1"/>
  <c r="F3765" i="2" s="1"/>
  <c r="F3766" i="2" a="1"/>
  <c r="F3766" i="2" s="1"/>
  <c r="F3767" i="2" a="1"/>
  <c r="F3767" i="2" s="1"/>
  <c r="F3768" i="2" a="1"/>
  <c r="F3768" i="2" s="1"/>
  <c r="F3769" i="2" a="1"/>
  <c r="F3769" i="2" s="1"/>
  <c r="F3770" i="2" a="1"/>
  <c r="F3770" i="2" s="1"/>
  <c r="F3771" i="2" a="1"/>
  <c r="F3771" i="2" s="1"/>
  <c r="F3772" i="2" a="1"/>
  <c r="F3772" i="2" s="1"/>
  <c r="F3773" i="2" a="1"/>
  <c r="F3773" i="2" s="1"/>
  <c r="F3774" i="2" a="1"/>
  <c r="F3774" i="2" s="1"/>
  <c r="F3775" i="2" a="1"/>
  <c r="F3775" i="2" s="1"/>
  <c r="F3776" i="2" a="1"/>
  <c r="F3776" i="2" s="1"/>
  <c r="F3777" i="2" a="1"/>
  <c r="F3777" i="2" s="1"/>
  <c r="F3778" i="2" a="1"/>
  <c r="F3778" i="2" s="1"/>
  <c r="F3779" i="2" a="1"/>
  <c r="F3779" i="2" s="1"/>
  <c r="F3780" i="2" a="1"/>
  <c r="F3780" i="2" s="1"/>
  <c r="F3781" i="2" a="1"/>
  <c r="F3781" i="2" s="1"/>
  <c r="F3782" i="2" a="1"/>
  <c r="F3782" i="2" s="1"/>
  <c r="F3783" i="2" a="1"/>
  <c r="F3783" i="2" s="1"/>
  <c r="F3784" i="2" a="1"/>
  <c r="F3784" i="2" s="1"/>
  <c r="F3785" i="2" a="1"/>
  <c r="F3785" i="2" s="1"/>
  <c r="F3786" i="2" a="1"/>
  <c r="F3786" i="2" s="1"/>
  <c r="F3787" i="2" a="1"/>
  <c r="F3787" i="2" s="1"/>
  <c r="F3788" i="2" a="1"/>
  <c r="F3788" i="2" s="1"/>
  <c r="F3789" i="2" a="1"/>
  <c r="F3789" i="2" s="1"/>
  <c r="F3790" i="2" a="1"/>
  <c r="F3790" i="2" s="1"/>
  <c r="F3791" i="2" a="1"/>
  <c r="F3791" i="2" s="1"/>
  <c r="F3792" i="2" a="1"/>
  <c r="F3792" i="2" s="1"/>
  <c r="F3793" i="2" a="1"/>
  <c r="F3793" i="2" s="1"/>
  <c r="F3794" i="2" a="1"/>
  <c r="F3794" i="2" s="1"/>
  <c r="F3795" i="2" a="1"/>
  <c r="F3795" i="2" s="1"/>
  <c r="F3796" i="2" a="1"/>
  <c r="F3796" i="2" s="1"/>
  <c r="F3797" i="2" a="1"/>
  <c r="F3797" i="2" s="1"/>
  <c r="F3798" i="2" a="1"/>
  <c r="F3798" i="2" s="1"/>
  <c r="F3799" i="2" a="1"/>
  <c r="F3799" i="2" s="1"/>
  <c r="F3800" i="2" a="1"/>
  <c r="F3800" i="2" s="1"/>
  <c r="F3801" i="2" a="1"/>
  <c r="F3801" i="2" s="1"/>
  <c r="F3802" i="2" a="1"/>
  <c r="F3802" i="2" s="1"/>
  <c r="F3803" i="2" a="1"/>
  <c r="F3803" i="2" s="1"/>
  <c r="F3804" i="2" a="1"/>
  <c r="F3804" i="2" s="1"/>
  <c r="F3805" i="2" a="1"/>
  <c r="F3805" i="2" s="1"/>
  <c r="F3806" i="2" a="1"/>
  <c r="F3806" i="2" s="1"/>
  <c r="F3807" i="2" a="1"/>
  <c r="F3807" i="2" s="1"/>
  <c r="F3808" i="2" a="1"/>
  <c r="F3808" i="2" s="1"/>
  <c r="F3809" i="2" a="1"/>
  <c r="F3809" i="2" s="1"/>
  <c r="F3810" i="2" a="1"/>
  <c r="F3810" i="2" s="1"/>
  <c r="F3811" i="2" a="1"/>
  <c r="F3811" i="2" s="1"/>
  <c r="F3812" i="2" a="1"/>
  <c r="F3812" i="2" s="1"/>
  <c r="F3813" i="2" a="1"/>
  <c r="F3813" i="2" s="1"/>
  <c r="F3814" i="2" a="1"/>
  <c r="F3814" i="2" s="1"/>
  <c r="F3815" i="2" a="1"/>
  <c r="F3815" i="2" s="1"/>
  <c r="F3816" i="2" a="1"/>
  <c r="F3816" i="2" s="1"/>
  <c r="F3817" i="2" a="1"/>
  <c r="F3817" i="2" s="1"/>
  <c r="F3818" i="2" a="1"/>
  <c r="F3818" i="2" s="1"/>
  <c r="F3819" i="2" a="1"/>
  <c r="F3819" i="2" s="1"/>
  <c r="F3820" i="2" a="1"/>
  <c r="F3820" i="2" s="1"/>
  <c r="F3821" i="2" a="1"/>
  <c r="F3821" i="2" s="1"/>
  <c r="F3822" i="2" a="1"/>
  <c r="F3822" i="2" s="1"/>
  <c r="F3823" i="2" a="1"/>
  <c r="F3823" i="2" s="1"/>
  <c r="F3824" i="2" a="1"/>
  <c r="F3824" i="2" s="1"/>
  <c r="F3825" i="2" a="1"/>
  <c r="F3825" i="2" s="1"/>
  <c r="F3826" i="2" a="1"/>
  <c r="F3826" i="2" s="1"/>
  <c r="F3827" i="2" a="1"/>
  <c r="F3827" i="2" s="1"/>
  <c r="F3828" i="2" a="1"/>
  <c r="F3828" i="2" s="1"/>
  <c r="F3829" i="2" a="1"/>
  <c r="F3829" i="2" s="1"/>
  <c r="F3830" i="2" a="1"/>
  <c r="F3830" i="2" s="1"/>
  <c r="F3831" i="2" a="1"/>
  <c r="F3831" i="2" s="1"/>
  <c r="F3832" i="2" a="1"/>
  <c r="F3832" i="2" s="1"/>
  <c r="F3833" i="2" a="1"/>
  <c r="F3833" i="2" s="1"/>
  <c r="F3834" i="2" a="1"/>
  <c r="F3834" i="2" s="1"/>
  <c r="F3835" i="2" a="1"/>
  <c r="F3835" i="2" s="1"/>
  <c r="F3836" i="2" a="1"/>
  <c r="F3836" i="2" s="1"/>
  <c r="F3837" i="2" a="1"/>
  <c r="F3837" i="2" s="1"/>
  <c r="F3838" i="2" a="1"/>
  <c r="F3838" i="2" s="1"/>
  <c r="F3839" i="2" a="1"/>
  <c r="F3839" i="2" s="1"/>
  <c r="F3840" i="2" a="1"/>
  <c r="F3840" i="2" s="1"/>
  <c r="F3841" i="2" a="1"/>
  <c r="F3841" i="2" s="1"/>
  <c r="F3842" i="2" a="1"/>
  <c r="F3842" i="2" s="1"/>
  <c r="F3843" i="2" a="1"/>
  <c r="F3843" i="2" s="1"/>
  <c r="F3844" i="2" a="1"/>
  <c r="F3844" i="2" s="1"/>
  <c r="F3845" i="2" a="1"/>
  <c r="F3845" i="2" s="1"/>
  <c r="F3846" i="2" a="1"/>
  <c r="F3846" i="2" s="1"/>
  <c r="F3847" i="2" a="1"/>
  <c r="F3847" i="2" s="1"/>
  <c r="F3848" i="2" a="1"/>
  <c r="F3848" i="2" s="1"/>
  <c r="F3849" i="2" a="1"/>
  <c r="F3849" i="2" s="1"/>
  <c r="F3850" i="2" a="1"/>
  <c r="F3850" i="2" s="1"/>
  <c r="F3851" i="2" a="1"/>
  <c r="F3851" i="2" s="1"/>
  <c r="F3852" i="2" a="1"/>
  <c r="F3852" i="2" s="1"/>
  <c r="F3853" i="2" a="1"/>
  <c r="F3853" i="2" s="1"/>
  <c r="F3854" i="2" a="1"/>
  <c r="F3854" i="2" s="1"/>
  <c r="F3855" i="2" a="1"/>
  <c r="F3855" i="2" s="1"/>
  <c r="F3856" i="2" a="1"/>
  <c r="F3856" i="2" s="1"/>
  <c r="F3857" i="2" a="1"/>
  <c r="F3857" i="2" s="1"/>
  <c r="F3858" i="2" a="1"/>
  <c r="F3858" i="2" s="1"/>
  <c r="F3859" i="2" a="1"/>
  <c r="F3859" i="2" s="1"/>
  <c r="F3860" i="2" a="1"/>
  <c r="F3860" i="2" s="1"/>
  <c r="F3861" i="2" a="1"/>
  <c r="F3861" i="2" s="1"/>
  <c r="F3862" i="2" a="1"/>
  <c r="F3862" i="2" s="1"/>
  <c r="F3863" i="2" a="1"/>
  <c r="F3863" i="2" s="1"/>
  <c r="F3864" i="2" a="1"/>
  <c r="F3864" i="2" s="1"/>
  <c r="F3865" i="2" a="1"/>
  <c r="F3865" i="2" s="1"/>
  <c r="F3866" i="2" a="1"/>
  <c r="F3866" i="2" s="1"/>
  <c r="F3867" i="2" a="1"/>
  <c r="F3867" i="2" s="1"/>
  <c r="F3868" i="2" a="1"/>
  <c r="F3868" i="2" s="1"/>
  <c r="F3869" i="2" a="1"/>
  <c r="F3869" i="2" s="1"/>
  <c r="F3870" i="2" a="1"/>
  <c r="F3870" i="2" s="1"/>
  <c r="F3871" i="2" a="1"/>
  <c r="F3871" i="2" s="1"/>
  <c r="F3872" i="2" a="1"/>
  <c r="F3872" i="2" s="1"/>
  <c r="F3873" i="2" a="1"/>
  <c r="F3873" i="2" s="1"/>
  <c r="F3874" i="2" a="1"/>
  <c r="F3874" i="2" s="1"/>
  <c r="F3875" i="2" a="1"/>
  <c r="F3875" i="2" s="1"/>
  <c r="F3876" i="2" a="1"/>
  <c r="F3876" i="2" s="1"/>
  <c r="F3877" i="2" a="1"/>
  <c r="F3877" i="2" s="1"/>
  <c r="F3878" i="2" a="1"/>
  <c r="F3878" i="2" s="1"/>
  <c r="F3879" i="2" a="1"/>
  <c r="F3879" i="2" s="1"/>
  <c r="F3880" i="2" a="1"/>
  <c r="F3880" i="2" s="1"/>
  <c r="F3881" i="2" a="1"/>
  <c r="F3881" i="2" s="1"/>
  <c r="F3882" i="2" a="1"/>
  <c r="F3882" i="2" s="1"/>
  <c r="F3883" i="2" a="1"/>
  <c r="F3883" i="2" s="1"/>
  <c r="F3884" i="2" a="1"/>
  <c r="F3884" i="2" s="1"/>
  <c r="F3885" i="2" a="1"/>
  <c r="F3885" i="2" s="1"/>
  <c r="F3886" i="2" a="1"/>
  <c r="F3886" i="2" s="1"/>
  <c r="F3887" i="2" a="1"/>
  <c r="F3887" i="2" s="1"/>
  <c r="F3888" i="2" a="1"/>
  <c r="F3888" i="2" s="1"/>
  <c r="F3889" i="2" a="1"/>
  <c r="F3889" i="2" s="1"/>
  <c r="F3890" i="2" a="1"/>
  <c r="F3890" i="2" s="1"/>
  <c r="F3891" i="2" a="1"/>
  <c r="F3891" i="2" s="1"/>
  <c r="F3892" i="2" a="1"/>
  <c r="F3892" i="2" s="1"/>
  <c r="F3893" i="2" a="1"/>
  <c r="F3893" i="2" s="1"/>
  <c r="F3894" i="2" a="1"/>
  <c r="F3894" i="2" s="1"/>
  <c r="F3895" i="2" a="1"/>
  <c r="F3895" i="2" s="1"/>
  <c r="F3896" i="2" a="1"/>
  <c r="F3896" i="2" s="1"/>
  <c r="F3897" i="2" a="1"/>
  <c r="F3897" i="2" s="1"/>
  <c r="F3898" i="2" a="1"/>
  <c r="F3898" i="2" s="1"/>
  <c r="F3899" i="2" a="1"/>
  <c r="F3899" i="2" s="1"/>
  <c r="F3900" i="2" a="1"/>
  <c r="F3900" i="2" s="1"/>
  <c r="F3901" i="2" a="1"/>
  <c r="F3901" i="2" s="1"/>
  <c r="F3902" i="2" a="1"/>
  <c r="F3902" i="2" s="1"/>
  <c r="F3903" i="2" a="1"/>
  <c r="F3903" i="2" s="1"/>
  <c r="F3904" i="2" a="1"/>
  <c r="F3904" i="2" s="1"/>
  <c r="F3905" i="2" a="1"/>
  <c r="F3905" i="2" s="1"/>
  <c r="F3906" i="2" a="1"/>
  <c r="F3906" i="2" s="1"/>
  <c r="F3907" i="2" a="1"/>
  <c r="F3907" i="2" s="1"/>
  <c r="F3908" i="2" a="1"/>
  <c r="F3908" i="2" s="1"/>
  <c r="F3909" i="2" a="1"/>
  <c r="F3909" i="2" s="1"/>
  <c r="F3910" i="2" a="1"/>
  <c r="F3910" i="2" s="1"/>
  <c r="F3911" i="2" a="1"/>
  <c r="F3911" i="2" s="1"/>
  <c r="F3912" i="2" a="1"/>
  <c r="F3912" i="2" s="1"/>
  <c r="F3913" i="2" a="1"/>
  <c r="F3913" i="2" s="1"/>
  <c r="F3914" i="2" a="1"/>
  <c r="F3914" i="2" s="1"/>
  <c r="F3915" i="2" a="1"/>
  <c r="F3915" i="2" s="1"/>
  <c r="F3916" i="2" a="1"/>
  <c r="F3916" i="2" s="1"/>
  <c r="F3917" i="2" a="1"/>
  <c r="F3917" i="2" s="1"/>
  <c r="F3918" i="2" a="1"/>
  <c r="F3918" i="2" s="1"/>
  <c r="F3919" i="2" a="1"/>
  <c r="F3919" i="2" s="1"/>
  <c r="F3920" i="2" a="1"/>
  <c r="F3920" i="2" s="1"/>
  <c r="F3921" i="2" a="1"/>
  <c r="F3921" i="2" s="1"/>
  <c r="F3922" i="2" a="1"/>
  <c r="F3922" i="2" s="1"/>
  <c r="F3923" i="2" a="1"/>
  <c r="F3923" i="2" s="1"/>
  <c r="F3924" i="2" a="1"/>
  <c r="F3924" i="2" s="1"/>
  <c r="F3925" i="2" a="1"/>
  <c r="F3925" i="2" s="1"/>
  <c r="F3926" i="2" a="1"/>
  <c r="F3926" i="2" s="1"/>
  <c r="F3927" i="2" a="1"/>
  <c r="F3927" i="2" s="1"/>
  <c r="F3928" i="2" a="1"/>
  <c r="F3928" i="2" s="1"/>
  <c r="F3929" i="2" a="1"/>
  <c r="F3929" i="2" s="1"/>
  <c r="F3930" i="2" a="1"/>
  <c r="F3930" i="2" s="1"/>
  <c r="F3931" i="2" a="1"/>
  <c r="F3931" i="2" s="1"/>
  <c r="F3932" i="2" a="1"/>
  <c r="F3932" i="2" s="1"/>
  <c r="F3933" i="2" a="1"/>
  <c r="F3933" i="2" s="1"/>
  <c r="F3934" i="2" a="1"/>
  <c r="F3934" i="2" s="1"/>
  <c r="F3935" i="2" a="1"/>
  <c r="F3935" i="2" s="1"/>
  <c r="F3936" i="2" a="1"/>
  <c r="F3936" i="2" s="1"/>
  <c r="F3937" i="2" a="1"/>
  <c r="F3937" i="2" s="1"/>
  <c r="F3938" i="2" a="1"/>
  <c r="F3938" i="2" s="1"/>
  <c r="F3939" i="2" a="1"/>
  <c r="F3939" i="2" s="1"/>
  <c r="F3940" i="2" a="1"/>
  <c r="F3940" i="2" s="1"/>
  <c r="F3941" i="2" a="1"/>
  <c r="F3941" i="2" s="1"/>
  <c r="F3942" i="2" a="1"/>
  <c r="F3942" i="2" s="1"/>
  <c r="F3943" i="2" a="1"/>
  <c r="F3943" i="2" s="1"/>
  <c r="F3944" i="2" a="1"/>
  <c r="F3944" i="2" s="1"/>
  <c r="F3945" i="2" a="1"/>
  <c r="F3945" i="2" s="1"/>
  <c r="F3946" i="2" a="1"/>
  <c r="F3946" i="2" s="1"/>
  <c r="F3947" i="2" a="1"/>
  <c r="F3947" i="2" s="1"/>
  <c r="F3948" i="2" a="1"/>
  <c r="F3948" i="2" s="1"/>
  <c r="F3949" i="2" a="1"/>
  <c r="F3949" i="2" s="1"/>
  <c r="F3950" i="2" a="1"/>
  <c r="F3950" i="2" s="1"/>
  <c r="F3951" i="2" a="1"/>
  <c r="F3951" i="2" s="1"/>
  <c r="F3952" i="2" a="1"/>
  <c r="F3952" i="2" s="1"/>
  <c r="F3953" i="2" a="1"/>
  <c r="F3953" i="2" s="1"/>
  <c r="F3954" i="2" a="1"/>
  <c r="F3954" i="2" s="1"/>
  <c r="F3955" i="2" a="1"/>
  <c r="F3955" i="2" s="1"/>
  <c r="F3956" i="2" a="1"/>
  <c r="F3956" i="2" s="1"/>
  <c r="F3957" i="2" a="1"/>
  <c r="F3957" i="2" s="1"/>
  <c r="F3958" i="2" a="1"/>
  <c r="F3958" i="2" s="1"/>
  <c r="F3959" i="2" a="1"/>
  <c r="F3959" i="2" s="1"/>
  <c r="F3960" i="2" a="1"/>
  <c r="F3960" i="2" s="1"/>
  <c r="F3961" i="2" a="1"/>
  <c r="F3961" i="2" s="1"/>
  <c r="F3962" i="2" a="1"/>
  <c r="F3962" i="2" s="1"/>
  <c r="F3963" i="2" a="1"/>
  <c r="F3963" i="2" s="1"/>
  <c r="F3964" i="2" a="1"/>
  <c r="F3964" i="2" s="1"/>
  <c r="F3965" i="2" a="1"/>
  <c r="F3965" i="2" s="1"/>
  <c r="F3966" i="2" a="1"/>
  <c r="F3966" i="2" s="1"/>
  <c r="F3967" i="2" a="1"/>
  <c r="F3967" i="2" s="1"/>
  <c r="F3968" i="2" a="1"/>
  <c r="F3968" i="2" s="1"/>
  <c r="F3969" i="2" a="1"/>
  <c r="F3969" i="2" s="1"/>
  <c r="F3970" i="2" a="1"/>
  <c r="F3970" i="2" s="1"/>
  <c r="F3971" i="2" a="1"/>
  <c r="F3971" i="2" s="1"/>
  <c r="F3972" i="2" a="1"/>
  <c r="F3972" i="2" s="1"/>
  <c r="F3973" i="2" a="1"/>
  <c r="F3973" i="2" s="1"/>
  <c r="F3974" i="2" a="1"/>
  <c r="F3974" i="2" s="1"/>
  <c r="F3975" i="2" a="1"/>
  <c r="F3975" i="2" s="1"/>
  <c r="F3976" i="2" a="1"/>
  <c r="F3976" i="2" s="1"/>
  <c r="F3977" i="2" a="1"/>
  <c r="F3977" i="2" s="1"/>
  <c r="F3978" i="2" a="1"/>
  <c r="F3978" i="2" s="1"/>
  <c r="F3979" i="2" a="1"/>
  <c r="F3979" i="2" s="1"/>
  <c r="F3980" i="2" a="1"/>
  <c r="F3980" i="2" s="1"/>
  <c r="F3981" i="2" a="1"/>
  <c r="F3981" i="2" s="1"/>
  <c r="F3982" i="2" a="1"/>
  <c r="F3982" i="2" s="1"/>
  <c r="F3983" i="2" a="1"/>
  <c r="F3983" i="2" s="1"/>
  <c r="F3984" i="2" a="1"/>
  <c r="F3984" i="2" s="1"/>
  <c r="F3985" i="2" a="1"/>
  <c r="F3985" i="2" s="1"/>
  <c r="F3986" i="2" a="1"/>
  <c r="F3986" i="2" s="1"/>
  <c r="F3987" i="2" a="1"/>
  <c r="F3987" i="2" s="1"/>
  <c r="F3988" i="2" a="1"/>
  <c r="F3988" i="2" s="1"/>
  <c r="F3989" i="2" a="1"/>
  <c r="F3989" i="2" s="1"/>
  <c r="F3990" i="2" a="1"/>
  <c r="F3990" i="2" s="1"/>
  <c r="F3991" i="2" a="1"/>
  <c r="F3991" i="2" s="1"/>
  <c r="F3992" i="2" a="1"/>
  <c r="F3992" i="2" s="1"/>
  <c r="F3993" i="2" a="1"/>
  <c r="F3993" i="2" s="1"/>
  <c r="F3994" i="2" a="1"/>
  <c r="F3994" i="2" s="1"/>
  <c r="F3995" i="2" a="1"/>
  <c r="F3995" i="2" s="1"/>
  <c r="F3996" i="2" a="1"/>
  <c r="F3996" i="2" s="1"/>
  <c r="F3997" i="2" a="1"/>
  <c r="F3997" i="2" s="1"/>
  <c r="F3998" i="2" a="1"/>
  <c r="F3998" i="2" s="1"/>
  <c r="F3999" i="2" a="1"/>
  <c r="F3999" i="2" s="1"/>
  <c r="F4000" i="2" a="1"/>
  <c r="F4000" i="2" s="1"/>
  <c r="F4001" i="2" a="1"/>
  <c r="F4001" i="2" s="1"/>
  <c r="F4002" i="2" a="1"/>
  <c r="F4002" i="2" s="1"/>
  <c r="F4003" i="2" a="1"/>
  <c r="F4003" i="2" s="1"/>
  <c r="F4004" i="2" a="1"/>
  <c r="F4004" i="2" s="1"/>
  <c r="F4005" i="2" a="1"/>
  <c r="F4005" i="2" s="1"/>
  <c r="F4006" i="2" a="1"/>
  <c r="F4006" i="2" s="1"/>
  <c r="F4007" i="2" a="1"/>
  <c r="F4007" i="2" s="1"/>
  <c r="F4008" i="2" a="1"/>
  <c r="F4008" i="2" s="1"/>
  <c r="F4009" i="2" a="1"/>
  <c r="F4009" i="2" s="1"/>
  <c r="F4010" i="2" a="1"/>
  <c r="F4010" i="2" s="1"/>
  <c r="F4011" i="2" a="1"/>
  <c r="F4011" i="2" s="1"/>
  <c r="F4012" i="2" a="1"/>
  <c r="F4012" i="2" s="1"/>
  <c r="F4013" i="2" a="1"/>
  <c r="F4013" i="2" s="1"/>
  <c r="F4014" i="2" a="1"/>
  <c r="F4014" i="2" s="1"/>
  <c r="F4015" i="2" a="1"/>
  <c r="F4015" i="2" s="1"/>
  <c r="F4016" i="2" a="1"/>
  <c r="F4016" i="2" s="1"/>
  <c r="F4017" i="2" a="1"/>
  <c r="F4017" i="2" s="1"/>
  <c r="F4018" i="2" a="1"/>
  <c r="F4018" i="2" s="1"/>
  <c r="F4019" i="2" a="1"/>
  <c r="F4019" i="2" s="1"/>
  <c r="F4020" i="2" a="1"/>
  <c r="F4020" i="2" s="1"/>
  <c r="F4021" i="2" a="1"/>
  <c r="F4021" i="2" s="1"/>
  <c r="F4022" i="2" a="1"/>
  <c r="F4022" i="2" s="1"/>
  <c r="F4023" i="2" a="1"/>
  <c r="F4023" i="2" s="1"/>
  <c r="F4024" i="2" a="1"/>
  <c r="F4024" i="2" s="1"/>
  <c r="F4025" i="2" a="1"/>
  <c r="F4025" i="2" s="1"/>
  <c r="F4026" i="2" a="1"/>
  <c r="F4026" i="2" s="1"/>
  <c r="F4027" i="2" a="1"/>
  <c r="F4027" i="2" s="1"/>
  <c r="F4028" i="2" a="1"/>
  <c r="F4028" i="2" s="1"/>
  <c r="F4029" i="2" a="1"/>
  <c r="F4029" i="2" s="1"/>
  <c r="F4030" i="2" a="1"/>
  <c r="F4030" i="2" s="1"/>
  <c r="F4031" i="2" a="1"/>
  <c r="F4031" i="2" s="1"/>
  <c r="F4032" i="2" a="1"/>
  <c r="F4032" i="2" s="1"/>
  <c r="F4033" i="2" a="1"/>
  <c r="F4033" i="2" s="1"/>
  <c r="F4034" i="2" a="1"/>
  <c r="F4034" i="2" s="1"/>
  <c r="F4035" i="2" a="1"/>
  <c r="F4035" i="2" s="1"/>
  <c r="F4036" i="2" a="1"/>
  <c r="F4036" i="2" s="1"/>
  <c r="F4037" i="2" a="1"/>
  <c r="F4037" i="2" s="1"/>
  <c r="F4038" i="2" a="1"/>
  <c r="F4038" i="2" s="1"/>
  <c r="F4039" i="2" a="1"/>
  <c r="F4039" i="2" s="1"/>
  <c r="F4040" i="2" a="1"/>
  <c r="F4040" i="2" s="1"/>
  <c r="F4041" i="2" a="1"/>
  <c r="F4041" i="2" s="1"/>
  <c r="F4042" i="2" a="1"/>
  <c r="F4042" i="2" s="1"/>
  <c r="F4043" i="2" a="1"/>
  <c r="F4043" i="2" s="1"/>
  <c r="F4044" i="2" a="1"/>
  <c r="F4044" i="2" s="1"/>
  <c r="F4045" i="2" a="1"/>
  <c r="F4045" i="2" s="1"/>
  <c r="F4046" i="2" a="1"/>
  <c r="F4046" i="2" s="1"/>
  <c r="F4047" i="2" a="1"/>
  <c r="F4047" i="2" s="1"/>
  <c r="F4048" i="2" a="1"/>
  <c r="F4048" i="2" s="1"/>
  <c r="F4049" i="2" a="1"/>
  <c r="F4049" i="2" s="1"/>
  <c r="F4050" i="2" a="1"/>
  <c r="F4050" i="2" s="1"/>
  <c r="F4051" i="2" a="1"/>
  <c r="F4051" i="2" s="1"/>
  <c r="F4052" i="2" a="1"/>
  <c r="F4052" i="2" s="1"/>
  <c r="F4053" i="2" a="1"/>
  <c r="F4053" i="2" s="1"/>
  <c r="F4054" i="2" a="1"/>
  <c r="F4054" i="2" s="1"/>
  <c r="F4055" i="2" a="1"/>
  <c r="F4055" i="2" s="1"/>
  <c r="F4056" i="2" a="1"/>
  <c r="F4056" i="2" s="1"/>
  <c r="F4057" i="2" a="1"/>
  <c r="F4057" i="2" s="1"/>
  <c r="F4058" i="2" a="1"/>
  <c r="F4058" i="2" s="1"/>
  <c r="F4059" i="2" a="1"/>
  <c r="F4059" i="2" s="1"/>
  <c r="F4060" i="2" a="1"/>
  <c r="F4060" i="2" s="1"/>
  <c r="F4061" i="2" a="1"/>
  <c r="F4061" i="2" s="1"/>
  <c r="F4062" i="2" a="1"/>
  <c r="F4062" i="2" s="1"/>
  <c r="F4063" i="2" a="1"/>
  <c r="F4063" i="2" s="1"/>
  <c r="F4064" i="2" a="1"/>
  <c r="F4064" i="2" s="1"/>
  <c r="F4065" i="2" a="1"/>
  <c r="F4065" i="2" s="1"/>
  <c r="F4066" i="2" a="1"/>
  <c r="F4066" i="2" s="1"/>
  <c r="F4067" i="2" a="1"/>
  <c r="F4067" i="2" s="1"/>
  <c r="F4068" i="2" a="1"/>
  <c r="F4068" i="2" s="1"/>
  <c r="F4069" i="2" a="1"/>
  <c r="F4069" i="2" s="1"/>
  <c r="F4070" i="2" a="1"/>
  <c r="F4070" i="2" s="1"/>
  <c r="F4071" i="2" a="1"/>
  <c r="F4071" i="2" s="1"/>
  <c r="F4072" i="2" a="1"/>
  <c r="F4072" i="2" s="1"/>
  <c r="F4073" i="2" a="1"/>
  <c r="F4073" i="2" s="1"/>
  <c r="F4074" i="2" a="1"/>
  <c r="F4074" i="2" s="1"/>
  <c r="F4075" i="2" a="1"/>
  <c r="F4075" i="2" s="1"/>
  <c r="F4076" i="2" a="1"/>
  <c r="F4076" i="2" s="1"/>
  <c r="F4077" i="2" a="1"/>
  <c r="F4077" i="2" s="1"/>
  <c r="F4078" i="2" a="1"/>
  <c r="F4078" i="2" s="1"/>
  <c r="F4079" i="2" a="1"/>
  <c r="F4079" i="2" s="1"/>
  <c r="F4080" i="2" a="1"/>
  <c r="F4080" i="2" s="1"/>
  <c r="F4081" i="2" a="1"/>
  <c r="F4081" i="2" s="1"/>
  <c r="F4082" i="2" a="1"/>
  <c r="F4082" i="2" s="1"/>
  <c r="F4083" i="2" a="1"/>
  <c r="F4083" i="2" s="1"/>
  <c r="F4084" i="2" a="1"/>
  <c r="F4084" i="2" s="1"/>
  <c r="F4085" i="2" a="1"/>
  <c r="F4085" i="2" s="1"/>
  <c r="F4086" i="2" a="1"/>
  <c r="F4086" i="2" s="1"/>
  <c r="F4087" i="2" a="1"/>
  <c r="F4087" i="2" s="1"/>
  <c r="F4088" i="2" a="1"/>
  <c r="F4088" i="2" s="1"/>
  <c r="F4089" i="2" a="1"/>
  <c r="F4089" i="2" s="1"/>
  <c r="F4090" i="2" a="1"/>
  <c r="F4090" i="2" s="1"/>
  <c r="F4091" i="2" a="1"/>
  <c r="F4091" i="2" s="1"/>
  <c r="F4092" i="2" a="1"/>
  <c r="F4092" i="2" s="1"/>
  <c r="F4093" i="2" a="1"/>
  <c r="F4093" i="2" s="1"/>
  <c r="F4094" i="2" a="1"/>
  <c r="F4094" i="2" s="1"/>
  <c r="F4095" i="2" a="1"/>
  <c r="F4095" i="2" s="1"/>
  <c r="F4096" i="2" a="1"/>
  <c r="F4096" i="2" s="1"/>
  <c r="F4097" i="2" a="1"/>
  <c r="F4097" i="2" s="1"/>
  <c r="F4098" i="2" a="1"/>
  <c r="F4098" i="2" s="1"/>
  <c r="F4099" i="2" a="1"/>
  <c r="F4099" i="2" s="1"/>
  <c r="F4100" i="2" a="1"/>
  <c r="F4100" i="2" s="1"/>
  <c r="F4101" i="2" a="1"/>
  <c r="F4101" i="2" s="1"/>
  <c r="F4102" i="2" a="1"/>
  <c r="F4102" i="2" s="1"/>
  <c r="F4103" i="2" a="1"/>
  <c r="F4103" i="2" s="1"/>
  <c r="F4104" i="2" a="1"/>
  <c r="F4104" i="2" s="1"/>
  <c r="F4105" i="2" a="1"/>
  <c r="F4105" i="2" s="1"/>
  <c r="F4106" i="2" a="1"/>
  <c r="F4106" i="2" s="1"/>
  <c r="F4107" i="2" a="1"/>
  <c r="F4107" i="2" s="1"/>
  <c r="F4108" i="2" a="1"/>
  <c r="F4108" i="2" s="1"/>
  <c r="F4109" i="2" a="1"/>
  <c r="F4109" i="2" s="1"/>
  <c r="F4110" i="2" a="1"/>
  <c r="F4110" i="2" s="1"/>
  <c r="F4111" i="2" a="1"/>
  <c r="F4111" i="2" s="1"/>
  <c r="F4112" i="2" a="1"/>
  <c r="F4112" i="2" s="1"/>
  <c r="F4113" i="2" a="1"/>
  <c r="F4113" i="2" s="1"/>
  <c r="F4114" i="2" a="1"/>
  <c r="F4114" i="2" s="1"/>
  <c r="F4115" i="2" a="1"/>
  <c r="F4115" i="2" s="1"/>
  <c r="F4116" i="2" a="1"/>
  <c r="F4116" i="2" s="1"/>
  <c r="F4117" i="2" a="1"/>
  <c r="F4117" i="2" s="1"/>
  <c r="F4118" i="2" a="1"/>
  <c r="F4118" i="2" s="1"/>
  <c r="F4119" i="2" a="1"/>
  <c r="F4119" i="2" s="1"/>
  <c r="F4120" i="2" a="1"/>
  <c r="F4120" i="2" s="1"/>
  <c r="F4121" i="2" a="1"/>
  <c r="F4121" i="2" s="1"/>
  <c r="F4122" i="2" a="1"/>
  <c r="F4122" i="2" s="1"/>
  <c r="F4123" i="2" a="1"/>
  <c r="F4123" i="2" s="1"/>
  <c r="F4124" i="2" a="1"/>
  <c r="F4124" i="2" s="1"/>
  <c r="F4125" i="2" a="1"/>
  <c r="F4125" i="2" s="1"/>
  <c r="F4126" i="2" a="1"/>
  <c r="F4126" i="2" s="1"/>
  <c r="F4127" i="2" a="1"/>
  <c r="F4127" i="2" s="1"/>
  <c r="F4128" i="2" a="1"/>
  <c r="F4128" i="2" s="1"/>
  <c r="F4129" i="2" a="1"/>
  <c r="F4129" i="2" s="1"/>
  <c r="F4130" i="2" a="1"/>
  <c r="F4130" i="2" s="1"/>
  <c r="F4131" i="2" a="1"/>
  <c r="F4131" i="2" s="1"/>
  <c r="F4132" i="2" a="1"/>
  <c r="F4132" i="2" s="1"/>
  <c r="F4133" i="2" a="1"/>
  <c r="F4133" i="2" s="1"/>
  <c r="F4134" i="2" a="1"/>
  <c r="F4134" i="2" s="1"/>
  <c r="F4135" i="2" a="1"/>
  <c r="F4135" i="2" s="1"/>
  <c r="F4136" i="2" a="1"/>
  <c r="F4136" i="2" s="1"/>
  <c r="F4137" i="2" a="1"/>
  <c r="F4137" i="2" s="1"/>
  <c r="F4138" i="2" a="1"/>
  <c r="F4138" i="2" s="1"/>
  <c r="F4139" i="2" a="1"/>
  <c r="F4139" i="2" s="1"/>
  <c r="F4140" i="2" a="1"/>
  <c r="F4140" i="2" s="1"/>
  <c r="F4141" i="2" a="1"/>
  <c r="F4141" i="2" s="1"/>
  <c r="F4142" i="2" a="1"/>
  <c r="F4142" i="2" s="1"/>
  <c r="F4143" i="2" a="1"/>
  <c r="F4143" i="2" s="1"/>
  <c r="F4144" i="2" a="1"/>
  <c r="F4144" i="2" s="1"/>
  <c r="F4145" i="2" a="1"/>
  <c r="F4145" i="2" s="1"/>
  <c r="F4146" i="2" a="1"/>
  <c r="F4146" i="2" s="1"/>
  <c r="F4147" i="2" a="1"/>
  <c r="F4147" i="2" s="1"/>
  <c r="F4148" i="2" a="1"/>
  <c r="F4148" i="2" s="1"/>
  <c r="F4149" i="2" a="1"/>
  <c r="F4149" i="2" s="1"/>
  <c r="F4150" i="2" a="1"/>
  <c r="F4150" i="2" s="1"/>
  <c r="F4151" i="2" a="1"/>
  <c r="F4151" i="2" s="1"/>
  <c r="F4152" i="2" a="1"/>
  <c r="F4152" i="2" s="1"/>
  <c r="F4153" i="2" a="1"/>
  <c r="F4153" i="2" s="1"/>
  <c r="F4154" i="2" a="1"/>
  <c r="F4154" i="2" s="1"/>
  <c r="F4155" i="2" a="1"/>
  <c r="F4155" i="2" s="1"/>
  <c r="F4156" i="2" a="1"/>
  <c r="F4156" i="2" s="1"/>
  <c r="F4157" i="2" a="1"/>
  <c r="F4157" i="2" s="1"/>
  <c r="F4158" i="2" a="1"/>
  <c r="F4158" i="2" s="1"/>
  <c r="F4159" i="2" a="1"/>
  <c r="F4159" i="2" s="1"/>
  <c r="F4160" i="2" a="1"/>
  <c r="F4160" i="2" s="1"/>
  <c r="F4161" i="2" a="1"/>
  <c r="F4161" i="2" s="1"/>
  <c r="F4162" i="2" a="1"/>
  <c r="F4162" i="2" s="1"/>
  <c r="F4163" i="2" a="1"/>
  <c r="F4163" i="2" s="1"/>
  <c r="F4164" i="2" a="1"/>
  <c r="F4164" i="2" s="1"/>
  <c r="F4165" i="2" a="1"/>
  <c r="F4165" i="2" s="1"/>
  <c r="F4166" i="2" a="1"/>
  <c r="F4166" i="2" s="1"/>
  <c r="F4167" i="2" a="1"/>
  <c r="F4167" i="2" s="1"/>
  <c r="F4168" i="2" a="1"/>
  <c r="F4168" i="2" s="1"/>
  <c r="F4169" i="2" a="1"/>
  <c r="F4169" i="2" s="1"/>
  <c r="F4170" i="2" a="1"/>
  <c r="F4170" i="2" s="1"/>
  <c r="F4171" i="2" a="1"/>
  <c r="F4171" i="2" s="1"/>
  <c r="F4172" i="2" a="1"/>
  <c r="F4172" i="2" s="1"/>
  <c r="F4173" i="2" a="1"/>
  <c r="F4173" i="2" s="1"/>
  <c r="F4174" i="2" a="1"/>
  <c r="F4174" i="2" s="1"/>
  <c r="F4175" i="2" a="1"/>
  <c r="F4175" i="2" s="1"/>
  <c r="F4176" i="2" a="1"/>
  <c r="F4176" i="2" s="1"/>
  <c r="F4177" i="2" a="1"/>
  <c r="F4177" i="2" s="1"/>
  <c r="F4178" i="2" a="1"/>
  <c r="F4178" i="2" s="1"/>
  <c r="F4179" i="2" a="1"/>
  <c r="F4179" i="2" s="1"/>
  <c r="F4180" i="2" a="1"/>
  <c r="F4180" i="2" s="1"/>
  <c r="F4181" i="2" a="1"/>
  <c r="F4181" i="2" s="1"/>
  <c r="F4182" i="2" a="1"/>
  <c r="F4182" i="2" s="1"/>
  <c r="F4183" i="2" a="1"/>
  <c r="F4183" i="2" s="1"/>
  <c r="F4184" i="2" a="1"/>
  <c r="F4184" i="2" s="1"/>
  <c r="F4185" i="2" a="1"/>
  <c r="F4185" i="2" s="1"/>
  <c r="F4186" i="2" a="1"/>
  <c r="F4186" i="2" s="1"/>
  <c r="F4187" i="2" a="1"/>
  <c r="F4187" i="2" s="1"/>
  <c r="F4188" i="2" a="1"/>
  <c r="F4188" i="2" s="1"/>
  <c r="F4189" i="2" a="1"/>
  <c r="F4189" i="2" s="1"/>
  <c r="F4190" i="2" a="1"/>
  <c r="F4190" i="2" s="1"/>
  <c r="F4191" i="2" a="1"/>
  <c r="F4191" i="2" s="1"/>
  <c r="F4192" i="2" a="1"/>
  <c r="F4192" i="2" s="1"/>
  <c r="F4193" i="2" a="1"/>
  <c r="F4193" i="2" s="1"/>
  <c r="F4194" i="2" a="1"/>
  <c r="F4194" i="2" s="1"/>
  <c r="F4195" i="2" a="1"/>
  <c r="F4195" i="2" s="1"/>
  <c r="F4196" i="2" a="1"/>
  <c r="F4196" i="2" s="1"/>
  <c r="F4197" i="2" a="1"/>
  <c r="F4197" i="2" s="1"/>
  <c r="F4198" i="2" a="1"/>
  <c r="F4198" i="2" s="1"/>
  <c r="F4199" i="2" a="1"/>
  <c r="F4199" i="2" s="1"/>
  <c r="F4200" i="2" a="1"/>
  <c r="F4200" i="2" s="1"/>
  <c r="F4201" i="2" a="1"/>
  <c r="F4201" i="2" s="1"/>
  <c r="F4202" i="2" a="1"/>
  <c r="F4202" i="2" s="1"/>
  <c r="F4203" i="2" a="1"/>
  <c r="F4203" i="2" s="1"/>
  <c r="F4204" i="2" a="1"/>
  <c r="F4204" i="2" s="1"/>
  <c r="F4205" i="2" a="1"/>
  <c r="F4205" i="2" s="1"/>
  <c r="F4206" i="2" a="1"/>
  <c r="F4206" i="2" s="1"/>
  <c r="F4207" i="2" a="1"/>
  <c r="F4207" i="2" s="1"/>
  <c r="F4208" i="2" a="1"/>
  <c r="F4208" i="2" s="1"/>
  <c r="F4209" i="2" a="1"/>
  <c r="F4209" i="2" s="1"/>
  <c r="F4210" i="2" a="1"/>
  <c r="F4210" i="2" s="1"/>
  <c r="F4211" i="2" a="1"/>
  <c r="F4211" i="2" s="1"/>
  <c r="F4212" i="2" a="1"/>
  <c r="F4212" i="2" s="1"/>
  <c r="F4213" i="2" a="1"/>
  <c r="F4213" i="2" s="1"/>
  <c r="F4214" i="2" a="1"/>
  <c r="F4214" i="2" s="1"/>
  <c r="F4215" i="2" a="1"/>
  <c r="F4215" i="2" s="1"/>
  <c r="F4216" i="2" a="1"/>
  <c r="F4216" i="2" s="1"/>
  <c r="F4217" i="2" a="1"/>
  <c r="F4217" i="2" s="1"/>
  <c r="F4218" i="2" a="1"/>
  <c r="F4218" i="2" s="1"/>
  <c r="F4219" i="2" a="1"/>
  <c r="F4219" i="2" s="1"/>
  <c r="F4220" i="2" a="1"/>
  <c r="F4220" i="2" s="1"/>
  <c r="F4221" i="2" a="1"/>
  <c r="F4221" i="2" s="1"/>
  <c r="F4222" i="2" a="1"/>
  <c r="F4222" i="2" s="1"/>
  <c r="F4223" i="2" a="1"/>
  <c r="F4223" i="2" s="1"/>
  <c r="F4224" i="2" a="1"/>
  <c r="F4224" i="2" s="1"/>
  <c r="F4225" i="2" a="1"/>
  <c r="F4225" i="2" s="1"/>
  <c r="F4226" i="2" a="1"/>
  <c r="F4226" i="2" s="1"/>
  <c r="F4227" i="2" a="1"/>
  <c r="F4227" i="2" s="1"/>
  <c r="F4228" i="2" a="1"/>
  <c r="F4228" i="2" s="1"/>
  <c r="F4229" i="2" a="1"/>
  <c r="F4229" i="2" s="1"/>
  <c r="F4230" i="2" a="1"/>
  <c r="F4230" i="2" s="1"/>
  <c r="F4231" i="2" a="1"/>
  <c r="F4231" i="2" s="1"/>
  <c r="F4232" i="2" a="1"/>
  <c r="F4232" i="2" s="1"/>
  <c r="F4233" i="2" a="1"/>
  <c r="F4233" i="2" s="1"/>
  <c r="F4234" i="2" a="1"/>
  <c r="F4234" i="2" s="1"/>
  <c r="F4235" i="2" a="1"/>
  <c r="F4235" i="2" s="1"/>
  <c r="F4236" i="2" a="1"/>
  <c r="F4236" i="2" s="1"/>
  <c r="F4237" i="2" a="1"/>
  <c r="F4237" i="2" s="1"/>
  <c r="F4238" i="2" a="1"/>
  <c r="F4238" i="2" s="1"/>
  <c r="F4239" i="2" a="1"/>
  <c r="F4239" i="2" s="1"/>
  <c r="F4240" i="2" a="1"/>
  <c r="F4240" i="2" s="1"/>
  <c r="F4241" i="2" a="1"/>
  <c r="F4241" i="2" s="1"/>
  <c r="F4242" i="2" a="1"/>
  <c r="F4242" i="2" s="1"/>
  <c r="F4243" i="2" a="1"/>
  <c r="F4243" i="2" s="1"/>
  <c r="F4244" i="2" a="1"/>
  <c r="F4244" i="2" s="1"/>
  <c r="F4245" i="2" a="1"/>
  <c r="F4245" i="2" s="1"/>
  <c r="F4246" i="2" a="1"/>
  <c r="F4246" i="2" s="1"/>
  <c r="F4247" i="2" a="1"/>
  <c r="F4247" i="2" s="1"/>
  <c r="F4248" i="2" a="1"/>
  <c r="F4248" i="2" s="1"/>
  <c r="F4249" i="2" a="1"/>
  <c r="F4249" i="2" s="1"/>
  <c r="F4250" i="2" a="1"/>
  <c r="F4250" i="2" s="1"/>
  <c r="F4251" i="2" a="1"/>
  <c r="F4251" i="2" s="1"/>
  <c r="F4252" i="2" a="1"/>
  <c r="F4252" i="2" s="1"/>
  <c r="F4253" i="2" a="1"/>
  <c r="F4253" i="2" s="1"/>
  <c r="F4254" i="2" a="1"/>
  <c r="F4254" i="2" s="1"/>
  <c r="F4255" i="2" a="1"/>
  <c r="F4255" i="2" s="1"/>
  <c r="F4256" i="2" a="1"/>
  <c r="F4256" i="2" s="1"/>
  <c r="F4257" i="2" a="1"/>
  <c r="F4257" i="2" s="1"/>
  <c r="F4258" i="2" a="1"/>
  <c r="F4258" i="2" s="1"/>
  <c r="F4259" i="2" a="1"/>
  <c r="F4259" i="2" s="1"/>
  <c r="F4260" i="2" a="1"/>
  <c r="F4260" i="2" s="1"/>
  <c r="F4261" i="2" a="1"/>
  <c r="F4261" i="2" s="1"/>
  <c r="F4262" i="2" a="1"/>
  <c r="F4262" i="2" s="1"/>
  <c r="F4263" i="2" a="1"/>
  <c r="F4263" i="2" s="1"/>
  <c r="F4264" i="2" a="1"/>
  <c r="F4264" i="2" s="1"/>
  <c r="F4265" i="2" a="1"/>
  <c r="F4265" i="2" s="1"/>
  <c r="F4266" i="2" a="1"/>
  <c r="F4266" i="2" s="1"/>
  <c r="F4267" i="2" a="1"/>
  <c r="F4267" i="2" s="1"/>
  <c r="F4268" i="2" a="1"/>
  <c r="F4268" i="2" s="1"/>
  <c r="F4269" i="2" a="1"/>
  <c r="F4269" i="2" s="1"/>
  <c r="F4270" i="2" a="1"/>
  <c r="F4270" i="2" s="1"/>
  <c r="F4271" i="2" a="1"/>
  <c r="F4271" i="2" s="1"/>
  <c r="F4272" i="2" a="1"/>
  <c r="F4272" i="2" s="1"/>
  <c r="F4273" i="2" a="1"/>
  <c r="F4273" i="2" s="1"/>
  <c r="F4274" i="2" a="1"/>
  <c r="F4274" i="2" s="1"/>
  <c r="F4275" i="2" a="1"/>
  <c r="F4275" i="2" s="1"/>
  <c r="F4276" i="2" a="1"/>
  <c r="F4276" i="2" s="1"/>
  <c r="F4277" i="2" a="1"/>
  <c r="F4277" i="2" s="1"/>
  <c r="F4278" i="2" a="1"/>
  <c r="F4278" i="2" s="1"/>
  <c r="F4279" i="2" a="1"/>
  <c r="F4279" i="2" s="1"/>
  <c r="F4280" i="2" a="1"/>
  <c r="F4280" i="2" s="1"/>
  <c r="F4281" i="2" a="1"/>
  <c r="F4281" i="2" s="1"/>
  <c r="F4282" i="2" a="1"/>
  <c r="F4282" i="2" s="1"/>
  <c r="F4283" i="2" a="1"/>
  <c r="F4283" i="2" s="1"/>
  <c r="F4284" i="2" a="1"/>
  <c r="F4284" i="2" s="1"/>
  <c r="F4285" i="2" a="1"/>
  <c r="F4285" i="2" s="1"/>
  <c r="F4286" i="2" a="1"/>
  <c r="F4286" i="2" s="1"/>
  <c r="F4287" i="2" a="1"/>
  <c r="F4287" i="2" s="1"/>
  <c r="F4288" i="2" a="1"/>
  <c r="F4288" i="2" s="1"/>
  <c r="F4289" i="2" a="1"/>
  <c r="F4289" i="2" s="1"/>
  <c r="F4290" i="2" a="1"/>
  <c r="F4290" i="2" s="1"/>
  <c r="F4291" i="2" a="1"/>
  <c r="F4291" i="2" s="1"/>
  <c r="F4292" i="2" a="1"/>
  <c r="F4292" i="2" s="1"/>
  <c r="F4293" i="2" a="1"/>
  <c r="F4293" i="2" s="1"/>
  <c r="F4294" i="2" a="1"/>
  <c r="F4294" i="2" s="1"/>
  <c r="F4295" i="2" a="1"/>
  <c r="F4295" i="2" s="1"/>
  <c r="F4296" i="2" a="1"/>
  <c r="F4296" i="2" s="1"/>
  <c r="F4297" i="2" a="1"/>
  <c r="F4297" i="2" s="1"/>
  <c r="F4298" i="2" a="1"/>
  <c r="F4298" i="2" s="1"/>
  <c r="F4299" i="2" a="1"/>
  <c r="F4299" i="2" s="1"/>
  <c r="F4300" i="2" a="1"/>
  <c r="F4300" i="2" s="1"/>
  <c r="F4301" i="2" a="1"/>
  <c r="F4301" i="2" s="1"/>
  <c r="F4302" i="2" a="1"/>
  <c r="F4302" i="2" s="1"/>
  <c r="F4303" i="2" a="1"/>
  <c r="F4303" i="2" s="1"/>
  <c r="F4304" i="2" a="1"/>
  <c r="F4304" i="2" s="1"/>
  <c r="F4305" i="2" a="1"/>
  <c r="F4305" i="2" s="1"/>
  <c r="F4306" i="2" a="1"/>
  <c r="F4306" i="2" s="1"/>
  <c r="F4307" i="2" a="1"/>
  <c r="F4307" i="2" s="1"/>
  <c r="F4308" i="2" a="1"/>
  <c r="F4308" i="2" s="1"/>
  <c r="F4309" i="2" a="1"/>
  <c r="F4309" i="2" s="1"/>
  <c r="F4310" i="2" a="1"/>
  <c r="F4310" i="2" s="1"/>
  <c r="F4311" i="2" a="1"/>
  <c r="F4311" i="2" s="1"/>
  <c r="F4312" i="2" a="1"/>
  <c r="F4312" i="2" s="1"/>
  <c r="F4313" i="2" a="1"/>
  <c r="F4313" i="2" s="1"/>
  <c r="F4314" i="2" a="1"/>
  <c r="F4314" i="2" s="1"/>
  <c r="F4315" i="2" a="1"/>
  <c r="F4315" i="2" s="1"/>
  <c r="F4316" i="2" a="1"/>
  <c r="F4316" i="2" s="1"/>
  <c r="F4317" i="2" a="1"/>
  <c r="F4317" i="2" s="1"/>
  <c r="F4318" i="2" a="1"/>
  <c r="F4318" i="2" s="1"/>
  <c r="F4319" i="2" a="1"/>
  <c r="F4319" i="2" s="1"/>
  <c r="F4320" i="2" a="1"/>
  <c r="F4320" i="2" s="1"/>
  <c r="F4321" i="2" a="1"/>
  <c r="F4321" i="2" s="1"/>
  <c r="F4322" i="2" a="1"/>
  <c r="F4322" i="2" s="1"/>
  <c r="F4323" i="2" a="1"/>
  <c r="F4323" i="2" s="1"/>
  <c r="F4324" i="2" a="1"/>
  <c r="F4324" i="2" s="1"/>
  <c r="F4325" i="2" a="1"/>
  <c r="F4325" i="2" s="1"/>
  <c r="F4326" i="2" a="1"/>
  <c r="F4326" i="2" s="1"/>
  <c r="F4327" i="2" a="1"/>
  <c r="F4327" i="2" s="1"/>
  <c r="F4328" i="2" a="1"/>
  <c r="F4328" i="2" s="1"/>
  <c r="F4329" i="2" a="1"/>
  <c r="F4329" i="2" s="1"/>
  <c r="F4330" i="2" a="1"/>
  <c r="F4330" i="2" s="1"/>
  <c r="F4331" i="2" a="1"/>
  <c r="F4331" i="2" s="1"/>
  <c r="F4332" i="2" a="1"/>
  <c r="F4332" i="2" s="1"/>
  <c r="F4333" i="2" a="1"/>
  <c r="F4333" i="2" s="1"/>
  <c r="F4334" i="2" a="1"/>
  <c r="F4334" i="2" s="1"/>
  <c r="F4335" i="2" a="1"/>
  <c r="F4335" i="2" s="1"/>
  <c r="F4336" i="2" a="1"/>
  <c r="F4336" i="2" s="1"/>
  <c r="F4337" i="2" a="1"/>
  <c r="F4337" i="2" s="1"/>
  <c r="F4338" i="2" a="1"/>
  <c r="F4338" i="2" s="1"/>
  <c r="F4339" i="2" a="1"/>
  <c r="F4339" i="2" s="1"/>
  <c r="F4340" i="2" a="1"/>
  <c r="F4340" i="2" s="1"/>
  <c r="F4341" i="2" a="1"/>
  <c r="F4341" i="2" s="1"/>
  <c r="F4342" i="2" a="1"/>
  <c r="F4342" i="2" s="1"/>
  <c r="F4343" i="2" a="1"/>
  <c r="F4343" i="2" s="1"/>
  <c r="F4344" i="2" a="1"/>
  <c r="F4344" i="2" s="1"/>
  <c r="F4345" i="2" a="1"/>
  <c r="F4345" i="2" s="1"/>
  <c r="F4346" i="2" a="1"/>
  <c r="F4346" i="2" s="1"/>
  <c r="F4347" i="2" a="1"/>
  <c r="F4347" i="2" s="1"/>
  <c r="F4348" i="2" a="1"/>
  <c r="F4348" i="2" s="1"/>
  <c r="F4349" i="2" a="1"/>
  <c r="F4349" i="2" s="1"/>
  <c r="F4350" i="2" a="1"/>
  <c r="F4350" i="2" s="1"/>
  <c r="F4351" i="2" a="1"/>
  <c r="F4351" i="2" s="1"/>
  <c r="F4352" i="2" a="1"/>
  <c r="F4352" i="2" s="1"/>
  <c r="F4353" i="2" a="1"/>
  <c r="F4353" i="2" s="1"/>
  <c r="F4354" i="2" a="1"/>
  <c r="F4354" i="2" s="1"/>
  <c r="F4355" i="2" a="1"/>
  <c r="F4355" i="2" s="1"/>
  <c r="F4356" i="2" a="1"/>
  <c r="F4356" i="2" s="1"/>
  <c r="F4357" i="2" a="1"/>
  <c r="F4357" i="2" s="1"/>
  <c r="F4358" i="2" a="1"/>
  <c r="F4358" i="2" s="1"/>
  <c r="F4359" i="2" a="1"/>
  <c r="F4359" i="2" s="1"/>
  <c r="F4360" i="2" a="1"/>
  <c r="F4360" i="2" s="1"/>
  <c r="F4361" i="2" a="1"/>
  <c r="F4361" i="2" s="1"/>
  <c r="F4362" i="2" a="1"/>
  <c r="F4362" i="2" s="1"/>
  <c r="F4363" i="2" a="1"/>
  <c r="F4363" i="2" s="1"/>
  <c r="F4364" i="2" a="1"/>
  <c r="F4364" i="2" s="1"/>
  <c r="F4365" i="2" a="1"/>
  <c r="F4365" i="2" s="1"/>
  <c r="F4366" i="2" a="1"/>
  <c r="F4366" i="2" s="1"/>
  <c r="F4367" i="2" a="1"/>
  <c r="F4367" i="2" s="1"/>
  <c r="F4368" i="2" a="1"/>
  <c r="F4368" i="2" s="1"/>
  <c r="F4369" i="2" a="1"/>
  <c r="F4369" i="2" s="1"/>
  <c r="F4370" i="2" a="1"/>
  <c r="F4370" i="2" s="1"/>
  <c r="F4371" i="2" a="1"/>
  <c r="F4371" i="2" s="1"/>
  <c r="F4372" i="2" a="1"/>
  <c r="F4372" i="2" s="1"/>
  <c r="F4373" i="2" a="1"/>
  <c r="F4373" i="2" s="1"/>
  <c r="F4374" i="2" a="1"/>
  <c r="F4374" i="2" s="1"/>
  <c r="F4375" i="2" a="1"/>
  <c r="F4375" i="2" s="1"/>
  <c r="F4376" i="2" a="1"/>
  <c r="F4376" i="2" s="1"/>
  <c r="F4377" i="2" a="1"/>
  <c r="F4377" i="2" s="1"/>
  <c r="F4378" i="2" a="1"/>
  <c r="F4378" i="2" s="1"/>
  <c r="F4379" i="2" a="1"/>
  <c r="F4379" i="2" s="1"/>
  <c r="F4380" i="2" a="1"/>
  <c r="F4380" i="2" s="1"/>
  <c r="F4381" i="2" a="1"/>
  <c r="F4381" i="2" s="1"/>
  <c r="F4382" i="2" a="1"/>
  <c r="F4382" i="2" s="1"/>
  <c r="F4383" i="2" a="1"/>
  <c r="F4383" i="2" s="1"/>
  <c r="F4384" i="2" a="1"/>
  <c r="F4384" i="2" s="1"/>
  <c r="F4385" i="2" a="1"/>
  <c r="F4385" i="2" s="1"/>
  <c r="F4386" i="2" a="1"/>
  <c r="F4386" i="2" s="1"/>
  <c r="F4387" i="2" a="1"/>
  <c r="F4387" i="2" s="1"/>
  <c r="F4388" i="2" a="1"/>
  <c r="F4388" i="2" s="1"/>
  <c r="F4389" i="2" a="1"/>
  <c r="F4389" i="2" s="1"/>
  <c r="F4390" i="2" a="1"/>
  <c r="F4390" i="2" s="1"/>
  <c r="F4391" i="2" a="1"/>
  <c r="F4391" i="2" s="1"/>
  <c r="F4392" i="2" a="1"/>
  <c r="F4392" i="2" s="1"/>
  <c r="F4393" i="2" a="1"/>
  <c r="F4393" i="2" s="1"/>
  <c r="F4394" i="2" a="1"/>
  <c r="F4394" i="2" s="1"/>
  <c r="F4395" i="2" a="1"/>
  <c r="F4395" i="2" s="1"/>
  <c r="F4396" i="2" a="1"/>
  <c r="F4396" i="2" s="1"/>
  <c r="F4397" i="2" a="1"/>
  <c r="F4397" i="2" s="1"/>
  <c r="F4398" i="2" a="1"/>
  <c r="F4398" i="2" s="1"/>
  <c r="F4399" i="2" a="1"/>
  <c r="F4399" i="2" s="1"/>
  <c r="F4400" i="2" a="1"/>
  <c r="F4400" i="2" s="1"/>
  <c r="F4401" i="2" a="1"/>
  <c r="F4401" i="2" s="1"/>
  <c r="F4402" i="2" a="1"/>
  <c r="F4402" i="2" s="1"/>
  <c r="F4403" i="2" a="1"/>
  <c r="F4403" i="2" s="1"/>
  <c r="F4404" i="2" a="1"/>
  <c r="F4404" i="2" s="1"/>
  <c r="F4405" i="2" a="1"/>
  <c r="F4405" i="2" s="1"/>
  <c r="F4406" i="2" a="1"/>
  <c r="F4406" i="2" s="1"/>
  <c r="F4407" i="2" a="1"/>
  <c r="F4407" i="2" s="1"/>
  <c r="F4408" i="2" a="1"/>
  <c r="F4408" i="2" s="1"/>
  <c r="F4409" i="2" a="1"/>
  <c r="F4409" i="2" s="1"/>
  <c r="F4410" i="2" a="1"/>
  <c r="F4410" i="2" s="1"/>
  <c r="F4411" i="2" a="1"/>
  <c r="F4411" i="2" s="1"/>
  <c r="F4412" i="2" a="1"/>
  <c r="F4412" i="2" s="1"/>
  <c r="F4413" i="2" a="1"/>
  <c r="F4413" i="2" s="1"/>
  <c r="F4414" i="2" a="1"/>
  <c r="F4414" i="2" s="1"/>
  <c r="F4415" i="2" a="1"/>
  <c r="F4415" i="2" s="1"/>
  <c r="F4416" i="2" a="1"/>
  <c r="F4416" i="2" s="1"/>
  <c r="F4417" i="2" a="1"/>
  <c r="F4417" i="2" s="1"/>
  <c r="F4418" i="2" a="1"/>
  <c r="F4418" i="2" s="1"/>
  <c r="F4419" i="2" a="1"/>
  <c r="F4419" i="2" s="1"/>
  <c r="F4420" i="2" a="1"/>
  <c r="F4420" i="2" s="1"/>
  <c r="F4421" i="2" a="1"/>
  <c r="F4421" i="2" s="1"/>
  <c r="F4422" i="2" a="1"/>
  <c r="F4422" i="2" s="1"/>
  <c r="F4423" i="2" a="1"/>
  <c r="F4423" i="2" s="1"/>
  <c r="F4424" i="2" a="1"/>
  <c r="F4424" i="2" s="1"/>
  <c r="F4425" i="2" a="1"/>
  <c r="F4425" i="2" s="1"/>
  <c r="F4426" i="2" a="1"/>
  <c r="F4426" i="2" s="1"/>
  <c r="F4427" i="2" a="1"/>
  <c r="F4427" i="2" s="1"/>
  <c r="F4428" i="2" a="1"/>
  <c r="F4428" i="2" s="1"/>
  <c r="F4429" i="2" a="1"/>
  <c r="F4429" i="2" s="1"/>
  <c r="F4430" i="2" a="1"/>
  <c r="F4430" i="2" s="1"/>
  <c r="F4431" i="2" a="1"/>
  <c r="F4431" i="2" s="1"/>
  <c r="F4432" i="2" a="1"/>
  <c r="F4432" i="2" s="1"/>
  <c r="F4433" i="2" a="1"/>
  <c r="F4433" i="2" s="1"/>
  <c r="F4434" i="2" a="1"/>
  <c r="F4434" i="2" s="1"/>
  <c r="F4435" i="2" a="1"/>
  <c r="F4435" i="2" s="1"/>
  <c r="F4436" i="2" a="1"/>
  <c r="F4436" i="2" s="1"/>
  <c r="F4437" i="2" a="1"/>
  <c r="F4437" i="2" s="1"/>
  <c r="F4438" i="2" a="1"/>
  <c r="F4438" i="2" s="1"/>
  <c r="F4439" i="2" a="1"/>
  <c r="F4439" i="2" s="1"/>
  <c r="F4440" i="2" a="1"/>
  <c r="F4440" i="2" s="1"/>
  <c r="F4441" i="2" a="1"/>
  <c r="F4441" i="2" s="1"/>
  <c r="F4442" i="2" a="1"/>
  <c r="F4442" i="2" s="1"/>
  <c r="F4443" i="2" a="1"/>
  <c r="F4443" i="2" s="1"/>
  <c r="F4444" i="2" a="1"/>
  <c r="F4444" i="2" s="1"/>
  <c r="F4445" i="2" a="1"/>
  <c r="F4445" i="2" s="1"/>
  <c r="F4446" i="2" a="1"/>
  <c r="F4446" i="2" s="1"/>
  <c r="F4447" i="2" a="1"/>
  <c r="F4447" i="2" s="1"/>
  <c r="F4448" i="2" a="1"/>
  <c r="F4448" i="2" s="1"/>
  <c r="F4449" i="2" a="1"/>
  <c r="F4449" i="2" s="1"/>
  <c r="F4450" i="2" a="1"/>
  <c r="F4450" i="2" s="1"/>
  <c r="F4451" i="2" a="1"/>
  <c r="F4451" i="2" s="1"/>
  <c r="F4452" i="2" a="1"/>
  <c r="F4452" i="2" s="1"/>
  <c r="F4453" i="2" a="1"/>
  <c r="F4453" i="2" s="1"/>
  <c r="F4454" i="2" a="1"/>
  <c r="F4454" i="2" s="1"/>
  <c r="F4455" i="2" a="1"/>
  <c r="F4455" i="2" s="1"/>
  <c r="F4456" i="2" a="1"/>
  <c r="F4456" i="2" s="1"/>
  <c r="F4457" i="2" a="1"/>
  <c r="F4457" i="2" s="1"/>
  <c r="F4458" i="2" a="1"/>
  <c r="F4458" i="2" s="1"/>
  <c r="F4459" i="2" a="1"/>
  <c r="F4459" i="2" s="1"/>
  <c r="F4460" i="2" a="1"/>
  <c r="F4460" i="2" s="1"/>
  <c r="F4461" i="2" a="1"/>
  <c r="F4461" i="2" s="1"/>
  <c r="F4462" i="2" a="1"/>
  <c r="F4462" i="2" s="1"/>
  <c r="F4463" i="2" a="1"/>
  <c r="F4463" i="2" s="1"/>
  <c r="F4464" i="2" a="1"/>
  <c r="F4464" i="2" s="1"/>
  <c r="F4465" i="2" a="1"/>
  <c r="F4465" i="2" s="1"/>
  <c r="F4466" i="2" a="1"/>
  <c r="F4466" i="2" s="1"/>
  <c r="F4467" i="2" a="1"/>
  <c r="F4467" i="2" s="1"/>
  <c r="F4468" i="2" a="1"/>
  <c r="F4468" i="2" s="1"/>
  <c r="F4469" i="2" a="1"/>
  <c r="F4469" i="2" s="1"/>
  <c r="F4470" i="2" a="1"/>
  <c r="F4470" i="2" s="1"/>
  <c r="F4471" i="2" a="1"/>
  <c r="F4471" i="2" s="1"/>
  <c r="F4472" i="2" a="1"/>
  <c r="F4472" i="2" s="1"/>
  <c r="F4473" i="2" a="1"/>
  <c r="F4473" i="2" s="1"/>
  <c r="F4474" i="2" a="1"/>
  <c r="F4474" i="2" s="1"/>
  <c r="F4475" i="2" a="1"/>
  <c r="F4475" i="2" s="1"/>
  <c r="F4476" i="2" a="1"/>
  <c r="F4476" i="2" s="1"/>
  <c r="F4477" i="2" a="1"/>
  <c r="F4477" i="2" s="1"/>
  <c r="F4478" i="2" a="1"/>
  <c r="F4478" i="2" s="1"/>
  <c r="F4479" i="2" a="1"/>
  <c r="F4479" i="2" s="1"/>
  <c r="F4480" i="2" a="1"/>
  <c r="F4480" i="2" s="1"/>
  <c r="F4481" i="2" a="1"/>
  <c r="F4481" i="2" s="1"/>
  <c r="F4482" i="2" a="1"/>
  <c r="F4482" i="2" s="1"/>
  <c r="F4483" i="2" a="1"/>
  <c r="F4483" i="2" s="1"/>
  <c r="F4484" i="2" a="1"/>
  <c r="F4484" i="2" s="1"/>
  <c r="F4485" i="2" a="1"/>
  <c r="F4485" i="2" s="1"/>
  <c r="F4486" i="2" a="1"/>
  <c r="F4486" i="2" s="1"/>
  <c r="F4487" i="2" a="1"/>
  <c r="F4487" i="2" s="1"/>
  <c r="F4488" i="2" a="1"/>
  <c r="F4488" i="2" s="1"/>
  <c r="F4489" i="2" a="1"/>
  <c r="F4489" i="2" s="1"/>
  <c r="F4490" i="2" a="1"/>
  <c r="F4490" i="2" s="1"/>
  <c r="F4491" i="2" a="1"/>
  <c r="F4491" i="2" s="1"/>
  <c r="F4492" i="2" a="1"/>
  <c r="F4492" i="2" s="1"/>
  <c r="F4493" i="2" a="1"/>
  <c r="F4493" i="2" s="1"/>
  <c r="F4494" i="2" a="1"/>
  <c r="F4494" i="2" s="1"/>
  <c r="F4495" i="2" a="1"/>
  <c r="F4495" i="2" s="1"/>
  <c r="F4496" i="2" a="1"/>
  <c r="F4496" i="2" s="1"/>
  <c r="F4497" i="2" a="1"/>
  <c r="F4497" i="2" s="1"/>
  <c r="F4498" i="2" a="1"/>
  <c r="F4498" i="2" s="1"/>
  <c r="F4499" i="2" a="1"/>
  <c r="F4499" i="2" s="1"/>
  <c r="F4500" i="2" a="1"/>
  <c r="F4500" i="2" s="1"/>
  <c r="F4501" i="2" a="1"/>
  <c r="F4501" i="2" s="1"/>
  <c r="F4502" i="2" a="1"/>
  <c r="F4502" i="2" s="1"/>
  <c r="F4503" i="2" a="1"/>
  <c r="F4503" i="2" s="1"/>
  <c r="F4504" i="2" a="1"/>
  <c r="F4504" i="2" s="1"/>
  <c r="F4505" i="2" a="1"/>
  <c r="F4505" i="2" s="1"/>
  <c r="F4506" i="2" a="1"/>
  <c r="F4506" i="2" s="1"/>
  <c r="F4507" i="2" a="1"/>
  <c r="F4507" i="2" s="1"/>
  <c r="F4508" i="2" a="1"/>
  <c r="F4508" i="2" s="1"/>
  <c r="F4509" i="2" a="1"/>
  <c r="F4509" i="2" s="1"/>
  <c r="F4510" i="2" a="1"/>
  <c r="F4510" i="2" s="1"/>
  <c r="F4511" i="2" a="1"/>
  <c r="F4511" i="2" s="1"/>
  <c r="F4512" i="2" a="1"/>
  <c r="F4512" i="2" s="1"/>
  <c r="F4513" i="2" a="1"/>
  <c r="F4513" i="2" s="1"/>
  <c r="F4514" i="2" a="1"/>
  <c r="F4514" i="2" s="1"/>
  <c r="F4515" i="2" a="1"/>
  <c r="F4515" i="2" s="1"/>
  <c r="F4516" i="2" a="1"/>
  <c r="F4516" i="2" s="1"/>
  <c r="F4517" i="2" a="1"/>
  <c r="F4517" i="2" s="1"/>
  <c r="F4518" i="2" a="1"/>
  <c r="F4518" i="2" s="1"/>
  <c r="F4519" i="2" a="1"/>
  <c r="F4519" i="2" s="1"/>
  <c r="F4520" i="2" a="1"/>
  <c r="F4520" i="2" s="1"/>
  <c r="F4521" i="2" a="1"/>
  <c r="F4521" i="2" s="1"/>
  <c r="F4522" i="2" a="1"/>
  <c r="F4522" i="2" s="1"/>
  <c r="F4523" i="2" a="1"/>
  <c r="F4523" i="2" s="1"/>
  <c r="F4524" i="2" a="1"/>
  <c r="F4524" i="2" s="1"/>
  <c r="F4525" i="2" a="1"/>
  <c r="F4525" i="2" s="1"/>
  <c r="F4526" i="2" a="1"/>
  <c r="F4526" i="2" s="1"/>
  <c r="F4527" i="2" a="1"/>
  <c r="F4527" i="2" s="1"/>
  <c r="F4528" i="2" a="1"/>
  <c r="F4528" i="2" s="1"/>
  <c r="F4529" i="2" a="1"/>
  <c r="F4529" i="2" s="1"/>
  <c r="F4530" i="2" a="1"/>
  <c r="F4530" i="2" s="1"/>
  <c r="F4531" i="2" a="1"/>
  <c r="F4531" i="2" s="1"/>
  <c r="F4532" i="2" a="1"/>
  <c r="F4532" i="2" s="1"/>
  <c r="F4533" i="2" a="1"/>
  <c r="F4533" i="2" s="1"/>
  <c r="F4534" i="2" a="1"/>
  <c r="F4534" i="2" s="1"/>
  <c r="F4535" i="2" a="1"/>
  <c r="F4535" i="2" s="1"/>
  <c r="F4536" i="2" a="1"/>
  <c r="F4536" i="2" s="1"/>
  <c r="F4537" i="2" a="1"/>
  <c r="F4537" i="2" s="1"/>
  <c r="F4538" i="2" a="1"/>
  <c r="F4538" i="2" s="1"/>
  <c r="F4539" i="2" a="1"/>
  <c r="F4539" i="2" s="1"/>
  <c r="F4540" i="2" a="1"/>
  <c r="F4540" i="2" s="1"/>
  <c r="F4541" i="2" a="1"/>
  <c r="F4541" i="2" s="1"/>
  <c r="F4542" i="2" a="1"/>
  <c r="F4542" i="2" s="1"/>
  <c r="F4543" i="2" a="1"/>
  <c r="F4543" i="2" s="1"/>
  <c r="F4544" i="2" a="1"/>
  <c r="F4544" i="2" s="1"/>
  <c r="F4545" i="2" a="1"/>
  <c r="F4545" i="2" s="1"/>
  <c r="F4546" i="2" a="1"/>
  <c r="F4546" i="2" s="1"/>
  <c r="F4547" i="2" a="1"/>
  <c r="F4547" i="2" s="1"/>
  <c r="F4548" i="2" a="1"/>
  <c r="F4548" i="2" s="1"/>
  <c r="F4549" i="2" a="1"/>
  <c r="F4549" i="2" s="1"/>
  <c r="F4550" i="2" a="1"/>
  <c r="F4550" i="2" s="1"/>
  <c r="F4551" i="2" a="1"/>
  <c r="F4551" i="2" s="1"/>
  <c r="F4552" i="2" a="1"/>
  <c r="F4552" i="2" s="1"/>
  <c r="F4553" i="2" a="1"/>
  <c r="F4553" i="2" s="1"/>
  <c r="F4554" i="2" a="1"/>
  <c r="F4554" i="2" s="1"/>
  <c r="F4555" i="2" a="1"/>
  <c r="F4555" i="2" s="1"/>
  <c r="F4556" i="2" a="1"/>
  <c r="F4556" i="2" s="1"/>
  <c r="F4557" i="2" a="1"/>
  <c r="F4557" i="2" s="1"/>
  <c r="F4558" i="2" a="1"/>
  <c r="F4558" i="2" s="1"/>
  <c r="F4559" i="2" a="1"/>
  <c r="F4559" i="2" s="1"/>
  <c r="F4560" i="2" a="1"/>
  <c r="F4560" i="2" s="1"/>
  <c r="F4561" i="2" a="1"/>
  <c r="F4561" i="2" s="1"/>
  <c r="F4562" i="2" a="1"/>
  <c r="F4562" i="2" s="1"/>
  <c r="F4563" i="2" a="1"/>
  <c r="F4563" i="2" s="1"/>
  <c r="F4564" i="2" a="1"/>
  <c r="F4564" i="2" s="1"/>
  <c r="F4565" i="2" a="1"/>
  <c r="F4565" i="2" s="1"/>
  <c r="F4566" i="2" a="1"/>
  <c r="F4566" i="2" s="1"/>
  <c r="F4567" i="2" a="1"/>
  <c r="F4567" i="2" s="1"/>
  <c r="F4568" i="2" a="1"/>
  <c r="F4568" i="2" s="1"/>
  <c r="F4569" i="2" a="1"/>
  <c r="F4569" i="2" s="1"/>
  <c r="F4570" i="2" a="1"/>
  <c r="F4570" i="2" s="1"/>
  <c r="F4571" i="2" a="1"/>
  <c r="F4571" i="2" s="1"/>
  <c r="F4572" i="2" a="1"/>
  <c r="F4572" i="2" s="1"/>
  <c r="F4573" i="2" a="1"/>
  <c r="F4573" i="2" s="1"/>
  <c r="F4574" i="2" a="1"/>
  <c r="F4574" i="2" s="1"/>
  <c r="F4575" i="2" a="1"/>
  <c r="F4575" i="2" s="1"/>
  <c r="F4576" i="2" a="1"/>
  <c r="F4576" i="2" s="1"/>
  <c r="F4577" i="2" a="1"/>
  <c r="F4577" i="2" s="1"/>
  <c r="F4578" i="2" a="1"/>
  <c r="F4578" i="2" s="1"/>
  <c r="F4579" i="2" a="1"/>
  <c r="F4579" i="2" s="1"/>
  <c r="F4580" i="2" a="1"/>
  <c r="F4580" i="2" s="1"/>
  <c r="F4581" i="2" a="1"/>
  <c r="F4581" i="2" s="1"/>
  <c r="F4582" i="2" a="1"/>
  <c r="F4582" i="2" s="1"/>
  <c r="F4583" i="2" a="1"/>
  <c r="F4583" i="2" s="1"/>
  <c r="F4584" i="2" a="1"/>
  <c r="F4584" i="2" s="1"/>
  <c r="F4585" i="2" a="1"/>
  <c r="F4585" i="2" s="1"/>
  <c r="F4586" i="2" a="1"/>
  <c r="F4586" i="2" s="1"/>
  <c r="F4587" i="2" a="1"/>
  <c r="F4587" i="2" s="1"/>
  <c r="F4588" i="2" a="1"/>
  <c r="F4588" i="2" s="1"/>
  <c r="F4589" i="2" a="1"/>
  <c r="F4589" i="2" s="1"/>
  <c r="F4590" i="2" a="1"/>
  <c r="F4590" i="2" s="1"/>
  <c r="F4591" i="2" a="1"/>
  <c r="F4591" i="2" s="1"/>
  <c r="F4592" i="2" a="1"/>
  <c r="F4592" i="2" s="1"/>
  <c r="F4593" i="2" a="1"/>
  <c r="F4593" i="2" s="1"/>
  <c r="F4594" i="2" a="1"/>
  <c r="F4594" i="2" s="1"/>
  <c r="F4595" i="2" a="1"/>
  <c r="F4595" i="2" s="1"/>
  <c r="F4596" i="2" a="1"/>
  <c r="F4596" i="2" s="1"/>
  <c r="F4597" i="2" a="1"/>
  <c r="F4597" i="2" s="1"/>
  <c r="F4598" i="2" a="1"/>
  <c r="F4598" i="2" s="1"/>
  <c r="F4599" i="2" a="1"/>
  <c r="F4599" i="2" s="1"/>
  <c r="F4600" i="2" a="1"/>
  <c r="F4600" i="2" s="1"/>
  <c r="F4601" i="2" a="1"/>
  <c r="F4601" i="2" s="1"/>
  <c r="F4602" i="2" a="1"/>
  <c r="F4602" i="2" s="1"/>
  <c r="F4603" i="2" a="1"/>
  <c r="F4603" i="2" s="1"/>
  <c r="F4604" i="2" a="1"/>
  <c r="F4604" i="2" s="1"/>
  <c r="F4605" i="2" a="1"/>
  <c r="F4605" i="2" s="1"/>
  <c r="F4606" i="2" a="1"/>
  <c r="F4606" i="2" s="1"/>
  <c r="F4607" i="2" a="1"/>
  <c r="F4607" i="2" s="1"/>
  <c r="F4608" i="2" a="1"/>
  <c r="F4608" i="2" s="1"/>
  <c r="F4609" i="2" a="1"/>
  <c r="F4609" i="2" s="1"/>
  <c r="F4610" i="2" a="1"/>
  <c r="F4610" i="2" s="1"/>
  <c r="F4611" i="2" a="1"/>
  <c r="F4611" i="2" s="1"/>
  <c r="F4612" i="2" a="1"/>
  <c r="F4612" i="2" s="1"/>
  <c r="F4613" i="2" a="1"/>
  <c r="F4613" i="2" s="1"/>
  <c r="F4614" i="2" a="1"/>
  <c r="F4614" i="2" s="1"/>
  <c r="F4615" i="2" a="1"/>
  <c r="F4615" i="2" s="1"/>
  <c r="F4616" i="2" a="1"/>
  <c r="F4616" i="2" s="1"/>
  <c r="F4617" i="2" a="1"/>
  <c r="F4617" i="2" s="1"/>
  <c r="F4618" i="2" a="1"/>
  <c r="F4618" i="2" s="1"/>
  <c r="F4619" i="2" a="1"/>
  <c r="F4619" i="2" s="1"/>
  <c r="F4620" i="2" a="1"/>
  <c r="F4620" i="2" s="1"/>
  <c r="F4621" i="2" a="1"/>
  <c r="F4621" i="2" s="1"/>
  <c r="F4622" i="2" a="1"/>
  <c r="F4622" i="2" s="1"/>
  <c r="F4623" i="2" a="1"/>
  <c r="F4623" i="2" s="1"/>
  <c r="F4624" i="2" a="1"/>
  <c r="F4624" i="2" s="1"/>
  <c r="F4625" i="2" a="1"/>
  <c r="F4625" i="2" s="1"/>
  <c r="F4626" i="2" a="1"/>
  <c r="F4626" i="2" s="1"/>
  <c r="F4627" i="2" a="1"/>
  <c r="F4627" i="2" s="1"/>
  <c r="F4628" i="2" a="1"/>
  <c r="F4628" i="2" s="1"/>
  <c r="F4629" i="2" a="1"/>
  <c r="F4629" i="2" s="1"/>
  <c r="F4630" i="2" a="1"/>
  <c r="F4630" i="2" s="1"/>
  <c r="F4631" i="2" a="1"/>
  <c r="F4631" i="2" s="1"/>
  <c r="F4632" i="2" a="1"/>
  <c r="F4632" i="2" s="1"/>
  <c r="F4633" i="2" a="1"/>
  <c r="F4633" i="2" s="1"/>
  <c r="F4634" i="2" a="1"/>
  <c r="F4634" i="2" s="1"/>
  <c r="F4635" i="2" a="1"/>
  <c r="F4635" i="2" s="1"/>
  <c r="F4636" i="2" a="1"/>
  <c r="F4636" i="2" s="1"/>
  <c r="F4637" i="2" a="1"/>
  <c r="F4637" i="2" s="1"/>
  <c r="F4638" i="2" a="1"/>
  <c r="F4638" i="2" s="1"/>
  <c r="F4639" i="2" a="1"/>
  <c r="F4639" i="2" s="1"/>
  <c r="F4640" i="2" a="1"/>
  <c r="F4640" i="2" s="1"/>
  <c r="F4641" i="2" a="1"/>
  <c r="F4641" i="2" s="1"/>
  <c r="F4642" i="2" a="1"/>
  <c r="F4642" i="2" s="1"/>
  <c r="F4643" i="2" a="1"/>
  <c r="F4643" i="2" s="1"/>
  <c r="F4644" i="2" a="1"/>
  <c r="F4644" i="2" s="1"/>
  <c r="F4645" i="2" a="1"/>
  <c r="F4645" i="2" s="1"/>
  <c r="F4646" i="2" a="1"/>
  <c r="F4646" i="2" s="1"/>
  <c r="F4647" i="2" a="1"/>
  <c r="F4647" i="2" s="1"/>
  <c r="F4648" i="2" a="1"/>
  <c r="F4648" i="2" s="1"/>
  <c r="F4649" i="2" a="1"/>
  <c r="F4649" i="2" s="1"/>
  <c r="F4650" i="2" a="1"/>
  <c r="F4650" i="2" s="1"/>
  <c r="F4651" i="2" a="1"/>
  <c r="F4651" i="2" s="1"/>
  <c r="F4652" i="2" a="1"/>
  <c r="F4652" i="2" s="1"/>
  <c r="F4653" i="2" a="1"/>
  <c r="F4653" i="2" s="1"/>
  <c r="F4654" i="2" a="1"/>
  <c r="F4654" i="2" s="1"/>
  <c r="F4655" i="2" a="1"/>
  <c r="F4655" i="2" s="1"/>
  <c r="F4656" i="2" a="1"/>
  <c r="F4656" i="2" s="1"/>
  <c r="F4657" i="2" a="1"/>
  <c r="F4657" i="2" s="1"/>
  <c r="F4658" i="2" a="1"/>
  <c r="F4658" i="2" s="1"/>
  <c r="F4659" i="2" a="1"/>
  <c r="F4659" i="2" s="1"/>
  <c r="F4660" i="2" a="1"/>
  <c r="F4660" i="2" s="1"/>
  <c r="F4661" i="2" a="1"/>
  <c r="F4661" i="2" s="1"/>
  <c r="F4662" i="2" a="1"/>
  <c r="F4662" i="2" s="1"/>
  <c r="F4663" i="2" a="1"/>
  <c r="F4663" i="2" s="1"/>
  <c r="F4664" i="2" a="1"/>
  <c r="F4664" i="2" s="1"/>
  <c r="F4665" i="2" a="1"/>
  <c r="F4665" i="2" s="1"/>
  <c r="F4666" i="2" a="1"/>
  <c r="F4666" i="2" s="1"/>
  <c r="F4667" i="2" a="1"/>
  <c r="F4667" i="2" s="1"/>
  <c r="F4668" i="2" a="1"/>
  <c r="F4668" i="2" s="1"/>
  <c r="F4669" i="2" a="1"/>
  <c r="F4669" i="2" s="1"/>
  <c r="F4670" i="2" a="1"/>
  <c r="F4670" i="2" s="1"/>
  <c r="F4671" i="2" a="1"/>
  <c r="F4671" i="2" s="1"/>
  <c r="F4672" i="2" a="1"/>
  <c r="F4672" i="2" s="1"/>
  <c r="F4673" i="2" a="1"/>
  <c r="F4673" i="2" s="1"/>
  <c r="F4674" i="2" a="1"/>
  <c r="F4674" i="2" s="1"/>
  <c r="F4675" i="2" a="1"/>
  <c r="F4675" i="2" s="1"/>
  <c r="F4676" i="2" a="1"/>
  <c r="F4676" i="2" s="1"/>
  <c r="F4677" i="2" a="1"/>
  <c r="F4677" i="2" s="1"/>
  <c r="F4678" i="2" a="1"/>
  <c r="F4678" i="2" s="1"/>
  <c r="F4679" i="2" a="1"/>
  <c r="F4679" i="2" s="1"/>
  <c r="F4680" i="2" a="1"/>
  <c r="F4680" i="2" s="1"/>
  <c r="F4681" i="2" a="1"/>
  <c r="F4681" i="2" s="1"/>
  <c r="F4682" i="2" a="1"/>
  <c r="F4682" i="2" s="1"/>
  <c r="F4683" i="2" a="1"/>
  <c r="F4683" i="2" s="1"/>
  <c r="F4684" i="2" a="1"/>
  <c r="F4684" i="2" s="1"/>
  <c r="F4685" i="2" a="1"/>
  <c r="F4685" i="2" s="1"/>
  <c r="F4686" i="2" a="1"/>
  <c r="F4686" i="2" s="1"/>
  <c r="F4687" i="2" a="1"/>
  <c r="F4687" i="2" s="1"/>
  <c r="F4688" i="2" a="1"/>
  <c r="F4688" i="2" s="1"/>
  <c r="F4689" i="2" a="1"/>
  <c r="F4689" i="2" s="1"/>
  <c r="F4690" i="2" a="1"/>
  <c r="F4690" i="2" s="1"/>
  <c r="F4691" i="2" a="1"/>
  <c r="F4691" i="2" s="1"/>
  <c r="F4692" i="2" a="1"/>
  <c r="F4692" i="2" s="1"/>
  <c r="F4693" i="2" a="1"/>
  <c r="F4693" i="2" s="1"/>
  <c r="F4694" i="2" a="1"/>
  <c r="F4694" i="2" s="1"/>
  <c r="F4695" i="2" a="1"/>
  <c r="F4695" i="2" s="1"/>
  <c r="F4696" i="2" a="1"/>
  <c r="F4696" i="2" s="1"/>
  <c r="F4697" i="2" a="1"/>
  <c r="F4697" i="2" s="1"/>
  <c r="F4698" i="2" a="1"/>
  <c r="F4698" i="2" s="1"/>
  <c r="F4699" i="2" a="1"/>
  <c r="F4699" i="2" s="1"/>
  <c r="F4700" i="2" a="1"/>
  <c r="F4700" i="2" s="1"/>
  <c r="F4701" i="2" a="1"/>
  <c r="F4701" i="2" s="1"/>
  <c r="F4702" i="2" a="1"/>
  <c r="F4702" i="2" s="1"/>
  <c r="F4703" i="2" a="1"/>
  <c r="F4703" i="2" s="1"/>
  <c r="F4704" i="2" a="1"/>
  <c r="F4704" i="2" s="1"/>
  <c r="F4705" i="2" a="1"/>
  <c r="F4705" i="2" s="1"/>
  <c r="F4706" i="2" a="1"/>
  <c r="F4706" i="2" s="1"/>
  <c r="F4707" i="2" a="1"/>
  <c r="F4707" i="2" s="1"/>
  <c r="F4708" i="2" a="1"/>
  <c r="F4708" i="2" s="1"/>
  <c r="F4709" i="2" a="1"/>
  <c r="F4709" i="2" s="1"/>
  <c r="F4710" i="2" a="1"/>
  <c r="F4710" i="2" s="1"/>
  <c r="F4711" i="2" a="1"/>
  <c r="F4711" i="2" s="1"/>
  <c r="F4712" i="2" a="1"/>
  <c r="F4712" i="2" s="1"/>
  <c r="F4713" i="2" a="1"/>
  <c r="F4713" i="2" s="1"/>
  <c r="F4714" i="2" a="1"/>
  <c r="F4714" i="2" s="1"/>
  <c r="F4715" i="2" a="1"/>
  <c r="F4715" i="2" s="1"/>
  <c r="F4716" i="2" a="1"/>
  <c r="F4716" i="2" s="1"/>
  <c r="F4717" i="2" a="1"/>
  <c r="F4717" i="2" s="1"/>
  <c r="F4718" i="2" a="1"/>
  <c r="F4718" i="2" s="1"/>
  <c r="F4719" i="2" a="1"/>
  <c r="F4719" i="2" s="1"/>
  <c r="F4720" i="2" a="1"/>
  <c r="F4720" i="2" s="1"/>
  <c r="F4721" i="2" a="1"/>
  <c r="F4721" i="2" s="1"/>
  <c r="F4722" i="2" a="1"/>
  <c r="F4722" i="2" s="1"/>
  <c r="F4723" i="2" a="1"/>
  <c r="F4723" i="2" s="1"/>
  <c r="F4724" i="2" a="1"/>
  <c r="F4724" i="2" s="1"/>
  <c r="F4725" i="2" a="1"/>
  <c r="F4725" i="2" s="1"/>
  <c r="F4726" i="2" a="1"/>
  <c r="F4726" i="2" s="1"/>
  <c r="F4727" i="2" a="1"/>
  <c r="F4727" i="2" s="1"/>
  <c r="F4728" i="2" a="1"/>
  <c r="F4728" i="2" s="1"/>
  <c r="F4729" i="2" a="1"/>
  <c r="F4729" i="2" s="1"/>
  <c r="F4730" i="2" a="1"/>
  <c r="F4730" i="2" s="1"/>
  <c r="F4731" i="2" a="1"/>
  <c r="F4731" i="2" s="1"/>
  <c r="F4732" i="2" a="1"/>
  <c r="F4732" i="2" s="1"/>
  <c r="F4733" i="2" a="1"/>
  <c r="F4733" i="2" s="1"/>
  <c r="F4734" i="2" a="1"/>
  <c r="F4734" i="2" s="1"/>
  <c r="F4735" i="2" a="1"/>
  <c r="F4735" i="2" s="1"/>
  <c r="F4736" i="2" a="1"/>
  <c r="F4736" i="2" s="1"/>
  <c r="F4737" i="2" a="1"/>
  <c r="F4737" i="2" s="1"/>
  <c r="F4738" i="2" a="1"/>
  <c r="F4738" i="2" s="1"/>
  <c r="F4739" i="2" a="1"/>
  <c r="F4739" i="2" s="1"/>
  <c r="F4740" i="2" a="1"/>
  <c r="F4740" i="2" s="1"/>
  <c r="F4741" i="2" a="1"/>
  <c r="F4741" i="2" s="1"/>
  <c r="F4742" i="2" a="1"/>
  <c r="F4742" i="2" s="1"/>
  <c r="F4743" i="2" a="1"/>
  <c r="F4743" i="2" s="1"/>
  <c r="F4744" i="2" a="1"/>
  <c r="F4744" i="2" s="1"/>
  <c r="F4745" i="2" a="1"/>
  <c r="F4745" i="2" s="1"/>
  <c r="F4746" i="2" a="1"/>
  <c r="F4746" i="2" s="1"/>
  <c r="F4747" i="2" a="1"/>
  <c r="F4747" i="2" s="1"/>
  <c r="F4748" i="2" a="1"/>
  <c r="F4748" i="2" s="1"/>
  <c r="F4749" i="2" a="1"/>
  <c r="F4749" i="2" s="1"/>
  <c r="F4750" i="2" a="1"/>
  <c r="F4750" i="2" s="1"/>
  <c r="F4751" i="2" a="1"/>
  <c r="F4751" i="2" s="1"/>
  <c r="F4752" i="2" a="1"/>
  <c r="F4752" i="2" s="1"/>
  <c r="F4753" i="2" a="1"/>
  <c r="F4753" i="2" s="1"/>
  <c r="F4754" i="2" a="1"/>
  <c r="F4754" i="2" s="1"/>
  <c r="F4755" i="2" a="1"/>
  <c r="F4755" i="2" s="1"/>
  <c r="F4756" i="2" a="1"/>
  <c r="F4756" i="2" s="1"/>
  <c r="F4757" i="2" a="1"/>
  <c r="F4757" i="2" s="1"/>
  <c r="F4758" i="2" a="1"/>
  <c r="F4758" i="2" s="1"/>
  <c r="F4759" i="2" a="1"/>
  <c r="F4759" i="2" s="1"/>
  <c r="F4760" i="2" a="1"/>
  <c r="F4760" i="2" s="1"/>
  <c r="F4761" i="2" a="1"/>
  <c r="F4761" i="2" s="1"/>
  <c r="F4762" i="2" a="1"/>
  <c r="F4762" i="2" s="1"/>
  <c r="F4763" i="2" a="1"/>
  <c r="F4763" i="2" s="1"/>
  <c r="F4764" i="2" a="1"/>
  <c r="F4764" i="2" s="1"/>
  <c r="F4765" i="2" a="1"/>
  <c r="F4765" i="2" s="1"/>
  <c r="F4766" i="2" a="1"/>
  <c r="F4766" i="2" s="1"/>
  <c r="F4767" i="2" a="1"/>
  <c r="F4767" i="2" s="1"/>
  <c r="F4768" i="2" a="1"/>
  <c r="F4768" i="2" s="1"/>
  <c r="F4769" i="2" a="1"/>
  <c r="F4769" i="2" s="1"/>
  <c r="F4770" i="2" a="1"/>
  <c r="F4770" i="2" s="1"/>
  <c r="F4771" i="2" a="1"/>
  <c r="F4771" i="2" s="1"/>
  <c r="F4772" i="2" a="1"/>
  <c r="F4772" i="2" s="1"/>
  <c r="F4773" i="2" a="1"/>
  <c r="F4773" i="2" s="1"/>
  <c r="F4774" i="2" a="1"/>
  <c r="F4774" i="2" s="1"/>
  <c r="F4775" i="2" a="1"/>
  <c r="F4775" i="2" s="1"/>
  <c r="F4776" i="2" a="1"/>
  <c r="F4776" i="2" s="1"/>
  <c r="F4777" i="2" a="1"/>
  <c r="F4777" i="2" s="1"/>
  <c r="F4778" i="2" a="1"/>
  <c r="F4778" i="2" s="1"/>
  <c r="F4779" i="2" a="1"/>
  <c r="F4779" i="2" s="1"/>
  <c r="F4780" i="2" a="1"/>
  <c r="F4780" i="2" s="1"/>
  <c r="F4781" i="2" a="1"/>
  <c r="F4781" i="2" s="1"/>
  <c r="F4782" i="2" a="1"/>
  <c r="F4782" i="2" s="1"/>
  <c r="F4783" i="2" a="1"/>
  <c r="F4783" i="2" s="1"/>
  <c r="F4784" i="2" a="1"/>
  <c r="F4784" i="2" s="1"/>
  <c r="F4785" i="2" a="1"/>
  <c r="F4785" i="2" s="1"/>
  <c r="F4786" i="2" a="1"/>
  <c r="F4786" i="2" s="1"/>
  <c r="F4787" i="2" a="1"/>
  <c r="F4787" i="2" s="1"/>
  <c r="F4788" i="2" a="1"/>
  <c r="F4788" i="2" s="1"/>
  <c r="F4789" i="2" a="1"/>
  <c r="F4789" i="2" s="1"/>
  <c r="F4790" i="2" a="1"/>
  <c r="F4790" i="2" s="1"/>
  <c r="F4791" i="2" a="1"/>
  <c r="F4791" i="2" s="1"/>
  <c r="F4792" i="2" a="1"/>
  <c r="F4792" i="2" s="1"/>
  <c r="F4793" i="2" a="1"/>
  <c r="F4793" i="2" s="1"/>
  <c r="F4794" i="2" a="1"/>
  <c r="F4794" i="2" s="1"/>
  <c r="F4795" i="2" a="1"/>
  <c r="F4795" i="2" s="1"/>
  <c r="F4796" i="2" a="1"/>
  <c r="F4796" i="2" s="1"/>
  <c r="F4797" i="2" a="1"/>
  <c r="F4797" i="2" s="1"/>
  <c r="F4798" i="2" a="1"/>
  <c r="F4798" i="2" s="1"/>
  <c r="F4799" i="2" a="1"/>
  <c r="F4799" i="2" s="1"/>
  <c r="F4800" i="2" a="1"/>
  <c r="F4800" i="2" s="1"/>
  <c r="F4801" i="2" a="1"/>
  <c r="F4801" i="2" s="1"/>
  <c r="F4802" i="2" a="1"/>
  <c r="F4802" i="2" s="1"/>
  <c r="F4803" i="2" a="1"/>
  <c r="F4803" i="2" s="1"/>
  <c r="F4804" i="2" a="1"/>
  <c r="F4804" i="2" s="1"/>
  <c r="F4805" i="2" a="1"/>
  <c r="F4805" i="2" s="1"/>
  <c r="F4806" i="2" a="1"/>
  <c r="F4806" i="2" s="1"/>
  <c r="F4807" i="2" a="1"/>
  <c r="F4807" i="2" s="1"/>
  <c r="F4808" i="2" a="1"/>
  <c r="F4808" i="2" s="1"/>
  <c r="F4809" i="2" a="1"/>
  <c r="F4809" i="2" s="1"/>
  <c r="F4810" i="2" a="1"/>
  <c r="F4810" i="2" s="1"/>
  <c r="F4811" i="2" a="1"/>
  <c r="F4811" i="2" s="1"/>
  <c r="F4812" i="2" a="1"/>
  <c r="F4812" i="2" s="1"/>
  <c r="F4813" i="2" a="1"/>
  <c r="F4813" i="2" s="1"/>
  <c r="F4814" i="2" a="1"/>
  <c r="F4814" i="2" s="1"/>
  <c r="F4815" i="2" a="1"/>
  <c r="F4815" i="2" s="1"/>
  <c r="F4816" i="2" a="1"/>
  <c r="F4816" i="2" s="1"/>
  <c r="F4817" i="2" a="1"/>
  <c r="F4817" i="2" s="1"/>
  <c r="F4818" i="2" a="1"/>
  <c r="F4818" i="2" s="1"/>
  <c r="F4819" i="2" a="1"/>
  <c r="F4819" i="2" s="1"/>
  <c r="F4820" i="2" a="1"/>
  <c r="F4820" i="2" s="1"/>
  <c r="F4821" i="2" a="1"/>
  <c r="F4821" i="2" s="1"/>
  <c r="F4822" i="2" a="1"/>
  <c r="F4822" i="2" s="1"/>
  <c r="F4823" i="2" a="1"/>
  <c r="F4823" i="2" s="1"/>
  <c r="F4824" i="2" a="1"/>
  <c r="F4824" i="2" s="1"/>
  <c r="F4825" i="2" a="1"/>
  <c r="F4825" i="2" s="1"/>
  <c r="F4826" i="2" a="1"/>
  <c r="F4826" i="2" s="1"/>
  <c r="F4827" i="2" a="1"/>
  <c r="F4827" i="2" s="1"/>
  <c r="F4828" i="2" a="1"/>
  <c r="F4828" i="2" s="1"/>
  <c r="F4829" i="2" a="1"/>
  <c r="F4829" i="2" s="1"/>
  <c r="F4830" i="2" a="1"/>
  <c r="F4830" i="2" s="1"/>
  <c r="F4831" i="2" a="1"/>
  <c r="F4831" i="2" s="1"/>
  <c r="F4832" i="2" a="1"/>
  <c r="F4832" i="2" s="1"/>
  <c r="F4833" i="2" a="1"/>
  <c r="F4833" i="2" s="1"/>
  <c r="F4834" i="2" a="1"/>
  <c r="F4834" i="2" s="1"/>
  <c r="F4835" i="2" a="1"/>
  <c r="F4835" i="2" s="1"/>
  <c r="F4836" i="2" a="1"/>
  <c r="F4836" i="2" s="1"/>
  <c r="F4837" i="2" a="1"/>
  <c r="F4837" i="2" s="1"/>
  <c r="F4838" i="2" a="1"/>
  <c r="F4838" i="2" s="1"/>
  <c r="F4839" i="2" a="1"/>
  <c r="F4839" i="2" s="1"/>
  <c r="F4840" i="2" a="1"/>
  <c r="F4840" i="2" s="1"/>
  <c r="F4841" i="2" a="1"/>
  <c r="F4841" i="2" s="1"/>
  <c r="F4842" i="2" a="1"/>
  <c r="F4842" i="2" s="1"/>
  <c r="F4843" i="2" a="1"/>
  <c r="F4843" i="2" s="1"/>
  <c r="F4844" i="2" a="1"/>
  <c r="F4844" i="2" s="1"/>
  <c r="F4845" i="2" a="1"/>
  <c r="F4845" i="2" s="1"/>
  <c r="F4846" i="2" a="1"/>
  <c r="F4846" i="2" s="1"/>
  <c r="F4847" i="2" a="1"/>
  <c r="F4847" i="2" s="1"/>
  <c r="F4848" i="2" a="1"/>
  <c r="F4848" i="2" s="1"/>
  <c r="F4849" i="2" a="1"/>
  <c r="F4849" i="2" s="1"/>
  <c r="F4850" i="2" a="1"/>
  <c r="F4850" i="2" s="1"/>
  <c r="F4851" i="2" a="1"/>
  <c r="F4851" i="2" s="1"/>
  <c r="F4852" i="2" a="1"/>
  <c r="F4852" i="2" s="1"/>
  <c r="F4853" i="2" a="1"/>
  <c r="F4853" i="2" s="1"/>
  <c r="F4854" i="2" a="1"/>
  <c r="F4854" i="2" s="1"/>
  <c r="F4855" i="2" a="1"/>
  <c r="F4855" i="2" s="1"/>
  <c r="F4856" i="2" a="1"/>
  <c r="F4856" i="2" s="1"/>
  <c r="F4857" i="2" a="1"/>
  <c r="F4857" i="2" s="1"/>
  <c r="F4858" i="2" a="1"/>
  <c r="F4858" i="2" s="1"/>
  <c r="F4859" i="2" a="1"/>
  <c r="F4859" i="2" s="1"/>
  <c r="F4860" i="2" a="1"/>
  <c r="F4860" i="2" s="1"/>
  <c r="F4861" i="2" a="1"/>
  <c r="F4861" i="2" s="1"/>
  <c r="F4862" i="2" a="1"/>
  <c r="F4862" i="2" s="1"/>
  <c r="F4863" i="2" a="1"/>
  <c r="F4863" i="2" s="1"/>
  <c r="F4864" i="2" a="1"/>
  <c r="F4864" i="2" s="1"/>
  <c r="F4865" i="2" a="1"/>
  <c r="F4865" i="2" s="1"/>
  <c r="F4866" i="2" a="1"/>
  <c r="F4866" i="2" s="1"/>
  <c r="F4867" i="2" a="1"/>
  <c r="F4867" i="2" s="1"/>
  <c r="F4868" i="2" a="1"/>
  <c r="F4868" i="2" s="1"/>
  <c r="F4869" i="2" a="1"/>
  <c r="F4869" i="2" s="1"/>
  <c r="F4870" i="2" a="1"/>
  <c r="F4870" i="2" s="1"/>
  <c r="F4871" i="2" a="1"/>
  <c r="F4871" i="2" s="1"/>
  <c r="F4872" i="2" a="1"/>
  <c r="F4872" i="2" s="1"/>
  <c r="F4873" i="2" a="1"/>
  <c r="F4873" i="2" s="1"/>
  <c r="F4874" i="2" a="1"/>
  <c r="F4874" i="2" s="1"/>
  <c r="F4875" i="2" a="1"/>
  <c r="F4875" i="2" s="1"/>
  <c r="F4876" i="2" a="1"/>
  <c r="F4876" i="2" s="1"/>
  <c r="F4877" i="2" a="1"/>
  <c r="F4877" i="2" s="1"/>
  <c r="F4878" i="2" a="1"/>
  <c r="F4878" i="2" s="1"/>
  <c r="F4879" i="2" a="1"/>
  <c r="F4879" i="2" s="1"/>
  <c r="F4880" i="2" a="1"/>
  <c r="F4880" i="2" s="1"/>
  <c r="F4881" i="2" a="1"/>
  <c r="F4881" i="2" s="1"/>
  <c r="F4882" i="2" a="1"/>
  <c r="F4882" i="2" s="1"/>
  <c r="F4883" i="2" a="1"/>
  <c r="F4883" i="2" s="1"/>
  <c r="F4884" i="2" a="1"/>
  <c r="F4884" i="2" s="1"/>
  <c r="F4885" i="2" a="1"/>
  <c r="F4885" i="2" s="1"/>
  <c r="F4886" i="2" a="1"/>
  <c r="F4886" i="2" s="1"/>
  <c r="F4887" i="2" a="1"/>
  <c r="F4887" i="2" s="1"/>
  <c r="F4888" i="2" a="1"/>
  <c r="F4888" i="2" s="1"/>
  <c r="F4889" i="2" a="1"/>
  <c r="F4889" i="2" s="1"/>
  <c r="F4890" i="2" a="1"/>
  <c r="F4890" i="2" s="1"/>
  <c r="F4891" i="2" a="1"/>
  <c r="F4891" i="2" s="1"/>
  <c r="F4892" i="2" a="1"/>
  <c r="F4892" i="2" s="1"/>
  <c r="F4893" i="2" a="1"/>
  <c r="F4893" i="2" s="1"/>
  <c r="F4894" i="2" a="1"/>
  <c r="F4894" i="2" s="1"/>
  <c r="F4895" i="2" a="1"/>
  <c r="F4895" i="2" s="1"/>
  <c r="F4896" i="2" a="1"/>
  <c r="F4896" i="2" s="1"/>
  <c r="F4897" i="2" a="1"/>
  <c r="F4897" i="2" s="1"/>
  <c r="F4898" i="2" a="1"/>
  <c r="F4898" i="2" s="1"/>
  <c r="F4899" i="2" a="1"/>
  <c r="F4899" i="2" s="1"/>
  <c r="F4900" i="2" a="1"/>
  <c r="F4900" i="2" s="1"/>
  <c r="F4901" i="2" a="1"/>
  <c r="F4901" i="2" s="1"/>
  <c r="F4902" i="2" a="1"/>
  <c r="F4902" i="2" s="1"/>
  <c r="F4903" i="2" a="1"/>
  <c r="F4903" i="2" s="1"/>
  <c r="F4904" i="2" a="1"/>
  <c r="F4904" i="2" s="1"/>
  <c r="F4905" i="2" a="1"/>
  <c r="F4905" i="2" s="1"/>
  <c r="F4906" i="2" a="1"/>
  <c r="F4906" i="2" s="1"/>
  <c r="F4907" i="2" a="1"/>
  <c r="F4907" i="2" s="1"/>
  <c r="F4908" i="2" a="1"/>
  <c r="F4908" i="2" s="1"/>
  <c r="F4909" i="2" a="1"/>
  <c r="F4909" i="2" s="1"/>
  <c r="F4910" i="2" a="1"/>
  <c r="F4910" i="2" s="1"/>
  <c r="F4911" i="2" a="1"/>
  <c r="F4911" i="2" s="1"/>
  <c r="F4912" i="2" a="1"/>
  <c r="F4912" i="2" s="1"/>
  <c r="F4913" i="2" a="1"/>
  <c r="F4913" i="2" s="1"/>
  <c r="F4914" i="2" a="1"/>
  <c r="F4914" i="2" s="1"/>
  <c r="F4915" i="2" a="1"/>
  <c r="F4915" i="2" s="1"/>
  <c r="F4916" i="2" a="1"/>
  <c r="F4916" i="2" s="1"/>
  <c r="F4917" i="2" a="1"/>
  <c r="F4917" i="2" s="1"/>
  <c r="F4918" i="2" a="1"/>
  <c r="F4918" i="2" s="1"/>
  <c r="F4919" i="2" a="1"/>
  <c r="F4919" i="2" s="1"/>
  <c r="F4920" i="2" a="1"/>
  <c r="F4920" i="2" s="1"/>
  <c r="F4921" i="2" a="1"/>
  <c r="F4921" i="2" s="1"/>
  <c r="F4922" i="2" a="1"/>
  <c r="F4922" i="2" s="1"/>
  <c r="F4923" i="2" a="1"/>
  <c r="F4923" i="2" s="1"/>
  <c r="F4924" i="2" a="1"/>
  <c r="F4924" i="2" s="1"/>
  <c r="F4925" i="2" a="1"/>
  <c r="F4925" i="2" s="1"/>
  <c r="F4926" i="2" a="1"/>
  <c r="F4926" i="2" s="1"/>
  <c r="F4927" i="2" a="1"/>
  <c r="F4927" i="2" s="1"/>
  <c r="F4928" i="2" a="1"/>
  <c r="F4928" i="2" s="1"/>
  <c r="F4929" i="2" a="1"/>
  <c r="F4929" i="2" s="1"/>
  <c r="F4930" i="2" a="1"/>
  <c r="F4930" i="2" s="1"/>
  <c r="F4931" i="2" a="1"/>
  <c r="F4931" i="2" s="1"/>
  <c r="F4932" i="2" a="1"/>
  <c r="F4932" i="2" s="1"/>
  <c r="F4933" i="2" a="1"/>
  <c r="F4933" i="2" s="1"/>
  <c r="F4934" i="2" a="1"/>
  <c r="F4934" i="2" s="1"/>
  <c r="F4935" i="2" a="1"/>
  <c r="F4935" i="2" s="1"/>
  <c r="F4936" i="2" a="1"/>
  <c r="F4936" i="2" s="1"/>
  <c r="F4937" i="2" a="1"/>
  <c r="F4937" i="2" s="1"/>
  <c r="F4938" i="2" a="1"/>
  <c r="F4938" i="2" s="1"/>
  <c r="F4939" i="2" a="1"/>
  <c r="F4939" i="2" s="1"/>
  <c r="F4940" i="2" a="1"/>
  <c r="F4940" i="2" s="1"/>
  <c r="F4941" i="2" a="1"/>
  <c r="F4941" i="2" s="1"/>
  <c r="F4942" i="2" a="1"/>
  <c r="F4942" i="2" s="1"/>
  <c r="F4943" i="2" a="1"/>
  <c r="F4943" i="2" s="1"/>
  <c r="F4944" i="2" a="1"/>
  <c r="F4944" i="2" s="1"/>
  <c r="F4945" i="2" a="1"/>
  <c r="F4945" i="2" s="1"/>
  <c r="F4946" i="2" a="1"/>
  <c r="F4946" i="2" s="1"/>
  <c r="F4947" i="2" a="1"/>
  <c r="F4947" i="2" s="1"/>
  <c r="F4948" i="2" a="1"/>
  <c r="F4948" i="2" s="1"/>
  <c r="F4949" i="2" a="1"/>
  <c r="F4949" i="2" s="1"/>
  <c r="F4950" i="2" a="1"/>
  <c r="F4950" i="2" s="1"/>
  <c r="F4951" i="2" a="1"/>
  <c r="F4951" i="2" s="1"/>
  <c r="F4952" i="2" a="1"/>
  <c r="F4952" i="2" s="1"/>
  <c r="F4953" i="2" a="1"/>
  <c r="F4953" i="2" s="1"/>
  <c r="F4954" i="2" a="1"/>
  <c r="F4954" i="2" s="1"/>
  <c r="F4955" i="2" a="1"/>
  <c r="F4955" i="2" s="1"/>
  <c r="F4956" i="2" a="1"/>
  <c r="F4956" i="2" s="1"/>
  <c r="F4957" i="2" a="1"/>
  <c r="F4957" i="2" s="1"/>
  <c r="F4958" i="2" a="1"/>
  <c r="F4958" i="2" s="1"/>
  <c r="F4959" i="2" a="1"/>
  <c r="F4959" i="2" s="1"/>
  <c r="F4960" i="2" a="1"/>
  <c r="F4960" i="2" s="1"/>
  <c r="F4961" i="2" a="1"/>
  <c r="F4961" i="2" s="1"/>
  <c r="F4962" i="2" a="1"/>
  <c r="F4962" i="2" s="1"/>
  <c r="F4963" i="2" a="1"/>
  <c r="F4963" i="2" s="1"/>
  <c r="F4964" i="2" a="1"/>
  <c r="F4964" i="2" s="1"/>
  <c r="F4965" i="2" a="1"/>
  <c r="F4965" i="2" s="1"/>
  <c r="F4966" i="2" a="1"/>
  <c r="F4966" i="2" s="1"/>
  <c r="F4967" i="2" a="1"/>
  <c r="F4967" i="2" s="1"/>
  <c r="F4968" i="2" a="1"/>
  <c r="F4968" i="2" s="1"/>
  <c r="F4969" i="2" a="1"/>
  <c r="F4969" i="2" s="1"/>
  <c r="F4970" i="2" a="1"/>
  <c r="F4970" i="2" s="1"/>
  <c r="F4971" i="2" a="1"/>
  <c r="F4971" i="2" s="1"/>
  <c r="F4972" i="2" a="1"/>
  <c r="F4972" i="2" s="1"/>
  <c r="F4973" i="2" a="1"/>
  <c r="F4973" i="2" s="1"/>
  <c r="F4974" i="2" a="1"/>
  <c r="F4974" i="2" s="1"/>
  <c r="F4975" i="2" a="1"/>
  <c r="F4975" i="2" s="1"/>
  <c r="F4976" i="2" a="1"/>
  <c r="F4976" i="2" s="1"/>
  <c r="F4977" i="2" a="1"/>
  <c r="F4977" i="2" s="1"/>
  <c r="F4978" i="2" a="1"/>
  <c r="F4978" i="2" s="1"/>
  <c r="F4979" i="2" a="1"/>
  <c r="F4979" i="2" s="1"/>
  <c r="F4980" i="2" a="1"/>
  <c r="F4980" i="2" s="1"/>
  <c r="F4981" i="2" a="1"/>
  <c r="F4981" i="2" s="1"/>
  <c r="F4982" i="2" a="1"/>
  <c r="F4982" i="2" s="1"/>
  <c r="F4983" i="2" a="1"/>
  <c r="F4983" i="2" s="1"/>
  <c r="F4984" i="2" a="1"/>
  <c r="F4984" i="2" s="1"/>
  <c r="F4985" i="2" a="1"/>
  <c r="F4985" i="2" s="1"/>
  <c r="F4986" i="2" a="1"/>
  <c r="F4986" i="2" s="1"/>
  <c r="F4987" i="2" a="1"/>
  <c r="F4987" i="2" s="1"/>
  <c r="F4988" i="2" a="1"/>
  <c r="F4988" i="2" s="1"/>
  <c r="F4989" i="2" a="1"/>
  <c r="F4989" i="2" s="1"/>
  <c r="F4990" i="2" a="1"/>
  <c r="F4990" i="2" s="1"/>
  <c r="F4991" i="2" a="1"/>
  <c r="F4991" i="2" s="1"/>
  <c r="F4992" i="2" a="1"/>
  <c r="F4992" i="2" s="1"/>
  <c r="F4993" i="2" a="1"/>
  <c r="F4993" i="2" s="1"/>
  <c r="F4994" i="2" a="1"/>
  <c r="F4994" i="2" s="1"/>
  <c r="F4995" i="2" a="1"/>
  <c r="F4995" i="2" s="1"/>
  <c r="F4996" i="2" a="1"/>
  <c r="F4996" i="2" s="1"/>
  <c r="F4997" i="2" a="1"/>
  <c r="F4997" i="2" s="1"/>
  <c r="F4998" i="2" a="1"/>
  <c r="F4998" i="2" s="1"/>
  <c r="F4999" i="2" a="1"/>
  <c r="F4999" i="2" s="1"/>
  <c r="F5000" i="2" a="1"/>
  <c r="F5000" i="2" s="1"/>
  <c r="F5001" i="2" a="1"/>
  <c r="F5001" i="2" s="1"/>
  <c r="F5002" i="2" a="1"/>
  <c r="F5002" i="2" s="1"/>
  <c r="F5003" i="2" a="1"/>
  <c r="F5003" i="2" s="1"/>
  <c r="F5004" i="2" a="1"/>
  <c r="F5004" i="2" s="1"/>
  <c r="F5005" i="2" a="1"/>
  <c r="F5005" i="2" s="1"/>
  <c r="F5006" i="2" a="1"/>
  <c r="F5006" i="2" s="1"/>
  <c r="F5007" i="2" a="1"/>
  <c r="F5007" i="2" s="1"/>
  <c r="F5008" i="2" a="1"/>
  <c r="F5008" i="2" s="1"/>
  <c r="F5009" i="2" a="1"/>
  <c r="F5009" i="2" s="1"/>
  <c r="F5010" i="2" a="1"/>
  <c r="F5010" i="2" s="1"/>
  <c r="F5011" i="2" a="1"/>
  <c r="F5011" i="2" s="1"/>
  <c r="F5012" i="2" a="1"/>
  <c r="F5012" i="2" s="1"/>
  <c r="F5013" i="2" a="1"/>
  <c r="F5013" i="2" s="1"/>
  <c r="F5014" i="2" a="1"/>
  <c r="F5014" i="2" s="1"/>
  <c r="F5015" i="2" a="1"/>
  <c r="F5015" i="2" s="1"/>
  <c r="F5016" i="2" a="1"/>
  <c r="F5016" i="2" s="1"/>
  <c r="F5017" i="2" a="1"/>
  <c r="F5017" i="2" s="1"/>
  <c r="F5018" i="2" a="1"/>
  <c r="F5018" i="2" s="1"/>
  <c r="F5019" i="2" a="1"/>
  <c r="F5019" i="2" s="1"/>
  <c r="F5020" i="2" a="1"/>
  <c r="F5020" i="2" s="1"/>
  <c r="F5021" i="2" a="1"/>
  <c r="F5021" i="2" s="1"/>
  <c r="F5022" i="2" a="1"/>
  <c r="F5022" i="2" s="1"/>
  <c r="F5023" i="2" a="1"/>
  <c r="F5023" i="2" s="1"/>
  <c r="F5024" i="2" a="1"/>
  <c r="F5024" i="2" s="1"/>
  <c r="F5025" i="2" a="1"/>
  <c r="F5025" i="2" s="1"/>
  <c r="F5026" i="2" a="1"/>
  <c r="F5026" i="2" s="1"/>
  <c r="F5027" i="2" a="1"/>
  <c r="F5027" i="2" s="1"/>
  <c r="F5028" i="2" a="1"/>
  <c r="F5028" i="2" s="1"/>
  <c r="F5029" i="2" a="1"/>
  <c r="F5029" i="2" s="1"/>
  <c r="F5030" i="2" a="1"/>
  <c r="F5030" i="2" s="1"/>
  <c r="F5031" i="2" a="1"/>
  <c r="F5031" i="2" s="1"/>
  <c r="F5032" i="2" a="1"/>
  <c r="F5032" i="2" s="1"/>
  <c r="F5033" i="2" a="1"/>
  <c r="F5033" i="2" s="1"/>
  <c r="F5034" i="2" a="1"/>
  <c r="F5034" i="2" s="1"/>
  <c r="F5035" i="2" a="1"/>
  <c r="F5035" i="2" s="1"/>
  <c r="F5036" i="2" a="1"/>
  <c r="F5036" i="2" s="1"/>
  <c r="F5037" i="2" a="1"/>
  <c r="F5037" i="2" s="1"/>
  <c r="F5038" i="2" a="1"/>
  <c r="F5038" i="2" s="1"/>
  <c r="F5039" i="2" a="1"/>
  <c r="F5039" i="2" s="1"/>
  <c r="F5040" i="2" a="1"/>
  <c r="F5040" i="2" s="1"/>
  <c r="F5041" i="2" a="1"/>
  <c r="F5041" i="2" s="1"/>
  <c r="F5042" i="2" a="1"/>
  <c r="F5042" i="2" s="1"/>
  <c r="F5043" i="2" a="1"/>
  <c r="F5043" i="2" s="1"/>
  <c r="F5044" i="2" a="1"/>
  <c r="F5044" i="2" s="1"/>
  <c r="F5045" i="2" a="1"/>
  <c r="F5045" i="2" s="1"/>
  <c r="F5046" i="2" a="1"/>
  <c r="F5046" i="2" s="1"/>
  <c r="F5047" i="2" a="1"/>
  <c r="F5047" i="2" s="1"/>
  <c r="F5048" i="2" a="1"/>
  <c r="F5048" i="2" s="1"/>
  <c r="F5049" i="2" a="1"/>
  <c r="F5049" i="2" s="1"/>
  <c r="F5050" i="2" a="1"/>
  <c r="F5050" i="2" s="1"/>
  <c r="F5051" i="2" a="1"/>
  <c r="F5051" i="2" s="1"/>
  <c r="F5052" i="2" a="1"/>
  <c r="F5052" i="2" s="1"/>
  <c r="F5053" i="2" a="1"/>
  <c r="F5053" i="2" s="1"/>
  <c r="F5054" i="2" a="1"/>
  <c r="F5054" i="2" s="1"/>
  <c r="F5055" i="2" a="1"/>
  <c r="F5055" i="2" s="1"/>
  <c r="F5056" i="2" a="1"/>
  <c r="F5056" i="2" s="1"/>
  <c r="F5057" i="2" a="1"/>
  <c r="F5057" i="2" s="1"/>
  <c r="F5058" i="2" a="1"/>
  <c r="F5058" i="2" s="1"/>
  <c r="F5059" i="2" a="1"/>
  <c r="F5059" i="2" s="1"/>
  <c r="F5060" i="2" a="1"/>
  <c r="F5060" i="2" s="1"/>
  <c r="F5061" i="2" a="1"/>
  <c r="F5061" i="2" s="1"/>
  <c r="F5062" i="2" a="1"/>
  <c r="F5062" i="2" s="1"/>
  <c r="F5063" i="2" a="1"/>
  <c r="F5063" i="2" s="1"/>
  <c r="F5064" i="2" a="1"/>
  <c r="F5064" i="2" s="1"/>
  <c r="F5065" i="2" a="1"/>
  <c r="F5065" i="2" s="1"/>
  <c r="F5066" i="2" a="1"/>
  <c r="F5066" i="2" s="1"/>
  <c r="F5067" i="2" a="1"/>
  <c r="F5067" i="2" s="1"/>
  <c r="F5068" i="2" a="1"/>
  <c r="F5068" i="2" s="1"/>
  <c r="F5069" i="2" a="1"/>
  <c r="F5069" i="2" s="1"/>
  <c r="F5070" i="2" a="1"/>
  <c r="F5070" i="2" s="1"/>
  <c r="F5071" i="2" a="1"/>
  <c r="F5071" i="2" s="1"/>
  <c r="F5072" i="2" a="1"/>
  <c r="F5072" i="2" s="1"/>
  <c r="F5073" i="2" a="1"/>
  <c r="F5073" i="2" s="1"/>
  <c r="F5074" i="2" a="1"/>
  <c r="F5074" i="2" s="1"/>
  <c r="F5075" i="2" a="1"/>
  <c r="F5075" i="2" s="1"/>
  <c r="F5076" i="2" a="1"/>
  <c r="F5076" i="2" s="1"/>
  <c r="F5077" i="2" a="1"/>
  <c r="F5077" i="2" s="1"/>
  <c r="F5078" i="2" a="1"/>
  <c r="F5078" i="2" s="1"/>
  <c r="F5079" i="2" a="1"/>
  <c r="F5079" i="2" s="1"/>
  <c r="F5080" i="2" a="1"/>
  <c r="F5080" i="2" s="1"/>
  <c r="F5081" i="2" a="1"/>
  <c r="F5081" i="2" s="1"/>
  <c r="F5082" i="2" a="1"/>
  <c r="F5082" i="2" s="1"/>
  <c r="F5083" i="2" a="1"/>
  <c r="F5083" i="2" s="1"/>
  <c r="F5084" i="2" a="1"/>
  <c r="F5084" i="2" s="1"/>
  <c r="F5085" i="2" a="1"/>
  <c r="F5085" i="2" s="1"/>
  <c r="F5086" i="2" a="1"/>
  <c r="F5086" i="2" s="1"/>
  <c r="F5087" i="2" a="1"/>
  <c r="F5087" i="2" s="1"/>
  <c r="F5088" i="2" a="1"/>
  <c r="F5088" i="2" s="1"/>
  <c r="F5089" i="2" a="1"/>
  <c r="F5089" i="2" s="1"/>
  <c r="F5090" i="2" a="1"/>
  <c r="F5090" i="2" s="1"/>
  <c r="F5091" i="2" a="1"/>
  <c r="F5091" i="2" s="1"/>
  <c r="F5092" i="2" a="1"/>
  <c r="F5092" i="2" s="1"/>
  <c r="F5093" i="2" a="1"/>
  <c r="F5093" i="2" s="1"/>
  <c r="F5094" i="2" a="1"/>
  <c r="F5094" i="2" s="1"/>
  <c r="F5095" i="2" a="1"/>
  <c r="F5095" i="2" s="1"/>
  <c r="F5096" i="2" a="1"/>
  <c r="F5096" i="2" s="1"/>
  <c r="F5097" i="2" a="1"/>
  <c r="F5097" i="2" s="1"/>
  <c r="F5098" i="2" a="1"/>
  <c r="F5098" i="2" s="1"/>
  <c r="F5099" i="2" a="1"/>
  <c r="F5099" i="2" s="1"/>
  <c r="F5100" i="2" a="1"/>
  <c r="F5100" i="2" s="1"/>
  <c r="F5101" i="2" a="1"/>
  <c r="F5101" i="2" s="1"/>
  <c r="F5102" i="2" a="1"/>
  <c r="F5102" i="2" s="1"/>
  <c r="F5103" i="2" a="1"/>
  <c r="F5103" i="2" s="1"/>
  <c r="F5104" i="2" a="1"/>
  <c r="F5104" i="2" s="1"/>
  <c r="F5105" i="2" a="1"/>
  <c r="F5105" i="2" s="1"/>
  <c r="F5106" i="2" a="1"/>
  <c r="F5106" i="2" s="1"/>
  <c r="F5107" i="2" a="1"/>
  <c r="F5107" i="2" s="1"/>
  <c r="F5108" i="2" a="1"/>
  <c r="F5108" i="2" s="1"/>
  <c r="F5109" i="2" a="1"/>
  <c r="F5109" i="2" s="1"/>
  <c r="F5110" i="2" a="1"/>
  <c r="F5110" i="2" s="1"/>
  <c r="F5111" i="2" a="1"/>
  <c r="F5111" i="2" s="1"/>
  <c r="F5112" i="2" a="1"/>
  <c r="F5112" i="2" s="1"/>
  <c r="F5113" i="2" a="1"/>
  <c r="F5113" i="2" s="1"/>
  <c r="F5114" i="2" a="1"/>
  <c r="F5114" i="2" s="1"/>
  <c r="F5115" i="2" a="1"/>
  <c r="F5115" i="2" s="1"/>
  <c r="F5116" i="2" a="1"/>
  <c r="F5116" i="2" s="1"/>
  <c r="F5117" i="2" a="1"/>
  <c r="F5117" i="2" s="1"/>
  <c r="F5118" i="2" a="1"/>
  <c r="F5118" i="2" s="1"/>
  <c r="F5119" i="2" a="1"/>
  <c r="F5119" i="2" s="1"/>
  <c r="F5120" i="2" a="1"/>
  <c r="F5120" i="2" s="1"/>
  <c r="F5121" i="2" a="1"/>
  <c r="F5121" i="2" s="1"/>
  <c r="F5122" i="2" a="1"/>
  <c r="F5122" i="2" s="1"/>
  <c r="F5123" i="2" a="1"/>
  <c r="F5123" i="2" s="1"/>
  <c r="F5124" i="2" a="1"/>
  <c r="F5124" i="2" s="1"/>
  <c r="F5125" i="2" a="1"/>
  <c r="F5125" i="2" s="1"/>
  <c r="F5126" i="2" a="1"/>
  <c r="F5126" i="2" s="1"/>
  <c r="F5127" i="2" a="1"/>
  <c r="F5127" i="2" s="1"/>
  <c r="F5128" i="2" a="1"/>
  <c r="F5128" i="2" s="1"/>
  <c r="F5129" i="2" a="1"/>
  <c r="F5129" i="2" s="1"/>
  <c r="F5130" i="2" a="1"/>
  <c r="F5130" i="2" s="1"/>
  <c r="F5131" i="2" a="1"/>
  <c r="F5131" i="2" s="1"/>
  <c r="F5132" i="2" a="1"/>
  <c r="F5132" i="2" s="1"/>
  <c r="F5133" i="2" a="1"/>
  <c r="F5133" i="2" s="1"/>
  <c r="F5134" i="2" a="1"/>
  <c r="F5134" i="2" s="1"/>
  <c r="F5135" i="2" a="1"/>
  <c r="F5135" i="2" s="1"/>
  <c r="F5136" i="2" a="1"/>
  <c r="F5136" i="2" s="1"/>
  <c r="F5137" i="2" a="1"/>
  <c r="F5137" i="2" s="1"/>
  <c r="F5138" i="2" a="1"/>
  <c r="F5138" i="2" s="1"/>
  <c r="F5139" i="2" a="1"/>
  <c r="F5139" i="2" s="1"/>
  <c r="F5140" i="2" a="1"/>
  <c r="F5140" i="2" s="1"/>
  <c r="F5141" i="2" a="1"/>
  <c r="F5141" i="2" s="1"/>
  <c r="F5142" i="2" a="1"/>
  <c r="F5142" i="2" s="1"/>
  <c r="F5143" i="2" a="1"/>
  <c r="F5143" i="2" s="1"/>
  <c r="F5144" i="2" a="1"/>
  <c r="F5144" i="2" s="1"/>
  <c r="F5145" i="2" a="1"/>
  <c r="F5145" i="2" s="1"/>
  <c r="F5146" i="2" a="1"/>
  <c r="F5146" i="2" s="1"/>
  <c r="F5147" i="2" a="1"/>
  <c r="F5147" i="2" s="1"/>
  <c r="F5148" i="2" a="1"/>
  <c r="F5148" i="2" s="1"/>
  <c r="F5149" i="2" a="1"/>
  <c r="F5149" i="2" s="1"/>
  <c r="F5150" i="2" a="1"/>
  <c r="F5150" i="2" s="1"/>
  <c r="F5151" i="2" a="1"/>
  <c r="F5151" i="2" s="1"/>
  <c r="F5152" i="2" a="1"/>
  <c r="F5152" i="2" s="1"/>
  <c r="F5153" i="2" a="1"/>
  <c r="F5153" i="2" s="1"/>
  <c r="F5154" i="2" a="1"/>
  <c r="F5154" i="2" s="1"/>
  <c r="F5155" i="2" a="1"/>
  <c r="F5155" i="2" s="1"/>
  <c r="F5156" i="2" a="1"/>
  <c r="F5156" i="2" s="1"/>
  <c r="F5157" i="2" a="1"/>
  <c r="F5157" i="2" s="1"/>
  <c r="F5158" i="2" a="1"/>
  <c r="F5158" i="2" s="1"/>
  <c r="F5159" i="2" a="1"/>
  <c r="F5159" i="2" s="1"/>
  <c r="F5160" i="2" a="1"/>
  <c r="F5160" i="2" s="1"/>
  <c r="F5161" i="2" a="1"/>
  <c r="F5161" i="2" s="1"/>
  <c r="F5162" i="2" a="1"/>
  <c r="F5162" i="2" s="1"/>
  <c r="F5163" i="2" a="1"/>
  <c r="F5163" i="2" s="1"/>
  <c r="F5164" i="2" a="1"/>
  <c r="F5164" i="2" s="1"/>
  <c r="F5165" i="2" a="1"/>
  <c r="F5165" i="2" s="1"/>
  <c r="F5166" i="2" a="1"/>
  <c r="F5166" i="2" s="1"/>
  <c r="F5167" i="2" a="1"/>
  <c r="F5167" i="2" s="1"/>
  <c r="F5168" i="2" a="1"/>
  <c r="F5168" i="2" s="1"/>
  <c r="F5169" i="2" a="1"/>
  <c r="F5169" i="2" s="1"/>
  <c r="F5170" i="2" a="1"/>
  <c r="F5170" i="2" s="1"/>
  <c r="F5171" i="2" a="1"/>
  <c r="F5171" i="2" s="1"/>
  <c r="F5172" i="2" a="1"/>
  <c r="F5172" i="2" s="1"/>
  <c r="F5173" i="2" a="1"/>
  <c r="F5173" i="2" s="1"/>
  <c r="F5174" i="2" a="1"/>
  <c r="F5174" i="2" s="1"/>
  <c r="F5175" i="2" a="1"/>
  <c r="F5175" i="2" s="1"/>
  <c r="F5176" i="2" a="1"/>
  <c r="F5176" i="2" s="1"/>
  <c r="F5177" i="2" a="1"/>
  <c r="F5177" i="2" s="1"/>
  <c r="F5178" i="2" a="1"/>
  <c r="F5178" i="2" s="1"/>
  <c r="F5179" i="2" a="1"/>
  <c r="F5179" i="2" s="1"/>
  <c r="F5180" i="2" a="1"/>
  <c r="F5180" i="2" s="1"/>
  <c r="F5181" i="2" a="1"/>
  <c r="F5181" i="2" s="1"/>
  <c r="F5182" i="2" a="1"/>
  <c r="F5182" i="2" s="1"/>
  <c r="F5183" i="2" a="1"/>
  <c r="F5183" i="2" s="1"/>
  <c r="F5184" i="2" a="1"/>
  <c r="F5184" i="2" s="1"/>
  <c r="F5185" i="2" a="1"/>
  <c r="F5185" i="2" s="1"/>
  <c r="F5186" i="2" a="1"/>
  <c r="F5186" i="2" s="1"/>
  <c r="F5187" i="2" a="1"/>
  <c r="F5187" i="2" s="1"/>
  <c r="F5188" i="2" a="1"/>
  <c r="F5188" i="2" s="1"/>
  <c r="F5189" i="2" a="1"/>
  <c r="F5189" i="2" s="1"/>
  <c r="F5190" i="2" a="1"/>
  <c r="F5190" i="2" s="1"/>
  <c r="F5191" i="2" a="1"/>
  <c r="F5191" i="2" s="1"/>
  <c r="F5192" i="2" a="1"/>
  <c r="F5192" i="2" s="1"/>
  <c r="F5193" i="2" a="1"/>
  <c r="F5193" i="2" s="1"/>
  <c r="F5194" i="2" a="1"/>
  <c r="F5194" i="2" s="1"/>
  <c r="F5195" i="2" a="1"/>
  <c r="F5195" i="2" s="1"/>
  <c r="F5196" i="2" a="1"/>
  <c r="F5196" i="2" s="1"/>
  <c r="F5197" i="2" a="1"/>
  <c r="F5197" i="2" s="1"/>
  <c r="F5198" i="2" a="1"/>
  <c r="F5198" i="2" s="1"/>
  <c r="F5199" i="2" a="1"/>
  <c r="F5199" i="2" s="1"/>
  <c r="F5200" i="2" a="1"/>
  <c r="F5200" i="2" s="1"/>
  <c r="F5201" i="2" a="1"/>
  <c r="F5201" i="2" s="1"/>
  <c r="F5202" i="2" a="1"/>
  <c r="F5202" i="2" s="1"/>
  <c r="F5203" i="2" a="1"/>
  <c r="F5203" i="2" s="1"/>
  <c r="F5204" i="2" a="1"/>
  <c r="F5204" i="2" s="1"/>
  <c r="F5205" i="2" a="1"/>
  <c r="F5205" i="2" s="1"/>
  <c r="F5206" i="2" a="1"/>
  <c r="F5206" i="2" s="1"/>
  <c r="F5207" i="2" a="1"/>
  <c r="F5207" i="2" s="1"/>
  <c r="F5208" i="2" a="1"/>
  <c r="F5208" i="2" s="1"/>
  <c r="F5209" i="2" a="1"/>
  <c r="F5209" i="2" s="1"/>
  <c r="F5210" i="2" a="1"/>
  <c r="F5210" i="2" s="1"/>
  <c r="F5211" i="2" a="1"/>
  <c r="F5211" i="2" s="1"/>
  <c r="F5212" i="2" a="1"/>
  <c r="F5212" i="2" s="1"/>
  <c r="F5213" i="2" a="1"/>
  <c r="F5213" i="2" s="1"/>
  <c r="F5214" i="2" a="1"/>
  <c r="F5214" i="2" s="1"/>
  <c r="F5215" i="2" a="1"/>
  <c r="F5215" i="2" s="1"/>
  <c r="F5216" i="2" a="1"/>
  <c r="F5216" i="2" s="1"/>
  <c r="F5217" i="2" a="1"/>
  <c r="F5217" i="2" s="1"/>
  <c r="F5218" i="2" a="1"/>
  <c r="F5218" i="2" s="1"/>
  <c r="F5219" i="2" a="1"/>
  <c r="F5219" i="2" s="1"/>
  <c r="F5220" i="2" a="1"/>
  <c r="F5220" i="2" s="1"/>
  <c r="F5221" i="2" a="1"/>
  <c r="F5221" i="2" s="1"/>
  <c r="F5222" i="2" a="1"/>
  <c r="F5222" i="2" s="1"/>
  <c r="F5223" i="2" a="1"/>
  <c r="F5223" i="2" s="1"/>
  <c r="F5224" i="2" a="1"/>
  <c r="F5224" i="2" s="1"/>
  <c r="F5225" i="2" a="1"/>
  <c r="F5225" i="2" s="1"/>
  <c r="F5226" i="2" a="1"/>
  <c r="F5226" i="2" s="1"/>
  <c r="F5227" i="2" a="1"/>
  <c r="F5227" i="2" s="1"/>
  <c r="F5228" i="2" a="1"/>
  <c r="F5228" i="2" s="1"/>
  <c r="F5229" i="2" a="1"/>
  <c r="F5229" i="2" s="1"/>
  <c r="F5230" i="2" a="1"/>
  <c r="F5230" i="2" s="1"/>
  <c r="F5231" i="2" a="1"/>
  <c r="F5231" i="2" s="1"/>
  <c r="F5232" i="2" a="1"/>
  <c r="F5232" i="2" s="1"/>
  <c r="F5233" i="2" a="1"/>
  <c r="F5233" i="2" s="1"/>
  <c r="F5234" i="2" a="1"/>
  <c r="F5234" i="2" s="1"/>
  <c r="F5235" i="2" a="1"/>
  <c r="F5235" i="2" s="1"/>
  <c r="F5236" i="2" a="1"/>
  <c r="F5236" i="2" s="1"/>
  <c r="F5237" i="2" a="1"/>
  <c r="F5237" i="2" s="1"/>
  <c r="F5238" i="2" a="1"/>
  <c r="F5238" i="2" s="1"/>
  <c r="F5239" i="2" a="1"/>
  <c r="F5239" i="2" s="1"/>
  <c r="F5240" i="2" a="1"/>
  <c r="F5240" i="2" s="1"/>
  <c r="F5241" i="2" a="1"/>
  <c r="F5241" i="2" s="1"/>
  <c r="F5242" i="2" a="1"/>
  <c r="F5242" i="2" s="1"/>
  <c r="F5243" i="2" a="1"/>
  <c r="F5243" i="2" s="1"/>
  <c r="F5244" i="2" a="1"/>
  <c r="F5244" i="2" s="1"/>
  <c r="F5245" i="2" a="1"/>
  <c r="F5245" i="2" s="1"/>
  <c r="F5246" i="2" a="1"/>
  <c r="F5246" i="2" s="1"/>
  <c r="F5247" i="2" a="1"/>
  <c r="F5247" i="2" s="1"/>
  <c r="F5248" i="2" a="1"/>
  <c r="F5248" i="2" s="1"/>
  <c r="F5249" i="2" a="1"/>
  <c r="F5249" i="2" s="1"/>
  <c r="F5250" i="2" a="1"/>
  <c r="F5250" i="2" s="1"/>
  <c r="F5251" i="2" a="1"/>
  <c r="F5251" i="2" s="1"/>
  <c r="F5252" i="2" a="1"/>
  <c r="F5252" i="2" s="1"/>
  <c r="F5253" i="2" a="1"/>
  <c r="F5253" i="2" s="1"/>
  <c r="F5254" i="2" a="1"/>
  <c r="F5254" i="2" s="1"/>
  <c r="F5255" i="2" a="1"/>
  <c r="F5255" i="2" s="1"/>
  <c r="F5256" i="2" a="1"/>
  <c r="F5256" i="2" s="1"/>
  <c r="F5257" i="2" a="1"/>
  <c r="F5257" i="2" s="1"/>
  <c r="F5258" i="2" a="1"/>
  <c r="F5258" i="2" s="1"/>
  <c r="F5259" i="2" a="1"/>
  <c r="F5259" i="2" s="1"/>
  <c r="F5260" i="2" a="1"/>
  <c r="F5260" i="2" s="1"/>
  <c r="F5261" i="2" a="1"/>
  <c r="F5261" i="2" s="1"/>
  <c r="F5262" i="2" a="1"/>
  <c r="F5262" i="2" s="1"/>
  <c r="F5263" i="2" a="1"/>
  <c r="F5263" i="2" s="1"/>
  <c r="F5264" i="2" a="1"/>
  <c r="F5264" i="2" s="1"/>
  <c r="F5265" i="2" a="1"/>
  <c r="F5265" i="2" s="1"/>
  <c r="F5266" i="2" a="1"/>
  <c r="F5266" i="2" s="1"/>
  <c r="F5267" i="2" a="1"/>
  <c r="F5267" i="2" s="1"/>
  <c r="F5268" i="2" a="1"/>
  <c r="F5268" i="2" s="1"/>
  <c r="F5269" i="2" a="1"/>
  <c r="F5269" i="2" s="1"/>
  <c r="F5270" i="2" a="1"/>
  <c r="F5270" i="2" s="1"/>
  <c r="F5271" i="2" a="1"/>
  <c r="F5271" i="2" s="1"/>
  <c r="F5272" i="2" a="1"/>
  <c r="F5272" i="2" s="1"/>
  <c r="F5273" i="2" a="1"/>
  <c r="F5273" i="2" s="1"/>
  <c r="F5274" i="2" a="1"/>
  <c r="F5274" i="2" s="1"/>
  <c r="F5275" i="2" a="1"/>
  <c r="F5275" i="2" s="1"/>
  <c r="F5276" i="2" a="1"/>
  <c r="F5276" i="2" s="1"/>
  <c r="F5277" i="2" a="1"/>
  <c r="F5277" i="2" s="1"/>
  <c r="F5278" i="2" a="1"/>
  <c r="F5278" i="2" s="1"/>
  <c r="F5279" i="2" a="1"/>
  <c r="F5279" i="2" s="1"/>
  <c r="F5280" i="2" a="1"/>
  <c r="F5280" i="2" s="1"/>
  <c r="F5281" i="2" a="1"/>
  <c r="F5281" i="2" s="1"/>
  <c r="F5282" i="2" a="1"/>
  <c r="F5282" i="2" s="1"/>
  <c r="F5283" i="2" a="1"/>
  <c r="F5283" i="2" s="1"/>
  <c r="F5284" i="2" a="1"/>
  <c r="F5284" i="2" s="1"/>
  <c r="F5285" i="2" a="1"/>
  <c r="F5285" i="2" s="1"/>
  <c r="F5286" i="2" a="1"/>
  <c r="F5286" i="2" s="1"/>
  <c r="F5287" i="2" a="1"/>
  <c r="F5287" i="2" s="1"/>
  <c r="F5288" i="2" a="1"/>
  <c r="F5288" i="2" s="1"/>
  <c r="F5289" i="2" a="1"/>
  <c r="F5289" i="2" s="1"/>
  <c r="F5290" i="2" a="1"/>
  <c r="F5290" i="2" s="1"/>
  <c r="F5291" i="2" a="1"/>
  <c r="F5291" i="2" s="1"/>
  <c r="F5292" i="2" a="1"/>
  <c r="F5292" i="2" s="1"/>
  <c r="F5293" i="2" a="1"/>
  <c r="F5293" i="2" s="1"/>
  <c r="F5294" i="2" a="1"/>
  <c r="F5294" i="2" s="1"/>
  <c r="F5295" i="2" a="1"/>
  <c r="F5295" i="2" s="1"/>
  <c r="F5296" i="2" a="1"/>
  <c r="F5296" i="2" s="1"/>
  <c r="F5297" i="2" a="1"/>
  <c r="F5297" i="2" s="1"/>
  <c r="F5298" i="2" a="1"/>
  <c r="F5298" i="2" s="1"/>
  <c r="F5299" i="2" a="1"/>
  <c r="F5299" i="2" s="1"/>
  <c r="F5300" i="2" a="1"/>
  <c r="F5300" i="2" s="1"/>
  <c r="F5301" i="2" a="1"/>
  <c r="F5301" i="2" s="1"/>
  <c r="F5302" i="2" a="1"/>
  <c r="F5302" i="2" s="1"/>
  <c r="F5303" i="2" a="1"/>
  <c r="F5303" i="2" s="1"/>
  <c r="F5304" i="2" a="1"/>
  <c r="F5304" i="2" s="1"/>
  <c r="F5305" i="2" a="1"/>
  <c r="F5305" i="2" s="1"/>
  <c r="F5306" i="2" a="1"/>
  <c r="F5306" i="2" s="1"/>
  <c r="F5307" i="2" a="1"/>
  <c r="F5307" i="2" s="1"/>
  <c r="F5308" i="2" a="1"/>
  <c r="F5308" i="2" s="1"/>
  <c r="F5309" i="2" a="1"/>
  <c r="F5309" i="2" s="1"/>
  <c r="F5310" i="2" a="1"/>
  <c r="F5310" i="2" s="1"/>
  <c r="F5311" i="2" a="1"/>
  <c r="F5311" i="2" s="1"/>
  <c r="F5312" i="2" a="1"/>
  <c r="F5312" i="2" s="1"/>
  <c r="F5313" i="2" a="1"/>
  <c r="F5313" i="2" s="1"/>
  <c r="F5314" i="2" a="1"/>
  <c r="F5314" i="2" s="1"/>
  <c r="F5315" i="2" a="1"/>
  <c r="F5315" i="2" s="1"/>
  <c r="F5316" i="2" a="1"/>
  <c r="F5316" i="2" s="1"/>
  <c r="F5317" i="2" a="1"/>
  <c r="F5317" i="2" s="1"/>
  <c r="F5318" i="2" a="1"/>
  <c r="F5318" i="2" s="1"/>
  <c r="F5319" i="2" a="1"/>
  <c r="F5319" i="2" s="1"/>
  <c r="F5320" i="2" a="1"/>
  <c r="F5320" i="2" s="1"/>
  <c r="F5321" i="2" a="1"/>
  <c r="F5321" i="2" s="1"/>
  <c r="F5322" i="2" a="1"/>
  <c r="F5322" i="2" s="1"/>
  <c r="F5323" i="2" a="1"/>
  <c r="F5323" i="2" s="1"/>
  <c r="F5324" i="2" a="1"/>
  <c r="F5324" i="2" s="1"/>
  <c r="F5325" i="2" a="1"/>
  <c r="F5325" i="2" s="1"/>
  <c r="F5326" i="2" a="1"/>
  <c r="F5326" i="2" s="1"/>
  <c r="F5327" i="2" a="1"/>
  <c r="F5327" i="2" s="1"/>
  <c r="F5328" i="2" a="1"/>
  <c r="F5328" i="2" s="1"/>
  <c r="F5329" i="2" a="1"/>
  <c r="F5329" i="2" s="1"/>
  <c r="F5330" i="2" a="1"/>
  <c r="F5330" i="2" s="1"/>
  <c r="F5331" i="2" a="1"/>
  <c r="F5331" i="2" s="1"/>
  <c r="F5332" i="2" a="1"/>
  <c r="F5332" i="2" s="1"/>
  <c r="F5333" i="2" a="1"/>
  <c r="F5333" i="2" s="1"/>
  <c r="F5334" i="2" a="1"/>
  <c r="F5334" i="2" s="1"/>
  <c r="F5335" i="2" a="1"/>
  <c r="F5335" i="2" s="1"/>
  <c r="F5336" i="2" a="1"/>
  <c r="F5336" i="2" s="1"/>
  <c r="F5337" i="2" a="1"/>
  <c r="F5337" i="2" s="1"/>
  <c r="F5338" i="2" a="1"/>
  <c r="F5338" i="2" s="1"/>
  <c r="F5339" i="2" a="1"/>
  <c r="F5339" i="2" s="1"/>
  <c r="F5340" i="2" a="1"/>
  <c r="F5340" i="2" s="1"/>
  <c r="F5341" i="2" a="1"/>
  <c r="F5341" i="2" s="1"/>
  <c r="F5342" i="2" a="1"/>
  <c r="F5342" i="2" s="1"/>
  <c r="F5343" i="2" a="1"/>
  <c r="F5343" i="2" s="1"/>
  <c r="F5344" i="2" a="1"/>
  <c r="F5344" i="2" s="1"/>
  <c r="F5345" i="2" a="1"/>
  <c r="F5345" i="2" s="1"/>
  <c r="F5346" i="2" a="1"/>
  <c r="F5346" i="2" s="1"/>
  <c r="F5347" i="2" a="1"/>
  <c r="F5347" i="2" s="1"/>
  <c r="F5348" i="2" a="1"/>
  <c r="F5348" i="2" s="1"/>
  <c r="F5349" i="2" a="1"/>
  <c r="F5349" i="2" s="1"/>
  <c r="F5350" i="2" a="1"/>
  <c r="F5350" i="2" s="1"/>
  <c r="F5351" i="2" a="1"/>
  <c r="F5351" i="2" s="1"/>
  <c r="F5352" i="2" a="1"/>
  <c r="F5352" i="2" s="1"/>
  <c r="F5353" i="2" a="1"/>
  <c r="F5353" i="2" s="1"/>
  <c r="F5354" i="2" a="1"/>
  <c r="F5354" i="2" s="1"/>
  <c r="F5355" i="2" a="1"/>
  <c r="F5355" i="2" s="1"/>
  <c r="F5356" i="2" a="1"/>
  <c r="F5356" i="2" s="1"/>
  <c r="F5357" i="2" a="1"/>
  <c r="F5357" i="2" s="1"/>
  <c r="F5358" i="2" a="1"/>
  <c r="F5358" i="2" s="1"/>
  <c r="F5359" i="2" a="1"/>
  <c r="F5359" i="2" s="1"/>
  <c r="F5360" i="2" a="1"/>
  <c r="F5360" i="2" s="1"/>
  <c r="F5361" i="2" a="1"/>
  <c r="F5361" i="2" s="1"/>
  <c r="F5362" i="2" a="1"/>
  <c r="F5362" i="2" s="1"/>
  <c r="F5363" i="2" a="1"/>
  <c r="F5363" i="2" s="1"/>
  <c r="F5364" i="2" a="1"/>
  <c r="F5364" i="2" s="1"/>
  <c r="F5365" i="2" a="1"/>
  <c r="F5365" i="2" s="1"/>
  <c r="F5366" i="2" a="1"/>
  <c r="F5366" i="2" s="1"/>
  <c r="F5367" i="2" a="1"/>
  <c r="F5367" i="2" s="1"/>
  <c r="F5368" i="2" a="1"/>
  <c r="F5368" i="2" s="1"/>
  <c r="F5369" i="2" a="1"/>
  <c r="F5369" i="2" s="1"/>
  <c r="F5370" i="2" a="1"/>
  <c r="F5370" i="2" s="1"/>
  <c r="F5371" i="2" a="1"/>
  <c r="F5371" i="2" s="1"/>
  <c r="F5372" i="2" a="1"/>
  <c r="F5372" i="2" s="1"/>
  <c r="F5373" i="2" a="1"/>
  <c r="F5373" i="2" s="1"/>
  <c r="F5374" i="2" a="1"/>
  <c r="F5374" i="2" s="1"/>
  <c r="F5375" i="2" a="1"/>
  <c r="F5375" i="2" s="1"/>
  <c r="F5376" i="2" a="1"/>
  <c r="F5376" i="2" s="1"/>
  <c r="F5377" i="2" a="1"/>
  <c r="F5377" i="2" s="1"/>
  <c r="F5378" i="2" a="1"/>
  <c r="F5378" i="2" s="1"/>
  <c r="F5379" i="2" a="1"/>
  <c r="F5379" i="2" s="1"/>
  <c r="F5380" i="2" a="1"/>
  <c r="F5380" i="2" s="1"/>
  <c r="F5381" i="2" a="1"/>
  <c r="F5381" i="2" s="1"/>
  <c r="F5382" i="2" a="1"/>
  <c r="F5382" i="2" s="1"/>
  <c r="F5383" i="2" a="1"/>
  <c r="F5383" i="2" s="1"/>
  <c r="F5384" i="2" a="1"/>
  <c r="F5384" i="2" s="1"/>
  <c r="F5385" i="2" a="1"/>
  <c r="F5385" i="2" s="1"/>
  <c r="F5386" i="2" a="1"/>
  <c r="F5386" i="2" s="1"/>
  <c r="F5387" i="2" a="1"/>
  <c r="F5387" i="2" s="1"/>
  <c r="F5388" i="2" a="1"/>
  <c r="F5388" i="2" s="1"/>
  <c r="F5389" i="2" a="1"/>
  <c r="F5389" i="2" s="1"/>
  <c r="F5390" i="2" a="1"/>
  <c r="F5390" i="2" s="1"/>
  <c r="F5391" i="2" a="1"/>
  <c r="F5391" i="2" s="1"/>
  <c r="F5392" i="2" a="1"/>
  <c r="F5392" i="2" s="1"/>
  <c r="F5393" i="2" a="1"/>
  <c r="F5393" i="2" s="1"/>
  <c r="F5394" i="2" a="1"/>
  <c r="F5394" i="2" s="1"/>
  <c r="F5395" i="2" a="1"/>
  <c r="F5395" i="2" s="1"/>
  <c r="F5396" i="2" a="1"/>
  <c r="F5396" i="2" s="1"/>
  <c r="F5397" i="2" a="1"/>
  <c r="F5397" i="2" s="1"/>
  <c r="F5398" i="2" a="1"/>
  <c r="F5398" i="2" s="1"/>
  <c r="F5399" i="2" a="1"/>
  <c r="F5399" i="2" s="1"/>
  <c r="F5400" i="2" a="1"/>
  <c r="F5400" i="2" s="1"/>
  <c r="F5401" i="2" a="1"/>
  <c r="F5401" i="2" s="1"/>
  <c r="F5402" i="2" a="1"/>
  <c r="F5402" i="2" s="1"/>
  <c r="F5403" i="2" a="1"/>
  <c r="F5403" i="2" s="1"/>
  <c r="F5404" i="2" a="1"/>
  <c r="F5404" i="2" s="1"/>
  <c r="F5405" i="2" a="1"/>
  <c r="F5405" i="2" s="1"/>
  <c r="F5406" i="2" a="1"/>
  <c r="F5406" i="2" s="1"/>
  <c r="F5407" i="2" a="1"/>
  <c r="F5407" i="2" s="1"/>
  <c r="F5408" i="2" a="1"/>
  <c r="F5408" i="2" s="1"/>
  <c r="F5409" i="2" a="1"/>
  <c r="F5409" i="2" s="1"/>
  <c r="F5410" i="2" a="1"/>
  <c r="F5410" i="2" s="1"/>
  <c r="F5411" i="2" a="1"/>
  <c r="F5411" i="2" s="1"/>
  <c r="F5412" i="2" a="1"/>
  <c r="F5412" i="2" s="1"/>
  <c r="F5413" i="2" a="1"/>
  <c r="F5413" i="2" s="1"/>
  <c r="F5414" i="2" a="1"/>
  <c r="F5414" i="2" s="1"/>
  <c r="F5415" i="2" a="1"/>
  <c r="F5415" i="2" s="1"/>
  <c r="F5416" i="2" a="1"/>
  <c r="F5416" i="2" s="1"/>
  <c r="F5417" i="2" a="1"/>
  <c r="F5417" i="2" s="1"/>
  <c r="F5418" i="2" a="1"/>
  <c r="F5418" i="2" s="1"/>
  <c r="F5419" i="2" a="1"/>
  <c r="F5419" i="2" s="1"/>
  <c r="F5420" i="2" a="1"/>
  <c r="F5420" i="2" s="1"/>
  <c r="F5421" i="2" a="1"/>
  <c r="F5421" i="2" s="1"/>
  <c r="F5422" i="2" a="1"/>
  <c r="F5422" i="2" s="1"/>
  <c r="F5423" i="2" a="1"/>
  <c r="F5423" i="2" s="1"/>
  <c r="F5424" i="2" a="1"/>
  <c r="F5424" i="2" s="1"/>
  <c r="F5425" i="2" a="1"/>
  <c r="F5425" i="2" s="1"/>
  <c r="F5426" i="2" a="1"/>
  <c r="F5426" i="2" s="1"/>
  <c r="F5427" i="2" a="1"/>
  <c r="F5427" i="2" s="1"/>
  <c r="F5428" i="2" a="1"/>
  <c r="F5428" i="2" s="1"/>
  <c r="F5429" i="2" a="1"/>
  <c r="F5429" i="2" s="1"/>
  <c r="F5430" i="2" a="1"/>
  <c r="F5430" i="2" s="1"/>
  <c r="F5431" i="2" a="1"/>
  <c r="F5431" i="2" s="1"/>
  <c r="F5432" i="2" a="1"/>
  <c r="F5432" i="2" s="1"/>
  <c r="F5433" i="2" a="1"/>
  <c r="F5433" i="2" s="1"/>
  <c r="F5434" i="2" a="1"/>
  <c r="F5434" i="2" s="1"/>
  <c r="F5435" i="2" a="1"/>
  <c r="F5435" i="2" s="1"/>
  <c r="F5436" i="2" a="1"/>
  <c r="F5436" i="2" s="1"/>
  <c r="F5437" i="2" a="1"/>
  <c r="F5437" i="2" s="1"/>
  <c r="F5438" i="2" a="1"/>
  <c r="F5438" i="2" s="1"/>
  <c r="F5439" i="2" a="1"/>
  <c r="F5439" i="2" s="1"/>
  <c r="F5440" i="2" a="1"/>
  <c r="F5440" i="2" s="1"/>
  <c r="F5441" i="2" a="1"/>
  <c r="F5441" i="2" s="1"/>
  <c r="F5442" i="2" a="1"/>
  <c r="F5442" i="2" s="1"/>
  <c r="F5443" i="2" a="1"/>
  <c r="F5443" i="2" s="1"/>
  <c r="F5444" i="2" a="1"/>
  <c r="F5444" i="2" s="1"/>
  <c r="F5445" i="2" a="1"/>
  <c r="F5445" i="2" s="1"/>
  <c r="F5446" i="2" a="1"/>
  <c r="F5446" i="2" s="1"/>
  <c r="F5447" i="2" a="1"/>
  <c r="F5447" i="2" s="1"/>
  <c r="F5448" i="2" a="1"/>
  <c r="F5448" i="2" s="1"/>
  <c r="F5449" i="2" a="1"/>
  <c r="F5449" i="2" s="1"/>
  <c r="F5450" i="2" a="1"/>
  <c r="F5450" i="2" s="1"/>
  <c r="F5451" i="2" a="1"/>
  <c r="F5451" i="2" s="1"/>
  <c r="F5452" i="2" a="1"/>
  <c r="F5452" i="2" s="1"/>
  <c r="F5453" i="2" a="1"/>
  <c r="F5453" i="2" s="1"/>
  <c r="F5454" i="2" a="1"/>
  <c r="F5454" i="2" s="1"/>
  <c r="F5455" i="2" a="1"/>
  <c r="F5455" i="2" s="1"/>
  <c r="F5456" i="2" a="1"/>
  <c r="F5456" i="2" s="1"/>
  <c r="F5457" i="2" a="1"/>
  <c r="F5457" i="2" s="1"/>
  <c r="F5458" i="2" a="1"/>
  <c r="F5458" i="2" s="1"/>
  <c r="F5459" i="2" a="1"/>
  <c r="F5459" i="2" s="1"/>
  <c r="F5460" i="2" a="1"/>
  <c r="F5460" i="2" s="1"/>
  <c r="F5461" i="2" a="1"/>
  <c r="F5461" i="2" s="1"/>
  <c r="F5462" i="2" a="1"/>
  <c r="F5462" i="2" s="1"/>
  <c r="F5463" i="2" a="1"/>
  <c r="F5463" i="2" s="1"/>
  <c r="F5464" i="2" a="1"/>
  <c r="F5464" i="2" s="1"/>
  <c r="F5465" i="2" a="1"/>
  <c r="F5465" i="2" s="1"/>
  <c r="F5466" i="2" a="1"/>
  <c r="F5466" i="2" s="1"/>
  <c r="F5467" i="2" a="1"/>
  <c r="F5467" i="2" s="1"/>
  <c r="F5468" i="2" a="1"/>
  <c r="F5468" i="2" s="1"/>
  <c r="F5469" i="2" a="1"/>
  <c r="F5469" i="2" s="1"/>
  <c r="F5470" i="2" a="1"/>
  <c r="F5470" i="2" s="1"/>
  <c r="F5471" i="2" a="1"/>
  <c r="F5471" i="2" s="1"/>
  <c r="F5472" i="2" a="1"/>
  <c r="F5472" i="2" s="1"/>
  <c r="F5473" i="2" a="1"/>
  <c r="F5473" i="2" s="1"/>
  <c r="F5474" i="2" a="1"/>
  <c r="F5474" i="2" s="1"/>
  <c r="F5475" i="2" a="1"/>
  <c r="F5475" i="2" s="1"/>
  <c r="F5476" i="2" a="1"/>
  <c r="F5476" i="2" s="1"/>
  <c r="F5477" i="2" a="1"/>
  <c r="F5477" i="2" s="1"/>
  <c r="F5478" i="2" a="1"/>
  <c r="F5478" i="2" s="1"/>
  <c r="F5479" i="2" a="1"/>
  <c r="F5479" i="2" s="1"/>
  <c r="F5480" i="2" a="1"/>
  <c r="F5480" i="2" s="1"/>
  <c r="F5481" i="2" a="1"/>
  <c r="F5481" i="2" s="1"/>
  <c r="F5482" i="2" a="1"/>
  <c r="F5482" i="2" s="1"/>
  <c r="F5483" i="2" a="1"/>
  <c r="F5483" i="2" s="1"/>
  <c r="F5484" i="2" a="1"/>
  <c r="F5484" i="2" s="1"/>
  <c r="F5485" i="2" a="1"/>
  <c r="F5485" i="2" s="1"/>
  <c r="F5486" i="2" a="1"/>
  <c r="F5486" i="2" s="1"/>
  <c r="F5487" i="2" a="1"/>
  <c r="F5487" i="2" s="1"/>
  <c r="F5488" i="2" a="1"/>
  <c r="F5488" i="2" s="1"/>
  <c r="F5489" i="2" a="1"/>
  <c r="F5489" i="2" s="1"/>
  <c r="F5490" i="2" a="1"/>
  <c r="F5490" i="2" s="1"/>
  <c r="F5491" i="2" a="1"/>
  <c r="F5491" i="2" s="1"/>
  <c r="F5492" i="2" a="1"/>
  <c r="F5492" i="2" s="1"/>
  <c r="F5493" i="2" a="1"/>
  <c r="F5493" i="2" s="1"/>
  <c r="F5494" i="2" a="1"/>
  <c r="F5494" i="2" s="1"/>
  <c r="F5495" i="2" a="1"/>
  <c r="F5495" i="2" s="1"/>
  <c r="F5496" i="2" a="1"/>
  <c r="F5496" i="2" s="1"/>
  <c r="F5497" i="2" a="1"/>
  <c r="F5497" i="2" s="1"/>
  <c r="F5498" i="2" a="1"/>
  <c r="F5498" i="2" s="1"/>
  <c r="F5499" i="2" a="1"/>
  <c r="F5499" i="2" s="1"/>
  <c r="F5500" i="2" a="1"/>
  <c r="F5500" i="2" s="1"/>
  <c r="F5501" i="2" a="1"/>
  <c r="F5501" i="2" s="1"/>
  <c r="F5502" i="2" a="1"/>
  <c r="F5502" i="2" s="1"/>
  <c r="F5503" i="2" a="1"/>
  <c r="F5503" i="2" s="1"/>
  <c r="F5504" i="2" a="1"/>
  <c r="F5504" i="2" s="1"/>
  <c r="F5505" i="2" a="1"/>
  <c r="F5505" i="2" s="1"/>
  <c r="F5506" i="2" a="1"/>
  <c r="F5506" i="2" s="1"/>
  <c r="F5507" i="2" a="1"/>
  <c r="F5507" i="2" s="1"/>
  <c r="F5508" i="2" a="1"/>
  <c r="F5508" i="2" s="1"/>
  <c r="F5509" i="2" a="1"/>
  <c r="F5509" i="2" s="1"/>
  <c r="F5510" i="2" a="1"/>
  <c r="F5510" i="2" s="1"/>
  <c r="F5511" i="2" a="1"/>
  <c r="F5511" i="2" s="1"/>
  <c r="F5512" i="2" a="1"/>
  <c r="F5512" i="2" s="1"/>
  <c r="F5513" i="2" a="1"/>
  <c r="F5513" i="2" s="1"/>
  <c r="F5514" i="2" a="1"/>
  <c r="F5514" i="2" s="1"/>
  <c r="F5515" i="2" a="1"/>
  <c r="F5515" i="2" s="1"/>
  <c r="F5516" i="2" a="1"/>
  <c r="F5516" i="2" s="1"/>
  <c r="F5517" i="2" a="1"/>
  <c r="F5517" i="2" s="1"/>
  <c r="F5518" i="2" a="1"/>
  <c r="F5518" i="2" s="1"/>
  <c r="F5519" i="2" a="1"/>
  <c r="F5519" i="2" s="1"/>
  <c r="F5520" i="2" a="1"/>
  <c r="F5520" i="2" s="1"/>
  <c r="F5521" i="2" a="1"/>
  <c r="F5521" i="2" s="1"/>
  <c r="F5522" i="2" a="1"/>
  <c r="F5522" i="2" s="1"/>
  <c r="F5523" i="2" a="1"/>
  <c r="F5523" i="2" s="1"/>
  <c r="F5524" i="2" a="1"/>
  <c r="F5524" i="2" s="1"/>
  <c r="F5525" i="2" a="1"/>
  <c r="F5525" i="2" s="1"/>
  <c r="F5526" i="2" a="1"/>
  <c r="F5526" i="2" s="1"/>
  <c r="F5527" i="2" a="1"/>
  <c r="F5527" i="2" s="1"/>
  <c r="F5528" i="2" a="1"/>
  <c r="F5528" i="2" s="1"/>
  <c r="F5529" i="2" a="1"/>
  <c r="F5529" i="2" s="1"/>
  <c r="F5530" i="2" a="1"/>
  <c r="F5530" i="2" s="1"/>
  <c r="F5531" i="2" a="1"/>
  <c r="F5531" i="2" s="1"/>
  <c r="F5532" i="2" a="1"/>
  <c r="F5532" i="2" s="1"/>
  <c r="F5533" i="2" a="1"/>
  <c r="F5533" i="2" s="1"/>
  <c r="F5534" i="2" a="1"/>
  <c r="F5534" i="2" s="1"/>
  <c r="F5535" i="2" a="1"/>
  <c r="F5535" i="2" s="1"/>
  <c r="F5536" i="2" a="1"/>
  <c r="F5536" i="2" s="1"/>
  <c r="F5537" i="2" a="1"/>
  <c r="F5537" i="2" s="1"/>
  <c r="F5538" i="2" a="1"/>
  <c r="F5538" i="2" s="1"/>
  <c r="F5539" i="2" a="1"/>
  <c r="F5539" i="2" s="1"/>
  <c r="F5540" i="2" a="1"/>
  <c r="F5540" i="2" s="1"/>
  <c r="F5541" i="2" a="1"/>
  <c r="F5541" i="2" s="1"/>
  <c r="F5542" i="2" a="1"/>
  <c r="F5542" i="2" s="1"/>
  <c r="F5543" i="2" a="1"/>
  <c r="F5543" i="2" s="1"/>
  <c r="F5544" i="2" a="1"/>
  <c r="F5544" i="2" s="1"/>
  <c r="F5545" i="2" a="1"/>
  <c r="F5545" i="2" s="1"/>
  <c r="F5546" i="2" a="1"/>
  <c r="F5546" i="2" s="1"/>
  <c r="F5547" i="2" a="1"/>
  <c r="F5547" i="2" s="1"/>
  <c r="F5548" i="2" a="1"/>
  <c r="F5548" i="2" s="1"/>
  <c r="F5549" i="2" a="1"/>
  <c r="F5549" i="2" s="1"/>
  <c r="F5550" i="2" a="1"/>
  <c r="F5550" i="2" s="1"/>
  <c r="F5551" i="2" a="1"/>
  <c r="F5551" i="2" s="1"/>
  <c r="F5552" i="2" a="1"/>
  <c r="F5552" i="2" s="1"/>
  <c r="F5553" i="2" a="1"/>
  <c r="F5553" i="2" s="1"/>
  <c r="F5554" i="2" a="1"/>
  <c r="F5554" i="2" s="1"/>
  <c r="F5555" i="2" a="1"/>
  <c r="F5555" i="2" s="1"/>
  <c r="F5556" i="2" a="1"/>
  <c r="F5556" i="2" s="1"/>
  <c r="F5557" i="2" a="1"/>
  <c r="F5557" i="2" s="1"/>
  <c r="F5558" i="2" a="1"/>
  <c r="F5558" i="2" s="1"/>
  <c r="F5559" i="2" a="1"/>
  <c r="F5559" i="2" s="1"/>
  <c r="F5560" i="2" a="1"/>
  <c r="F5560" i="2" s="1"/>
  <c r="F5561" i="2" a="1"/>
  <c r="F5561" i="2" s="1"/>
  <c r="F5562" i="2" a="1"/>
  <c r="F5562" i="2" s="1"/>
  <c r="F5563" i="2" a="1"/>
  <c r="F5563" i="2" s="1"/>
  <c r="F5564" i="2" a="1"/>
  <c r="F5564" i="2" s="1"/>
  <c r="F5565" i="2" a="1"/>
  <c r="F5565" i="2" s="1"/>
  <c r="F5566" i="2" a="1"/>
  <c r="F5566" i="2" s="1"/>
  <c r="F5567" i="2" a="1"/>
  <c r="F5567" i="2" s="1"/>
  <c r="F5568" i="2" a="1"/>
  <c r="F5568" i="2" s="1"/>
  <c r="F5569" i="2" a="1"/>
  <c r="F5569" i="2" s="1"/>
  <c r="F5570" i="2" a="1"/>
  <c r="F5570" i="2" s="1"/>
  <c r="F5571" i="2" a="1"/>
  <c r="F5571" i="2" s="1"/>
  <c r="F5572" i="2" a="1"/>
  <c r="F5572" i="2" s="1"/>
  <c r="F5573" i="2" a="1"/>
  <c r="F5573" i="2" s="1"/>
  <c r="F5574" i="2" a="1"/>
  <c r="F5574" i="2" s="1"/>
  <c r="F5575" i="2" a="1"/>
  <c r="F5575" i="2" s="1"/>
  <c r="F5576" i="2" a="1"/>
  <c r="F5576" i="2" s="1"/>
  <c r="F5577" i="2" a="1"/>
  <c r="F5577" i="2" s="1"/>
  <c r="F5578" i="2" a="1"/>
  <c r="F5578" i="2" s="1"/>
  <c r="F5579" i="2" a="1"/>
  <c r="F5579" i="2" s="1"/>
  <c r="F5580" i="2" a="1"/>
  <c r="F5580" i="2" s="1"/>
  <c r="F5581" i="2" a="1"/>
  <c r="F5581" i="2" s="1"/>
  <c r="F5582" i="2" a="1"/>
  <c r="F5582" i="2" s="1"/>
  <c r="F5583" i="2" a="1"/>
  <c r="F5583" i="2" s="1"/>
  <c r="F5584" i="2" a="1"/>
  <c r="F5584" i="2" s="1"/>
  <c r="F5585" i="2" a="1"/>
  <c r="F5585" i="2" s="1"/>
  <c r="F5586" i="2" a="1"/>
  <c r="F5586" i="2" s="1"/>
  <c r="F5587" i="2" a="1"/>
  <c r="F5587" i="2" s="1"/>
  <c r="F5588" i="2" a="1"/>
  <c r="F5588" i="2" s="1"/>
  <c r="F5589" i="2" a="1"/>
  <c r="F5589" i="2" s="1"/>
  <c r="F5590" i="2" a="1"/>
  <c r="F5590" i="2" s="1"/>
  <c r="F5591" i="2" a="1"/>
  <c r="F5591" i="2" s="1"/>
  <c r="F5592" i="2" a="1"/>
  <c r="F5592" i="2" s="1"/>
  <c r="F5593" i="2" a="1"/>
  <c r="F5593" i="2" s="1"/>
  <c r="F5594" i="2" a="1"/>
  <c r="F5594" i="2" s="1"/>
  <c r="F5595" i="2" a="1"/>
  <c r="F5595" i="2" s="1"/>
  <c r="F5596" i="2" a="1"/>
  <c r="F5596" i="2" s="1"/>
  <c r="F5597" i="2" a="1"/>
  <c r="F5597" i="2" s="1"/>
  <c r="F5598" i="2" a="1"/>
  <c r="F5598" i="2" s="1"/>
  <c r="F5599" i="2" a="1"/>
  <c r="F5599" i="2" s="1"/>
  <c r="F5600" i="2" a="1"/>
  <c r="F5600" i="2" s="1"/>
  <c r="F5601" i="2" a="1"/>
  <c r="F5601" i="2" s="1"/>
  <c r="F5602" i="2" a="1"/>
  <c r="F5602" i="2" s="1"/>
  <c r="F5603" i="2" a="1"/>
  <c r="F5603" i="2" s="1"/>
  <c r="F5604" i="2" a="1"/>
  <c r="F5604" i="2" s="1"/>
  <c r="F5605" i="2" a="1"/>
  <c r="F5605" i="2" s="1"/>
  <c r="F5606" i="2" a="1"/>
  <c r="F5606" i="2" s="1"/>
  <c r="F5607" i="2" a="1"/>
  <c r="F5607" i="2" s="1"/>
  <c r="F5608" i="2" a="1"/>
  <c r="F5608" i="2" s="1"/>
  <c r="F5609" i="2" a="1"/>
  <c r="F5609" i="2" s="1"/>
  <c r="F5610" i="2" a="1"/>
  <c r="F5610" i="2" s="1"/>
  <c r="F5611" i="2" a="1"/>
  <c r="F5611" i="2" s="1"/>
  <c r="F5612" i="2" a="1"/>
  <c r="F5612" i="2" s="1"/>
  <c r="F5613" i="2" a="1"/>
  <c r="F5613" i="2" s="1"/>
  <c r="F5614" i="2" a="1"/>
  <c r="F5614" i="2" s="1"/>
  <c r="F5615" i="2" a="1"/>
  <c r="F5615" i="2" s="1"/>
  <c r="F5616" i="2" a="1"/>
  <c r="F5616" i="2" s="1"/>
  <c r="F5617" i="2" a="1"/>
  <c r="F5617" i="2" s="1"/>
  <c r="F5618" i="2" a="1"/>
  <c r="F5618" i="2" s="1"/>
  <c r="F5619" i="2" a="1"/>
  <c r="F5619" i="2" s="1"/>
  <c r="F5620" i="2" a="1"/>
  <c r="F5620" i="2" s="1"/>
  <c r="F5621" i="2" a="1"/>
  <c r="F5621" i="2" s="1"/>
  <c r="F5622" i="2" a="1"/>
  <c r="F5622" i="2" s="1"/>
  <c r="F5623" i="2" a="1"/>
  <c r="F5623" i="2" s="1"/>
  <c r="F5624" i="2" a="1"/>
  <c r="F5624" i="2" s="1"/>
  <c r="F5625" i="2" a="1"/>
  <c r="F5625" i="2" s="1"/>
  <c r="F5626" i="2" a="1"/>
  <c r="F5626" i="2" s="1"/>
  <c r="F5627" i="2" a="1"/>
  <c r="F5627" i="2" s="1"/>
  <c r="F5628" i="2" a="1"/>
  <c r="F5628" i="2" s="1"/>
  <c r="F5629" i="2" a="1"/>
  <c r="F5629" i="2" s="1"/>
  <c r="F5630" i="2" a="1"/>
  <c r="F5630" i="2" s="1"/>
  <c r="F5631" i="2" a="1"/>
  <c r="F5631" i="2" s="1"/>
  <c r="F5632" i="2" a="1"/>
  <c r="F5632" i="2" s="1"/>
  <c r="F5633" i="2" a="1"/>
  <c r="F5633" i="2" s="1"/>
  <c r="F5634" i="2" a="1"/>
  <c r="F5634" i="2" s="1"/>
  <c r="F5635" i="2" a="1"/>
  <c r="F5635" i="2" s="1"/>
  <c r="F5636" i="2" a="1"/>
  <c r="F5636" i="2" s="1"/>
  <c r="F5637" i="2" a="1"/>
  <c r="F5637" i="2" s="1"/>
  <c r="F5638" i="2" a="1"/>
  <c r="F5638" i="2" s="1"/>
  <c r="F5639" i="2" a="1"/>
  <c r="F5639" i="2" s="1"/>
  <c r="F5640" i="2" a="1"/>
  <c r="F5640" i="2" s="1"/>
  <c r="F5641" i="2" a="1"/>
  <c r="F5641" i="2" s="1"/>
  <c r="F5642" i="2" a="1"/>
  <c r="F5642" i="2" s="1"/>
  <c r="F5643" i="2" a="1"/>
  <c r="F5643" i="2" s="1"/>
  <c r="F5644" i="2" a="1"/>
  <c r="F5644" i="2" s="1"/>
  <c r="F5645" i="2" a="1"/>
  <c r="F5645" i="2" s="1"/>
  <c r="F5646" i="2" a="1"/>
  <c r="F5646" i="2" s="1"/>
  <c r="F5647" i="2" a="1"/>
  <c r="F5647" i="2" s="1"/>
  <c r="F5648" i="2" a="1"/>
  <c r="F5648" i="2" s="1"/>
  <c r="F5649" i="2" a="1"/>
  <c r="F5649" i="2" s="1"/>
  <c r="F5650" i="2" a="1"/>
  <c r="F5650" i="2" s="1"/>
  <c r="F5651" i="2" a="1"/>
  <c r="F5651" i="2" s="1"/>
  <c r="F5652" i="2" a="1"/>
  <c r="F5652" i="2" s="1"/>
  <c r="F5653" i="2" a="1"/>
  <c r="F5653" i="2" s="1"/>
  <c r="F5654" i="2" a="1"/>
  <c r="F5654" i="2" s="1"/>
  <c r="F5655" i="2" a="1"/>
  <c r="F5655" i="2" s="1"/>
  <c r="F5656" i="2" a="1"/>
  <c r="F5656" i="2" s="1"/>
  <c r="F5657" i="2" a="1"/>
  <c r="F5657" i="2" s="1"/>
  <c r="F5658" i="2" a="1"/>
  <c r="F5658" i="2" s="1"/>
  <c r="F5659" i="2" a="1"/>
  <c r="F5659" i="2" s="1"/>
  <c r="F5660" i="2" a="1"/>
  <c r="F5660" i="2" s="1"/>
  <c r="F5661" i="2" a="1"/>
  <c r="F5661" i="2" s="1"/>
  <c r="F5662" i="2" a="1"/>
  <c r="F5662" i="2" s="1"/>
  <c r="F5663" i="2" a="1"/>
  <c r="F5663" i="2" s="1"/>
  <c r="F5664" i="2" a="1"/>
  <c r="F5664" i="2" s="1"/>
  <c r="F5665" i="2" a="1"/>
  <c r="F5665" i="2" s="1"/>
  <c r="F5666" i="2" a="1"/>
  <c r="F5666" i="2" s="1"/>
  <c r="F5667" i="2" a="1"/>
  <c r="F5667" i="2" s="1"/>
  <c r="F5668" i="2" a="1"/>
  <c r="F5668" i="2" s="1"/>
  <c r="F5669" i="2" a="1"/>
  <c r="F5669" i="2" s="1"/>
  <c r="F5670" i="2" a="1"/>
  <c r="F5670" i="2" s="1"/>
  <c r="F5671" i="2" a="1"/>
  <c r="F5671" i="2" s="1"/>
  <c r="F5672" i="2" a="1"/>
  <c r="F5672" i="2" s="1"/>
  <c r="F5673" i="2" a="1"/>
  <c r="F5673" i="2" s="1"/>
  <c r="F5674" i="2" a="1"/>
  <c r="F5674" i="2" s="1"/>
  <c r="F5675" i="2" a="1"/>
  <c r="F5675" i="2" s="1"/>
  <c r="F5676" i="2" a="1"/>
  <c r="F5676" i="2" s="1"/>
  <c r="F5677" i="2" a="1"/>
  <c r="F5677" i="2" s="1"/>
  <c r="F5678" i="2" a="1"/>
  <c r="F5678" i="2" s="1"/>
  <c r="F5679" i="2" a="1"/>
  <c r="F5679" i="2" s="1"/>
  <c r="F5680" i="2" a="1"/>
  <c r="F5680" i="2" s="1"/>
  <c r="F5681" i="2" a="1"/>
  <c r="F5681" i="2" s="1"/>
  <c r="F5682" i="2" a="1"/>
  <c r="F5682" i="2" s="1"/>
  <c r="F5683" i="2" a="1"/>
  <c r="F5683" i="2" s="1"/>
  <c r="F5684" i="2" a="1"/>
  <c r="F5684" i="2" s="1"/>
  <c r="F5685" i="2" a="1"/>
  <c r="F5685" i="2" s="1"/>
  <c r="F5686" i="2" a="1"/>
  <c r="F5686" i="2" s="1"/>
  <c r="F5687" i="2" a="1"/>
  <c r="F5687" i="2" s="1"/>
  <c r="F5688" i="2" a="1"/>
  <c r="F5688" i="2" s="1"/>
  <c r="F5689" i="2" a="1"/>
  <c r="F5689" i="2" s="1"/>
  <c r="F5690" i="2" a="1"/>
  <c r="F5690" i="2" s="1"/>
  <c r="F5691" i="2" a="1"/>
  <c r="F5691" i="2" s="1"/>
  <c r="F5692" i="2" a="1"/>
  <c r="F5692" i="2" s="1"/>
  <c r="F5693" i="2" a="1"/>
  <c r="F5693" i="2" s="1"/>
  <c r="F5694" i="2" a="1"/>
  <c r="F5694" i="2" s="1"/>
  <c r="F5695" i="2" a="1"/>
  <c r="F5695" i="2" s="1"/>
  <c r="F5696" i="2" a="1"/>
  <c r="F5696" i="2" s="1"/>
  <c r="F5697" i="2" a="1"/>
  <c r="F5697" i="2" s="1"/>
  <c r="F5698" i="2" a="1"/>
  <c r="F5698" i="2" s="1"/>
  <c r="F5699" i="2" a="1"/>
  <c r="F5699" i="2" s="1"/>
  <c r="F5700" i="2" a="1"/>
  <c r="F5700" i="2" s="1"/>
  <c r="F5701" i="2" a="1"/>
  <c r="F5701" i="2" s="1"/>
  <c r="F5702" i="2" a="1"/>
  <c r="F5702" i="2" s="1"/>
  <c r="F5703" i="2" a="1"/>
  <c r="F5703" i="2" s="1"/>
  <c r="F5704" i="2" a="1"/>
  <c r="F5704" i="2" s="1"/>
  <c r="F5705" i="2" a="1"/>
  <c r="F5705" i="2" s="1"/>
  <c r="F5706" i="2" a="1"/>
  <c r="F5706" i="2" s="1"/>
  <c r="F5707" i="2" a="1"/>
  <c r="F5707" i="2" s="1"/>
  <c r="F5708" i="2" a="1"/>
  <c r="F5708" i="2" s="1"/>
  <c r="F5709" i="2" a="1"/>
  <c r="F5709" i="2" s="1"/>
  <c r="F5710" i="2" a="1"/>
  <c r="F5710" i="2" s="1"/>
  <c r="F5711" i="2" a="1"/>
  <c r="F5711" i="2" s="1"/>
  <c r="F5712" i="2" a="1"/>
  <c r="F5712" i="2" s="1"/>
  <c r="F5713" i="2" a="1"/>
  <c r="F5713" i="2" s="1"/>
  <c r="F5714" i="2" a="1"/>
  <c r="F5714" i="2" s="1"/>
  <c r="F5715" i="2" a="1"/>
  <c r="F5715" i="2" s="1"/>
  <c r="F5716" i="2" a="1"/>
  <c r="F5716" i="2" s="1"/>
  <c r="F5717" i="2" a="1"/>
  <c r="F5717" i="2" s="1"/>
  <c r="F5718" i="2" a="1"/>
  <c r="F5718" i="2" s="1"/>
  <c r="F5719" i="2" a="1"/>
  <c r="F5719" i="2" s="1"/>
  <c r="F5720" i="2" a="1"/>
  <c r="F5720" i="2" s="1"/>
  <c r="F5721" i="2" a="1"/>
  <c r="F5721" i="2" s="1"/>
  <c r="F5722" i="2" a="1"/>
  <c r="F5722" i="2" s="1"/>
  <c r="F5723" i="2" a="1"/>
  <c r="F5723" i="2" s="1"/>
  <c r="F5724" i="2" a="1"/>
  <c r="F5724" i="2" s="1"/>
  <c r="F5725" i="2" a="1"/>
  <c r="F5725" i="2" s="1"/>
  <c r="F5726" i="2" a="1"/>
  <c r="F5726" i="2" s="1"/>
  <c r="F5727" i="2" a="1"/>
  <c r="F5727" i="2" s="1"/>
  <c r="F5728" i="2" a="1"/>
  <c r="F5728" i="2" s="1"/>
  <c r="F5729" i="2" a="1"/>
  <c r="F5729" i="2" s="1"/>
  <c r="F5730" i="2" a="1"/>
  <c r="F5730" i="2" s="1"/>
  <c r="F5731" i="2" a="1"/>
  <c r="F5731" i="2" s="1"/>
  <c r="F5732" i="2" a="1"/>
  <c r="F5732" i="2" s="1"/>
  <c r="F5733" i="2" a="1"/>
  <c r="F5733" i="2" s="1"/>
  <c r="F5734" i="2" a="1"/>
  <c r="F5734" i="2" s="1"/>
  <c r="F5735" i="2" a="1"/>
  <c r="F5735" i="2" s="1"/>
  <c r="F5736" i="2" a="1"/>
  <c r="F5736" i="2" s="1"/>
  <c r="F5737" i="2" a="1"/>
  <c r="F5737" i="2" s="1"/>
  <c r="F5738" i="2" a="1"/>
  <c r="F5738" i="2" s="1"/>
  <c r="F5739" i="2" a="1"/>
  <c r="F5739" i="2" s="1"/>
  <c r="F5740" i="2" a="1"/>
  <c r="F5740" i="2" s="1"/>
  <c r="F5741" i="2" a="1"/>
  <c r="F5741" i="2" s="1"/>
  <c r="F5742" i="2" a="1"/>
  <c r="F5742" i="2" s="1"/>
  <c r="F5743" i="2" a="1"/>
  <c r="F5743" i="2" s="1"/>
  <c r="F5744" i="2" a="1"/>
  <c r="F5744" i="2" s="1"/>
  <c r="F5745" i="2" a="1"/>
  <c r="F5745" i="2" s="1"/>
  <c r="F5746" i="2" a="1"/>
  <c r="F5746" i="2" s="1"/>
  <c r="F5747" i="2" a="1"/>
  <c r="F5747" i="2" s="1"/>
  <c r="F5748" i="2" a="1"/>
  <c r="F5748" i="2" s="1"/>
  <c r="F5749" i="2" a="1"/>
  <c r="F5749" i="2" s="1"/>
  <c r="F5750" i="2" a="1"/>
  <c r="F5750" i="2" s="1"/>
  <c r="F5751" i="2" a="1"/>
  <c r="F5751" i="2" s="1"/>
  <c r="F5752" i="2" a="1"/>
  <c r="F5752" i="2" s="1"/>
  <c r="F5753" i="2" a="1"/>
  <c r="F5753" i="2" s="1"/>
  <c r="F5754" i="2" a="1"/>
  <c r="F5754" i="2" s="1"/>
  <c r="F5755" i="2" a="1"/>
  <c r="F5755" i="2" s="1"/>
  <c r="F5756" i="2" a="1"/>
  <c r="F5756" i="2" s="1"/>
  <c r="F5757" i="2" a="1"/>
  <c r="F5757" i="2" s="1"/>
  <c r="F5758" i="2" a="1"/>
  <c r="F5758" i="2" s="1"/>
  <c r="F5759" i="2" a="1"/>
  <c r="F5759" i="2" s="1"/>
  <c r="F5760" i="2" a="1"/>
  <c r="F5760" i="2" s="1"/>
  <c r="F5761" i="2" a="1"/>
  <c r="F5761" i="2" s="1"/>
  <c r="F5762" i="2" a="1"/>
  <c r="F5762" i="2" s="1"/>
  <c r="F5763" i="2" a="1"/>
  <c r="F5763" i="2" s="1"/>
  <c r="F5764" i="2" a="1"/>
  <c r="F5764" i="2" s="1"/>
  <c r="F5765" i="2" a="1"/>
  <c r="F5765" i="2" s="1"/>
  <c r="F5766" i="2" a="1"/>
  <c r="F5766" i="2" s="1"/>
  <c r="F5767" i="2" a="1"/>
  <c r="F5767" i="2" s="1"/>
  <c r="F5768" i="2" a="1"/>
  <c r="F5768" i="2" s="1"/>
  <c r="F5769" i="2" a="1"/>
  <c r="F5769" i="2" s="1"/>
  <c r="F5770" i="2" a="1"/>
  <c r="F5770" i="2" s="1"/>
  <c r="F5771" i="2" a="1"/>
  <c r="F5771" i="2" s="1"/>
  <c r="F5772" i="2" a="1"/>
  <c r="F5772" i="2" s="1"/>
  <c r="F5773" i="2" a="1"/>
  <c r="F5773" i="2" s="1"/>
  <c r="F5774" i="2" a="1"/>
  <c r="F5774" i="2" s="1"/>
  <c r="F5775" i="2" a="1"/>
  <c r="F5775" i="2" s="1"/>
  <c r="F5776" i="2" a="1"/>
  <c r="F5776" i="2" s="1"/>
  <c r="F5777" i="2" a="1"/>
  <c r="F5777" i="2" s="1"/>
  <c r="F5778" i="2" a="1"/>
  <c r="F5778" i="2" s="1"/>
  <c r="F5779" i="2" a="1"/>
  <c r="F5779" i="2" s="1"/>
  <c r="F5780" i="2" a="1"/>
  <c r="F5780" i="2" s="1"/>
  <c r="F5781" i="2" a="1"/>
  <c r="F5781" i="2" s="1"/>
  <c r="F5782" i="2" a="1"/>
  <c r="F5782" i="2" s="1"/>
  <c r="F5783" i="2" a="1"/>
  <c r="F5783" i="2" s="1"/>
  <c r="F5784" i="2" a="1"/>
  <c r="F5784" i="2" s="1"/>
  <c r="F5785" i="2" a="1"/>
  <c r="F5785" i="2" s="1"/>
  <c r="F5786" i="2" a="1"/>
  <c r="F5786" i="2" s="1"/>
  <c r="F5787" i="2" a="1"/>
  <c r="F5787" i="2" s="1"/>
  <c r="F5788" i="2" a="1"/>
  <c r="F5788" i="2" s="1"/>
  <c r="F5789" i="2" a="1"/>
  <c r="F5789" i="2" s="1"/>
  <c r="F5790" i="2" a="1"/>
  <c r="F5790" i="2" s="1"/>
  <c r="F5791" i="2" a="1"/>
  <c r="F5791" i="2" s="1"/>
  <c r="F5792" i="2" a="1"/>
  <c r="F5792" i="2" s="1"/>
  <c r="F5793" i="2" a="1"/>
  <c r="F5793" i="2" s="1"/>
  <c r="F5794" i="2" a="1"/>
  <c r="F5794" i="2" s="1"/>
  <c r="F5795" i="2" a="1"/>
  <c r="F5795" i="2" s="1"/>
  <c r="F5796" i="2" a="1"/>
  <c r="F5796" i="2" s="1"/>
  <c r="F5797" i="2" a="1"/>
  <c r="F5797" i="2" s="1"/>
  <c r="F5798" i="2" a="1"/>
  <c r="F5798" i="2" s="1"/>
  <c r="F5799" i="2" a="1"/>
  <c r="F5799" i="2" s="1"/>
  <c r="F5800" i="2" a="1"/>
  <c r="F5800" i="2" s="1"/>
  <c r="F5801" i="2" a="1"/>
  <c r="F5801" i="2" s="1"/>
  <c r="F5802" i="2" a="1"/>
  <c r="F5802" i="2" s="1"/>
  <c r="F5803" i="2" a="1"/>
  <c r="F5803" i="2" s="1"/>
  <c r="F5804" i="2" a="1"/>
  <c r="F5804" i="2" s="1"/>
  <c r="F5805" i="2" a="1"/>
  <c r="F5805" i="2" s="1"/>
  <c r="F5806" i="2" a="1"/>
  <c r="F5806" i="2" s="1"/>
  <c r="F5807" i="2" a="1"/>
  <c r="F5807" i="2" s="1"/>
  <c r="F5808" i="2" a="1"/>
  <c r="F5808" i="2" s="1"/>
  <c r="F5809" i="2" a="1"/>
  <c r="F5809" i="2" s="1"/>
  <c r="F5810" i="2" a="1"/>
  <c r="F5810" i="2" s="1"/>
  <c r="F5811" i="2" a="1"/>
  <c r="F5811" i="2" s="1"/>
  <c r="F5812" i="2" a="1"/>
  <c r="F5812" i="2" s="1"/>
  <c r="F5813" i="2" a="1"/>
  <c r="F5813" i="2" s="1"/>
  <c r="F5814" i="2" a="1"/>
  <c r="F5814" i="2" s="1"/>
  <c r="F5815" i="2" a="1"/>
  <c r="F5815" i="2" s="1"/>
  <c r="F5816" i="2" a="1"/>
  <c r="F5816" i="2" s="1"/>
  <c r="F5817" i="2" a="1"/>
  <c r="F5817" i="2" s="1"/>
  <c r="F5818" i="2" a="1"/>
  <c r="F5818" i="2" s="1"/>
  <c r="F5819" i="2" a="1"/>
  <c r="F5819" i="2" s="1"/>
  <c r="F5820" i="2" a="1"/>
  <c r="F5820" i="2" s="1"/>
  <c r="F5821" i="2" a="1"/>
  <c r="F5821" i="2" s="1"/>
  <c r="F5822" i="2" a="1"/>
  <c r="F5822" i="2" s="1"/>
  <c r="F5823" i="2" a="1"/>
  <c r="F5823" i="2" s="1"/>
  <c r="F5824" i="2" a="1"/>
  <c r="F5824" i="2" s="1"/>
  <c r="F5825" i="2" a="1"/>
  <c r="F5825" i="2" s="1"/>
  <c r="F5826" i="2" a="1"/>
  <c r="F5826" i="2" s="1"/>
  <c r="F5827" i="2" a="1"/>
  <c r="F5827" i="2" s="1"/>
  <c r="F5828" i="2" a="1"/>
  <c r="F5828" i="2" s="1"/>
  <c r="F5829" i="2" a="1"/>
  <c r="F5829" i="2" s="1"/>
  <c r="F5830" i="2" a="1"/>
  <c r="F5830" i="2" s="1"/>
  <c r="F5831" i="2" a="1"/>
  <c r="F5831" i="2" s="1"/>
  <c r="F5832" i="2" a="1"/>
  <c r="F5832" i="2" s="1"/>
  <c r="F5833" i="2" a="1"/>
  <c r="F5833" i="2" s="1"/>
  <c r="F5834" i="2" a="1"/>
  <c r="F5834" i="2" s="1"/>
  <c r="F5835" i="2" a="1"/>
  <c r="F5835" i="2" s="1"/>
  <c r="F5836" i="2" a="1"/>
  <c r="F5836" i="2" s="1"/>
  <c r="F5837" i="2" a="1"/>
  <c r="F5837" i="2" s="1"/>
  <c r="F5838" i="2" a="1"/>
  <c r="F5838" i="2" s="1"/>
  <c r="F5839" i="2" a="1"/>
  <c r="F5839" i="2" s="1"/>
  <c r="F5840" i="2" a="1"/>
  <c r="F5840" i="2" s="1"/>
  <c r="F5841" i="2" a="1"/>
  <c r="F5841" i="2" s="1"/>
  <c r="F5842" i="2" a="1"/>
  <c r="F5842" i="2" s="1"/>
  <c r="F5843" i="2" a="1"/>
  <c r="F5843" i="2" s="1"/>
  <c r="F5844" i="2" a="1"/>
  <c r="F5844" i="2" s="1"/>
  <c r="F5845" i="2" a="1"/>
  <c r="F5845" i="2" s="1"/>
  <c r="F5846" i="2" a="1"/>
  <c r="F5846" i="2" s="1"/>
  <c r="F5847" i="2" a="1"/>
  <c r="F5847" i="2" s="1"/>
  <c r="F5848" i="2" a="1"/>
  <c r="F5848" i="2" s="1"/>
  <c r="F5849" i="2" a="1"/>
  <c r="F5849" i="2" s="1"/>
  <c r="F5850" i="2" a="1"/>
  <c r="F5850" i="2" s="1"/>
  <c r="F5851" i="2" a="1"/>
  <c r="F5851" i="2" s="1"/>
  <c r="F5852" i="2" a="1"/>
  <c r="F5852" i="2" s="1"/>
  <c r="F5853" i="2" a="1"/>
  <c r="F5853" i="2" s="1"/>
  <c r="F5854" i="2" a="1"/>
  <c r="F5854" i="2" s="1"/>
  <c r="F5855" i="2" a="1"/>
  <c r="F5855" i="2" s="1"/>
  <c r="F5856" i="2" a="1"/>
  <c r="F5856" i="2" s="1"/>
  <c r="F5857" i="2" a="1"/>
  <c r="F5857" i="2" s="1"/>
  <c r="F5858" i="2" a="1"/>
  <c r="F5858" i="2" s="1"/>
  <c r="F5859" i="2" a="1"/>
  <c r="F5859" i="2" s="1"/>
  <c r="F5860" i="2" a="1"/>
  <c r="F5860" i="2" s="1"/>
  <c r="F5861" i="2" a="1"/>
  <c r="F5861" i="2" s="1"/>
  <c r="F5862" i="2" a="1"/>
  <c r="F5862" i="2" s="1"/>
  <c r="F5863" i="2" a="1"/>
  <c r="F5863" i="2" s="1"/>
  <c r="F5864" i="2" a="1"/>
  <c r="F5864" i="2" s="1"/>
  <c r="F5865" i="2" a="1"/>
  <c r="F5865" i="2" s="1"/>
  <c r="F5866" i="2" a="1"/>
  <c r="F5866" i="2" s="1"/>
  <c r="F5867" i="2" a="1"/>
  <c r="F5867" i="2" s="1"/>
  <c r="F5868" i="2" a="1"/>
  <c r="F5868" i="2" s="1"/>
  <c r="F5869" i="2" a="1"/>
  <c r="F5869" i="2" s="1"/>
  <c r="F5870" i="2" a="1"/>
  <c r="F5870" i="2" s="1"/>
  <c r="F5871" i="2" a="1"/>
  <c r="F5871" i="2" s="1"/>
  <c r="F5872" i="2" a="1"/>
  <c r="F5872" i="2" s="1"/>
  <c r="F5873" i="2" a="1"/>
  <c r="F5873" i="2" s="1"/>
  <c r="F5874" i="2" a="1"/>
  <c r="F5874" i="2" s="1"/>
  <c r="F5875" i="2" a="1"/>
  <c r="F5875" i="2" s="1"/>
  <c r="F5876" i="2" a="1"/>
  <c r="F5876" i="2" s="1"/>
  <c r="F5877" i="2" a="1"/>
  <c r="F5877" i="2" s="1"/>
  <c r="F5878" i="2" a="1"/>
  <c r="F5878" i="2" s="1"/>
  <c r="F5879" i="2" a="1"/>
  <c r="F5879" i="2" s="1"/>
  <c r="F5880" i="2" a="1"/>
  <c r="F5880" i="2" s="1"/>
  <c r="F5881" i="2" a="1"/>
  <c r="F5881" i="2" s="1"/>
  <c r="F5882" i="2" a="1"/>
  <c r="F5882" i="2" s="1"/>
  <c r="F5883" i="2" a="1"/>
  <c r="F5883" i="2" s="1"/>
  <c r="F5884" i="2" a="1"/>
  <c r="F5884" i="2" s="1"/>
  <c r="F5885" i="2" a="1"/>
  <c r="F5885" i="2" s="1"/>
  <c r="F5886" i="2" a="1"/>
  <c r="F5886" i="2" s="1"/>
  <c r="F5887" i="2" a="1"/>
  <c r="F5887" i="2" s="1"/>
  <c r="F5888" i="2" a="1"/>
  <c r="F5888" i="2" s="1"/>
  <c r="F5889" i="2" a="1"/>
  <c r="F5889" i="2" s="1"/>
  <c r="F5890" i="2" a="1"/>
  <c r="F5890" i="2" s="1"/>
  <c r="F5891" i="2" a="1"/>
  <c r="F5891" i="2" s="1"/>
  <c r="F5892" i="2" a="1"/>
  <c r="F5892" i="2" s="1"/>
  <c r="F5893" i="2" a="1"/>
  <c r="F5893" i="2" s="1"/>
  <c r="F5894" i="2" a="1"/>
  <c r="F5894" i="2" s="1"/>
  <c r="F5895" i="2" a="1"/>
  <c r="F5895" i="2" s="1"/>
  <c r="F5896" i="2" a="1"/>
  <c r="F5896" i="2" s="1"/>
  <c r="F5897" i="2" a="1"/>
  <c r="F5897" i="2" s="1"/>
  <c r="F5898" i="2" a="1"/>
  <c r="F5898" i="2" s="1"/>
  <c r="F5899" i="2" a="1"/>
  <c r="F5899" i="2" s="1"/>
  <c r="F5900" i="2" a="1"/>
  <c r="F5900" i="2" s="1"/>
  <c r="F5901" i="2" a="1"/>
  <c r="F5901" i="2" s="1"/>
  <c r="F5902" i="2" a="1"/>
  <c r="F5902" i="2" s="1"/>
  <c r="F5903" i="2" a="1"/>
  <c r="F5903" i="2" s="1"/>
  <c r="F5904" i="2" a="1"/>
  <c r="F5904" i="2" s="1"/>
  <c r="F5905" i="2" a="1"/>
  <c r="F5905" i="2" s="1"/>
  <c r="F5906" i="2" a="1"/>
  <c r="F5906" i="2" s="1"/>
  <c r="F5907" i="2" a="1"/>
  <c r="F5907" i="2" s="1"/>
  <c r="F5908" i="2" a="1"/>
  <c r="F5908" i="2" s="1"/>
  <c r="F5909" i="2" a="1"/>
  <c r="F5909" i="2" s="1"/>
  <c r="F5910" i="2" a="1"/>
  <c r="F5910" i="2" s="1"/>
  <c r="F5911" i="2" a="1"/>
  <c r="F5911" i="2" s="1"/>
  <c r="F5912" i="2" a="1"/>
  <c r="F5912" i="2" s="1"/>
  <c r="F5913" i="2" a="1"/>
  <c r="F5913" i="2" s="1"/>
  <c r="F5914" i="2" a="1"/>
  <c r="F5914" i="2" s="1"/>
  <c r="F5915" i="2" a="1"/>
  <c r="F5915" i="2" s="1"/>
  <c r="F5916" i="2" a="1"/>
  <c r="F5916" i="2" s="1"/>
  <c r="F5917" i="2" a="1"/>
  <c r="F5917" i="2" s="1"/>
  <c r="F5918" i="2" a="1"/>
  <c r="F5918" i="2" s="1"/>
  <c r="F5919" i="2" a="1"/>
  <c r="F5919" i="2" s="1"/>
  <c r="F5920" i="2" a="1"/>
  <c r="F5920" i="2" s="1"/>
  <c r="F5921" i="2" a="1"/>
  <c r="F5921" i="2" s="1"/>
  <c r="F5922" i="2" a="1"/>
  <c r="F5922" i="2" s="1"/>
  <c r="F5923" i="2" a="1"/>
  <c r="F5923" i="2" s="1"/>
  <c r="F5924" i="2" a="1"/>
  <c r="F5924" i="2" s="1"/>
  <c r="F5925" i="2" a="1"/>
  <c r="F5925" i="2" s="1"/>
  <c r="F5926" i="2" a="1"/>
  <c r="F5926" i="2" s="1"/>
  <c r="F5927" i="2" a="1"/>
  <c r="F5927" i="2" s="1"/>
  <c r="F5928" i="2" a="1"/>
  <c r="F5928" i="2" s="1"/>
  <c r="F5929" i="2" a="1"/>
  <c r="F5929" i="2" s="1"/>
  <c r="F5930" i="2" a="1"/>
  <c r="F5930" i="2" s="1"/>
  <c r="F5931" i="2" a="1"/>
  <c r="F5931" i="2" s="1"/>
  <c r="F5932" i="2" a="1"/>
  <c r="F5932" i="2" s="1"/>
  <c r="F5933" i="2" a="1"/>
  <c r="F5933" i="2" s="1"/>
  <c r="F5934" i="2" a="1"/>
  <c r="F5934" i="2" s="1"/>
  <c r="F5935" i="2" a="1"/>
  <c r="F5935" i="2" s="1"/>
  <c r="F5936" i="2" a="1"/>
  <c r="F5936" i="2" s="1"/>
  <c r="F5937" i="2" a="1"/>
  <c r="F5937" i="2" s="1"/>
  <c r="F5938" i="2" a="1"/>
  <c r="F5938" i="2" s="1"/>
  <c r="F5939" i="2" a="1"/>
  <c r="F5939" i="2" s="1"/>
  <c r="F5940" i="2" a="1"/>
  <c r="F5940" i="2" s="1"/>
  <c r="F5941" i="2" a="1"/>
  <c r="F5941" i="2" s="1"/>
  <c r="F5942" i="2" a="1"/>
  <c r="F5942" i="2" s="1"/>
  <c r="F5943" i="2" a="1"/>
  <c r="F5943" i="2" s="1"/>
  <c r="F5944" i="2" a="1"/>
  <c r="F5944" i="2" s="1"/>
  <c r="F5945" i="2" a="1"/>
  <c r="F5945" i="2" s="1"/>
  <c r="F5946" i="2" a="1"/>
  <c r="F5946" i="2" s="1"/>
  <c r="F5947" i="2" a="1"/>
  <c r="F5947" i="2" s="1"/>
  <c r="F5948" i="2" a="1"/>
  <c r="F5948" i="2" s="1"/>
  <c r="F5949" i="2" a="1"/>
  <c r="F5949" i="2" s="1"/>
  <c r="F5950" i="2" a="1"/>
  <c r="F5950" i="2" s="1"/>
  <c r="F5951" i="2" a="1"/>
  <c r="F5951" i="2" s="1"/>
  <c r="F5952" i="2" a="1"/>
  <c r="F5952" i="2" s="1"/>
  <c r="F5953" i="2" a="1"/>
  <c r="F5953" i="2" s="1"/>
  <c r="F5954" i="2" a="1"/>
  <c r="F5954" i="2" s="1"/>
  <c r="F5955" i="2" a="1"/>
  <c r="F5955" i="2" s="1"/>
  <c r="F5956" i="2" a="1"/>
  <c r="F5956" i="2" s="1"/>
  <c r="F5957" i="2" a="1"/>
  <c r="F5957" i="2" s="1"/>
  <c r="F5958" i="2" a="1"/>
  <c r="F5958" i="2" s="1"/>
  <c r="F5959" i="2" a="1"/>
  <c r="F5959" i="2" s="1"/>
  <c r="F5960" i="2" a="1"/>
  <c r="F5960" i="2" s="1"/>
  <c r="F5961" i="2" a="1"/>
  <c r="F5961" i="2" s="1"/>
  <c r="F5962" i="2" a="1"/>
  <c r="F5962" i="2" s="1"/>
  <c r="F5963" i="2" a="1"/>
  <c r="F5963" i="2" s="1"/>
  <c r="F5964" i="2" a="1"/>
  <c r="F5964" i="2" s="1"/>
  <c r="F5965" i="2" a="1"/>
  <c r="F5965" i="2" s="1"/>
  <c r="F5966" i="2" a="1"/>
  <c r="F5966" i="2" s="1"/>
  <c r="F5967" i="2" a="1"/>
  <c r="F5967" i="2" s="1"/>
  <c r="F5968" i="2" a="1"/>
  <c r="F5968" i="2" s="1"/>
  <c r="F5969" i="2" a="1"/>
  <c r="F5969" i="2" s="1"/>
  <c r="F5970" i="2" a="1"/>
  <c r="F5970" i="2" s="1"/>
  <c r="F5971" i="2" a="1"/>
  <c r="F5971" i="2" s="1"/>
  <c r="F5972" i="2" a="1"/>
  <c r="F5972" i="2" s="1"/>
  <c r="F5973" i="2" a="1"/>
  <c r="F5973" i="2" s="1"/>
  <c r="F5974" i="2" a="1"/>
  <c r="F5974" i="2" s="1"/>
  <c r="F5975" i="2" a="1"/>
  <c r="F5975" i="2" s="1"/>
  <c r="F5976" i="2" a="1"/>
  <c r="F5976" i="2" s="1"/>
  <c r="F5977" i="2" a="1"/>
  <c r="F5977" i="2" s="1"/>
  <c r="F5978" i="2" a="1"/>
  <c r="F5978" i="2" s="1"/>
  <c r="F5979" i="2" a="1"/>
  <c r="F5979" i="2" s="1"/>
  <c r="F5980" i="2" a="1"/>
  <c r="F5980" i="2" s="1"/>
  <c r="F5981" i="2" a="1"/>
  <c r="F5981" i="2" s="1"/>
  <c r="F5982" i="2" a="1"/>
  <c r="F5982" i="2" s="1"/>
  <c r="F5983" i="2" a="1"/>
  <c r="F5983" i="2" s="1"/>
  <c r="F5984" i="2" a="1"/>
  <c r="F5984" i="2" s="1"/>
  <c r="F5985" i="2" a="1"/>
  <c r="F5985" i="2" s="1"/>
  <c r="F5986" i="2" a="1"/>
  <c r="F5986" i="2" s="1"/>
  <c r="F5987" i="2" a="1"/>
  <c r="F5987" i="2" s="1"/>
  <c r="F5988" i="2" a="1"/>
  <c r="F5988" i="2" s="1"/>
  <c r="F5989" i="2" a="1"/>
  <c r="F5989" i="2" s="1"/>
  <c r="F5990" i="2" a="1"/>
  <c r="F5990" i="2" s="1"/>
  <c r="F5991" i="2" a="1"/>
  <c r="F5991" i="2" s="1"/>
  <c r="F5992" i="2" a="1"/>
  <c r="F5992" i="2" s="1"/>
  <c r="F5993" i="2" a="1"/>
  <c r="F5993" i="2" s="1"/>
  <c r="F5994" i="2" a="1"/>
  <c r="F5994" i="2" s="1"/>
  <c r="F5995" i="2" a="1"/>
  <c r="F5995" i="2" s="1"/>
  <c r="F5996" i="2" a="1"/>
  <c r="F5996" i="2" s="1"/>
  <c r="F5997" i="2" a="1"/>
  <c r="F5997" i="2" s="1"/>
  <c r="F5998" i="2" a="1"/>
  <c r="F5998" i="2" s="1"/>
  <c r="F5999" i="2" a="1"/>
  <c r="F5999" i="2" s="1"/>
  <c r="F6000" i="2" a="1"/>
  <c r="F6000" i="2" s="1"/>
  <c r="F6001" i="2" a="1"/>
  <c r="F6001" i="2" s="1"/>
  <c r="G2" i="2"/>
  <c r="O17" i="9"/>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H2" i="2"/>
  <c r="A2" i="11" s="1" a="1"/>
  <c r="A2" i="11" s="1"/>
  <c r="H3" i="2"/>
  <c r="H4" i="2"/>
  <c r="H5" i="2"/>
  <c r="A3" i="11" s="1" a="1"/>
  <c r="A3" i="11" s="1"/>
  <c r="C3" i="11" s="1"/>
  <c r="H6" i="2"/>
  <c r="A4" i="11" s="1" a="1"/>
  <c r="A4" i="11" s="1"/>
  <c r="C4" i="11" s="1"/>
  <c r="H7" i="2"/>
  <c r="H8" i="2"/>
  <c r="H9" i="2"/>
  <c r="A5" i="11" s="1" a="1"/>
  <c r="A5" i="11" s="1"/>
  <c r="C5" i="11" s="1"/>
  <c r="H10" i="2"/>
  <c r="H11" i="2"/>
  <c r="H12" i="2"/>
  <c r="A6" i="11" s="1" a="1"/>
  <c r="A6" i="11" s="1"/>
  <c r="C6" i="11" s="1"/>
  <c r="H13" i="2"/>
  <c r="H14" i="2"/>
  <c r="H15" i="2"/>
  <c r="A7" i="11" s="1" a="1"/>
  <c r="A7" i="11" s="1"/>
  <c r="C7" i="11" s="1"/>
  <c r="H16" i="2"/>
  <c r="H17" i="2"/>
  <c r="A8" i="11" s="1" a="1"/>
  <c r="A8" i="11" s="1"/>
  <c r="C8" i="11" s="1"/>
  <c r="H18" i="2"/>
  <c r="A9" i="11" s="1" a="1"/>
  <c r="A9" i="11" s="1"/>
  <c r="H19" i="2"/>
  <c r="H20" i="2"/>
  <c r="A10" i="11" s="1" a="1"/>
  <c r="A10" i="11" s="1"/>
  <c r="C10" i="11" s="1"/>
  <c r="H21" i="2"/>
  <c r="A11" i="11" s="1" a="1"/>
  <c r="A11" i="11" s="1"/>
  <c r="C11" i="11" s="1"/>
  <c r="H22" i="2"/>
  <c r="A12" i="11" s="1" a="1"/>
  <c r="A12" i="11" s="1"/>
  <c r="C12" i="11" s="1"/>
  <c r="H23" i="2"/>
  <c r="H24" i="2"/>
  <c r="A13" i="11" s="1" a="1"/>
  <c r="A13" i="11" s="1"/>
  <c r="C13" i="11" s="1"/>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C2" i="11" l="1"/>
  <c r="B2" i="11"/>
  <c r="B9" i="11"/>
  <c r="C9" i="11"/>
  <c r="B8" i="11"/>
  <c r="D8" i="11" s="1"/>
  <c r="B5" i="11"/>
  <c r="D5" i="11" s="1"/>
  <c r="B13" i="11"/>
  <c r="D13" i="11" s="1"/>
  <c r="B7" i="11"/>
  <c r="D7" i="11" s="1"/>
  <c r="B12" i="11"/>
  <c r="D12" i="11" s="1"/>
  <c r="B4" i="11"/>
  <c r="D4" i="11" s="1"/>
  <c r="B11" i="11"/>
  <c r="D11" i="11" s="1"/>
  <c r="B3" i="11"/>
  <c r="D3" i="11" s="1"/>
  <c r="B10" i="11"/>
  <c r="D10" i="11" s="1"/>
  <c r="B6" i="11"/>
  <c r="D6" i="11" s="1"/>
  <c r="D2" i="11" l="1"/>
  <c r="D9"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34C927-1903-415D-8866-0E1CE8644F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7F02E5C-5176-457E-AB31-DE835C8F4845}" name="WorksheetConnection_Copy of MATLAB COMMUNICATION.xlsx!Table1" type="102" refreshedVersion="8" minRefreshableVersion="5">
    <extLst>
      <ext xmlns:x15="http://schemas.microsoft.com/office/spreadsheetml/2010/11/main" uri="{DE250136-89BD-433C-8126-D09CA5730AF9}">
        <x15:connection id="Table1">
          <x15:rangePr sourceName="_xlcn.WorksheetConnection_CopyofMATLABCOMMUNICATION.xlsxTable1"/>
        </x15:connection>
      </ext>
    </extLst>
  </connection>
  <connection id="3" xr16:uid="{337020B2-7A14-41DA-8543-67A7579B3DCC}" name="WorksheetConnection_Copy of MATLAB COMMUNICATION.xlsx!Table3" type="102" refreshedVersion="8" minRefreshableVersion="5">
    <extLst>
      <ext xmlns:x15="http://schemas.microsoft.com/office/spreadsheetml/2010/11/main" uri="{DE250136-89BD-433C-8126-D09CA5730AF9}">
        <x15:connection id="Table3">
          <x15:rangePr sourceName="_xlcn.WorksheetConnection_CopyofMATLABCOMMUNICATION.xlsxTable3"/>
        </x15:connection>
      </ext>
    </extLst>
  </connection>
  <connection id="4" xr16:uid="{7C8B9720-D415-4DDA-AE4B-D19BD389DD1C}" name="WorksheetConnection_Copy of MATLAB COMMUNICATION.xlsx!Table6" type="102" refreshedVersion="8" minRefreshableVersion="5">
    <extLst>
      <ext xmlns:x15="http://schemas.microsoft.com/office/spreadsheetml/2010/11/main" uri="{DE250136-89BD-433C-8126-D09CA5730AF9}">
        <x15:connection id="Table6">
          <x15:rangePr sourceName="_xlcn.WorksheetConnection_CopyofMATLABCOMMUNICATION.xlsxTable6"/>
        </x15:connection>
      </ext>
    </extLst>
  </connection>
  <connection id="5" xr16:uid="{7ABF2778-5D73-44B7-8AB8-7052BE9A87F8}" name="WorksheetConnection_Copy of MATLAB COMMUNICATION.xlsx!Table7" type="102" refreshedVersion="8" minRefreshableVersion="5">
    <extLst>
      <ext xmlns:x15="http://schemas.microsoft.com/office/spreadsheetml/2010/11/main" uri="{DE250136-89BD-433C-8126-D09CA5730AF9}">
        <x15:connection id="Table7">
          <x15:rangePr sourceName="_xlcn.WorksheetConnection_CopyofMATLABCOMMUNICATION.xlsxTable7"/>
        </x15:connection>
      </ext>
    </extLst>
  </connection>
  <connection id="6" xr16:uid="{D671E444-3B17-49F8-A217-7B6739D1B396}" name="WorksheetConnection_Copy of MATLAB COMMUNICATION.xlsx!Table8" type="102" refreshedVersion="8" minRefreshableVersion="5">
    <extLst>
      <ext xmlns:x15="http://schemas.microsoft.com/office/spreadsheetml/2010/11/main" uri="{DE250136-89BD-433C-8126-D09CA5730AF9}">
        <x15:connection id="Table8">
          <x15:rangePr sourceName="_xlcn.WorksheetConnection_CopyofMATLABCOMMUNICATION.xlsxTable8"/>
        </x15:connection>
      </ext>
    </extLst>
  </connection>
  <connection id="7" xr16:uid="{E3FBCF0D-B97E-4194-ACF0-444338E4F423}" name="WorksheetConnection_Copy of MATLAB COMMUNICATION.xlsx!Table9" type="102" refreshedVersion="8" minRefreshableVersion="5">
    <extLst>
      <ext xmlns:x15="http://schemas.microsoft.com/office/spreadsheetml/2010/11/main" uri="{DE250136-89BD-433C-8126-D09CA5730AF9}">
        <x15:connection id="Table9">
          <x15:rangePr sourceName="_xlcn.WorksheetConnection_CopyofMATLABCOMMUNICATION.xlsxTable9"/>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<sst xmlns="http://schemas.openxmlformats.org/spreadsheetml/2006/main" count="33336" uniqueCount="7309">
  <si>
    <t>date</t>
  </si>
  <si>
    <t>sales_id</t>
  </si>
  <si>
    <t>products</t>
  </si>
  <si>
    <t>product_category</t>
  </si>
  <si>
    <t>amount</t>
  </si>
  <si>
    <t>quantity</t>
  </si>
  <si>
    <t>unit_price</t>
  </si>
  <si>
    <t>total_amount</t>
  </si>
  <si>
    <t>description</t>
  </si>
  <si>
    <t>expenses_category</t>
  </si>
  <si>
    <t>ORAIMO 20000mAh</t>
  </si>
  <si>
    <t>BATTERIES &amp; POWER BANKS</t>
  </si>
  <si>
    <t>SAL05341</t>
  </si>
  <si>
    <t>2025-12-31</t>
  </si>
  <si>
    <t>IPHONE GRADE 1</t>
  </si>
  <si>
    <t>PHONES PATCH</t>
  </si>
  <si>
    <t>SAL05135</t>
  </si>
  <si>
    <t>5FT CORD IPHONE</t>
  </si>
  <si>
    <t>CORDS</t>
  </si>
  <si>
    <t>SAL03378</t>
  </si>
  <si>
    <t>IPHONE</t>
  </si>
  <si>
    <t>SCREEN GUARD</t>
  </si>
  <si>
    <t>SAL02421</t>
  </si>
  <si>
    <t>SHPLUS 2A CORD</t>
  </si>
  <si>
    <t>SAL03937</t>
  </si>
  <si>
    <t>2025-12-30</t>
  </si>
  <si>
    <t>HP MOUSE X500</t>
  </si>
  <si>
    <t>MOUSE</t>
  </si>
  <si>
    <t>SAL01293</t>
  </si>
  <si>
    <t>SHPLUS A 4010</t>
  </si>
  <si>
    <t>CHARGERS</t>
  </si>
  <si>
    <t>SAL05119</t>
  </si>
  <si>
    <t>2025-12-29</t>
  </si>
  <si>
    <t>PHONE STAND</t>
  </si>
  <si>
    <t>CAR MP</t>
  </si>
  <si>
    <t>SAL03147</t>
  </si>
  <si>
    <t>INFINIX SMART10</t>
  </si>
  <si>
    <t>PHONES</t>
  </si>
  <si>
    <t>SAL01389</t>
  </si>
  <si>
    <t>IPHONE GRADE 2</t>
  </si>
  <si>
    <t>SAL00235</t>
  </si>
  <si>
    <t>NOKIA CHARGER</t>
  </si>
  <si>
    <t>SAL05097</t>
  </si>
  <si>
    <t>2025-12-28</t>
  </si>
  <si>
    <t>TECNO T101</t>
  </si>
  <si>
    <t>SAL02603</t>
  </si>
  <si>
    <t>SAL01246</t>
  </si>
  <si>
    <t>IPHONE 14 PROMAX CHARGER</t>
  </si>
  <si>
    <t>SAL05746</t>
  </si>
  <si>
    <t>2025-12-27</t>
  </si>
  <si>
    <t>WIRELESS MOUSE 2.4GHz</t>
  </si>
  <si>
    <t>SAL05595</t>
  </si>
  <si>
    <t>HEADSET CK-129</t>
  </si>
  <si>
    <t>EAR PHONES</t>
  </si>
  <si>
    <t>SAL05552</t>
  </si>
  <si>
    <t>JBL HEADSET JB400</t>
  </si>
  <si>
    <t>SAL04727</t>
  </si>
  <si>
    <t>SAL01515</t>
  </si>
  <si>
    <t>TYPE C TO IPHONE</t>
  </si>
  <si>
    <t>SAL01419</t>
  </si>
  <si>
    <t>SAL00175</t>
  </si>
  <si>
    <t>SHPLUS SH-A1036</t>
  </si>
  <si>
    <t>SAL05036</t>
  </si>
  <si>
    <t>2025-12-26</t>
  </si>
  <si>
    <t>TECNO SPARK 40</t>
  </si>
  <si>
    <t>SAL04309</t>
  </si>
  <si>
    <t>3 IN 1 USB CABLE</t>
  </si>
  <si>
    <t>SAL04206</t>
  </si>
  <si>
    <t>SAL04200</t>
  </si>
  <si>
    <t>SAL03090</t>
  </si>
  <si>
    <t>SAL02355</t>
  </si>
  <si>
    <t>SAL01556</t>
  </si>
  <si>
    <t>HP MOUSE</t>
  </si>
  <si>
    <t>SAL00114</t>
  </si>
  <si>
    <t>SAL02931</t>
  </si>
  <si>
    <t>2025-12-25</t>
  </si>
  <si>
    <t>SAL01278</t>
  </si>
  <si>
    <t>SAL00855</t>
  </si>
  <si>
    <t>SAL00661</t>
  </si>
  <si>
    <t>15 PROMAX HEAD</t>
  </si>
  <si>
    <t>SAL00660</t>
  </si>
  <si>
    <t>ANDROID PLAIN</t>
  </si>
  <si>
    <t>SAL00585</t>
  </si>
  <si>
    <t>ORAIMO 30000mAh</t>
  </si>
  <si>
    <t>SAL00289</t>
  </si>
  <si>
    <t>SAL00086</t>
  </si>
  <si>
    <t>SAL04691</t>
  </si>
  <si>
    <t>2025-12-24</t>
  </si>
  <si>
    <t>INFINIX 10000mAh</t>
  </si>
  <si>
    <t>SAL04440</t>
  </si>
  <si>
    <t>CAR CHARGER 2 USB</t>
  </si>
  <si>
    <t>SAL03875</t>
  </si>
  <si>
    <t>SAL00769</t>
  </si>
  <si>
    <t>SAL05494</t>
  </si>
  <si>
    <t>2025-12-23</t>
  </si>
  <si>
    <t>NOKIA BATTERY</t>
  </si>
  <si>
    <t>SAL04678</t>
  </si>
  <si>
    <t>SAL02790</t>
  </si>
  <si>
    <t>SAL02452</t>
  </si>
  <si>
    <t>ORAIMO MINI</t>
  </si>
  <si>
    <t>SAL01978</t>
  </si>
  <si>
    <t>SAL01311</t>
  </si>
  <si>
    <t>SAL00726</t>
  </si>
  <si>
    <t>SAL00145</t>
  </si>
  <si>
    <t>SAMSUNG</t>
  </si>
  <si>
    <t>SAL04618</t>
  </si>
  <si>
    <t>2025-12-22</t>
  </si>
  <si>
    <t>SAL02206</t>
  </si>
  <si>
    <t>SAL00805</t>
  </si>
  <si>
    <t>SAL00041</t>
  </si>
  <si>
    <t>45W PD ADAPTOR</t>
  </si>
  <si>
    <t>SAL04828</t>
  </si>
  <si>
    <t>2025-12-21</t>
  </si>
  <si>
    <t>SAL04801</t>
  </si>
  <si>
    <t>CAR C7</t>
  </si>
  <si>
    <t>SAL04346</t>
  </si>
  <si>
    <t>USB SUCKET</t>
  </si>
  <si>
    <t>SAL03603</t>
  </si>
  <si>
    <t>SAL03511</t>
  </si>
  <si>
    <t>SAL01284</t>
  </si>
  <si>
    <t>SAL00775</t>
  </si>
  <si>
    <t>CAMERA GUARDS</t>
  </si>
  <si>
    <t>SAL05766</t>
  </si>
  <si>
    <t>2025-12-20</t>
  </si>
  <si>
    <t>TWS</t>
  </si>
  <si>
    <t>SAL04909</t>
  </si>
  <si>
    <t>SAL03833</t>
  </si>
  <si>
    <t>SAL03663</t>
  </si>
  <si>
    <t>SAL03657</t>
  </si>
  <si>
    <t>SAL02779</t>
  </si>
  <si>
    <t>SAL02582</t>
  </si>
  <si>
    <t>SAL00662</t>
  </si>
  <si>
    <t>SAL00378</t>
  </si>
  <si>
    <t>SAL05439</t>
  </si>
  <si>
    <t>2025-12-19</t>
  </si>
  <si>
    <t>CARD READER</t>
  </si>
  <si>
    <t>SAL02138</t>
  </si>
  <si>
    <t>SAL00819</t>
  </si>
  <si>
    <t>ANDROID PRIVACY</t>
  </si>
  <si>
    <t>SAL05754</t>
  </si>
  <si>
    <t>2025-12-18</t>
  </si>
  <si>
    <t>SAL04330</t>
  </si>
  <si>
    <t>2025-12-17</t>
  </si>
  <si>
    <t>SAL00376</t>
  </si>
  <si>
    <t>SAL05211</t>
  </si>
  <si>
    <t>2025-12-16</t>
  </si>
  <si>
    <t>SAL04549</t>
  </si>
  <si>
    <t>BT FM MODULATOR</t>
  </si>
  <si>
    <t>SAL04115</t>
  </si>
  <si>
    <t>SAL03537</t>
  </si>
  <si>
    <t>SHPLUS SH-PD 14</t>
  </si>
  <si>
    <t>SAL03437</t>
  </si>
  <si>
    <t>SAL03262</t>
  </si>
  <si>
    <t>SAL03164</t>
  </si>
  <si>
    <t>SAL02015</t>
  </si>
  <si>
    <t>SAL01393</t>
  </si>
  <si>
    <t>SAL01324</t>
  </si>
  <si>
    <t>SAL04559</t>
  </si>
  <si>
    <t>2025-12-15</t>
  </si>
  <si>
    <t>SAL03725</t>
  </si>
  <si>
    <t>SAL01849</t>
  </si>
  <si>
    <t>SAL01352</t>
  </si>
  <si>
    <t>SAL00740</t>
  </si>
  <si>
    <t>SAL00156</t>
  </si>
  <si>
    <t>SAL02925</t>
  </si>
  <si>
    <t>2025-12-14</t>
  </si>
  <si>
    <t>SAL01160</t>
  </si>
  <si>
    <t>SAL04464</t>
  </si>
  <si>
    <t>2025-12-13</t>
  </si>
  <si>
    <t>SAL04439</t>
  </si>
  <si>
    <t>SAL03694</t>
  </si>
  <si>
    <t>SAL02025</t>
  </si>
  <si>
    <t>SAL01931</t>
  </si>
  <si>
    <t>SAL01360</t>
  </si>
  <si>
    <t>SAL00974</t>
  </si>
  <si>
    <t>SAL05560</t>
  </si>
  <si>
    <t>2025-12-12</t>
  </si>
  <si>
    <t>IPHONE EARPIECE</t>
  </si>
  <si>
    <t>SAL05073</t>
  </si>
  <si>
    <t>SAL04942</t>
  </si>
  <si>
    <t>SAL04740</t>
  </si>
  <si>
    <t>SAL05300</t>
  </si>
  <si>
    <t>2025-12-11</t>
  </si>
  <si>
    <t>SAL05293</t>
  </si>
  <si>
    <t>SAL04795</t>
  </si>
  <si>
    <t>SAL03666</t>
  </si>
  <si>
    <t>SAL03349</t>
  </si>
  <si>
    <t>SAL02090</t>
  </si>
  <si>
    <t>SAL00670</t>
  </si>
  <si>
    <t>SAL05950</t>
  </si>
  <si>
    <t>2025-12-10</t>
  </si>
  <si>
    <t>SAL02830</t>
  </si>
  <si>
    <t>SAL01258</t>
  </si>
  <si>
    <t>SAL05472</t>
  </si>
  <si>
    <t>2025-12-09</t>
  </si>
  <si>
    <t>SAL05438</t>
  </si>
  <si>
    <t>SAL03832</t>
  </si>
  <si>
    <t>SAL03294</t>
  </si>
  <si>
    <t>SAL03248</t>
  </si>
  <si>
    <t>SAL03191</t>
  </si>
  <si>
    <t>SAL03001</t>
  </si>
  <si>
    <t>SAL02871</t>
  </si>
  <si>
    <t>SAL02426</t>
  </si>
  <si>
    <t>SAL02191</t>
  </si>
  <si>
    <t>SAL01000</t>
  </si>
  <si>
    <t>SAL00930</t>
  </si>
  <si>
    <t>SAL00735</t>
  </si>
  <si>
    <t>SAL00734</t>
  </si>
  <si>
    <t>SAL05008</t>
  </si>
  <si>
    <t>2025-12-08</t>
  </si>
  <si>
    <t>SAL04688</t>
  </si>
  <si>
    <t>SAL04241</t>
  </si>
  <si>
    <t>SAL03821</t>
  </si>
  <si>
    <t>SAL03220</t>
  </si>
  <si>
    <t>SAL00536</t>
  </si>
  <si>
    <t>SAL02756</t>
  </si>
  <si>
    <t>2025-12-07</t>
  </si>
  <si>
    <t>ITEL 2165</t>
  </si>
  <si>
    <t>SAL02087</t>
  </si>
  <si>
    <t>SAL01821</t>
  </si>
  <si>
    <t>SAL01233</t>
  </si>
  <si>
    <t>ANDROID</t>
  </si>
  <si>
    <t>SAL01219</t>
  </si>
  <si>
    <t>SAL00160</t>
  </si>
  <si>
    <t>SAL05885</t>
  </si>
  <si>
    <t>2025-12-06</t>
  </si>
  <si>
    <t>SAL05219</t>
  </si>
  <si>
    <t>SAL04944</t>
  </si>
  <si>
    <t>SAL02156</t>
  </si>
  <si>
    <t>SAL00640</t>
  </si>
  <si>
    <t>TYPE C TO TYPE C CORD</t>
  </si>
  <si>
    <t>SAL00248</t>
  </si>
  <si>
    <t>SAL05103</t>
  </si>
  <si>
    <t>2025-12-05</t>
  </si>
  <si>
    <t>SAL01891</t>
  </si>
  <si>
    <t>SAL05958</t>
  </si>
  <si>
    <t>2025-12-04</t>
  </si>
  <si>
    <t>SAL02777</t>
  </si>
  <si>
    <t>SAL01998</t>
  </si>
  <si>
    <t>SAL01443</t>
  </si>
  <si>
    <t>SAL05427</t>
  </si>
  <si>
    <t>2025-12-03</t>
  </si>
  <si>
    <t>SAL04481</t>
  </si>
  <si>
    <t>SAL02479</t>
  </si>
  <si>
    <t>SAL01950</t>
  </si>
  <si>
    <t>SAL01748</t>
  </si>
  <si>
    <t>SAL01417</t>
  </si>
  <si>
    <t>SAL01286</t>
  </si>
  <si>
    <t>SAL01018</t>
  </si>
  <si>
    <t>SAL04331</t>
  </si>
  <si>
    <t>2025-12-02</t>
  </si>
  <si>
    <t>SAL04183</t>
  </si>
  <si>
    <t>SAL03641</t>
  </si>
  <si>
    <t>SAL03306</t>
  </si>
  <si>
    <t>SAL02717</t>
  </si>
  <si>
    <t>SAL01658</t>
  </si>
  <si>
    <t>SAL00705</t>
  </si>
  <si>
    <t>SAL05048</t>
  </si>
  <si>
    <t>2025-12-01</t>
  </si>
  <si>
    <t>SAL05018</t>
  </si>
  <si>
    <t>SAL04810</t>
  </si>
  <si>
    <t>SAL04666</t>
  </si>
  <si>
    <t>SAL04277</t>
  </si>
  <si>
    <t>SAL03815</t>
  </si>
  <si>
    <t>SAL03287</t>
  </si>
  <si>
    <t>SAL03148</t>
  </si>
  <si>
    <t>SAL02898</t>
  </si>
  <si>
    <t>SAL01687</t>
  </si>
  <si>
    <t>SAL01480</t>
  </si>
  <si>
    <t>SAL01181</t>
  </si>
  <si>
    <t>SAL00214</t>
  </si>
  <si>
    <t>SAL04823</t>
  </si>
  <si>
    <t>2025-11-30</t>
  </si>
  <si>
    <t>SAL04803</t>
  </si>
  <si>
    <t>SAL03484</t>
  </si>
  <si>
    <t>SAL01643</t>
  </si>
  <si>
    <t>SAL01277</t>
  </si>
  <si>
    <t>SAL04476</t>
  </si>
  <si>
    <t>2025-11-29</t>
  </si>
  <si>
    <t>SAL00961</t>
  </si>
  <si>
    <t>SAL05949</t>
  </si>
  <si>
    <t>2025-11-28</t>
  </si>
  <si>
    <t>SAL05331</t>
  </si>
  <si>
    <t>SAL04389</t>
  </si>
  <si>
    <t>SAL04303</t>
  </si>
  <si>
    <t>SAL02883</t>
  </si>
  <si>
    <t>SAL02400</t>
  </si>
  <si>
    <t>SAL01691</t>
  </si>
  <si>
    <t>SAL00863</t>
  </si>
  <si>
    <t>SAL05609</t>
  </si>
  <si>
    <t>2025-11-27</t>
  </si>
  <si>
    <t>SAL03617</t>
  </si>
  <si>
    <t>SAL03581</t>
  </si>
  <si>
    <t>SAL01739</t>
  </si>
  <si>
    <t>SAL05105</t>
  </si>
  <si>
    <t>2025-11-26</t>
  </si>
  <si>
    <t>SAL04851</t>
  </si>
  <si>
    <t>SAL03678</t>
  </si>
  <si>
    <t>SAL03325</t>
  </si>
  <si>
    <t>SAL02754</t>
  </si>
  <si>
    <t>SAL01674</t>
  </si>
  <si>
    <t>SAL05970</t>
  </si>
  <si>
    <t>2025-11-25</t>
  </si>
  <si>
    <t>SAL05154</t>
  </si>
  <si>
    <t>SAL04092</t>
  </si>
  <si>
    <t>TWIN GAME PAD</t>
  </si>
  <si>
    <t>SAL03716</t>
  </si>
  <si>
    <t>SAL03276</t>
  </si>
  <si>
    <t>SAL02429</t>
  </si>
  <si>
    <t>POWER CABLE</t>
  </si>
  <si>
    <t>SAL02121</t>
  </si>
  <si>
    <t>SAL01777</t>
  </si>
  <si>
    <t>SAL05526</t>
  </si>
  <si>
    <t>2025-11-24</t>
  </si>
  <si>
    <t>SAL03318</t>
  </si>
  <si>
    <t>SAL02832</t>
  </si>
  <si>
    <t>SAL05759</t>
  </si>
  <si>
    <t>2025-11-23</t>
  </si>
  <si>
    <t>SAL04125</t>
  </si>
  <si>
    <t>SAL03163</t>
  </si>
  <si>
    <t>SAL02794</t>
  </si>
  <si>
    <t>SAL02169</t>
  </si>
  <si>
    <t>SAL05967</t>
  </si>
  <si>
    <t>2025-11-22</t>
  </si>
  <si>
    <t>SAL03908</t>
  </si>
  <si>
    <t>SAL03804</t>
  </si>
  <si>
    <t>SAL02876</t>
  </si>
  <si>
    <t>SAL02774</t>
  </si>
  <si>
    <t>SAL02483</t>
  </si>
  <si>
    <t>SAL01524</t>
  </si>
  <si>
    <t>SAL00396</t>
  </si>
  <si>
    <t>SAL03582</t>
  </si>
  <si>
    <t>2025-11-21</t>
  </si>
  <si>
    <t>SAL03124</t>
  </si>
  <si>
    <t>SAL02694</t>
  </si>
  <si>
    <t>SAL01767</t>
  </si>
  <si>
    <t>SAL01116</t>
  </si>
  <si>
    <t>SAL00323</t>
  </si>
  <si>
    <t>SAL04252</t>
  </si>
  <si>
    <t>2025-11-20</t>
  </si>
  <si>
    <t>SAL03099</t>
  </si>
  <si>
    <t>SAL02572</t>
  </si>
  <si>
    <t>SAL00347</t>
  </si>
  <si>
    <t>SAL05791</t>
  </si>
  <si>
    <t>2025-11-19</t>
  </si>
  <si>
    <t>SAL04227</t>
  </si>
  <si>
    <t>SAL03916</t>
  </si>
  <si>
    <t>SAL03456</t>
  </si>
  <si>
    <t>SAL03261</t>
  </si>
  <si>
    <t>SAL02165</t>
  </si>
  <si>
    <t>SAL01193</t>
  </si>
  <si>
    <t>SAL00967</t>
  </si>
  <si>
    <t>SAL04856</t>
  </si>
  <si>
    <t>2025-11-18</t>
  </si>
  <si>
    <t>SAL04278</t>
  </si>
  <si>
    <t>SAL03684</t>
  </si>
  <si>
    <t>SAL02907</t>
  </si>
  <si>
    <t>SAL02301</t>
  </si>
  <si>
    <t>SAL01005</t>
  </si>
  <si>
    <t>SAL00972</t>
  </si>
  <si>
    <t>SAL00745</t>
  </si>
  <si>
    <t>SAL04030</t>
  </si>
  <si>
    <t>2025-11-17</t>
  </si>
  <si>
    <t>SAL02973</t>
  </si>
  <si>
    <t>SAL00998</t>
  </si>
  <si>
    <t>SAL00821</t>
  </si>
  <si>
    <t>SAL00243</t>
  </si>
  <si>
    <t>SAL04513</t>
  </si>
  <si>
    <t>2025-11-16</t>
  </si>
  <si>
    <t>SAL02262</t>
  </si>
  <si>
    <t>SAL00180</t>
  </si>
  <si>
    <t>SAL03667</t>
  </si>
  <si>
    <t>2025-11-15</t>
  </si>
  <si>
    <t>SAL01675</t>
  </si>
  <si>
    <t>SAL01566</t>
  </si>
  <si>
    <t>SAL00130</t>
  </si>
  <si>
    <t>SAL00093</t>
  </si>
  <si>
    <t>SAL00011</t>
  </si>
  <si>
    <t>SAL05533</t>
  </si>
  <si>
    <t>2025-11-14</t>
  </si>
  <si>
    <t>SAL04799</t>
  </si>
  <si>
    <t>SAL04398</t>
  </si>
  <si>
    <t>SAL03194</t>
  </si>
  <si>
    <t>SAL01596</t>
  </si>
  <si>
    <t>SAL00778</t>
  </si>
  <si>
    <t>SAL03333</t>
  </si>
  <si>
    <t>2025-11-13</t>
  </si>
  <si>
    <t>SAL02867</t>
  </si>
  <si>
    <t>SAL02634</t>
  </si>
  <si>
    <t>SAL00830</t>
  </si>
  <si>
    <t>SAL05765</t>
  </si>
  <si>
    <t>2025-11-12</t>
  </si>
  <si>
    <t>SAL05434</t>
  </si>
  <si>
    <t>SAL03913</t>
  </si>
  <si>
    <t>SAL03280</t>
  </si>
  <si>
    <t>SAL02686</t>
  </si>
  <si>
    <t>SAL02411</t>
  </si>
  <si>
    <t>SAL00757</t>
  </si>
  <si>
    <t>SAL05541</t>
  </si>
  <si>
    <t>2025-11-11</t>
  </si>
  <si>
    <t>SAL05511</t>
  </si>
  <si>
    <t>SAL05245</t>
  </si>
  <si>
    <t>SAL02157</t>
  </si>
  <si>
    <t>SAL01083</t>
  </si>
  <si>
    <t>SAL00417</t>
  </si>
  <si>
    <t>SAL05213</t>
  </si>
  <si>
    <t>2025-11-10</t>
  </si>
  <si>
    <t>SAL04226</t>
  </si>
  <si>
    <t>SAL01942</t>
  </si>
  <si>
    <t>SAL01794</t>
  </si>
  <si>
    <t>SAL01247</t>
  </si>
  <si>
    <t>SAL01034</t>
  </si>
  <si>
    <t>SAL05659</t>
  </si>
  <si>
    <t>2025-11-09</t>
  </si>
  <si>
    <t>SAL05592</t>
  </si>
  <si>
    <t>SAL04373</t>
  </si>
  <si>
    <t>SAL03515</t>
  </si>
  <si>
    <t>SAL01531</t>
  </si>
  <si>
    <t>SAL01529</t>
  </si>
  <si>
    <t>SAL05795</t>
  </si>
  <si>
    <t>2025-11-08</t>
  </si>
  <si>
    <t>SAL05467</t>
  </si>
  <si>
    <t>SAL03836</t>
  </si>
  <si>
    <t>SAL03361</t>
  </si>
  <si>
    <t>SAL03246</t>
  </si>
  <si>
    <t>SAL02367</t>
  </si>
  <si>
    <t>SAL01874</t>
  </si>
  <si>
    <t>SAL01498</t>
  </si>
  <si>
    <t>SAL05721</t>
  </si>
  <si>
    <t>2025-11-07</t>
  </si>
  <si>
    <t>SAL03430</t>
  </si>
  <si>
    <t>SAL02354</t>
  </si>
  <si>
    <t>SAL00405</t>
  </si>
  <si>
    <t>SAL03138</t>
  </si>
  <si>
    <t>2025-11-06</t>
  </si>
  <si>
    <t>SAL00027</t>
  </si>
  <si>
    <t>SAL04838</t>
  </si>
  <si>
    <t>2025-11-05</t>
  </si>
  <si>
    <t>SAL04500</t>
  </si>
  <si>
    <t>SAL03945</t>
  </si>
  <si>
    <t>SAL02188</t>
  </si>
  <si>
    <t>SAL00746</t>
  </si>
  <si>
    <t>SAL00073</t>
  </si>
  <si>
    <t>SAL05651</t>
  </si>
  <si>
    <t>2025-11-04</t>
  </si>
  <si>
    <t>SAL05184</t>
  </si>
  <si>
    <t>SAL04468</t>
  </si>
  <si>
    <t>SAL00291</t>
  </si>
  <si>
    <t>SAL05461</t>
  </si>
  <si>
    <t>2025-11-03</t>
  </si>
  <si>
    <t>SAL04847</t>
  </si>
  <si>
    <t>SAL02336</t>
  </si>
  <si>
    <t>SAL04667</t>
  </si>
  <si>
    <t>2025-11-02</t>
  </si>
  <si>
    <t>SAL01624</t>
  </si>
  <si>
    <t>SAL01187</t>
  </si>
  <si>
    <t>SAL05750</t>
  </si>
  <si>
    <t>2025-11-01</t>
  </si>
  <si>
    <t>SAL03339</t>
  </si>
  <si>
    <t>SAL02295</t>
  </si>
  <si>
    <t>SAL00344</t>
  </si>
  <si>
    <t>SAL03681</t>
  </si>
  <si>
    <t>2025-10-31</t>
  </si>
  <si>
    <t>SAL03014</t>
  </si>
  <si>
    <t>SAL02363</t>
  </si>
  <si>
    <t>SAL05334</t>
  </si>
  <si>
    <t>2025-10-30</t>
  </si>
  <si>
    <t>SAL03727</t>
  </si>
  <si>
    <t>SAL03383</t>
  </si>
  <si>
    <t>SAL02263</t>
  </si>
  <si>
    <t>SAL05542</t>
  </si>
  <si>
    <t>2025-10-29</t>
  </si>
  <si>
    <t>SAL04539</t>
  </si>
  <si>
    <t>SAL04297</t>
  </si>
  <si>
    <t>SAL03030</t>
  </si>
  <si>
    <t>SAL02952</t>
  </si>
  <si>
    <t>SAL00926</t>
  </si>
  <si>
    <t>SAL00436</t>
  </si>
  <si>
    <t>SAL04225</t>
  </si>
  <si>
    <t>2025-10-28</t>
  </si>
  <si>
    <t>SAL03919</t>
  </si>
  <si>
    <t>SAL03241</t>
  </si>
  <si>
    <t>SAL02859</t>
  </si>
  <si>
    <t>SAL02359</t>
  </si>
  <si>
    <t>SAL02320</t>
  </si>
  <si>
    <t>SAL01062</t>
  </si>
  <si>
    <t>SAL05391</t>
  </si>
  <si>
    <t>2025-10-27</t>
  </si>
  <si>
    <t>SAL05240</t>
  </si>
  <si>
    <t>SAL03600</t>
  </si>
  <si>
    <t>SAL02051</t>
  </si>
  <si>
    <t>SAL01454</t>
  </si>
  <si>
    <t>SAL05681</t>
  </si>
  <si>
    <t>2025-10-26</t>
  </si>
  <si>
    <t>SAL05093</t>
  </si>
  <si>
    <t>SAL04208</t>
  </si>
  <si>
    <t>SAL01501</t>
  </si>
  <si>
    <t>SAL00403</t>
  </si>
  <si>
    <t>SAL05469</t>
  </si>
  <si>
    <t>2025-10-25</t>
  </si>
  <si>
    <t>SAL05346</t>
  </si>
  <si>
    <t>SAL03997</t>
  </si>
  <si>
    <t>SAL05743</t>
  </si>
  <si>
    <t>2025-10-24</t>
  </si>
  <si>
    <t>SAL04501</t>
  </si>
  <si>
    <t>SAL03451</t>
  </si>
  <si>
    <t>SAL02006</t>
  </si>
  <si>
    <t>SAL00519</t>
  </si>
  <si>
    <t>SAL00116</t>
  </si>
  <si>
    <t>SAL05673</t>
  </si>
  <si>
    <t>2025-10-23</t>
  </si>
  <si>
    <t>SAL05577</t>
  </si>
  <si>
    <t>SAL03298</t>
  </si>
  <si>
    <t>SAL00777</t>
  </si>
  <si>
    <t>SAL00308</t>
  </si>
  <si>
    <t>SAL05614</t>
  </si>
  <si>
    <t>2025-10-22</t>
  </si>
  <si>
    <t>SAL04111</t>
  </si>
  <si>
    <t>SAL04041</t>
  </si>
  <si>
    <t>SAL01780</t>
  </si>
  <si>
    <t>SAL01221</t>
  </si>
  <si>
    <t>SAL01209</t>
  </si>
  <si>
    <t>SAL01027</t>
  </si>
  <si>
    <t>SAL00720</t>
  </si>
  <si>
    <t>SAL00189</t>
  </si>
  <si>
    <t>SAL01502</t>
  </si>
  <si>
    <t>2025-10-21</t>
  </si>
  <si>
    <t>SAL05894</t>
  </si>
  <si>
    <t>2025-10-20</t>
  </si>
  <si>
    <t>SAL05685</t>
  </si>
  <si>
    <t>SAL05326</t>
  </si>
  <si>
    <t>SAL04814</t>
  </si>
  <si>
    <t>SAL04793</t>
  </si>
  <si>
    <t>SAL04660</t>
  </si>
  <si>
    <t>SAL01214</t>
  </si>
  <si>
    <t>SAL00715</t>
  </si>
  <si>
    <t>SAL05712</t>
  </si>
  <si>
    <t>2025-10-19</t>
  </si>
  <si>
    <t>SAL04465</t>
  </si>
  <si>
    <t>SAL03569</t>
  </si>
  <si>
    <t>SAL03559</t>
  </si>
  <si>
    <t>SAL03320</t>
  </si>
  <si>
    <t>SAL02590</t>
  </si>
  <si>
    <t>SAL01314</t>
  </si>
  <si>
    <t>SAL00927</t>
  </si>
  <si>
    <t>SAL00119</t>
  </si>
  <si>
    <t>SAL05948</t>
  </si>
  <si>
    <t>2025-10-18</t>
  </si>
  <si>
    <t>SAL05863</t>
  </si>
  <si>
    <t>SAL04628</t>
  </si>
  <si>
    <t>SAL03131</t>
  </si>
  <si>
    <t>SAL02112</t>
  </si>
  <si>
    <t>SAL02093</t>
  </si>
  <si>
    <t>SAL02078</t>
  </si>
  <si>
    <t>SAL05273</t>
  </si>
  <si>
    <t>2025-10-17</t>
  </si>
  <si>
    <t>SAL04985</t>
  </si>
  <si>
    <t>SAL02649</t>
  </si>
  <si>
    <t>SAL04381</t>
  </si>
  <si>
    <t>2025-10-16</t>
  </si>
  <si>
    <t>SAL03999</t>
  </si>
  <si>
    <t>SAL03920</t>
  </si>
  <si>
    <t>SAL03239</t>
  </si>
  <si>
    <t>SAL04612</t>
  </si>
  <si>
    <t>2025-10-15</t>
  </si>
  <si>
    <t>SAL04122</t>
  </si>
  <si>
    <t>SAL04076</t>
  </si>
  <si>
    <t>SAL01795</t>
  </si>
  <si>
    <t>SAL01335</t>
  </si>
  <si>
    <t>SAL02423</t>
  </si>
  <si>
    <t>2025-10-14</t>
  </si>
  <si>
    <t>SAL02153</t>
  </si>
  <si>
    <t>SAL00894</t>
  </si>
  <si>
    <t>SAL00486</t>
  </si>
  <si>
    <t>SAL00029</t>
  </si>
  <si>
    <t>SAL02467</t>
  </si>
  <si>
    <t>2025-10-13</t>
  </si>
  <si>
    <t>SAL03019</t>
  </si>
  <si>
    <t>2025-10-12</t>
  </si>
  <si>
    <t>SAL01681</t>
  </si>
  <si>
    <t>SAL00056</t>
  </si>
  <si>
    <t>SAL03717</t>
  </si>
  <si>
    <t>2025-10-11</t>
  </si>
  <si>
    <t>SAL02303</t>
  </si>
  <si>
    <t>SAL01984</t>
  </si>
  <si>
    <t>SAL01431</t>
  </si>
  <si>
    <t>SAL00410</t>
  </si>
  <si>
    <t>SAL05519</t>
  </si>
  <si>
    <t>2025-10-10</t>
  </si>
  <si>
    <t>SAL04906</t>
  </si>
  <si>
    <t>SAL03466</t>
  </si>
  <si>
    <t>SAL02915</t>
  </si>
  <si>
    <t>SAL01715</t>
  </si>
  <si>
    <t>SAL01031</t>
  </si>
  <si>
    <t>SAL00749</t>
  </si>
  <si>
    <t>SAL00014</t>
  </si>
  <si>
    <t>SAL05315</t>
  </si>
  <si>
    <t>2025-10-09</t>
  </si>
  <si>
    <t>SAL05032</t>
  </si>
  <si>
    <t>SAL04699</t>
  </si>
  <si>
    <t>SAL03398</t>
  </si>
  <si>
    <t>SAL03336</t>
  </si>
  <si>
    <t>SAL03007</t>
  </si>
  <si>
    <t>SAL02773</t>
  </si>
  <si>
    <t>SAL02099</t>
  </si>
  <si>
    <t>SAL00942</t>
  </si>
  <si>
    <t>SAL00418</t>
  </si>
  <si>
    <t>SAL05188</t>
  </si>
  <si>
    <t>2025-10-08</t>
  </si>
  <si>
    <t>SAL04218</t>
  </si>
  <si>
    <t>SAL03754</t>
  </si>
  <si>
    <t>SAL02911</t>
  </si>
  <si>
    <t>SAL02013</t>
  </si>
  <si>
    <t>SAL04816</t>
  </si>
  <si>
    <t>2025-10-07</t>
  </si>
  <si>
    <t>SAL04404</t>
  </si>
  <si>
    <t>SAL03117</t>
  </si>
  <si>
    <t>SAL02441</t>
  </si>
  <si>
    <t>SAL05347</t>
  </si>
  <si>
    <t>2025-10-06</t>
  </si>
  <si>
    <t>SAL00450</t>
  </si>
  <si>
    <t>SAL00140</t>
  </si>
  <si>
    <t>SAL05796</t>
  </si>
  <si>
    <t>2025-10-05</t>
  </si>
  <si>
    <t>SAL05649</t>
  </si>
  <si>
    <t>SAL05362</t>
  </si>
  <si>
    <t>SAL03228</t>
  </si>
  <si>
    <t>SAL03206</t>
  </si>
  <si>
    <t>SAL02622</t>
  </si>
  <si>
    <t>SAL01173</t>
  </si>
  <si>
    <t>SAL00342</t>
  </si>
  <si>
    <t>SAL00125</t>
  </si>
  <si>
    <t>SAL05228</t>
  </si>
  <si>
    <t>2025-10-04</t>
  </si>
  <si>
    <t>SAL05745</t>
  </si>
  <si>
    <t>2025-10-03</t>
  </si>
  <si>
    <t>SAL04295</t>
  </si>
  <si>
    <t>SAL00313</t>
  </si>
  <si>
    <t>SAL05290</t>
  </si>
  <si>
    <t>2025-10-02</t>
  </si>
  <si>
    <t>SAL04543</t>
  </si>
  <si>
    <t>SAL02481</t>
  </si>
  <si>
    <t>SAL00806</t>
  </si>
  <si>
    <t>SAL00431</t>
  </si>
  <si>
    <t>SAL05976</t>
  </si>
  <si>
    <t>2025-10-01</t>
  </si>
  <si>
    <t>SAL05726</t>
  </si>
  <si>
    <t>SAL03427</t>
  </si>
  <si>
    <t>SAL02656</t>
  </si>
  <si>
    <t>SAL01685</t>
  </si>
  <si>
    <t>SAL04643</t>
  </si>
  <si>
    <t>2025-09-30</t>
  </si>
  <si>
    <t>SAL00643</t>
  </si>
  <si>
    <t>2025-09-29</t>
  </si>
  <si>
    <t>SAL00456</t>
  </si>
  <si>
    <t>SAL00398</t>
  </si>
  <si>
    <t>SAL05715</t>
  </si>
  <si>
    <t>2025-09-28</t>
  </si>
  <si>
    <t>SAL04450</t>
  </si>
  <si>
    <t>SAL03226</t>
  </si>
  <si>
    <t>SAL02327</t>
  </si>
  <si>
    <t>SAL00802</t>
  </si>
  <si>
    <t>SAL00646</t>
  </si>
  <si>
    <t>SAL05741</t>
  </si>
  <si>
    <t>2025-09-27</t>
  </si>
  <si>
    <t>SAL05114</t>
  </si>
  <si>
    <t>SAL04174</t>
  </si>
  <si>
    <t>SAL02562</t>
  </si>
  <si>
    <t>SAL02511</t>
  </si>
  <si>
    <t>SAL01617</t>
  </si>
  <si>
    <t>SAL01312</t>
  </si>
  <si>
    <t>SAL05324</t>
  </si>
  <si>
    <t>2025-09-26</t>
  </si>
  <si>
    <t>SAL04256</t>
  </si>
  <si>
    <t>SAL01956</t>
  </si>
  <si>
    <t>2025-09-25</t>
  </si>
  <si>
    <t>SAL04444</t>
  </si>
  <si>
    <t>2025-09-24</t>
  </si>
  <si>
    <t>SAL03770</t>
  </si>
  <si>
    <t>SAL02391</t>
  </si>
  <si>
    <t>SAL05630</t>
  </si>
  <si>
    <t>2025-09-23</t>
  </si>
  <si>
    <t>SAL00916</t>
  </si>
  <si>
    <t>SAL04202</t>
  </si>
  <si>
    <t>2025-09-22</t>
  </si>
  <si>
    <t>SAL03669</t>
  </si>
  <si>
    <t>SAL03605</t>
  </si>
  <si>
    <t>SAL03048</t>
  </si>
  <si>
    <t>SAL01747</t>
  </si>
  <si>
    <t>SAL01446</t>
  </si>
  <si>
    <t>SAL00925</t>
  </si>
  <si>
    <t>SAL00689</t>
  </si>
  <si>
    <t>SAL00651</t>
  </si>
  <si>
    <t>SAL00637</t>
  </si>
  <si>
    <t>SAL00198</t>
  </si>
  <si>
    <t>SAL05357</t>
  </si>
  <si>
    <t>2025-09-21</t>
  </si>
  <si>
    <t>SAL04731</t>
  </si>
  <si>
    <t>SAL04698</t>
  </si>
  <si>
    <t>SAL04642</t>
  </si>
  <si>
    <t>SAL03707</t>
  </si>
  <si>
    <t>SAL02924</t>
  </si>
  <si>
    <t>SAL01983</t>
  </si>
  <si>
    <t>SAL00965</t>
  </si>
  <si>
    <t>SAL04725</t>
  </si>
  <si>
    <t>2025-09-20</t>
  </si>
  <si>
    <t>SAL03015</t>
  </si>
  <si>
    <t>SAL02684</t>
  </si>
  <si>
    <t>SAL00588</t>
  </si>
  <si>
    <t>SAL05737</t>
  </si>
  <si>
    <t>2025-09-19</t>
  </si>
  <si>
    <t>SAL03991</t>
  </si>
  <si>
    <t>SAL00453</t>
  </si>
  <si>
    <t>SAL05934</t>
  </si>
  <si>
    <t>2025-09-18</t>
  </si>
  <si>
    <t>SAL04191</t>
  </si>
  <si>
    <t>SAL03749</t>
  </si>
  <si>
    <t>SAL02566</t>
  </si>
  <si>
    <t>SAL02128</t>
  </si>
  <si>
    <t>SAL01697</t>
  </si>
  <si>
    <t>SAL01607</t>
  </si>
  <si>
    <t>SAL05724</t>
  </si>
  <si>
    <t>2025-09-17</t>
  </si>
  <si>
    <t>SAL03779</t>
  </si>
  <si>
    <t>SAL03291</t>
  </si>
  <si>
    <t>SAL02453</t>
  </si>
  <si>
    <t>SAL02422</t>
  </si>
  <si>
    <t>SAL01750</t>
  </si>
  <si>
    <t>SAL01185</t>
  </si>
  <si>
    <t>SAL00363</t>
  </si>
  <si>
    <t>SAL00050</t>
  </si>
  <si>
    <t>SAL05080</t>
  </si>
  <si>
    <t>2025-09-16</t>
  </si>
  <si>
    <t>SAL04902</t>
  </si>
  <si>
    <t>SAL04460</t>
  </si>
  <si>
    <t>SAL02576</t>
  </si>
  <si>
    <t>SAL02316</t>
  </si>
  <si>
    <t>SAL01922</t>
  </si>
  <si>
    <t>SAL01563</t>
  </si>
  <si>
    <t>SAL01215</t>
  </si>
  <si>
    <t>SAL00503</t>
  </si>
  <si>
    <t>SAL00026</t>
  </si>
  <si>
    <t>SAL05768</t>
  </si>
  <si>
    <t>2025-09-15</t>
  </si>
  <si>
    <t>SAL04116</t>
  </si>
  <si>
    <t>SAL03222</t>
  </si>
  <si>
    <t>SAL01232</t>
  </si>
  <si>
    <t>SAL05051</t>
  </si>
  <si>
    <t>2025-09-14</t>
  </si>
  <si>
    <t>SAL04421</t>
  </si>
  <si>
    <t>SAL04251</t>
  </si>
  <si>
    <t>SAL03859</t>
  </si>
  <si>
    <t>SAL03812</t>
  </si>
  <si>
    <t>SAL03334</t>
  </si>
  <si>
    <t>SAL02657</t>
  </si>
  <si>
    <t>SAL01954</t>
  </si>
  <si>
    <t>SAL01503</t>
  </si>
  <si>
    <t>SAL00976</t>
  </si>
  <si>
    <t>SAL00265</t>
  </si>
  <si>
    <t>SAL02456</t>
  </si>
  <si>
    <t>2025-09-13</t>
  </si>
  <si>
    <t>SAL02094</t>
  </si>
  <si>
    <t>SAL01866</t>
  </si>
  <si>
    <t>SAL00844</t>
  </si>
  <si>
    <t>SAL05148</t>
  </si>
  <si>
    <t>2025-09-12</t>
  </si>
  <si>
    <t>SAL04743</t>
  </si>
  <si>
    <t>SAL04020</t>
  </si>
  <si>
    <t>SAL03521</t>
  </si>
  <si>
    <t>SAL03440</t>
  </si>
  <si>
    <t>SAL01771</t>
  </si>
  <si>
    <t>SAL01723</t>
  </si>
  <si>
    <t>SAL00350</t>
  </si>
  <si>
    <t>SAL04955</t>
  </si>
  <si>
    <t>2025-09-11</t>
  </si>
  <si>
    <t>SAL04009</t>
  </si>
  <si>
    <t>SAL05940</t>
  </si>
  <si>
    <t>2025-09-10</t>
  </si>
  <si>
    <t>SAL05411</t>
  </si>
  <si>
    <t>SAL03696</t>
  </si>
  <si>
    <t>SAL03356</t>
  </si>
  <si>
    <t>SAL02709</t>
  </si>
  <si>
    <t>SAL02167</t>
  </si>
  <si>
    <t>SAL01098</t>
  </si>
  <si>
    <t>SAL00414</t>
  </si>
  <si>
    <t>SAL00369</t>
  </si>
  <si>
    <t>SAL05801</t>
  </si>
  <si>
    <t>2025-09-09</t>
  </si>
  <si>
    <t>SAL05157</t>
  </si>
  <si>
    <t>SAL04195</t>
  </si>
  <si>
    <t>SAL03850</t>
  </si>
  <si>
    <t>SAL02891</t>
  </si>
  <si>
    <t>SAL02487</t>
  </si>
  <si>
    <t>SAL01510</t>
  </si>
  <si>
    <t>SAL00170</t>
  </si>
  <si>
    <t>SAL03062</t>
  </si>
  <si>
    <t>2025-09-08</t>
  </si>
  <si>
    <t>SAL02532</t>
  </si>
  <si>
    <t>SAL01213</t>
  </si>
  <si>
    <t>SAL01066</t>
  </si>
  <si>
    <t>SAL00571</t>
  </si>
  <si>
    <t>SAL05455</t>
  </si>
  <si>
    <t>2025-09-07</t>
  </si>
  <si>
    <t>SAL05313</t>
  </si>
  <si>
    <t>SAL05287</t>
  </si>
  <si>
    <t>SAL04881</t>
  </si>
  <si>
    <t>SAL04669</t>
  </si>
  <si>
    <t>SAL04037</t>
  </si>
  <si>
    <t>SAL03599</t>
  </si>
  <si>
    <t>SAL03498</t>
  </si>
  <si>
    <t>SAL05112</t>
  </si>
  <si>
    <t>2025-09-06</t>
  </si>
  <si>
    <t>SAL03450</t>
  </si>
  <si>
    <t>SAL03179</t>
  </si>
  <si>
    <t>SAL01695</t>
  </si>
  <si>
    <t>SAL01533</t>
  </si>
  <si>
    <t>SAL00239</t>
  </si>
  <si>
    <t>SAL05443</t>
  </si>
  <si>
    <t>2025-09-05</t>
  </si>
  <si>
    <t>SAL03971</t>
  </si>
  <si>
    <t>SAL03230</t>
  </si>
  <si>
    <t>SAL02026</t>
  </si>
  <si>
    <t>SAL01378</t>
  </si>
  <si>
    <t>SAL05732</t>
  </si>
  <si>
    <t>2025-09-04</t>
  </si>
  <si>
    <t>SAL03260</t>
  </si>
  <si>
    <t>SAL01041</t>
  </si>
  <si>
    <t>SAL00102</t>
  </si>
  <si>
    <t>SAL05359</t>
  </si>
  <si>
    <t>2025-09-03</t>
  </si>
  <si>
    <t>SAL03421</t>
  </si>
  <si>
    <t>SAL02170</t>
  </si>
  <si>
    <t>SAL01567</t>
  </si>
  <si>
    <t>SAL01256</t>
  </si>
  <si>
    <t>SAL00163</t>
  </si>
  <si>
    <t>SAL04729</t>
  </si>
  <si>
    <t>2025-09-02</t>
  </si>
  <si>
    <t>SAL00839</t>
  </si>
  <si>
    <t>SAL00694</t>
  </si>
  <si>
    <t>SAL04889</t>
  </si>
  <si>
    <t>2025-09-01</t>
  </si>
  <si>
    <t>SAL04193</t>
  </si>
  <si>
    <t>SAL03359</t>
  </si>
  <si>
    <t>SAL03041</t>
  </si>
  <si>
    <t>SAL02029</t>
  </si>
  <si>
    <t>SAL01137</t>
  </si>
  <si>
    <t>SAL00502</t>
  </si>
  <si>
    <t>SAL04005</t>
  </si>
  <si>
    <t>2025-08-31</t>
  </si>
  <si>
    <t>SAL03671</t>
  </si>
  <si>
    <t>SAL01881</t>
  </si>
  <si>
    <t>SAL01404</t>
  </si>
  <si>
    <t>SAL00877</t>
  </si>
  <si>
    <t>SAL05728</t>
  </si>
  <si>
    <t>2025-08-30</t>
  </si>
  <si>
    <t>SAL00509</t>
  </si>
  <si>
    <t>SAL05880</t>
  </si>
  <si>
    <t>2025-08-29</t>
  </si>
  <si>
    <t>SAL03745</t>
  </si>
  <si>
    <t>SAL02896</t>
  </si>
  <si>
    <t>SAL02461</t>
  </si>
  <si>
    <t>SAL01766</t>
  </si>
  <si>
    <t>SAL00656</t>
  </si>
  <si>
    <t>SAL00216</t>
  </si>
  <si>
    <t>SAL00082</t>
  </si>
  <si>
    <t>SAL05621</t>
  </si>
  <si>
    <t>2025-08-28</t>
  </si>
  <si>
    <t>SAL03651</t>
  </si>
  <si>
    <t>SAL02698</t>
  </si>
  <si>
    <t>SAL01616</t>
  </si>
  <si>
    <t>SAL05770</t>
  </si>
  <si>
    <t>2025-08-27</t>
  </si>
  <si>
    <t>SAL04514</t>
  </si>
  <si>
    <t>SAL04250</t>
  </si>
  <si>
    <t>SAL02998</t>
  </si>
  <si>
    <t>SAL02697</t>
  </si>
  <si>
    <t>SAL05016</t>
  </si>
  <si>
    <t>2025-08-26</t>
  </si>
  <si>
    <t>SAL04947</t>
  </si>
  <si>
    <t>SAL03454</t>
  </si>
  <si>
    <t>SAL02962</t>
  </si>
  <si>
    <t>SAL01526</t>
  </si>
  <si>
    <t>SAL04522</t>
  </si>
  <si>
    <t>2025-08-25</t>
  </si>
  <si>
    <t>SAL03083</t>
  </si>
  <si>
    <t>SAL02535</t>
  </si>
  <si>
    <t>SAL01655</t>
  </si>
  <si>
    <t>SAL01227</t>
  </si>
  <si>
    <t>SAL03016</t>
  </si>
  <si>
    <t>2025-08-24</t>
  </si>
  <si>
    <t>SAL05583</t>
  </si>
  <si>
    <t>2025-08-23</t>
  </si>
  <si>
    <t>SAL02141</t>
  </si>
  <si>
    <t>2025-08-22</t>
  </si>
  <si>
    <t>SAL01464</t>
  </si>
  <si>
    <t>SAL01052</t>
  </si>
  <si>
    <t>SAL00672</t>
  </si>
  <si>
    <t>SAL05527</t>
  </si>
  <si>
    <t>2025-08-21</t>
  </si>
  <si>
    <t>SAL04638</t>
  </si>
  <si>
    <t>SAL02708</t>
  </si>
  <si>
    <t>SAL01815</t>
  </si>
  <si>
    <t>SAL01302</t>
  </si>
  <si>
    <t>SAL00981</t>
  </si>
  <si>
    <t>SAL00101</t>
  </si>
  <si>
    <t>SAL00089</t>
  </si>
  <si>
    <t>SAL03575</t>
  </si>
  <si>
    <t>2025-08-20</t>
  </si>
  <si>
    <t>SAL03355</t>
  </si>
  <si>
    <t>SAL02919</t>
  </si>
  <si>
    <t>SAL01921</t>
  </si>
  <si>
    <t>SAL01796</t>
  </si>
  <si>
    <t>SAL00743</t>
  </si>
  <si>
    <t>SAL05788</t>
  </si>
  <si>
    <t>2025-08-18</t>
  </si>
  <si>
    <t>SAL03887</t>
  </si>
  <si>
    <t>SAL01914</t>
  </si>
  <si>
    <t>SAL05860</t>
  </si>
  <si>
    <t>2025-08-17</t>
  </si>
  <si>
    <t>SAL05563</t>
  </si>
  <si>
    <t>SAL02732</t>
  </si>
  <si>
    <t>SAL02722</t>
  </si>
  <si>
    <t>SAL02645</t>
  </si>
  <si>
    <t>SAL02491</t>
  </si>
  <si>
    <t>SAL01364</t>
  </si>
  <si>
    <t>SAL05974</t>
  </si>
  <si>
    <t>2025-08-16</t>
  </si>
  <si>
    <t>SAL05700</t>
  </si>
  <si>
    <t>SAL04622</t>
  </si>
  <si>
    <t>SAL03706</t>
  </si>
  <si>
    <t>SAL03182</t>
  </si>
  <si>
    <t>SAL02173</t>
  </si>
  <si>
    <t>SAL01562</t>
  </si>
  <si>
    <t>SAL01123</t>
  </si>
  <si>
    <t>SAL00862</t>
  </si>
  <si>
    <t>SAL00232</t>
  </si>
  <si>
    <t>SAL05279</t>
  </si>
  <si>
    <t>2025-08-15</t>
  </si>
  <si>
    <t>SAL04258</t>
  </si>
  <si>
    <t>SAL03208</t>
  </si>
  <si>
    <t>SAL02433</t>
  </si>
  <si>
    <t>SAL05557</t>
  </si>
  <si>
    <t>2025-08-14</t>
  </si>
  <si>
    <t>SAL05358</t>
  </si>
  <si>
    <t>SAL04284</t>
  </si>
  <si>
    <t>SAL04128</t>
  </si>
  <si>
    <t>SAL02718</t>
  </si>
  <si>
    <t>SAL02431</t>
  </si>
  <si>
    <t>SAL01710</t>
  </si>
  <si>
    <t>SAL01439</t>
  </si>
  <si>
    <t>SAL01295</t>
  </si>
  <si>
    <t>SAL00812</t>
  </si>
  <si>
    <t>SAL03954</t>
  </si>
  <si>
    <t>2025-08-13</t>
  </si>
  <si>
    <t>SAL00199</t>
  </si>
  <si>
    <t>SAL05817</t>
  </si>
  <si>
    <t>2025-08-12</t>
  </si>
  <si>
    <t>SAL05433</t>
  </si>
  <si>
    <t>SAL05284</t>
  </si>
  <si>
    <t>SAL02151</t>
  </si>
  <si>
    <t>SAL00793</t>
  </si>
  <si>
    <t>SAL00270</t>
  </si>
  <si>
    <t>SAL04938</t>
  </si>
  <si>
    <t>2025-08-11</t>
  </si>
  <si>
    <t>SAL04353</t>
  </si>
  <si>
    <t>SAL03677</t>
  </si>
  <si>
    <t>SAL03045</t>
  </si>
  <si>
    <t>SAL02881</t>
  </si>
  <si>
    <t>SAL02771</t>
  </si>
  <si>
    <t>SAL02565</t>
  </si>
  <si>
    <t>SAL01729</t>
  </si>
  <si>
    <t>SAL01418</t>
  </si>
  <si>
    <t>SAL04257</t>
  </si>
  <si>
    <t>2025-08-10</t>
  </si>
  <si>
    <t>SAL03852</t>
  </si>
  <si>
    <t>SAL02465</t>
  </si>
  <si>
    <t>SAL02159</t>
  </si>
  <si>
    <t>SAL01711</t>
  </si>
  <si>
    <t>SAL01488</t>
  </si>
  <si>
    <t>SAL05588</t>
  </si>
  <si>
    <t>2025-08-09</t>
  </si>
  <si>
    <t>SAL03282</t>
  </si>
  <si>
    <t>SAL01490</t>
  </si>
  <si>
    <t>SAL00463</t>
  </si>
  <si>
    <t>SAL04469</t>
  </si>
  <si>
    <t>2025-08-08</t>
  </si>
  <si>
    <t>SAL04361</t>
  </si>
  <si>
    <t>SAL04015</t>
  </si>
  <si>
    <t>SAL03390</t>
  </si>
  <si>
    <t>SAL00366</t>
  </si>
  <si>
    <t>SAL00315</t>
  </si>
  <si>
    <t>SAL05522</t>
  </si>
  <si>
    <t>2025-08-07</t>
  </si>
  <si>
    <t>SAL02312</t>
  </si>
  <si>
    <t>SAL01455</t>
  </si>
  <si>
    <t>SAL01428</t>
  </si>
  <si>
    <t>SAL00996</t>
  </si>
  <si>
    <t>SAL00567</t>
  </si>
  <si>
    <t>SAL04493</t>
  </si>
  <si>
    <t>2025-08-06</t>
  </si>
  <si>
    <t>SAL03984</t>
  </si>
  <si>
    <t>SAL03689</t>
  </si>
  <si>
    <t>SAL03477</t>
  </si>
  <si>
    <t>SAL00626</t>
  </si>
  <si>
    <t>SAL05390</t>
  </si>
  <si>
    <t>2025-08-05</t>
  </si>
  <si>
    <t>SAL04646</t>
  </si>
  <si>
    <t>SAL04220</t>
  </si>
  <si>
    <t>SAL03527</t>
  </si>
  <si>
    <t>SAL02245</t>
  </si>
  <si>
    <t>SAL01623</t>
  </si>
  <si>
    <t>SAL01528</t>
  </si>
  <si>
    <t>SAL01412</t>
  </si>
  <si>
    <t>SAL01358</t>
  </si>
  <si>
    <t>SAL05052</t>
  </si>
  <si>
    <t>2025-08-04</t>
  </si>
  <si>
    <t>SAL04008</t>
  </si>
  <si>
    <t>SAL03529</t>
  </si>
  <si>
    <t>SAL02573</t>
  </si>
  <si>
    <t>SAL02075</t>
  </si>
  <si>
    <t>SAL01909</t>
  </si>
  <si>
    <t>SAL01241</t>
  </si>
  <si>
    <t>SAL00549</t>
  </si>
  <si>
    <t>SAL05447</t>
  </si>
  <si>
    <t>2025-08-03</t>
  </si>
  <si>
    <t>SAL05221</t>
  </si>
  <si>
    <t>SAL04992</t>
  </si>
  <si>
    <t>SAL04384</t>
  </si>
  <si>
    <t>SAL02464</t>
  </si>
  <si>
    <t>SAL01430</t>
  </si>
  <si>
    <t>SAL05053</t>
  </si>
  <si>
    <t>2025-08-02</t>
  </si>
  <si>
    <t>SAL04625</t>
  </si>
  <si>
    <t>SAL05650</t>
  </si>
  <si>
    <t>2025-08-01</t>
  </si>
  <si>
    <t>SAL05162</t>
  </si>
  <si>
    <t>SAL04939</t>
  </si>
  <si>
    <t>SAL04893</t>
  </si>
  <si>
    <t>SAL04180</t>
  </si>
  <si>
    <t>SAL02574</t>
  </si>
  <si>
    <t>SAL02420</t>
  </si>
  <si>
    <t>SAL02335</t>
  </si>
  <si>
    <t>SAL00738</t>
  </si>
  <si>
    <t>SAL00357</t>
  </si>
  <si>
    <t>SAL05144</t>
  </si>
  <si>
    <t>2025-07-31</t>
  </si>
  <si>
    <t>SAL04089</t>
  </si>
  <si>
    <t>SAL03120</t>
  </si>
  <si>
    <t>SAL01853</t>
  </si>
  <si>
    <t>SAL05771</t>
  </si>
  <si>
    <t>2025-07-30</t>
  </si>
  <si>
    <t>SAL04855</t>
  </si>
  <si>
    <t>SAL03195</t>
  </si>
  <si>
    <t>SAL01894</t>
  </si>
  <si>
    <t>SAL01413</t>
  </si>
  <si>
    <t>SAL00795</t>
  </si>
  <si>
    <t>SAL04216</t>
  </si>
  <si>
    <t>2025-07-29</t>
  </si>
  <si>
    <t>SAL03879</t>
  </si>
  <si>
    <t>SAL03435</t>
  </si>
  <si>
    <t>SAL00457</t>
  </si>
  <si>
    <t>SAL00037</t>
  </si>
  <si>
    <t>SAL04594</t>
  </si>
  <si>
    <t>2025-07-28</t>
  </si>
  <si>
    <t>SAL04234</t>
  </si>
  <si>
    <t>SAL04069</t>
  </si>
  <si>
    <t>SAL03046</t>
  </si>
  <si>
    <t>SAL02810</t>
  </si>
  <si>
    <t>SAL02668</t>
  </si>
  <si>
    <t>SAL02105</t>
  </si>
  <si>
    <t>SAL01807</t>
  </si>
  <si>
    <t>SAL00258</t>
  </si>
  <si>
    <t>SAL05820</t>
  </si>
  <si>
    <t>2025-07-27</t>
  </si>
  <si>
    <t>SAL05734</t>
  </si>
  <si>
    <t>SAL04219</t>
  </si>
  <si>
    <t>SAL01717</t>
  </si>
  <si>
    <t>SAL01037</t>
  </si>
  <si>
    <t>SAL05800</t>
  </si>
  <si>
    <t>2025-07-26</t>
  </si>
  <si>
    <t>SAL05716</t>
  </si>
  <si>
    <t>SAL05110</t>
  </si>
  <si>
    <t>SAL03595</t>
  </si>
  <si>
    <t>SAL03006</t>
  </si>
  <si>
    <t>SAL02520</t>
  </si>
  <si>
    <t>SAL01839</t>
  </si>
  <si>
    <t>SAL01799</t>
  </si>
  <si>
    <t>SAL05528</t>
  </si>
  <si>
    <t>2025-07-25</t>
  </si>
  <si>
    <t>SAL05301</t>
  </si>
  <si>
    <t>SAL02755</t>
  </si>
  <si>
    <t>SAL01175</t>
  </si>
  <si>
    <t>SAL00674</t>
  </si>
  <si>
    <t>SAL00400</t>
  </si>
  <si>
    <t>SAL05623</t>
  </si>
  <si>
    <t>2025-07-24</t>
  </si>
  <si>
    <t>SAL03522</t>
  </si>
  <si>
    <t>SAL02786</t>
  </si>
  <si>
    <t>SAL01844</t>
  </si>
  <si>
    <t>SAL00497</t>
  </si>
  <si>
    <t>SAL00255</t>
  </si>
  <si>
    <t>SAL05585</t>
  </si>
  <si>
    <t>2025-07-23</t>
  </si>
  <si>
    <t>SAL02696</t>
  </si>
  <si>
    <t>SAL04824</t>
  </si>
  <si>
    <t>2025-07-22</t>
  </si>
  <si>
    <t>SAL04114</t>
  </si>
  <si>
    <t>SAL02661</t>
  </si>
  <si>
    <t>SAL02507</t>
  </si>
  <si>
    <t>SAL01127</t>
  </si>
  <si>
    <t>SAL00586</t>
  </si>
  <si>
    <t>SAL00276</t>
  </si>
  <si>
    <t>SAL05895</t>
  </si>
  <si>
    <t>2025-07-21</t>
  </si>
  <si>
    <t>SAL05150</t>
  </si>
  <si>
    <t>SAL03560</t>
  </si>
  <si>
    <t>SAL01960</t>
  </si>
  <si>
    <t>SAL01392</t>
  </si>
  <si>
    <t>SAL04504</t>
  </si>
  <si>
    <t>2025-07-20</t>
  </si>
  <si>
    <t>SAL03338</t>
  </si>
  <si>
    <t>SAL01003</t>
  </si>
  <si>
    <t>SAL05829</t>
  </si>
  <si>
    <t>2025-07-19</t>
  </si>
  <si>
    <t>SAL05271</t>
  </si>
  <si>
    <t>SAL03374</t>
  </si>
  <si>
    <t>SAL02219</t>
  </si>
  <si>
    <t>SAL01559</t>
  </si>
  <si>
    <t>SAL00329</t>
  </si>
  <si>
    <t>SAL05064</t>
  </si>
  <si>
    <t>2025-07-18</t>
  </si>
  <si>
    <t>SAL04265</t>
  </si>
  <si>
    <t>SAL04148</t>
  </si>
  <si>
    <t>SAL03035</t>
  </si>
  <si>
    <t>SAL02989</t>
  </si>
  <si>
    <t>SAL02294</t>
  </si>
  <si>
    <t>SAL00852</t>
  </si>
  <si>
    <t>SAL05158</t>
  </si>
  <si>
    <t>2025-07-17</t>
  </si>
  <si>
    <t>SAL04316</t>
  </si>
  <si>
    <t>SAL03874</t>
  </si>
  <si>
    <t>SAL02249</t>
  </si>
  <si>
    <t>SAL01838</t>
  </si>
  <si>
    <t>SAL04533</t>
  </si>
  <si>
    <t>2025-07-16</t>
  </si>
  <si>
    <t>SAL03757</t>
  </si>
  <si>
    <t>SAL01496</t>
  </si>
  <si>
    <t>SAL00451</t>
  </si>
  <si>
    <t>SAL00070</t>
  </si>
  <si>
    <t>SAL05418</t>
  </si>
  <si>
    <t>2025-07-15</t>
  </si>
  <si>
    <t>SAL03245</t>
  </si>
  <si>
    <t>SAL01712</t>
  </si>
  <si>
    <t>SAL01450</t>
  </si>
  <si>
    <t>SAL01040</t>
  </si>
  <si>
    <t>SAL00196</t>
  </si>
  <si>
    <t>SAL02209</t>
  </si>
  <si>
    <t>2025-07-14</t>
  </si>
  <si>
    <t>SAL00848</t>
  </si>
  <si>
    <t>SAL01670</t>
  </si>
  <si>
    <t>2025-07-13</t>
  </si>
  <si>
    <t>SAL04831</t>
  </si>
  <si>
    <t>2025-07-12</t>
  </si>
  <si>
    <t>SAL04085</t>
  </si>
  <si>
    <t>SAL02283</t>
  </si>
  <si>
    <t>SAL02244</t>
  </si>
  <si>
    <t>SAL01629</t>
  </si>
  <si>
    <t>SAL04558</t>
  </si>
  <si>
    <t>2025-07-11</t>
  </si>
  <si>
    <t>SAL03353</t>
  </si>
  <si>
    <t>SAL02980</t>
  </si>
  <si>
    <t>SAL01889</t>
  </si>
  <si>
    <t>SAL01334</t>
  </si>
  <si>
    <t>SAL00379</t>
  </si>
  <si>
    <t>SAL03519</t>
  </si>
  <si>
    <t>2025-07-10</t>
  </si>
  <si>
    <t>SAL03114</t>
  </si>
  <si>
    <t>SAL05865</t>
  </si>
  <si>
    <t>2025-07-09</t>
  </si>
  <si>
    <t>SAL05512</t>
  </si>
  <si>
    <t>SAL05226</t>
  </si>
  <si>
    <t>SAL04150</t>
  </si>
  <si>
    <t>SAL03460</t>
  </si>
  <si>
    <t>SAL02619</t>
  </si>
  <si>
    <t>SAL02311</t>
  </si>
  <si>
    <t>SAL01254</t>
  </si>
  <si>
    <t>SAL03155</t>
  </si>
  <si>
    <t>2025-07-08</t>
  </si>
  <si>
    <t>SAL02319</t>
  </si>
  <si>
    <t>SAL01963</t>
  </si>
  <si>
    <t>SAL00264</t>
  </si>
  <si>
    <t>SAL04235</t>
  </si>
  <si>
    <t>2025-07-07</t>
  </si>
  <si>
    <t>SAL04160</t>
  </si>
  <si>
    <t>SAL02260</t>
  </si>
  <si>
    <t>SAL01837</t>
  </si>
  <si>
    <t>SAL01460</t>
  </si>
  <si>
    <t>SAL00875</t>
  </si>
  <si>
    <t>SAL05250</t>
  </si>
  <si>
    <t>2025-07-06</t>
  </si>
  <si>
    <t>SAL02257</t>
  </si>
  <si>
    <t>SAL05317</t>
  </si>
  <si>
    <t>2025-07-05</t>
  </si>
  <si>
    <t>SAL04687</t>
  </si>
  <si>
    <t>SAL04561</t>
  </si>
  <si>
    <t>SAL03059</t>
  </si>
  <si>
    <t>SAL02318</t>
  </si>
  <si>
    <t>SAL04903</t>
  </si>
  <si>
    <t>2025-07-04</t>
  </si>
  <si>
    <t>SAL04419</t>
  </si>
  <si>
    <t>SAL04141</t>
  </si>
  <si>
    <t>SAL03792</t>
  </si>
  <si>
    <t>SAL03777</t>
  </si>
  <si>
    <t>SAL03382</t>
  </si>
  <si>
    <t>SAL02017</t>
  </si>
  <si>
    <t>SAL00851</t>
  </si>
  <si>
    <t>SAL00652</t>
  </si>
  <si>
    <t>SAL00181</t>
  </si>
  <si>
    <t>SAL00068</t>
  </si>
  <si>
    <t>SAL05092</t>
  </si>
  <si>
    <t>2025-07-03</t>
  </si>
  <si>
    <t>SAL05071</t>
  </si>
  <si>
    <t>SAL03691</t>
  </si>
  <si>
    <t>SAL03199</t>
  </si>
  <si>
    <t>SAL00294</t>
  </si>
  <si>
    <t>SAL05962</t>
  </si>
  <si>
    <t>2025-07-02</t>
  </si>
  <si>
    <t>SAL04804</t>
  </si>
  <si>
    <t>SAL04673</t>
  </si>
  <si>
    <t>SAL01576</t>
  </si>
  <si>
    <t>SAL01485</t>
  </si>
  <si>
    <t>SAL05567</t>
  </si>
  <si>
    <t>2025-07-01</t>
  </si>
  <si>
    <t>SAL05308</t>
  </si>
  <si>
    <t>SAL04972</t>
  </si>
  <si>
    <t>SAL04822</t>
  </si>
  <si>
    <t>SAL03849</t>
  </si>
  <si>
    <t>SAL03759</t>
  </si>
  <si>
    <t>SAL03405</t>
  </si>
  <si>
    <t>SAL03312</t>
  </si>
  <si>
    <t>SAL01736</t>
  </si>
  <si>
    <t>SAL01698</t>
  </si>
  <si>
    <t>SAL01538</t>
  </si>
  <si>
    <t>SAL00736</t>
  </si>
  <si>
    <t>SAL05703</t>
  </si>
  <si>
    <t>2025-06-30</t>
  </si>
  <si>
    <t>SAL05225</t>
  </si>
  <si>
    <t>SAL04416</t>
  </si>
  <si>
    <t>SAL03738</t>
  </si>
  <si>
    <t>SAL02550</t>
  </si>
  <si>
    <t>SAL03551</t>
  </si>
  <si>
    <t>2025-06-29</t>
  </si>
  <si>
    <t>SAL02116</t>
  </si>
  <si>
    <t>SAL04253</t>
  </si>
  <si>
    <t>2025-06-28</t>
  </si>
  <si>
    <t>SAL02183</t>
  </si>
  <si>
    <t>SAL01264</t>
  </si>
  <si>
    <t>SAL00808</t>
  </si>
  <si>
    <t>SAL00304</t>
  </si>
  <si>
    <t>SAL05299</t>
  </si>
  <si>
    <t>2025-06-27</t>
  </si>
  <si>
    <t>SAL05288</t>
  </si>
  <si>
    <t>SAL04654</t>
  </si>
  <si>
    <t>SAL02589</t>
  </si>
  <si>
    <t>SAL01245</t>
  </si>
  <si>
    <t>SAL00320</t>
  </si>
  <si>
    <t>SAL05395</t>
  </si>
  <si>
    <t>2025-06-26</t>
  </si>
  <si>
    <t>SAL04645</t>
  </si>
  <si>
    <t>SAL04607</t>
  </si>
  <si>
    <t>SAL01172</t>
  </si>
  <si>
    <t>SAL00150</t>
  </si>
  <si>
    <t>SAL02045</t>
  </si>
  <si>
    <t>2025-06-25</t>
  </si>
  <si>
    <t>SAL00956</t>
  </si>
  <si>
    <t>SAL04950</t>
  </si>
  <si>
    <t>2025-06-24</t>
  </si>
  <si>
    <t>SAL04254</t>
  </si>
  <si>
    <t>SAL04019</t>
  </si>
  <si>
    <t>SAL03818</t>
  </si>
  <si>
    <t>SAL01776</t>
  </si>
  <si>
    <t>SAL01400</t>
  </si>
  <si>
    <t>SAL00884</t>
  </si>
  <si>
    <t>SAL00768</t>
  </si>
  <si>
    <t>SAL03112</t>
  </si>
  <si>
    <t>2025-06-23</t>
  </si>
  <si>
    <t>SAL00594</t>
  </si>
  <si>
    <t>SAL00422</t>
  </si>
  <si>
    <t>SAL05451</t>
  </si>
  <si>
    <t>2025-06-22</t>
  </si>
  <si>
    <t>SAL05385</t>
  </si>
  <si>
    <t>SAL04957</t>
  </si>
  <si>
    <t>SAL04779</t>
  </si>
  <si>
    <t>SAL04291</t>
  </si>
  <si>
    <t>SAL04080</t>
  </si>
  <si>
    <t>SAL02035</t>
  </si>
  <si>
    <t>SAL01819</t>
  </si>
  <si>
    <t>SAL00654</t>
  </si>
  <si>
    <t>SAL04320</t>
  </si>
  <si>
    <t>2025-06-21</t>
  </si>
  <si>
    <t>SAL03053</t>
  </si>
  <si>
    <t>SAL02395</t>
  </si>
  <si>
    <t>SAL02313</t>
  </si>
  <si>
    <t>SAL01755</t>
  </si>
  <si>
    <t>SAL03925</t>
  </si>
  <si>
    <t>2025-06-20</t>
  </si>
  <si>
    <t>SAL02934</t>
  </si>
  <si>
    <t>SAL02916</t>
  </si>
  <si>
    <t>SAL01930</t>
  </si>
  <si>
    <t>SAL01887</t>
  </si>
  <si>
    <t>SAL01492</t>
  </si>
  <si>
    <t>SAL00889</t>
  </si>
  <si>
    <t>SAL05725</t>
  </si>
  <si>
    <t>2025-06-19</t>
  </si>
  <si>
    <t>SAL05255</t>
  </si>
  <si>
    <t>SAL05002</t>
  </si>
  <si>
    <t>SAL02724</t>
  </si>
  <si>
    <t>SAL05043</t>
  </si>
  <si>
    <t>2025-06-18</t>
  </si>
  <si>
    <t>SAL04599</t>
  </si>
  <si>
    <t>SAL04244</t>
  </si>
  <si>
    <t>SAL04204</t>
  </si>
  <si>
    <t>SAL04022</t>
  </si>
  <si>
    <t>SAL02314</t>
  </si>
  <si>
    <t>SAL05042</t>
  </si>
  <si>
    <t>2025-06-17</t>
  </si>
  <si>
    <t>SAL04926</t>
  </si>
  <si>
    <t>SAL02115</t>
  </si>
  <si>
    <t>SAL01773</t>
  </si>
  <si>
    <t>SAL01599</t>
  </si>
  <si>
    <t>SAL00840</t>
  </si>
  <si>
    <t>SAL00744</t>
  </si>
  <si>
    <t>SAL05846</t>
  </si>
  <si>
    <t>2025-06-16</t>
  </si>
  <si>
    <t>SAL05531</t>
  </si>
  <si>
    <t>SAL03713</t>
  </si>
  <si>
    <t>SAL01161</t>
  </si>
  <si>
    <t>SAL03902</t>
  </si>
  <si>
    <t>2025-06-15</t>
  </si>
  <si>
    <t>SAL03795</t>
  </si>
  <si>
    <t>SAL02414</t>
  </si>
  <si>
    <t>SAL02149</t>
  </si>
  <si>
    <t>SAL02136</t>
  </si>
  <si>
    <t>SAL00564</t>
  </si>
  <si>
    <t>SAL00490</t>
  </si>
  <si>
    <t>SAL00458</t>
  </si>
  <si>
    <t>SAL04866</t>
  </si>
  <si>
    <t>2025-06-14</t>
  </si>
  <si>
    <t>SAL03830</t>
  </si>
  <si>
    <t>SAL03459</t>
  </si>
  <si>
    <t>SAL03151</t>
  </si>
  <si>
    <t>SAL03116</t>
  </si>
  <si>
    <t>SAL01067</t>
  </si>
  <si>
    <t>SAL04841</t>
  </si>
  <si>
    <t>2025-06-13</t>
  </si>
  <si>
    <t>SAL04707</t>
  </si>
  <si>
    <t>SAL03855</t>
  </si>
  <si>
    <t>SAL02852</t>
  </si>
  <si>
    <t>SAL01827</t>
  </si>
  <si>
    <t>SAL01606</t>
  </si>
  <si>
    <t>SAL00963</t>
  </si>
  <si>
    <t>SAL03137</t>
  </si>
  <si>
    <t>2025-06-12</t>
  </si>
  <si>
    <t>SAL01036</t>
  </si>
  <si>
    <t>SAL05398</t>
  </si>
  <si>
    <t>2025-06-11</t>
  </si>
  <si>
    <t>SAL04582</t>
  </si>
  <si>
    <t>SAL04290</t>
  </si>
  <si>
    <t>SAL03782</t>
  </si>
  <si>
    <t>SAL02442</t>
  </si>
  <si>
    <t>SAL02388</t>
  </si>
  <si>
    <t>SAL04789</t>
  </si>
  <si>
    <t>2025-06-10</t>
  </si>
  <si>
    <t>SAL01701</t>
  </si>
  <si>
    <t>SAL04693</t>
  </si>
  <si>
    <t>2025-06-09</t>
  </si>
  <si>
    <t>SAL03092</t>
  </si>
  <si>
    <t>SAL02410</t>
  </si>
  <si>
    <t>SAL02010</t>
  </si>
  <si>
    <t>SAL01706</t>
  </si>
  <si>
    <t>SAL01051</t>
  </si>
  <si>
    <t>SAL05459</t>
  </si>
  <si>
    <t>2025-06-08</t>
  </si>
  <si>
    <t>SAL04975</t>
  </si>
  <si>
    <t>SAL04528</t>
  </si>
  <si>
    <t>SAL01644</t>
  </si>
  <si>
    <t>SAL03773</t>
  </si>
  <si>
    <t>2025-06-07</t>
  </si>
  <si>
    <t>SAL03410</t>
  </si>
  <si>
    <t>SAL02905</t>
  </si>
  <si>
    <t>SAL03803</t>
  </si>
  <si>
    <t>2025-06-06</t>
  </si>
  <si>
    <t>SAL03801</t>
  </si>
  <si>
    <t>SAL03375</t>
  </si>
  <si>
    <t>SAL02730</t>
  </si>
  <si>
    <t>SAL02342</t>
  </si>
  <si>
    <t>SAL00169</t>
  </si>
  <si>
    <t>SAL05738</t>
  </si>
  <si>
    <t>2025-06-05</t>
  </si>
  <si>
    <t>SAL05502</t>
  </si>
  <si>
    <t>SAL02561</t>
  </si>
  <si>
    <t>SAL01594</t>
  </si>
  <si>
    <t>SAL01575</t>
  </si>
  <si>
    <t>SAL00345</t>
  </si>
  <si>
    <t>SAL05971</t>
  </si>
  <si>
    <t>2025-06-04</t>
  </si>
  <si>
    <t>SAL05121</t>
  </si>
  <si>
    <t>SAL03985</t>
  </si>
  <si>
    <t>SAL02860</t>
  </si>
  <si>
    <t>SAL00825</t>
  </si>
  <si>
    <t>SAL04736</t>
  </si>
  <si>
    <t>2025-06-03</t>
  </si>
  <si>
    <t>SAL04071</t>
  </si>
  <si>
    <t>SAL02961</t>
  </si>
  <si>
    <t>SAL00822</t>
  </si>
  <si>
    <t>SAL00811</t>
  </si>
  <si>
    <t>SAL00372</t>
  </si>
  <si>
    <t>SAL04916</t>
  </si>
  <si>
    <t>2025-06-02</t>
  </si>
  <si>
    <t>SAL04077</t>
  </si>
  <si>
    <t>SAL03721</t>
  </si>
  <si>
    <t>SAL03214</t>
  </si>
  <si>
    <t>SAL01763</t>
  </si>
  <si>
    <t>SAL00785</t>
  </si>
  <si>
    <t>SAL00327</t>
  </si>
  <si>
    <t>SAL05900</t>
  </si>
  <si>
    <t>2025-06-01</t>
  </si>
  <si>
    <t>SAL05886</t>
  </si>
  <si>
    <t>SAL01043</t>
  </si>
  <si>
    <t>SAL04524</t>
  </si>
  <si>
    <t>2025-05-31</t>
  </si>
  <si>
    <t>SAL03284</t>
  </si>
  <si>
    <t>SAL02734</t>
  </si>
  <si>
    <t>SAL02218</t>
  </si>
  <si>
    <t>SAL01669</t>
  </si>
  <si>
    <t>SAL00521</t>
  </si>
  <si>
    <t>SAL05777</t>
  </si>
  <si>
    <t>2025-05-30</t>
  </si>
  <si>
    <t>SAL05026</t>
  </si>
  <si>
    <t>SAL04677</t>
  </si>
  <si>
    <t>SAL04605</t>
  </si>
  <si>
    <t>SAL02677</t>
  </si>
  <si>
    <t>SAL02273</t>
  </si>
  <si>
    <t>SAL01635</t>
  </si>
  <si>
    <t>SAL03579</t>
  </si>
  <si>
    <t>2025-05-29</t>
  </si>
  <si>
    <t>SAL02944</t>
  </si>
  <si>
    <t>SAL02325</t>
  </si>
  <si>
    <t>SAL01210</t>
  </si>
  <si>
    <t>SAL01095</t>
  </si>
  <si>
    <t>SAL05505</t>
  </si>
  <si>
    <t>2025-05-28</t>
  </si>
  <si>
    <t>SAL05035</t>
  </si>
  <si>
    <t>SAL03444</t>
  </si>
  <si>
    <t>SAL03121</t>
  </si>
  <si>
    <t>SAL01542</t>
  </si>
  <si>
    <t>SAL05928</t>
  </si>
  <si>
    <t>2025-05-27</t>
  </si>
  <si>
    <t>SAL05893</t>
  </si>
  <si>
    <t>SAL05635</t>
  </si>
  <si>
    <t>SAL04566</t>
  </si>
  <si>
    <t>SAL04454</t>
  </si>
  <si>
    <t>SAL02819</t>
  </si>
  <si>
    <t>SAL02673</t>
  </si>
  <si>
    <t>SAL02071</t>
  </si>
  <si>
    <t>SAL02055</t>
  </si>
  <si>
    <t>SAL01935</t>
  </si>
  <si>
    <t>SAL04590</t>
  </si>
  <si>
    <t>2025-05-26</t>
  </si>
  <si>
    <t>SAL03941</t>
  </si>
  <si>
    <t>SAL01924</t>
  </si>
  <si>
    <t>SAL01704</t>
  </si>
  <si>
    <t>SAL05586</t>
  </si>
  <si>
    <t>2025-05-25</t>
  </si>
  <si>
    <t>SAL04449</t>
  </si>
  <si>
    <t>SAL04027</t>
  </si>
  <si>
    <t>SAL02844</t>
  </si>
  <si>
    <t>SAL02814</t>
  </si>
  <si>
    <t>SAL02738</t>
  </si>
  <si>
    <t>SAL02039</t>
  </si>
  <si>
    <t>SAL01656</t>
  </si>
  <si>
    <t>SAL01517</t>
  </si>
  <si>
    <t>SAL03364</t>
  </si>
  <si>
    <t>2025-05-24</t>
  </si>
  <si>
    <t>SAL02506</t>
  </si>
  <si>
    <t>SAL00671</t>
  </si>
  <si>
    <t>SAL00483</t>
  </si>
  <si>
    <t>SAL05268</t>
  </si>
  <si>
    <t>2025-05-23</t>
  </si>
  <si>
    <t>SAL04869</t>
  </si>
  <si>
    <t>SAL04134</t>
  </si>
  <si>
    <t>SAL03969</t>
  </si>
  <si>
    <t>SAL02835</t>
  </si>
  <si>
    <t>SAL02625</t>
  </si>
  <si>
    <t>SAL01226</t>
  </si>
  <si>
    <t>SAL05269</t>
  </si>
  <si>
    <t>2025-05-22</t>
  </si>
  <si>
    <t>SAL05206</t>
  </si>
  <si>
    <t>SAL04039</t>
  </si>
  <si>
    <t>SAL03846</t>
  </si>
  <si>
    <t>SAL02130</t>
  </si>
  <si>
    <t>SAL01798</t>
  </si>
  <si>
    <t>SAL01205</t>
  </si>
  <si>
    <t>SAL00275</t>
  </si>
  <si>
    <t>SAL05136</t>
  </si>
  <si>
    <t>2025-05-21</t>
  </si>
  <si>
    <t>SAL04990</t>
  </si>
  <si>
    <t>SAL02247</t>
  </si>
  <si>
    <t>SAL01791</t>
  </si>
  <si>
    <t>SAL01684</t>
  </si>
  <si>
    <t>SAL00959</t>
  </si>
  <si>
    <t>SAL00569</t>
  </si>
  <si>
    <t>SAL05575</t>
  </si>
  <si>
    <t>2025-05-20</t>
  </si>
  <si>
    <t>SAL04482</t>
  </si>
  <si>
    <t>SAL02466</t>
  </si>
  <si>
    <t>SAL02437</t>
  </si>
  <si>
    <t>SAL00435</t>
  </si>
  <si>
    <t>SAL04904</t>
  </si>
  <si>
    <t>2025-05-19</t>
  </si>
  <si>
    <t>SAL03060</t>
  </si>
  <si>
    <t>2025-05-18</t>
  </si>
  <si>
    <t>SAL01372</t>
  </si>
  <si>
    <t>SAL00122</t>
  </si>
  <si>
    <t>SAL05314</t>
  </si>
  <si>
    <t>2025-05-17</t>
  </si>
  <si>
    <t>SAL03418</t>
  </si>
  <si>
    <t>SAL03263</t>
  </si>
  <si>
    <t>SAL02954</t>
  </si>
  <si>
    <t>SAL02384</t>
  </si>
  <si>
    <t>SAL01645</t>
  </si>
  <si>
    <t>SAL01263</t>
  </si>
  <si>
    <t>SAL00533</t>
  </si>
  <si>
    <t>SAL00411</t>
  </si>
  <si>
    <t>SAL04301</t>
  </si>
  <si>
    <t>2025-05-16</t>
  </si>
  <si>
    <t>SAL03411</t>
  </si>
  <si>
    <t>SAL03202</t>
  </si>
  <si>
    <t>SAL02956</t>
  </si>
  <si>
    <t>SAL00164</t>
  </si>
  <si>
    <t>SAL04483</t>
  </si>
  <si>
    <t>2025-05-15</t>
  </si>
  <si>
    <t>SAL03210</t>
  </si>
  <si>
    <t>SAL02272</t>
  </si>
  <si>
    <t>SAL00529</t>
  </si>
  <si>
    <t>SAL05286</t>
  </si>
  <si>
    <t>2025-05-14</t>
  </si>
  <si>
    <t>SAL03785</t>
  </si>
  <si>
    <t>SAL00527</t>
  </si>
  <si>
    <t>SAL04884</t>
  </si>
  <si>
    <t>2025-05-13</t>
  </si>
  <si>
    <t>SAL04129</t>
  </si>
  <si>
    <t>SAL02556</t>
  </si>
  <si>
    <t>2025-05-12</t>
  </si>
  <si>
    <t>SAL02396</t>
  </si>
  <si>
    <t>SAL01770</t>
  </si>
  <si>
    <t>SAL00975</t>
  </si>
  <si>
    <t>SAL00110</t>
  </si>
  <si>
    <t>SAL05102</t>
  </si>
  <si>
    <t>2025-05-11</t>
  </si>
  <si>
    <t>SAL04979</t>
  </si>
  <si>
    <t>SAL04861</t>
  </si>
  <si>
    <t>SAL04232</t>
  </si>
  <si>
    <t>SAL02780</t>
  </si>
  <si>
    <t>SAL01257</t>
  </si>
  <si>
    <t>SAL05382</t>
  </si>
  <si>
    <t>2025-05-10</t>
  </si>
  <si>
    <t>SAL03142</t>
  </si>
  <si>
    <t>SAL01871</t>
  </si>
  <si>
    <t>SAL01583</t>
  </si>
  <si>
    <t>SAL01304</t>
  </si>
  <si>
    <t>SAL00025</t>
  </si>
  <si>
    <t>SAL05867</t>
  </si>
  <si>
    <t>2025-05-09</t>
  </si>
  <si>
    <t>SAL05155</t>
  </si>
  <si>
    <t>SAL04936</t>
  </si>
  <si>
    <t>SAL04908</t>
  </si>
  <si>
    <t>SAL04576</t>
  </si>
  <si>
    <t>SAL04443</t>
  </si>
  <si>
    <t>SAL04059</t>
  </si>
  <si>
    <t>SAL03272</t>
  </si>
  <si>
    <t>SAL02197</t>
  </si>
  <si>
    <t>SAL00828</t>
  </si>
  <si>
    <t>SAL00284</t>
  </si>
  <si>
    <t>SAL04495</t>
  </si>
  <si>
    <t>2025-05-08</t>
  </si>
  <si>
    <t>SAL03098</t>
  </si>
  <si>
    <t>SAL02575</t>
  </si>
  <si>
    <t>SAL01165</t>
  </si>
  <si>
    <t>SAL00962</t>
  </si>
  <si>
    <t>SAL00680</t>
  </si>
  <si>
    <t>SAL00467</t>
  </si>
  <si>
    <t>SAL00124</t>
  </si>
  <si>
    <t>SAL00054</t>
  </si>
  <si>
    <t>SAL05520</t>
  </si>
  <si>
    <t>2025-05-07</t>
  </si>
  <si>
    <t>SAL02829</t>
  </si>
  <si>
    <t>SAL03828</t>
  </si>
  <si>
    <t>2025-05-06</t>
  </si>
  <si>
    <t>SAL03469</t>
  </si>
  <si>
    <t>SAL03136</t>
  </si>
  <si>
    <t>SAL01078</t>
  </si>
  <si>
    <t>SAL00958</t>
  </si>
  <si>
    <t>SAL00883</t>
  </si>
  <si>
    <t>SAL05328</t>
  </si>
  <si>
    <t>2025-05-05</t>
  </si>
  <si>
    <t>SAL04887</t>
  </si>
  <si>
    <t>SAL04809</t>
  </si>
  <si>
    <t>SAL03955</t>
  </si>
  <si>
    <t>SAL01893</t>
  </si>
  <si>
    <t>SAL01238</t>
  </si>
  <si>
    <t>SAL00741</t>
  </si>
  <si>
    <t>SAL00387</t>
  </si>
  <si>
    <t>SAL03593</t>
  </si>
  <si>
    <t>2025-05-04</t>
  </si>
  <si>
    <t>SAL03305</t>
  </si>
  <si>
    <t>SAL02758</t>
  </si>
  <si>
    <t>SAL01705</t>
  </si>
  <si>
    <t>SAL01433</t>
  </si>
  <si>
    <t>SAL00186</t>
  </si>
  <si>
    <t>SAL04282</t>
  </si>
  <si>
    <t>2025-05-03</t>
  </si>
  <si>
    <t>SAL04049</t>
  </si>
  <si>
    <t>SAL03574</t>
  </si>
  <si>
    <t>SAL03542</t>
  </si>
  <si>
    <t>SAL03097</t>
  </si>
  <si>
    <t>SAL02823</t>
  </si>
  <si>
    <t>SAL02729</t>
  </si>
  <si>
    <t>SAL01864</t>
  </si>
  <si>
    <t>SAL01100</t>
  </si>
  <si>
    <t>SAL00138</t>
  </si>
  <si>
    <t>SAL05690</t>
  </si>
  <si>
    <t>2025-05-02</t>
  </si>
  <si>
    <t>SAL02785</t>
  </si>
  <si>
    <t>SAL02546</t>
  </si>
  <si>
    <t>SAL01054</t>
  </si>
  <si>
    <t>SAL00336</t>
  </si>
  <si>
    <t>SAL04626</t>
  </si>
  <si>
    <t>2025-05-01</t>
  </si>
  <si>
    <t>SAL04159</t>
  </si>
  <si>
    <t>SAL02662</t>
  </si>
  <si>
    <t>SAL01452</t>
  </si>
  <si>
    <t>SAL01329</t>
  </si>
  <si>
    <t>SAL05887</t>
  </si>
  <si>
    <t>2025-04-30</t>
  </si>
  <si>
    <t>SAL04907</t>
  </si>
  <si>
    <t>SAL04360</t>
  </si>
  <si>
    <t>SAL02307</t>
  </si>
  <si>
    <t>SAL01880</t>
  </si>
  <si>
    <t>SAL01152</t>
  </si>
  <si>
    <t>SAL00560</t>
  </si>
  <si>
    <t>SAL05665</t>
  </si>
  <si>
    <t>2025-04-29</t>
  </si>
  <si>
    <t>SAL05160</t>
  </si>
  <si>
    <t>SAL05122</t>
  </si>
  <si>
    <t>SAL05076</t>
  </si>
  <si>
    <t>SAL03892</t>
  </si>
  <si>
    <t>SAL03358</t>
  </si>
  <si>
    <t>SAL03200</t>
  </si>
  <si>
    <t>SAL01724</t>
  </si>
  <si>
    <t>SAL00782</t>
  </si>
  <si>
    <t>SAL05011</t>
  </si>
  <si>
    <t>2025-04-28</t>
  </si>
  <si>
    <t>SAL03177</t>
  </si>
  <si>
    <t>SAL01832</t>
  </si>
  <si>
    <t>SAL05172</t>
  </si>
  <si>
    <t>2025-04-27</t>
  </si>
  <si>
    <t>SAL02237</t>
  </si>
  <si>
    <t>SAL01987</t>
  </si>
  <si>
    <t>SAL05943</t>
  </si>
  <si>
    <t>2025-04-26</t>
  </si>
  <si>
    <t>SAL05626</t>
  </si>
  <si>
    <t>SAL05236</t>
  </si>
  <si>
    <t>SAL03399</t>
  </si>
  <si>
    <t>SAL02605</t>
  </si>
  <si>
    <t>SAL02070</t>
  </si>
  <si>
    <t>SAL01814</t>
  </si>
  <si>
    <t>SAL00128</t>
  </si>
  <si>
    <t>2025-04-25</t>
  </si>
  <si>
    <t>SAL05684</t>
  </si>
  <si>
    <t>2025-04-24</t>
  </si>
  <si>
    <t>SAL04825</t>
  </si>
  <si>
    <t>SAL02683</t>
  </si>
  <si>
    <t>SAL02044</t>
  </si>
  <si>
    <t>SAL01153</t>
  </si>
  <si>
    <t>SAL04363</t>
  </si>
  <si>
    <t>2025-04-23</t>
  </si>
  <si>
    <t>SAL01929</t>
  </si>
  <si>
    <t>SAL01068</t>
  </si>
  <si>
    <t>SAL00434</t>
  </si>
  <si>
    <t>SAL04712</t>
  </si>
  <si>
    <t>2025-04-22</t>
  </si>
  <si>
    <t>SAL04182</t>
  </si>
  <si>
    <t>SAL01923</t>
  </si>
  <si>
    <t>SAL00909</t>
  </si>
  <si>
    <t>SAL00401</t>
  </si>
  <si>
    <t>SAL05138</t>
  </si>
  <si>
    <t>2025-04-21</t>
  </si>
  <si>
    <t>SAL04865</t>
  </si>
  <si>
    <t>SAL04377</t>
  </si>
  <si>
    <t>SAL03638</t>
  </si>
  <si>
    <t>SAL02664</t>
  </si>
  <si>
    <t>SAL05368</t>
  </si>
  <si>
    <t>2025-04-20</t>
  </si>
  <si>
    <t>SAL05207</t>
  </si>
  <si>
    <t>SAL03286</t>
  </si>
  <si>
    <t>SAL01788</t>
  </si>
  <si>
    <t>SAL01092</t>
  </si>
  <si>
    <t>SAL02199</t>
  </si>
  <si>
    <t>2025-04-19</t>
  </si>
  <si>
    <t>SAL00221</t>
  </si>
  <si>
    <t>SAL05816</t>
  </si>
  <si>
    <t>2025-04-18</t>
  </si>
  <si>
    <t>SAL05159</t>
  </si>
  <si>
    <t>SAL04859</t>
  </si>
  <si>
    <t>SAL04718</t>
  </si>
  <si>
    <t>SAL03809</t>
  </si>
  <si>
    <t>SAL03611</t>
  </si>
  <si>
    <t>SAL03485</t>
  </si>
  <si>
    <t>SAL03247</t>
  </si>
  <si>
    <t>SAL01850</t>
  </si>
  <si>
    <t>SAL01637</t>
  </si>
  <si>
    <t>SAL01632</t>
  </si>
  <si>
    <t>SAL01604</t>
  </si>
  <si>
    <t>SAL01597</t>
  </si>
  <si>
    <t>SAL05523</t>
  </si>
  <si>
    <t>2025-04-17</t>
  </si>
  <si>
    <t>SAL04517</t>
  </si>
  <si>
    <t>SAL02970</t>
  </si>
  <si>
    <t>SAL02782</t>
  </si>
  <si>
    <t>SAL01211</t>
  </si>
  <si>
    <t>SAL00611</t>
  </si>
  <si>
    <t>SAL03253</t>
  </si>
  <si>
    <t>2025-04-16</t>
  </si>
  <si>
    <t>SAL02798</t>
  </si>
  <si>
    <t>SAL02267</t>
  </si>
  <si>
    <t>SAL02064</t>
  </si>
  <si>
    <t>SAL01380</t>
  </si>
  <si>
    <t>SAL00176</t>
  </si>
  <si>
    <t>SAL00096</t>
  </si>
  <si>
    <t>SAL03218</t>
  </si>
  <si>
    <t>2025-04-15</t>
  </si>
  <si>
    <t>SAL03113</t>
  </si>
  <si>
    <t>SAL02874</t>
  </si>
  <si>
    <t>SAL00960</t>
  </si>
  <si>
    <t>SAL00285</t>
  </si>
  <si>
    <t>SAL04697</t>
  </si>
  <si>
    <t>2025-04-14</t>
  </si>
  <si>
    <t>SAL03948</t>
  </si>
  <si>
    <t>SAL03224</t>
  </si>
  <si>
    <t>SAL02448</t>
  </si>
  <si>
    <t>SAL02019</t>
  </si>
  <si>
    <t>SAL01102</t>
  </si>
  <si>
    <t>SAL05108</t>
  </si>
  <si>
    <t>2025-04-13</t>
  </si>
  <si>
    <t>SAL05099</t>
  </si>
  <si>
    <t>SAL05003</t>
  </si>
  <si>
    <t>SAL04386</t>
  </si>
  <si>
    <t>SAL00185</t>
  </si>
  <si>
    <t>SAL04807</t>
  </si>
  <si>
    <t>2025-04-12</t>
  </si>
  <si>
    <t>SAL04410</t>
  </si>
  <si>
    <t>SAL03884</t>
  </si>
  <si>
    <t>SAL02196</t>
  </si>
  <si>
    <t>SAL01530</t>
  </si>
  <si>
    <t>SAL01230</t>
  </si>
  <si>
    <t>SAL00415</t>
  </si>
  <si>
    <t>SAL05141</t>
  </si>
  <si>
    <t>2025-04-11</t>
  </si>
  <si>
    <t>SAL02397</t>
  </si>
  <si>
    <t>SAL00307</t>
  </si>
  <si>
    <t>SAL00256</t>
  </si>
  <si>
    <t>SAL05214</t>
  </si>
  <si>
    <t>2025-04-10</t>
  </si>
  <si>
    <t>SAL05020</t>
  </si>
  <si>
    <t>SAL04763</t>
  </si>
  <si>
    <t>SAL03468</t>
  </si>
  <si>
    <t>SAL02743</t>
  </si>
  <si>
    <t>SAL02533</t>
  </si>
  <si>
    <t>SAL05023</t>
  </si>
  <si>
    <t>2025-04-09</t>
  </si>
  <si>
    <t>SAL02882</t>
  </si>
  <si>
    <t>SAL02049</t>
  </si>
  <si>
    <t>SAL01321</t>
  </si>
  <si>
    <t>SAL00879</t>
  </si>
  <si>
    <t>SAL00326</t>
  </si>
  <si>
    <t>SAL05319</t>
  </si>
  <si>
    <t>2025-04-08</t>
  </si>
  <si>
    <t>SAL02858</t>
  </si>
  <si>
    <t>SAL01548</t>
  </si>
  <si>
    <t>SAL00515</t>
  </si>
  <si>
    <t>SAL00207</t>
  </si>
  <si>
    <t>SAL05714</t>
  </si>
  <si>
    <t>2025-04-07</t>
  </si>
  <si>
    <t>SAL03572</t>
  </si>
  <si>
    <t>SAL03070</t>
  </si>
  <si>
    <t>SAL02242</t>
  </si>
  <si>
    <t>SAL01865</t>
  </si>
  <si>
    <t>SAL01787</t>
  </si>
  <si>
    <t>SAL01694</t>
  </si>
  <si>
    <t>SAL01577</t>
  </si>
  <si>
    <t>SAL00759</t>
  </si>
  <si>
    <t>SAL00459</t>
  </si>
  <si>
    <t>SAL00299</t>
  </si>
  <si>
    <t>SAL04595</t>
  </si>
  <si>
    <t>2025-04-06</t>
  </si>
  <si>
    <t>SAL03968</t>
  </si>
  <si>
    <t>SAL03134</t>
  </si>
  <si>
    <t>SAL02982</t>
  </si>
  <si>
    <t>SAL00319</t>
  </si>
  <si>
    <t>SAL00228</t>
  </si>
  <si>
    <t>SAL04877</t>
  </si>
  <si>
    <t>2025-04-05</t>
  </si>
  <si>
    <t>SAL03029</t>
  </si>
  <si>
    <t>SAL02887</t>
  </si>
  <si>
    <t>SAL02005</t>
  </si>
  <si>
    <t>SAL00969</t>
  </si>
  <si>
    <t>SAL00282</t>
  </si>
  <si>
    <t>SAL05632</t>
  </si>
  <si>
    <t>2025-04-04</t>
  </si>
  <si>
    <t>SAL05234</t>
  </si>
  <si>
    <t>SAL04960</t>
  </si>
  <si>
    <t>SAL03813</t>
  </si>
  <si>
    <t>SAL00771</t>
  </si>
  <si>
    <t>SAL00647</t>
  </si>
  <si>
    <t>SAL05658</t>
  </si>
  <si>
    <t>2025-04-03</t>
  </si>
  <si>
    <t>SAL05449</t>
  </si>
  <si>
    <t>SAL04383</t>
  </si>
  <si>
    <t>SAL04317</t>
  </si>
  <si>
    <t>SAL04084</t>
  </si>
  <si>
    <t>SAL02863</t>
  </si>
  <si>
    <t>SAL02009</t>
  </si>
  <si>
    <t>SAL01785</t>
  </si>
  <si>
    <t>SAL01756</t>
  </si>
  <si>
    <t>SAL01721</t>
  </si>
  <si>
    <t>SAL01229</t>
  </si>
  <si>
    <t>SAL04709</t>
  </si>
  <si>
    <t>2025-04-02</t>
  </si>
  <si>
    <t>SAL04498</t>
  </si>
  <si>
    <t>SAL04215</t>
  </si>
  <si>
    <t>SAL03618</t>
  </si>
  <si>
    <t>SAL03479</t>
  </si>
  <si>
    <t>SAL03205</t>
  </si>
  <si>
    <t>SAL02795</t>
  </si>
  <si>
    <t>SAL02635</t>
  </si>
  <si>
    <t>SAL02485</t>
  </si>
  <si>
    <t>SAL02004</t>
  </si>
  <si>
    <t>SAL01992</t>
  </si>
  <si>
    <t>SAL00619</t>
  </si>
  <si>
    <t>SAL00526</t>
  </si>
  <si>
    <t>SAL05351</t>
  </si>
  <si>
    <t>2025-04-01</t>
  </si>
  <si>
    <t>SAL03140</t>
  </si>
  <si>
    <t>SAL02968</t>
  </si>
  <si>
    <t>SAL01941</t>
  </si>
  <si>
    <t>SAL05667</t>
  </si>
  <si>
    <t>2025-03-31</t>
  </si>
  <si>
    <t>SAL04123</t>
  </si>
  <si>
    <t>SAL03289</t>
  </si>
  <si>
    <t>SAL02873</t>
  </si>
  <si>
    <t>SAL02789</t>
  </si>
  <si>
    <t>SAL01248</t>
  </si>
  <si>
    <t>SAL05702</t>
  </si>
  <si>
    <t>2025-03-30</t>
  </si>
  <si>
    <t>SAL03474</t>
  </si>
  <si>
    <t>SAL03292</t>
  </si>
  <si>
    <t>SAL00557</t>
  </si>
  <si>
    <t>SAL00511</t>
  </si>
  <si>
    <t>SAL00049</t>
  </si>
  <si>
    <t>SAL05884</t>
  </si>
  <si>
    <t>2025-03-29</t>
  </si>
  <si>
    <t>SAL03481</t>
  </si>
  <si>
    <t>SAL00760</t>
  </si>
  <si>
    <t>SAL00584</t>
  </si>
  <si>
    <t>SAL00174</t>
  </si>
  <si>
    <t>SAL04143</t>
  </si>
  <si>
    <t>2025-03-28</t>
  </si>
  <si>
    <t>SAL02853</t>
  </si>
  <si>
    <t>SAL02599</t>
  </si>
  <si>
    <t>SAL00358</t>
  </si>
  <si>
    <t>SAL05660</t>
  </si>
  <si>
    <t>2025-03-27</t>
  </si>
  <si>
    <t>SAL05295</t>
  </si>
  <si>
    <t>SAL03042</t>
  </si>
  <si>
    <t>SAL02862</t>
  </si>
  <si>
    <t>SAL02748</t>
  </si>
  <si>
    <t>SAL03564</t>
  </si>
  <si>
    <t>2025-03-26</t>
  </si>
  <si>
    <t>SAL02805</t>
  </si>
  <si>
    <t>SAL00758</t>
  </si>
  <si>
    <t>SAL05912</t>
  </si>
  <si>
    <t>2025-03-25</t>
  </si>
  <si>
    <t>SAL05201</t>
  </si>
  <si>
    <t>SAL04652</t>
  </si>
  <si>
    <t>SAL04336</t>
  </si>
  <si>
    <t>SAL03458</t>
  </si>
  <si>
    <t>SAL03184</t>
  </si>
  <si>
    <t>SAL02231</t>
  </si>
  <si>
    <t>SAL00719</t>
  </si>
  <si>
    <t>SAL00666</t>
  </si>
  <si>
    <t>SAL00159</t>
  </si>
  <si>
    <t>SAL05942</t>
  </si>
  <si>
    <t>2025-03-24</t>
  </si>
  <si>
    <t>SAL05736</t>
  </si>
  <si>
    <t>SAL04551</t>
  </si>
  <si>
    <t>SAL02348</t>
  </si>
  <si>
    <t>SAL01666</t>
  </si>
  <si>
    <t>SAL02555</t>
  </si>
  <si>
    <t>2025-03-23</t>
  </si>
  <si>
    <t>SAL01877</t>
  </si>
  <si>
    <t>SAL05881</t>
  </si>
  <si>
    <t>2025-03-22</t>
  </si>
  <si>
    <t>SAL05723</t>
  </si>
  <si>
    <t>SAL05134</t>
  </si>
  <si>
    <t>SAL02597</t>
  </si>
  <si>
    <t>SAL01471</t>
  </si>
  <si>
    <t>SAL01276</t>
  </si>
  <si>
    <t>SAL00551</t>
  </si>
  <si>
    <t>SAL00332</t>
  </si>
  <si>
    <t>SAL05396</t>
  </si>
  <si>
    <t>2025-03-21</t>
  </si>
  <si>
    <t>SAL05274</t>
  </si>
  <si>
    <t>SAL05015</t>
  </si>
  <si>
    <t>SAL04623</t>
  </si>
  <si>
    <t>SAL04108</t>
  </si>
  <si>
    <t>SAL04048</t>
  </si>
  <si>
    <t>SAL02739</t>
  </si>
  <si>
    <t>SAL01836</t>
  </si>
  <si>
    <t>SAL01808</t>
  </si>
  <si>
    <t>SAL00184</t>
  </si>
  <si>
    <t>SAL05648</t>
  </si>
  <si>
    <t>2025-03-20</t>
  </si>
  <si>
    <t>SAL04653</t>
  </si>
  <si>
    <t>SAL03949</t>
  </si>
  <si>
    <t>SAL03601</t>
  </si>
  <si>
    <t>SAL03316</t>
  </si>
  <si>
    <t>SAL02800</t>
  </si>
  <si>
    <t>SAL04319</t>
  </si>
  <si>
    <t>2025-03-19</t>
  </si>
  <si>
    <t>SAL03921</t>
  </si>
  <si>
    <t>SAL03911</t>
  </si>
  <si>
    <t>SAL03872</t>
  </si>
  <si>
    <t>SAL02444</t>
  </si>
  <si>
    <t>SAL01649</t>
  </si>
  <si>
    <t>SAL00550</t>
  </si>
  <si>
    <t>SAL04813</t>
  </si>
  <si>
    <t>2025-03-18</t>
  </si>
  <si>
    <t>SAL05238</t>
  </si>
  <si>
    <t>2025-03-17</t>
  </si>
  <si>
    <t>SAL04458</t>
  </si>
  <si>
    <t>SAL02763</t>
  </si>
  <si>
    <t>SAL02632</t>
  </si>
  <si>
    <t>SAL02296</t>
  </si>
  <si>
    <t>SAL01719</t>
  </si>
  <si>
    <t>SAL05486</t>
  </si>
  <si>
    <t>2025-03-16</t>
  </si>
  <si>
    <t>SAL04580</t>
  </si>
  <si>
    <t>SAL04423</t>
  </si>
  <si>
    <t>SAL04052</t>
  </si>
  <si>
    <t>SAL05905</t>
  </si>
  <si>
    <t>2025-03-15</t>
  </si>
  <si>
    <t>SAL05878</t>
  </si>
  <si>
    <t>SAL04768</t>
  </si>
  <si>
    <t>SAL03990</t>
  </si>
  <si>
    <t>SAL02207</t>
  </si>
  <si>
    <t>SAL00272</t>
  </si>
  <si>
    <t>SAL05879</t>
  </si>
  <si>
    <t>2025-03-14</t>
  </si>
  <si>
    <t>SAL05339</t>
  </si>
  <si>
    <t>SAL04240</t>
  </si>
  <si>
    <t>SAL03994</t>
  </si>
  <si>
    <t>SAL03862</t>
  </si>
  <si>
    <t>SAL02762</t>
  </si>
  <si>
    <t>SAL02350</t>
  </si>
  <si>
    <t>SAL02230</t>
  </si>
  <si>
    <t>SAL01834</t>
  </si>
  <si>
    <t>SAL01313</t>
  </si>
  <si>
    <t>SAL04446</t>
  </si>
  <si>
    <t>2025-03-13</t>
  </si>
  <si>
    <t>SAL03621</t>
  </si>
  <si>
    <t>SAL03436</t>
  </si>
  <si>
    <t>SAL03322</t>
  </si>
  <si>
    <t>SAL00370</t>
  </si>
  <si>
    <t>SAL04531</t>
  </si>
  <si>
    <t>2025-03-12</t>
  </si>
  <si>
    <t>SAL00834</t>
  </si>
  <si>
    <t>SAL04867</t>
  </si>
  <si>
    <t>2025-03-10</t>
  </si>
  <si>
    <t>SAL04332</t>
  </si>
  <si>
    <t>SAL01927</t>
  </si>
  <si>
    <t>SAL01842</t>
  </si>
  <si>
    <t>SAL00838</t>
  </si>
  <si>
    <t>SAL05956</t>
  </si>
  <si>
    <t>2025-03-09</t>
  </si>
  <si>
    <t>SAL05281</t>
  </si>
  <si>
    <t>SAL05145</t>
  </si>
  <si>
    <t>SAL03774</t>
  </si>
  <si>
    <t>SAL03594</t>
  </si>
  <si>
    <t>SAL02969</t>
  </si>
  <si>
    <t>SAL02586</t>
  </si>
  <si>
    <t>SAL00869</t>
  </si>
  <si>
    <t>SAL05406</t>
  </si>
  <si>
    <t>2025-03-08</t>
  </si>
  <si>
    <t>SAL05125</t>
  </si>
  <si>
    <t>SAL04266</t>
  </si>
  <si>
    <t>SAL02493</t>
  </si>
  <si>
    <t>SAL02108</t>
  </si>
  <si>
    <t>SAL01800</t>
  </si>
  <si>
    <t>SAL01429</t>
  </si>
  <si>
    <t>SAL00915</t>
  </si>
  <si>
    <t>SAL05823</t>
  </si>
  <si>
    <t>2025-03-07</t>
  </si>
  <si>
    <t>SAL04934</t>
  </si>
  <si>
    <t>SAL04117</t>
  </si>
  <si>
    <t>SAL03783</t>
  </si>
  <si>
    <t>SAL03317</t>
  </si>
  <si>
    <t>SAL00995</t>
  </si>
  <si>
    <t>SAL05509</t>
  </si>
  <si>
    <t>2025-03-06</t>
  </si>
  <si>
    <t>SAL04577</t>
  </si>
  <si>
    <t>SAL02900</t>
  </si>
  <si>
    <t>SAL05631</t>
  </si>
  <si>
    <t>2025-03-05</t>
  </si>
  <si>
    <t>SAL01338</t>
  </si>
  <si>
    <t>SAL05081</t>
  </si>
  <si>
    <t>2025-03-04</t>
  </si>
  <si>
    <t>SAL04629</t>
  </si>
  <si>
    <t>SAL03586</t>
  </si>
  <si>
    <t>SAL01982</t>
  </si>
  <si>
    <t>SAL01602</t>
  </si>
  <si>
    <t>SAL00649</t>
  </si>
  <si>
    <t>SAL04943</t>
  </si>
  <si>
    <t>2025-03-03</t>
  </si>
  <si>
    <t>SAL04868</t>
  </si>
  <si>
    <t>SAL05662</t>
  </si>
  <si>
    <t>2025-03-02</t>
  </si>
  <si>
    <t>SAL05407</t>
  </si>
  <si>
    <t>SAL04863</t>
  </si>
  <si>
    <t>SAL04348</t>
  </si>
  <si>
    <t>SAL03776</t>
  </si>
  <si>
    <t>SAL02541</t>
  </si>
  <si>
    <t>SAL01306</t>
  </si>
  <si>
    <t>SAL00783</t>
  </si>
  <si>
    <t>SAL05883</t>
  </si>
  <si>
    <t>2025-03-01</t>
  </si>
  <si>
    <t>SAL03232</t>
  </si>
  <si>
    <t>SAL02942</t>
  </si>
  <si>
    <t>SAL01809</t>
  </si>
  <si>
    <t>SAL04728</t>
  </si>
  <si>
    <t>2025-02-28</t>
  </si>
  <si>
    <t>SAL04665</t>
  </si>
  <si>
    <t>SAL04113</t>
  </si>
  <si>
    <t>SAL00713</t>
  </si>
  <si>
    <t>SAL00407</t>
  </si>
  <si>
    <t>SAL05067</t>
  </si>
  <si>
    <t>2025-02-27</t>
  </si>
  <si>
    <t>SAL04392</t>
  </si>
  <si>
    <t>SAL03947</t>
  </si>
  <si>
    <t>SAL03277</t>
  </si>
  <si>
    <t>SAL00622</t>
  </si>
  <si>
    <t>SAL00109</t>
  </si>
  <si>
    <t>SAL05663</t>
  </si>
  <si>
    <t>2025-02-26</t>
  </si>
  <si>
    <t>SAL04997</t>
  </si>
  <si>
    <t>SAL02110</t>
  </si>
  <si>
    <t>SAL01322</t>
  </si>
  <si>
    <t>SAL00880</t>
  </si>
  <si>
    <t>SAL00762</t>
  </si>
  <si>
    <t>SAL05062</t>
  </si>
  <si>
    <t>2025-02-25</t>
  </si>
  <si>
    <t>SAL04672</t>
  </si>
  <si>
    <t>SAL03504</t>
  </si>
  <si>
    <t>SAL03502</t>
  </si>
  <si>
    <t>SAL04696</t>
  </si>
  <si>
    <t>2025-02-24</t>
  </si>
  <si>
    <t>SAL04312</t>
  </si>
  <si>
    <t>SAL03811</t>
  </si>
  <si>
    <t>SAL01626</t>
  </si>
  <si>
    <t>SAL01553</t>
  </si>
  <si>
    <t>SAL04499</t>
  </si>
  <si>
    <t>2025-02-23</t>
  </si>
  <si>
    <t>SAL04427</t>
  </si>
  <si>
    <t>SAL01348</t>
  </si>
  <si>
    <t>SAL01167</t>
  </si>
  <si>
    <t>SAL01084</t>
  </si>
  <si>
    <t>SAL04970</t>
  </si>
  <si>
    <t>2025-02-22</t>
  </si>
  <si>
    <t>SAL04778</t>
  </si>
  <si>
    <t>SAL04339</t>
  </si>
  <si>
    <t>SAL02837</t>
  </si>
  <si>
    <t>SAL01381</t>
  </si>
  <si>
    <t>SAL01365</t>
  </si>
  <si>
    <t>SAL00924</t>
  </si>
  <si>
    <t>SAL05530</t>
  </si>
  <si>
    <t>2025-02-21</t>
  </si>
  <si>
    <t>SAL03697</t>
  </si>
  <si>
    <t>SAL02592</t>
  </si>
  <si>
    <t>SAL00841</t>
  </si>
  <si>
    <t>SAL00788</t>
  </si>
  <si>
    <t>SAL05325</t>
  </si>
  <si>
    <t>2025-02-20</t>
  </si>
  <si>
    <t>SAL03660</t>
  </si>
  <si>
    <t>SAL03313</t>
  </si>
  <si>
    <t>SAL00987</t>
  </si>
  <si>
    <t>SAL04334</t>
  </si>
  <si>
    <t>2025-02-19</t>
  </si>
  <si>
    <t>SAL02650</t>
  </si>
  <si>
    <t>SAL02253</t>
  </si>
  <si>
    <t>SAL01518</t>
  </si>
  <si>
    <t>SAL00609</t>
  </si>
  <si>
    <t>SAL00183</t>
  </si>
  <si>
    <t>SAL04989</t>
  </si>
  <si>
    <t>2025-02-18</t>
  </si>
  <si>
    <t>SAL04110</t>
  </si>
  <si>
    <t>SAL03475</t>
  </si>
  <si>
    <t>SAL00599</t>
  </si>
  <si>
    <t>SAL05251</t>
  </si>
  <si>
    <t>2025-02-17</t>
  </si>
  <si>
    <t>SAL03420</t>
  </si>
  <si>
    <t>SAL02091</t>
  </si>
  <si>
    <t>SAL01478</t>
  </si>
  <si>
    <t>SAL04982</t>
  </si>
  <si>
    <t>2025-02-16</t>
  </si>
  <si>
    <t>SAL04609</t>
  </si>
  <si>
    <t>SAL03534</t>
  </si>
  <si>
    <t>SAL03507</t>
  </si>
  <si>
    <t>SAL00933</t>
  </si>
  <si>
    <t>SAL00525</t>
  </si>
  <si>
    <t>SAL04547</t>
  </si>
  <si>
    <t>2025-02-15</t>
  </si>
  <si>
    <t>SAL04034</t>
  </si>
  <si>
    <t>SAL03679</t>
  </si>
  <si>
    <t>SAL03370</t>
  </si>
  <si>
    <t>SAL02652</t>
  </si>
  <si>
    <t>SAL02495</t>
  </si>
  <si>
    <t>SAL02477</t>
  </si>
  <si>
    <t>SAL02455</t>
  </si>
  <si>
    <t>SAL01740</t>
  </si>
  <si>
    <t>SAL00810</t>
  </si>
  <si>
    <t>SAL00781</t>
  </si>
  <si>
    <t>SAL05826</t>
  </si>
  <si>
    <t>2025-02-14</t>
  </si>
  <si>
    <t>SAL04829</t>
  </si>
  <si>
    <t>SAL04764</t>
  </si>
  <si>
    <t>SAL02227</t>
  </si>
  <si>
    <t>SAL00820</t>
  </si>
  <si>
    <t>SAL00030</t>
  </si>
  <si>
    <t>SAL03755</t>
  </si>
  <si>
    <t>2025-02-13</t>
  </si>
  <si>
    <t>SAL02100</t>
  </si>
  <si>
    <t>SAL01401</t>
  </si>
  <si>
    <t>SAL05947</t>
  </si>
  <si>
    <t>2025-02-12</t>
  </si>
  <si>
    <t>SAL04283</t>
  </si>
  <si>
    <t>SAL02408</t>
  </si>
  <si>
    <t>SAL00636</t>
  </si>
  <si>
    <t>SAL05474</t>
  </si>
  <si>
    <t>2025-02-11</t>
  </si>
  <si>
    <t>SAL05247</t>
  </si>
  <si>
    <t>SAL04892</t>
  </si>
  <si>
    <t>SAL03640</t>
  </si>
  <si>
    <t>SAL03637</t>
  </si>
  <si>
    <t>SAL02654</t>
  </si>
  <si>
    <t>SAL02394</t>
  </si>
  <si>
    <t>SAL02279</t>
  </si>
  <si>
    <t>SAL00891</t>
  </si>
  <si>
    <t>SAL00624</t>
  </si>
  <si>
    <t>SAL05241</t>
  </si>
  <si>
    <t>2025-02-10</t>
  </si>
  <si>
    <t>SAL03643</t>
  </si>
  <si>
    <t>SAL01202</t>
  </si>
  <si>
    <t>SAL05388</t>
  </si>
  <si>
    <t>2025-02-09</t>
  </si>
  <si>
    <t>SAL04751</t>
  </si>
  <si>
    <t>SAL03553</t>
  </si>
  <si>
    <t>SAL01630</t>
  </si>
  <si>
    <t>SAL01023</t>
  </si>
  <si>
    <t>SAL00831</t>
  </si>
  <si>
    <t>SAL00445</t>
  </si>
  <si>
    <t>SAL00211</t>
  </si>
  <si>
    <t>SAL04898</t>
  </si>
  <si>
    <t>2025-02-08</t>
  </si>
  <si>
    <t>SAL04755</t>
  </si>
  <si>
    <t>SAL04311</t>
  </si>
  <si>
    <t>SAL02133</t>
  </si>
  <si>
    <t>SAL05972</t>
  </si>
  <si>
    <t>2025-02-07</t>
  </si>
  <si>
    <t>SAL04492</t>
  </si>
  <si>
    <t>SAL02851</t>
  </si>
  <si>
    <t>SAL02769</t>
  </si>
  <si>
    <t>SAL02370</t>
  </si>
  <si>
    <t>SAL01593</t>
  </si>
  <si>
    <t>SAL01049</t>
  </si>
  <si>
    <t>SAL00932</t>
  </si>
  <si>
    <t>SAL05409</t>
  </si>
  <si>
    <t>2025-02-06</t>
  </si>
  <si>
    <t>SAL04135</t>
  </si>
  <si>
    <t>SAL03734</t>
  </si>
  <si>
    <t>SAL02813</t>
  </si>
  <si>
    <t>SAL02579</t>
  </si>
  <si>
    <t>SAL02181</t>
  </si>
  <si>
    <t>SAL01592</t>
  </si>
  <si>
    <t>SAL01337</t>
  </si>
  <si>
    <t>SAL01055</t>
  </si>
  <si>
    <t>SAL00388</t>
  </si>
  <si>
    <t>SAL00231</t>
  </si>
  <si>
    <t>SAL04843</t>
  </si>
  <si>
    <t>2025-02-05</t>
  </si>
  <si>
    <t>SAL04722</t>
  </si>
  <si>
    <t>SAL02807</t>
  </si>
  <si>
    <t>SAL02494</t>
  </si>
  <si>
    <t>SAL02061</t>
  </si>
  <si>
    <t>SAL05752</t>
  </si>
  <si>
    <t>2025-02-04</t>
  </si>
  <si>
    <t>SAL05027</t>
  </si>
  <si>
    <t>SAL04773</t>
  </si>
  <si>
    <t>SAL04575</t>
  </si>
  <si>
    <t>SAL05802</t>
  </si>
  <si>
    <t>2025-02-03</t>
  </si>
  <si>
    <t>SAL05730</t>
  </si>
  <si>
    <t>SAL04901</t>
  </si>
  <si>
    <t>2025-02-02</t>
  </si>
  <si>
    <t>SAL02940</t>
  </si>
  <si>
    <t>SAL02069</t>
  </si>
  <si>
    <t>SAL01979</t>
  </si>
  <si>
    <t>SAL01456</t>
  </si>
  <si>
    <t>SAL00040</t>
  </si>
  <si>
    <t>SAL00007</t>
  </si>
  <si>
    <t>SAL05832</t>
  </si>
  <si>
    <t>2025-02-01</t>
  </si>
  <si>
    <t>SAL05177</t>
  </si>
  <si>
    <t>SAL04945</t>
  </si>
  <si>
    <t>SAL04304</t>
  </si>
  <si>
    <t>SAL01886</t>
  </si>
  <si>
    <t>SAL01253</t>
  </si>
  <si>
    <t>SAL02693</t>
  </si>
  <si>
    <t>2025-01-31</t>
  </si>
  <si>
    <t>SAL02436</t>
  </si>
  <si>
    <t>SAL01466</t>
  </si>
  <si>
    <t>SAL01346</t>
  </si>
  <si>
    <t>SAL00774</t>
  </si>
  <si>
    <t>SAL05923</t>
  </si>
  <si>
    <t>2025-01-30</t>
  </si>
  <si>
    <t>SAL01619</t>
  </si>
  <si>
    <t>SAL01236</t>
  </si>
  <si>
    <t>SAL05944</t>
  </si>
  <si>
    <t>2025-01-29</t>
  </si>
  <si>
    <t>SAL03078</t>
  </si>
  <si>
    <t>SAL02877</t>
  </si>
  <si>
    <t>SAL02462</t>
  </si>
  <si>
    <t>SAL01240</t>
  </si>
  <si>
    <t>SAL05696</t>
  </si>
  <si>
    <t>2025-01-28</t>
  </si>
  <si>
    <t>SAL05348</t>
  </si>
  <si>
    <t>SAL04032</t>
  </si>
  <si>
    <t>SAL03914</t>
  </si>
  <si>
    <t>SAL03904</t>
  </si>
  <si>
    <t>SAL02446</t>
  </si>
  <si>
    <t>SAL02062</t>
  </si>
  <si>
    <t>SAL01885</t>
  </si>
  <si>
    <t>SAL01733</t>
  </si>
  <si>
    <t>SAL01032</t>
  </si>
  <si>
    <t>SAL00168</t>
  </si>
  <si>
    <t>SAL00018</t>
  </si>
  <si>
    <t>SAL05581</t>
  </si>
  <si>
    <t>2025-01-27</t>
  </si>
  <si>
    <t>SAL02369</t>
  </si>
  <si>
    <t>SAL01237</t>
  </si>
  <si>
    <t>SAL03712</t>
  </si>
  <si>
    <t>2025-01-26</t>
  </si>
  <si>
    <t>SAL03167</t>
  </si>
  <si>
    <t>SAL02079</t>
  </si>
  <si>
    <t>SAL00245</t>
  </si>
  <si>
    <t>SAL05859</t>
  </si>
  <si>
    <t>2025-01-25</t>
  </si>
  <si>
    <t>SAL05740</t>
  </si>
  <si>
    <t>SAL05477</t>
  </si>
  <si>
    <t>SAL05311</t>
  </si>
  <si>
    <t>SAL03471</t>
  </si>
  <si>
    <t>SAL03028</t>
  </si>
  <si>
    <t>SAL05897</t>
  </si>
  <si>
    <t>2025-01-24</t>
  </si>
  <si>
    <t>SAL05173</t>
  </si>
  <si>
    <t>SAL04662</t>
  </si>
  <si>
    <t>SAL04758</t>
  </si>
  <si>
    <t>2025-01-23</t>
  </si>
  <si>
    <t>SAL04708</t>
  </si>
  <si>
    <t>SAL04056</t>
  </si>
  <si>
    <t>SAL03591</t>
  </si>
  <si>
    <t>SAL02023</t>
  </si>
  <si>
    <t>SAL01902</t>
  </si>
  <si>
    <t>SAL01816</t>
  </si>
  <si>
    <t>SAL01660</t>
  </si>
  <si>
    <t>SAL00655</t>
  </si>
  <si>
    <t>SAL05822</t>
  </si>
  <si>
    <t>2025-01-22</t>
  </si>
  <si>
    <t>SAL04302</t>
  </si>
  <si>
    <t>SAL02404</t>
  </si>
  <si>
    <t>SAL01608</t>
  </si>
  <si>
    <t>SAL01279</t>
  </si>
  <si>
    <t>SAL00936</t>
  </si>
  <si>
    <t>SAL00362</t>
  </si>
  <si>
    <t>SAL03335</t>
  </si>
  <si>
    <t>2025-01-21</t>
  </si>
  <si>
    <t>SAL02270</t>
  </si>
  <si>
    <t>SAL02137</t>
  </si>
  <si>
    <t>SAL00730</t>
  </si>
  <si>
    <t>SAL05600</t>
  </si>
  <si>
    <t>2025-01-20</t>
  </si>
  <si>
    <t>SAL05202</t>
  </si>
  <si>
    <t>SAL04844</t>
  </si>
  <si>
    <t>SAL04422</t>
  </si>
  <si>
    <t>SAL03835</t>
  </si>
  <si>
    <t>2025-01-19</t>
  </si>
  <si>
    <t>SAL03379</t>
  </si>
  <si>
    <t>SAL02360</t>
  </si>
  <si>
    <t>SAL00692</t>
  </si>
  <si>
    <t>SAL05361</t>
  </si>
  <si>
    <t>2025-01-18</t>
  </si>
  <si>
    <t>SAL02616</t>
  </si>
  <si>
    <t>SAL02600</t>
  </si>
  <si>
    <t>SAL02529</t>
  </si>
  <si>
    <t>SAL02353</t>
  </si>
  <si>
    <t>SAL05321</t>
  </si>
  <si>
    <t>2025-01-17</t>
  </si>
  <si>
    <t>SAL04620</t>
  </si>
  <si>
    <t>SAL03974</t>
  </si>
  <si>
    <t>SAL03057</t>
  </si>
  <si>
    <t>SAL01981</t>
  </si>
  <si>
    <t>SAL05471</t>
  </si>
  <si>
    <t>2025-01-16</t>
  </si>
  <si>
    <t>SAL02957</t>
  </si>
  <si>
    <t>SAL02613</t>
  </si>
  <si>
    <t>SAL00733</t>
  </si>
  <si>
    <t>SAL05465</t>
  </si>
  <si>
    <t>2025-01-15</t>
  </si>
  <si>
    <t>SAL05100</t>
  </si>
  <si>
    <t>SAL01081</t>
  </si>
  <si>
    <t>SAL01070</t>
  </si>
  <si>
    <t>SAL00921</t>
  </si>
  <si>
    <t>SAL00790</t>
  </si>
  <si>
    <t>SAL00641</t>
  </si>
  <si>
    <t>SAL04280</t>
  </si>
  <si>
    <t>2025-01-14</t>
  </si>
  <si>
    <t>SAL04164</t>
  </si>
  <si>
    <t>SAL03958</t>
  </si>
  <si>
    <t>SAL02459</t>
  </si>
  <si>
    <t>SAL01686</t>
  </si>
  <si>
    <t>SAL00837</t>
  </si>
  <si>
    <t>SAL05925</t>
  </si>
  <si>
    <t>2025-01-13</t>
  </si>
  <si>
    <t>SAL04133</t>
  </si>
  <si>
    <t>SAL02949</t>
  </si>
  <si>
    <t>SAL02838</t>
  </si>
  <si>
    <t>SAL02186</t>
  </si>
  <si>
    <t>SAL01194</t>
  </si>
  <si>
    <t>SAL00809</t>
  </si>
  <si>
    <t>SAL00676</t>
  </si>
  <si>
    <t>SAL04656</t>
  </si>
  <si>
    <t>2025-01-12</t>
  </si>
  <si>
    <t>SAL02415</t>
  </si>
  <si>
    <t>SAL01407</t>
  </si>
  <si>
    <t>SAL04630</t>
  </si>
  <si>
    <t>2025-01-11</t>
  </si>
  <si>
    <t>SAL04350</t>
  </si>
  <si>
    <t>SAL01895</t>
  </si>
  <si>
    <t>SAL01379</t>
  </si>
  <si>
    <t>SAL05596</t>
  </si>
  <si>
    <t>2025-01-10</t>
  </si>
  <si>
    <t>SAL04548</t>
  </si>
  <si>
    <t>SAL03401</t>
  </si>
  <si>
    <t>SAL03266</t>
  </si>
  <si>
    <t>SAL00679</t>
  </si>
  <si>
    <t>SAL00034</t>
  </si>
  <si>
    <t>SAL04631</t>
  </si>
  <si>
    <t>2025-01-09</t>
  </si>
  <si>
    <t>SAL04411</t>
  </si>
  <si>
    <t>SAL03555</t>
  </si>
  <si>
    <t>SAL02885</t>
  </si>
  <si>
    <t>SAL01878</t>
  </si>
  <si>
    <t>SAL01825</t>
  </si>
  <si>
    <t>SAL05040</t>
  </si>
  <si>
    <t>2025-01-08</t>
  </si>
  <si>
    <t>SAL02781</t>
  </si>
  <si>
    <t>SAL01525</t>
  </si>
  <si>
    <t>SAL01374</t>
  </si>
  <si>
    <t>SAL04181</t>
  </si>
  <si>
    <t>2025-01-07</t>
  </si>
  <si>
    <t>SAL00993</t>
  </si>
  <si>
    <t>SAL05873</t>
  </si>
  <si>
    <t>2025-01-06</t>
  </si>
  <si>
    <t>SAL03331</t>
  </si>
  <si>
    <t>SAL03067</t>
  </si>
  <si>
    <t>SAL02548</t>
  </si>
  <si>
    <t>SAL02053</t>
  </si>
  <si>
    <t>SAL01555</t>
  </si>
  <si>
    <t>SAL01493</t>
  </si>
  <si>
    <t>SAL00607</t>
  </si>
  <si>
    <t>SAL03936</t>
  </si>
  <si>
    <t>2025-01-05</t>
  </si>
  <si>
    <t>SAL03168</t>
  </si>
  <si>
    <t>SAL00945</t>
  </si>
  <si>
    <t>SAL00721</t>
  </si>
  <si>
    <t>SAL00023</t>
  </si>
  <si>
    <t>SAL05644</t>
  </si>
  <si>
    <t>2025-01-04</t>
  </si>
  <si>
    <t>SAL02920</t>
  </si>
  <si>
    <t>SAL02232</t>
  </si>
  <si>
    <t>SAL00803</t>
  </si>
  <si>
    <t>SAL05779</t>
  </si>
  <si>
    <t>2025-01-03</t>
  </si>
  <si>
    <t>SAL05094</t>
  </si>
  <si>
    <t>SAL04310</t>
  </si>
  <si>
    <t>SAL04040</t>
  </si>
  <si>
    <t>SAL03896</t>
  </si>
  <si>
    <t>SAL02177</t>
  </si>
  <si>
    <t>SAL01251</t>
  </si>
  <si>
    <t>SAL00919</t>
  </si>
  <si>
    <t>SAL00605</t>
  </si>
  <si>
    <t>SAL05778</t>
  </si>
  <si>
    <t>2025-01-02</t>
  </si>
  <si>
    <t>SAL04112</t>
  </si>
  <si>
    <t>SAL02630</t>
  </si>
  <si>
    <t>SAL01783</t>
  </si>
  <si>
    <t>SAL05761</t>
  </si>
  <si>
    <t>2025-01-01</t>
  </si>
  <si>
    <t>SAL05666</t>
  </si>
  <si>
    <t>SAL04679</t>
  </si>
  <si>
    <t>SAL03735</t>
  </si>
  <si>
    <t>SAL03629</t>
  </si>
  <si>
    <t>SAL02160</t>
  </si>
  <si>
    <t>SAL01180</t>
  </si>
  <si>
    <t>SAL04746</t>
  </si>
  <si>
    <t>2024-12-31</t>
  </si>
  <si>
    <t>SAL03133</t>
  </si>
  <si>
    <t>SAL02512</t>
  </si>
  <si>
    <t>SAL00360</t>
  </si>
  <si>
    <t>SAL04400</t>
  </si>
  <si>
    <t>2024-12-30</t>
  </si>
  <si>
    <t>SAL03863</t>
  </si>
  <si>
    <t>SAL03126</t>
  </si>
  <si>
    <t>SAL00857</t>
  </si>
  <si>
    <t>SAL04714</t>
  </si>
  <si>
    <t>2024-12-29</t>
  </si>
  <si>
    <t>SAL04233</t>
  </si>
  <si>
    <t>SAL04075</t>
  </si>
  <si>
    <t>SAL03960</t>
  </si>
  <si>
    <t>SAL03329</t>
  </si>
  <si>
    <t>SAL01159</t>
  </si>
  <si>
    <t>SAL04998</t>
  </si>
  <si>
    <t>2024-12-28</t>
  </si>
  <si>
    <t>SAL04429</t>
  </si>
  <si>
    <t>SAL05165</t>
  </si>
  <si>
    <t>2024-12-27</t>
  </si>
  <si>
    <t>SAL04923</t>
  </si>
  <si>
    <t>SAL04744</t>
  </si>
  <si>
    <t>SAL03536</t>
  </si>
  <si>
    <t>SAL03428</t>
  </si>
  <si>
    <t>SAL02293</t>
  </si>
  <si>
    <t>SAL01718</t>
  </si>
  <si>
    <t>SAL01129</t>
  </si>
  <si>
    <t>SAL00444</t>
  </si>
  <si>
    <t>SAL00439</t>
  </si>
  <si>
    <t>SAL05442</t>
  </si>
  <si>
    <t>2024-12-26</t>
  </si>
  <si>
    <t>SAL03765</t>
  </si>
  <si>
    <t>SAL01835</t>
  </si>
  <si>
    <t>SAL01363</t>
  </si>
  <si>
    <t>SAL01150</t>
  </si>
  <si>
    <t>SAL00905</t>
  </si>
  <si>
    <t>SAL00887</t>
  </si>
  <si>
    <t>SAL00791</t>
  </si>
  <si>
    <t>SAL05719</t>
  </si>
  <si>
    <t>2024-12-25</t>
  </si>
  <si>
    <t>SAL02373</t>
  </si>
  <si>
    <t>SAL01288</t>
  </si>
  <si>
    <t>SAL03702</t>
  </si>
  <si>
    <t>2024-12-24</t>
  </si>
  <si>
    <t>SAL03166</t>
  </si>
  <si>
    <t>SAL02425</t>
  </si>
  <si>
    <t>SAL01396</t>
  </si>
  <si>
    <t>SAL01059</t>
  </si>
  <si>
    <t>SAL04515</t>
  </si>
  <si>
    <t>2024-12-23</t>
  </si>
  <si>
    <t>SAL04424</t>
  </si>
  <si>
    <t>SAL03340</t>
  </si>
  <si>
    <t>2024-12-22</t>
  </si>
  <si>
    <t>SAL01734</t>
  </si>
  <si>
    <t>SAL01722</t>
  </si>
  <si>
    <t>SAL04962</t>
  </si>
  <si>
    <t>2024-12-21</t>
  </si>
  <si>
    <t>SAL03794</t>
  </si>
  <si>
    <t>SAL02620</t>
  </si>
  <si>
    <t>SAL02084</t>
  </si>
  <si>
    <t>SAL01495</t>
  </si>
  <si>
    <t>SAL00982</t>
  </si>
  <si>
    <t>SAL00573</t>
  </si>
  <si>
    <t>SAL03610</t>
  </si>
  <si>
    <t>2024-12-20</t>
  </si>
  <si>
    <t>SAL01320</t>
  </si>
  <si>
    <t>SAL05146</t>
  </si>
  <si>
    <t>2024-12-19</t>
  </si>
  <si>
    <t>SAL04149</t>
  </si>
  <si>
    <t>SAL03695</t>
  </si>
  <si>
    <t>SAL02977</t>
  </si>
  <si>
    <t>SAL05616</t>
  </si>
  <si>
    <t>2024-12-18</t>
  </si>
  <si>
    <t>SAL04261</t>
  </si>
  <si>
    <t>SAL03924</t>
  </si>
  <si>
    <t>SAL01287</t>
  </si>
  <si>
    <t>SAL00556</t>
  </si>
  <si>
    <t>SAL00352</t>
  </si>
  <si>
    <t>SAL04791</t>
  </si>
  <si>
    <t>2024-12-17</t>
  </si>
  <si>
    <t>SAL03722</t>
  </si>
  <si>
    <t>SAL01906</t>
  </si>
  <si>
    <t>SAL01612</t>
  </si>
  <si>
    <t>SAL05030</t>
  </si>
  <si>
    <t>2024-12-16</t>
  </si>
  <si>
    <t>SAL04487</t>
  </si>
  <si>
    <t>SAL03761</t>
  </si>
  <si>
    <t>SAL03645</t>
  </si>
  <si>
    <t>SAL03580</t>
  </si>
  <si>
    <t>SAL03189</t>
  </si>
  <si>
    <t>SAL02910</t>
  </si>
  <si>
    <t>SAL02380</t>
  </si>
  <si>
    <t>SAL00475</t>
  </si>
  <si>
    <t>SAL05751</t>
  </si>
  <si>
    <t>2024-12-15</t>
  </si>
  <si>
    <t>SAL05507</t>
  </si>
  <si>
    <t>SAL04919</t>
  </si>
  <si>
    <t>SAL04323</t>
  </si>
  <si>
    <t>SAL04043</t>
  </si>
  <si>
    <t>SAL03096</t>
  </si>
  <si>
    <t>SAL05825</t>
  </si>
  <si>
    <t>2024-12-14</t>
  </si>
  <si>
    <t>SAL04734</t>
  </si>
  <si>
    <t>SAL02570</t>
  </si>
  <si>
    <t>SAL01991</t>
  </si>
  <si>
    <t>SAL01403</t>
  </si>
  <si>
    <t>SAL05484</t>
  </si>
  <si>
    <t>2024-12-13</t>
  </si>
  <si>
    <t>SAL03308</t>
  </si>
  <si>
    <t>SAL03076</t>
  </si>
  <si>
    <t>SAL05915</t>
  </si>
  <si>
    <t>2024-12-12</t>
  </si>
  <si>
    <t>SAL05227</t>
  </si>
  <si>
    <t>SAL04407</t>
  </si>
  <si>
    <t>SAL04197</t>
  </si>
  <si>
    <t>SAL02275</t>
  </si>
  <si>
    <t>SAL01551</t>
  </si>
  <si>
    <t>SAL00953</t>
  </si>
  <si>
    <t>SAL05674</t>
  </si>
  <si>
    <t>2024-12-11</t>
  </si>
  <si>
    <t>SAL04647</t>
  </si>
  <si>
    <t>SAL00701</t>
  </si>
  <si>
    <t>SAL00325</t>
  </si>
  <si>
    <t>SAL04741</t>
  </si>
  <si>
    <t>2024-12-10</t>
  </si>
  <si>
    <t>SAL04199</t>
  </si>
  <si>
    <t>SAL02175</t>
  </si>
  <si>
    <t>SAL04132</t>
  </si>
  <si>
    <t>2024-12-09</t>
  </si>
  <si>
    <t>SAL03445</t>
  </si>
  <si>
    <t>SAL02000</t>
  </si>
  <si>
    <t>SAL01399</t>
  </si>
  <si>
    <t>SAL05573</t>
  </si>
  <si>
    <t>2024-12-08</t>
  </si>
  <si>
    <t>SAL05232</t>
  </si>
  <si>
    <t>SAL04542</t>
  </si>
  <si>
    <t>SAL04534</t>
  </si>
  <si>
    <t>SAL03658</t>
  </si>
  <si>
    <t>SAL03109</t>
  </si>
  <si>
    <t>SAL02840</t>
  </si>
  <si>
    <t>SAL01804</t>
  </si>
  <si>
    <t>SAL01395</t>
  </si>
  <si>
    <t>SAL05116</t>
  </si>
  <si>
    <t>2024-12-07</t>
  </si>
  <si>
    <t>SAL04445</t>
  </si>
  <si>
    <t>SAL04230</t>
  </si>
  <si>
    <t>SAL02831</t>
  </si>
  <si>
    <t>SAL05711</t>
  </si>
  <si>
    <t>2024-12-06</t>
  </si>
  <si>
    <t>SAL04879</t>
  </si>
  <si>
    <t>SAL03880</t>
  </si>
  <si>
    <t>SAL00476</t>
  </si>
  <si>
    <t>SAL03212</t>
  </si>
  <si>
    <t>2024-12-05</t>
  </si>
  <si>
    <t>SAL01039</t>
  </si>
  <si>
    <t>SAL00566</t>
  </si>
  <si>
    <t>SAL03392</t>
  </si>
  <si>
    <t>2024-12-04</t>
  </si>
  <si>
    <t>SAL01883</t>
  </si>
  <si>
    <t>SAL05327</t>
  </si>
  <si>
    <t>2024-12-03</t>
  </si>
  <si>
    <t>SAL05104</t>
  </si>
  <si>
    <t>SAL04924</t>
  </si>
  <si>
    <t>SAL04516</t>
  </si>
  <si>
    <t>SAL03837</t>
  </si>
  <si>
    <t>SAL03632</t>
  </si>
  <si>
    <t>SAL02932</t>
  </si>
  <si>
    <t>SAL00252</t>
  </si>
  <si>
    <t>SAL00012</t>
  </si>
  <si>
    <t>SAL05381</t>
  </si>
  <si>
    <t>2024-12-02</t>
  </si>
  <si>
    <t>SAL02413</t>
  </si>
  <si>
    <t>SAL01196</t>
  </si>
  <si>
    <t>SAL05061</t>
  </si>
  <si>
    <t>2024-12-01</t>
  </si>
  <si>
    <t>SAL05101</t>
  </si>
  <si>
    <t>2024-11-30</t>
  </si>
  <si>
    <t>SAL04451</t>
  </si>
  <si>
    <t>SAL04166</t>
  </si>
  <si>
    <t>SAL03341</t>
  </si>
  <si>
    <t>SAL03285</t>
  </si>
  <si>
    <t>SAL02964</t>
  </si>
  <si>
    <t>SAL01225</t>
  </si>
  <si>
    <t>SAL00479</t>
  </si>
  <si>
    <t>SAL04385</t>
  </si>
  <si>
    <t>2024-11-29</t>
  </si>
  <si>
    <t>SAL03714</t>
  </si>
  <si>
    <t>SAL01262</t>
  </si>
  <si>
    <t>SAL00523</t>
  </si>
  <si>
    <t>SAL04897</t>
  </si>
  <si>
    <t>2024-11-28</t>
  </si>
  <si>
    <t>SAL04602</t>
  </si>
  <si>
    <t>SAL04158</t>
  </si>
  <si>
    <t>SAL01900</t>
  </si>
  <si>
    <t>SAL01079</t>
  </si>
  <si>
    <t>SAL05933</t>
  </si>
  <si>
    <t>2024-11-27</t>
  </si>
  <si>
    <t>SAL05643</t>
  </si>
  <si>
    <t>SAL05316</t>
  </si>
  <si>
    <t>SAL04839</t>
  </si>
  <si>
    <t>SAL03951</t>
  </si>
  <si>
    <t>SAL03281</t>
  </si>
  <si>
    <t>SAL02554</t>
  </si>
  <si>
    <t>SAL02539</t>
  </si>
  <si>
    <t>SAL01475</t>
  </si>
  <si>
    <t>SAL05864</t>
  </si>
  <si>
    <t>2024-11-26</t>
  </si>
  <si>
    <t>SAL04752</t>
  </si>
  <si>
    <t>SAL03845</t>
  </si>
  <si>
    <t>SAL03310</t>
  </si>
  <si>
    <t>SAL02427</t>
  </si>
  <si>
    <t>SAL01779</t>
  </si>
  <si>
    <t>SAL01355</t>
  </si>
  <si>
    <t>SAL01296</t>
  </si>
  <si>
    <t>SAL00462</t>
  </si>
  <si>
    <t>SAL05670</t>
  </si>
  <si>
    <t>2024-11-25</t>
  </si>
  <si>
    <t>SAL05090</t>
  </si>
  <si>
    <t>SAL05082</t>
  </si>
  <si>
    <t>SAL03797</t>
  </si>
  <si>
    <t>SAL03303</t>
  </si>
  <si>
    <t>SAL02238</t>
  </si>
  <si>
    <t>SAL01678</t>
  </si>
  <si>
    <t>SAL00673</t>
  </si>
  <si>
    <t>SAL00055</t>
  </si>
  <si>
    <t>SAL04521</t>
  </si>
  <si>
    <t>2024-11-24</t>
  </si>
  <si>
    <t>SAL00946</t>
  </si>
  <si>
    <t>SAL00201</t>
  </si>
  <si>
    <t>SAL04179</t>
  </si>
  <si>
    <t>2024-11-23</t>
  </si>
  <si>
    <t>SAL03023</t>
  </si>
  <si>
    <t>SAL02643</t>
  </si>
  <si>
    <t>SAL02097</t>
  </si>
  <si>
    <t>SAL02083</t>
  </si>
  <si>
    <t>SAL00534</t>
  </si>
  <si>
    <t>SAL05624</t>
  </si>
  <si>
    <t>2024-11-22</t>
  </si>
  <si>
    <t>SAL04036</t>
  </si>
  <si>
    <t>SAL04017</t>
  </si>
  <si>
    <t>SAL03300</t>
  </si>
  <si>
    <t>SAL01817</t>
  </si>
  <si>
    <t>SAL01663</t>
  </si>
  <si>
    <t>SAL01661</t>
  </si>
  <si>
    <t>SAL01307</t>
  </si>
  <si>
    <t>SAL04820</t>
  </si>
  <si>
    <t>2024-11-21</t>
  </si>
  <si>
    <t>SAL04368</t>
  </si>
  <si>
    <t>SAL01527</t>
  </si>
  <si>
    <t>SAL00842</t>
  </si>
  <si>
    <t>SAL00664</t>
  </si>
  <si>
    <t>SAL05735</t>
  </si>
  <si>
    <t>2024-11-20</t>
  </si>
  <si>
    <t>SAL05535</t>
  </si>
  <si>
    <t>SAL04397</t>
  </si>
  <si>
    <t>SAL02271</t>
  </si>
  <si>
    <t>SAL01042</t>
  </si>
  <si>
    <t>SAL05805</t>
  </si>
  <si>
    <t>2024-11-19</t>
  </si>
  <si>
    <t>SAL04819</t>
  </si>
  <si>
    <t>SAL03326</t>
  </si>
  <si>
    <t>SAL02553</t>
  </si>
  <si>
    <t>SAL01742</t>
  </si>
  <si>
    <t>SAL01147</t>
  </si>
  <si>
    <t>SAL00113</t>
  </si>
  <si>
    <t>SAL04724</t>
  </si>
  <si>
    <t>2024-11-18</t>
  </si>
  <si>
    <t>SAL04127</t>
  </si>
  <si>
    <t>SAL04006</t>
  </si>
  <si>
    <t>SAL02933</t>
  </si>
  <si>
    <t>SAL01757</t>
  </si>
  <si>
    <t>SAL05078</t>
  </si>
  <si>
    <t>2024-11-17</t>
  </si>
  <si>
    <t>SAL04650</t>
  </si>
  <si>
    <t>SAL04475</t>
  </si>
  <si>
    <t>SAL04153</t>
  </si>
  <si>
    <t>SAL04035</t>
  </si>
  <si>
    <t>SAL00301</t>
  </si>
  <si>
    <t>SAL05911</t>
  </si>
  <si>
    <t>2024-11-16</t>
  </si>
  <si>
    <t>SAL05762</t>
  </si>
  <si>
    <t>SAL04655</t>
  </si>
  <si>
    <t>SAL02947</t>
  </si>
  <si>
    <t>SAL00779</t>
  </si>
  <si>
    <t>SAL05818</t>
  </si>
  <si>
    <t>2024-11-15</t>
  </si>
  <si>
    <t>SAL05812</t>
  </si>
  <si>
    <t>SAL04437</t>
  </si>
  <si>
    <t>SAL03267</t>
  </si>
  <si>
    <t>SAL02135</t>
  </si>
  <si>
    <t>SAL01333</t>
  </si>
  <si>
    <t>SAL00117</t>
  </si>
  <si>
    <t>SAL05349</t>
  </si>
  <si>
    <t>2024-11-13</t>
  </si>
  <si>
    <t>SAL04104</t>
  </si>
  <si>
    <t>SAL01833</t>
  </si>
  <si>
    <t>SAL01506</t>
  </si>
  <si>
    <t>SAL00524</t>
  </si>
  <si>
    <t>SAL00021</t>
  </si>
  <si>
    <t>SAL05306</t>
  </si>
  <si>
    <t>2024-11-12</t>
  </si>
  <si>
    <t>SAL04013</t>
  </si>
  <si>
    <t>SAL03568</t>
  </si>
  <si>
    <t>SAL03221</t>
  </si>
  <si>
    <t>SAL02878</t>
  </si>
  <si>
    <t>SAL02551</t>
  </si>
  <si>
    <t>SAL02147</t>
  </si>
  <si>
    <t>SAL01668</t>
  </si>
  <si>
    <t>SAL00954</t>
  </si>
  <si>
    <t>SAL00846</t>
  </si>
  <si>
    <t>SAL05534</t>
  </si>
  <si>
    <t>2024-11-11</t>
  </si>
  <si>
    <t>SAL02310</t>
  </si>
  <si>
    <t>SAL02180</t>
  </si>
  <si>
    <t>SAL01275</t>
  </si>
  <si>
    <t>SAL04045</t>
  </si>
  <si>
    <t>2024-11-10</t>
  </si>
  <si>
    <t>SAL03972</t>
  </si>
  <si>
    <t>SAL03625</t>
  </si>
  <si>
    <t>SAL00146</t>
  </si>
  <si>
    <t>SAL00077</t>
  </si>
  <si>
    <t>SAL05143</t>
  </si>
  <si>
    <t>2024-11-09</t>
  </si>
  <si>
    <t>SAL04651</t>
  </si>
  <si>
    <t>SAL04072</t>
  </si>
  <si>
    <t>SAL03509</t>
  </si>
  <si>
    <t>SAL03115</t>
  </si>
  <si>
    <t>SAL02826</t>
  </si>
  <si>
    <t>SAL01035</t>
  </si>
  <si>
    <t>SAL00361</t>
  </si>
  <si>
    <t>SAL03943</t>
  </si>
  <si>
    <t>2024-11-08</t>
  </si>
  <si>
    <t>SAL02939</t>
  </si>
  <si>
    <t>SAL02788</t>
  </si>
  <si>
    <t>SAL00931</t>
  </si>
  <si>
    <t>SAL00402</t>
  </si>
  <si>
    <t>SAL00312</t>
  </si>
  <si>
    <t>SAL05636</t>
  </si>
  <si>
    <t>2024-11-07</t>
  </si>
  <si>
    <t>SAL03923</t>
  </si>
  <si>
    <t>SAL01959</t>
  </si>
  <si>
    <t>SAL04833</t>
  </si>
  <si>
    <t>2024-11-06</t>
  </si>
  <si>
    <t>SAL03906</t>
  </si>
  <si>
    <t>SAL04553</t>
  </si>
  <si>
    <t>2024-11-05</t>
  </si>
  <si>
    <t>SAL03840</t>
  </si>
  <si>
    <t>SAL02379</t>
  </si>
  <si>
    <t>SAL01908</t>
  </si>
  <si>
    <t>SAL04760</t>
  </si>
  <si>
    <t>2024-11-04</t>
  </si>
  <si>
    <t>SAL01292</t>
  </si>
  <si>
    <t>SAL05687</t>
  </si>
  <si>
    <t>2024-11-03</t>
  </si>
  <si>
    <t>SAL04790</t>
  </si>
  <si>
    <t>SAL03223</t>
  </si>
  <si>
    <t>SAL02821</t>
  </si>
  <si>
    <t>SAL02767</t>
  </si>
  <si>
    <t>SAL01516</t>
  </si>
  <si>
    <t>SAL01166</t>
  </si>
  <si>
    <t>SAL00755</t>
  </si>
  <si>
    <t>SAL00494</t>
  </si>
  <si>
    <t>SAL00413</t>
  </si>
  <si>
    <t>SAL05220</t>
  </si>
  <si>
    <t>2024-11-02</t>
  </si>
  <si>
    <t>SAL03900</t>
  </si>
  <si>
    <t>SAL03446</t>
  </si>
  <si>
    <t>SAL03172</t>
  </si>
  <si>
    <t>SAL03050</t>
  </si>
  <si>
    <t>SAL01659</t>
  </si>
  <si>
    <t>SAL00943</t>
  </si>
  <si>
    <t>SAL00691</t>
  </si>
  <si>
    <t>SAL00374</t>
  </si>
  <si>
    <t>SAL00032</t>
  </si>
  <si>
    <t>SAL03820</t>
  </si>
  <si>
    <t>2024-11-01</t>
  </si>
  <si>
    <t>SAL03376</t>
  </si>
  <si>
    <t>SAL03244</t>
  </si>
  <si>
    <t>SAL01680</t>
  </si>
  <si>
    <t>SAL04188</t>
  </si>
  <si>
    <t>2024-10-31</t>
  </si>
  <si>
    <t>SAL03766</t>
  </si>
  <si>
    <t>SAL03354</t>
  </si>
  <si>
    <t>SAL02702</t>
  </si>
  <si>
    <t>SAL01044</t>
  </si>
  <si>
    <t>SAL00992</t>
  </si>
  <si>
    <t>SAL00950</t>
  </si>
  <si>
    <t>SAL05576</t>
  </si>
  <si>
    <t>2024-10-30</t>
  </si>
  <si>
    <t>SAL04733</t>
  </si>
  <si>
    <t>SAL04588</t>
  </si>
  <si>
    <t>SAL04510</t>
  </si>
  <si>
    <t>SAL04065</t>
  </si>
  <si>
    <t>SAL03918</t>
  </si>
  <si>
    <t>SAL03055</t>
  </si>
  <si>
    <t>SAL02092</t>
  </si>
  <si>
    <t>SAL01860</t>
  </si>
  <si>
    <t>SAL01762</t>
  </si>
  <si>
    <t>SAL01366</t>
  </si>
  <si>
    <t>SAL05849</t>
  </si>
  <si>
    <t>2024-10-29</t>
  </si>
  <si>
    <t>SAL04081</t>
  </si>
  <si>
    <t>SAL02856</t>
  </si>
  <si>
    <t>SAL02048</t>
  </si>
  <si>
    <t>SAL01847</t>
  </si>
  <si>
    <t>SAL01118</t>
  </si>
  <si>
    <t>SAL00784</t>
  </si>
  <si>
    <t>SAL00152</t>
  </si>
  <si>
    <t>SAL05882</t>
  </si>
  <si>
    <t>2024-10-28</t>
  </si>
  <si>
    <t>SAL02338</t>
  </si>
  <si>
    <t>SAL01934</t>
  </si>
  <si>
    <t>SAL00872</t>
  </si>
  <si>
    <t>SAL04099</t>
  </si>
  <si>
    <t>2024-10-27</t>
  </si>
  <si>
    <t>SAL03614</t>
  </si>
  <si>
    <t>SAL03505</t>
  </si>
  <si>
    <t>SAL03027</t>
  </si>
  <si>
    <t>SAL02012</t>
  </si>
  <si>
    <t>SAL01986</t>
  </si>
  <si>
    <t>SAL01091</t>
  </si>
  <si>
    <t>SAL00941</t>
  </si>
  <si>
    <t>SAL00764</t>
  </si>
  <si>
    <t>SAL05747</t>
  </si>
  <si>
    <t>2024-10-26</t>
  </si>
  <si>
    <t>SAL04766</t>
  </si>
  <si>
    <t>SAL02351</t>
  </si>
  <si>
    <t>SAL02297</t>
  </si>
  <si>
    <t>SAL01203</t>
  </si>
  <si>
    <t>SAL00878</t>
  </si>
  <si>
    <t>SAL04579</t>
  </si>
  <si>
    <t>2024-10-25</t>
  </si>
  <si>
    <t>SAL02921</t>
  </si>
  <si>
    <t>SAL02290</t>
  </si>
  <si>
    <t>SAL01179</t>
  </si>
  <si>
    <t>SAL05753</t>
  </si>
  <si>
    <t>2024-10-24</t>
  </si>
  <si>
    <t>SAL03891</t>
  </si>
  <si>
    <t>SAL03885</t>
  </si>
  <si>
    <t>SAL00704</t>
  </si>
  <si>
    <t>SAL00608</t>
  </si>
  <si>
    <t>SAL05252</t>
  </si>
  <si>
    <t>2024-10-23</t>
  </si>
  <si>
    <t>SAL04726</t>
  </si>
  <si>
    <t>SAL03701</t>
  </si>
  <si>
    <t>SAL03528</t>
  </si>
  <si>
    <t>SAL02772</t>
  </si>
  <si>
    <t>SAL01939</t>
  </si>
  <si>
    <t>SAL00281</t>
  </si>
  <si>
    <t>SAL03758</t>
  </si>
  <si>
    <t>2024-10-22</t>
  </si>
  <si>
    <t>SAL02588</t>
  </si>
  <si>
    <t>SAL02269</t>
  </si>
  <si>
    <t>SAL01089</t>
  </si>
  <si>
    <t>SAL00412</t>
  </si>
  <si>
    <t>SAL04862</t>
  </si>
  <si>
    <t>2024-10-21</t>
  </si>
  <si>
    <t>SAL04786</t>
  </si>
  <si>
    <t>SAL04364</t>
  </si>
  <si>
    <t>SAL02721</t>
  </si>
  <si>
    <t>SAL02435</t>
  </si>
  <si>
    <t>SAL01195</t>
  </si>
  <si>
    <t>SAL01113</t>
  </si>
  <si>
    <t>SAL00115</t>
  </si>
  <si>
    <t>SAL05473</t>
  </si>
  <si>
    <t>2024-10-20</t>
  </si>
  <si>
    <t>SAL04568</t>
  </si>
  <si>
    <t>SAL04221</t>
  </si>
  <si>
    <t>SAL03680</t>
  </si>
  <si>
    <t>SAL02193</t>
  </si>
  <si>
    <t>SAL01873</t>
  </si>
  <si>
    <t>SAL00799</t>
  </si>
  <si>
    <t>SAL05333</t>
  </si>
  <si>
    <t>2024-10-19</t>
  </si>
  <si>
    <t>SAL03443</t>
  </si>
  <si>
    <t>SAL02752</t>
  </si>
  <si>
    <t>SAL02358</t>
  </si>
  <si>
    <t>SAL02154</t>
  </si>
  <si>
    <t>SAL02102</t>
  </si>
  <si>
    <t>SAL02088</t>
  </si>
  <si>
    <t>SAL01437</t>
  </si>
  <si>
    <t>SAL01025</t>
  </si>
  <si>
    <t>SAL05755</t>
  </si>
  <si>
    <t>2024-10-18</t>
  </si>
  <si>
    <t>SAL05691</t>
  </si>
  <si>
    <t>SAL05383</t>
  </si>
  <si>
    <t>SAL05344</t>
  </si>
  <si>
    <t>SAL03161</t>
  </si>
  <si>
    <t>SAL03031</t>
  </si>
  <si>
    <t>SAL00687</t>
  </si>
  <si>
    <t>SAL00659</t>
  </si>
  <si>
    <t>SAL04292</t>
  </si>
  <si>
    <t>2024-10-17</t>
  </si>
  <si>
    <t>SAL03393</t>
  </si>
  <si>
    <t>SAL02825</t>
  </si>
  <si>
    <t>SAL02265</t>
  </si>
  <si>
    <t>SAL01946</t>
  </si>
  <si>
    <t>SAL00172</t>
  </si>
  <si>
    <t>SAL03457</t>
  </si>
  <si>
    <t>2024-10-16</t>
  </si>
  <si>
    <t>SAL02486</t>
  </si>
  <si>
    <t>SAL03419</t>
  </si>
  <si>
    <t>2024-10-15</t>
  </si>
  <si>
    <t>SAL03395</t>
  </si>
  <si>
    <t>SAL00088</t>
  </si>
  <si>
    <t>SAL04965</t>
  </si>
  <si>
    <t>2024-10-14</t>
  </si>
  <si>
    <t>SAL04552</t>
  </si>
  <si>
    <t>SAL03883</t>
  </si>
  <si>
    <t>SAL03489</t>
  </si>
  <si>
    <t>SAL02498</t>
  </si>
  <si>
    <t>SAL02300</t>
  </si>
  <si>
    <t>SAL02259</t>
  </si>
  <si>
    <t>SAL02129</t>
  </si>
  <si>
    <t>SAL00273</t>
  </si>
  <si>
    <t>SAL04745</t>
  </si>
  <si>
    <t>2024-10-13</t>
  </si>
  <si>
    <t>SAL02681</t>
  </si>
  <si>
    <t>SAL02647</t>
  </si>
  <si>
    <t>SAL02531</t>
  </si>
  <si>
    <t>SAL01672</t>
  </si>
  <si>
    <t>SAL01646</t>
  </si>
  <si>
    <t>SAL01190</t>
  </si>
  <si>
    <t>SAL05578</t>
  </si>
  <si>
    <t>2024-10-12</t>
  </si>
  <si>
    <t>SAL02522</t>
  </si>
  <si>
    <t>SAL05704</t>
  </si>
  <si>
    <t>2024-10-11</t>
  </si>
  <si>
    <t>SAL04910</t>
  </si>
  <si>
    <t>SAL04721</t>
  </si>
  <si>
    <t>SAL02901</t>
  </si>
  <si>
    <t>SAL04393</t>
  </si>
  <si>
    <t>2024-10-10</t>
  </si>
  <si>
    <t>SAL03108</t>
  </si>
  <si>
    <t>SAL01792</t>
  </si>
  <si>
    <t>SAL01086</t>
  </si>
  <si>
    <t>SAL00621</t>
  </si>
  <si>
    <t>SAL05239</t>
  </si>
  <si>
    <t>2024-10-09</t>
  </si>
  <si>
    <t>SAL04581</t>
  </si>
  <si>
    <t>SAL03793</t>
  </si>
  <si>
    <t>SAL03710</t>
  </si>
  <si>
    <t>SAL00210</t>
  </si>
  <si>
    <t>SAL05689</t>
  </si>
  <si>
    <t>2024-10-08</t>
  </si>
  <si>
    <t>SAL05524</t>
  </si>
  <si>
    <t>SAL04648</t>
  </si>
  <si>
    <t>SAL04177</t>
  </si>
  <si>
    <t>SAL03980</t>
  </si>
  <si>
    <t>SAL03548</t>
  </si>
  <si>
    <t>SAL01855</t>
  </si>
  <si>
    <t>SAL05763</t>
  </si>
  <si>
    <t>2024-10-07</t>
  </si>
  <si>
    <t>SAL05289</t>
  </si>
  <si>
    <t>SAL04980</t>
  </si>
  <si>
    <t>SAL00067</t>
  </si>
  <si>
    <t>SAL00568</t>
  </si>
  <si>
    <t>2024-10-06</t>
  </si>
  <si>
    <t>SAL05831</t>
  </si>
  <si>
    <t>2024-10-05</t>
  </si>
  <si>
    <t>SAL05638</t>
  </si>
  <si>
    <t>SAL05569</t>
  </si>
  <si>
    <t>SAL05229</t>
  </si>
  <si>
    <t>SAL03513</t>
  </si>
  <si>
    <t>SAL01391</t>
  </si>
  <si>
    <t>SAL00968</t>
  </si>
  <si>
    <t>SAL05617</t>
  </si>
  <si>
    <t>2024-10-04</t>
  </si>
  <si>
    <t>SAL03497</t>
  </si>
  <si>
    <t>SAL02889</t>
  </si>
  <si>
    <t>SAL01677</t>
  </si>
  <si>
    <t>SAL05910</t>
  </si>
  <si>
    <t>2024-10-03</t>
  </si>
  <si>
    <t>SAL04308</t>
  </si>
  <si>
    <t>SAL03654</t>
  </si>
  <si>
    <t>SAL01682</t>
  </si>
  <si>
    <t>SAL03665</t>
  </si>
  <si>
    <t>2024-10-02</t>
  </si>
  <si>
    <t>SAL03130</t>
  </si>
  <si>
    <t>SAL01272</t>
  </si>
  <si>
    <t>SAL05392</t>
  </si>
  <si>
    <t>2024-10-01</t>
  </si>
  <si>
    <t>SAL05079</t>
  </si>
  <si>
    <t>SAL04544</t>
  </si>
  <si>
    <t>SAL02409</t>
  </si>
  <si>
    <t>SAL02340</t>
  </si>
  <si>
    <t>SAL05098</t>
  </si>
  <si>
    <t>2024-09-30</t>
  </si>
  <si>
    <t>SAL04452</t>
  </si>
  <si>
    <t>SAL03104</t>
  </si>
  <si>
    <t>SAL01613</t>
  </si>
  <si>
    <t>SAL01440</t>
  </si>
  <si>
    <t>SAL00200</t>
  </si>
  <si>
    <t>SAL03391</t>
  </si>
  <si>
    <t>2024-09-29</t>
  </si>
  <si>
    <t>SAL03270</t>
  </si>
  <si>
    <t>SAL02618</t>
  </si>
  <si>
    <t>SAL00776</t>
  </si>
  <si>
    <t>SAL00238</t>
  </si>
  <si>
    <t>SAL05610</t>
  </si>
  <si>
    <t>2024-09-28</t>
  </si>
  <si>
    <t>SAL04189</t>
  </si>
  <si>
    <t>SAL04087</t>
  </si>
  <si>
    <t>SAL02178</t>
  </si>
  <si>
    <t>SAL01090</t>
  </si>
  <si>
    <t>SAL00371</t>
  </si>
  <si>
    <t>SAL00062</t>
  </si>
  <si>
    <t>SAL05921</t>
  </si>
  <si>
    <t>2024-09-27</t>
  </si>
  <si>
    <t>SAL05149</t>
  </si>
  <si>
    <t>SAL04787</t>
  </si>
  <si>
    <t>SAL04171</t>
  </si>
  <si>
    <t>SAL03455</t>
  </si>
  <si>
    <t>SAL02475</t>
  </si>
  <si>
    <t>SAL00126</t>
  </si>
  <si>
    <t>SAL05866</t>
  </si>
  <si>
    <t>2024-09-26</t>
  </si>
  <si>
    <t>SAL02243</t>
  </si>
  <si>
    <t>SAL02027</t>
  </si>
  <si>
    <t>SAL00882</t>
  </si>
  <si>
    <t>SAL05815</t>
  </si>
  <si>
    <t>2024-09-25</t>
  </si>
  <si>
    <t>SAL04767</t>
  </si>
  <si>
    <t>SAL02080</t>
  </si>
  <si>
    <t>SAL00860</t>
  </si>
  <si>
    <t>SAL05489</t>
  </si>
  <si>
    <t>2024-09-24</t>
  </si>
  <si>
    <t>SAL03905</t>
  </si>
  <si>
    <t>SAL03639</t>
  </si>
  <si>
    <t>SAL02492</t>
  </si>
  <si>
    <t>SAL01183</t>
  </si>
  <si>
    <t>SAL01101</t>
  </si>
  <si>
    <t>SAL00807</t>
  </si>
  <si>
    <t>SAL05129</t>
  </si>
  <si>
    <t>2024-09-23</t>
  </si>
  <si>
    <t>SAL04298</t>
  </si>
  <si>
    <t>SAL02865</t>
  </si>
  <si>
    <t>SAL01848</t>
  </si>
  <si>
    <t>SAL01420</t>
  </si>
  <si>
    <t>SAL01191</t>
  </si>
  <si>
    <t>SAL05672</t>
  </si>
  <si>
    <t>2024-09-22</t>
  </si>
  <si>
    <t>SAL05384</t>
  </si>
  <si>
    <t>SAL02036</t>
  </si>
  <si>
    <t>SAL01564</t>
  </si>
  <si>
    <t>SAL05936</t>
  </si>
  <si>
    <t>2024-09-21</t>
  </si>
  <si>
    <t>SAL05496</t>
  </si>
  <si>
    <t>SAL03478</t>
  </si>
  <si>
    <t>SAL03476</t>
  </si>
  <si>
    <t>SAL00161</t>
  </si>
  <si>
    <t>SAL04971</t>
  </si>
  <si>
    <t>2024-09-20</t>
  </si>
  <si>
    <t>SAL04405</t>
  </si>
  <si>
    <t>SAL03748</t>
  </si>
  <si>
    <t>SAL03406</t>
  </si>
  <si>
    <t>SAL01212</t>
  </si>
  <si>
    <t>SAL01140</t>
  </si>
  <si>
    <t>SAL03909</t>
  </si>
  <si>
    <t>2024-09-19</t>
  </si>
  <si>
    <t>SAL00904</t>
  </si>
  <si>
    <t>SAL00690</t>
  </si>
  <si>
    <t>SAL05336</t>
  </si>
  <si>
    <t>2024-09-18</t>
  </si>
  <si>
    <t>SAL04996</t>
  </si>
  <si>
    <t>SAL01104</t>
  </si>
  <si>
    <t>SAL04294</t>
  </si>
  <si>
    <t>2024-09-17</t>
  </si>
  <si>
    <t>SAL03816</t>
  </si>
  <si>
    <t>SAL03380</t>
  </si>
  <si>
    <t>SAL00970</t>
  </si>
  <si>
    <t>SAL00639</t>
  </si>
  <si>
    <t>SAL00518</t>
  </si>
  <si>
    <t>SAL04716</t>
  </si>
  <si>
    <t>2024-09-16</t>
  </si>
  <si>
    <t>SAL03736</t>
  </si>
  <si>
    <t>SAL02908</t>
  </si>
  <si>
    <t>SAL05917</t>
  </si>
  <si>
    <t>2024-09-15</t>
  </si>
  <si>
    <t>SAL05661</t>
  </si>
  <si>
    <t>SAL04103</t>
  </si>
  <si>
    <t>SAL03003</t>
  </si>
  <si>
    <t>SAL02240</t>
  </si>
  <si>
    <t>SAL01676</t>
  </si>
  <si>
    <t>SAL00443</t>
  </si>
  <si>
    <t>SAL05875</t>
  </si>
  <si>
    <t>2024-09-14</t>
  </si>
  <si>
    <t>SAL04596</t>
  </si>
  <si>
    <t>SAL01973</t>
  </si>
  <si>
    <t>SAL00538</t>
  </si>
  <si>
    <t>SAL05606</t>
  </si>
  <si>
    <t>2024-09-13</t>
  </si>
  <si>
    <t>SAL03982</t>
  </si>
  <si>
    <t>SAL03332</t>
  </si>
  <si>
    <t>SAL03315</t>
  </si>
  <si>
    <t>SAL02784</t>
  </si>
  <si>
    <t>SAL01913</t>
  </si>
  <si>
    <t>SAL01806</t>
  </si>
  <si>
    <t>SAL00593</t>
  </si>
  <si>
    <t>SAL00516</t>
  </si>
  <si>
    <t>SAL05961</t>
  </si>
  <si>
    <t>2024-09-12</t>
  </si>
  <si>
    <t>SAL05440</t>
  </si>
  <si>
    <t>SAL04014</t>
  </si>
  <si>
    <t>SAL01863</t>
  </si>
  <si>
    <t>SAL01414</t>
  </si>
  <si>
    <t>SAL00699</t>
  </si>
  <si>
    <t>SAL04921</t>
  </si>
  <si>
    <t>2024-09-11</t>
  </si>
  <si>
    <t>SAL02902</t>
  </si>
  <si>
    <t>SAL02205</t>
  </si>
  <si>
    <t>SAL01197</t>
  </si>
  <si>
    <t>SAL04882</t>
  </si>
  <si>
    <t>2024-09-10</t>
  </si>
  <si>
    <t>SAL03762</t>
  </si>
  <si>
    <t>SAL03321</t>
  </si>
  <si>
    <t>SAL01634</t>
  </si>
  <si>
    <t>SAL00171</t>
  </si>
  <si>
    <t>SAL00149</t>
  </si>
  <si>
    <t>SAL05513</t>
  </si>
  <si>
    <t>2024-09-09</t>
  </si>
  <si>
    <t>SAL04912</t>
  </si>
  <si>
    <t>SAL03831</t>
  </si>
  <si>
    <t>SAL03103</t>
  </si>
  <si>
    <t>SAL02953</t>
  </si>
  <si>
    <t>SAL00288</t>
  </si>
  <si>
    <t>SAL05468</t>
  </si>
  <si>
    <t>2024-09-08</t>
  </si>
  <si>
    <t>SAL02114</t>
  </si>
  <si>
    <t>SAL02073</t>
  </si>
  <si>
    <t>SAL05870</t>
  </si>
  <si>
    <t>2024-09-07</t>
  </si>
  <si>
    <t>SAL02334</t>
  </si>
  <si>
    <t>SAL00001</t>
  </si>
  <si>
    <t>SAL05364</t>
  </si>
  <si>
    <t>2024-09-06</t>
  </si>
  <si>
    <t>SAL04136</t>
  </si>
  <si>
    <t>SAL03467</t>
  </si>
  <si>
    <t>SAL03159</t>
  </si>
  <si>
    <t>SAL01653</t>
  </si>
  <si>
    <t>SAL00328</t>
  </si>
  <si>
    <t>SAL05764</t>
  </si>
  <si>
    <t>2024-09-05</t>
  </si>
  <si>
    <t>SAL04187</t>
  </si>
  <si>
    <t>SAL04184</t>
  </si>
  <si>
    <t>SAL01778</t>
  </si>
  <si>
    <t>SAL00223</t>
  </si>
  <si>
    <t>SAL03301</t>
  </si>
  <si>
    <t>2024-09-04</t>
  </si>
  <si>
    <t>SAL02836</t>
  </si>
  <si>
    <t>SAL01280</t>
  </si>
  <si>
    <t>SAL03928</t>
  </si>
  <si>
    <t>2024-09-03</t>
  </si>
  <si>
    <t>SAL03768</t>
  </si>
  <si>
    <t>SAL03371</t>
  </si>
  <si>
    <t>SAL03233</t>
  </si>
  <si>
    <t>SAL02235</t>
  </si>
  <si>
    <t>SAL01558</t>
  </si>
  <si>
    <t>SAL04864</t>
  </si>
  <si>
    <t>2024-09-02</t>
  </si>
  <si>
    <t>SAL03523</t>
  </si>
  <si>
    <t>SAL01751</t>
  </si>
  <si>
    <t>SAL01744</t>
  </si>
  <si>
    <t>SAL01388</t>
  </si>
  <si>
    <t>SAL04211</t>
  </si>
  <si>
    <t>2024-09-01</t>
  </si>
  <si>
    <t>SAL02950</t>
  </si>
  <si>
    <t>SAL02163</t>
  </si>
  <si>
    <t>SAL04953</t>
  </si>
  <si>
    <t>2024-08-31</t>
  </si>
  <si>
    <t>SAL02806</t>
  </si>
  <si>
    <t>SAL00487</t>
  </si>
  <si>
    <t>SAL00240</t>
  </si>
  <si>
    <t>SAL00042</t>
  </si>
  <si>
    <t>SAL05906</t>
  </si>
  <si>
    <t>2024-08-30</t>
  </si>
  <si>
    <t>SAL05903</t>
  </si>
  <si>
    <t>SAL05260</t>
  </si>
  <si>
    <t>SAL03506</t>
  </si>
  <si>
    <t>SAL03363</t>
  </si>
  <si>
    <t>SAL02366</t>
  </si>
  <si>
    <t>2024-08-29</t>
  </si>
  <si>
    <t>SAL00085</t>
  </si>
  <si>
    <t>SAL00461</t>
  </si>
  <si>
    <t>2024-08-28</t>
  </si>
  <si>
    <t>SAL00076</t>
  </si>
  <si>
    <t>SAL05187</t>
  </si>
  <si>
    <t>2024-08-27</t>
  </si>
  <si>
    <t>SAL04502</t>
  </si>
  <si>
    <t>SAL03888</t>
  </si>
  <si>
    <t>SAL03819</t>
  </si>
  <si>
    <t>SAL02740</t>
  </si>
  <si>
    <t>SAL02241</t>
  </si>
  <si>
    <t>SAL01601</t>
  </si>
  <si>
    <t>SAL01434</t>
  </si>
  <si>
    <t>SAL00069</t>
  </si>
  <si>
    <t>SAL00060</t>
  </si>
  <si>
    <t>SAL05450</t>
  </si>
  <si>
    <t>2024-08-26</t>
  </si>
  <si>
    <t>SAL04854</t>
  </si>
  <si>
    <t>SAL02473</t>
  </si>
  <si>
    <t>SAL01952</t>
  </si>
  <si>
    <t>SAL04403</t>
  </si>
  <si>
    <t>2024-08-25</t>
  </si>
  <si>
    <t>SAL04396</t>
  </si>
  <si>
    <t>SAL03635</t>
  </si>
  <si>
    <t>SAL02948</t>
  </si>
  <si>
    <t>SAL01693</t>
  </si>
  <si>
    <t>SAL01216</t>
  </si>
  <si>
    <t>SAL00939</t>
  </si>
  <si>
    <t>SAL05445</t>
  </si>
  <si>
    <t>2024-08-24</t>
  </si>
  <si>
    <t>SAL05089</t>
  </si>
  <si>
    <t>SAL02959</t>
  </si>
  <si>
    <t>SAL02226</t>
  </si>
  <si>
    <t>SAL00541</t>
  </si>
  <si>
    <t>SAL00355</t>
  </si>
  <si>
    <t>SAL02861</t>
  </si>
  <si>
    <t>2024-08-23</t>
  </si>
  <si>
    <t>SAL01802</t>
  </si>
  <si>
    <t>SAL01435</t>
  </si>
  <si>
    <t>SAL00555</t>
  </si>
  <si>
    <t>SAL00219</t>
  </si>
  <si>
    <t>SAL05756</t>
  </si>
  <si>
    <t>2024-08-22</t>
  </si>
  <si>
    <t>SAL05517</t>
  </si>
  <si>
    <t>SAL04349</t>
  </si>
  <si>
    <t>SAL01920</t>
  </si>
  <si>
    <t>SAL01012</t>
  </si>
  <si>
    <t>SAL00446</t>
  </si>
  <si>
    <t>SAL04546</t>
  </si>
  <si>
    <t>2024-08-21</t>
  </si>
  <si>
    <t>SAL02131</t>
  </si>
  <si>
    <t>SAL01259</t>
  </si>
  <si>
    <t>SAL05355</t>
  </si>
  <si>
    <t>2024-08-20</t>
  </si>
  <si>
    <t>SAL03348</t>
  </si>
  <si>
    <t>SAL02256</t>
  </si>
  <si>
    <t>SAL01448</t>
  </si>
  <si>
    <t>SAL05561</t>
  </si>
  <si>
    <t>2024-08-19</t>
  </si>
  <si>
    <t>SAL04812</t>
  </si>
  <si>
    <t>SAL02941</t>
  </si>
  <si>
    <t>SAL02935</t>
  </si>
  <si>
    <t>SAL00391</t>
  </si>
  <si>
    <t>SAL05707</t>
  </si>
  <si>
    <t>2024-08-18</t>
  </si>
  <si>
    <t>SAL04394</t>
  </si>
  <si>
    <t>SAL03895</t>
  </si>
  <si>
    <t>SAL03499</t>
  </si>
  <si>
    <t>SAL02581</t>
  </si>
  <si>
    <t>SAL01341</t>
  </si>
  <si>
    <t>SAL05457</t>
  </si>
  <si>
    <t>2024-08-17</t>
  </si>
  <si>
    <t>SAL04627</t>
  </si>
  <si>
    <t>SAL04584</t>
  </si>
  <si>
    <t>SAL02930</t>
  </si>
  <si>
    <t>SAL00657</t>
  </si>
  <si>
    <t>SAL00233</t>
  </si>
  <si>
    <t>SAL00118</t>
  </si>
  <si>
    <t>SAL05639</t>
  </si>
  <si>
    <t>2024-08-16</t>
  </si>
  <si>
    <t>SAL05428</t>
  </si>
  <si>
    <t>SAL05000</t>
  </si>
  <si>
    <t>SAL03650</t>
  </si>
  <si>
    <t>SAL02714</t>
  </si>
  <si>
    <t>SAL01651</t>
  </si>
  <si>
    <t>SAL05602</t>
  </si>
  <si>
    <t>2024-08-15</t>
  </si>
  <si>
    <t>SAL04506</t>
  </si>
  <si>
    <t>SAL03796</t>
  </si>
  <si>
    <t>SAL03700</t>
  </si>
  <si>
    <t>SAL03132</t>
  </si>
  <si>
    <t>SAL03086</t>
  </si>
  <si>
    <t>SAL02086</t>
  </si>
  <si>
    <t>SAL01228</t>
  </si>
  <si>
    <t>SAL00489</t>
  </si>
  <si>
    <t>SAL05841</t>
  </si>
  <si>
    <t>2024-08-14</t>
  </si>
  <si>
    <t>SAL05640</t>
  </si>
  <si>
    <t>SAL03215</t>
  </si>
  <si>
    <t>SAL02526</t>
  </si>
  <si>
    <t>SAL02329</t>
  </si>
  <si>
    <t>SAL00092</t>
  </si>
  <si>
    <t>SAL05990</t>
  </si>
  <si>
    <t>2024-08-13</t>
  </si>
  <si>
    <t>SAL05365</t>
  </si>
  <si>
    <t>SAL04784</t>
  </si>
  <si>
    <t>SAL03175</t>
  </si>
  <si>
    <t>SAL02787</t>
  </si>
  <si>
    <t>SAL02298</t>
  </si>
  <si>
    <t>SAL02081</t>
  </si>
  <si>
    <t>SAL00488</t>
  </si>
  <si>
    <t>SAL04701</t>
  </si>
  <si>
    <t>2024-08-12</t>
  </si>
  <si>
    <t>SAL03861</t>
  </si>
  <si>
    <t>SAL04818</t>
  </si>
  <si>
    <t>2024-08-11</t>
  </si>
  <si>
    <t>SAL02955</t>
  </si>
  <si>
    <t>SAL01875</t>
  </si>
  <si>
    <t>SAL01117</t>
  </si>
  <si>
    <t>SAL00596</t>
  </si>
  <si>
    <t>SAL04703</t>
  </si>
  <si>
    <t>2024-08-10</t>
  </si>
  <si>
    <t>SAL03633</t>
  </si>
  <si>
    <t>SAL02428</t>
  </si>
  <si>
    <t>SAL02225</t>
  </si>
  <si>
    <t>SAL01331</t>
  </si>
  <si>
    <t>SAL00801</t>
  </si>
  <si>
    <t>SAL05993</t>
  </si>
  <si>
    <t>2024-08-09</t>
  </si>
  <si>
    <t>SAL01818</t>
  </si>
  <si>
    <t>SAL01803</t>
  </si>
  <si>
    <t>SAL01438</t>
  </si>
  <si>
    <t>SAL05679</t>
  </si>
  <si>
    <t>2024-08-08</t>
  </si>
  <si>
    <t>SAL05371</t>
  </si>
  <si>
    <t>SAL05249</t>
  </si>
  <si>
    <t>SAL01943</t>
  </si>
  <si>
    <t>SAL04742</t>
  </si>
  <si>
    <t>2024-08-07</t>
  </si>
  <si>
    <t>SAL04033</t>
  </si>
  <si>
    <t>SAL03935</t>
  </si>
  <si>
    <t>SAL02700</t>
  </si>
  <si>
    <t>SAL00553</t>
  </si>
  <si>
    <t>SAL05190</t>
  </si>
  <si>
    <t>2024-08-06</t>
  </si>
  <si>
    <t>SAL03274</t>
  </si>
  <si>
    <t>SAL03118</t>
  </si>
  <si>
    <t>SAL02766</t>
  </si>
  <si>
    <t>SAL02751</t>
  </si>
  <si>
    <t>SAL01899</t>
  </si>
  <si>
    <t>SAL01274</t>
  </si>
  <si>
    <t>SAL05303</t>
  </si>
  <si>
    <t>2024-08-05</t>
  </si>
  <si>
    <t>SAL03898</t>
  </si>
  <si>
    <t>SAL03302</t>
  </si>
  <si>
    <t>SAL02577</t>
  </si>
  <si>
    <t>SAL01953</t>
  </si>
  <si>
    <t>SAL05198</t>
  </si>
  <si>
    <t>2024-08-04</t>
  </si>
  <si>
    <t>SAL04503</t>
  </si>
  <si>
    <t>SAL03518</t>
  </si>
  <si>
    <t>SAL02615</t>
  </si>
  <si>
    <t>SAL02376</t>
  </si>
  <si>
    <t>SAL01151</t>
  </si>
  <si>
    <t>SAL00814</t>
  </si>
  <si>
    <t>SAL05404</t>
  </si>
  <si>
    <t>2024-08-03</t>
  </si>
  <si>
    <t>SAL04401</t>
  </si>
  <si>
    <t>SAL03209</t>
  </si>
  <si>
    <t>SAL02031</t>
  </si>
  <si>
    <t>SAL01882</t>
  </si>
  <si>
    <t>SAL05421</t>
  </si>
  <si>
    <t>2024-08-02</t>
  </si>
  <si>
    <t>SAL05106</t>
  </si>
  <si>
    <t>SAL04418</t>
  </si>
  <si>
    <t>SAL01852</t>
  </si>
  <si>
    <t>SAL05199</t>
  </si>
  <si>
    <t>2024-08-01</t>
  </si>
  <si>
    <t>SAL04537</t>
  </si>
  <si>
    <t>SAL04518</t>
  </si>
  <si>
    <t>SAL04214</t>
  </si>
  <si>
    <t>SAL01186</t>
  </si>
  <si>
    <t>SAL05853</t>
  </si>
  <si>
    <t>2024-07-31</t>
  </si>
  <si>
    <t>SAL04757</t>
  </si>
  <si>
    <t>SAL02611</t>
  </si>
  <si>
    <t>SAL01541</t>
  </si>
  <si>
    <t>SAL01124</t>
  </si>
  <si>
    <t>SAL05318</t>
  </si>
  <si>
    <t>2024-07-30</t>
  </si>
  <si>
    <t>SAL05200</t>
  </si>
  <si>
    <t>SAL05139</t>
  </si>
  <si>
    <t>SAL04878</t>
  </si>
  <si>
    <t>SAL03111</t>
  </si>
  <si>
    <t>SAL02503</t>
  </si>
  <si>
    <t>SAL02285</t>
  </si>
  <si>
    <t>SAL00709</t>
  </si>
  <si>
    <t>SAL05458</t>
  </si>
  <si>
    <t>2024-07-29</t>
  </si>
  <si>
    <t>SAL05167</t>
  </si>
  <si>
    <t>SAL04951</t>
  </si>
  <si>
    <t>SAL04473</t>
  </si>
  <si>
    <t>SAL02518</t>
  </si>
  <si>
    <t>SAL02356</t>
  </si>
  <si>
    <t>SAL02258</t>
  </si>
  <si>
    <t>SAL05532</t>
  </si>
  <si>
    <t>2024-07-28</t>
  </si>
  <si>
    <t>SAL05224</t>
  </si>
  <si>
    <t>SAL03520</t>
  </si>
  <si>
    <t>SAL01811</t>
  </si>
  <si>
    <t>SAL01447</t>
  </si>
  <si>
    <t>SAL00510</t>
  </si>
  <si>
    <t>SAL00286</t>
  </si>
  <si>
    <t>SAL04890</t>
  </si>
  <si>
    <t>2024-07-27</t>
  </si>
  <si>
    <t>SAL04359</t>
  </si>
  <si>
    <t>SAL03447</t>
  </si>
  <si>
    <t>SAL03011</t>
  </si>
  <si>
    <t>SAL01473</t>
  </si>
  <si>
    <t>SAL05888</t>
  </si>
  <si>
    <t>2024-07-26</t>
  </si>
  <si>
    <t>SAL05709</t>
  </si>
  <si>
    <t>SAL05701</t>
  </si>
  <si>
    <t>SAL03558</t>
  </si>
  <si>
    <t>SAL01745</t>
  </si>
  <si>
    <t>SAL01484</t>
  </si>
  <si>
    <t>SAL05181</t>
  </si>
  <si>
    <t>2024-07-25</t>
  </si>
  <si>
    <t>SAL05066</t>
  </si>
  <si>
    <t>SAL03890</t>
  </si>
  <si>
    <t>SAL01425</t>
  </si>
  <si>
    <t>SAL05664</t>
  </si>
  <si>
    <t>2024-07-24</t>
  </si>
  <si>
    <t>SAL05481</t>
  </si>
  <si>
    <t>SAL04161</t>
  </si>
  <si>
    <t>SAL03613</t>
  </si>
  <si>
    <t>SAL03387</t>
  </si>
  <si>
    <t>SAL02776</t>
  </si>
  <si>
    <t>SAL02132</t>
  </si>
  <si>
    <t>SAL05920</t>
  </si>
  <si>
    <t>2024-07-23</t>
  </si>
  <si>
    <t>SAL04765</t>
  </si>
  <si>
    <t>SAL04209</t>
  </si>
  <si>
    <t>SAL03002</t>
  </si>
  <si>
    <t>SAL02824</t>
  </si>
  <si>
    <t>SAL02050</t>
  </si>
  <si>
    <t>SAL02560</t>
  </si>
  <si>
    <t>2024-07-22</t>
  </si>
  <si>
    <t>SAL02505</t>
  </si>
  <si>
    <t>SAL00618</t>
  </si>
  <si>
    <t>SAL05338</t>
  </si>
  <si>
    <t>2024-07-21</t>
  </si>
  <si>
    <t>SAL05013</t>
  </si>
  <si>
    <t>SAL04797</t>
  </si>
  <si>
    <t>SAL02488</t>
  </si>
  <si>
    <t>SAL01509</t>
  </si>
  <si>
    <t>SAL05959</t>
  </si>
  <si>
    <t>2024-07-20</t>
  </si>
  <si>
    <t>SAL05668</t>
  </si>
  <si>
    <t>SAL05622</t>
  </si>
  <si>
    <t>SAL04964</t>
  </si>
  <si>
    <t>SAL04905</t>
  </si>
  <si>
    <t>SAL04507</t>
  </si>
  <si>
    <t>SAL02148</t>
  </si>
  <si>
    <t>SAL00815</t>
  </si>
  <si>
    <t>SAL05233</t>
  </si>
  <si>
    <t>2024-07-19</t>
  </si>
  <si>
    <t>SAL04617</t>
  </si>
  <si>
    <t>SAL04246</t>
  </si>
  <si>
    <t>SAL03630</t>
  </si>
  <si>
    <t>SAL03615</t>
  </si>
  <si>
    <t>SAL01354</t>
  </si>
  <si>
    <t>SAL05343</t>
  </si>
  <si>
    <t>2024-07-18</t>
  </si>
  <si>
    <t>SAL04775</t>
  </si>
  <si>
    <t>SAL04606</t>
  </si>
  <si>
    <t>SAL03125</t>
  </si>
  <si>
    <t>SAL00449</t>
  </si>
  <si>
    <t>SAL05955</t>
  </si>
  <si>
    <t>2024-07-17</t>
  </si>
  <si>
    <t>SAL03973</t>
  </si>
  <si>
    <t>SAL03946</t>
  </si>
  <si>
    <t>SAL03018</t>
  </si>
  <si>
    <t>SAL00595</t>
  </si>
  <si>
    <t>SAL00002</t>
  </si>
  <si>
    <t>SAL04382</t>
  </si>
  <si>
    <t>2024-07-16</t>
  </si>
  <si>
    <t>SAL03668</t>
  </si>
  <si>
    <t>SAL02309</t>
  </si>
  <si>
    <t>SAL01996</t>
  </si>
  <si>
    <t>SAL01768</t>
  </si>
  <si>
    <t>SAL01534</t>
  </si>
  <si>
    <t>SAL04918</t>
  </si>
  <si>
    <t>2024-07-15</t>
  </si>
  <si>
    <t>SAL02450</t>
  </si>
  <si>
    <t>SAL05305</t>
  </si>
  <si>
    <t>2024-07-14</t>
  </si>
  <si>
    <t>SAL04569</t>
  </si>
  <si>
    <t>SAL04170</t>
  </si>
  <si>
    <t>SAL02525</t>
  </si>
  <si>
    <t>SAL02406</t>
  </si>
  <si>
    <t>SAL01732</t>
  </si>
  <si>
    <t>SAL01611</t>
  </si>
  <si>
    <t>SAL05784</t>
  </si>
  <si>
    <t>2024-07-13</t>
  </si>
  <si>
    <t>SAL05769</t>
  </si>
  <si>
    <t>SAL04770</t>
  </si>
  <si>
    <t>SAL04560</t>
  </si>
  <si>
    <t>SAL02993</t>
  </si>
  <si>
    <t>SAL05932</t>
  </si>
  <si>
    <t>2024-07-12</t>
  </si>
  <si>
    <t>SAL05485</t>
  </si>
  <si>
    <t>SAL04355</t>
  </si>
  <si>
    <t>SAL04340</t>
  </si>
  <si>
    <t>SAL03964</t>
  </si>
  <si>
    <t>SAL01688</t>
  </si>
  <si>
    <t>SAL05594</t>
  </si>
  <si>
    <t>2024-07-11</t>
  </si>
  <si>
    <t>SAL04967</t>
  </si>
  <si>
    <t>SAL02321</t>
  </si>
  <si>
    <t>SAL01728</t>
  </si>
  <si>
    <t>SAL00973</t>
  </si>
  <si>
    <t>SAL00454</t>
  </si>
  <si>
    <t>SAL05498</t>
  </si>
  <si>
    <t>2024-07-10</t>
  </si>
  <si>
    <t>SAL03032</t>
  </si>
  <si>
    <t>SAL00589</t>
  </si>
  <si>
    <t>SAL00080</t>
  </si>
  <si>
    <t>SAL04565</t>
  </si>
  <si>
    <t>2024-07-09</t>
  </si>
  <si>
    <t>SAL03271</t>
  </si>
  <si>
    <t>SAL01584</t>
  </si>
  <si>
    <t>SAL01539</t>
  </si>
  <si>
    <t>SAL01146</t>
  </si>
  <si>
    <t>SAL00913</t>
  </si>
  <si>
    <t>SAL00423</t>
  </si>
  <si>
    <t>SAL00204</t>
  </si>
  <si>
    <t>SAL04649</t>
  </si>
  <si>
    <t>2024-07-08</t>
  </si>
  <si>
    <t>SAL03225</t>
  </si>
  <si>
    <t>SAL02345</t>
  </si>
  <si>
    <t>SAL01250</t>
  </si>
  <si>
    <t>SAL00426</t>
  </si>
  <si>
    <t>SAL05179</t>
  </si>
  <si>
    <t>2024-07-07</t>
  </si>
  <si>
    <t>SAL04408</t>
  </si>
  <si>
    <t>SAL02278</t>
  </si>
  <si>
    <t>SAL00257</t>
  </si>
  <si>
    <t>SAL05323</t>
  </si>
  <si>
    <t>2024-07-06</t>
  </si>
  <si>
    <t>SAL04700</t>
  </si>
  <si>
    <t>SAL04242</t>
  </si>
  <si>
    <t>SAL02778</t>
  </si>
  <si>
    <t>SAL01775</t>
  </si>
  <si>
    <t>SAL01679</t>
  </si>
  <si>
    <t>SAL00321</t>
  </si>
  <si>
    <t>SAL05969</t>
  </si>
  <si>
    <t>2024-07-05</t>
  </si>
  <si>
    <t>SAL05678</t>
  </si>
  <si>
    <t>SAL04326</t>
  </si>
  <si>
    <t>SAL04249</t>
  </si>
  <si>
    <t>SAL03414</t>
  </si>
  <si>
    <t>SAL02996</t>
  </si>
  <si>
    <t>SAL02988</t>
  </si>
  <si>
    <t>SAL01103</t>
  </si>
  <si>
    <t>SAL05964</t>
  </si>
  <si>
    <t>2024-07-04</t>
  </si>
  <si>
    <t>SAL03901</t>
  </si>
  <si>
    <t>SAL02793</t>
  </si>
  <si>
    <t>SAL01002</t>
  </si>
  <si>
    <t>SAL00009</t>
  </si>
  <si>
    <t>SAL03328</t>
  </si>
  <si>
    <t>2024-07-03</t>
  </si>
  <si>
    <t>SAL02888</t>
  </si>
  <si>
    <t>SAL02056</t>
  </si>
  <si>
    <t>SAL01097</t>
  </si>
  <si>
    <t>SAL03535</t>
  </si>
  <si>
    <t>2024-07-02</t>
  </si>
  <si>
    <t>SAL03265</t>
  </si>
  <si>
    <t>SAL03077</t>
  </si>
  <si>
    <t>SAL01328</t>
  </si>
  <si>
    <t>SAL00390</t>
  </si>
  <si>
    <t>SAL05722</t>
  </si>
  <si>
    <t>2024-07-01</t>
  </si>
  <si>
    <t>SAL02986</t>
  </si>
  <si>
    <t>SAL02639</t>
  </si>
  <si>
    <t>SAL01972</t>
  </si>
  <si>
    <t>SAL01692</t>
  </si>
  <si>
    <t>SAL00261</t>
  </si>
  <si>
    <t>SAL03711</t>
  </si>
  <si>
    <t>2024-06-30</t>
  </si>
  <si>
    <t>SAL01494</t>
  </si>
  <si>
    <t>SAL00395</t>
  </si>
  <si>
    <t>SAL05850</t>
  </si>
  <si>
    <t>2024-06-29</t>
  </si>
  <si>
    <t>SAL04836</t>
  </si>
  <si>
    <t>SAL04004</t>
  </si>
  <si>
    <t>SAL03634</t>
  </si>
  <si>
    <t>SAL03283</t>
  </si>
  <si>
    <t>SAL05367</t>
  </si>
  <si>
    <t>2024-06-28</t>
  </si>
  <si>
    <t>SAL03926</t>
  </si>
  <si>
    <t>SAL03255</t>
  </si>
  <si>
    <t>SAL00493</t>
  </si>
  <si>
    <t>SAL05296</t>
  </si>
  <si>
    <t>2024-06-27</t>
  </si>
  <si>
    <t>SAL03864</t>
  </si>
  <si>
    <t>SAL03238</t>
  </si>
  <si>
    <t>SAL00505</t>
  </si>
  <si>
    <t>SAL01507</t>
  </si>
  <si>
    <t>2024-06-26</t>
  </si>
  <si>
    <t>SAL05836</t>
  </si>
  <si>
    <t>2024-06-25</t>
  </si>
  <si>
    <t>SAL05456</t>
  </si>
  <si>
    <t>SAL05060</t>
  </si>
  <si>
    <t>SAL03150</t>
  </si>
  <si>
    <t>SAL02746</t>
  </si>
  <si>
    <t>SAL00592</t>
  </si>
  <si>
    <t>SAL03231</t>
  </si>
  <si>
    <t>2024-06-24</t>
  </si>
  <si>
    <t>SAL01907</t>
  </si>
  <si>
    <t>SAL01217</t>
  </si>
  <si>
    <t>SAL05819</t>
  </si>
  <si>
    <t>2024-06-23</t>
  </si>
  <si>
    <t>SAL03786</t>
  </si>
  <si>
    <t>SAL04852</t>
  </si>
  <si>
    <t>2024-06-22</t>
  </si>
  <si>
    <t>SAL04064</t>
  </si>
  <si>
    <t>SAL03808</t>
  </si>
  <si>
    <t>SAL02719</t>
  </si>
  <si>
    <t>SAL02706</t>
  </si>
  <si>
    <t>SAL02111</t>
  </si>
  <si>
    <t>SAL01650</t>
  </si>
  <si>
    <t>SAL04102</t>
  </si>
  <si>
    <t>2024-06-21</t>
  </si>
  <si>
    <t>SAL02214</t>
  </si>
  <si>
    <t>SAL00707</t>
  </si>
  <si>
    <t>SAL00473</t>
  </si>
  <si>
    <t>SAL00339</t>
  </si>
  <si>
    <t>SAL05966</t>
  </si>
  <si>
    <t>2024-06-20</t>
  </si>
  <si>
    <t>SAL01481</t>
  </si>
  <si>
    <t>SAL05038</t>
  </si>
  <si>
    <t>2024-06-19</t>
  </si>
  <si>
    <t>SAL04545</t>
  </si>
  <si>
    <t>SAL04109</t>
  </si>
  <si>
    <t>SAL02383</t>
  </si>
  <si>
    <t>SAL01846</t>
  </si>
  <si>
    <t>SAL01050</t>
  </si>
  <si>
    <t>SAL05109</t>
  </si>
  <si>
    <t>2024-06-18</t>
  </si>
  <si>
    <t>SAL03662</t>
  </si>
  <si>
    <t>SAL04690</t>
  </si>
  <si>
    <t>2024-06-17</t>
  </si>
  <si>
    <t>SAL04633</t>
  </si>
  <si>
    <t>SAL04322</t>
  </si>
  <si>
    <t>SAL03670</t>
  </si>
  <si>
    <t>SAL02610</t>
  </si>
  <si>
    <t>SAL02109</t>
  </si>
  <si>
    <t>SAL01843</t>
  </si>
  <si>
    <t>SAL01332</t>
  </si>
  <si>
    <t>SAL05965</t>
  </si>
  <si>
    <t>2024-06-16</t>
  </si>
  <si>
    <t>SAL03178</t>
  </si>
  <si>
    <t>SAL03173</t>
  </si>
  <si>
    <t>SAL01315</t>
  </si>
  <si>
    <t>SAL05839</t>
  </si>
  <si>
    <t>2024-06-15</t>
  </si>
  <si>
    <t>SAL04937</t>
  </si>
  <si>
    <t>SAL04461</t>
  </si>
  <si>
    <t>SAL04406</t>
  </si>
  <si>
    <t>SAL03826</t>
  </si>
  <si>
    <t>2024-06-14</t>
  </si>
  <si>
    <t>SAL01149</t>
  </si>
  <si>
    <t>SAL04527</t>
  </si>
  <si>
    <t>2024-06-13</t>
  </si>
  <si>
    <t>SAL04455</t>
  </si>
  <si>
    <t>SAL04023</t>
  </si>
  <si>
    <t>SAL03102</t>
  </si>
  <si>
    <t>SAL00773</t>
  </si>
  <si>
    <t>SAL00632</t>
  </si>
  <si>
    <t>SAL05242</t>
  </si>
  <si>
    <t>2024-06-12</t>
  </si>
  <si>
    <t>SAL04603</t>
  </si>
  <si>
    <t>SAL02749</t>
  </si>
  <si>
    <t>SAL01665</t>
  </si>
  <si>
    <t>SAL00565</t>
  </si>
  <si>
    <t>SAL00017</t>
  </si>
  <si>
    <t>SAL05425</t>
  </si>
  <si>
    <t>2024-06-11</t>
  </si>
  <si>
    <t>SAL03806</t>
  </si>
  <si>
    <t>SAL03034</t>
  </si>
  <si>
    <t>SAL02967</t>
  </si>
  <si>
    <t>SAL05562</t>
  </si>
  <si>
    <t>2024-06-10</t>
  </si>
  <si>
    <t>SAL04379</t>
  </si>
  <si>
    <t>SAL02880</t>
  </si>
  <si>
    <t>SAL02046</t>
  </si>
  <si>
    <t>SAL00477</t>
  </si>
  <si>
    <t>SAL00234</t>
  </si>
  <si>
    <t>SAL04478</t>
  </si>
  <si>
    <t>2024-06-09</t>
  </si>
  <si>
    <t>SAL03789</t>
  </si>
  <si>
    <t>SAL03784</t>
  </si>
  <si>
    <t>SAL00039</t>
  </si>
  <si>
    <t>SAL05946</t>
  </si>
  <si>
    <t>2024-06-08</t>
  </si>
  <si>
    <t>SAL05603</t>
  </si>
  <si>
    <t>SAL05280</t>
  </si>
  <si>
    <t>SAL03719</t>
  </si>
  <si>
    <t>SAL02727</t>
  </si>
  <si>
    <t>SAL00084</t>
  </si>
  <si>
    <t>SAL04940</t>
  </si>
  <si>
    <t>2024-06-07</t>
  </si>
  <si>
    <t>SAL04781</t>
  </si>
  <si>
    <t>SAL02439</t>
  </si>
  <si>
    <t>SAL02179</t>
  </si>
  <si>
    <t>SAL01540</t>
  </si>
  <si>
    <t>SAL00682</t>
  </si>
  <si>
    <t>SAL00100</t>
  </si>
  <si>
    <t>SAL04891</t>
  </si>
  <si>
    <t>2024-06-06</t>
  </si>
  <si>
    <t>SAL03810</t>
  </si>
  <si>
    <t>SAL02187</t>
  </si>
  <si>
    <t>SAL01458</t>
  </si>
  <si>
    <t>SAL00737</t>
  </si>
  <si>
    <t>SAL00111</t>
  </si>
  <si>
    <t>SAL04615</t>
  </si>
  <si>
    <t>2024-06-05</t>
  </si>
  <si>
    <t>SAL03682</t>
  </si>
  <si>
    <t>SAL01872</t>
  </si>
  <si>
    <t>SAL05430</t>
  </si>
  <si>
    <t>2024-06-04</t>
  </si>
  <si>
    <t>SAL05272</t>
  </si>
  <si>
    <t>SAL05156</t>
  </si>
  <si>
    <t>SAL05047</t>
  </si>
  <si>
    <t>SAL03013</t>
  </si>
  <si>
    <t>SAL02808</t>
  </si>
  <si>
    <t>SAL02124</t>
  </si>
  <si>
    <t>SAL01904</t>
  </si>
  <si>
    <t>SAL01578</t>
  </si>
  <si>
    <t>SAL00897</t>
  </si>
  <si>
    <t>SAL05694</t>
  </si>
  <si>
    <t>2024-06-03</t>
  </si>
  <si>
    <t>SAL04489</t>
  </si>
  <si>
    <t>SAL04212</t>
  </si>
  <si>
    <t>SAL03989</t>
  </si>
  <si>
    <t>SAL01962</t>
  </si>
  <si>
    <t>SAL01610</t>
  </si>
  <si>
    <t>SAL00683</t>
  </si>
  <si>
    <t>SAL00587</t>
  </si>
  <si>
    <t>SAL00506</t>
  </si>
  <si>
    <t>SAL05985</t>
  </si>
  <si>
    <t>2024-06-02</t>
  </si>
  <si>
    <t>SAL05194</t>
  </si>
  <si>
    <t>SAL04091</t>
  </si>
  <si>
    <t>SAL05479</t>
  </si>
  <si>
    <t>2024-06-01</t>
  </si>
  <si>
    <t>SAL00994</t>
  </si>
  <si>
    <t>SAL05814</t>
  </si>
  <si>
    <t>2024-05-31</t>
  </si>
  <si>
    <t>SAL05312</t>
  </si>
  <si>
    <t>SAL03583</t>
  </si>
  <si>
    <t>SAL03236</t>
  </si>
  <si>
    <t>SAL02216</t>
  </si>
  <si>
    <t>SAL01782</t>
  </si>
  <si>
    <t>SAL01514</t>
  </si>
  <si>
    <t>SAL01487</t>
  </si>
  <si>
    <t>SAL00296</t>
  </si>
  <si>
    <t>SAL00244</t>
  </si>
  <si>
    <t>SAL05423</t>
  </si>
  <si>
    <t>2024-05-30</t>
  </si>
  <si>
    <t>SAL05276</t>
  </si>
  <si>
    <t>SAL04262</t>
  </si>
  <si>
    <t>SAL01162</t>
  </si>
  <si>
    <t>SAL01154</t>
  </si>
  <si>
    <t>SAL00845</t>
  </si>
  <si>
    <t>SAL05483</t>
  </si>
  <si>
    <t>2024-05-29</t>
  </si>
  <si>
    <t>SAL04973</t>
  </si>
  <si>
    <t>SAL04325</t>
  </si>
  <si>
    <t>SAL03847</t>
  </si>
  <si>
    <t>SAL03010</t>
  </si>
  <si>
    <t>SAL01731</t>
  </si>
  <si>
    <t>SAL00876</t>
  </si>
  <si>
    <t>SAL03624</t>
  </si>
  <si>
    <t>2024-05-28</t>
  </si>
  <si>
    <t>SAL02119</t>
  </si>
  <si>
    <t>SAL01053</t>
  </si>
  <si>
    <t>SAL05470</t>
  </si>
  <si>
    <t>2024-05-27</t>
  </si>
  <si>
    <t>SAL01725</t>
  </si>
  <si>
    <t>SAL01453</t>
  </si>
  <si>
    <t>SAL00988</t>
  </si>
  <si>
    <t>SAL05720</t>
  </si>
  <si>
    <t>2024-05-26</t>
  </si>
  <si>
    <t>SAL05253</t>
  </si>
  <si>
    <t>SAL05217</t>
  </si>
  <si>
    <t>SAL04987</t>
  </si>
  <si>
    <t>SAL01910</t>
  </si>
  <si>
    <t>SAL00892</t>
  </si>
  <si>
    <t>SAL00331</t>
  </si>
  <si>
    <t>SAL05937</t>
  </si>
  <si>
    <t>2024-05-25</t>
  </si>
  <si>
    <t>SAL05292</t>
  </si>
  <si>
    <t>SAL05031</t>
  </si>
  <si>
    <t>SAL04574</t>
  </si>
  <si>
    <t>SAL01633</t>
  </si>
  <si>
    <t>SAL01244</t>
  </si>
  <si>
    <t>SAL00469</t>
  </si>
  <si>
    <t>SAL00432</t>
  </si>
  <si>
    <t>SAL00104</t>
  </si>
  <si>
    <t>SAL01824</t>
  </si>
  <si>
    <t>2024-05-24</t>
  </si>
  <si>
    <t>SAL04929</t>
  </si>
  <si>
    <t>2024-05-23</t>
  </si>
  <si>
    <t>SAL04480</t>
  </si>
  <si>
    <t>SAL03162</t>
  </si>
  <si>
    <t>SAL02669</t>
  </si>
  <si>
    <t>SAL01638</t>
  </si>
  <si>
    <t>SAL05345</t>
  </si>
  <si>
    <t>2024-05-22</t>
  </si>
  <si>
    <t>SAL03054</t>
  </si>
  <si>
    <t>SAL00452</t>
  </si>
  <si>
    <t>SAL03655</t>
  </si>
  <si>
    <t>2024-05-21</t>
  </si>
  <si>
    <t>SAL01598</t>
  </si>
  <si>
    <t>SAL01554</t>
  </si>
  <si>
    <t>SAL00681</t>
  </si>
  <si>
    <t>SAL05963</t>
  </si>
  <si>
    <t>2024-05-20</t>
  </si>
  <si>
    <t>SAL05463</t>
  </si>
  <si>
    <t>SAL04519</t>
  </si>
  <si>
    <t>SAL04264</t>
  </si>
  <si>
    <t>SAL03897</t>
  </si>
  <si>
    <t>SAL03557</t>
  </si>
  <si>
    <t>SAL03169</t>
  </si>
  <si>
    <t>SAL02126</t>
  </si>
  <si>
    <t>SAL00631</t>
  </si>
  <si>
    <t>SAL00045</t>
  </si>
  <si>
    <t>SAL04532</t>
  </si>
  <si>
    <t>2024-05-19</t>
  </si>
  <si>
    <t>SAL03876</t>
  </si>
  <si>
    <t>SAL03075</t>
  </si>
  <si>
    <t>SAL01128</t>
  </si>
  <si>
    <t>SAL00832</t>
  </si>
  <si>
    <t>SAL00539</t>
  </si>
  <si>
    <t>SAL05559</t>
  </si>
  <si>
    <t>2024-05-18</t>
  </si>
  <si>
    <t>SAL05369</t>
  </si>
  <si>
    <t>SAL04914</t>
  </si>
  <si>
    <t>SAL00561</t>
  </si>
  <si>
    <t>SAL00008</t>
  </si>
  <si>
    <t>SAL04431</t>
  </si>
  <si>
    <t>2024-05-17</t>
  </si>
  <si>
    <t>SAL02991</t>
  </si>
  <si>
    <t>SAL02164</t>
  </si>
  <si>
    <t>SAL02144</t>
  </si>
  <si>
    <t>SAL05466</t>
  </si>
  <si>
    <t>2024-05-16</t>
  </si>
  <si>
    <t>SAL04095</t>
  </si>
  <si>
    <t>SAL02972</t>
  </si>
  <si>
    <t>SAL02624</t>
  </si>
  <si>
    <t>SAL05793</t>
  </si>
  <si>
    <t>2024-05-15</t>
  </si>
  <si>
    <t>SAL05655</t>
  </si>
  <si>
    <t>SAL05176</t>
  </si>
  <si>
    <t>SAL04073</t>
  </si>
  <si>
    <t>SAL02666</t>
  </si>
  <si>
    <t>SAL02500</t>
  </si>
  <si>
    <t>SAL02443</t>
  </si>
  <si>
    <t>SAL02287</t>
  </si>
  <si>
    <t>SAL00482</t>
  </si>
  <si>
    <t>SAL00343</t>
  </si>
  <si>
    <t>SAL05843</t>
  </si>
  <si>
    <t>2024-05-14</t>
  </si>
  <si>
    <t>SAL05166</t>
  </si>
  <si>
    <t>SAL04915</t>
  </si>
  <si>
    <t>SAL04094</t>
  </si>
  <si>
    <t>SAL02399</t>
  </si>
  <si>
    <t>SAL02357</t>
  </si>
  <si>
    <t>SAL01266</t>
  </si>
  <si>
    <t>SAL01060</t>
  </si>
  <si>
    <t>SAL04761</t>
  </si>
  <si>
    <t>2024-05-13</t>
  </si>
  <si>
    <t>SAL03729</t>
  </si>
  <si>
    <t>SAL02543</t>
  </si>
  <si>
    <t>SAL04984</t>
  </si>
  <si>
    <t>2024-05-12</t>
  </si>
  <si>
    <t>SAL03415</t>
  </si>
  <si>
    <t>SAL02990</t>
  </si>
  <si>
    <t>SAL02123</t>
  </si>
  <si>
    <t>SAL05945</t>
  </si>
  <si>
    <t>2024-05-11</t>
  </si>
  <si>
    <t>SAL05857</t>
  </si>
  <si>
    <t>SAL04426</t>
  </si>
  <si>
    <t>SAL04321</t>
  </si>
  <si>
    <t>SAL02378</t>
  </si>
  <si>
    <t>SAL02289</t>
  </si>
  <si>
    <t>SAL01144</t>
  </si>
  <si>
    <t>SAL00885</t>
  </si>
  <si>
    <t>SAL00873</t>
  </si>
  <si>
    <t>SAL01500</t>
  </si>
  <si>
    <t>2024-05-10</t>
  </si>
  <si>
    <t>SAL01289</t>
  </si>
  <si>
    <t>SAL00731</t>
  </si>
  <si>
    <t>SAL00711</t>
  </si>
  <si>
    <t>SAL05907</t>
  </si>
  <si>
    <t>2024-05-09</t>
  </si>
  <si>
    <t>SAL05786</t>
  </si>
  <si>
    <t>SAL05570</t>
  </si>
  <si>
    <t>SAL04641</t>
  </si>
  <si>
    <t>SAL01673</t>
  </si>
  <si>
    <t>SAL01198</t>
  </si>
  <si>
    <t>SAL00465</t>
  </si>
  <si>
    <t>SAL00353</t>
  </si>
  <si>
    <t>SAL00316</t>
  </si>
  <si>
    <t>SAL05692</t>
  </si>
  <si>
    <t>2024-05-08</t>
  </si>
  <si>
    <t>SAL05448</t>
  </si>
  <si>
    <t>SAL05254</t>
  </si>
  <si>
    <t>SAL04541</t>
  </si>
  <si>
    <t>SAL04100</t>
  </si>
  <si>
    <t>SAL04016</t>
  </si>
  <si>
    <t>SAL03851</t>
  </si>
  <si>
    <t>SAL03631</t>
  </si>
  <si>
    <t>SAL03256</t>
  </si>
  <si>
    <t>SAL02598</t>
  </si>
  <si>
    <t>SAL05983</t>
  </si>
  <si>
    <t>2024-05-07</t>
  </si>
  <si>
    <t>SAL04930</t>
  </si>
  <si>
    <t>SAL04782</t>
  </si>
  <si>
    <t>SAL03033</t>
  </si>
  <si>
    <t>SAL02849</t>
  </si>
  <si>
    <t>SAL02545</t>
  </si>
  <si>
    <t>SAL01957</t>
  </si>
  <si>
    <t>SAL01182</t>
  </si>
  <si>
    <t>SAL01017</t>
  </si>
  <si>
    <t>SAL00853</t>
  </si>
  <si>
    <t>SAL04494</t>
  </si>
  <si>
    <t>2024-05-06</t>
  </si>
  <si>
    <t>SAL03760</t>
  </si>
  <si>
    <t>SAL03597</t>
  </si>
  <si>
    <t>SAL02951</t>
  </si>
  <si>
    <t>SAL02460</t>
  </si>
  <si>
    <t>SAL02038</t>
  </si>
  <si>
    <t>SAL01522</t>
  </si>
  <si>
    <t>SAL01519</t>
  </si>
  <si>
    <t>SAL00827</t>
  </si>
  <si>
    <t>SAL00263</t>
  </si>
  <si>
    <t>SAL05713</t>
  </si>
  <si>
    <t>2024-05-05</t>
  </si>
  <si>
    <t>SAL02501</t>
  </si>
  <si>
    <t>SAL02375</t>
  </si>
  <si>
    <t>SAL02344</t>
  </si>
  <si>
    <t>SAL01549</t>
  </si>
  <si>
    <t>SAL01297</t>
  </si>
  <si>
    <t>SAL05124</t>
  </si>
  <si>
    <t>2024-05-04</t>
  </si>
  <si>
    <t>SAL02912</t>
  </si>
  <si>
    <t>SAL01557</t>
  </si>
  <si>
    <t>SAL02567</t>
  </si>
  <si>
    <t>2024-05-03</t>
  </si>
  <si>
    <t>SAL02059</t>
  </si>
  <si>
    <t>SAL01936</t>
  </si>
  <si>
    <t>SAL01468</t>
  </si>
  <si>
    <t>SAL01038</t>
  </si>
  <si>
    <t>SAL00881</t>
  </si>
  <si>
    <t>SAL00290</t>
  </si>
  <si>
    <t>SAL00072</t>
  </si>
  <si>
    <t>SAL01176</t>
  </si>
  <si>
    <t>2024-05-02</t>
  </si>
  <si>
    <t>SAL00142</t>
  </si>
  <si>
    <t>SAL00031</t>
  </si>
  <si>
    <t>SAL05429</t>
  </si>
  <si>
    <t>2024-05-01</t>
  </si>
  <si>
    <t>SAL04720</t>
  </si>
  <si>
    <t>SAL00364</t>
  </si>
  <si>
    <t>SAL03607</t>
  </si>
  <si>
    <t>2024-04-30</t>
  </si>
  <si>
    <t>SAL03488</t>
  </si>
  <si>
    <t>SAL03412</t>
  </si>
  <si>
    <t>SAL02476</t>
  </si>
  <si>
    <t>SAL00269</t>
  </si>
  <si>
    <t>SAL05360</t>
  </si>
  <si>
    <t>2024-04-29</t>
  </si>
  <si>
    <t>SAL04238</t>
  </si>
  <si>
    <t>SAL03867</t>
  </si>
  <si>
    <t>SAL00727</t>
  </si>
  <si>
    <t>SAL00686</t>
  </si>
  <si>
    <t>SAL00303</t>
  </si>
  <si>
    <t>SAL00212</t>
  </si>
  <si>
    <t>SAL05813</t>
  </si>
  <si>
    <t>2024-04-28</t>
  </si>
  <si>
    <t>SAL05608</t>
  </si>
  <si>
    <t>SAL02324</t>
  </si>
  <si>
    <t>SAL00179</t>
  </si>
  <si>
    <t>SAL05981</t>
  </si>
  <si>
    <t>2024-04-27</t>
  </si>
  <si>
    <t>SAL03009</t>
  </si>
  <si>
    <t>SAL01749</t>
  </si>
  <si>
    <t>SAL05298</t>
  </si>
  <si>
    <t>2024-04-26</t>
  </si>
  <si>
    <t>SAL01876</t>
  </si>
  <si>
    <t>SAL01730</t>
  </si>
  <si>
    <t>SAL04223</t>
  </si>
  <si>
    <t>2024-04-25</t>
  </si>
  <si>
    <t>SAL02381</t>
  </si>
  <si>
    <t>SAL05353</t>
  </si>
  <si>
    <t>2024-04-24</t>
  </si>
  <si>
    <t>SAL04194</t>
  </si>
  <si>
    <t>SAL03744</t>
  </si>
  <si>
    <t>SAL02037</t>
  </si>
  <si>
    <t>SAL04619</t>
  </si>
  <si>
    <t>2024-04-23</t>
  </si>
  <si>
    <t>SAL03609</t>
  </si>
  <si>
    <t>SAL03377</t>
  </si>
  <si>
    <t>SAL02937</t>
  </si>
  <si>
    <t>SAL01870</t>
  </si>
  <si>
    <t>SAL03589</t>
  </si>
  <si>
    <t>2024-04-22</t>
  </si>
  <si>
    <t>SAL03554</t>
  </si>
  <si>
    <t>2024-04-21</t>
  </si>
  <si>
    <t>SAL02054</t>
  </si>
  <si>
    <t>SAL01784</t>
  </si>
  <si>
    <t>SAL05876</t>
  </si>
  <si>
    <t>2024-04-20</t>
  </si>
  <si>
    <t>SAL04994</t>
  </si>
  <si>
    <t>SAL03531</t>
  </si>
  <si>
    <t>SAL01926</t>
  </si>
  <si>
    <t>SAL01862</t>
  </si>
  <si>
    <t>SAL01133</t>
  </si>
  <si>
    <t>SAL00373</t>
  </si>
  <si>
    <t>SAL05858</t>
  </si>
  <si>
    <t>2024-04-19</t>
  </si>
  <si>
    <t>SAL04872</t>
  </si>
  <si>
    <t>SAL01107</t>
  </si>
  <si>
    <t>SAL00978</t>
  </si>
  <si>
    <t>SAL04333</t>
  </si>
  <si>
    <t>2024-04-18</t>
  </si>
  <si>
    <t>SAL04247</t>
  </si>
  <si>
    <t>SAL02741</t>
  </si>
  <si>
    <t>SAL02011</t>
  </si>
  <si>
    <t>SAL01587</t>
  </si>
  <si>
    <t>SAL00944</t>
  </si>
  <si>
    <t>SAL00061</t>
  </si>
  <si>
    <t>SAL00004</t>
  </si>
  <si>
    <t>SAL05868</t>
  </si>
  <si>
    <t>2024-04-17</t>
  </si>
  <si>
    <t>SAL05212</t>
  </si>
  <si>
    <t>SAL05077</t>
  </si>
  <si>
    <t>SAL04922</t>
  </si>
  <si>
    <t>SAL03545</t>
  </si>
  <si>
    <t>SAL03197</t>
  </si>
  <si>
    <t>SAL02368</t>
  </si>
  <si>
    <t>SAL01523</t>
  </si>
  <si>
    <t>SAL01467</t>
  </si>
  <si>
    <t>SAL00058</t>
  </si>
  <si>
    <t>SAL00048</t>
  </si>
  <si>
    <t>SAL05546</t>
  </si>
  <si>
    <t>2024-04-16</t>
  </si>
  <si>
    <t>SAL04535</t>
  </si>
  <si>
    <t>SAL00306</t>
  </si>
  <si>
    <t>SAL03345</t>
  </si>
  <si>
    <t>2024-04-15</t>
  </si>
  <si>
    <t>SAL00442</t>
  </si>
  <si>
    <t>SAL00416</t>
  </si>
  <si>
    <t>SAL05697</t>
  </si>
  <si>
    <t>2024-04-14</t>
  </si>
  <si>
    <t>SAL00481</t>
  </si>
  <si>
    <t>SAL04830</t>
  </si>
  <si>
    <t>2024-04-13</t>
  </si>
  <si>
    <t>SAL04268</t>
  </si>
  <si>
    <t>SAL02783</t>
  </si>
  <si>
    <t>SAL02713</t>
  </si>
  <si>
    <t>SAL00823</t>
  </si>
  <si>
    <t>SAL00712</t>
  </si>
  <si>
    <t>SAL00675</t>
  </si>
  <si>
    <t>SAL04591</t>
  </si>
  <si>
    <t>2024-04-12</t>
  </si>
  <si>
    <t>SAL03493</t>
  </si>
  <si>
    <t>SAL03243</t>
  </si>
  <si>
    <t>SAL05775</t>
  </si>
  <si>
    <t>2024-04-11</t>
  </si>
  <si>
    <t>SAL04706</t>
  </si>
  <si>
    <t>SAL04671</t>
  </si>
  <si>
    <t>SAL02817</t>
  </si>
  <si>
    <t>SAL01024</t>
  </si>
  <si>
    <t>SAL00572</t>
  </si>
  <si>
    <t>SAL05988</t>
  </si>
  <si>
    <t>2024-04-10</t>
  </si>
  <si>
    <t>SAL05601</t>
  </si>
  <si>
    <t>SAL04003</t>
  </si>
  <si>
    <t>SAL02089</t>
  </si>
  <si>
    <t>SAL02030</t>
  </si>
  <si>
    <t>SAL04425</t>
  </si>
  <si>
    <t>2024-04-09</t>
  </si>
  <si>
    <t>SAL03342</t>
  </si>
  <si>
    <t>SAL03069</t>
  </si>
  <si>
    <t>SAL05033</t>
  </si>
  <si>
    <t>2024-04-08</t>
  </si>
  <si>
    <t>SAL04486</t>
  </si>
  <si>
    <t>SAL02712</t>
  </si>
  <si>
    <t>SAL00386</t>
  </si>
  <si>
    <t>SAL00271</t>
  </si>
  <si>
    <t>SAL05995</t>
  </si>
  <si>
    <t>2024-04-07</t>
  </si>
  <si>
    <t>SAL03981</t>
  </si>
  <si>
    <t>SAL03708</t>
  </si>
  <si>
    <t>SAL02510</t>
  </si>
  <si>
    <t>SAL01901</t>
  </si>
  <si>
    <t>SAL05394</t>
  </si>
  <si>
    <t>2024-04-06</t>
  </si>
  <si>
    <t>SAL03623</t>
  </si>
  <si>
    <t>SAL02221</t>
  </si>
  <si>
    <t>SAL01028</t>
  </si>
  <si>
    <t>SAL05410</t>
  </si>
  <si>
    <t>2024-04-05</t>
  </si>
  <si>
    <t>SAL05189</t>
  </si>
  <si>
    <t>SAL03258</t>
  </si>
  <si>
    <t>SAL02843</t>
  </si>
  <si>
    <t>SAL01093</t>
  </si>
  <si>
    <t>SAL00888</t>
  </si>
  <si>
    <t>SAL05582</t>
  </si>
  <si>
    <t>2024-04-04</t>
  </si>
  <si>
    <t>SAL04130</t>
  </si>
  <si>
    <t>SAL01689</t>
  </si>
  <si>
    <t>SAL01308</t>
  </si>
  <si>
    <t>SAL00901</t>
  </si>
  <si>
    <t>SAL00127</t>
  </si>
  <si>
    <t>SAL05460</t>
  </si>
  <si>
    <t>2024-04-03</t>
  </si>
  <si>
    <t>SAL05009</t>
  </si>
  <si>
    <t>SAL04796</t>
  </si>
  <si>
    <t>SAL02678</t>
  </si>
  <si>
    <t>SAL01398</t>
  </si>
  <si>
    <t>SAL00157</t>
  </si>
  <si>
    <t>SAL04857</t>
  </si>
  <si>
    <t>2024-04-02</t>
  </si>
  <si>
    <t>SAL04441</t>
  </si>
  <si>
    <t>SAL04307</t>
  </si>
  <si>
    <t>SAL04010</t>
  </si>
  <si>
    <t>SAL03856</t>
  </si>
  <si>
    <t>SAL02750</t>
  </si>
  <si>
    <t>SAL02703</t>
  </si>
  <si>
    <t>SAL01911</t>
  </si>
  <si>
    <t>SAL01303</t>
  </si>
  <si>
    <t>SAL05653</t>
  </si>
  <si>
    <t>2024-04-01</t>
  </si>
  <si>
    <t>SAL05178</t>
  </si>
  <si>
    <t>SAL05049</t>
  </si>
  <si>
    <t>SAL04107</t>
  </si>
  <si>
    <t>SAL03089</t>
  </si>
  <si>
    <t>SAL02480</t>
  </si>
  <si>
    <t>SAL00147</t>
  </si>
  <si>
    <t>SAL04131</t>
  </si>
  <si>
    <t>2024-03-31</t>
  </si>
  <si>
    <t>SAL03174</t>
  </si>
  <si>
    <t>SAL01342</t>
  </si>
  <si>
    <t>SAL00747</t>
  </si>
  <si>
    <t>SAL00575</t>
  </si>
  <si>
    <t>SAL00167</t>
  </si>
  <si>
    <t>SAL04061</t>
  </si>
  <si>
    <t>2024-03-30</t>
  </si>
  <si>
    <t>SAL02963</t>
  </si>
  <si>
    <t>SAL02679</t>
  </si>
  <si>
    <t>SAL02596</t>
  </si>
  <si>
    <t>SAL01662</t>
  </si>
  <si>
    <t>SAL01007</t>
  </si>
  <si>
    <t>SAL01006</t>
  </si>
  <si>
    <t>SAL00162</t>
  </si>
  <si>
    <t>SAL05806</t>
  </si>
  <si>
    <t>2024-03-29</t>
  </si>
  <si>
    <t>SAL05335</t>
  </si>
  <si>
    <t>SAL03438</t>
  </si>
  <si>
    <t>SAL03039</t>
  </si>
  <si>
    <t>SAL02530</t>
  </si>
  <si>
    <t>SAL01281</t>
  </si>
  <si>
    <t>SAL00132</t>
  </si>
  <si>
    <t>SAL05935</t>
  </si>
  <si>
    <t>2024-03-28</t>
  </si>
  <si>
    <t>SAL04858</t>
  </si>
  <si>
    <t>SAL04436</t>
  </si>
  <si>
    <t>SAL03882</t>
  </si>
  <si>
    <t>SAL01892</t>
  </si>
  <si>
    <t>SAL00438</t>
  </si>
  <si>
    <t>SAL05192</t>
  </si>
  <si>
    <t>2024-03-27</t>
  </si>
  <si>
    <t>SAL03234</t>
  </si>
  <si>
    <t>SAL03227</t>
  </si>
  <si>
    <t>SAL01206</t>
  </si>
  <si>
    <t>SAL00246</t>
  </si>
  <si>
    <t>SAL04849</t>
  </si>
  <si>
    <t>2024-03-26</t>
  </si>
  <si>
    <t>SAL04571</t>
  </si>
  <si>
    <t>SAL04523</t>
  </si>
  <si>
    <t>SAL04453</t>
  </si>
  <si>
    <t>SAL03038</t>
  </si>
  <si>
    <t>SAL02490</t>
  </si>
  <si>
    <t>SAL02412</t>
  </si>
  <si>
    <t>SAL03841</t>
  </si>
  <si>
    <t>2024-03-25</t>
  </si>
  <si>
    <t>SAL03750</t>
  </si>
  <si>
    <t>SAL02994</t>
  </si>
  <si>
    <t>SAL02274</t>
  </si>
  <si>
    <t>SAL01944</t>
  </si>
  <si>
    <t>SAL00470</t>
  </si>
  <si>
    <t>SAL00078</t>
  </si>
  <si>
    <t>SAL05131</t>
  </si>
  <si>
    <t>2024-03-24</t>
  </si>
  <si>
    <t>SAL03868</t>
  </si>
  <si>
    <t>SAL02286</t>
  </si>
  <si>
    <t>SAL02192</t>
  </si>
  <si>
    <t>SAL01618</t>
  </si>
  <si>
    <t>SAL01340</t>
  </si>
  <si>
    <t>SAL00695</t>
  </si>
  <si>
    <t>SAL04057</t>
  </si>
  <si>
    <t>2024-03-23</t>
  </si>
  <si>
    <t>SAL03899</t>
  </si>
  <si>
    <t>SAL03829</t>
  </si>
  <si>
    <t>SAL03433</t>
  </si>
  <si>
    <t>SAL02768</t>
  </si>
  <si>
    <t>SAL02604</t>
  </si>
  <si>
    <t>SAL01667</t>
  </si>
  <si>
    <t>SAL01184</t>
  </si>
  <si>
    <t>SAL05022</t>
  </si>
  <si>
    <t>2024-03-22</t>
  </si>
  <si>
    <t>SAL03798</t>
  </si>
  <si>
    <t>SAL02627</t>
  </si>
  <si>
    <t>SAL02127</t>
  </si>
  <si>
    <t>SAL00392</t>
  </si>
  <si>
    <t>SAL05372</t>
  </si>
  <si>
    <t>2024-03-21</t>
  </si>
  <si>
    <t>SAL04749</t>
  </si>
  <si>
    <t>SAL04578</t>
  </si>
  <si>
    <t>SAL04093</t>
  </si>
  <si>
    <t>SAL03409</t>
  </si>
  <si>
    <t>SAL01890</t>
  </si>
  <si>
    <t>SAL01759</t>
  </si>
  <si>
    <t>SAL01444</t>
  </si>
  <si>
    <t>SAL05618</t>
  </si>
  <si>
    <t>2024-03-20</t>
  </si>
  <si>
    <t>SAL04058</t>
  </si>
  <si>
    <t>SAL04044</t>
  </si>
  <si>
    <t>SAL03619</t>
  </si>
  <si>
    <t>SAL03323</t>
  </si>
  <si>
    <t>SAL00192</t>
  </si>
  <si>
    <t>SAL05899</t>
  </si>
  <si>
    <t>2024-03-19</t>
  </si>
  <si>
    <t>SAL05811</t>
  </si>
  <si>
    <t>SAL03907</t>
  </si>
  <si>
    <t>SAL03870</t>
  </si>
  <si>
    <t>SAL03512</t>
  </si>
  <si>
    <t>SAL03288</t>
  </si>
  <si>
    <t>SAL03141</t>
  </si>
  <si>
    <t>SAL02999</t>
  </si>
  <si>
    <t>SAL02848</t>
  </si>
  <si>
    <t>SAL00485</t>
  </si>
  <si>
    <t>SAL00334</t>
  </si>
  <si>
    <t>SAL04689</t>
  </si>
  <si>
    <t>2024-03-18</t>
  </si>
  <si>
    <t>SAL02284</t>
  </si>
  <si>
    <t>SAL01201</t>
  </si>
  <si>
    <t>SAL05041</t>
  </si>
  <si>
    <t>2024-03-17</t>
  </si>
  <si>
    <t>SAL04068</t>
  </si>
  <si>
    <t>SAL03426</t>
  </si>
  <si>
    <t>SAL02744</t>
  </si>
  <si>
    <t>SAL03842</t>
  </si>
  <si>
    <t>2024-03-16</t>
  </si>
  <si>
    <t>SAL03503</t>
  </si>
  <si>
    <t>SAL00688</t>
  </si>
  <si>
    <t>SAL00293</t>
  </si>
  <si>
    <t>SAL05492</t>
  </si>
  <si>
    <t>2024-03-15</t>
  </si>
  <si>
    <t>SAL05356</t>
  </si>
  <si>
    <t>SAL04991</t>
  </si>
  <si>
    <t>SAL02602</t>
  </si>
  <si>
    <t>2024-03-14</t>
  </si>
  <si>
    <t>SAL02134</t>
  </si>
  <si>
    <t>SAL01362</t>
  </si>
  <si>
    <t>SAL00614</t>
  </si>
  <si>
    <t>SAL00520</t>
  </si>
  <si>
    <t>SAL05091</t>
  </si>
  <si>
    <t>2024-03-13</t>
  </si>
  <si>
    <t>SAL04351</t>
  </si>
  <si>
    <t>SAL03993</t>
  </si>
  <si>
    <t>SAL03190</t>
  </si>
  <si>
    <t>SAL02833</t>
  </si>
  <si>
    <t>SAL02398</t>
  </si>
  <si>
    <t>SAL01810</t>
  </si>
  <si>
    <t>SAL00951</t>
  </si>
  <si>
    <t>SAL00763</t>
  </si>
  <si>
    <t>SAL00365</t>
  </si>
  <si>
    <t>SAL05435</t>
  </si>
  <si>
    <t>2024-03-12</t>
  </si>
  <si>
    <t>SAL05413</t>
  </si>
  <si>
    <t>SAL05196</t>
  </si>
  <si>
    <t>SAL04021</t>
  </si>
  <si>
    <t>SAL01088</t>
  </si>
  <si>
    <t>SAL00531</t>
  </si>
  <si>
    <t>SAL00035</t>
  </si>
  <si>
    <t>SAL05320</t>
  </si>
  <si>
    <t>2024-03-11</t>
  </si>
  <si>
    <t>SAL02323</t>
  </si>
  <si>
    <t>SAL01359</t>
  </si>
  <si>
    <t>SAL03533</t>
  </si>
  <si>
    <t>2024-03-10</t>
  </si>
  <si>
    <t>SAL01708</t>
  </si>
  <si>
    <t>SAL01261</t>
  </si>
  <si>
    <t>SAL05045</t>
  </si>
  <si>
    <t>2024-03-09</t>
  </si>
  <si>
    <t>SAL03767</t>
  </si>
  <si>
    <t>SAL03596</t>
  </si>
  <si>
    <t>SAL01111</t>
  </si>
  <si>
    <t>SAL04827</t>
  </si>
  <si>
    <t>2024-03-08</t>
  </si>
  <si>
    <t>SAL04600</t>
  </si>
  <si>
    <t>SAL00753</t>
  </si>
  <si>
    <t>SAL00351</t>
  </si>
  <si>
    <t>SAL05282</t>
  </si>
  <si>
    <t>2024-03-07</t>
  </si>
  <si>
    <t>SAL04139</t>
  </si>
  <si>
    <t>SAL04101</t>
  </si>
  <si>
    <t>SAL03838</t>
  </si>
  <si>
    <t>SAL02892</t>
  </si>
  <si>
    <t>SAL01917</t>
  </si>
  <si>
    <t>SAL01260</t>
  </si>
  <si>
    <t>SAL00385</t>
  </si>
  <si>
    <t>SAL01497</t>
  </si>
  <si>
    <t>2024-03-06</t>
  </si>
  <si>
    <t>SAL03860</t>
  </si>
  <si>
    <t>2024-03-05</t>
  </si>
  <si>
    <t>SAL00653</t>
  </si>
  <si>
    <t>SAL05046</t>
  </si>
  <si>
    <t>2024-03-04</t>
  </si>
  <si>
    <t>SAL04118</t>
  </si>
  <si>
    <t>SAL02184</t>
  </si>
  <si>
    <t>SAL00341</t>
  </si>
  <si>
    <t>SAL05543</t>
  </si>
  <si>
    <t>2024-03-03</t>
  </si>
  <si>
    <t>SAL04692</t>
  </si>
  <si>
    <t>SAL03216</t>
  </si>
  <si>
    <t>SAL03201</t>
  </si>
  <si>
    <t>SAL02845</t>
  </si>
  <si>
    <t>SAL02710</t>
  </si>
  <si>
    <t>SAL02330</t>
  </si>
  <si>
    <t>SAL00991</t>
  </si>
  <si>
    <t>SAL00143</t>
  </si>
  <si>
    <t>SAL05218</t>
  </si>
  <si>
    <t>2024-03-02</t>
  </si>
  <si>
    <t>SAL05039</t>
  </si>
  <si>
    <t>SAL02971</t>
  </si>
  <si>
    <t>SAL02166</t>
  </si>
  <si>
    <t>SAL01829</t>
  </si>
  <si>
    <t>SAL05680</t>
  </si>
  <si>
    <t>2024-03-01</t>
  </si>
  <si>
    <t>SAL05342</t>
  </si>
  <si>
    <t>SAL05278</t>
  </si>
  <si>
    <t>SAL04875</t>
  </si>
  <si>
    <t>SAL04540</t>
  </si>
  <si>
    <t>SAL03442</t>
  </si>
  <si>
    <t>SAL03171</t>
  </si>
  <si>
    <t>SAL01141</t>
  </si>
  <si>
    <t>SAL04913</t>
  </si>
  <si>
    <t>2024-02-29</t>
  </si>
  <si>
    <t>SAL04639</t>
  </si>
  <si>
    <t>SAL04026</t>
  </si>
  <si>
    <t>SAL02983</t>
  </si>
  <si>
    <t>SAL02868</t>
  </si>
  <si>
    <t>SAL02536</t>
  </si>
  <si>
    <t>SAL02229</t>
  </si>
  <si>
    <t>SAL04681</t>
  </si>
  <si>
    <t>2024-02-28</t>
  </si>
  <si>
    <t>SAL03952</t>
  </si>
  <si>
    <t>SAL02504</t>
  </si>
  <si>
    <t>SAL05556</t>
  </si>
  <si>
    <t>2024-02-27</t>
  </si>
  <si>
    <t>SAL03368</t>
  </si>
  <si>
    <t>SAL02377</t>
  </si>
  <si>
    <t>SAL04459</t>
  </si>
  <si>
    <t>2024-02-26</t>
  </si>
  <si>
    <t>SAL00716</t>
  </si>
  <si>
    <t>SAL00346</t>
  </si>
  <si>
    <t>SAL00044</t>
  </si>
  <si>
    <t>SAL05749</t>
  </si>
  <si>
    <t>2024-02-25</t>
  </si>
  <si>
    <t>SAL05397</t>
  </si>
  <si>
    <t>SAL05373</t>
  </si>
  <si>
    <t>SAL05780</t>
  </si>
  <si>
    <t>2024-02-24</t>
  </si>
  <si>
    <t>SAL04402</t>
  </si>
  <si>
    <t>SAL03962</t>
  </si>
  <si>
    <t>SAL03834</t>
  </si>
  <si>
    <t>SAL03778</t>
  </si>
  <si>
    <t>SAL03764</t>
  </si>
  <si>
    <t>SAL01267</t>
  </si>
  <si>
    <t>SAL00620</t>
  </si>
  <si>
    <t>SAL05403</t>
  </si>
  <si>
    <t>2024-02-23</t>
  </si>
  <si>
    <t>SAL05153</t>
  </si>
  <si>
    <t>SAL05065</t>
  </si>
  <si>
    <t>SAL03844</t>
  </si>
  <si>
    <t>SAL03728</t>
  </si>
  <si>
    <t>SAL02246</t>
  </si>
  <si>
    <t>SAL00508</t>
  </si>
  <si>
    <t>SAL00208</t>
  </si>
  <si>
    <t>SAL05615</t>
  </si>
  <si>
    <t>2024-02-22</t>
  </si>
  <si>
    <t>SAL05291</t>
  </si>
  <si>
    <t>SAL04047</t>
  </si>
  <si>
    <t>SAL01096</t>
  </si>
  <si>
    <t>SAL00997</t>
  </si>
  <si>
    <t>SAL00094</t>
  </si>
  <si>
    <t>SAL05978</t>
  </si>
  <si>
    <t>2024-02-21</t>
  </si>
  <si>
    <t>SAL05170</t>
  </si>
  <si>
    <t>SAL04956</t>
  </si>
  <si>
    <t>SAL04850</t>
  </si>
  <si>
    <t>SAL03417</t>
  </si>
  <si>
    <t>SAL03381</t>
  </si>
  <si>
    <t>SAL03249</t>
  </si>
  <si>
    <t>SAL03008</t>
  </si>
  <si>
    <t>SAL00552</t>
  </si>
  <si>
    <t>SAL05017</t>
  </si>
  <si>
    <t>2024-02-20</t>
  </si>
  <si>
    <t>SAL01958</t>
  </si>
  <si>
    <t>SAL01919</t>
  </si>
  <si>
    <t>SAL01369</t>
  </si>
  <si>
    <t>SAL00139</t>
  </si>
  <si>
    <t>SAL05205</t>
  </si>
  <si>
    <t>2024-02-19</t>
  </si>
  <si>
    <t>SAL05029</t>
  </si>
  <si>
    <t>SAL03775</t>
  </si>
  <si>
    <t>SAL03105</t>
  </si>
  <si>
    <t>SAL01178</t>
  </si>
  <si>
    <t>SAL00708</t>
  </si>
  <si>
    <t>SAL03917</t>
  </si>
  <si>
    <t>2024-02-18</t>
  </si>
  <si>
    <t>SAL02261</t>
  </si>
  <si>
    <t>SAL01200</t>
  </si>
  <si>
    <t>SAL05998</t>
  </si>
  <si>
    <t>2024-02-17</t>
  </si>
  <si>
    <t>SAL05930</t>
  </si>
  <si>
    <t>SAL05593</t>
  </si>
  <si>
    <t>SAL01402</t>
  </si>
  <si>
    <t>SAL01115</t>
  </si>
  <si>
    <t>SAL00300</t>
  </si>
  <si>
    <t>SAL05366</t>
  </si>
  <si>
    <t>2024-02-16</t>
  </si>
  <si>
    <t>SAL05265</t>
  </si>
  <si>
    <t>SAL05142</t>
  </si>
  <si>
    <t>SAL03956</t>
  </si>
  <si>
    <t>SAL03547</t>
  </si>
  <si>
    <t>SAL02792</t>
  </si>
  <si>
    <t>SAL02362</t>
  </si>
  <si>
    <t>SAL01713</t>
  </si>
  <si>
    <t>SAL01368</t>
  </si>
  <si>
    <t>SAL05980</t>
  </si>
  <si>
    <t>2024-02-15</t>
  </si>
  <si>
    <t>SAL05960</t>
  </si>
  <si>
    <t>SAL05503</t>
  </si>
  <si>
    <t>SAL05376</t>
  </si>
  <si>
    <t>SAL03881</t>
  </si>
  <si>
    <t>SAL02945</t>
  </si>
  <si>
    <t>SAL00903</t>
  </si>
  <si>
    <t>SAL00309</t>
  </si>
  <si>
    <t>SAL04175</t>
  </si>
  <si>
    <t>2024-02-14</t>
  </si>
  <si>
    <t>SAL04062</t>
  </si>
  <si>
    <t>SAL02854</t>
  </si>
  <si>
    <t>SAL02731</t>
  </si>
  <si>
    <t>SAL02146</t>
  </si>
  <si>
    <t>SAL01828</t>
  </si>
  <si>
    <t>SAL01077</t>
  </si>
  <si>
    <t>SAL00383</t>
  </si>
  <si>
    <t>SAL00193</t>
  </si>
  <si>
    <t>SAL05693</t>
  </si>
  <si>
    <t>2024-02-13</t>
  </si>
  <si>
    <t>SAL05547</t>
  </si>
  <si>
    <t>SAL05354</t>
  </si>
  <si>
    <t>SAL05120</t>
  </si>
  <si>
    <t>SAL04142</t>
  </si>
  <si>
    <t>SAL04138</t>
  </si>
  <si>
    <t>SAL03279</t>
  </si>
  <si>
    <t>SAL02082</t>
  </si>
  <si>
    <t>SAL05717</t>
  </si>
  <si>
    <t>2024-02-12</t>
  </si>
  <si>
    <t>SAL03020</t>
  </si>
  <si>
    <t>SAL02224</t>
  </si>
  <si>
    <t>SAL01699</t>
  </si>
  <si>
    <t>SAL01426</t>
  </si>
  <si>
    <t>SAL01218</t>
  </si>
  <si>
    <t>SAL00492</t>
  </si>
  <si>
    <t>SAL00036</t>
  </si>
  <si>
    <t>SAL03731</t>
  </si>
  <si>
    <t>2024-02-11</t>
  </si>
  <si>
    <t>SAL03686</t>
  </si>
  <si>
    <t>SAL03394</t>
  </si>
  <si>
    <t>SAL03183</t>
  </si>
  <si>
    <t>SAL02699</t>
  </si>
  <si>
    <t>SAL02454</t>
  </si>
  <si>
    <t>SAL01476</t>
  </si>
  <si>
    <t>SAL03977</t>
  </si>
  <si>
    <t>2024-02-10</t>
  </si>
  <si>
    <t>SAL02974</t>
  </si>
  <si>
    <t>SAL02626</t>
  </si>
  <si>
    <t>SAL00574</t>
  </si>
  <si>
    <t>SAL00558</t>
  </si>
  <si>
    <t>SAL02248</t>
  </si>
  <si>
    <t>2024-02-09</t>
  </si>
  <si>
    <t>SAL02016</t>
  </si>
  <si>
    <t>SAL01076</t>
  </si>
  <si>
    <t>SAL00425</t>
  </si>
  <si>
    <t>SAL05408</t>
  </si>
  <si>
    <t>2024-02-08</t>
  </si>
  <si>
    <t>SAL04601</t>
  </si>
  <si>
    <t>SAL02809</t>
  </si>
  <si>
    <t>SAL03715</t>
  </si>
  <si>
    <t>2024-02-07</t>
  </si>
  <si>
    <t>SAL01384</t>
  </si>
  <si>
    <t>SAL01135</t>
  </si>
  <si>
    <t>SAL01009</t>
  </si>
  <si>
    <t>SAL00254</t>
  </si>
  <si>
    <t>SAL01884</t>
  </si>
  <si>
    <t>2024-02-06</t>
  </si>
  <si>
    <t>SAL01700</t>
  </si>
  <si>
    <t>SAL05597</t>
  </si>
  <si>
    <t>2024-02-05</t>
  </si>
  <si>
    <t>SAL05420</t>
  </si>
  <si>
    <t>SAL05169</t>
  </si>
  <si>
    <t>SAL02923</t>
  </si>
  <si>
    <t>SAL00836</t>
  </si>
  <si>
    <t>SAL05549</t>
  </si>
  <si>
    <t>2024-02-04</t>
  </si>
  <si>
    <t>SAL03452</t>
  </si>
  <si>
    <t>SAL01268</t>
  </si>
  <si>
    <t>SAL05627</t>
  </si>
  <si>
    <t>2024-02-03</t>
  </si>
  <si>
    <t>SAL04185</t>
  </si>
  <si>
    <t>SAL03400</t>
  </si>
  <si>
    <t>SAL02747</t>
  </si>
  <si>
    <t>SAL01136</t>
  </si>
  <si>
    <t>SAL00966</t>
  </si>
  <si>
    <t>SAL04685</t>
  </si>
  <si>
    <t>2024-02-02</t>
  </si>
  <si>
    <t>SAL05591</t>
  </si>
  <si>
    <t>2024-02-01</t>
  </si>
  <si>
    <t>SAL03217</t>
  </si>
  <si>
    <t>SAL02646</t>
  </si>
  <si>
    <t>SAL00274</t>
  </si>
  <si>
    <t>SAL05611</t>
  </si>
  <si>
    <t>2024-01-31</t>
  </si>
  <si>
    <t>SAL04933</t>
  </si>
  <si>
    <t>SAL04378</t>
  </si>
  <si>
    <t>SAL02796</t>
  </si>
  <si>
    <t>SAL01416</t>
  </si>
  <si>
    <t>SAL00419</t>
  </si>
  <si>
    <t>SAL00349</t>
  </si>
  <si>
    <t>SAL05783</t>
  </si>
  <si>
    <t>2024-01-30</t>
  </si>
  <si>
    <t>SAL05387</t>
  </si>
  <si>
    <t>SAL05034</t>
  </si>
  <si>
    <t>SAL02405</t>
  </si>
  <si>
    <t>SAL01422</t>
  </si>
  <si>
    <t>SAL00986</t>
  </si>
  <si>
    <t>SAL05774</t>
  </si>
  <si>
    <t>2024-01-29</t>
  </si>
  <si>
    <t>SAL04028</t>
  </si>
  <si>
    <t>SAL00648</t>
  </si>
  <si>
    <t>SAL00394</t>
  </si>
  <si>
    <t>SAL05538</t>
  </si>
  <si>
    <t>2024-01-28</t>
  </si>
  <si>
    <t>SAL01361</t>
  </si>
  <si>
    <t>SAL01330</t>
  </si>
  <si>
    <t>SAL00989</t>
  </si>
  <si>
    <t>SAL00437</t>
  </si>
  <si>
    <t>SAL05642</t>
  </si>
  <si>
    <t>2024-01-27</t>
  </si>
  <si>
    <t>SAL04147</t>
  </si>
  <si>
    <t>SAL03772</t>
  </si>
  <si>
    <t>SAL03314</t>
  </si>
  <si>
    <t>SAL02827</t>
  </si>
  <si>
    <t>SAL02720</t>
  </si>
  <si>
    <t>SAL02674</t>
  </si>
  <si>
    <t>SAL02288</t>
  </si>
  <si>
    <t>SAL01122</t>
  </si>
  <si>
    <t>SAL00617</t>
  </si>
  <si>
    <t>SAL05012</t>
  </si>
  <si>
    <t>2024-01-26</t>
  </si>
  <si>
    <t>SAL04931</t>
  </si>
  <si>
    <t>SAL04817</t>
  </si>
  <si>
    <t>SAL04788</t>
  </si>
  <si>
    <t>SAL00748</t>
  </si>
  <si>
    <t>SAL04178</t>
  </si>
  <si>
    <t>2024-01-25</t>
  </si>
  <si>
    <t>SAL02544</t>
  </si>
  <si>
    <t>SAL02234</t>
  </si>
  <si>
    <t>SAL01569</t>
  </si>
  <si>
    <t>SAL05908</t>
  </si>
  <si>
    <t>2024-01-24</t>
  </si>
  <si>
    <t>SAL04162</t>
  </si>
  <si>
    <t>SAL03211</t>
  </si>
  <si>
    <t>SAL01357</t>
  </si>
  <si>
    <t>SAL05744</t>
  </si>
  <si>
    <t>2024-01-23</t>
  </si>
  <si>
    <t>SAL05168</t>
  </si>
  <si>
    <t>SAL03431</t>
  </si>
  <si>
    <t>SAL03346</t>
  </si>
  <si>
    <t>2024-01-22</t>
  </si>
  <si>
    <t>SAL02815</t>
  </si>
  <si>
    <t>SAL00900</t>
  </si>
  <si>
    <t>SAL04409</t>
  </si>
  <si>
    <t>2024-01-21</t>
  </si>
  <si>
    <t>SAL04156</t>
  </si>
  <si>
    <t>SAL03723</t>
  </si>
  <si>
    <t>SAL03229</t>
  </si>
  <si>
    <t>SAL02204</t>
  </si>
  <si>
    <t>SAL01163</t>
  </si>
  <si>
    <t>SAL00474</t>
  </si>
  <si>
    <t>SAL05310</t>
  </si>
  <si>
    <t>2024-01-20</t>
  </si>
  <si>
    <t>SAL05107</t>
  </si>
  <si>
    <t>SAL04723</t>
  </si>
  <si>
    <t>SAL03889</t>
  </si>
  <si>
    <t>SAL02328</t>
  </si>
  <si>
    <t>SAL01105</t>
  </si>
  <si>
    <t>SAL05256</t>
  </si>
  <si>
    <t>2024-01-19</t>
  </si>
  <si>
    <t>SAL04664</t>
  </si>
  <si>
    <t>SAL04529</t>
  </si>
  <si>
    <t>SAL03953</t>
  </si>
  <si>
    <t>SAL03056</t>
  </si>
  <si>
    <t>SAL02302</t>
  </si>
  <si>
    <t>SAL01410</t>
  </si>
  <si>
    <t>SAL00938</t>
  </si>
  <si>
    <t>SAL03025</t>
  </si>
  <si>
    <t>2024-01-18</t>
  </si>
  <si>
    <t>SAL01132</t>
  </si>
  <si>
    <t>SAL00250</t>
  </si>
  <si>
    <t>SAL03975</t>
  </si>
  <si>
    <t>2024-01-17</t>
  </si>
  <si>
    <t>SAL03927</t>
  </si>
  <si>
    <t>SAL00464</t>
  </si>
  <si>
    <t>SAL00230</t>
  </si>
  <si>
    <t>SAL04974</t>
  </si>
  <si>
    <t>2024-01-16</t>
  </si>
  <si>
    <t>SAL04640</t>
  </si>
  <si>
    <t>SAL04412</t>
  </si>
  <si>
    <t>SAL04196</t>
  </si>
  <si>
    <t>SAL03747</t>
  </si>
  <si>
    <t>SAL02198</t>
  </si>
  <si>
    <t>SAL05130</t>
  </si>
  <si>
    <t>2024-01-15</t>
  </si>
  <si>
    <t>SAL04636</t>
  </si>
  <si>
    <t>SAL04063</t>
  </si>
  <si>
    <t>SAL03592</t>
  </si>
  <si>
    <t>SAL01142</t>
  </si>
  <si>
    <t>SAL00696</t>
  </si>
  <si>
    <t>SAL00302</t>
  </si>
  <si>
    <t>SAL03123</t>
  </si>
  <si>
    <t>2024-01-14</t>
  </si>
  <si>
    <t>SAL02978</t>
  </si>
  <si>
    <t>SAL01572</t>
  </si>
  <si>
    <t>SAL01390</t>
  </si>
  <si>
    <t>SAL01382</t>
  </si>
  <si>
    <t>SAL00623</t>
  </si>
  <si>
    <t>SAL05246</t>
  </si>
  <si>
    <t>2024-01-13</t>
  </si>
  <si>
    <t>SAL03543</t>
  </si>
  <si>
    <t>SAL02979</t>
  </si>
  <si>
    <t>SAL01423</t>
  </si>
  <si>
    <t>SAL00151</t>
  </si>
  <si>
    <t>SAL05706</t>
  </si>
  <si>
    <t>2024-01-12</t>
  </si>
  <si>
    <t>SAL05402</t>
  </si>
  <si>
    <t>SAL03939</t>
  </si>
  <si>
    <t>SAL02928</t>
  </si>
  <si>
    <t>SAL00024</t>
  </si>
  <si>
    <t>SAL05845</t>
  </si>
  <si>
    <t>2024-01-11</t>
  </si>
  <si>
    <t>SAL05599</t>
  </si>
  <si>
    <t>SAL04935</t>
  </si>
  <si>
    <t>SAL04886</t>
  </si>
  <si>
    <t>SAL03546</t>
  </si>
  <si>
    <t>SAL01255</t>
  </si>
  <si>
    <t>SAL00022</t>
  </si>
  <si>
    <t>SAL05987</t>
  </si>
  <si>
    <t>2024-01-10</t>
  </si>
  <si>
    <t>SAL05877</t>
  </si>
  <si>
    <t>SAL05126</t>
  </si>
  <si>
    <t>SAL04146</t>
  </si>
  <si>
    <t>SAL03986</t>
  </si>
  <si>
    <t>SAL02569</t>
  </si>
  <si>
    <t>SAL04388</t>
  </si>
  <si>
    <t>2024-01-09</t>
  </si>
  <si>
    <t>SAL04289</t>
  </si>
  <si>
    <t>SAL03110</t>
  </si>
  <si>
    <t>SAL05851</t>
  </si>
  <si>
    <t>2024-01-08</t>
  </si>
  <si>
    <t>SAL05705</t>
  </si>
  <si>
    <t>SAL04954</t>
  </si>
  <si>
    <t>SAL04694</t>
  </si>
  <si>
    <t>SAL05861</t>
  </si>
  <si>
    <t>2024-01-07</t>
  </si>
  <si>
    <t>SAL05118</t>
  </si>
  <si>
    <t>SAL05006</t>
  </si>
  <si>
    <t>SAL04354</t>
  </si>
  <si>
    <t>SAL03646</t>
  </si>
  <si>
    <t>SAL05828</t>
  </si>
  <si>
    <t>2024-01-06</t>
  </si>
  <si>
    <t>SAL04124</t>
  </si>
  <si>
    <t>SAL03524</t>
  </si>
  <si>
    <t>SAL02497</t>
  </si>
  <si>
    <t>SAL02057</t>
  </si>
  <si>
    <t>SAL01074</t>
  </si>
  <si>
    <t>SAL00756</t>
  </si>
  <si>
    <t>SAL00581</t>
  </si>
  <si>
    <t>SAL00513</t>
  </si>
  <si>
    <t>SAL00129</t>
  </si>
  <si>
    <t>SAL05844</t>
  </si>
  <si>
    <t>2024-01-05</t>
  </si>
  <si>
    <t>SAL02387</t>
  </si>
  <si>
    <t>SAL00535</t>
  </si>
  <si>
    <t>SAL00514</t>
  </si>
  <si>
    <t>SAL00278</t>
  </si>
  <si>
    <t>SAL05629</t>
  </si>
  <si>
    <t>2024-01-04</t>
  </si>
  <si>
    <t>SAL03938</t>
  </si>
  <si>
    <t>SAL02658</t>
  </si>
  <si>
    <t>SAL02538</t>
  </si>
  <si>
    <t>SAL01561</t>
  </si>
  <si>
    <t>SAL01239</t>
  </si>
  <si>
    <t>2024-01-03</t>
  </si>
  <si>
    <t>SAL00079</t>
  </si>
  <si>
    <t>SAL05710</t>
  </si>
  <si>
    <t>2024-01-02</t>
  </si>
  <si>
    <t>SAL04255</t>
  </si>
  <si>
    <t>SAL03683</t>
  </si>
  <si>
    <t>SAL03384</t>
  </si>
  <si>
    <t>SAL03149</t>
  </si>
  <si>
    <t>SAL01714</t>
  </si>
  <si>
    <t>SAL01356</t>
  </si>
  <si>
    <t>SAL01343</t>
  </si>
  <si>
    <t>SAL05676</t>
  </si>
  <si>
    <t>2024-01-01</t>
  </si>
  <si>
    <t>SAL02899</t>
  </si>
  <si>
    <t>SAL01373</t>
  </si>
  <si>
    <t>SAL00918</t>
  </si>
  <si>
    <t>SAL00847</t>
  </si>
  <si>
    <t>SAL00314</t>
  </si>
  <si>
    <t>SAL04151</t>
  </si>
  <si>
    <t>2023-12-31</t>
  </si>
  <si>
    <t>SAL03084</t>
  </si>
  <si>
    <t>SAL05431</t>
  </si>
  <si>
    <t>2023-12-30</t>
  </si>
  <si>
    <t>SAL03659</t>
  </si>
  <si>
    <t>SAL03556</t>
  </si>
  <si>
    <t>SAL05416</t>
  </si>
  <si>
    <t>2023-12-29</t>
  </si>
  <si>
    <t>SAL02365</t>
  </si>
  <si>
    <t>SAL00907</t>
  </si>
  <si>
    <t>SAL03152</t>
  </si>
  <si>
    <t>2023-12-28</t>
  </si>
  <si>
    <t>SAL01823</t>
  </si>
  <si>
    <t>SAL01231</t>
  </si>
  <si>
    <t>SAL00099</t>
  </si>
  <si>
    <t>SAL03858</t>
  </si>
  <si>
    <t>2023-12-27</t>
  </si>
  <si>
    <t>SAL03432</t>
  </si>
  <si>
    <t>SAL01789</t>
  </si>
  <si>
    <t>SAL05248</t>
  </si>
  <si>
    <t>2023-12-26</t>
  </si>
  <si>
    <t>SAL02985</t>
  </si>
  <si>
    <t>SAL02072</t>
  </si>
  <si>
    <t>SAL02066</t>
  </si>
  <si>
    <t>SAL01988</t>
  </si>
  <si>
    <t>SAL01971</t>
  </si>
  <si>
    <t>SAL01512</t>
  </si>
  <si>
    <t>SAL01397</t>
  </si>
  <si>
    <t>SAL05417</t>
  </si>
  <si>
    <t>2023-12-25</t>
  </si>
  <si>
    <t>SAL05266</t>
  </si>
  <si>
    <t>SAL04715</t>
  </si>
  <si>
    <t>SAL04082</t>
  </si>
  <si>
    <t>SAL03787</t>
  </si>
  <si>
    <t>SAL02517</t>
  </si>
  <si>
    <t>SAL01424</t>
  </si>
  <si>
    <t>SAL05669</t>
  </si>
  <si>
    <t>2023-12-24</t>
  </si>
  <si>
    <t>SAL02707</t>
  </si>
  <si>
    <t>SAL01896</t>
  </si>
  <si>
    <t>SAL01069</t>
  </si>
  <si>
    <t>SAL03578</t>
  </si>
  <si>
    <t>2023-12-23</t>
  </si>
  <si>
    <t>SAL03367</t>
  </si>
  <si>
    <t>SAL02715</t>
  </si>
  <si>
    <t>SAL02509</t>
  </si>
  <si>
    <t>SAL02361</t>
  </si>
  <si>
    <t>SAL02332</t>
  </si>
  <si>
    <t>SAL02014</t>
  </si>
  <si>
    <t>SAL01224</t>
  </si>
  <si>
    <t>SAL04777</t>
  </si>
  <si>
    <t>2023-12-22</t>
  </si>
  <si>
    <t>SAL04390</t>
  </si>
  <si>
    <t>SAL04296</t>
  </si>
  <si>
    <t>SAL03365</t>
  </si>
  <si>
    <t>SAL02217</t>
  </si>
  <si>
    <t>SAL01442</t>
  </si>
  <si>
    <t>SAL01377</t>
  </si>
  <si>
    <t>SAL01317</t>
  </si>
  <si>
    <t>SAL02667</t>
  </si>
  <si>
    <t>2023-12-21</t>
  </si>
  <si>
    <t>SAL01765</t>
  </si>
  <si>
    <t>SAL00251</t>
  </si>
  <si>
    <t>SAL05497</t>
  </si>
  <si>
    <t>2023-12-20</t>
  </si>
  <si>
    <t>SAL04435</t>
  </si>
  <si>
    <t>SAL04173</t>
  </si>
  <si>
    <t>2023-12-19</t>
  </si>
  <si>
    <t>SAL04096</t>
  </si>
  <si>
    <t>SAL03720</t>
  </si>
  <si>
    <t>SAL02960</t>
  </si>
  <si>
    <t>SAL05257</t>
  </si>
  <si>
    <t>2023-12-18</t>
  </si>
  <si>
    <t>SAL02890</t>
  </si>
  <si>
    <t>SAL02521</t>
  </si>
  <si>
    <t>SAL05550</t>
  </si>
  <si>
    <t>2023-12-17</t>
  </si>
  <si>
    <t>SAL00859</t>
  </si>
  <si>
    <t>SAL00338</t>
  </si>
  <si>
    <t>SAL05598</t>
  </si>
  <si>
    <t>2023-12-16</t>
  </si>
  <si>
    <t>SAL04952</t>
  </si>
  <si>
    <t>SAL00835</t>
  </si>
  <si>
    <t>SAL00295</t>
  </si>
  <si>
    <t>SAL04505</t>
  </si>
  <si>
    <t>2023-12-15</t>
  </si>
  <si>
    <t>SAL03508</t>
  </si>
  <si>
    <t>SAL02587</t>
  </si>
  <si>
    <t>SAL02393</t>
  </si>
  <si>
    <t>SAL01588</t>
  </si>
  <si>
    <t>SAL01499</t>
  </si>
  <si>
    <t>SAL00829</t>
  </si>
  <si>
    <t>SAL00702</t>
  </si>
  <si>
    <t>SAL04126</t>
  </si>
  <si>
    <t>2023-12-14</t>
  </si>
  <si>
    <t>SAL04031</t>
  </si>
  <si>
    <t>SAL03656</t>
  </si>
  <si>
    <t>SAL03416</t>
  </si>
  <si>
    <t>SAL01912</t>
  </si>
  <si>
    <t>SAL01375</t>
  </si>
  <si>
    <t>SAL03146</t>
  </si>
  <si>
    <t>2023-12-13</t>
  </si>
  <si>
    <t>SAL05852</t>
  </si>
  <si>
    <t>2023-12-12</t>
  </si>
  <si>
    <t>SAL05088</t>
  </si>
  <si>
    <t>SAL04369</t>
  </si>
  <si>
    <t>SAL03257</t>
  </si>
  <si>
    <t>SAL02451</t>
  </si>
  <si>
    <t>SAL01465</t>
  </si>
  <si>
    <t>SAL00409</t>
  </si>
  <si>
    <t>SAL00330</t>
  </si>
  <si>
    <t>SAL05767</t>
  </si>
  <si>
    <t>2023-12-11</t>
  </si>
  <si>
    <t>SAL04563</t>
  </si>
  <si>
    <t>SAL02621</t>
  </si>
  <si>
    <t>SAL01826</t>
  </si>
  <si>
    <t>SAL01339</t>
  </si>
  <si>
    <t>SAL01099</t>
  </si>
  <si>
    <t>SAL00824</t>
  </si>
  <si>
    <t>SAL00668</t>
  </si>
  <si>
    <t>SAL00424</t>
  </si>
  <si>
    <t>SAL00095</t>
  </si>
  <si>
    <t>SAL04598</t>
  </si>
  <si>
    <t>2023-12-10</t>
  </si>
  <si>
    <t>SAL04471</t>
  </si>
  <si>
    <t>SAL03970</t>
  </si>
  <si>
    <t>SAL03396</t>
  </si>
  <si>
    <t>SAL04811</t>
  </si>
  <si>
    <t>2023-12-09</t>
  </si>
  <si>
    <t>SAL04466</t>
  </si>
  <si>
    <t>SAL04376</t>
  </si>
  <si>
    <t>SAL04508</t>
  </si>
  <si>
    <t>2023-12-08</t>
  </si>
  <si>
    <t>SAL02927</t>
  </si>
  <si>
    <t>SAL02676</t>
  </si>
  <si>
    <t>SAL01461</t>
  </si>
  <si>
    <t>SAL01087</t>
  </si>
  <si>
    <t>SAL00854</t>
  </si>
  <si>
    <t>SAL00667</t>
  </si>
  <si>
    <t>SAL00634</t>
  </si>
  <si>
    <t>SAL00421</t>
  </si>
  <si>
    <t>SAL00144</t>
  </si>
  <si>
    <t>SAL05175</t>
  </si>
  <si>
    <t>2023-12-07</t>
  </si>
  <si>
    <t>SAL03532</t>
  </si>
  <si>
    <t>SAL02918</t>
  </si>
  <si>
    <t>SAL02670</t>
  </si>
  <si>
    <t>SAL01026</t>
  </si>
  <si>
    <t>SAL00134</t>
  </si>
  <si>
    <t>SAL05695</t>
  </si>
  <si>
    <t>2023-12-06</t>
  </si>
  <si>
    <t>SAL05183</t>
  </si>
  <si>
    <t>SAL04888</t>
  </si>
  <si>
    <t>SAL04329</t>
  </si>
  <si>
    <t>SAL01582</t>
  </si>
  <si>
    <t>SAL04190</t>
  </si>
  <si>
    <t>2023-12-05</t>
  </si>
  <si>
    <t>SAL03857</t>
  </si>
  <si>
    <t>SAL03309</t>
  </si>
  <si>
    <t>SAL02145</t>
  </si>
  <si>
    <t>SAL02139</t>
  </si>
  <si>
    <t>SAL01327</t>
  </si>
  <si>
    <t>SAL05973</t>
  </si>
  <si>
    <t>2023-12-04</t>
  </si>
  <si>
    <t>SAL04659</t>
  </si>
  <si>
    <t>SAL03135</t>
  </si>
  <si>
    <t>SAL02631</t>
  </si>
  <si>
    <t>SAL02515</t>
  </si>
  <si>
    <t>SAL02343</t>
  </si>
  <si>
    <t>SAL00725</t>
  </si>
  <si>
    <t>SAL00528</t>
  </si>
  <si>
    <t>SAL02143</t>
  </si>
  <si>
    <t>2023-12-03</t>
  </si>
  <si>
    <t>SAL02018</t>
  </si>
  <si>
    <t>SAL01994</t>
  </si>
  <si>
    <t>SAL01345</t>
  </si>
  <si>
    <t>SAL00548</t>
  </si>
  <si>
    <t>SAL05929</t>
  </si>
  <si>
    <t>2023-12-02</t>
  </si>
  <si>
    <t>SAL05244</t>
  </si>
  <si>
    <t>SAL04704</t>
  </si>
  <si>
    <t>SAL04374</t>
  </si>
  <si>
    <t>SAL01822</t>
  </si>
  <si>
    <t>SAL01754</t>
  </si>
  <si>
    <t>SAL00224</t>
  </si>
  <si>
    <t>SAL00075</t>
  </si>
  <si>
    <t>SAL05422</t>
  </si>
  <si>
    <t>2023-12-01</t>
  </si>
  <si>
    <t>SAL04616</t>
  </si>
  <si>
    <t>SAL03043</t>
  </si>
  <si>
    <t>SAL02107</t>
  </si>
  <si>
    <t>SAL02098</t>
  </si>
  <si>
    <t>SAL01989</t>
  </si>
  <si>
    <t>SAL01491</t>
  </si>
  <si>
    <t>SAL01073</t>
  </si>
  <si>
    <t>SAL00912</t>
  </si>
  <si>
    <t>SAL00381</t>
  </si>
  <si>
    <t>SAL00324</t>
  </si>
  <si>
    <t>SAL04259</t>
  </si>
  <si>
    <t>2023-11-30</t>
  </si>
  <si>
    <t>SAL03219</t>
  </si>
  <si>
    <t>SAL02764</t>
  </si>
  <si>
    <t>SAL00006</t>
  </si>
  <si>
    <t>SAL05113</t>
  </si>
  <si>
    <t>2023-11-29</t>
  </si>
  <si>
    <t>SAL03422</t>
  </si>
  <si>
    <t>SAL03402</t>
  </si>
  <si>
    <t>SAL01786</t>
  </si>
  <si>
    <t>SAL00267</t>
  </si>
  <si>
    <t>SAL02580</t>
  </si>
  <si>
    <t>2023-11-28</t>
  </si>
  <si>
    <t>SAL02067</t>
  </si>
  <si>
    <t>SAL01301</t>
  </si>
  <si>
    <t>SAL01048</t>
  </si>
  <si>
    <t>SAL00504</t>
  </si>
  <si>
    <t>SAL04367</t>
  </si>
  <si>
    <t>2023-11-27</t>
  </si>
  <si>
    <t>SAL03473</t>
  </si>
  <si>
    <t>SAL02692</t>
  </si>
  <si>
    <t>SAL01933</t>
  </si>
  <si>
    <t>SAL00495</t>
  </si>
  <si>
    <t>SAL00440</t>
  </si>
  <si>
    <t>SAL00382</t>
  </si>
  <si>
    <t>SAL00166</t>
  </si>
  <si>
    <t>SAL04860</t>
  </si>
  <si>
    <t>2023-11-26</t>
  </si>
  <si>
    <t>SAL03198</t>
  </si>
  <si>
    <t>SAL02688</t>
  </si>
  <si>
    <t>SAL01627</t>
  </si>
  <si>
    <t>SAL00917</t>
  </si>
  <si>
    <t>SAL00108</t>
  </si>
  <si>
    <t>SAL05262</t>
  </si>
  <si>
    <t>2023-11-25</t>
  </si>
  <si>
    <t>SAL04946</t>
  </si>
  <si>
    <t>SAL04167</t>
  </si>
  <si>
    <t>SAL03843</t>
  </si>
  <si>
    <t>SAL03180</t>
  </si>
  <si>
    <t>SAL01716</t>
  </si>
  <si>
    <t>SAL05075</t>
  </si>
  <si>
    <t>2023-11-24</t>
  </si>
  <si>
    <t>SAL05007</t>
  </si>
  <si>
    <t>SAL05968</t>
  </si>
  <si>
    <t>2023-11-23</t>
  </si>
  <si>
    <t>SAL04737</t>
  </si>
  <si>
    <t>SAL01316</t>
  </si>
  <si>
    <t>SAL01192</t>
  </si>
  <si>
    <t>SAL01071</t>
  </si>
  <si>
    <t>SAL02997</t>
  </si>
  <si>
    <t>2023-11-22</t>
  </si>
  <si>
    <t>SAL02770</t>
  </si>
  <si>
    <t>SAL01158</t>
  </si>
  <si>
    <t>SAL00480</t>
  </si>
  <si>
    <t>SAL04512</t>
  </si>
  <si>
    <t>2023-11-21</t>
  </si>
  <si>
    <t>SAL04343</t>
  </si>
  <si>
    <t>SAL03942</t>
  </si>
  <si>
    <t>SAL03616</t>
  </si>
  <si>
    <t>SAL01813</t>
  </si>
  <si>
    <t>SAL01319</t>
  </si>
  <si>
    <t>SAL01168</t>
  </si>
  <si>
    <t>SAL00794</t>
  </si>
  <si>
    <t>SAL05686</t>
  </si>
  <si>
    <t>2023-11-20</t>
  </si>
  <si>
    <t>SAL05620</t>
  </si>
  <si>
    <t>SAL04365</t>
  </si>
  <si>
    <t>SAL04011</t>
  </si>
  <si>
    <t>SAL03464</t>
  </si>
  <si>
    <t>SAL03408</t>
  </si>
  <si>
    <t>SAL02929</t>
  </si>
  <si>
    <t>SAL02578</t>
  </si>
  <si>
    <t>SAL04676</t>
  </si>
  <si>
    <t>2023-11-18</t>
  </si>
  <si>
    <t>SAL04119</t>
  </si>
  <si>
    <t>SAL02680</t>
  </si>
  <si>
    <t>SAL02306</t>
  </si>
  <si>
    <t>SAL01462</t>
  </si>
  <si>
    <t>SAL00606</t>
  </si>
  <si>
    <t>SAL05833</t>
  </si>
  <si>
    <t>2023-11-17</t>
  </si>
  <si>
    <t>SAL05548</t>
  </si>
  <si>
    <t>SAL05478</t>
  </si>
  <si>
    <t>SAL01472</t>
  </si>
  <si>
    <t>SAL05837</t>
  </si>
  <si>
    <t>2023-11-16</t>
  </si>
  <si>
    <t>SAL05792</t>
  </si>
  <si>
    <t>2023-11-15</t>
  </si>
  <si>
    <t>SAL03496</t>
  </si>
  <si>
    <t>SAL03296</t>
  </si>
  <si>
    <t>SAL01171</t>
  </si>
  <si>
    <t>SAL00902</t>
  </si>
  <si>
    <t>SAL00627</t>
  </si>
  <si>
    <t>2023-11-14</t>
  </si>
  <si>
    <t>SAL00136</t>
  </si>
  <si>
    <t>SAL04169</t>
  </si>
  <si>
    <t>2023-11-13</t>
  </si>
  <si>
    <t>SAL03743</t>
  </si>
  <si>
    <t>SAL02564</t>
  </si>
  <si>
    <t>SAL02194</t>
  </si>
  <si>
    <t>SAL00530</t>
  </si>
  <si>
    <t>SAL05656</t>
  </si>
  <si>
    <t>2023-11-12</t>
  </si>
  <si>
    <t>SAL04976</t>
  </si>
  <si>
    <t>SAL03802</t>
  </si>
  <si>
    <t>SAL01869</t>
  </si>
  <si>
    <t>SAL01432</t>
  </si>
  <si>
    <t>SAL04899</t>
  </si>
  <si>
    <t>2023-11-11</t>
  </si>
  <si>
    <t>SAL04780</t>
  </si>
  <si>
    <t>SAL03950</t>
  </si>
  <si>
    <t>SAL02884</t>
  </si>
  <si>
    <t>SAL02403</t>
  </si>
  <si>
    <t>SAL01108</t>
  </si>
  <si>
    <t>SAL00202</t>
  </si>
  <si>
    <t>SAL05322</t>
  </si>
  <si>
    <t>2023-11-10</t>
  </si>
  <si>
    <t>SAL05111</t>
  </si>
  <si>
    <t>SAL05044</t>
  </si>
  <si>
    <t>SAL04000</t>
  </si>
  <si>
    <t>SAL03877</t>
  </si>
  <si>
    <t>SAL02870</t>
  </si>
  <si>
    <t>SAL02382</t>
  </si>
  <si>
    <t>SAL05568</t>
  </si>
  <si>
    <t>2023-11-09</t>
  </si>
  <si>
    <t>SAL03814</t>
  </si>
  <si>
    <t>SAL03590</t>
  </si>
  <si>
    <t>SAL04432</t>
  </si>
  <si>
    <t>2023-11-08</t>
  </si>
  <si>
    <t>SAL04274</t>
  </si>
  <si>
    <t>SAL01752</t>
  </si>
  <si>
    <t>SAL00906</t>
  </si>
  <si>
    <t>SAL00468</t>
  </si>
  <si>
    <t>SAL00220</t>
  </si>
  <si>
    <t>SAL05415</t>
  </si>
  <si>
    <t>2023-11-07</t>
  </si>
  <si>
    <t>SAL02601</t>
  </si>
  <si>
    <t>SAL02458</t>
  </si>
  <si>
    <t>SAL02250</t>
  </si>
  <si>
    <t>SAL01968</t>
  </si>
  <si>
    <t>SAL01047</t>
  </si>
  <si>
    <t>SAL00384</t>
  </si>
  <si>
    <t>SAL05554</t>
  </si>
  <si>
    <t>2023-11-06</t>
  </si>
  <si>
    <t>SAL05307</t>
  </si>
  <si>
    <t>SAL04885</t>
  </si>
  <si>
    <t>SAL04337</t>
  </si>
  <si>
    <t>SAL03652</t>
  </si>
  <si>
    <t>SAL01536</t>
  </si>
  <si>
    <t>SAL00818</t>
  </si>
  <si>
    <t>SAL00796</t>
  </si>
  <si>
    <t>SAL00628</t>
  </si>
  <si>
    <t>SAL00604</t>
  </si>
  <si>
    <t>SAL04562</t>
  </si>
  <si>
    <t>2023-11-05</t>
  </si>
  <si>
    <t>SAL03157</t>
  </si>
  <si>
    <t>SAL02705</t>
  </si>
  <si>
    <t>SAL02158</t>
  </si>
  <si>
    <t>SAL01323</t>
  </si>
  <si>
    <t>SAL00317</t>
  </si>
  <si>
    <t>SAL05991</t>
  </si>
  <si>
    <t>2023-11-04</t>
  </si>
  <si>
    <t>SAL04526</t>
  </si>
  <si>
    <t>SAL03824</t>
  </si>
  <si>
    <t>SAL03490</t>
  </si>
  <si>
    <t>SAL02614</t>
  </si>
  <si>
    <t>SAL01550</t>
  </si>
  <si>
    <t>SAL03324</t>
  </si>
  <si>
    <t>2023-11-03</t>
  </si>
  <si>
    <t>SAL02716</t>
  </si>
  <si>
    <t>SAL02195</t>
  </si>
  <si>
    <t>SAL00598</t>
  </si>
  <si>
    <t>SAL05975</t>
  </si>
  <si>
    <t>2023-11-02</t>
  </si>
  <si>
    <t>SAL05223</t>
  </si>
  <si>
    <t>SAL02704</t>
  </si>
  <si>
    <t>SAL01976</t>
  </si>
  <si>
    <t>SAL01772</t>
  </si>
  <si>
    <t>SAL01648</t>
  </si>
  <si>
    <t>SAL01347</t>
  </si>
  <si>
    <t>SAL00537</t>
  </si>
  <si>
    <t>SAL05904</t>
  </si>
  <si>
    <t>2023-11-01</t>
  </si>
  <si>
    <t>SAL05446</t>
  </si>
  <si>
    <t>SAL03470</t>
  </si>
  <si>
    <t>SAL03465</t>
  </si>
  <si>
    <t>SAL03299</t>
  </si>
  <si>
    <t>SAL02803</t>
  </si>
  <si>
    <t>SAL02482</t>
  </si>
  <si>
    <t>SAL00638</t>
  </si>
  <si>
    <t>SAL00209</t>
  </si>
  <si>
    <t>SAL05544</t>
  </si>
  <si>
    <t>2023-10-31</t>
  </si>
  <si>
    <t>SAL01112</t>
  </si>
  <si>
    <t>SAL00979</t>
  </si>
  <si>
    <t>SAL00770</t>
  </si>
  <si>
    <t>SAL05718</t>
  </si>
  <si>
    <t>2023-10-30</t>
  </si>
  <si>
    <t>SAL05005</t>
  </si>
  <si>
    <t>SAL04798</t>
  </si>
  <si>
    <t>SAL04705</t>
  </si>
  <si>
    <t>SAL03698</t>
  </si>
  <si>
    <t>SAL01570</t>
  </si>
  <si>
    <t>SAL00420</t>
  </si>
  <si>
    <t>SAL05613</t>
  </si>
  <si>
    <t>2023-10-29</t>
  </si>
  <si>
    <t>SAL04808</t>
  </si>
  <si>
    <t>SAL04371</t>
  </si>
  <si>
    <t>SAL04293</t>
  </si>
  <si>
    <t>SAL01477</t>
  </si>
  <si>
    <t>SAL05386</t>
  </si>
  <si>
    <t>2023-10-28</t>
  </si>
  <si>
    <t>SAL04876</t>
  </si>
  <si>
    <t>SAL03259</t>
  </si>
  <si>
    <t>SAL02392</t>
  </si>
  <si>
    <t>SAL04842</t>
  </si>
  <si>
    <t>2023-10-27</t>
  </si>
  <si>
    <t>SAL04051</t>
  </si>
  <si>
    <t>SAL00277</t>
  </si>
  <si>
    <t>SAL06000</t>
  </si>
  <si>
    <t>2023-10-26</t>
  </si>
  <si>
    <t>SAL03653</t>
  </si>
  <si>
    <t>SAL03500</t>
  </si>
  <si>
    <t>SAL02660</t>
  </si>
  <si>
    <t>SAL01949</t>
  </si>
  <si>
    <t>SAL01703</t>
  </si>
  <si>
    <t>SAL00612</t>
  </si>
  <si>
    <t>SAL05515</t>
  </si>
  <si>
    <t>2023-10-25</t>
  </si>
  <si>
    <t>SAL01625</t>
  </si>
  <si>
    <t>SAL00800</t>
  </si>
  <si>
    <t>SAL05847</t>
  </si>
  <si>
    <t>2023-10-24</t>
  </si>
  <si>
    <t>SAL05304</t>
  </si>
  <si>
    <t>SAL04683</t>
  </si>
  <si>
    <t>SAL04088</t>
  </si>
  <si>
    <t>SAL03966</t>
  </si>
  <si>
    <t>SAL03561</t>
  </si>
  <si>
    <t>SAL02185</t>
  </si>
  <si>
    <t>SAL04794</t>
  </si>
  <si>
    <t>2023-10-23</t>
  </si>
  <si>
    <t>SAL02489</t>
  </si>
  <si>
    <t>SAL02385</t>
  </si>
  <si>
    <t>SAL02024</t>
  </si>
  <si>
    <t>SAL02685</t>
  </si>
  <si>
    <t>2023-10-22</t>
  </si>
  <si>
    <t>SAL01300</t>
  </si>
  <si>
    <t>SAL00367</t>
  </si>
  <si>
    <t>SAL00165</t>
  </si>
  <si>
    <t>SAL05536</t>
  </si>
  <si>
    <t>2023-10-21</t>
  </si>
  <si>
    <t>SAL02671</t>
  </si>
  <si>
    <t>SAL00406</t>
  </si>
  <si>
    <t>SAL00033</t>
  </si>
  <si>
    <t>SAL02583</t>
  </si>
  <si>
    <t>2023-10-20</t>
  </si>
  <si>
    <t>SAL05436</t>
  </si>
  <si>
    <t>2023-10-19</t>
  </si>
  <si>
    <t>SAL05057</t>
  </si>
  <si>
    <t>SAL04644</t>
  </si>
  <si>
    <t>SAL00010</t>
  </si>
  <si>
    <t>SAL05785</t>
  </si>
  <si>
    <t>2023-10-18</t>
  </si>
  <si>
    <t>SAL05677</t>
  </si>
  <si>
    <t>SAL04029</t>
  </si>
  <si>
    <t>SAL02474</t>
  </si>
  <si>
    <t>SAL02372</t>
  </si>
  <si>
    <t>SAL01513</t>
  </si>
  <si>
    <t>SAL04783</t>
  </si>
  <si>
    <t>2023-10-17</t>
  </si>
  <si>
    <t>SAL04753</t>
  </si>
  <si>
    <t>SAL03647</t>
  </si>
  <si>
    <t>SAL02987</t>
  </si>
  <si>
    <t>SAL01415</t>
  </si>
  <si>
    <t>SAL01057</t>
  </si>
  <si>
    <t>SAL00767</t>
  </si>
  <si>
    <t>SAL00600</t>
  </si>
  <si>
    <t>SAL05579</t>
  </si>
  <si>
    <t>2023-10-16</t>
  </si>
  <si>
    <t>SAL05521</t>
  </si>
  <si>
    <t>SAL05379</t>
  </si>
  <si>
    <t>SAL05329</t>
  </si>
  <si>
    <t>SAL05267</t>
  </si>
  <si>
    <t>SAL04554</t>
  </si>
  <si>
    <t>SAL03893</t>
  </si>
  <si>
    <t>SAL02419</t>
  </si>
  <si>
    <t>SAL01109</t>
  </si>
  <si>
    <t>SAL04713</t>
  </si>
  <si>
    <t>2023-10-15</t>
  </si>
  <si>
    <t>SAL03517</t>
  </si>
  <si>
    <t>SAL01918</t>
  </si>
  <si>
    <t>SAL01600</t>
  </si>
  <si>
    <t>SAL00377</t>
  </si>
  <si>
    <t>SAL05848</t>
  </si>
  <si>
    <t>2023-10-14</t>
  </si>
  <si>
    <t>SAL00948</t>
  </si>
  <si>
    <t>SAL05902</t>
  </si>
  <si>
    <t>2023-10-13</t>
  </si>
  <si>
    <t>SAL01758</t>
  </si>
  <si>
    <t>SAL01188</t>
  </si>
  <si>
    <t>SAL00337</t>
  </si>
  <si>
    <t>SAL05914</t>
  </si>
  <si>
    <t>2023-10-12</t>
  </si>
  <si>
    <t>SAL05797</t>
  </si>
  <si>
    <t>SAL04083</t>
  </si>
  <si>
    <t>SAL03944</t>
  </si>
  <si>
    <t>SAL03061</t>
  </si>
  <si>
    <t>SAL02496</t>
  </si>
  <si>
    <t>SAL01546</t>
  </si>
  <si>
    <t>SAL00858</t>
  </si>
  <si>
    <t>SAL00478</t>
  </si>
  <si>
    <t>SAL05739</t>
  </si>
  <si>
    <t>2023-10-11</t>
  </si>
  <si>
    <t>SAL05419</t>
  </si>
  <si>
    <t>SAL04430</t>
  </si>
  <si>
    <t>SAL04106</t>
  </si>
  <si>
    <t>SAL01537</t>
  </si>
  <si>
    <t>SAL01505</t>
  </si>
  <si>
    <t>SAL01283</t>
  </si>
  <si>
    <t>2023-10-10</t>
  </si>
  <si>
    <t>SAL03988</t>
  </si>
  <si>
    <t>2023-10-09</t>
  </si>
  <si>
    <t>SAL02416</t>
  </si>
  <si>
    <t>SAL01888</t>
  </si>
  <si>
    <t>SAL00579</t>
  </si>
  <si>
    <t>SAL05518</t>
  </si>
  <si>
    <t>2023-10-07</t>
  </si>
  <si>
    <t>SAL05504</t>
  </si>
  <si>
    <t>SAL04895</t>
  </si>
  <si>
    <t>SAL03588</t>
  </si>
  <si>
    <t>SAL03143</t>
  </si>
  <si>
    <t>SAL01932</t>
  </si>
  <si>
    <t>SAL03878</t>
  </si>
  <si>
    <t>2023-10-06</t>
  </si>
  <si>
    <t>SAL02640</t>
  </si>
  <si>
    <t>SAL00685</t>
  </si>
  <si>
    <t>SAL05571</t>
  </si>
  <si>
    <t>2023-10-05</t>
  </si>
  <si>
    <t>SAL05095</t>
  </si>
  <si>
    <t>SAL04229</t>
  </si>
  <si>
    <t>SAL03154</t>
  </si>
  <si>
    <t>SAL02913</t>
  </si>
  <si>
    <t>SAL02629</t>
  </si>
  <si>
    <t>SAL02020</t>
  </si>
  <si>
    <t>SAL05869</t>
  </si>
  <si>
    <t>2023-10-04</t>
  </si>
  <si>
    <t>SAL05799</t>
  </si>
  <si>
    <t>SAL03494</t>
  </si>
  <si>
    <t>SAL03404</t>
  </si>
  <si>
    <t>2023-10-03</t>
  </si>
  <si>
    <t>SAL01820</t>
  </si>
  <si>
    <t>SAL01631</t>
  </si>
  <si>
    <t>SAL00087</t>
  </si>
  <si>
    <t>SAL04145</t>
  </si>
  <si>
    <t>2023-10-02</t>
  </si>
  <si>
    <t>SAL03187</t>
  </si>
  <si>
    <t>SAL01861</t>
  </si>
  <si>
    <t>SAL00322</t>
  </si>
  <si>
    <t>SAL00182</t>
  </si>
  <si>
    <t>SAL03343</t>
  </si>
  <si>
    <t>2023-10-01</t>
  </si>
  <si>
    <t>SAL05834</t>
  </si>
  <si>
    <t>2023-09-30</t>
  </si>
  <si>
    <t>SAL05529</t>
  </si>
  <si>
    <t>SAL05163</t>
  </si>
  <si>
    <t>SAL05024</t>
  </si>
  <si>
    <t>SAL01997</t>
  </si>
  <si>
    <t>SAL01977</t>
  </si>
  <si>
    <t>SAL00578</t>
  </si>
  <si>
    <t>SAL00178</t>
  </si>
  <si>
    <t>SAL05055</t>
  </si>
  <si>
    <t>2023-09-29</t>
  </si>
  <si>
    <t>SAL04610</t>
  </si>
  <si>
    <t>SAL03817</t>
  </si>
  <si>
    <t>SAL02484</t>
  </si>
  <si>
    <t>SAL02074</t>
  </si>
  <si>
    <t>SAL01753</t>
  </si>
  <si>
    <t>SAL05808</t>
  </si>
  <si>
    <t>2023-09-28</t>
  </si>
  <si>
    <t>SAL04719</t>
  </si>
  <si>
    <t>SAL03158</t>
  </si>
  <si>
    <t>SAL03022</t>
  </si>
  <si>
    <t>SAL02106</t>
  </si>
  <si>
    <t>SAL02077</t>
  </si>
  <si>
    <t>SAL01121</t>
  </si>
  <si>
    <t>SAL04800</t>
  </si>
  <si>
    <t>2023-09-27</t>
  </si>
  <si>
    <t>SAL03268</t>
  </si>
  <si>
    <t>SAL02266</t>
  </si>
  <si>
    <t>SAL02233</t>
  </si>
  <si>
    <t>SAL01696</t>
  </si>
  <si>
    <t>SAL00984</t>
  </si>
  <si>
    <t>SAL00120</t>
  </si>
  <si>
    <t>SAL05675</t>
  </si>
  <si>
    <t>2023-09-26</t>
  </si>
  <si>
    <t>SAL05259</t>
  </si>
  <si>
    <t>SAL03068</t>
  </si>
  <si>
    <t>SAL02007</t>
  </si>
  <si>
    <t>SAL00833</t>
  </si>
  <si>
    <t>SAL05133</t>
  </si>
  <si>
    <t>2023-09-25</t>
  </si>
  <si>
    <t>SAL01406</t>
  </si>
  <si>
    <t>SAL01106</t>
  </si>
  <si>
    <t>SAL05263</t>
  </si>
  <si>
    <t>2023-09-24</t>
  </si>
  <si>
    <t>SAL03957</t>
  </si>
  <si>
    <t>SAL03051</t>
  </si>
  <si>
    <t>SAL02675</t>
  </si>
  <si>
    <t>SAL02276</t>
  </si>
  <si>
    <t>SAL01812</t>
  </si>
  <si>
    <t>SAL01021</t>
  </si>
  <si>
    <t>SAL04315</t>
  </si>
  <si>
    <t>2023-09-23</t>
  </si>
  <si>
    <t>SAL03827</t>
  </si>
  <si>
    <t>SAL03251</t>
  </si>
  <si>
    <t>SAL02122</t>
  </si>
  <si>
    <t>SAL05083</t>
  </si>
  <si>
    <t>2023-09-22</t>
  </si>
  <si>
    <t>SAL05019</t>
  </si>
  <si>
    <t>SAL04467</t>
  </si>
  <si>
    <t>SAL04318</t>
  </si>
  <si>
    <t>SAL01029</t>
  </si>
  <si>
    <t>SAL05830</t>
  </si>
  <si>
    <t>2023-09-21</t>
  </si>
  <si>
    <t>SAL04228</t>
  </si>
  <si>
    <t>SAL04490</t>
  </si>
  <si>
    <t>2023-09-20</t>
  </si>
  <si>
    <t>SAL03344</t>
  </si>
  <si>
    <t>SAL03071</t>
  </si>
  <si>
    <t>SAL02401</t>
  </si>
  <si>
    <t>SAL01590</t>
  </si>
  <si>
    <t>SAL00194</t>
  </si>
  <si>
    <t>SAL05927</t>
  </si>
  <si>
    <t>2023-09-19</t>
  </si>
  <si>
    <t>SAL05363</t>
  </si>
  <si>
    <t>SAL04832</t>
  </si>
  <si>
    <t>SAL04484</t>
  </si>
  <si>
    <t>SAL04263</t>
  </si>
  <si>
    <t>SAL04154</t>
  </si>
  <si>
    <t>SAL01840</t>
  </si>
  <si>
    <t>SAL05986</t>
  </si>
  <si>
    <t>2023-09-18</t>
  </si>
  <si>
    <t>SAL05454</t>
  </si>
  <si>
    <t>SAL03987</t>
  </si>
  <si>
    <t>SAL03413</t>
  </si>
  <si>
    <t>SAL03040</t>
  </si>
  <si>
    <t>SAL02745</t>
  </si>
  <si>
    <t>SAL02563</t>
  </si>
  <si>
    <t>SAL01709</t>
  </si>
  <si>
    <t>SAL01544</t>
  </si>
  <si>
    <t>SAL01265</t>
  </si>
  <si>
    <t>SAL01805</t>
  </si>
  <si>
    <t>2023-09-17</t>
  </si>
  <si>
    <t>SAL04993</t>
  </si>
  <si>
    <t>2023-09-16</t>
  </si>
  <si>
    <t>SAL03602</t>
  </si>
  <si>
    <t>SAL03088</t>
  </si>
  <si>
    <t>SAL02690</t>
  </si>
  <si>
    <t>SAL01603</t>
  </si>
  <si>
    <t>SAL00177</t>
  </si>
  <si>
    <t>SAL05475</t>
  </si>
  <si>
    <t>2023-09-15</t>
  </si>
  <si>
    <t>SAL05230</t>
  </si>
  <si>
    <t>SAL05072</t>
  </si>
  <si>
    <t>SAL03386</t>
  </si>
  <si>
    <t>SAL02976</t>
  </si>
  <si>
    <t>SAL02584</t>
  </si>
  <si>
    <t>SAL01573</t>
  </si>
  <si>
    <t>SAL00650</t>
  </si>
  <si>
    <t>SAL00098</t>
  </si>
  <si>
    <t>SAL05215</t>
  </si>
  <si>
    <t>2023-09-14</t>
  </si>
  <si>
    <t>SAL04448</t>
  </si>
  <si>
    <t>SAL03642</t>
  </si>
  <si>
    <t>SAL01897</t>
  </si>
  <si>
    <t>SAL01746</t>
  </si>
  <si>
    <t>SAL01385</t>
  </si>
  <si>
    <t>SAL00630</t>
  </si>
  <si>
    <t>SAL04634</t>
  </si>
  <si>
    <t>2023-09-13</t>
  </si>
  <si>
    <t>SAL04621</t>
  </si>
  <si>
    <t>SAL03058</t>
  </si>
  <si>
    <t>SAL02308</t>
  </si>
  <si>
    <t>SAL04362</t>
  </si>
  <si>
    <t>2023-09-12</t>
  </si>
  <si>
    <t>SAL02552</t>
  </si>
  <si>
    <t>SAL00787</t>
  </si>
  <si>
    <t>SAL00380</t>
  </si>
  <si>
    <t>SAL04442</t>
  </si>
  <si>
    <t>2023-09-11</t>
  </si>
  <si>
    <t>SAL03429</t>
  </si>
  <si>
    <t>SAL03369</t>
  </si>
  <si>
    <t>SAL03066</t>
  </si>
  <si>
    <t>SAL02701</t>
  </si>
  <si>
    <t>SAL01560</t>
  </si>
  <si>
    <t>SAL00188</t>
  </si>
  <si>
    <t>SAL05208</t>
  </si>
  <si>
    <t>2023-09-10</t>
  </si>
  <si>
    <t>SAL04269</t>
  </si>
  <si>
    <t>SAL03570</t>
  </si>
  <si>
    <t>SAL02568</t>
  </si>
  <si>
    <t>SAL02304</t>
  </si>
  <si>
    <t>SAL04485</t>
  </si>
  <si>
    <t>2023-09-09</t>
  </si>
  <si>
    <t>SAL04137</t>
  </si>
  <si>
    <t>SAL03081</t>
  </si>
  <si>
    <t>SAL01974</t>
  </si>
  <si>
    <t>SAL05084</t>
  </si>
  <si>
    <t>2023-09-08</t>
  </si>
  <si>
    <t>SAL02557</t>
  </si>
  <si>
    <t>SAL01743</t>
  </si>
  <si>
    <t>SAL01741</t>
  </si>
  <si>
    <t>SAL04342</t>
  </si>
  <si>
    <t>2023-09-07</t>
  </si>
  <si>
    <t>SAL03373</t>
  </si>
  <si>
    <t>SAL03293</t>
  </si>
  <si>
    <t>SAL02042</t>
  </si>
  <si>
    <t>SAL01955</t>
  </si>
  <si>
    <t>SAL05645</t>
  </si>
  <si>
    <t>2023-09-06</t>
  </si>
  <si>
    <t>SAL05209</t>
  </si>
  <si>
    <t>SAL04222</t>
  </si>
  <si>
    <t>SAL02628</t>
  </si>
  <si>
    <t>SAL00914</t>
  </si>
  <si>
    <t>SAL00190</t>
  </si>
  <si>
    <t>SAL03095</t>
  </si>
  <si>
    <t>2023-09-05</t>
  </si>
  <si>
    <t>SAL02291</t>
  </si>
  <si>
    <t>SAL01532</t>
  </si>
  <si>
    <t>SAL01155</t>
  </si>
  <si>
    <t>SAL05729</t>
  </si>
  <si>
    <t>2023-09-04</t>
  </si>
  <si>
    <t>SAL03565</t>
  </si>
  <si>
    <t>SAL03240</t>
  </si>
  <si>
    <t>SAL03037</t>
  </si>
  <si>
    <t>SAL01928</t>
  </si>
  <si>
    <t>SAL00340</t>
  </si>
  <si>
    <t>SAL05782</t>
  </si>
  <si>
    <t>2023-09-03</t>
  </si>
  <si>
    <t>SAL05180</t>
  </si>
  <si>
    <t>SAL04928</t>
  </si>
  <si>
    <t>SAL04663</t>
  </si>
  <si>
    <t>SAL04314</t>
  </si>
  <si>
    <t>SAL03741</t>
  </si>
  <si>
    <t>SAL03676</t>
  </si>
  <si>
    <t>SAL02637</t>
  </si>
  <si>
    <t>SAL02008</t>
  </si>
  <si>
    <t>SAL01993</t>
  </si>
  <si>
    <t>SAL01449</t>
  </si>
  <si>
    <t>SAL01336</t>
  </si>
  <si>
    <t>SAL03854</t>
  </si>
  <si>
    <t>2023-09-02</t>
  </si>
  <si>
    <t>SAL01967</t>
  </si>
  <si>
    <t>SAL00226</t>
  </si>
  <si>
    <t>SAL05842</t>
  </si>
  <si>
    <t>2023-09-01</t>
  </si>
  <si>
    <t>SAL05757</t>
  </si>
  <si>
    <t>SAL01535</t>
  </si>
  <si>
    <t>SAL00780</t>
  </si>
  <si>
    <t>SAL00629</t>
  </si>
  <si>
    <t>SAL05123</t>
  </si>
  <si>
    <t>2023-08-31</t>
  </si>
  <si>
    <t>SAL04739</t>
  </si>
  <si>
    <t>SAL02875</t>
  </si>
  <si>
    <t>SAL04941</t>
  </si>
  <si>
    <t>2023-08-30</t>
  </si>
  <si>
    <t>SAL04593</t>
  </si>
  <si>
    <t>SAL00677</t>
  </si>
  <si>
    <t>SAL00658</t>
  </si>
  <si>
    <t>SAL00368</t>
  </si>
  <si>
    <t>SAL00225</t>
  </si>
  <si>
    <t>SAL00187</t>
  </si>
  <si>
    <t>SAL05370</t>
  </si>
  <si>
    <t>2023-08-29</t>
  </si>
  <si>
    <t>SAL05231</t>
  </si>
  <si>
    <t>SAL05069</t>
  </si>
  <si>
    <t>SAL04846</t>
  </si>
  <si>
    <t>SAL04792</t>
  </si>
  <si>
    <t>SAL03585</t>
  </si>
  <si>
    <t>SAL00003</t>
  </si>
  <si>
    <t>SAL02155</t>
  </si>
  <si>
    <t>2023-08-28</t>
  </si>
  <si>
    <t>SAL02021</t>
  </si>
  <si>
    <t>SAL01376</t>
  </si>
  <si>
    <t>SAL01075</t>
  </si>
  <si>
    <t>SAL00718</t>
  </si>
  <si>
    <t>SAL04771</t>
  </si>
  <si>
    <t>2023-08-27</t>
  </si>
  <si>
    <t>SAL02936</t>
  </si>
  <si>
    <t>SAL01947</t>
  </si>
  <si>
    <t>SAL00455</t>
  </si>
  <si>
    <t>SAL00091</t>
  </si>
  <si>
    <t>SAL04557</t>
  </si>
  <si>
    <t>2023-08-26</t>
  </si>
  <si>
    <t>SAL02638</t>
  </si>
  <si>
    <t>SAL02418</t>
  </si>
  <si>
    <t>SAL01065</t>
  </si>
  <si>
    <t>SAL00154</t>
  </si>
  <si>
    <t>SAL05790</t>
  </si>
  <si>
    <t>2023-08-25</t>
  </si>
  <si>
    <t>SAL05452</t>
  </si>
  <si>
    <t>SAL05050</t>
  </si>
  <si>
    <t>SAL05010</t>
  </si>
  <si>
    <t>SAL04054</t>
  </si>
  <si>
    <t>SAL02508</t>
  </si>
  <si>
    <t>SAL01925</t>
  </si>
  <si>
    <t>SAL01905</t>
  </si>
  <si>
    <t>SAL00920</t>
  </si>
  <si>
    <t>SAL00517</t>
  </si>
  <si>
    <t>SAL00217</t>
  </si>
  <si>
    <t>SAL05804</t>
  </si>
  <si>
    <t>2023-08-24</t>
  </si>
  <si>
    <t>SAL04917</t>
  </si>
  <si>
    <t>SAL01591</t>
  </si>
  <si>
    <t>SAL04356</t>
  </si>
  <si>
    <t>2023-08-23</t>
  </si>
  <si>
    <t>SAL03965</t>
  </si>
  <si>
    <t>SAL03584</t>
  </si>
  <si>
    <t>SAL01951</t>
  </si>
  <si>
    <t>SAL01790</t>
  </si>
  <si>
    <t>SAL00766</t>
  </si>
  <si>
    <t>SAL04949</t>
  </si>
  <si>
    <t>2023-08-22</t>
  </si>
  <si>
    <t>SAL04835</t>
  </si>
  <si>
    <t>SAL03538</t>
  </si>
  <si>
    <t>SAL02239</t>
  </si>
  <si>
    <t>SAL01457</t>
  </si>
  <si>
    <t>SAL00043</t>
  </si>
  <si>
    <t>SAL05824</t>
  </si>
  <si>
    <t>2023-08-21</t>
  </si>
  <si>
    <t>SAL03929</t>
  </si>
  <si>
    <t>SAL02502</t>
  </si>
  <si>
    <t>SAL00964</t>
  </si>
  <si>
    <t>SAL00856</t>
  </si>
  <si>
    <t>SAL02150</t>
  </si>
  <si>
    <t>2023-08-20</t>
  </si>
  <si>
    <t>SAL01120</t>
  </si>
  <si>
    <t>SAL00697</t>
  </si>
  <si>
    <t>SAL00135</t>
  </si>
  <si>
    <t>SAL04555</t>
  </si>
  <si>
    <t>2023-08-19</t>
  </si>
  <si>
    <t>SAL04120</t>
  </si>
  <si>
    <t>SAL03074</t>
  </si>
  <si>
    <t>SAL02277</t>
  </si>
  <si>
    <t>SAL05203</t>
  </si>
  <si>
    <t>2023-08-18</t>
  </si>
  <si>
    <t>SAL04286</t>
  </si>
  <si>
    <t>SAL03462</t>
  </si>
  <si>
    <t>SAL03385</t>
  </si>
  <si>
    <t>SAL02174</t>
  </si>
  <si>
    <t>SAL04210</t>
  </si>
  <si>
    <t>2023-08-17</t>
  </si>
  <si>
    <t>SAL03330</t>
  </si>
  <si>
    <t>SAL02609</t>
  </si>
  <si>
    <t>SAL02118</t>
  </si>
  <si>
    <t>SAL00247</t>
  </si>
  <si>
    <t>SAL00112</t>
  </si>
  <si>
    <t>SAL00053</t>
  </si>
  <si>
    <t>SAL02922</t>
  </si>
  <si>
    <t>2023-08-16</t>
  </si>
  <si>
    <t>SAL00826</t>
  </si>
  <si>
    <t>SAL00625</t>
  </si>
  <si>
    <t>SAL00106</t>
  </si>
  <si>
    <t>SAL04675</t>
  </si>
  <si>
    <t>2023-08-14</t>
  </si>
  <si>
    <t>SAL04245</t>
  </si>
  <si>
    <t>SAL04239</t>
  </si>
  <si>
    <t>SAL02076</t>
  </si>
  <si>
    <t>SAL01520</t>
  </si>
  <si>
    <t>SAL00038</t>
  </si>
  <si>
    <t>SAL04680</t>
  </si>
  <si>
    <t>2023-08-13</t>
  </si>
  <si>
    <t>SAL04635</t>
  </si>
  <si>
    <t>SAL03967</t>
  </si>
  <si>
    <t>SAL03352</t>
  </si>
  <si>
    <t>SAL03072</t>
  </si>
  <si>
    <t>SAL02445</t>
  </si>
  <si>
    <t>SAL01720</t>
  </si>
  <si>
    <t>SAL00861</t>
  </si>
  <si>
    <t>SAL04012</t>
  </si>
  <si>
    <t>2023-08-12</t>
  </si>
  <si>
    <t>SAL03472</t>
  </si>
  <si>
    <t>SAL03235</t>
  </si>
  <si>
    <t>SAL02757</t>
  </si>
  <si>
    <t>SAL02469</t>
  </si>
  <si>
    <t>SAL01969</t>
  </si>
  <si>
    <t>SAL00428</t>
  </si>
  <si>
    <t>2023-08-11</t>
  </si>
  <si>
    <t>SAL05953</t>
  </si>
  <si>
    <t>2023-08-10</t>
  </si>
  <si>
    <t>SAL04338</t>
  </si>
  <si>
    <t>SAL03739</t>
  </si>
  <si>
    <t>SAL03347</t>
  </si>
  <si>
    <t>SAL03160</t>
  </si>
  <si>
    <t>SAL02737</t>
  </si>
  <si>
    <t>SAL01793</t>
  </si>
  <si>
    <t>SAL00669</t>
  </si>
  <si>
    <t>SAL04236</t>
  </si>
  <si>
    <t>2023-08-09</t>
  </si>
  <si>
    <t>SAL04066</t>
  </si>
  <si>
    <t>SAL02906</t>
  </si>
  <si>
    <t>SAL02672</t>
  </si>
  <si>
    <t>SAL00158</t>
  </si>
  <si>
    <t>SAL03275</t>
  </si>
  <si>
    <t>2023-08-08</t>
  </si>
  <si>
    <t>SAL03165</t>
  </si>
  <si>
    <t>SAL02171</t>
  </si>
  <si>
    <t>SAL00804</t>
  </si>
  <si>
    <t>SAL05393</t>
  </si>
  <si>
    <t>2023-08-07</t>
  </si>
  <si>
    <t>SAL01964</t>
  </si>
  <si>
    <t>SAL01030</t>
  </si>
  <si>
    <t>SAL00020</t>
  </si>
  <si>
    <t>SAL04366</t>
  </si>
  <si>
    <t>2023-08-06</t>
  </si>
  <si>
    <t>SAL02828</t>
  </si>
  <si>
    <t>SAL00554</t>
  </si>
  <si>
    <t>SAL00298</t>
  </si>
  <si>
    <t>SAL00173</t>
  </si>
  <si>
    <t>SAL05128</t>
  </si>
  <si>
    <t>2023-08-05</t>
  </si>
  <si>
    <t>SAL02103</t>
  </si>
  <si>
    <t>SAL01294</t>
  </si>
  <si>
    <t>SAL00971</t>
  </si>
  <si>
    <t>SAL00059</t>
  </si>
  <si>
    <t>SAL03724</t>
  </si>
  <si>
    <t>2023-08-04</t>
  </si>
  <si>
    <t>SAL03196</t>
  </si>
  <si>
    <t>SAL02909</t>
  </si>
  <si>
    <t>SAL02140</t>
  </si>
  <si>
    <t>SAL01831</t>
  </si>
  <si>
    <t>SAL01552</t>
  </si>
  <si>
    <t>SAL00562</t>
  </si>
  <si>
    <t>SAL05776</t>
  </si>
  <si>
    <t>2023-08-03</t>
  </si>
  <si>
    <t>SAL05647</t>
  </si>
  <si>
    <t>SAL04306</t>
  </si>
  <si>
    <t>SAL03730</t>
  </si>
  <si>
    <t>SAL02975</t>
  </si>
  <si>
    <t>SAL01157</t>
  </si>
  <si>
    <t>SAL00722</t>
  </si>
  <si>
    <t>SAL00472</t>
  </si>
  <si>
    <t>SAL00046</t>
  </si>
  <si>
    <t>SAL01581</t>
  </si>
  <si>
    <t>2023-08-02</t>
  </si>
  <si>
    <t>SAL05901</t>
  </si>
  <si>
    <t>2023-08-01</t>
  </si>
  <si>
    <t>SAL05037</t>
  </si>
  <si>
    <t>SAL03771</t>
  </si>
  <si>
    <t>SAL02058</t>
  </si>
  <si>
    <t>SAL04415</t>
  </si>
  <si>
    <t>2023-07-31</t>
  </si>
  <si>
    <t>SAL04335</t>
  </si>
  <si>
    <t>SAL01298</t>
  </si>
  <si>
    <t>SAL05332</t>
  </si>
  <si>
    <t>2023-07-30</t>
  </si>
  <si>
    <t>SAL04172</t>
  </si>
  <si>
    <t>SAL03252</t>
  </si>
  <si>
    <t>SAL02524</t>
  </si>
  <si>
    <t>SAL02220</t>
  </si>
  <si>
    <t>SAL05555</t>
  </si>
  <si>
    <t>2023-07-29</t>
  </si>
  <si>
    <t>SAL05297</t>
  </si>
  <si>
    <t>SAL01764</t>
  </si>
  <si>
    <t>SAL00546</t>
  </si>
  <si>
    <t>SAL05891</t>
  </si>
  <si>
    <t>2023-07-28</t>
  </si>
  <si>
    <t>SAL05401</t>
  </si>
  <si>
    <t>SAL04511</t>
  </si>
  <si>
    <t>SAL04007</t>
  </si>
  <si>
    <t>SAL00955</t>
  </si>
  <si>
    <t>SAL00500</t>
  </si>
  <si>
    <t>SAL05243</t>
  </si>
  <si>
    <t>2023-07-27</t>
  </si>
  <si>
    <t>SAL02926</t>
  </si>
  <si>
    <t>SAL02742</t>
  </si>
  <si>
    <t>SAL00215</t>
  </si>
  <si>
    <t>SAL05350</t>
  </si>
  <si>
    <t>2023-07-26</t>
  </si>
  <si>
    <t>SAL05285</t>
  </si>
  <si>
    <t>SAL04324</t>
  </si>
  <si>
    <t>SAL04260</t>
  </si>
  <si>
    <t>SAL04140</t>
  </si>
  <si>
    <t>SAL02190</t>
  </si>
  <si>
    <t>SAL00850</t>
  </si>
  <si>
    <t>SAL04231</t>
  </si>
  <si>
    <t>2023-07-25</t>
  </si>
  <si>
    <t>SAL04163</t>
  </si>
  <si>
    <t>SAL02125</t>
  </si>
  <si>
    <t>SAL00547</t>
  </si>
  <si>
    <t>SAL04759</t>
  </si>
  <si>
    <t>2023-07-24</t>
  </si>
  <si>
    <t>SAL02711</t>
  </si>
  <si>
    <t>SAL02222</t>
  </si>
  <si>
    <t>SAL00333</t>
  </si>
  <si>
    <t>SAL04370</t>
  </si>
  <si>
    <t>2023-07-23</t>
  </si>
  <si>
    <t>SAL03688</t>
  </si>
  <si>
    <t>SAL02236</t>
  </si>
  <si>
    <t>SAL01654</t>
  </si>
  <si>
    <t>SAL01252</t>
  </si>
  <si>
    <t>SAL05275</t>
  </si>
  <si>
    <t>2023-07-22</t>
  </si>
  <si>
    <t>SAL04213</t>
  </si>
  <si>
    <t>SAL03673</t>
  </si>
  <si>
    <t>SAL01126</t>
  </si>
  <si>
    <t>SAL00910</t>
  </si>
  <si>
    <t>SAL00615</t>
  </si>
  <si>
    <t>SAL05491</t>
  </si>
  <si>
    <t>2023-07-21</t>
  </si>
  <si>
    <t>SAL05979</t>
  </si>
  <si>
    <t>2023-07-20</t>
  </si>
  <si>
    <t>SAL03606</t>
  </si>
  <si>
    <t>SAL03213</t>
  </si>
  <si>
    <t>SAL02468</t>
  </si>
  <si>
    <t>SAL00389</t>
  </si>
  <si>
    <t>SAL05352</t>
  </si>
  <si>
    <t>2023-07-19</t>
  </si>
  <si>
    <t>SAL04457</t>
  </si>
  <si>
    <t>SAL02440</t>
  </si>
  <si>
    <t>SAL00137</t>
  </si>
  <si>
    <t>SAL05161</t>
  </si>
  <si>
    <t>2023-07-18</t>
  </si>
  <si>
    <t>SAL04050</t>
  </si>
  <si>
    <t>SAL03742</t>
  </si>
  <si>
    <t>SAL01208</t>
  </si>
  <si>
    <t>SAL05874</t>
  </si>
  <si>
    <t>2023-07-17</t>
  </si>
  <si>
    <t>SAL02430</t>
  </si>
  <si>
    <t>SAL01474</t>
  </si>
  <si>
    <t>SAL00590</t>
  </si>
  <si>
    <t>SAL05171</t>
  </si>
  <si>
    <t>2023-07-16</t>
  </si>
  <si>
    <t>SAL04341</t>
  </si>
  <si>
    <t>SAL03439</t>
  </si>
  <si>
    <t>SAL03264</t>
  </si>
  <si>
    <t>SAL03082</t>
  </si>
  <si>
    <t>SAL01270</t>
  </si>
  <si>
    <t>SAL05389</t>
  </si>
  <si>
    <t>2023-07-15</t>
  </si>
  <si>
    <t>SAL05340</t>
  </si>
  <si>
    <t>SAL04896</t>
  </si>
  <si>
    <t>SAL04157</t>
  </si>
  <si>
    <t>SAL03156</t>
  </si>
  <si>
    <t>SAL02799</t>
  </si>
  <si>
    <t>SAL02593</t>
  </si>
  <si>
    <t>SAL02424</t>
  </si>
  <si>
    <t>SAL01299</t>
  </si>
  <si>
    <t>SAL00728</t>
  </si>
  <si>
    <t>SAL05164</t>
  </si>
  <si>
    <t>2023-07-14</t>
  </si>
  <si>
    <t>SAL04983</t>
  </si>
  <si>
    <t>SAL03780</t>
  </si>
  <si>
    <t>SAL01657</t>
  </si>
  <si>
    <t>SAL01064</t>
  </si>
  <si>
    <t>SAL00603</t>
  </si>
  <si>
    <t>SAL03636</t>
  </si>
  <si>
    <t>2023-07-13</t>
  </si>
  <si>
    <t>SAL02001</t>
  </si>
  <si>
    <t>SAL01463</t>
  </si>
  <si>
    <t>SAL01451</t>
  </si>
  <si>
    <t>SAL00908</t>
  </si>
  <si>
    <t>SAL03587</t>
  </si>
  <si>
    <t>2023-07-12</t>
  </si>
  <si>
    <t>SAL02811</t>
  </si>
  <si>
    <t>SAL05377</t>
  </si>
  <si>
    <t>2023-07-11</t>
  </si>
  <si>
    <t>SAL05191</t>
  </si>
  <si>
    <t>SAL03839</t>
  </si>
  <si>
    <t>SAL03769</t>
  </si>
  <si>
    <t>SAL03661</t>
  </si>
  <si>
    <t>SAL02904</t>
  </si>
  <si>
    <t>SAL02032</t>
  </si>
  <si>
    <t>SAL01589</t>
  </si>
  <si>
    <t>SAL05913</t>
  </si>
  <si>
    <t>2023-07-10</t>
  </si>
  <si>
    <t>SAL05488</t>
  </si>
  <si>
    <t>SAL03516</t>
  </si>
  <si>
    <t>SAL02585</t>
  </si>
  <si>
    <t>SAL01309</t>
  </si>
  <si>
    <t>SAL00279</t>
  </si>
  <si>
    <t>SAL05889</t>
  </si>
  <si>
    <t>2023-07-09</t>
  </si>
  <si>
    <t>SAL05733</t>
  </si>
  <si>
    <t>SAL04805</t>
  </si>
  <si>
    <t>SAL03753</t>
  </si>
  <si>
    <t>SAL03486</t>
  </si>
  <si>
    <t>SAL03463</t>
  </si>
  <si>
    <t>SAL02337</t>
  </si>
  <si>
    <t>SAL01856</t>
  </si>
  <si>
    <t>SAL01854</t>
  </si>
  <si>
    <t>SAL00886</t>
  </si>
  <si>
    <t>SAL00710</t>
  </si>
  <si>
    <t>SAL05731</t>
  </si>
  <si>
    <t>2023-07-08</t>
  </si>
  <si>
    <t>SAL05634</t>
  </si>
  <si>
    <t>SAL04391</t>
  </si>
  <si>
    <t>SAL04695</t>
  </si>
  <si>
    <t>2023-07-07</t>
  </si>
  <si>
    <t>SAL04272</t>
  </si>
  <si>
    <t>SAL02449</t>
  </si>
  <si>
    <t>SAL02063</t>
  </si>
  <si>
    <t>SAL00754</t>
  </si>
  <si>
    <t>SAL05871</t>
  </si>
  <si>
    <t>2023-07-06</t>
  </si>
  <si>
    <t>SAL05580</t>
  </si>
  <si>
    <t>SAL02022</t>
  </si>
  <si>
    <t>SAL03740</t>
  </si>
  <si>
    <t>2023-07-05</t>
  </si>
  <si>
    <t>SAL03649</t>
  </si>
  <si>
    <t>SAL01305</t>
  </si>
  <si>
    <t>SAL04776</t>
  </si>
  <si>
    <t>2023-07-04</t>
  </si>
  <si>
    <t>SAL04313</t>
  </si>
  <si>
    <t>SAL04270</t>
  </si>
  <si>
    <t>SAL02893</t>
  </si>
  <si>
    <t>SAL02202</t>
  </si>
  <si>
    <t>SAL00693</t>
  </si>
  <si>
    <t>SAL00090</t>
  </si>
  <si>
    <t>SAL05977</t>
  </si>
  <si>
    <t>2023-07-03</t>
  </si>
  <si>
    <t>SAL05699</t>
  </si>
  <si>
    <t>SAL05605</t>
  </si>
  <si>
    <t>SAL05056</t>
  </si>
  <si>
    <t>SAL04624</t>
  </si>
  <si>
    <t>SAL04192</t>
  </si>
  <si>
    <t>SAL03397</t>
  </si>
  <si>
    <t>SAL01580</t>
  </si>
  <si>
    <t>SAL05216</t>
  </si>
  <si>
    <t>2023-07-02</t>
  </si>
  <si>
    <t>SAL04658</t>
  </si>
  <si>
    <t>SAL04632</t>
  </si>
  <si>
    <t>SAL03823</t>
  </si>
  <si>
    <t>SAL03544</t>
  </si>
  <si>
    <t>SAL03627</t>
  </si>
  <si>
    <t>2023-07-01</t>
  </si>
  <si>
    <t>SAL02653</t>
  </si>
  <si>
    <t>SAL02339</t>
  </si>
  <si>
    <t>SAL02212</t>
  </si>
  <si>
    <t>SAL04434</t>
  </si>
  <si>
    <t>2023-06-30</t>
  </si>
  <si>
    <t>SAL04070</t>
  </si>
  <si>
    <t>SAL03563</t>
  </si>
  <si>
    <t>SAL02791</t>
  </si>
  <si>
    <t>SAL01642</t>
  </si>
  <si>
    <t>SAL00484</t>
  </si>
  <si>
    <t>SAL05204</t>
  </si>
  <si>
    <t>2023-06-29</t>
  </si>
  <si>
    <t>SAL03807</t>
  </si>
  <si>
    <t>SAL03487</t>
  </si>
  <si>
    <t>SAL02965</t>
  </si>
  <si>
    <t>SAL02834</t>
  </si>
  <si>
    <t>SAL04165</t>
  </si>
  <si>
    <t>2023-06-28</t>
  </si>
  <si>
    <t>SAL03304</t>
  </si>
  <si>
    <t>SAL02812</t>
  </si>
  <si>
    <t>SAL02168</t>
  </si>
  <si>
    <t>SAL02162</t>
  </si>
  <si>
    <t>SAL02096</t>
  </si>
  <si>
    <t>SAL01058</t>
  </si>
  <si>
    <t>SAL05058</t>
  </si>
  <si>
    <t>2023-06-27</t>
  </si>
  <si>
    <t>SAL04536</t>
  </si>
  <si>
    <t>SAL01134</t>
  </si>
  <si>
    <t>SAL00227</t>
  </si>
  <si>
    <t>SAL00074</t>
  </si>
  <si>
    <t>SAL02938</t>
  </si>
  <si>
    <t>2023-06-26</t>
  </si>
  <si>
    <t>SAL01483</t>
  </si>
  <si>
    <t>SAL01061</t>
  </si>
  <si>
    <t>SAL00430</t>
  </si>
  <si>
    <t>SAL00121</t>
  </si>
  <si>
    <t>SAL04670</t>
  </si>
  <si>
    <t>2023-06-25</t>
  </si>
  <si>
    <t>SAL04097</t>
  </si>
  <si>
    <t>SAL03622</t>
  </si>
  <si>
    <t>SAL02326</t>
  </si>
  <si>
    <t>SAL00577</t>
  </si>
  <si>
    <t>SAL05856</t>
  </si>
  <si>
    <t>2023-06-24</t>
  </si>
  <si>
    <t>SAL04587</t>
  </si>
  <si>
    <t>SAL04205</t>
  </si>
  <si>
    <t>SAL01386</t>
  </si>
  <si>
    <t>SAL01269</t>
  </si>
  <si>
    <t>SAL00911</t>
  </si>
  <si>
    <t>SAL00310</t>
  </si>
  <si>
    <t>SAL05892</t>
  </si>
  <si>
    <t>2023-06-23</t>
  </si>
  <si>
    <t>SAL03360</t>
  </si>
  <si>
    <t>SAL02846</t>
  </si>
  <si>
    <t>SAL02839</t>
  </si>
  <si>
    <t>SAL01204</t>
  </si>
  <si>
    <t>SAL04530</t>
  </si>
  <si>
    <t>2023-06-22</t>
  </si>
  <si>
    <t>SAL04357</t>
  </si>
  <si>
    <t>SAL04217</t>
  </si>
  <si>
    <t>SAL03737</t>
  </si>
  <si>
    <t>SAL03129</t>
  </si>
  <si>
    <t>SAL03017</t>
  </si>
  <si>
    <t>SAL02189</t>
  </si>
  <si>
    <t>SAL01961</t>
  </si>
  <si>
    <t>SAL00724</t>
  </si>
  <si>
    <t>SAL05954</t>
  </si>
  <si>
    <t>2023-06-21</t>
  </si>
  <si>
    <t>SAL05086</t>
  </si>
  <si>
    <t>SAL04978</t>
  </si>
  <si>
    <t>SAL03996</t>
  </si>
  <si>
    <t>SAL03424</t>
  </si>
  <si>
    <t>SAL03186</t>
  </si>
  <si>
    <t>SAL02753</t>
  </si>
  <si>
    <t>SAL02519</t>
  </si>
  <si>
    <t>SAL01220</t>
  </si>
  <si>
    <t>SAL00864</t>
  </si>
  <si>
    <t>SAL05646</t>
  </si>
  <si>
    <t>2023-06-20</t>
  </si>
  <si>
    <t>SAL04963</t>
  </si>
  <si>
    <t>SAL04750</t>
  </si>
  <si>
    <t>SAL02095</t>
  </si>
  <si>
    <t>SAL05607</t>
  </si>
  <si>
    <t>2023-06-19</t>
  </si>
  <si>
    <t>SAL05525</t>
  </si>
  <si>
    <t>SAL04273</t>
  </si>
  <si>
    <t>SAL03781</t>
  </si>
  <si>
    <t>SAL00928</t>
  </si>
  <si>
    <t>SAL00896</t>
  </si>
  <si>
    <t>SAL00354</t>
  </si>
  <si>
    <t>SAL05916</t>
  </si>
  <si>
    <t>2023-06-18</t>
  </si>
  <si>
    <t>SAL05862</t>
  </si>
  <si>
    <t>SAL04604</t>
  </si>
  <si>
    <t>SAL04395</t>
  </si>
  <si>
    <t>SAL01310</t>
  </si>
  <si>
    <t>SAL01222</t>
  </si>
  <si>
    <t>SAL00498</t>
  </si>
  <si>
    <t>SAL05809</t>
  </si>
  <si>
    <t>2023-06-17</t>
  </si>
  <si>
    <t>SAL04774</t>
  </si>
  <si>
    <t>SAL04657</t>
  </si>
  <si>
    <t>SAL03170</t>
  </si>
  <si>
    <t>SAL02847</t>
  </si>
  <si>
    <t>SAL02438</t>
  </si>
  <si>
    <t>SAL02317</t>
  </si>
  <si>
    <t>SAL05493</t>
  </si>
  <si>
    <t>2023-06-16</t>
  </si>
  <si>
    <t>SAL03726</t>
  </si>
  <si>
    <t>SAL01640</t>
  </si>
  <si>
    <t>SAL00359</t>
  </si>
  <si>
    <t>SAL04589</t>
  </si>
  <si>
    <t>2023-06-15</t>
  </si>
  <si>
    <t>SAL04042</t>
  </si>
  <si>
    <t>SAL03295</t>
  </si>
  <si>
    <t>SAL03079</t>
  </si>
  <si>
    <t>SAL02822</t>
  </si>
  <si>
    <t>SAL05545</t>
  </si>
  <si>
    <t>2023-06-14</t>
  </si>
  <si>
    <t>SAL05197</t>
  </si>
  <si>
    <t>SAL04966</t>
  </si>
  <si>
    <t>SAL04948</t>
  </si>
  <si>
    <t>SAL04738</t>
  </si>
  <si>
    <t>SAL04347</t>
  </si>
  <si>
    <t>SAL05432</t>
  </si>
  <si>
    <t>2023-06-13</t>
  </si>
  <si>
    <t>SAL01915</t>
  </si>
  <si>
    <t>SAL01735</t>
  </si>
  <si>
    <t>SAL01445</t>
  </si>
  <si>
    <t>SAL00591</t>
  </si>
  <si>
    <t>SAL05258</t>
  </si>
  <si>
    <t>2023-06-12</t>
  </si>
  <si>
    <t>SAL04564</t>
  </si>
  <si>
    <t>SAL03119</t>
  </si>
  <si>
    <t>SAL03080</t>
  </si>
  <si>
    <t>SAL02447</t>
  </si>
  <si>
    <t>SAL01344</t>
  </si>
  <si>
    <t>SAL05551</t>
  </si>
  <si>
    <t>2023-06-11</t>
  </si>
  <si>
    <t>SAL05375</t>
  </si>
  <si>
    <t>SAL04682</t>
  </si>
  <si>
    <t>SAL02903</t>
  </si>
  <si>
    <t>SAL02407</t>
  </si>
  <si>
    <t>SAL02264</t>
  </si>
  <si>
    <t>SAL01970</t>
  </si>
  <si>
    <t>SAL01760</t>
  </si>
  <si>
    <t>SAL01614</t>
  </si>
  <si>
    <t>SAL01470</t>
  </si>
  <si>
    <t>SAL01056</t>
  </si>
  <si>
    <t>SAL05781</t>
  </si>
  <si>
    <t>2023-06-10</t>
  </si>
  <si>
    <t>SAL04055</t>
  </si>
  <si>
    <t>SAL03940</t>
  </si>
  <si>
    <t>SAL03052</t>
  </si>
  <si>
    <t>SAL02735</t>
  </si>
  <si>
    <t>SAL02434</t>
  </si>
  <si>
    <t>SAL02374</t>
  </si>
  <si>
    <t>SAL01845</t>
  </si>
  <si>
    <t>SAL01647</t>
  </si>
  <si>
    <t>SAL00005</t>
  </si>
  <si>
    <t>SAL05590</t>
  </si>
  <si>
    <t>2023-06-09</t>
  </si>
  <si>
    <t>SAL01568</t>
  </si>
  <si>
    <t>SAL04345</t>
  </si>
  <si>
    <t>2023-06-08</t>
  </si>
  <si>
    <t>SAL03449</t>
  </si>
  <si>
    <t>SAL02687</t>
  </si>
  <si>
    <t>SAL05147</t>
  </si>
  <si>
    <t>2023-06-07</t>
  </si>
  <si>
    <t>SAL04328</t>
  </si>
  <si>
    <t>SAL03193</t>
  </si>
  <si>
    <t>SAL01801</t>
  </si>
  <si>
    <t>SAL00471</t>
  </si>
  <si>
    <t>SAL05924</t>
  </si>
  <si>
    <t>2023-06-06</t>
  </si>
  <si>
    <t>SAL05637</t>
  </si>
  <si>
    <t>SAL00348</t>
  </si>
  <si>
    <t>SAL03692</t>
  </si>
  <si>
    <t>2023-06-05</t>
  </si>
  <si>
    <t>SAL02612</t>
  </si>
  <si>
    <t>SAL01620</t>
  </si>
  <si>
    <t>SAL01145</t>
  </si>
  <si>
    <t>SAL01080</t>
  </si>
  <si>
    <t>SAL04060</t>
  </si>
  <si>
    <t>2023-06-04</t>
  </si>
  <si>
    <t>SAL03461</t>
  </si>
  <si>
    <t>SAL01085</t>
  </si>
  <si>
    <t>SAL01033</t>
  </si>
  <si>
    <t>SAL01014</t>
  </si>
  <si>
    <t>SAL03791</t>
  </si>
  <si>
    <t>2023-06-03</t>
  </si>
  <si>
    <t>SAL03703</t>
  </si>
  <si>
    <t>SAL01727</t>
  </si>
  <si>
    <t>SAL00253</t>
  </si>
  <si>
    <t>SAL05437</t>
  </si>
  <si>
    <t>2023-06-02</t>
  </si>
  <si>
    <t>SAL04853</t>
  </si>
  <si>
    <t>SAL04711</t>
  </si>
  <si>
    <t>SAL00868</t>
  </si>
  <si>
    <t>SAL05426</t>
  </si>
  <si>
    <t>2023-06-01</t>
  </si>
  <si>
    <t>SAL04848</t>
  </si>
  <si>
    <t>SAL03822</t>
  </si>
  <si>
    <t>SAL01125</t>
  </si>
  <si>
    <t>SAL04880</t>
  </si>
  <si>
    <t>2023-05-31</t>
  </si>
  <si>
    <t>SAL03612</t>
  </si>
  <si>
    <t>SAL01130</t>
  </si>
  <si>
    <t>SAL01022</t>
  </si>
  <si>
    <t>SAL00544</t>
  </si>
  <si>
    <t>SAL05931</t>
  </si>
  <si>
    <t>2023-05-30</t>
  </si>
  <si>
    <t>SAL03799</t>
  </si>
  <si>
    <t>SAL03541</t>
  </si>
  <si>
    <t>SAL02850</t>
  </si>
  <si>
    <t>SAL01318</t>
  </si>
  <si>
    <t>SAL00729</t>
  </si>
  <si>
    <t>SAL00559</t>
  </si>
  <si>
    <t>SAL03093</t>
  </si>
  <si>
    <t>2023-05-29</t>
  </si>
  <si>
    <t>SAL03012</t>
  </si>
  <si>
    <t>SAL04018</t>
  </si>
  <si>
    <t>2023-05-28</t>
  </si>
  <si>
    <t>SAL05999</t>
  </si>
  <si>
    <t>2023-05-27</t>
  </si>
  <si>
    <t>SAL05984</t>
  </si>
  <si>
    <t>SAL05070</t>
  </si>
  <si>
    <t>SAL04995</t>
  </si>
  <si>
    <t>SAL03912</t>
  </si>
  <si>
    <t>SAL03122</t>
  </si>
  <si>
    <t>SAL02816</t>
  </si>
  <si>
    <t>SAL02723</t>
  </si>
  <si>
    <t>SAL02540</t>
  </si>
  <si>
    <t>SAL02347</t>
  </si>
  <si>
    <t>SAL02282</t>
  </si>
  <si>
    <t>SAL01830</t>
  </si>
  <si>
    <t>SAL04067</t>
  </si>
  <si>
    <t>2023-05-26</t>
  </si>
  <si>
    <t>SAL03362</t>
  </si>
  <si>
    <t>SAL03094</t>
  </si>
  <si>
    <t>SAL03000</t>
  </si>
  <si>
    <t>SAL01738</t>
  </si>
  <si>
    <t>SAL01622</t>
  </si>
  <si>
    <t>SAL01408</t>
  </si>
  <si>
    <t>SAL01207</t>
  </si>
  <si>
    <t>SAL00867</t>
  </si>
  <si>
    <t>SAL04802</t>
  </si>
  <si>
    <t>2023-05-25</t>
  </si>
  <si>
    <t>SAL04550</t>
  </si>
  <si>
    <t>SAL04305</t>
  </si>
  <si>
    <t>SAL04201</t>
  </si>
  <si>
    <t>SAL01639</t>
  </si>
  <si>
    <t>SAL01016</t>
  </si>
  <si>
    <t>SAL00817</t>
  </si>
  <si>
    <t>SAL02034</t>
  </si>
  <si>
    <t>2023-05-24</t>
  </si>
  <si>
    <t>SAL01131</t>
  </si>
  <si>
    <t>SAL00952</t>
  </si>
  <si>
    <t>SAL00103</t>
  </si>
  <si>
    <t>SAL05589</t>
  </si>
  <si>
    <t>2023-05-23</t>
  </si>
  <si>
    <t>SAL05441</t>
  </si>
  <si>
    <t>SAL04287</t>
  </si>
  <si>
    <t>SAL03992</t>
  </si>
  <si>
    <t>SAL02527</t>
  </si>
  <si>
    <t>SAL00751</t>
  </si>
  <si>
    <t>SAL05657</t>
  </si>
  <si>
    <t>2023-05-22</t>
  </si>
  <si>
    <t>SAL05462</t>
  </si>
  <si>
    <t>SAL02210</t>
  </si>
  <si>
    <t>SAL01486</t>
  </si>
  <si>
    <t>SAL01436</t>
  </si>
  <si>
    <t>SAL00242</t>
  </si>
  <si>
    <t>SAL05574</t>
  </si>
  <si>
    <t>2023-05-21</t>
  </si>
  <si>
    <t>SAL03608</t>
  </si>
  <si>
    <t>SAL03501</t>
  </si>
  <si>
    <t>SAL02636</t>
  </si>
  <si>
    <t>SAL02352</t>
  </si>
  <si>
    <t>SAL05514</t>
  </si>
  <si>
    <t>2023-05-20</t>
  </si>
  <si>
    <t>SAL05152</t>
  </si>
  <si>
    <t>SAL04447</t>
  </si>
  <si>
    <t>SAL04276</t>
  </si>
  <si>
    <t>SAL02943</t>
  </si>
  <si>
    <t>SAL02648</t>
  </si>
  <si>
    <t>SAL01148</t>
  </si>
  <si>
    <t>SAL00287</t>
  </si>
  <si>
    <t>SAL05414</t>
  </si>
  <si>
    <t>2023-05-19</t>
  </si>
  <si>
    <t>SAL05025</t>
  </si>
  <si>
    <t>SAL02726</t>
  </si>
  <si>
    <t>SAL02060</t>
  </si>
  <si>
    <t>SAL01011</t>
  </si>
  <si>
    <t>SAL00602</t>
  </si>
  <si>
    <t>SAL00496</t>
  </si>
  <si>
    <t>SAL00057</t>
  </si>
  <si>
    <t>SAL05500</t>
  </si>
  <si>
    <t>2023-05-18</t>
  </si>
  <si>
    <t>SAL05480</t>
  </si>
  <si>
    <t>SAL04025</t>
  </si>
  <si>
    <t>SAL04002</t>
  </si>
  <si>
    <t>SAL03690</t>
  </si>
  <si>
    <t>SAL03525</t>
  </si>
  <si>
    <t>SAL03203</t>
  </si>
  <si>
    <t>SAL02349</t>
  </si>
  <si>
    <t>SAL01605</t>
  </si>
  <si>
    <t>SAL00922</t>
  </si>
  <si>
    <t>SAL00460</t>
  </si>
  <si>
    <t>SAL00404</t>
  </si>
  <si>
    <t>SAL04927</t>
  </si>
  <si>
    <t>2023-05-17</t>
  </si>
  <si>
    <t>SAL04538</t>
  </si>
  <si>
    <t>SAL02390</t>
  </si>
  <si>
    <t>SAL00890</t>
  </si>
  <si>
    <t>SAL03626</t>
  </si>
  <si>
    <t>2023-05-16</t>
  </si>
  <si>
    <t>SAL03434</t>
  </si>
  <si>
    <t>SAL02820</t>
  </si>
  <si>
    <t>SAL02117</t>
  </si>
  <si>
    <t>SAL00923</t>
  </si>
  <si>
    <t>SAL00071</t>
  </si>
  <si>
    <t>SAL04078</t>
  </si>
  <si>
    <t>2023-05-15</t>
  </si>
  <si>
    <t>SAL03204</t>
  </si>
  <si>
    <t>SAL03021</t>
  </si>
  <si>
    <t>SAL02894</t>
  </si>
  <si>
    <t>SAL02534</t>
  </si>
  <si>
    <t>SAL01867</t>
  </si>
  <si>
    <t>SAL01579</t>
  </si>
  <si>
    <t>SAL00742</t>
  </si>
  <si>
    <t>SAL00015</t>
  </si>
  <si>
    <t>SAL05137</t>
  </si>
  <si>
    <t>2023-05-14</t>
  </si>
  <si>
    <t>SAL03024</t>
  </si>
  <si>
    <t>SAL02472</t>
  </si>
  <si>
    <t>SAL01940</t>
  </si>
  <si>
    <t>SAL01521</t>
  </si>
  <si>
    <t>SAL00871</t>
  </si>
  <si>
    <t>SAL00616</t>
  </si>
  <si>
    <t>SAL00441</t>
  </si>
  <si>
    <t>SAL00064</t>
  </si>
  <si>
    <t>SAL05400</t>
  </si>
  <si>
    <t>2023-05-13</t>
  </si>
  <si>
    <t>SAL04959</t>
  </si>
  <si>
    <t>SAL01325</t>
  </si>
  <si>
    <t>SAL01170</t>
  </si>
  <si>
    <t>SAL01013</t>
  </si>
  <si>
    <t>SAL00706</t>
  </si>
  <si>
    <t>SAL00447</t>
  </si>
  <si>
    <t>SAL04520</t>
  </si>
  <si>
    <t>2023-05-12</t>
  </si>
  <si>
    <t>SAL02797</t>
  </si>
  <si>
    <t>SAL02595</t>
  </si>
  <si>
    <t>SAL02252</t>
  </si>
  <si>
    <t>SAL01999</t>
  </si>
  <si>
    <t>SAL00739</t>
  </si>
  <si>
    <t>SAL05405</t>
  </si>
  <si>
    <t>2023-05-11</t>
  </si>
  <si>
    <t>SAL04769</t>
  </si>
  <si>
    <t>SAL04279</t>
  </si>
  <si>
    <t>SAL03480</t>
  </si>
  <si>
    <t>SAL03250</t>
  </si>
  <si>
    <t>SAL03073</t>
  </si>
  <si>
    <t>SAL05516</t>
  </si>
  <si>
    <t>2023-05-10</t>
  </si>
  <si>
    <t>SAL05151</t>
  </si>
  <si>
    <t>SAL05132</t>
  </si>
  <si>
    <t>SAL04121</t>
  </si>
  <si>
    <t>SAL03931</t>
  </si>
  <si>
    <t>SAL01371</t>
  </si>
  <si>
    <t>SAL00195</t>
  </si>
  <si>
    <t>SAL04637</t>
  </si>
  <si>
    <t>2023-05-09</t>
  </si>
  <si>
    <t>SAL01937</t>
  </si>
  <si>
    <t>SAL01652</t>
  </si>
  <si>
    <t>SAL00249</t>
  </si>
  <si>
    <t>SAL05758</t>
  </si>
  <si>
    <t>2023-05-08</t>
  </si>
  <si>
    <t>SAL05688</t>
  </si>
  <si>
    <t>SAL03979</t>
  </si>
  <si>
    <t>SAL00540</t>
  </si>
  <si>
    <t>SAL05628</t>
  </si>
  <si>
    <t>2023-05-07</t>
  </si>
  <si>
    <t>SAL03550</t>
  </si>
  <si>
    <t>SAL03192</t>
  </si>
  <si>
    <t>SAL02523</t>
  </si>
  <si>
    <t>SAL01387</t>
  </si>
  <si>
    <t>SAL00786</t>
  </si>
  <si>
    <t>SAL00237</t>
  </si>
  <si>
    <t>SAL05540</t>
  </si>
  <si>
    <t>2023-05-06</t>
  </si>
  <si>
    <t>SAL00949</t>
  </si>
  <si>
    <t>SAL05210</t>
  </si>
  <si>
    <t>2023-05-05</t>
  </si>
  <si>
    <t>SAL04344</t>
  </si>
  <si>
    <t>SAL03372</t>
  </si>
  <si>
    <t>SAL03319</t>
  </si>
  <si>
    <t>SAL01351</t>
  </si>
  <si>
    <t>SAL00448</t>
  </si>
  <si>
    <t>SAL04684</t>
  </si>
  <si>
    <t>2023-05-04</t>
  </si>
  <si>
    <t>SAL04470</t>
  </si>
  <si>
    <t>SAL01063</t>
  </si>
  <si>
    <t>SAL01010</t>
  </si>
  <si>
    <t>SAL05827</t>
  </si>
  <si>
    <t>2023-05-03</t>
  </si>
  <si>
    <t>SAL05028</t>
  </si>
  <si>
    <t>SAL03207</t>
  </si>
  <si>
    <t>SAL02695</t>
  </si>
  <si>
    <t>SAL02043</t>
  </si>
  <si>
    <t>SAL05708</t>
  </si>
  <si>
    <t>2023-05-02</t>
  </si>
  <si>
    <t>SAL03491</t>
  </si>
  <si>
    <t>SAL02514</t>
  </si>
  <si>
    <t>SAL02201</t>
  </si>
  <si>
    <t>SAL01975</t>
  </si>
  <si>
    <t>SAL00542</t>
  </si>
  <si>
    <t>SAL00197</t>
  </si>
  <si>
    <t>2023-05-01</t>
  </si>
  <si>
    <t>SAL05652</t>
  </si>
  <si>
    <t>2023-04-30</t>
  </si>
  <si>
    <t>SAL05633</t>
  </si>
  <si>
    <t>SAL03709</t>
  </si>
  <si>
    <t>SAL03685</t>
  </si>
  <si>
    <t>SAL03576</t>
  </si>
  <si>
    <t>SAL02547</t>
  </si>
  <si>
    <t>SAL01621</t>
  </si>
  <si>
    <t>SAL01143</t>
  </si>
  <si>
    <t>SAL00789</t>
  </si>
  <si>
    <t>SAL00761</t>
  </si>
  <si>
    <t>SAL05309</t>
  </si>
  <si>
    <t>2023-04-29</t>
  </si>
  <si>
    <t>SAL04456</t>
  </si>
  <si>
    <t>SAL03101</t>
  </si>
  <si>
    <t>SAL02389</t>
  </si>
  <si>
    <t>SAL00843</t>
  </si>
  <si>
    <t>SAL00601</t>
  </si>
  <si>
    <t>SAL00266</t>
  </si>
  <si>
    <t>SAL02542</t>
  </si>
  <si>
    <t>2023-04-28</t>
  </si>
  <si>
    <t>SAL02203</t>
  </si>
  <si>
    <t>SAL01482</t>
  </si>
  <si>
    <t>SAL00507</t>
  </si>
  <si>
    <t>SAL05510</t>
  </si>
  <si>
    <t>2023-04-27</t>
  </si>
  <si>
    <t>SAL03998</t>
  </si>
  <si>
    <t>SAL03687</t>
  </si>
  <si>
    <t>SAL02047</t>
  </si>
  <si>
    <t>2023-04-26</t>
  </si>
  <si>
    <t>SAL00097</t>
  </si>
  <si>
    <t>SAL05565</t>
  </si>
  <si>
    <t>2023-04-25</t>
  </si>
  <si>
    <t>SAL03746</t>
  </si>
  <si>
    <t>SAL02213</t>
  </si>
  <si>
    <t>SAL01469</t>
  </si>
  <si>
    <t>SAL00866</t>
  </si>
  <si>
    <t>SAL05014</t>
  </si>
  <si>
    <t>2023-04-24</t>
  </si>
  <si>
    <t>SAL04462</t>
  </si>
  <si>
    <t>SAL04772</t>
  </si>
  <si>
    <t>2023-04-23</t>
  </si>
  <si>
    <t>SAL03044</t>
  </si>
  <si>
    <t>SAL02725</t>
  </si>
  <si>
    <t>SAL01421</t>
  </si>
  <si>
    <t>SAL00259</t>
  </si>
  <si>
    <t>SAL00105</t>
  </si>
  <si>
    <t>SAL05838</t>
  </si>
  <si>
    <t>2023-04-22</t>
  </si>
  <si>
    <t>SAL04413</t>
  </si>
  <si>
    <t>SAL04086</t>
  </si>
  <si>
    <t>SAL03933</t>
  </si>
  <si>
    <t>SAL03886</t>
  </si>
  <si>
    <t>SAL03699</t>
  </si>
  <si>
    <t>SAL03351</t>
  </si>
  <si>
    <t>SAL02499</t>
  </si>
  <si>
    <t>SAL01737</t>
  </si>
  <si>
    <t>SAL00865</t>
  </si>
  <si>
    <t>SAL05794</t>
  </si>
  <si>
    <t>2023-04-21</t>
  </si>
  <si>
    <t>SAL05682</t>
  </si>
  <si>
    <t>SAL04834</t>
  </si>
  <si>
    <t>SAL02571</t>
  </si>
  <si>
    <t>SAL01383</t>
  </si>
  <si>
    <t>SAL04874</t>
  </si>
  <si>
    <t>2023-04-20</t>
  </si>
  <si>
    <t>SAL04785</t>
  </si>
  <si>
    <t>SAL04477</t>
  </si>
  <si>
    <t>SAL03620</t>
  </si>
  <si>
    <t>SAL02801</t>
  </si>
  <si>
    <t>SAL01898</t>
  </si>
  <si>
    <t>SAL01169</t>
  </si>
  <si>
    <t>SAL04611</t>
  </si>
  <si>
    <t>2023-04-19</t>
  </si>
  <si>
    <t>SAL04592</t>
  </si>
  <si>
    <t>SAL02866</t>
  </si>
  <si>
    <t>SAL01110</t>
  </si>
  <si>
    <t>SAL00977</t>
  </si>
  <si>
    <t>SAL00408</t>
  </si>
  <si>
    <t>SAL05982</t>
  </si>
  <si>
    <t>2023-04-18</t>
  </si>
  <si>
    <t>SAL05919</t>
  </si>
  <si>
    <t>SAL05487</t>
  </si>
  <si>
    <t>SAL04894</t>
  </si>
  <si>
    <t>SAL03873</t>
  </si>
  <si>
    <t>SAL03049</t>
  </si>
  <si>
    <t>SAL02281</t>
  </si>
  <si>
    <t>SAL02101</t>
  </si>
  <si>
    <t>SAL01405</t>
  </si>
  <si>
    <t>SAL01290</t>
  </si>
  <si>
    <t>SAL00153</t>
  </si>
  <si>
    <t>SAL05810</t>
  </si>
  <si>
    <t>2023-04-17</t>
  </si>
  <si>
    <t>SAL05464</t>
  </si>
  <si>
    <t>SAL05087</t>
  </si>
  <si>
    <t>SAL04585</t>
  </si>
  <si>
    <t>SAL03242</t>
  </si>
  <si>
    <t>SAL03036</t>
  </si>
  <si>
    <t>SAL03026</t>
  </si>
  <si>
    <t>SAL01664</t>
  </si>
  <si>
    <t>SAL05277</t>
  </si>
  <si>
    <t>2023-04-16</t>
  </si>
  <si>
    <t>SAL04176</t>
  </si>
  <si>
    <t>SAL04105</t>
  </si>
  <si>
    <t>SAL02537</t>
  </si>
  <si>
    <t>SAL01859</t>
  </si>
  <si>
    <t>SAL01082</t>
  </si>
  <si>
    <t>SAL00752</t>
  </si>
  <si>
    <t>SAL00123</t>
  </si>
  <si>
    <t>SAL04961</t>
  </si>
  <si>
    <t>2023-04-15</t>
  </si>
  <si>
    <t>SAL04840</t>
  </si>
  <si>
    <t>SAL04661</t>
  </si>
  <si>
    <t>SAL04414</t>
  </si>
  <si>
    <t>SAL04243</t>
  </si>
  <si>
    <t>SAL04090</t>
  </si>
  <si>
    <t>SAL03693</t>
  </si>
  <si>
    <t>SAL02691</t>
  </si>
  <si>
    <t>SAL03959</t>
  </si>
  <si>
    <t>2023-04-14</t>
  </si>
  <si>
    <t>SAL03327</t>
  </si>
  <si>
    <t>SAL02842</t>
  </si>
  <si>
    <t>SAL02470</t>
  </si>
  <si>
    <t>SAL01857</t>
  </si>
  <si>
    <t>SAL00610</t>
  </si>
  <si>
    <t>SAL00236</t>
  </si>
  <si>
    <t>SAL04845</t>
  </si>
  <si>
    <t>2023-04-13</t>
  </si>
  <si>
    <t>SAL04496</t>
  </si>
  <si>
    <t>SAL03866</t>
  </si>
  <si>
    <t>SAL03514</t>
  </si>
  <si>
    <t>SAL02864</t>
  </si>
  <si>
    <t>SAL03005</t>
  </si>
  <si>
    <t>2023-04-12</t>
  </si>
  <si>
    <t>SAL05994</t>
  </si>
  <si>
    <t>2023-04-11</t>
  </si>
  <si>
    <t>SAL05587</t>
  </si>
  <si>
    <t>SAL04198</t>
  </si>
  <si>
    <t>SAL00107</t>
  </si>
  <si>
    <t>SAL01285</t>
  </si>
  <si>
    <t>2023-04-10</t>
  </si>
  <si>
    <t>SAL00985</t>
  </si>
  <si>
    <t>SAL05855</t>
  </si>
  <si>
    <t>2023-04-09</t>
  </si>
  <si>
    <t>SAL05270</t>
  </si>
  <si>
    <t>SAL02855</t>
  </si>
  <si>
    <t>SAL02733</t>
  </si>
  <si>
    <t>SAL02607</t>
  </si>
  <si>
    <t>SAL00283</t>
  </si>
  <si>
    <t>SAL05482</t>
  </si>
  <si>
    <t>2023-04-08</t>
  </si>
  <si>
    <t>SAL04837</t>
  </si>
  <si>
    <t>SAL03675</t>
  </si>
  <si>
    <t>SAL03549</t>
  </si>
  <si>
    <t>SAL03510</t>
  </si>
  <si>
    <t>SAL03448</t>
  </si>
  <si>
    <t>SAL03337</t>
  </si>
  <si>
    <t>SAL02981</t>
  </si>
  <si>
    <t>SAL02872</t>
  </si>
  <si>
    <t>SAL02516</t>
  </si>
  <si>
    <t>SAL03751</t>
  </si>
  <si>
    <t>2023-04-07</t>
  </si>
  <si>
    <t>SAL01479</t>
  </si>
  <si>
    <t>SAL05302</t>
  </si>
  <si>
    <t>2023-04-06</t>
  </si>
  <si>
    <t>SAL03978</t>
  </si>
  <si>
    <t>SAL01945</t>
  </si>
  <si>
    <t>SAL01242</t>
  </si>
  <si>
    <t>SAL00957</t>
  </si>
  <si>
    <t>SAL00947</t>
  </si>
  <si>
    <t>SAL04911</t>
  </si>
  <si>
    <t>2023-04-05</t>
  </si>
  <si>
    <t>SAL03788</t>
  </si>
  <si>
    <t>SAL02857</t>
  </si>
  <si>
    <t>SAL02663</t>
  </si>
  <si>
    <t>SAL01394</t>
  </si>
  <si>
    <t>SAL00999</t>
  </si>
  <si>
    <t>SAL05619</t>
  </si>
  <si>
    <t>2023-04-04</t>
  </si>
  <si>
    <t>SAL04756</t>
  </si>
  <si>
    <t>SAL04674</t>
  </si>
  <si>
    <t>SAL03674</t>
  </si>
  <si>
    <t>SAL03566</t>
  </si>
  <si>
    <t>SAL03441</t>
  </si>
  <si>
    <t>SAL03144</t>
  </si>
  <si>
    <t>SAL01615</t>
  </si>
  <si>
    <t>SAL01019</t>
  </si>
  <si>
    <t>SAL00051</t>
  </si>
  <si>
    <t>SAL05186</t>
  </si>
  <si>
    <t>2023-04-03</t>
  </si>
  <si>
    <t>SAL05174</t>
  </si>
  <si>
    <t>SAL04969</t>
  </si>
  <si>
    <t>SAL04024</t>
  </si>
  <si>
    <t>SAL03976</t>
  </si>
  <si>
    <t>SAL03482</t>
  </si>
  <si>
    <t>SAL02223</t>
  </si>
  <si>
    <t>SAL05508</t>
  </si>
  <si>
    <t>2023-04-02</t>
  </si>
  <si>
    <t>SAL04168</t>
  </si>
  <si>
    <t>SAL02594</t>
  </si>
  <si>
    <t>SAL01189</t>
  </si>
  <si>
    <t>SAL01139</t>
  </si>
  <si>
    <t>SAL00663</t>
  </si>
  <si>
    <t>SAL00262</t>
  </si>
  <si>
    <t>SAL05938</t>
  </si>
  <si>
    <t>2023-04-01</t>
  </si>
  <si>
    <t>SAL04573</t>
  </si>
  <si>
    <t>SAL04556</t>
  </si>
  <si>
    <t>SAL04207</t>
  </si>
  <si>
    <t>SAL03366</t>
  </si>
  <si>
    <t>SAL02641</t>
  </si>
  <si>
    <t>SAL01702</t>
  </si>
  <si>
    <t>SAL01547</t>
  </si>
  <si>
    <t>SAL00895</t>
  </si>
  <si>
    <t>SAL00397</t>
  </si>
  <si>
    <t>SAL04433</t>
  </si>
  <si>
    <t>2023-03-31</t>
  </si>
  <si>
    <t>SAL03127</t>
  </si>
  <si>
    <t>SAL00983</t>
  </si>
  <si>
    <t>SAL00570</t>
  </si>
  <si>
    <t>SAL00297</t>
  </si>
  <si>
    <t>SAL00047</t>
  </si>
  <si>
    <t>SAL05539</t>
  </si>
  <si>
    <t>2023-03-30</t>
  </si>
  <si>
    <t>SAL01774</t>
  </si>
  <si>
    <t>SAL01046</t>
  </si>
  <si>
    <t>SAL00375</t>
  </si>
  <si>
    <t>SAL05840</t>
  </si>
  <si>
    <t>2023-03-29</t>
  </si>
  <si>
    <t>SAL05424</t>
  </si>
  <si>
    <t>SAL05021</t>
  </si>
  <si>
    <t>SAL04826</t>
  </si>
  <si>
    <t>SAL04380</t>
  </si>
  <si>
    <t>SAL03311</t>
  </si>
  <si>
    <t>SAL03004</t>
  </si>
  <si>
    <t>SAL01585</t>
  </si>
  <si>
    <t>SAL01164</t>
  </si>
  <si>
    <t>SAL00512</t>
  </si>
  <si>
    <t>SAL04509</t>
  </si>
  <si>
    <t>2023-03-28</t>
  </si>
  <si>
    <t>SAL02280</t>
  </si>
  <si>
    <t>SAL02254</t>
  </si>
  <si>
    <t>SAL01841</t>
  </si>
  <si>
    <t>SAL04597</t>
  </si>
  <si>
    <t>2023-03-27</t>
  </si>
  <si>
    <t>SAL03139</t>
  </si>
  <si>
    <t>SAL02633</t>
  </si>
  <si>
    <t>SAL02333</t>
  </si>
  <si>
    <t>SAL01489</t>
  </si>
  <si>
    <t>SAL00698</t>
  </si>
  <si>
    <t>SAL00433</t>
  </si>
  <si>
    <t>SAL00191</t>
  </si>
  <si>
    <t>SAL00141</t>
  </si>
  <si>
    <t>SAL03145</t>
  </si>
  <si>
    <t>2023-03-26</t>
  </si>
  <si>
    <t>SAL01243</t>
  </si>
  <si>
    <t>SAL05952</t>
  </si>
  <si>
    <t>2023-03-25</t>
  </si>
  <si>
    <t>SAL05803</t>
  </si>
  <si>
    <t>SAL03752</t>
  </si>
  <si>
    <t>SAL02558</t>
  </si>
  <si>
    <t>SAL01367</t>
  </si>
  <si>
    <t>SAL05939</t>
  </si>
  <si>
    <t>2023-03-24</t>
  </si>
  <si>
    <t>SAL05572</t>
  </si>
  <si>
    <t>SAL04327</t>
  </si>
  <si>
    <t>SAL04271</t>
  </si>
  <si>
    <t>SAL03869</t>
  </si>
  <si>
    <t>SAL03495</t>
  </si>
  <si>
    <t>SAL03763</t>
  </si>
  <si>
    <t>2023-03-23</t>
  </si>
  <si>
    <t>SAL03153</t>
  </si>
  <si>
    <t>SAL01571</t>
  </si>
  <si>
    <t>SAL00940</t>
  </si>
  <si>
    <t>SAL00765</t>
  </si>
  <si>
    <t>SAL00522</t>
  </si>
  <si>
    <t>SAL00499</t>
  </si>
  <si>
    <t>SAL05085</t>
  </si>
  <si>
    <t>2023-03-22</t>
  </si>
  <si>
    <t>SAL05059</t>
  </si>
  <si>
    <t>SAL04399</t>
  </si>
  <si>
    <t>SAL03853</t>
  </si>
  <si>
    <t>SAL02623</t>
  </si>
  <si>
    <t>SAL02251</t>
  </si>
  <si>
    <t>SAL05896</t>
  </si>
  <si>
    <t>2023-03-21</t>
  </si>
  <si>
    <t>SAL01511</t>
  </si>
  <si>
    <t>SAL00797</t>
  </si>
  <si>
    <t>SAL00311</t>
  </si>
  <si>
    <t>SAL00280</t>
  </si>
  <si>
    <t>SAL00206</t>
  </si>
  <si>
    <t>SAL05989</t>
  </si>
  <si>
    <t>2023-03-20</t>
  </si>
  <si>
    <t>SAL05909</t>
  </si>
  <si>
    <t>SAL05490</t>
  </si>
  <si>
    <t>SAL01156</t>
  </si>
  <si>
    <t>SAL05641</t>
  </si>
  <si>
    <t>2023-03-19</t>
  </si>
  <si>
    <t>SAL05553</t>
  </si>
  <si>
    <t>SAL04747</t>
  </si>
  <si>
    <t>SAL04267</t>
  </si>
  <si>
    <t>SAL04224</t>
  </si>
  <si>
    <t>SAL03871</t>
  </si>
  <si>
    <t>SAL03848</t>
  </si>
  <si>
    <t>SAL03483</t>
  </si>
  <si>
    <t>SAL03307</t>
  </si>
  <si>
    <t>SAL03085</t>
  </si>
  <si>
    <t>SAL02432</t>
  </si>
  <si>
    <t>SAL02041</t>
  </si>
  <si>
    <t>SAL00870</t>
  </si>
  <si>
    <t>SAL04281</t>
  </si>
  <si>
    <t>2023-03-18</t>
  </si>
  <si>
    <t>SAL02215</t>
  </si>
  <si>
    <t>SAL00816</t>
  </si>
  <si>
    <t>SAL05127</t>
  </si>
  <si>
    <t>2023-03-17</t>
  </si>
  <si>
    <t>SAL02761</t>
  </si>
  <si>
    <t>SAL02759</t>
  </si>
  <si>
    <t>SAL02457</t>
  </si>
  <si>
    <t>SAL01350</t>
  </si>
  <si>
    <t>SAL01015</t>
  </si>
  <si>
    <t>SAL00083</t>
  </si>
  <si>
    <t>SAL05698</t>
  </si>
  <si>
    <t>2023-03-16</t>
  </si>
  <si>
    <t>SAL05261</t>
  </si>
  <si>
    <t>SAL04375</t>
  </si>
  <si>
    <t>SAL04186</t>
  </si>
  <si>
    <t>SAL02052</t>
  </si>
  <si>
    <t>SAL01761</t>
  </si>
  <si>
    <t>SAL01586</t>
  </si>
  <si>
    <t>SAL01543</t>
  </si>
  <si>
    <t>SAL05997</t>
  </si>
  <si>
    <t>2023-03-15</t>
  </si>
  <si>
    <t>SAL05501</t>
  </si>
  <si>
    <t>SAL00429</t>
  </si>
  <si>
    <t>SAL00218</t>
  </si>
  <si>
    <t>SAL05787</t>
  </si>
  <si>
    <t>2023-03-14</t>
  </si>
  <si>
    <t>SAL05506</t>
  </si>
  <si>
    <t>SAL03961</t>
  </si>
  <si>
    <t>SAL03273</t>
  </si>
  <si>
    <t>SAL02617</t>
  </si>
  <si>
    <t>SAL01916</t>
  </si>
  <si>
    <t>SAL00597</t>
  </si>
  <si>
    <t>SAL05951</t>
  </si>
  <si>
    <t>2023-03-13</t>
  </si>
  <si>
    <t>SAL05671</t>
  </si>
  <si>
    <t>SAL04981</t>
  </si>
  <si>
    <t>SAL03934</t>
  </si>
  <si>
    <t>SAL02992</t>
  </si>
  <si>
    <t>SAL02728</t>
  </si>
  <si>
    <t>SAL01282</t>
  </si>
  <si>
    <t>SAL01119</t>
  </si>
  <si>
    <t>SAL00980</t>
  </si>
  <si>
    <t>SAL00849</t>
  </si>
  <si>
    <t>SAL00466</t>
  </si>
  <si>
    <t>SAL05941</t>
  </si>
  <si>
    <t>2023-03-12</t>
  </si>
  <si>
    <t>SAL05399</t>
  </si>
  <si>
    <t>SAL04155</t>
  </si>
  <si>
    <t>SAL03577</t>
  </si>
  <si>
    <t>SAL05772</t>
  </si>
  <si>
    <t>2023-03-11</t>
  </si>
  <si>
    <t>SAL05742</t>
  </si>
  <si>
    <t>SAL05001</t>
  </si>
  <si>
    <t>SAL04821</t>
  </si>
  <si>
    <t>SAL02818</t>
  </si>
  <si>
    <t>SAL02104</t>
  </si>
  <si>
    <t>SAL01199</t>
  </si>
  <si>
    <t>SAL00543</t>
  </si>
  <si>
    <t>SAL05612</t>
  </si>
  <si>
    <t>2023-03-10</t>
  </si>
  <si>
    <t>SAL05374</t>
  </si>
  <si>
    <t>SAL03389</t>
  </si>
  <si>
    <t>SAL03181</t>
  </si>
  <si>
    <t>SAL03106</t>
  </si>
  <si>
    <t>SAL02802</t>
  </si>
  <si>
    <t>SAL02402</t>
  </si>
  <si>
    <t>SAL02113</t>
  </si>
  <si>
    <t>SAL01409</t>
  </si>
  <si>
    <t>SAL00684</t>
  </si>
  <si>
    <t>SAL00052</t>
  </si>
  <si>
    <t>SAL05235</t>
  </si>
  <si>
    <t>2023-03-09</t>
  </si>
  <si>
    <t>SAL03064</t>
  </si>
  <si>
    <t>SAL01459</t>
  </si>
  <si>
    <t>SAL00292</t>
  </si>
  <si>
    <t>SAL05237</t>
  </si>
  <si>
    <t>2023-03-08</t>
  </si>
  <si>
    <t>SAL03733</t>
  </si>
  <si>
    <t>SAL03047</t>
  </si>
  <si>
    <t>SAL05727</t>
  </si>
  <si>
    <t>2023-03-07</t>
  </si>
  <si>
    <t>SAL05564</t>
  </si>
  <si>
    <t>SAL04613</t>
  </si>
  <si>
    <t>SAL04372</t>
  </si>
  <si>
    <t>SAL04079</t>
  </si>
  <si>
    <t>SAL02946</t>
  </si>
  <si>
    <t>SAL02341</t>
  </si>
  <si>
    <t>SAL00934</t>
  </si>
  <si>
    <t>SAL04525</t>
  </si>
  <si>
    <t>2023-03-06</t>
  </si>
  <si>
    <t>SAL00665</t>
  </si>
  <si>
    <t>SAL05683</t>
  </si>
  <si>
    <t>2023-03-05</t>
  </si>
  <si>
    <t>SAL03188</t>
  </si>
  <si>
    <t>SAL02471</t>
  </si>
  <si>
    <t>SAL02211</t>
  </si>
  <si>
    <t>SAL00750</t>
  </si>
  <si>
    <t>SAL00717</t>
  </si>
  <si>
    <t>SAL04203</t>
  </si>
  <si>
    <t>2023-03-04</t>
  </si>
  <si>
    <t>SAL02606</t>
  </si>
  <si>
    <t>SAL02040</t>
  </si>
  <si>
    <t>SAL00723</t>
  </si>
  <si>
    <t>SAL00203</t>
  </si>
  <si>
    <t>SAL04730</t>
  </si>
  <si>
    <t>2023-03-03</t>
  </si>
  <si>
    <t>SAL04053</t>
  </si>
  <si>
    <t>SAL03087</t>
  </si>
  <si>
    <t>SAL02386</t>
  </si>
  <si>
    <t>SAL00028</t>
  </si>
  <si>
    <t>SAL04900</t>
  </si>
  <si>
    <t>2023-03-02</t>
  </si>
  <si>
    <t>SAL03718</t>
  </si>
  <si>
    <t>SAL03128</t>
  </si>
  <si>
    <t>SAL01641</t>
  </si>
  <si>
    <t>SAL05922</t>
  </si>
  <si>
    <t>2023-03-01</t>
  </si>
  <si>
    <t>SAL03644</t>
  </si>
  <si>
    <t>SAL03065</t>
  </si>
  <si>
    <t>SAL02002</t>
  </si>
  <si>
    <t>SAL01441</t>
  </si>
  <si>
    <t>SAL00583</t>
  </si>
  <si>
    <t>SAL05096</t>
  </si>
  <si>
    <t>2023-02-28</t>
  </si>
  <si>
    <t>SAL04932</t>
  </si>
  <si>
    <t>SAL02417</t>
  </si>
  <si>
    <t>SAL01683</t>
  </si>
  <si>
    <t>SAL00613</t>
  </si>
  <si>
    <t>SAL00131</t>
  </si>
  <si>
    <t>SAL04491</t>
  </si>
  <si>
    <t>2023-02-27</t>
  </si>
  <si>
    <t>SAL05890</t>
  </si>
  <si>
    <t>2023-02-26</t>
  </si>
  <si>
    <t>SAL04614</t>
  </si>
  <si>
    <t>SAL04417</t>
  </si>
  <si>
    <t>SAL03922</t>
  </si>
  <si>
    <t>SAL03732</t>
  </si>
  <si>
    <t>SAL01903</t>
  </si>
  <si>
    <t>SAL05654</t>
  </si>
  <si>
    <t>2023-02-25</t>
  </si>
  <si>
    <t>SAL03423</t>
  </si>
  <si>
    <t>SAL03237</t>
  </si>
  <si>
    <t>SAL02895</t>
  </si>
  <si>
    <t>SAL02689</t>
  </si>
  <si>
    <t>SAL02068</t>
  </si>
  <si>
    <t>SAL00714</t>
  </si>
  <si>
    <t>SAL04754</t>
  </si>
  <si>
    <t>2023-02-24</t>
  </si>
  <si>
    <t>SAL03176</t>
  </si>
  <si>
    <t>SAL02591</t>
  </si>
  <si>
    <t>SAL02200</t>
  </si>
  <si>
    <t>SAL02152</t>
  </si>
  <si>
    <t>SAL01985</t>
  </si>
  <si>
    <t>SAL01690</t>
  </si>
  <si>
    <t>SAL01326</t>
  </si>
  <si>
    <t>SAL00582</t>
  </si>
  <si>
    <t>SAL00081</t>
  </si>
  <si>
    <t>SAL05748</t>
  </si>
  <si>
    <t>2023-02-23</t>
  </si>
  <si>
    <t>SAL03567</t>
  </si>
  <si>
    <t>SAL01879</t>
  </si>
  <si>
    <t>SAL01235</t>
  </si>
  <si>
    <t>SAL00635</t>
  </si>
  <si>
    <t>SAL00155</t>
  </si>
  <si>
    <t>SAL04986</t>
  </si>
  <si>
    <t>2023-02-22</t>
  </si>
  <si>
    <t>SAL04702</t>
  </si>
  <si>
    <t>SAL04488</t>
  </si>
  <si>
    <t>SAL04479</t>
  </si>
  <si>
    <t>SAL03800</t>
  </si>
  <si>
    <t>SAL02966</t>
  </si>
  <si>
    <t>SAL01370</t>
  </si>
  <si>
    <t>SAL00580</t>
  </si>
  <si>
    <t>SAL05380</t>
  </si>
  <si>
    <t>2023-02-21</t>
  </si>
  <si>
    <t>SAL04668</t>
  </si>
  <si>
    <t>SAL02463</t>
  </si>
  <si>
    <t>SAL01234</t>
  </si>
  <si>
    <t>SAL00813</t>
  </si>
  <si>
    <t>SAL00148</t>
  </si>
  <si>
    <t>SAL05918</t>
  </si>
  <si>
    <t>2023-02-20</t>
  </si>
  <si>
    <t>SAL05584</t>
  </si>
  <si>
    <t>SAL05068</t>
  </si>
  <si>
    <t>SAL01008</t>
  </si>
  <si>
    <t>SAL01004</t>
  </si>
  <si>
    <t>SAL04735</t>
  </si>
  <si>
    <t>2023-02-19</t>
  </si>
  <si>
    <t>SAL03932</t>
  </si>
  <si>
    <t>SAL02914</t>
  </si>
  <si>
    <t>SAL00205</t>
  </si>
  <si>
    <t>SAL05807</t>
  </si>
  <si>
    <t>2023-02-18</t>
  </si>
  <si>
    <t>SAL05294</t>
  </si>
  <si>
    <t>SAL02659</t>
  </si>
  <si>
    <t>SAL04686</t>
  </si>
  <si>
    <t>2023-02-17</t>
  </si>
  <si>
    <t>SAL02775</t>
  </si>
  <si>
    <t>SAL02736</t>
  </si>
  <si>
    <t>SAL01995</t>
  </si>
  <si>
    <t>SAL01595</t>
  </si>
  <si>
    <t>SAL03530</t>
  </si>
  <si>
    <t>2023-02-16</t>
  </si>
  <si>
    <t>SAL02765</t>
  </si>
  <si>
    <t>SAL02651</t>
  </si>
  <si>
    <t>SAL02315</t>
  </si>
  <si>
    <t>SAL05453</t>
  </si>
  <si>
    <t>2023-02-15</t>
  </si>
  <si>
    <t>SAL04870</t>
  </si>
  <si>
    <t>SAL04300</t>
  </si>
  <si>
    <t>SAL03790</t>
  </si>
  <si>
    <t>SAL03063</t>
  </si>
  <si>
    <t>SAL02682</t>
  </si>
  <si>
    <t>SAL01349</t>
  </si>
  <si>
    <t>SAL01045</t>
  </si>
  <si>
    <t>SAL00929</t>
  </si>
  <si>
    <t>SAL00241</t>
  </si>
  <si>
    <t>SAL05996</t>
  </si>
  <si>
    <t>2023-02-14</t>
  </si>
  <si>
    <t>SAL05773</t>
  </si>
  <si>
    <t>SAL04988</t>
  </si>
  <si>
    <t>SAL03894</t>
  </si>
  <si>
    <t>SAL03350</t>
  </si>
  <si>
    <t>SAL03278</t>
  </si>
  <si>
    <t>SAL02478</t>
  </si>
  <si>
    <t>SAL02182</t>
  </si>
  <si>
    <t>SAL01980</t>
  </si>
  <si>
    <t>SAL02305</t>
  </si>
  <si>
    <t>2023-02-13</t>
  </si>
  <si>
    <t>SAL00356</t>
  </si>
  <si>
    <t>SAL04583</t>
  </si>
  <si>
    <t>2023-02-12</t>
  </si>
  <si>
    <t>SAL03704</t>
  </si>
  <si>
    <t>SAL02917</t>
  </si>
  <si>
    <t>SAL02897</t>
  </si>
  <si>
    <t>SAL02331</t>
  </si>
  <si>
    <t>SAL00063</t>
  </si>
  <si>
    <t>SAL04358</t>
  </si>
  <si>
    <t>2023-02-11</t>
  </si>
  <si>
    <t>SAL04001</t>
  </si>
  <si>
    <t>SAL03540</t>
  </si>
  <si>
    <t>SAL02869</t>
  </si>
  <si>
    <t>SAL05444</t>
  </si>
  <si>
    <t>2023-02-10</t>
  </si>
  <si>
    <t>SAL03930</t>
  </si>
  <si>
    <t>SAL03648</t>
  </si>
  <si>
    <t>SAL01965</t>
  </si>
  <si>
    <t>SAL05264</t>
  </si>
  <si>
    <t>2023-02-09</t>
  </si>
  <si>
    <t>SAL00644</t>
  </si>
  <si>
    <t>SAL04608</t>
  </si>
  <si>
    <t>2023-02-08</t>
  </si>
  <si>
    <t>SAL04472</t>
  </si>
  <si>
    <t>SAL04074</t>
  </si>
  <si>
    <t>SAL03552</t>
  </si>
  <si>
    <t>SAL00213</t>
  </si>
  <si>
    <t>SAL00016</t>
  </si>
  <si>
    <t>SAL05330</t>
  </si>
  <si>
    <t>2023-02-07</t>
  </si>
  <si>
    <t>SAL05074</t>
  </si>
  <si>
    <t>SAL04873</t>
  </si>
  <si>
    <t>SAL05412</t>
  </si>
  <si>
    <t>2023-02-06</t>
  </si>
  <si>
    <t>SAL00893</t>
  </si>
  <si>
    <t>SAL00703</t>
  </si>
  <si>
    <t>SAL00576</t>
  </si>
  <si>
    <t>SAL05957</t>
  </si>
  <si>
    <t>2023-02-05</t>
  </si>
  <si>
    <t>SAL05625</t>
  </si>
  <si>
    <t>SAL05537</t>
  </si>
  <si>
    <t>SAL05054</t>
  </si>
  <si>
    <t>SAL04570</t>
  </si>
  <si>
    <t>SAL04428</t>
  </si>
  <si>
    <t>SAL04352</t>
  </si>
  <si>
    <t>SAL03571</t>
  </si>
  <si>
    <t>SAL02033</t>
  </si>
  <si>
    <t>SAL00645</t>
  </si>
  <si>
    <t>SAL00399</t>
  </si>
  <si>
    <t>SAL00065</t>
  </si>
  <si>
    <t>SAL03269</t>
  </si>
  <si>
    <t>2023-02-04</t>
  </si>
  <si>
    <t>SAL02085</t>
  </si>
  <si>
    <t>SAL01291</t>
  </si>
  <si>
    <t>SAL01020</t>
  </si>
  <si>
    <t>SAL04920</t>
  </si>
  <si>
    <t>2023-02-03</t>
  </si>
  <si>
    <t>SAL04387</t>
  </si>
  <si>
    <t>SAL04098</t>
  </si>
  <si>
    <t>SAL02292</t>
  </si>
  <si>
    <t>SAL01966</t>
  </si>
  <si>
    <t>SAL05760</t>
  </si>
  <si>
    <t>2023-02-02</t>
  </si>
  <si>
    <t>SAL04925</t>
  </si>
  <si>
    <t>SAL04567</t>
  </si>
  <si>
    <t>SAL01508</t>
  </si>
  <si>
    <t>SAL01223</t>
  </si>
  <si>
    <t>SAL00260</t>
  </si>
  <si>
    <t>SAL00133</t>
  </si>
  <si>
    <t>SAL00019</t>
  </si>
  <si>
    <t>SAL04883</t>
  </si>
  <si>
    <t>2023-02-01</t>
  </si>
  <si>
    <t>SAL04299</t>
  </si>
  <si>
    <t>SAL01249</t>
  </si>
  <si>
    <t>SAL01177</t>
  </si>
  <si>
    <t>SAL00066</t>
  </si>
  <si>
    <t>SAL05115</t>
  </si>
  <si>
    <t>2023-01-31</t>
  </si>
  <si>
    <t>SAL03185</t>
  </si>
  <si>
    <t>SAL02665</t>
  </si>
  <si>
    <t>SAL02513</t>
  </si>
  <si>
    <t>SAL02346</t>
  </si>
  <si>
    <t>SAL00532</t>
  </si>
  <si>
    <t>SAL04152</t>
  </si>
  <si>
    <t>2023-01-30</t>
  </si>
  <si>
    <t>SAL03664</t>
  </si>
  <si>
    <t>SAL03290</t>
  </si>
  <si>
    <t>SAL01990</t>
  </si>
  <si>
    <t>SAL01072</t>
  </si>
  <si>
    <t>SAL05566</t>
  </si>
  <si>
    <t>2023-01-29</t>
  </si>
  <si>
    <t>SAL05495</t>
  </si>
  <si>
    <t>SAL02172</t>
  </si>
  <si>
    <t>SAL00937</t>
  </si>
  <si>
    <t>SAL05185</t>
  </si>
  <si>
    <t>2023-01-28</t>
  </si>
  <si>
    <t>SAL01114</t>
  </si>
  <si>
    <t>SAL00229</t>
  </si>
  <si>
    <t>SAL00222</t>
  </si>
  <si>
    <t>SAL04871</t>
  </si>
  <si>
    <t>2023-01-27</t>
  </si>
  <si>
    <t>SAL02984</t>
  </si>
  <si>
    <t>SAL02804</t>
  </si>
  <si>
    <t>SAL02299</t>
  </si>
  <si>
    <t>SAL02003</t>
  </si>
  <si>
    <t>SAL01938</t>
  </si>
  <si>
    <t>SAL01636</t>
  </si>
  <si>
    <t>SAL01858</t>
  </si>
  <si>
    <t>2023-01-26</t>
  </si>
  <si>
    <t>SAL00633</t>
  </si>
  <si>
    <t>SAL05004</t>
  </si>
  <si>
    <t>2023-01-25</t>
  </si>
  <si>
    <t>SAL04572</t>
  </si>
  <si>
    <t>SAL02886</t>
  </si>
  <si>
    <t>SAL00899</t>
  </si>
  <si>
    <t>SAL04815</t>
  </si>
  <si>
    <t>2023-01-24</t>
  </si>
  <si>
    <t>SAL04710</t>
  </si>
  <si>
    <t>SAL04237</t>
  </si>
  <si>
    <t>SAL02995</t>
  </si>
  <si>
    <t>SAL01504</t>
  </si>
  <si>
    <t>SAL00563</t>
  </si>
  <si>
    <t>SAL05182</t>
  </si>
  <si>
    <t>2023-01-23</t>
  </si>
  <si>
    <t>SAL03254</t>
  </si>
  <si>
    <t>SAL02208</t>
  </si>
  <si>
    <t>SAL02142</t>
  </si>
  <si>
    <t>SAL01868</t>
  </si>
  <si>
    <t>SAL05926</t>
  </si>
  <si>
    <t>2023-01-22</t>
  </si>
  <si>
    <t>SAL03403</t>
  </si>
  <si>
    <t>SAL03091</t>
  </si>
  <si>
    <t>SAL02655</t>
  </si>
  <si>
    <t>SAL02028</t>
  </si>
  <si>
    <t>SAL05821</t>
  </si>
  <si>
    <t>2023-01-21</t>
  </si>
  <si>
    <t>SAL04275</t>
  </si>
  <si>
    <t>SAL03995</t>
  </si>
  <si>
    <t>SAL02644</t>
  </si>
  <si>
    <t>SAL02559</t>
  </si>
  <si>
    <t>SAL01628</t>
  </si>
  <si>
    <t>SAL01565</t>
  </si>
  <si>
    <t>SAL00935</t>
  </si>
  <si>
    <t>SAL00792</t>
  </si>
  <si>
    <t>SAL05992</t>
  </si>
  <si>
    <t>2023-01-20</t>
  </si>
  <si>
    <t>SAL05835</t>
  </si>
  <si>
    <t>SAL05604</t>
  </si>
  <si>
    <t>SAL03983</t>
  </si>
  <si>
    <t>SAL01174</t>
  </si>
  <si>
    <t>SAL05193</t>
  </si>
  <si>
    <t>2023-01-19</t>
  </si>
  <si>
    <t>SAL04285</t>
  </si>
  <si>
    <t>SAL02364</t>
  </si>
  <si>
    <t>SAL01726</t>
  </si>
  <si>
    <t>SAL01427</t>
  </si>
  <si>
    <t>SAL00898</t>
  </si>
  <si>
    <t>SAL00427</t>
  </si>
  <si>
    <t>SAL05499</t>
  </si>
  <si>
    <t>2023-01-18</t>
  </si>
  <si>
    <t>SAL04586</t>
  </si>
  <si>
    <t>SAL04438</t>
  </si>
  <si>
    <t>SAL04420</t>
  </si>
  <si>
    <t>SAL03805</t>
  </si>
  <si>
    <t>SAL03388</t>
  </si>
  <si>
    <t>SAL01769</t>
  </si>
  <si>
    <t>SAL01094</t>
  </si>
  <si>
    <t>SAL04968</t>
  </si>
  <si>
    <t>2023-01-17</t>
  </si>
  <si>
    <t>SAL04748</t>
  </si>
  <si>
    <t>SAL00678</t>
  </si>
  <si>
    <t>SAL05558</t>
  </si>
  <si>
    <t>2023-01-16</t>
  </si>
  <si>
    <t>SAL05195</t>
  </si>
  <si>
    <t>SAL04144</t>
  </si>
  <si>
    <t>SAL02760</t>
  </si>
  <si>
    <t>SAL01671</t>
  </si>
  <si>
    <t>SAL00491</t>
  </si>
  <si>
    <t>SAL00318</t>
  </si>
  <si>
    <t>SAL00305</t>
  </si>
  <si>
    <t>SAL05872</t>
  </si>
  <si>
    <t>2023-01-15</t>
  </si>
  <si>
    <t>SAL05378</t>
  </si>
  <si>
    <t>SAL04977</t>
  </si>
  <si>
    <t>SAL04474</t>
  </si>
  <si>
    <t>SAL04248</t>
  </si>
  <si>
    <t>SAL02608</t>
  </si>
  <si>
    <t>SAL02255</t>
  </si>
  <si>
    <t>SAL01411</t>
  </si>
  <si>
    <t>SAL05898</t>
  </si>
  <si>
    <t>2023-01-14</t>
  </si>
  <si>
    <t>SAL04717</t>
  </si>
  <si>
    <t>SAL04463</t>
  </si>
  <si>
    <t>SAL03865</t>
  </si>
  <si>
    <t>SAL03297</t>
  </si>
  <si>
    <t>SAL02228</t>
  </si>
  <si>
    <t>SAL01851</t>
  </si>
  <si>
    <t>SAL01797</t>
  </si>
  <si>
    <t>SAL05789</t>
  </si>
  <si>
    <t>2023-01-13</t>
  </si>
  <si>
    <t>SAL01545</t>
  </si>
  <si>
    <t>SAL05337</t>
  </si>
  <si>
    <t>2023-01-12</t>
  </si>
  <si>
    <t>SAL04762</t>
  </si>
  <si>
    <t>SAL04288</t>
  </si>
  <si>
    <t>SAL03825</t>
  </si>
  <si>
    <t>SAL03756</t>
  </si>
  <si>
    <t>SAL03598</t>
  </si>
  <si>
    <t>SAL03100</t>
  </si>
  <si>
    <t>SAL02528</t>
  </si>
  <si>
    <t>SAL02268</t>
  </si>
  <si>
    <t>SAL00990</t>
  </si>
  <si>
    <t>SAL03107</t>
  </si>
  <si>
    <t>2023-01-11</t>
  </si>
  <si>
    <t>SAL02371</t>
  </si>
  <si>
    <t>SAL00501</t>
  </si>
  <si>
    <t>SAL00393</t>
  </si>
  <si>
    <t>SAL05476</t>
  </si>
  <si>
    <t>2023-01-10</t>
  </si>
  <si>
    <t>SAL05283</t>
  </si>
  <si>
    <t>SAL05063</t>
  </si>
  <si>
    <t>SAL04999</t>
  </si>
  <si>
    <t>SAL03705</t>
  </si>
  <si>
    <t>SAL01574</t>
  </si>
  <si>
    <t>SAL01271</t>
  </si>
  <si>
    <t>SAL04038</t>
  </si>
  <si>
    <t>2023-01-09</t>
  </si>
  <si>
    <t>SAL03562</t>
  </si>
  <si>
    <t>SAL03526</t>
  </si>
  <si>
    <t>SAL02958</t>
  </si>
  <si>
    <t>SAL05798</t>
  </si>
  <si>
    <t>2023-01-08</t>
  </si>
  <si>
    <t>SAL02161</t>
  </si>
  <si>
    <t>SAL01273</t>
  </si>
  <si>
    <t>SAL01001</t>
  </si>
  <si>
    <t>SAL05117</t>
  </si>
  <si>
    <t>2023-01-07</t>
  </si>
  <si>
    <t>SAL03903</t>
  </si>
  <si>
    <t>SAL03453</t>
  </si>
  <si>
    <t>SAL03357</t>
  </si>
  <si>
    <t>SAL02549</t>
  </si>
  <si>
    <t>SAL01781</t>
  </si>
  <si>
    <t>SAL01707</t>
  </si>
  <si>
    <t>SAL03915</t>
  </si>
  <si>
    <t>2023-01-06</t>
  </si>
  <si>
    <t>SAL03910</t>
  </si>
  <si>
    <t>SAL03672</t>
  </si>
  <si>
    <t>SAL03425</t>
  </si>
  <si>
    <t>SAL02642</t>
  </si>
  <si>
    <t>SAL01138</t>
  </si>
  <si>
    <t>SAL00798</t>
  </si>
  <si>
    <t>SAL00642</t>
  </si>
  <si>
    <t>SAL00268</t>
  </si>
  <si>
    <t>SAL01353</t>
  </si>
  <si>
    <t>2023-01-05</t>
  </si>
  <si>
    <t>SAL00545</t>
  </si>
  <si>
    <t>SAL05140</t>
  </si>
  <si>
    <t>2023-01-04</t>
  </si>
  <si>
    <t>SAL03573</t>
  </si>
  <si>
    <t>SAL02879</t>
  </si>
  <si>
    <t>SAL00874</t>
  </si>
  <si>
    <t>SAL00335</t>
  </si>
  <si>
    <t>SAL04958</t>
  </si>
  <si>
    <t>2023-01-03</t>
  </si>
  <si>
    <t>SAL04046</t>
  </si>
  <si>
    <t>SAL03628</t>
  </si>
  <si>
    <t>SAL03492</t>
  </si>
  <si>
    <t>SAL02841</t>
  </si>
  <si>
    <t>SAL02176</t>
  </si>
  <si>
    <t>SAL02120</t>
  </si>
  <si>
    <t>SAL00732</t>
  </si>
  <si>
    <t>SAL03963</t>
  </si>
  <si>
    <t>2023-01-02</t>
  </si>
  <si>
    <t>SAL03539</t>
  </si>
  <si>
    <t>SAL03407</t>
  </si>
  <si>
    <t>SAL02065</t>
  </si>
  <si>
    <t>SAL01948</t>
  </si>
  <si>
    <t>SAL00700</t>
  </si>
  <si>
    <t>SAL00013</t>
  </si>
  <si>
    <t>SAL05854</t>
  </si>
  <si>
    <t>2023-01-01</t>
  </si>
  <si>
    <t>SAL05222</t>
  </si>
  <si>
    <t>SAL04806</t>
  </si>
  <si>
    <t>SAL04732</t>
  </si>
  <si>
    <t>SAL04497</t>
  </si>
  <si>
    <t>SAL03604</t>
  </si>
  <si>
    <t>SAL02322</t>
  </si>
  <si>
    <t>SAL01609</t>
  </si>
  <si>
    <t>SAL00772</t>
  </si>
  <si>
    <t>TECNO POP 10C</t>
  </si>
  <si>
    <t>INFINIT 60i</t>
  </si>
  <si>
    <t>TECNO T528</t>
  </si>
  <si>
    <t>ITEL 2160</t>
  </si>
  <si>
    <t>TWS 02</t>
  </si>
  <si>
    <t>JMAX WITH PICKING</t>
  </si>
  <si>
    <t>JMAX</t>
  </si>
  <si>
    <t>EARPOD S20</t>
  </si>
  <si>
    <t>WHITE APPLE</t>
  </si>
  <si>
    <t>JBL HEADSET I12</t>
  </si>
  <si>
    <t>SCREEN MAGNIFIER</t>
  </si>
  <si>
    <t>BLUETOOTH</t>
  </si>
  <si>
    <t>FLEXIBLE KEYBOARD</t>
  </si>
  <si>
    <t>X8</t>
  </si>
  <si>
    <t>NOKIA BATTERY ORDINARY</t>
  </si>
  <si>
    <t xml:space="preserve">BATTERIES &amp; POWER BANKS </t>
  </si>
  <si>
    <t>ORAIMO 30000mAH</t>
  </si>
  <si>
    <t>ORAIMO 27000mAH</t>
  </si>
  <si>
    <t>ORAIMO 20000mAH</t>
  </si>
  <si>
    <t>ITEL 20000mAh</t>
  </si>
  <si>
    <t>infinix 20000mAh</t>
  </si>
  <si>
    <t>infinix 10000mAh</t>
  </si>
  <si>
    <t>T528 BATTERY</t>
  </si>
  <si>
    <t>WIRELESS MOUSE 5GHz</t>
  </si>
  <si>
    <t>PC CLEANER</t>
  </si>
  <si>
    <t>HP INVENT MOUSE</t>
  </si>
  <si>
    <t>IPHONE GRADE 3</t>
  </si>
  <si>
    <t>CAMERA  GUARDS</t>
  </si>
  <si>
    <t xml:space="preserve">SCREEN GUARD </t>
  </si>
  <si>
    <t>SHPLUS 4.8A CORD</t>
  </si>
  <si>
    <t>SHPLUS LIGHTENING CABLE</t>
  </si>
  <si>
    <t>MAX CABLE IPHONE</t>
  </si>
  <si>
    <t>MAX CABLE ANDROID</t>
  </si>
  <si>
    <t>1M IPHONE CORD</t>
  </si>
  <si>
    <t>S23 TYPE C TO TYPE C CABLE</t>
  </si>
  <si>
    <t>TYPE C TO TYPE C LIGHTENING CABLE</t>
  </si>
  <si>
    <t>5FT CORD TYPE C</t>
  </si>
  <si>
    <t xml:space="preserve">5FT CORD ANDROID </t>
  </si>
  <si>
    <t xml:space="preserve">5FT CORD IPHONE </t>
  </si>
  <si>
    <t>TAPE CORD TYPE C</t>
  </si>
  <si>
    <t>TAPE CORD ANDROID</t>
  </si>
  <si>
    <t>TAPE CORD IPHONE</t>
  </si>
  <si>
    <t xml:space="preserve">TYPE C TO IPHONE </t>
  </si>
  <si>
    <t>SH- 3511M</t>
  </si>
  <si>
    <t>SH- A1047</t>
  </si>
  <si>
    <t>SHPLUS PD32  14 PRO MAX</t>
  </si>
  <si>
    <t>SHPLUS PD30 15PRO MAX</t>
  </si>
  <si>
    <t>SH- A3525T</t>
  </si>
  <si>
    <t>SH- A3529i</t>
  </si>
  <si>
    <t>SHPLUS L001 CAR CHARGER</t>
  </si>
  <si>
    <t>CAR CHARGER 1 USB</t>
  </si>
  <si>
    <t>DELL ADAPTOR</t>
  </si>
  <si>
    <t>TOSHIBA ADAPTOR</t>
  </si>
  <si>
    <t>HP BLUE PIN ADAPTOR</t>
  </si>
  <si>
    <t>HP SMALL PIN ADAPTOR</t>
  </si>
  <si>
    <t>HP BIG PIN ADAPTOR</t>
  </si>
  <si>
    <t xml:space="preserve">NOKIA CHARGER </t>
  </si>
  <si>
    <t>CHARGER HEAD</t>
  </si>
  <si>
    <t>SHPLUS SH- A637</t>
  </si>
  <si>
    <t>SHPLUS 4014</t>
  </si>
  <si>
    <t>SHPLUS A812 &amp; 686</t>
  </si>
  <si>
    <t>SHPLUS A837 &amp; 3015</t>
  </si>
  <si>
    <t>ORAIMOX SC-006</t>
  </si>
  <si>
    <t>ORAIMOX BTL-001</t>
  </si>
  <si>
    <t>SHPLUS SH-A 4008</t>
  </si>
  <si>
    <t>SHPLUS SH-A 1020</t>
  </si>
  <si>
    <t>SHPLUS SH-A 4009</t>
  </si>
  <si>
    <t>SHPLUS SH-A 683</t>
  </si>
  <si>
    <t>SHPLUS SH-A 850T (100W)</t>
  </si>
  <si>
    <t>SHPLUS SH-A 4002 (120W)</t>
  </si>
  <si>
    <t>SHPLUS A 817</t>
  </si>
  <si>
    <t>SHPLUS PD1</t>
  </si>
  <si>
    <t>SAMSUN PD FAST CHARGING</t>
  </si>
  <si>
    <t>SAMSUN S7</t>
  </si>
  <si>
    <t>SHPLUS A 1045</t>
  </si>
  <si>
    <t>SHPLUS A 1004</t>
  </si>
  <si>
    <t>SHPLUS A 4023</t>
  </si>
  <si>
    <t xml:space="preserve">I PHONE XS MAX </t>
  </si>
  <si>
    <t xml:space="preserve">IPHONE 14 PROMAX CHARGER </t>
  </si>
  <si>
    <t xml:space="preserve">15 PROMAX HEAD </t>
  </si>
  <si>
    <t>SHPLUS  SH-A1036</t>
  </si>
  <si>
    <t>PRODUCTS CATEGORY</t>
  </si>
  <si>
    <t>COST PRICE</t>
  </si>
  <si>
    <t>SELLING PRICE</t>
  </si>
  <si>
    <t>PRODUCTS</t>
  </si>
  <si>
    <t>SAMSUNG ADAPTOR</t>
  </si>
  <si>
    <t>BELGIUM CORD</t>
  </si>
  <si>
    <t>HARDDISK CASING</t>
  </si>
  <si>
    <t>Transportation</t>
  </si>
  <si>
    <t>Delivery Transport</t>
  </si>
  <si>
    <t>Marketing</t>
  </si>
  <si>
    <t>Online Ads</t>
  </si>
  <si>
    <t>Rent</t>
  </si>
  <si>
    <t>Shop Rent</t>
  </si>
  <si>
    <t>Miscellaneous</t>
  </si>
  <si>
    <t>Unexpected Expense</t>
  </si>
  <si>
    <t>Inventory</t>
  </si>
  <si>
    <t>Purchase of Chargers</t>
  </si>
  <si>
    <t>Maintenance</t>
  </si>
  <si>
    <t>Equipment Fix</t>
  </si>
  <si>
    <t>Salaries</t>
  </si>
  <si>
    <t>Casual Worker Payment</t>
  </si>
  <si>
    <t>Staff Salary</t>
  </si>
  <si>
    <t>Utilities</t>
  </si>
  <si>
    <t>Electricity Bill</t>
  </si>
  <si>
    <t>Flyer Printing</t>
  </si>
  <si>
    <t>Fuel Purchase</t>
  </si>
  <si>
    <t>Purchase of Accessories</t>
  </si>
  <si>
    <t>Purchase of Phones</t>
  </si>
  <si>
    <t>Internet Subscription</t>
  </si>
  <si>
    <t>Stationery</t>
  </si>
  <si>
    <t>Office Rent</t>
  </si>
  <si>
    <t>Bike Maintenance</t>
  </si>
  <si>
    <t>Shop Repairs</t>
  </si>
  <si>
    <t>Water Bill</t>
  </si>
  <si>
    <t>Snacks</t>
  </si>
  <si>
    <t>2023-08-15</t>
  </si>
  <si>
    <t>2023-10-08</t>
  </si>
  <si>
    <t>2024-11-14</t>
  </si>
  <si>
    <t>2025-03-11</t>
  </si>
  <si>
    <t>2025-08-19</t>
  </si>
  <si>
    <t>2023-11-19</t>
  </si>
  <si>
    <t>months</t>
  </si>
  <si>
    <t>year</t>
  </si>
  <si>
    <t>Row Labels</t>
  </si>
  <si>
    <t>Grand Total</t>
  </si>
  <si>
    <t>Sum of total_amount</t>
  </si>
  <si>
    <t>month</t>
  </si>
  <si>
    <t>SALES BY MONTH</t>
  </si>
  <si>
    <t>EXPENSES BY MONTH</t>
  </si>
  <si>
    <t>Sum of amount</t>
  </si>
  <si>
    <t>SALES BY CATEGORY</t>
  </si>
  <si>
    <t>EXPENSES BY CATEGORY</t>
  </si>
  <si>
    <t>Jan</t>
  </si>
  <si>
    <t>Feb</t>
  </si>
  <si>
    <t>Mar</t>
  </si>
  <si>
    <t>Apr</t>
  </si>
  <si>
    <t>May</t>
  </si>
  <si>
    <t>Jun</t>
  </si>
  <si>
    <t>Jul</t>
  </si>
  <si>
    <t>Aug</t>
  </si>
  <si>
    <t>Oct</t>
  </si>
  <si>
    <t>Nov</t>
  </si>
  <si>
    <t>Dec</t>
  </si>
  <si>
    <t>Sept</t>
  </si>
  <si>
    <t xml:space="preserve">Month  </t>
  </si>
  <si>
    <t xml:space="preserve">Total Sales </t>
  </si>
  <si>
    <t xml:space="preserve"> Total Expenses </t>
  </si>
  <si>
    <t xml:space="preserve"> Profit</t>
  </si>
  <si>
    <t>TOP 5 PRODUCTS</t>
  </si>
  <si>
    <t>SUM OF EXPENSES</t>
  </si>
  <si>
    <t>SUM OF SALES</t>
  </si>
  <si>
    <t>TOTAL PROFIT</t>
  </si>
  <si>
    <t>TOTAL TRANSACTION</t>
  </si>
  <si>
    <t>PROFIT MARGIN</t>
  </si>
  <si>
    <t>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</si>
</sst>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yyyy\-mm\-dd;@"/>
    <numFmt numFmtId="165" formatCode="dd/mm/yyyy;@"/>
    <numFmt numFmtId="166" formatCode="&quot;₦&quot;#,##0"/>
    <numFmt numFmtId="167" formatCode="0.0%"/>
    <numFmt numFmtId="168" formatCode="#,##0.0,,&quot;M&quot;"/>
    <numFmt numFmtId="169" formatCode="&quot;₦&quot;#,##0.0,,&quot;M&quot;"/>
  </numFmts>
  <fonts count="9" x14ac:knownFonts="1">
    <font>
      <sz val="11"/>
      <color theme="1"/>
      <name val="Calibri"/>
      <family val="2"/>
      <scheme val="minor"/>
    </font>
    <font>
      <b/>
      <sz val="11"/>
      <color theme="1"/>
      <name val="Calibri"/>
      <family val="2"/>
      <scheme val="minor"/>
    </font>
    <font>
      <b/>
      <sz val="11"/>
      <color theme="0"/>
      <name val="Calibri"/>
      <family val="2"/>
      <scheme val="minor"/>
    </font>
    <font>
      <sz val="8"/>
      <name val="Calibri"/>
      <family val="2"/>
      <scheme val="minor"/>
    </font>
    <font>
      <sz val="11"/>
      <color theme="1"/>
      <name val="Calibri"/>
      <family val="2"/>
      <scheme val="minor"/>
    </font>
    <font>
      <b/>
      <sz val="11"/>
      <color theme="1"/>
      <name val="Gill Sans MT"/>
      <family val="2"/>
    </font>
    <font>
      <sz val="11"/>
      <color theme="7"/>
      <name val="Calibri"/>
      <family val="2"/>
      <scheme val="minor"/>
    </font>
    <font>
      <sz val="16"/>
      <color theme="7"/>
      <name val="Calibri"/>
      <family val="2"/>
      <scheme val="minor"/>
    </font>
    <font>
      <b/>
      <sz val="20"/>
      <color theme="7"/>
      <name val="Times New Roman"/>
      <family val="1"/>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25">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1" xfId="0" applyBorder="1"/>
    <xf numFmtId="0" fontId="0" fillId="3" borderId="2" xfId="0" applyFill="1" applyBorder="1"/>
    <xf numFmtId="165" fontId="0" fillId="3" borderId="2" xfId="0" applyNumberFormat="1" applyFill="1" applyBorder="1"/>
    <xf numFmtId="0" fontId="0" fillId="0" borderId="2" xfId="0" applyBorder="1"/>
    <xf numFmtId="0" fontId="2" fillId="2" borderId="0" xfId="0" applyFont="1" applyFill="1"/>
    <xf numFmtId="165" fontId="0" fillId="0" borderId="2" xfId="0" applyNumberFormat="1" applyBorder="1"/>
    <xf numFmtId="0" fontId="5" fillId="0" borderId="0" xfId="0" applyFont="1" applyAlignment="1">
      <alignment vertical="center"/>
    </xf>
    <xf numFmtId="164" fontId="0" fillId="3" borderId="2" xfId="0" applyNumberFormat="1" applyFill="1" applyBorder="1"/>
    <xf numFmtId="164" fontId="0" fillId="0" borderId="2" xfId="0" applyNumberFormat="1" applyBorder="1"/>
    <xf numFmtId="166" fontId="0" fillId="0" borderId="0" xfId="0" applyNumberFormat="1"/>
    <xf numFmtId="167" fontId="0" fillId="0" borderId="0" xfId="2" applyNumberFormat="1" applyFont="1"/>
    <xf numFmtId="167" fontId="0" fillId="0" borderId="0" xfId="0" applyNumberFormat="1"/>
    <xf numFmtId="166" fontId="1" fillId="0" borderId="0" xfId="0" applyNumberFormat="1" applyFont="1"/>
    <xf numFmtId="0" fontId="1" fillId="0" borderId="0" xfId="0" applyFont="1" applyAlignment="1">
      <alignment horizontal="left"/>
    </xf>
    <xf numFmtId="168" fontId="0" fillId="0" borderId="0" xfId="0" applyNumberFormat="1"/>
    <xf numFmtId="169" fontId="0" fillId="0" borderId="0" xfId="0" applyNumberFormat="1"/>
    <xf numFmtId="169" fontId="0" fillId="0" borderId="0" xfId="1" applyNumberFormat="1" applyFont="1"/>
    <xf numFmtId="0" fontId="6" fillId="4" borderId="0" xfId="0" applyFont="1" applyFill="1"/>
    <xf numFmtId="0" fontId="7" fillId="4" borderId="0" xfId="0" applyFont="1" applyFill="1"/>
    <xf numFmtId="0" fontId="8" fillId="4" borderId="0" xfId="0" applyFont="1" applyFill="1" applyAlignment="1">
      <alignment horizontal="left" vertical="center"/>
    </xf>
    <xf numFmtId="167" fontId="1" fillId="0" borderId="0" xfId="0" applyNumberFormat="1" applyFont="1"/>
  </cellXfs>
  <cellStyles count="3">
    <cellStyle name="Comma" xfId="1" builtinId="3"/>
    <cellStyle name="Normal" xfId="0" builtinId="0"/>
    <cellStyle name="Percent" xfId="2" builtinId="5"/>
  </cellStyles>
  <dxfs count="38">
    <dxf>
      <font>
        <color rgb="FF9C0006"/>
      </font>
      <fill>
        <patternFill>
          <bgColor rgb="FFFFC7CE"/>
        </patternFill>
      </fill>
    </dxf>
    <dxf>
      <font>
        <b/>
        <i val="0"/>
        <strike val="0"/>
        <condense val="0"/>
        <extend val="0"/>
        <outline val="0"/>
        <shadow val="0"/>
        <u val="none"/>
        <vertAlign val="baseline"/>
        <sz val="11"/>
        <color theme="1"/>
        <name val="Calibri"/>
        <family val="2"/>
        <scheme val="minor"/>
      </font>
    </dxf>
    <dxf>
      <numFmt numFmtId="168" formatCode="#,##0.0,,&quot;M&quot;"/>
    </dxf>
    <dxf>
      <numFmt numFmtId="169" formatCode="&quot;₦&quot;#,##0.0,,&quot;M&quot;"/>
    </dxf>
    <dxf>
      <numFmt numFmtId="168" formatCode="#,##0.0,,&quot;M&quot;"/>
    </dxf>
    <dxf>
      <numFmt numFmtId="168" formatCode="#,##0.0,,&quot;M&quot;"/>
    </dxf>
    <dxf>
      <numFmt numFmtId="168" formatCode="#,##0.0,,&quot;M&quot;"/>
    </dxf>
    <dxf>
      <numFmt numFmtId="169" formatCode="&quot;₦&quot;#,##0.0,,&quot;M&quot;"/>
    </dxf>
    <dxf>
      <numFmt numFmtId="168" formatCode="#,##0.0,,&quot;M&quot;"/>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dd/m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dd/m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dd/mm/yyyy;@"/>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colors>
    <mruColors>
      <color rgb="FFF5F5F5"/>
      <color rgb="FFC9A84C"/>
      <color rgb="FF1B2F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MATLAB COMMUNICATION.xlsx]PIVOT TABLE!PivotTable2</c:name>
    <c:fmtId val="2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128147613088126E-2"/>
              <c:y val="-9.236819556824758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0157507969641022E-2"/>
              <c:y val="-7.191152717845783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761355640913674E-2"/>
              <c:y val="-0.108738294082391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582624953317858E-2"/>
              <c:y val="-5.496977238681302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602398326346118E-2"/>
              <c:y val="-8.05269280363284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617586009489817E-2"/>
              <c:y val="-0.1099916890962358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915318686130191E-2"/>
              <c:y val="-0.1119107289196919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60814381192623E-4"/>
          <c:y val="0.12860885021985219"/>
          <c:w val="0.93888888888888888"/>
          <c:h val="0.65853091280256637"/>
        </c:manualLayout>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C6DB-4C21-8132-BF63FFD232D1}"/>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C6DB-4C21-8132-BF63FFD232D1}"/>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C6DB-4C21-8132-BF63FFD232D1}"/>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C6DB-4C21-8132-BF63FFD232D1}"/>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C6DB-4C21-8132-BF63FFD232D1}"/>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C6DB-4C21-8132-BF63FFD232D1}"/>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C6DB-4C21-8132-BF63FFD232D1}"/>
              </c:ext>
            </c:extLst>
          </c:dPt>
          <c:dLbls>
            <c:dLbl>
              <c:idx val="0"/>
              <c:layout>
                <c:manualLayout>
                  <c:x val="-4.1128147613088126E-2"/>
                  <c:y val="-9.2368195568247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DB-4C21-8132-BF63FFD232D1}"/>
                </c:ext>
              </c:extLst>
            </c:dLbl>
            <c:dLbl>
              <c:idx val="2"/>
              <c:layout>
                <c:manualLayout>
                  <c:x val="-3.6602398326346118E-2"/>
                  <c:y val="-8.0526928036328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DB-4C21-8132-BF63FFD232D1}"/>
                </c:ext>
              </c:extLst>
            </c:dLbl>
            <c:dLbl>
              <c:idx val="4"/>
              <c:layout>
                <c:manualLayout>
                  <c:x val="-4.9617586009489817E-2"/>
                  <c:y val="-0.109991689096235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DB-4C21-8132-BF63FFD232D1}"/>
                </c:ext>
              </c:extLst>
            </c:dLbl>
            <c:dLbl>
              <c:idx val="6"/>
              <c:layout>
                <c:manualLayout>
                  <c:x val="-5.4761355640913674E-2"/>
                  <c:y val="-0.10873829408239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DB-4C21-8132-BF63FFD232D1}"/>
                </c:ext>
              </c:extLst>
            </c:dLbl>
            <c:dLbl>
              <c:idx val="8"/>
              <c:layout>
                <c:manualLayout>
                  <c:x val="-4.0157507969641022E-2"/>
                  <c:y val="-7.19115271784578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DB-4C21-8132-BF63FFD232D1}"/>
                </c:ext>
              </c:extLst>
            </c:dLbl>
            <c:dLbl>
              <c:idx val="10"/>
              <c:layout>
                <c:manualLayout>
                  <c:x val="-4.6582624953317858E-2"/>
                  <c:y val="-5.49697723868130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DB-4C21-8132-BF63FFD232D1}"/>
                </c:ext>
              </c:extLst>
            </c:dLbl>
            <c:dLbl>
              <c:idx val="11"/>
              <c:layout>
                <c:manualLayout>
                  <c:x val="-2.6915318686130191E-2"/>
                  <c:y val="-0.1119107289196919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DB-4C21-8132-BF63FFD232D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TABLE'!$A$3:$A$15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TABLE'!$B$3:$B$15</c:f>
              <c:numCache>
                <c:formatCode>#,##0.0,,"M"</c:formatCode>
                <c:ptCount val="12"/>
                <c:pt idx="0">
                  <c:v>49014900</c:v>
                </c:pt>
                <c:pt idx="1">
                  <c:v>50220600</c:v>
                </c:pt>
                <c:pt idx="2">
                  <c:v>64690200</c:v>
                </c:pt>
                <c:pt idx="3">
                  <c:v>48990500</c:v>
                </c:pt>
                <c:pt idx="4">
                  <c:v>60366400</c:v>
                </c:pt>
                <c:pt idx="5">
                  <c:v>47598000</c:v>
                </c:pt>
                <c:pt idx="6">
                  <c:v>44968700</c:v>
                </c:pt>
                <c:pt idx="7">
                  <c:v>52659400</c:v>
                </c:pt>
                <c:pt idx="8">
                  <c:v>56078000</c:v>
                </c:pt>
                <c:pt idx="9">
                  <c:v>44469700</c:v>
                </c:pt>
                <c:pt idx="10">
                  <c:v>69037000</c:v>
                </c:pt>
                <c:pt idx="11">
                  <c:v>54824100</c:v>
                </c:pt>
              </c:numCache>
            </c:numRef>
          </c:val>
          <c:smooth val="0"/>
          <c:extLst>
            <c:ext xmlns:c16="http://schemas.microsoft.com/office/drawing/2014/chart" uri="{C3380CC4-5D6E-409C-BE32-E72D297353CC}">
              <c16:uniqueId val="{00000000-631B-496A-8E80-76380496BB12}"/>
            </c:ext>
          </c:extLst>
        </c:ser>
        <c:dLbls>
          <c:showLegendKey val="0"/>
          <c:showVal val="0"/>
          <c:showCatName val="0"/>
          <c:showSerName val="0"/>
          <c:showPercent val="0"/>
          <c:showBubbleSize val="0"/>
        </c:dLbls>
        <c:marker val="1"/>
        <c:smooth val="0"/>
        <c:axId val="1672556320"/>
        <c:axId val="1672553440"/>
      </c:lineChart>
      <c:catAx>
        <c:axId val="167255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72553440"/>
        <c:crosses val="autoZero"/>
        <c:auto val="1"/>
        <c:lblAlgn val="ctr"/>
        <c:lblOffset val="100"/>
        <c:noMultiLvlLbl val="0"/>
      </c:catAx>
      <c:valAx>
        <c:axId val="1672553440"/>
        <c:scaling>
          <c:orientation val="minMax"/>
        </c:scaling>
        <c:delete val="1"/>
        <c:axPos val="l"/>
        <c:numFmt formatCode="#,##0.0,,&quot;M&quot;" sourceLinked="1"/>
        <c:majorTickMark val="none"/>
        <c:minorTickMark val="none"/>
        <c:tickLblPos val="nextTo"/>
        <c:crossAx val="16725563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MATLAB COMMUNICATION.xlsx]PIVOT TABLE!PivotTable8</c:name>
    <c:fmtId val="5"/>
  </c:pivotSource>
  <c:chart>
    <c:autoTitleDeleted val="1"/>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6745996995641659E-3"/>
              <c:y val="3.255605153394763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7.9998924384209959E-4"/>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4370622854299947E-5"/>
              <c:y val="3.874532405913496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0-4309-45EB-9478-9B0D06359BEB}"/>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4309-45EB-9478-9B0D06359BEB}"/>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1-4309-45EB-9478-9B0D06359BEB}"/>
              </c:ext>
            </c:extLst>
          </c:dPt>
          <c:dLbls>
            <c:dLbl>
              <c:idx val="2"/>
              <c:layout>
                <c:manualLayout>
                  <c:x val="5.6745996995641659E-3"/>
                  <c:y val="3.25560515339476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09-45EB-9478-9B0D06359BEB}"/>
                </c:ext>
              </c:extLst>
            </c:dLbl>
            <c:dLbl>
              <c:idx val="4"/>
              <c:layout>
                <c:manualLayout>
                  <c:x val="-1.4370622854299947E-5"/>
                  <c:y val="3.87453240591349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09-45EB-9478-9B0D06359BEB}"/>
                </c:ext>
              </c:extLst>
            </c:dLbl>
            <c:dLbl>
              <c:idx val="7"/>
              <c:layout>
                <c:manualLayout>
                  <c:x val="0"/>
                  <c:y val="7.9998924384209959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09-45EB-9478-9B0D06359BEB}"/>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TABLE'!$G$3:$G$12</c:f>
              <c:strCache>
                <c:ptCount val="9"/>
                <c:pt idx="0">
                  <c:v>BATTERIES &amp; POWER BANKS</c:v>
                </c:pt>
                <c:pt idx="1">
                  <c:v>CAR MP</c:v>
                </c:pt>
                <c:pt idx="2">
                  <c:v>CHARGERS</c:v>
                </c:pt>
                <c:pt idx="3">
                  <c:v>CORDS</c:v>
                </c:pt>
                <c:pt idx="4">
                  <c:v>EAR PHONES</c:v>
                </c:pt>
                <c:pt idx="5">
                  <c:v>MOUSE</c:v>
                </c:pt>
                <c:pt idx="6">
                  <c:v>PHONES</c:v>
                </c:pt>
                <c:pt idx="7">
                  <c:v>PHONES PATCH</c:v>
                </c:pt>
                <c:pt idx="8">
                  <c:v>SCREEN GUARD</c:v>
                </c:pt>
              </c:strCache>
            </c:strRef>
          </c:cat>
          <c:val>
            <c:numRef>
              <c:f>'PIVOT TABLE'!$H$3:$H$12</c:f>
              <c:numCache>
                <c:formatCode>#,##0.0,,"M"</c:formatCode>
                <c:ptCount val="9"/>
                <c:pt idx="0">
                  <c:v>82760500</c:v>
                </c:pt>
                <c:pt idx="1">
                  <c:v>10649000</c:v>
                </c:pt>
                <c:pt idx="2">
                  <c:v>28930000</c:v>
                </c:pt>
                <c:pt idx="3">
                  <c:v>10523500</c:v>
                </c:pt>
                <c:pt idx="4">
                  <c:v>65274500</c:v>
                </c:pt>
                <c:pt idx="5">
                  <c:v>23510000</c:v>
                </c:pt>
                <c:pt idx="6">
                  <c:v>395585000</c:v>
                </c:pt>
                <c:pt idx="7">
                  <c:v>15501500</c:v>
                </c:pt>
                <c:pt idx="8">
                  <c:v>10183500</c:v>
                </c:pt>
              </c:numCache>
            </c:numRef>
          </c:val>
          <c:extLst>
            <c:ext xmlns:c16="http://schemas.microsoft.com/office/drawing/2014/chart" uri="{C3380CC4-5D6E-409C-BE32-E72D297353CC}">
              <c16:uniqueId val="{00000000-5EE2-4969-B409-6F27D6F83A5C}"/>
            </c:ext>
          </c:extLst>
        </c:ser>
        <c:dLbls>
          <c:showLegendKey val="0"/>
          <c:showVal val="1"/>
          <c:showCatName val="0"/>
          <c:showSerName val="0"/>
          <c:showPercent val="0"/>
          <c:showBubbleSize val="0"/>
        </c:dLbls>
        <c:gapWidth val="197"/>
        <c:overlap val="-43"/>
        <c:axId val="1582976720"/>
        <c:axId val="1582978160"/>
      </c:barChart>
      <c:catAx>
        <c:axId val="15829767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cap="none" spc="0" normalizeH="0" baseline="0">
                <a:solidFill>
                  <a:schemeClr val="dk1">
                    <a:lumMod val="65000"/>
                    <a:lumOff val="35000"/>
                  </a:schemeClr>
                </a:solidFill>
                <a:latin typeface="+mn-lt"/>
                <a:ea typeface="+mn-ea"/>
                <a:cs typeface="+mn-cs"/>
              </a:defRPr>
            </a:pPr>
            <a:endParaRPr lang="en-US"/>
          </a:p>
        </c:txPr>
        <c:crossAx val="1582978160"/>
        <c:crosses val="autoZero"/>
        <c:auto val="1"/>
        <c:lblAlgn val="ctr"/>
        <c:lblOffset val="100"/>
        <c:noMultiLvlLbl val="0"/>
      </c:catAx>
      <c:valAx>
        <c:axId val="1582978160"/>
        <c:scaling>
          <c:orientation val="minMax"/>
        </c:scaling>
        <c:delete val="1"/>
        <c:axPos val="l"/>
        <c:numFmt formatCode="#,##0.0,,&quot;M&quot;" sourceLinked="1"/>
        <c:majorTickMark val="none"/>
        <c:minorTickMark val="none"/>
        <c:tickLblPos val="nextTo"/>
        <c:crossAx val="158297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MATLAB COMMUNICATION.xlsx]PIVOT 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0426646267237194E-3"/>
              <c:y val="8.2384415701053381E-4"/>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9513846879220349E-3"/>
              <c:y val="5.6470458192067951E-3"/>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0426646267236357E-3"/>
              <c:y val="5.6228659068417062E-3"/>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4959368448237528E-3"/>
              <c:y val="2.920242559063774E-3"/>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0584040672998972E-2"/>
              <c:y val="1.3751116162026119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0426646267237333E-3"/>
              <c:y val="1.7547707830664613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03658817566009E-2"/>
          <c:y val="6.5173116089613028E-2"/>
          <c:w val="0.95976567900096765"/>
          <c:h val="0.86069952050291065"/>
        </c:manualLayout>
      </c:layout>
      <c:barChart>
        <c:barDir val="col"/>
        <c:grouping val="clustered"/>
        <c:varyColors val="0"/>
        <c:ser>
          <c:idx val="0"/>
          <c:order val="0"/>
          <c:tx>
            <c:strRef>
              <c:f>'PIVOT TABLE'!$E$2</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6-3B7F-46D0-A4D7-0F160271B83A}"/>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0-3B7F-46D0-A4D7-0F160271B83A}"/>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3B7F-46D0-A4D7-0F160271B83A}"/>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4-3B7F-46D0-A4D7-0F160271B83A}"/>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3-3B7F-46D0-A4D7-0F160271B83A}"/>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5-3B7F-46D0-A4D7-0F160271B83A}"/>
              </c:ext>
            </c:extLst>
          </c:dPt>
          <c:dLbls>
            <c:dLbl>
              <c:idx val="1"/>
              <c:layout>
                <c:manualLayout>
                  <c:x val="3.0426646267237333E-3"/>
                  <c:y val="1.75477078306646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7F-46D0-A4D7-0F160271B83A}"/>
                </c:ext>
              </c:extLst>
            </c:dLbl>
            <c:dLbl>
              <c:idx val="2"/>
              <c:layout>
                <c:manualLayout>
                  <c:x val="3.0426646267237194E-3"/>
                  <c:y val="8.2384415701053381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7F-46D0-A4D7-0F160271B83A}"/>
                </c:ext>
              </c:extLst>
            </c:dLbl>
            <c:dLbl>
              <c:idx val="4"/>
              <c:layout>
                <c:manualLayout>
                  <c:x val="-2.9513846879220349E-3"/>
                  <c:y val="5.64704581920679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7F-46D0-A4D7-0F160271B83A}"/>
                </c:ext>
              </c:extLst>
            </c:dLbl>
            <c:dLbl>
              <c:idx val="6"/>
              <c:layout>
                <c:manualLayout>
                  <c:x val="1.0584040672998972E-2"/>
                  <c:y val="1.37511161620261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7F-46D0-A4D7-0F160271B83A}"/>
                </c:ext>
              </c:extLst>
            </c:dLbl>
            <c:dLbl>
              <c:idx val="7"/>
              <c:layout>
                <c:manualLayout>
                  <c:x val="1.4959368448237528E-3"/>
                  <c:y val="2.92024255906377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7F-46D0-A4D7-0F160271B83A}"/>
                </c:ext>
              </c:extLst>
            </c:dLbl>
            <c:dLbl>
              <c:idx val="9"/>
              <c:layout>
                <c:manualLayout>
                  <c:x val="3.0426646267236357E-3"/>
                  <c:y val="5.62286590684170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7F-46D0-A4D7-0F160271B83A}"/>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TABLE'!$D$3:$D$15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TABLE'!$E$3:$E$15</c:f>
              <c:numCache>
                <c:formatCode>#,##0.0,,"M"</c:formatCode>
                <c:ptCount val="12"/>
                <c:pt idx="0">
                  <c:v>7559186</c:v>
                </c:pt>
                <c:pt idx="1">
                  <c:v>8466359</c:v>
                </c:pt>
                <c:pt idx="2">
                  <c:v>7225226</c:v>
                </c:pt>
                <c:pt idx="3">
                  <c:v>6995803</c:v>
                </c:pt>
                <c:pt idx="4">
                  <c:v>7157525</c:v>
                </c:pt>
                <c:pt idx="5">
                  <c:v>7153645</c:v>
                </c:pt>
                <c:pt idx="6">
                  <c:v>6987630</c:v>
                </c:pt>
                <c:pt idx="7">
                  <c:v>7063684</c:v>
                </c:pt>
                <c:pt idx="8">
                  <c:v>7363269</c:v>
                </c:pt>
                <c:pt idx="9">
                  <c:v>7425541</c:v>
                </c:pt>
                <c:pt idx="10">
                  <c:v>7393474</c:v>
                </c:pt>
                <c:pt idx="11">
                  <c:v>6668120</c:v>
                </c:pt>
              </c:numCache>
            </c:numRef>
          </c:val>
          <c:extLst>
            <c:ext xmlns:c16="http://schemas.microsoft.com/office/drawing/2014/chart" uri="{C3380CC4-5D6E-409C-BE32-E72D297353CC}">
              <c16:uniqueId val="{00000000-F9FD-49B4-8024-98122F2CC913}"/>
            </c:ext>
          </c:extLst>
        </c:ser>
        <c:dLbls>
          <c:dLblPos val="outEnd"/>
          <c:showLegendKey val="0"/>
          <c:showVal val="1"/>
          <c:showCatName val="0"/>
          <c:showSerName val="0"/>
          <c:showPercent val="0"/>
          <c:showBubbleSize val="0"/>
        </c:dLbls>
        <c:gapWidth val="149"/>
        <c:overlap val="-27"/>
        <c:axId val="1791156112"/>
        <c:axId val="1791156592"/>
      </c:barChart>
      <c:catAx>
        <c:axId val="179115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91156592"/>
        <c:crosses val="autoZero"/>
        <c:auto val="1"/>
        <c:lblAlgn val="ctr"/>
        <c:lblOffset val="100"/>
        <c:noMultiLvlLbl val="0"/>
      </c:catAx>
      <c:valAx>
        <c:axId val="1791156592"/>
        <c:scaling>
          <c:orientation val="minMax"/>
        </c:scaling>
        <c:delete val="1"/>
        <c:axPos val="l"/>
        <c:numFmt formatCode="#,##0.0,,&quot;M&quot;" sourceLinked="1"/>
        <c:majorTickMark val="none"/>
        <c:minorTickMark val="none"/>
        <c:tickLblPos val="nextTo"/>
        <c:crossAx val="179115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MATLAB COMMUNICATION.xlsx]PIVOT TABLE!PivotTable9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70170392745716"/>
          <c:y val="9.5217561250734009E-2"/>
          <c:w val="0.73298522705568703"/>
          <c:h val="0.86735920920642928"/>
        </c:manualLayout>
      </c:layout>
      <c:barChart>
        <c:barDir val="bar"/>
        <c:grouping val="clustered"/>
        <c:varyColors val="0"/>
        <c:ser>
          <c:idx val="0"/>
          <c:order val="0"/>
          <c:tx>
            <c:strRef>
              <c:f>'PIVOT TABLE'!$K$2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TABLE'!$J$3:$J$8</c:f>
              <c:strCache>
                <c:ptCount val="5"/>
                <c:pt idx="0">
                  <c:v>TECNO T101</c:v>
                </c:pt>
                <c:pt idx="1">
                  <c:v>HEADSET CK-129</c:v>
                </c:pt>
                <c:pt idx="2">
                  <c:v>ORAIMO 30000mAh</c:v>
                </c:pt>
                <c:pt idx="3">
                  <c:v>INFINIX SMART10</c:v>
                </c:pt>
                <c:pt idx="4">
                  <c:v>TECNO SPARK 40</c:v>
                </c:pt>
              </c:strCache>
            </c:strRef>
          </c:cat>
          <c:val>
            <c:numRef>
              <c:f>'PIVOT TABLE'!$K$3:$K$8</c:f>
              <c:numCache>
                <c:formatCode>#,##0.0,,"M"</c:formatCode>
                <c:ptCount val="5"/>
                <c:pt idx="0">
                  <c:v>24534000</c:v>
                </c:pt>
                <c:pt idx="1">
                  <c:v>32934000</c:v>
                </c:pt>
                <c:pt idx="2">
                  <c:v>40376000</c:v>
                </c:pt>
                <c:pt idx="3">
                  <c:v>152835000</c:v>
                </c:pt>
                <c:pt idx="4">
                  <c:v>200100000</c:v>
                </c:pt>
              </c:numCache>
            </c:numRef>
          </c:val>
          <c:extLst>
            <c:ext xmlns:c16="http://schemas.microsoft.com/office/drawing/2014/chart" uri="{C3380CC4-5D6E-409C-BE32-E72D297353CC}">
              <c16:uniqueId val="{00000000-049C-476F-82FD-7477B900042C}"/>
            </c:ext>
          </c:extLst>
        </c:ser>
        <c:dLbls>
          <c:dLblPos val="outEnd"/>
          <c:showLegendKey val="0"/>
          <c:showVal val="1"/>
          <c:showCatName val="0"/>
          <c:showSerName val="0"/>
          <c:showPercent val="0"/>
          <c:showBubbleSize val="0"/>
        </c:dLbls>
        <c:gapWidth val="92"/>
        <c:axId val="1791160432"/>
        <c:axId val="1791160912"/>
      </c:barChart>
      <c:catAx>
        <c:axId val="179116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791160912"/>
        <c:crosses val="autoZero"/>
        <c:auto val="1"/>
        <c:lblAlgn val="ctr"/>
        <c:lblOffset val="100"/>
        <c:noMultiLvlLbl val="0"/>
      </c:catAx>
      <c:valAx>
        <c:axId val="1791160912"/>
        <c:scaling>
          <c:orientation val="minMax"/>
        </c:scaling>
        <c:delete val="1"/>
        <c:axPos val="b"/>
        <c:numFmt formatCode="#,##0.0,,&quot;M&quot;" sourceLinked="1"/>
        <c:majorTickMark val="none"/>
        <c:minorTickMark val="none"/>
        <c:tickLblPos val="nextTo"/>
        <c:crossAx val="179116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50A31F7A-36AB-4D45-926C-B1CF44EEADA7}">
          <cx:dataLabels pos="inEnd">
            <cx:spPr>
              <a:ln>
                <a:noFill/>
              </a:ln>
            </cx:spPr>
            <cx:txPr>
              <a:bodyPr spcFirstLastPara="1" vertOverflow="ellipsis" horzOverflow="overflow" wrap="square" lIns="38100" tIns="19050" rIns="38100" bIns="19050" anchor="ctr" anchorCtr="1">
                <a:spAutoFit/>
              </a:bodyPr>
              <a:lstStyle/>
              <a:p>
                <a:pPr algn="ctr" rtl="0">
                  <a:defRPr sz="1200" b="1">
                    <a:solidFill>
                      <a:schemeClr val="tx1"/>
                    </a:solidFill>
                    <a:latin typeface="Sitka Small Semibold" pitchFamily="2" charset="0"/>
                    <a:ea typeface="Sitka Small Semibold" pitchFamily="2" charset="0"/>
                    <a:cs typeface="Sitka Small Semibold" pitchFamily="2" charset="0"/>
                  </a:defRPr>
                </a:pPr>
                <a:endParaRPr lang="en-US" sz="1200" b="1" i="0" u="none" strike="noStrike" baseline="0">
                  <a:solidFill>
                    <a:schemeClr val="tx1"/>
                  </a:solidFill>
                  <a:latin typeface="Sitka Small Semibold" pitchFamily="2" charset="0"/>
                  <a:cs typeface="Times New Roman" panose="02020603050405020304" pitchFamily="18" charset="0"/>
                </a:endParaRPr>
              </a:p>
            </cx:txPr>
            <cx:visibility seriesName="0" categoryName="1" value="0"/>
            <cx:separator> </cx:separator>
          </cx:dataLabels>
          <cx:dataId val="0"/>
          <cx:layoutPr>
            <cx:parentLabelLayout val="overlapping"/>
          </cx:layoutPr>
        </cx:series>
      </cx:plotAreaRegion>
    </cx:plotArea>
    <cx:legend pos="t" align="ctr" overlay="0">
      <cx:spPr>
        <a:noFill/>
        <a:ln>
          <a:noFill/>
        </a:ln>
      </cx:spPr>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hyperlink" Target="#'PIVOT TABLE'!A1"/><Relationship Id="rId3" Type="http://schemas.openxmlformats.org/officeDocument/2006/relationships/chart" Target="../charts/chart3.xml"/><Relationship Id="rId21" Type="http://schemas.microsoft.com/office/2014/relationships/chartEx" Target="../charts/chartEx1.xml"/><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hyperlink" Target="#EXPENSES!A1"/><Relationship Id="rId2" Type="http://schemas.openxmlformats.org/officeDocument/2006/relationships/chart" Target="../charts/chart2.xml"/><Relationship Id="rId16" Type="http://schemas.openxmlformats.org/officeDocument/2006/relationships/hyperlink" Target="#SALES!A1"/><Relationship Id="rId20" Type="http://schemas.openxmlformats.org/officeDocument/2006/relationships/hyperlink" Target="#DASHBOARD!A1"/><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hyperlink" Target="#STOCK_IN!A1"/><Relationship Id="rId10" Type="http://schemas.openxmlformats.org/officeDocument/2006/relationships/image" Target="../media/image7.png"/><Relationship Id="rId19" Type="http://schemas.openxmlformats.org/officeDocument/2006/relationships/hyperlink" Target="#'PROFIT ANALYSIS'!A1"/><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130229</xdr:colOff>
      <xdr:row>3</xdr:row>
      <xdr:rowOff>37963</xdr:rowOff>
    </xdr:from>
    <xdr:to>
      <xdr:col>39</xdr:col>
      <xdr:colOff>557245</xdr:colOff>
      <xdr:row>47</xdr:row>
      <xdr:rowOff>40614</xdr:rowOff>
    </xdr:to>
    <xdr:sp macro="" textlink="">
      <xdr:nvSpPr>
        <xdr:cNvPr id="2" name="Rectangle 1">
          <a:extLst>
            <a:ext uri="{FF2B5EF4-FFF2-40B4-BE49-F238E27FC236}">
              <a16:creationId xmlns:a16="http://schemas.microsoft.com/office/drawing/2014/main" id="{981095E3-1D80-C271-600B-284A9F4F5142}"/>
            </a:ext>
          </a:extLst>
        </xdr:cNvPr>
        <xdr:cNvSpPr/>
      </xdr:nvSpPr>
      <xdr:spPr>
        <a:xfrm>
          <a:off x="1957474" y="582249"/>
          <a:ext cx="22353955" cy="8218773"/>
        </a:xfrm>
        <a:prstGeom prst="rect">
          <a:avLst/>
        </a:prstGeom>
        <a:gradFill>
          <a:gsLst>
            <a:gs pos="81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2"/>
          </a:solidFill>
        </a:ln>
        <a:effectLst>
          <a:innerShdw blurRad="114300">
            <a:prstClr val="black"/>
          </a:inn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3</xdr:col>
      <xdr:colOff>98779</xdr:colOff>
      <xdr:row>0</xdr:row>
      <xdr:rowOff>0</xdr:rowOff>
    </xdr:from>
    <xdr:to>
      <xdr:col>33</xdr:col>
      <xdr:colOff>0</xdr:colOff>
      <xdr:row>3</xdr:row>
      <xdr:rowOff>41412</xdr:rowOff>
    </xdr:to>
    <xdr:sp macro="" textlink="">
      <xdr:nvSpPr>
        <xdr:cNvPr id="4" name="Rectangle 3">
          <a:extLst>
            <a:ext uri="{FF2B5EF4-FFF2-40B4-BE49-F238E27FC236}">
              <a16:creationId xmlns:a16="http://schemas.microsoft.com/office/drawing/2014/main" id="{8F4D3AA4-5CBA-DF33-13AA-F42C17DCB9CE}"/>
            </a:ext>
          </a:extLst>
        </xdr:cNvPr>
        <xdr:cNvSpPr/>
      </xdr:nvSpPr>
      <xdr:spPr>
        <a:xfrm>
          <a:off x="1919112" y="0"/>
          <a:ext cx="18838332" cy="591745"/>
        </a:xfrm>
        <a:prstGeom prst="rect">
          <a:avLst/>
        </a:prstGeom>
        <a:gradFill>
          <a:gsLst>
            <a:gs pos="6000">
              <a:schemeClr val="tx2">
                <a:lumMod val="60000"/>
                <a:lumOff val="40000"/>
              </a:schemeClr>
            </a:gs>
            <a:gs pos="0">
              <a:schemeClr val="accent1">
                <a:lumMod val="5000"/>
                <a:lumOff val="95000"/>
              </a:schemeClr>
            </a:gs>
            <a:gs pos="45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solidFill>
                <a:schemeClr val="tx1"/>
              </a:solidFill>
              <a:latin typeface="Times New Roman" panose="02020603050405020304" pitchFamily="18" charset="0"/>
              <a:cs typeface="Times New Roman" panose="02020603050405020304" pitchFamily="18" charset="0"/>
            </a:rPr>
            <a:t>Sales</a:t>
          </a:r>
          <a:r>
            <a:rPr lang="en-US" sz="5400" b="1" baseline="0">
              <a:solidFill>
                <a:schemeClr val="tx1"/>
              </a:solidFill>
              <a:latin typeface="Times New Roman" panose="02020603050405020304" pitchFamily="18" charset="0"/>
              <a:cs typeface="Times New Roman" panose="02020603050405020304" pitchFamily="18" charset="0"/>
            </a:rPr>
            <a:t> And Expenses Dashboard</a:t>
          </a:r>
          <a:endParaRPr lang="en-US" sz="5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159733</xdr:colOff>
      <xdr:row>3</xdr:row>
      <xdr:rowOff>49975</xdr:rowOff>
    </xdr:from>
    <xdr:to>
      <xdr:col>17</xdr:col>
      <xdr:colOff>376694</xdr:colOff>
      <xdr:row>13</xdr:row>
      <xdr:rowOff>40862</xdr:rowOff>
    </xdr:to>
    <xdr:sp macro="" textlink="">
      <xdr:nvSpPr>
        <xdr:cNvPr id="7" name="Rectangle 6">
          <a:extLst>
            <a:ext uri="{FF2B5EF4-FFF2-40B4-BE49-F238E27FC236}">
              <a16:creationId xmlns:a16="http://schemas.microsoft.com/office/drawing/2014/main" id="{BD24E6BA-1598-5C48-CB87-933ABC53244C}"/>
            </a:ext>
          </a:extLst>
        </xdr:cNvPr>
        <xdr:cNvSpPr/>
      </xdr:nvSpPr>
      <xdr:spPr>
        <a:xfrm>
          <a:off x="2000157" y="598873"/>
          <a:ext cx="8805605" cy="1820548"/>
        </a:xfrm>
        <a:prstGeom prst="rect">
          <a:avLst/>
        </a:prstGeom>
        <a:gradFill>
          <a:gsLst>
            <a:gs pos="0">
              <a:schemeClr val="tx2">
                <a:lumMod val="60000"/>
                <a:lumOff val="40000"/>
              </a:schemeClr>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127001</xdr:colOff>
      <xdr:row>26</xdr:row>
      <xdr:rowOff>72572</xdr:rowOff>
    </xdr:from>
    <xdr:to>
      <xdr:col>39</xdr:col>
      <xdr:colOff>399143</xdr:colOff>
      <xdr:row>41</xdr:row>
      <xdr:rowOff>1</xdr:rowOff>
    </xdr:to>
    <xdr:sp macro="" textlink="">
      <xdr:nvSpPr>
        <xdr:cNvPr id="8" name="Rectangle 7">
          <a:extLst>
            <a:ext uri="{FF2B5EF4-FFF2-40B4-BE49-F238E27FC236}">
              <a16:creationId xmlns:a16="http://schemas.microsoft.com/office/drawing/2014/main" id="{E4043C5E-B54A-EFD1-85CC-7CE8BFB05D27}"/>
            </a:ext>
          </a:extLst>
        </xdr:cNvPr>
        <xdr:cNvSpPr/>
      </xdr:nvSpPr>
      <xdr:spPr>
        <a:xfrm>
          <a:off x="19358430" y="4789715"/>
          <a:ext cx="5823856" cy="2739572"/>
        </a:xfrm>
        <a:prstGeom prst="rect">
          <a:avLst/>
        </a:prstGeom>
        <a:gradFill>
          <a:gsLst>
            <a:gs pos="0">
              <a:schemeClr val="accent1">
                <a:lumMod val="5000"/>
                <a:lumOff val="95000"/>
              </a:schemeClr>
            </a:gs>
            <a:gs pos="74000">
              <a:schemeClr val="tx2">
                <a:lumMod val="60000"/>
                <a:lumOff val="40000"/>
              </a:schemeClr>
            </a:gs>
            <a:gs pos="83000">
              <a:schemeClr val="accent1">
                <a:lumMod val="45000"/>
                <a:lumOff val="55000"/>
              </a:schemeClr>
            </a:gs>
            <a:gs pos="100000">
              <a:schemeClr val="accent1">
                <a:lumMod val="30000"/>
                <a:lumOff val="70000"/>
              </a:schemeClr>
            </a:gs>
          </a:gsLst>
          <a:lin ang="5400000" scaled="1"/>
        </a:gra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221933</xdr:colOff>
      <xdr:row>13</xdr:row>
      <xdr:rowOff>81992</xdr:rowOff>
    </xdr:from>
    <xdr:to>
      <xdr:col>14</xdr:col>
      <xdr:colOff>472181</xdr:colOff>
      <xdr:row>29</xdr:row>
      <xdr:rowOff>78047</xdr:rowOff>
    </xdr:to>
    <xdr:sp macro="" textlink="">
      <xdr:nvSpPr>
        <xdr:cNvPr id="10" name="Rectangle 9">
          <a:extLst>
            <a:ext uri="{FF2B5EF4-FFF2-40B4-BE49-F238E27FC236}">
              <a16:creationId xmlns:a16="http://schemas.microsoft.com/office/drawing/2014/main" id="{5DB1D5BA-29C6-0592-2548-23B350FD3B00}"/>
            </a:ext>
          </a:extLst>
        </xdr:cNvPr>
        <xdr:cNvSpPr/>
      </xdr:nvSpPr>
      <xdr:spPr>
        <a:xfrm rot="16200000">
          <a:off x="4073549" y="443357"/>
          <a:ext cx="2926824" cy="6966594"/>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527618</xdr:colOff>
      <xdr:row>13</xdr:row>
      <xdr:rowOff>90715</xdr:rowOff>
    </xdr:from>
    <xdr:to>
      <xdr:col>30</xdr:col>
      <xdr:colOff>15119</xdr:colOff>
      <xdr:row>31</xdr:row>
      <xdr:rowOff>70555</xdr:rowOff>
    </xdr:to>
    <xdr:sp macro="" textlink="">
      <xdr:nvSpPr>
        <xdr:cNvPr id="11" name="Rectangle 10">
          <a:extLst>
            <a:ext uri="{FF2B5EF4-FFF2-40B4-BE49-F238E27FC236}">
              <a16:creationId xmlns:a16="http://schemas.microsoft.com/office/drawing/2014/main" id="{3DA18D20-936D-49F0-CB82-66ACE9AC4576}"/>
            </a:ext>
          </a:extLst>
        </xdr:cNvPr>
        <xdr:cNvSpPr/>
      </xdr:nvSpPr>
      <xdr:spPr>
        <a:xfrm>
          <a:off x="8994285" y="2449286"/>
          <a:ext cx="9163691" cy="3245555"/>
        </a:xfrm>
        <a:prstGeom prst="rect">
          <a:avLst/>
        </a:prstGeom>
        <a:gradFill>
          <a:gsLst>
            <a:gs pos="0">
              <a:schemeClr val="tx2">
                <a:lumMod val="60000"/>
                <a:lumOff val="40000"/>
              </a:schemeClr>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4117</xdr:colOff>
      <xdr:row>31</xdr:row>
      <xdr:rowOff>116864</xdr:rowOff>
    </xdr:from>
    <xdr:to>
      <xdr:col>28</xdr:col>
      <xdr:colOff>306594</xdr:colOff>
      <xdr:row>46</xdr:row>
      <xdr:rowOff>107651</xdr:rowOff>
    </xdr:to>
    <xdr:sp macro="" textlink="">
      <xdr:nvSpPr>
        <xdr:cNvPr id="12" name="Rectangle 11">
          <a:extLst>
            <a:ext uri="{FF2B5EF4-FFF2-40B4-BE49-F238E27FC236}">
              <a16:creationId xmlns:a16="http://schemas.microsoft.com/office/drawing/2014/main" id="{9E46BA93-1E0A-1810-95E2-ECB1F30CBBE7}"/>
            </a:ext>
          </a:extLst>
        </xdr:cNvPr>
        <xdr:cNvSpPr/>
      </xdr:nvSpPr>
      <xdr:spPr>
        <a:xfrm rot="5400000">
          <a:off x="12015877" y="2926933"/>
          <a:ext cx="2995422" cy="8898209"/>
        </a:xfrm>
        <a:prstGeom prst="rect">
          <a:avLst/>
        </a:prstGeom>
        <a:gradFill>
          <a:gsLst>
            <a:gs pos="0">
              <a:schemeClr val="tx2">
                <a:lumMod val="60000"/>
                <a:lumOff val="40000"/>
              </a:schemeClr>
            </a:gs>
            <a:gs pos="0">
              <a:schemeClr val="accent1">
                <a:lumMod val="30000"/>
                <a:lumOff val="70000"/>
              </a:schemeClr>
            </a:gs>
          </a:gsLst>
          <a:lin ang="5400000" scaled="1"/>
        </a:gra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82826</xdr:colOff>
      <xdr:row>46</xdr:row>
      <xdr:rowOff>138043</xdr:rowOff>
    </xdr:to>
    <xdr:sp macro="" textlink="">
      <xdr:nvSpPr>
        <xdr:cNvPr id="13" name="Rectangle: Rounded Corners 12">
          <a:extLst>
            <a:ext uri="{FF2B5EF4-FFF2-40B4-BE49-F238E27FC236}">
              <a16:creationId xmlns:a16="http://schemas.microsoft.com/office/drawing/2014/main" id="{D4CB5877-AB50-B138-E4B5-B11FB337A688}"/>
            </a:ext>
          </a:extLst>
        </xdr:cNvPr>
        <xdr:cNvSpPr/>
      </xdr:nvSpPr>
      <xdr:spPr>
        <a:xfrm>
          <a:off x="0" y="0"/>
          <a:ext cx="1905000" cy="8613913"/>
        </a:xfrm>
        <a:prstGeom prst="roundRect">
          <a:avLst/>
        </a:prstGeom>
        <a:gradFill>
          <a:gsLst>
            <a:gs pos="0">
              <a:schemeClr val="tx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84666</xdr:colOff>
      <xdr:row>3</xdr:row>
      <xdr:rowOff>125255</xdr:rowOff>
    </xdr:from>
    <xdr:to>
      <xdr:col>28</xdr:col>
      <xdr:colOff>254000</xdr:colOff>
      <xdr:row>13</xdr:row>
      <xdr:rowOff>82826</xdr:rowOff>
    </xdr:to>
    <xdr:sp macro="" textlink="'PIVOT TABLE'!$I$18">
      <xdr:nvSpPr>
        <xdr:cNvPr id="14" name="Oval 13">
          <a:extLst>
            <a:ext uri="{FF2B5EF4-FFF2-40B4-BE49-F238E27FC236}">
              <a16:creationId xmlns:a16="http://schemas.microsoft.com/office/drawing/2014/main" id="{8DBDEA1E-2EDF-3826-CE86-E5A7F736858F}"/>
            </a:ext>
          </a:extLst>
        </xdr:cNvPr>
        <xdr:cNvSpPr/>
      </xdr:nvSpPr>
      <xdr:spPr>
        <a:xfrm>
          <a:off x="14647333" y="675588"/>
          <a:ext cx="3330223" cy="1792016"/>
        </a:xfrm>
        <a:prstGeom prst="ellipse">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i="0" u="none" strike="noStrike">
            <a:solidFill>
              <a:srgbClr val="000000"/>
            </a:solidFill>
            <a:latin typeface="Calibri"/>
            <a:ea typeface="Calibri"/>
            <a:cs typeface="Calibri"/>
          </a:endParaRPr>
        </a:p>
        <a:p>
          <a:pPr algn="ctr"/>
          <a:fld id="{AEA14FAB-3B20-4DA2-8306-FA6B45123BF6}" type="TxLink">
            <a:rPr lang="en-US" sz="3200" b="1" i="0" u="none" strike="noStrike">
              <a:solidFill>
                <a:srgbClr val="000000"/>
              </a:solidFill>
              <a:latin typeface="Calibri"/>
              <a:ea typeface="Calibri"/>
              <a:cs typeface="Calibri"/>
            </a:rPr>
            <a:pPr algn="ctr"/>
            <a:t>₦642.9M</a:t>
          </a:fld>
          <a:endParaRPr lang="en-US" sz="19900" b="1"/>
        </a:p>
      </xdr:txBody>
    </xdr:sp>
    <xdr:clientData/>
  </xdr:twoCellAnchor>
  <xdr:twoCellAnchor>
    <xdr:from>
      <xdr:col>17</xdr:col>
      <xdr:colOff>482562</xdr:colOff>
      <xdr:row>3</xdr:row>
      <xdr:rowOff>73285</xdr:rowOff>
    </xdr:from>
    <xdr:to>
      <xdr:col>23</xdr:col>
      <xdr:colOff>235620</xdr:colOff>
      <xdr:row>13</xdr:row>
      <xdr:rowOff>38010</xdr:rowOff>
    </xdr:to>
    <xdr:sp macro="" textlink="'PIVOT TABLE'!$G$18">
      <xdr:nvSpPr>
        <xdr:cNvPr id="15" name="Oval 14">
          <a:extLst>
            <a:ext uri="{FF2B5EF4-FFF2-40B4-BE49-F238E27FC236}">
              <a16:creationId xmlns:a16="http://schemas.microsoft.com/office/drawing/2014/main" id="{6BFB1F34-6228-99A9-230A-52EB6BAABCBB}"/>
            </a:ext>
          </a:extLst>
        </xdr:cNvPr>
        <xdr:cNvSpPr/>
      </xdr:nvSpPr>
      <xdr:spPr>
        <a:xfrm>
          <a:off x="10775469" y="604913"/>
          <a:ext cx="3385849" cy="1736818"/>
        </a:xfrm>
        <a:prstGeom prst="ellipse">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cap="none" spc="50">
              <a:ln w="0"/>
              <a:solidFill>
                <a:srgbClr val="000000"/>
              </a:solidFill>
              <a:effectLst>
                <a:innerShdw blurRad="63500" dist="50800" dir="10800000">
                  <a:prstClr val="black">
                    <a:alpha val="50000"/>
                  </a:prstClr>
                </a:innerShdw>
              </a:effectLst>
              <a:latin typeface="Calibri"/>
              <a:ea typeface="Calibri"/>
              <a:cs typeface="Calibri"/>
            </a:rPr>
            <a:t>     </a:t>
          </a:r>
        </a:p>
        <a:p>
          <a:pPr algn="ctr"/>
          <a:r>
            <a:rPr lang="en-US" sz="3200" b="1" i="0" u="none" strike="noStrike" cap="none" spc="50">
              <a:ln w="0"/>
              <a:solidFill>
                <a:srgbClr val="000000"/>
              </a:solidFill>
              <a:effectLst>
                <a:innerShdw blurRad="63500" dist="50800" dir="10800000">
                  <a:prstClr val="black">
                    <a:alpha val="50000"/>
                  </a:prstClr>
                </a:innerShdw>
              </a:effectLst>
              <a:latin typeface="Calibri"/>
              <a:ea typeface="Calibri"/>
              <a:cs typeface="Calibri"/>
            </a:rPr>
            <a:t>    </a:t>
          </a:r>
          <a:fld id="{39A4E369-934C-4AED-928B-E84EFE8628AE}" type="TxLink">
            <a:rPr lang="en-US" sz="3200" b="1" i="0" u="none" strike="noStrike" cap="none" spc="50">
              <a:ln w="0"/>
              <a:solidFill>
                <a:srgbClr val="000000"/>
              </a:solidFill>
              <a:effectLst>
                <a:innerShdw blurRad="63500" dist="50800" dir="10800000">
                  <a:prstClr val="black">
                    <a:alpha val="50000"/>
                  </a:prstClr>
                </a:innerShdw>
              </a:effectLst>
              <a:latin typeface="Calibri"/>
              <a:ea typeface="Calibri"/>
              <a:cs typeface="Calibri"/>
            </a:rPr>
            <a:pPr algn="ctr"/>
            <a:t>₦87.5M</a:t>
          </a:fld>
          <a:endParaRPr lang="en-US" sz="16600" b="1" cap="none" spc="50">
            <a:ln w="0"/>
            <a:solidFill>
              <a:schemeClr val="tx1"/>
            </a:solidFill>
            <a:effectLst>
              <a:innerShdw blurRad="63500" dist="50800" dir="10800000">
                <a:prstClr val="black">
                  <a:alpha val="50000"/>
                </a:prstClr>
              </a:innerShdw>
            </a:effectLst>
          </a:endParaRPr>
        </a:p>
      </xdr:txBody>
    </xdr:sp>
    <xdr:clientData/>
  </xdr:twoCellAnchor>
  <xdr:twoCellAnchor>
    <xdr:from>
      <xdr:col>3</xdr:col>
      <xdr:colOff>289891</xdr:colOff>
      <xdr:row>4</xdr:row>
      <xdr:rowOff>112058</xdr:rowOff>
    </xdr:from>
    <xdr:to>
      <xdr:col>17</xdr:col>
      <xdr:colOff>355169</xdr:colOff>
      <xdr:row>13</xdr:row>
      <xdr:rowOff>70555</xdr:rowOff>
    </xdr:to>
    <xdr:graphicFrame macro="">
      <xdr:nvGraphicFramePr>
        <xdr:cNvPr id="18" name="Chart 17">
          <a:extLst>
            <a:ext uri="{FF2B5EF4-FFF2-40B4-BE49-F238E27FC236}">
              <a16:creationId xmlns:a16="http://schemas.microsoft.com/office/drawing/2014/main" id="{35250A24-2CFB-45B0-BD36-6A37FDC5D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287802</xdr:colOff>
      <xdr:row>3</xdr:row>
      <xdr:rowOff>42255</xdr:rowOff>
    </xdr:from>
    <xdr:to>
      <xdr:col>13</xdr:col>
      <xdr:colOff>185854</xdr:colOff>
      <xdr:row>5</xdr:row>
      <xdr:rowOff>61952</xdr:rowOff>
    </xdr:to>
    <xdr:sp macro="" textlink="">
      <xdr:nvSpPr>
        <xdr:cNvPr id="19" name="TextBox 18">
          <a:extLst>
            <a:ext uri="{FF2B5EF4-FFF2-40B4-BE49-F238E27FC236}">
              <a16:creationId xmlns:a16="http://schemas.microsoft.com/office/drawing/2014/main" id="{C663C7EF-54D7-E2F1-999D-383F9A6103DF}"/>
            </a:ext>
          </a:extLst>
        </xdr:cNvPr>
        <xdr:cNvSpPr txBox="1"/>
      </xdr:nvSpPr>
      <xdr:spPr>
        <a:xfrm>
          <a:off x="5119997" y="599816"/>
          <a:ext cx="2918174" cy="391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atin typeface="Arial Narrow" panose="020B0606020202030204" pitchFamily="34" charset="0"/>
            </a:rPr>
            <a:t>Sales</a:t>
          </a:r>
          <a:r>
            <a:rPr lang="en-US" sz="2800" b="1">
              <a:latin typeface="Arial Narrow" panose="020B0606020202030204" pitchFamily="34" charset="0"/>
            </a:rPr>
            <a:t> By Month</a:t>
          </a:r>
        </a:p>
      </xdr:txBody>
    </xdr:sp>
    <xdr:clientData/>
  </xdr:twoCellAnchor>
  <xdr:twoCellAnchor>
    <xdr:from>
      <xdr:col>3</xdr:col>
      <xdr:colOff>214496</xdr:colOff>
      <xdr:row>13</xdr:row>
      <xdr:rowOff>146255</xdr:rowOff>
    </xdr:from>
    <xdr:to>
      <xdr:col>14</xdr:col>
      <xdr:colOff>377976</xdr:colOff>
      <xdr:row>28</xdr:row>
      <xdr:rowOff>165652</xdr:rowOff>
    </xdr:to>
    <xdr:graphicFrame macro="">
      <xdr:nvGraphicFramePr>
        <xdr:cNvPr id="20" name="Chart 19">
          <a:extLst>
            <a:ext uri="{FF2B5EF4-FFF2-40B4-BE49-F238E27FC236}">
              <a16:creationId xmlns:a16="http://schemas.microsoft.com/office/drawing/2014/main" id="{115048C6-E23C-470B-A4F5-1B799E3E9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96697</xdr:colOff>
      <xdr:row>13</xdr:row>
      <xdr:rowOff>13850</xdr:rowOff>
    </xdr:from>
    <xdr:to>
      <xdr:col>10</xdr:col>
      <xdr:colOff>513312</xdr:colOff>
      <xdr:row>15</xdr:row>
      <xdr:rowOff>176184</xdr:rowOff>
    </xdr:to>
    <xdr:sp macro="" textlink="">
      <xdr:nvSpPr>
        <xdr:cNvPr id="21" name="TextBox 20">
          <a:extLst>
            <a:ext uri="{FF2B5EF4-FFF2-40B4-BE49-F238E27FC236}">
              <a16:creationId xmlns:a16="http://schemas.microsoft.com/office/drawing/2014/main" id="{322A260D-3B75-6C6B-DDF6-D27B8D55D435}"/>
            </a:ext>
          </a:extLst>
        </xdr:cNvPr>
        <xdr:cNvSpPr txBox="1"/>
      </xdr:nvSpPr>
      <xdr:spPr>
        <a:xfrm>
          <a:off x="3720843" y="2429948"/>
          <a:ext cx="2832713" cy="534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Narrow" panose="020B0606020202030204" pitchFamily="34" charset="0"/>
            </a:rPr>
            <a:t>Sales by Category</a:t>
          </a:r>
        </a:p>
      </xdr:txBody>
    </xdr:sp>
    <xdr:clientData/>
  </xdr:twoCellAnchor>
  <xdr:twoCellAnchor>
    <xdr:from>
      <xdr:col>15</xdr:col>
      <xdr:colOff>48032</xdr:colOff>
      <xdr:row>14</xdr:row>
      <xdr:rowOff>122298</xdr:rowOff>
    </xdr:from>
    <xdr:to>
      <xdr:col>29</xdr:col>
      <xdr:colOff>574523</xdr:colOff>
      <xdr:row>31</xdr:row>
      <xdr:rowOff>4705</xdr:rowOff>
    </xdr:to>
    <xdr:graphicFrame macro="">
      <xdr:nvGraphicFramePr>
        <xdr:cNvPr id="22" name="Chart 21">
          <a:extLst>
            <a:ext uri="{FF2B5EF4-FFF2-40B4-BE49-F238E27FC236}">
              <a16:creationId xmlns:a16="http://schemas.microsoft.com/office/drawing/2014/main" id="{79A5C1E5-7DC8-41A4-884D-A0193AA79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30209</xdr:colOff>
      <xdr:row>13</xdr:row>
      <xdr:rowOff>115148</xdr:rowOff>
    </xdr:from>
    <xdr:to>
      <xdr:col>26</xdr:col>
      <xdr:colOff>53729</xdr:colOff>
      <xdr:row>15</xdr:row>
      <xdr:rowOff>168186</xdr:rowOff>
    </xdr:to>
    <xdr:sp macro="" textlink="">
      <xdr:nvSpPr>
        <xdr:cNvPr id="23" name="TextBox 22">
          <a:extLst>
            <a:ext uri="{FF2B5EF4-FFF2-40B4-BE49-F238E27FC236}">
              <a16:creationId xmlns:a16="http://schemas.microsoft.com/office/drawing/2014/main" id="{8B93B607-0744-D84A-186F-258CAE5C79E7}"/>
            </a:ext>
          </a:extLst>
        </xdr:cNvPr>
        <xdr:cNvSpPr txBox="1"/>
      </xdr:nvSpPr>
      <xdr:spPr>
        <a:xfrm>
          <a:off x="12714721" y="2531246"/>
          <a:ext cx="3043642" cy="424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Narrow" panose="020B0606020202030204" pitchFamily="34" charset="0"/>
            </a:rPr>
            <a:t>Expenses By Month</a:t>
          </a:r>
        </a:p>
      </xdr:txBody>
    </xdr:sp>
    <xdr:clientData/>
  </xdr:twoCellAnchor>
  <xdr:twoCellAnchor>
    <xdr:from>
      <xdr:col>3</xdr:col>
      <xdr:colOff>220757</xdr:colOff>
      <xdr:row>31</xdr:row>
      <xdr:rowOff>108677</xdr:rowOff>
    </xdr:from>
    <xdr:to>
      <xdr:col>14</xdr:col>
      <xdr:colOff>433084</xdr:colOff>
      <xdr:row>46</xdr:row>
      <xdr:rowOff>131511</xdr:rowOff>
    </xdr:to>
    <xdr:sp macro="" textlink="">
      <xdr:nvSpPr>
        <xdr:cNvPr id="27" name="Rectangle 26">
          <a:extLst>
            <a:ext uri="{FF2B5EF4-FFF2-40B4-BE49-F238E27FC236}">
              <a16:creationId xmlns:a16="http://schemas.microsoft.com/office/drawing/2014/main" id="{EE8B5F76-4297-4501-9079-0A1900A897F7}"/>
            </a:ext>
          </a:extLst>
        </xdr:cNvPr>
        <xdr:cNvSpPr/>
      </xdr:nvSpPr>
      <xdr:spPr>
        <a:xfrm rot="5400000">
          <a:off x="3947393" y="3955577"/>
          <a:ext cx="3027469" cy="685659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440608</xdr:colOff>
      <xdr:row>32</xdr:row>
      <xdr:rowOff>11029</xdr:rowOff>
    </xdr:from>
    <xdr:to>
      <xdr:col>11</xdr:col>
      <xdr:colOff>530592</xdr:colOff>
      <xdr:row>34</xdr:row>
      <xdr:rowOff>11029</xdr:rowOff>
    </xdr:to>
    <xdr:sp macro="" textlink="">
      <xdr:nvSpPr>
        <xdr:cNvPr id="30" name="TextBox 29">
          <a:extLst>
            <a:ext uri="{FF2B5EF4-FFF2-40B4-BE49-F238E27FC236}">
              <a16:creationId xmlns:a16="http://schemas.microsoft.com/office/drawing/2014/main" id="{000AD4F1-138C-1B18-5389-7A33C8A17A15}"/>
            </a:ext>
          </a:extLst>
        </xdr:cNvPr>
        <xdr:cNvSpPr txBox="1"/>
      </xdr:nvSpPr>
      <xdr:spPr>
        <a:xfrm>
          <a:off x="4095098" y="5816743"/>
          <a:ext cx="3135392"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Narrow" panose="020B0606020202030204" pitchFamily="34" charset="0"/>
            </a:rPr>
            <a:t>Top 5 Products</a:t>
          </a:r>
        </a:p>
      </xdr:txBody>
    </xdr:sp>
    <xdr:clientData/>
  </xdr:twoCellAnchor>
  <xdr:twoCellAnchor>
    <xdr:from>
      <xdr:col>19</xdr:col>
      <xdr:colOff>123904</xdr:colOff>
      <xdr:row>31</xdr:row>
      <xdr:rowOff>80056</xdr:rowOff>
    </xdr:from>
    <xdr:to>
      <xdr:col>25</xdr:col>
      <xdr:colOff>526585</xdr:colOff>
      <xdr:row>34</xdr:row>
      <xdr:rowOff>108415</xdr:rowOff>
    </xdr:to>
    <xdr:sp macro="" textlink="">
      <xdr:nvSpPr>
        <xdr:cNvPr id="32" name="TextBox 31">
          <a:extLst>
            <a:ext uri="{FF2B5EF4-FFF2-40B4-BE49-F238E27FC236}">
              <a16:creationId xmlns:a16="http://schemas.microsoft.com/office/drawing/2014/main" id="{CA52303B-989D-E585-91F3-CF29BC5B7E33}"/>
            </a:ext>
          </a:extLst>
        </xdr:cNvPr>
        <xdr:cNvSpPr txBox="1"/>
      </xdr:nvSpPr>
      <xdr:spPr>
        <a:xfrm>
          <a:off x="11600367" y="5841519"/>
          <a:ext cx="4026828" cy="58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Expenses By Category</a:t>
          </a:r>
        </a:p>
      </xdr:txBody>
    </xdr:sp>
    <xdr:clientData/>
  </xdr:twoCellAnchor>
  <xdr:twoCellAnchor>
    <xdr:from>
      <xdr:col>18</xdr:col>
      <xdr:colOff>542074</xdr:colOff>
      <xdr:row>4</xdr:row>
      <xdr:rowOff>30975</xdr:rowOff>
    </xdr:from>
    <xdr:to>
      <xdr:col>23</xdr:col>
      <xdr:colOff>15488</xdr:colOff>
      <xdr:row>7</xdr:row>
      <xdr:rowOff>123902</xdr:rowOff>
    </xdr:to>
    <xdr:sp macro="" textlink="">
      <xdr:nvSpPr>
        <xdr:cNvPr id="33" name="TextBox 32">
          <a:extLst>
            <a:ext uri="{FF2B5EF4-FFF2-40B4-BE49-F238E27FC236}">
              <a16:creationId xmlns:a16="http://schemas.microsoft.com/office/drawing/2014/main" id="{8DC8C712-25BC-5B64-A534-395C4D458D4D}"/>
            </a:ext>
          </a:extLst>
        </xdr:cNvPr>
        <xdr:cNvSpPr txBox="1"/>
      </xdr:nvSpPr>
      <xdr:spPr>
        <a:xfrm>
          <a:off x="11414513" y="774390"/>
          <a:ext cx="2493536" cy="65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Narrow" panose="020B0606020202030204" pitchFamily="34" charset="0"/>
            </a:rPr>
            <a:t>Sum Of</a:t>
          </a:r>
          <a:r>
            <a:rPr lang="en-US" sz="2000" b="1" baseline="0">
              <a:latin typeface="Arial Narrow" panose="020B0606020202030204" pitchFamily="34" charset="0"/>
            </a:rPr>
            <a:t> Expenses</a:t>
          </a:r>
          <a:endParaRPr lang="en-US" sz="2000" b="1">
            <a:latin typeface="Arial Narrow" panose="020B0606020202030204" pitchFamily="34" charset="0"/>
          </a:endParaRPr>
        </a:p>
      </xdr:txBody>
    </xdr:sp>
    <xdr:clientData/>
  </xdr:twoCellAnchor>
  <xdr:twoCellAnchor editAs="oneCell">
    <xdr:from>
      <xdr:col>18</xdr:col>
      <xdr:colOff>183938</xdr:colOff>
      <xdr:row>4</xdr:row>
      <xdr:rowOff>162584</xdr:rowOff>
    </xdr:from>
    <xdr:to>
      <xdr:col>19</xdr:col>
      <xdr:colOff>486856</xdr:colOff>
      <xdr:row>9</xdr:row>
      <xdr:rowOff>136244</xdr:rowOff>
    </xdr:to>
    <xdr:pic>
      <xdr:nvPicPr>
        <xdr:cNvPr id="35" name="Graphic 34" descr="Coins with solid fill">
          <a:extLst>
            <a:ext uri="{FF2B5EF4-FFF2-40B4-BE49-F238E27FC236}">
              <a16:creationId xmlns:a16="http://schemas.microsoft.com/office/drawing/2014/main" id="{147BE1B2-5D65-06FA-17E8-B6A0EA7FB38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226480" y="894448"/>
          <a:ext cx="916393" cy="888491"/>
        </a:xfrm>
        <a:prstGeom prst="rect">
          <a:avLst/>
        </a:prstGeom>
      </xdr:spPr>
    </xdr:pic>
    <xdr:clientData/>
  </xdr:twoCellAnchor>
  <xdr:twoCellAnchor>
    <xdr:from>
      <xdr:col>25</xdr:col>
      <xdr:colOff>400256</xdr:colOff>
      <xdr:row>4</xdr:row>
      <xdr:rowOff>52148</xdr:rowOff>
    </xdr:from>
    <xdr:to>
      <xdr:col>28</xdr:col>
      <xdr:colOff>317941</xdr:colOff>
      <xdr:row>6</xdr:row>
      <xdr:rowOff>52149</xdr:rowOff>
    </xdr:to>
    <xdr:sp macro="" textlink="">
      <xdr:nvSpPr>
        <xdr:cNvPr id="36" name="TextBox 35">
          <a:extLst>
            <a:ext uri="{FF2B5EF4-FFF2-40B4-BE49-F238E27FC236}">
              <a16:creationId xmlns:a16="http://schemas.microsoft.com/office/drawing/2014/main" id="{433C68A1-40A2-2FEF-DFEB-4EE580D89E60}"/>
            </a:ext>
          </a:extLst>
        </xdr:cNvPr>
        <xdr:cNvSpPr txBox="1"/>
      </xdr:nvSpPr>
      <xdr:spPr>
        <a:xfrm>
          <a:off x="15569700" y="785926"/>
          <a:ext cx="2471797" cy="366890"/>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Arial Narrow" panose="020B0606020202030204" pitchFamily="34" charset="0"/>
            </a:rPr>
            <a:t>Sum Of Sales</a:t>
          </a:r>
        </a:p>
      </xdr:txBody>
    </xdr:sp>
    <xdr:clientData/>
  </xdr:twoCellAnchor>
  <xdr:twoCellAnchor editAs="oneCell">
    <xdr:from>
      <xdr:col>24</xdr:col>
      <xdr:colOff>284708</xdr:colOff>
      <xdr:row>5</xdr:row>
      <xdr:rowOff>83326</xdr:rowOff>
    </xdr:from>
    <xdr:to>
      <xdr:col>25</xdr:col>
      <xdr:colOff>461097</xdr:colOff>
      <xdr:row>9</xdr:row>
      <xdr:rowOff>119727</xdr:rowOff>
    </xdr:to>
    <xdr:pic>
      <xdr:nvPicPr>
        <xdr:cNvPr id="38" name="Graphic 37" descr="Bar graph with upward trend with solid fill">
          <a:extLst>
            <a:ext uri="{FF2B5EF4-FFF2-40B4-BE49-F238E27FC236}">
              <a16:creationId xmlns:a16="http://schemas.microsoft.com/office/drawing/2014/main" id="{002E9268-95B6-3734-6F57-8E598CB721A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847375" y="1000548"/>
          <a:ext cx="783166" cy="770179"/>
        </a:xfrm>
        <a:prstGeom prst="rect">
          <a:avLst/>
        </a:prstGeom>
      </xdr:spPr>
    </xdr:pic>
    <xdr:clientData/>
  </xdr:twoCellAnchor>
  <xdr:twoCellAnchor>
    <xdr:from>
      <xdr:col>29</xdr:col>
      <xdr:colOff>90918</xdr:colOff>
      <xdr:row>3</xdr:row>
      <xdr:rowOff>141105</xdr:rowOff>
    </xdr:from>
    <xdr:to>
      <xdr:col>34</xdr:col>
      <xdr:colOff>158894</xdr:colOff>
      <xdr:row>13</xdr:row>
      <xdr:rowOff>129352</xdr:rowOff>
    </xdr:to>
    <xdr:sp macro="" textlink="'PIVOT TABLE'!K17">
      <xdr:nvSpPr>
        <xdr:cNvPr id="42" name="Oval 41">
          <a:extLst>
            <a:ext uri="{FF2B5EF4-FFF2-40B4-BE49-F238E27FC236}">
              <a16:creationId xmlns:a16="http://schemas.microsoft.com/office/drawing/2014/main" id="{47A5A4BC-A4F3-421B-B2D7-9ECF08079F93}"/>
            </a:ext>
          </a:extLst>
        </xdr:cNvPr>
        <xdr:cNvSpPr/>
      </xdr:nvSpPr>
      <xdr:spPr>
        <a:xfrm>
          <a:off x="17881681" y="690003"/>
          <a:ext cx="3135349" cy="1817908"/>
        </a:xfrm>
        <a:prstGeom prst="ellipse">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i="0" u="none" strike="noStrike">
            <a:solidFill>
              <a:srgbClr val="000000"/>
            </a:solidFill>
            <a:latin typeface="Calibri"/>
            <a:ea typeface="Calibri"/>
            <a:cs typeface="Calibri"/>
          </a:endParaRPr>
        </a:p>
        <a:p>
          <a:pPr algn="ctr"/>
          <a:r>
            <a:rPr lang="en-US" sz="3200" b="1" i="0" u="none" strike="noStrike">
              <a:solidFill>
                <a:srgbClr val="000000"/>
              </a:solidFill>
              <a:latin typeface="Calibri"/>
              <a:ea typeface="Calibri"/>
              <a:cs typeface="Calibri"/>
            </a:rPr>
            <a:t>    </a:t>
          </a:r>
          <a:fld id="{1B6C9CA4-FA8D-4816-9D45-3491C8CBD8EC}" type="TxLink">
            <a:rPr lang="en-US" sz="3200" b="1" i="0" u="none" strike="noStrike">
              <a:solidFill>
                <a:srgbClr val="000000"/>
              </a:solidFill>
              <a:latin typeface="Calibri"/>
              <a:ea typeface="Calibri"/>
              <a:cs typeface="Calibri"/>
            </a:rPr>
            <a:pPr algn="ctr"/>
            <a:t>₦555.5M</a:t>
          </a:fld>
          <a:endParaRPr lang="en-US" sz="16600" b="1"/>
        </a:p>
      </xdr:txBody>
    </xdr:sp>
    <xdr:clientData/>
  </xdr:twoCellAnchor>
  <xdr:twoCellAnchor>
    <xdr:from>
      <xdr:col>30</xdr:col>
      <xdr:colOff>151242</xdr:colOff>
      <xdr:row>4</xdr:row>
      <xdr:rowOff>11760</xdr:rowOff>
    </xdr:from>
    <xdr:to>
      <xdr:col>33</xdr:col>
      <xdr:colOff>221795</xdr:colOff>
      <xdr:row>7</xdr:row>
      <xdr:rowOff>11760</xdr:rowOff>
    </xdr:to>
    <xdr:sp macro="" textlink="">
      <xdr:nvSpPr>
        <xdr:cNvPr id="44" name="TextBox 43">
          <a:extLst>
            <a:ext uri="{FF2B5EF4-FFF2-40B4-BE49-F238E27FC236}">
              <a16:creationId xmlns:a16="http://schemas.microsoft.com/office/drawing/2014/main" id="{6682F9D9-8927-FBCB-A8A1-DA415192ECE9}"/>
            </a:ext>
          </a:extLst>
        </xdr:cNvPr>
        <xdr:cNvSpPr txBox="1"/>
      </xdr:nvSpPr>
      <xdr:spPr>
        <a:xfrm>
          <a:off x="18555479" y="743624"/>
          <a:ext cx="1910977" cy="548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Narrow" panose="020B0606020202030204" pitchFamily="34" charset="0"/>
            </a:rPr>
            <a:t>Total</a:t>
          </a:r>
          <a:r>
            <a:rPr lang="en-US" sz="3200" b="1">
              <a:latin typeface="Arial Narrow" panose="020B0606020202030204" pitchFamily="34" charset="0"/>
            </a:rPr>
            <a:t> </a:t>
          </a:r>
          <a:r>
            <a:rPr lang="en-US" sz="2800" b="1">
              <a:latin typeface="Arial Narrow" panose="020B0606020202030204" pitchFamily="34" charset="0"/>
            </a:rPr>
            <a:t>Profit</a:t>
          </a:r>
          <a:r>
            <a:rPr lang="en-US" sz="3200" b="1">
              <a:latin typeface="Arial Narrow" panose="020B0606020202030204" pitchFamily="34" charset="0"/>
            </a:rPr>
            <a:t> </a:t>
          </a:r>
        </a:p>
      </xdr:txBody>
    </xdr:sp>
    <xdr:clientData/>
  </xdr:twoCellAnchor>
  <xdr:twoCellAnchor editAs="oneCell">
    <xdr:from>
      <xdr:col>29</xdr:col>
      <xdr:colOff>319550</xdr:colOff>
      <xdr:row>5</xdr:row>
      <xdr:rowOff>121275</xdr:rowOff>
    </xdr:from>
    <xdr:to>
      <xdr:col>31</xdr:col>
      <xdr:colOff>29661</xdr:colOff>
      <xdr:row>9</xdr:row>
      <xdr:rowOff>95711</xdr:rowOff>
    </xdr:to>
    <xdr:pic>
      <xdr:nvPicPr>
        <xdr:cNvPr id="46" name="Graphic 45" descr="Dollar with solid fill">
          <a:extLst>
            <a:ext uri="{FF2B5EF4-FFF2-40B4-BE49-F238E27FC236}">
              <a16:creationId xmlns:a16="http://schemas.microsoft.com/office/drawing/2014/main" id="{3F20C9E4-39BC-A424-6A3F-017F5A14B3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649883" y="1038497"/>
          <a:ext cx="923667" cy="708214"/>
        </a:xfrm>
        <a:prstGeom prst="rect">
          <a:avLst/>
        </a:prstGeom>
      </xdr:spPr>
    </xdr:pic>
    <xdr:clientData/>
  </xdr:twoCellAnchor>
  <xdr:twoCellAnchor>
    <xdr:from>
      <xdr:col>34</xdr:col>
      <xdr:colOff>348365</xdr:colOff>
      <xdr:row>3</xdr:row>
      <xdr:rowOff>160982</xdr:rowOff>
    </xdr:from>
    <xdr:to>
      <xdr:col>39</xdr:col>
      <xdr:colOff>219546</xdr:colOff>
      <xdr:row>14</xdr:row>
      <xdr:rowOff>64264</xdr:rowOff>
    </xdr:to>
    <xdr:sp macro="" textlink="'PIVOT TABLE'!M17">
      <xdr:nvSpPr>
        <xdr:cNvPr id="53" name="Oval 52">
          <a:extLst>
            <a:ext uri="{FF2B5EF4-FFF2-40B4-BE49-F238E27FC236}">
              <a16:creationId xmlns:a16="http://schemas.microsoft.com/office/drawing/2014/main" id="{8BE399B3-44AA-489B-BCC9-0F6556F0B1FC}"/>
            </a:ext>
          </a:extLst>
        </xdr:cNvPr>
        <xdr:cNvSpPr/>
      </xdr:nvSpPr>
      <xdr:spPr>
        <a:xfrm>
          <a:off x="21206501" y="709880"/>
          <a:ext cx="2938553" cy="1915909"/>
        </a:xfrm>
        <a:prstGeom prst="ellipse">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rgbClr val="000000"/>
              </a:solidFill>
              <a:latin typeface="Calibri"/>
              <a:ea typeface="Calibri"/>
              <a:cs typeface="Calibri"/>
            </a:rPr>
            <a:t>   </a:t>
          </a:r>
        </a:p>
        <a:p>
          <a:pPr algn="ctr"/>
          <a:r>
            <a:rPr lang="en-US" sz="3200" b="1" i="0" u="none" strike="noStrike">
              <a:solidFill>
                <a:srgbClr val="000000"/>
              </a:solidFill>
              <a:latin typeface="Calibri"/>
              <a:ea typeface="Calibri"/>
              <a:cs typeface="Calibri"/>
            </a:rPr>
            <a:t>    </a:t>
          </a:r>
          <a:fld id="{7CEDE7CE-C00E-4702-83BF-EBCD71E595A8}" type="TxLink">
            <a:rPr lang="en-US" sz="3200" b="1" i="0" u="none" strike="noStrike">
              <a:solidFill>
                <a:srgbClr val="000000"/>
              </a:solidFill>
              <a:latin typeface="Calibri"/>
              <a:ea typeface="Calibri"/>
              <a:cs typeface="Calibri"/>
            </a:rPr>
            <a:pPr algn="ctr"/>
            <a:t>₦6,000</a:t>
          </a:fld>
          <a:endParaRPr lang="en-US" sz="7200" b="1"/>
        </a:p>
      </xdr:txBody>
    </xdr:sp>
    <xdr:clientData/>
  </xdr:twoCellAnchor>
  <xdr:twoCellAnchor>
    <xdr:from>
      <xdr:col>35</xdr:col>
      <xdr:colOff>243955</xdr:colOff>
      <xdr:row>4</xdr:row>
      <xdr:rowOff>173737</xdr:rowOff>
    </xdr:from>
    <xdr:to>
      <xdr:col>38</xdr:col>
      <xdr:colOff>385067</xdr:colOff>
      <xdr:row>7</xdr:row>
      <xdr:rowOff>114942</xdr:rowOff>
    </xdr:to>
    <xdr:sp macro="" textlink="">
      <xdr:nvSpPr>
        <xdr:cNvPr id="54" name="TextBox 53">
          <a:extLst>
            <a:ext uri="{FF2B5EF4-FFF2-40B4-BE49-F238E27FC236}">
              <a16:creationId xmlns:a16="http://schemas.microsoft.com/office/drawing/2014/main" id="{B958F83B-8B85-437E-BA23-74240F488CCB}"/>
            </a:ext>
          </a:extLst>
        </xdr:cNvPr>
        <xdr:cNvSpPr txBox="1"/>
      </xdr:nvSpPr>
      <xdr:spPr>
        <a:xfrm>
          <a:off x="21715565" y="905601"/>
          <a:ext cx="1981536" cy="490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Arial Narrow" panose="020B0606020202030204" pitchFamily="34" charset="0"/>
            </a:rPr>
            <a:t>Total</a:t>
          </a:r>
          <a:r>
            <a:rPr lang="en-US" sz="2000" b="1" baseline="0">
              <a:latin typeface="Arial Narrow" panose="020B0606020202030204" pitchFamily="34" charset="0"/>
            </a:rPr>
            <a:t> Transaction</a:t>
          </a:r>
          <a:endParaRPr lang="en-US" sz="2000" b="1">
            <a:latin typeface="Arial Narrow" panose="020B0606020202030204" pitchFamily="34" charset="0"/>
          </a:endParaRPr>
        </a:p>
      </xdr:txBody>
    </xdr:sp>
    <xdr:clientData/>
  </xdr:twoCellAnchor>
  <xdr:twoCellAnchor editAs="oneCell">
    <xdr:from>
      <xdr:col>34</xdr:col>
      <xdr:colOff>429089</xdr:colOff>
      <xdr:row>6</xdr:row>
      <xdr:rowOff>115454</xdr:rowOff>
    </xdr:from>
    <xdr:to>
      <xdr:col>36</xdr:col>
      <xdr:colOff>111590</xdr:colOff>
      <xdr:row>11</xdr:row>
      <xdr:rowOff>88869</xdr:rowOff>
    </xdr:to>
    <xdr:pic>
      <xdr:nvPicPr>
        <xdr:cNvPr id="55" name="Graphic 54" descr="Checklist with solid fill">
          <a:extLst>
            <a:ext uri="{FF2B5EF4-FFF2-40B4-BE49-F238E27FC236}">
              <a16:creationId xmlns:a16="http://schemas.microsoft.com/office/drawing/2014/main" id="{7B66E8EA-FCB4-4666-8287-2B609BE3465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287225" y="1213251"/>
          <a:ext cx="909450" cy="888245"/>
        </a:xfrm>
        <a:prstGeom prst="rect">
          <a:avLst/>
        </a:prstGeom>
      </xdr:spPr>
    </xdr:pic>
    <xdr:clientData/>
  </xdr:twoCellAnchor>
  <xdr:twoCellAnchor>
    <xdr:from>
      <xdr:col>30</xdr:col>
      <xdr:colOff>183591</xdr:colOff>
      <xdr:row>16</xdr:row>
      <xdr:rowOff>159005</xdr:rowOff>
    </xdr:from>
    <xdr:to>
      <xdr:col>37</xdr:col>
      <xdr:colOff>277667</xdr:colOff>
      <xdr:row>26</xdr:row>
      <xdr:rowOff>26585</xdr:rowOff>
    </xdr:to>
    <xdr:sp macro="" textlink="'PIVOT TABLE'!O17">
      <xdr:nvSpPr>
        <xdr:cNvPr id="56" name="Rectangle: Rounded Corners 55">
          <a:extLst>
            <a:ext uri="{FF2B5EF4-FFF2-40B4-BE49-F238E27FC236}">
              <a16:creationId xmlns:a16="http://schemas.microsoft.com/office/drawing/2014/main" id="{9FD1E1A9-48F4-EC11-21B3-149112E84054}"/>
            </a:ext>
          </a:extLst>
        </xdr:cNvPr>
        <xdr:cNvSpPr/>
      </xdr:nvSpPr>
      <xdr:spPr>
        <a:xfrm>
          <a:off x="18326448" y="3061862"/>
          <a:ext cx="4327409" cy="1681866"/>
        </a:xfrm>
        <a:prstGeom prst="roundRect">
          <a:avLst/>
        </a:prstGeom>
        <a:gradFill>
          <a:gsLst>
            <a:gs pos="0">
              <a:schemeClr val="accent1">
                <a:lumMod val="5000"/>
                <a:lumOff val="95000"/>
              </a:schemeClr>
            </a:gs>
            <a:gs pos="45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u="none" strike="noStrike">
              <a:solidFill>
                <a:srgbClr val="000000"/>
              </a:solidFill>
              <a:latin typeface="Calibri"/>
              <a:ea typeface="Calibri"/>
              <a:cs typeface="Calibri"/>
            </a:rPr>
            <a:t> </a:t>
          </a:r>
        </a:p>
        <a:p>
          <a:pPr algn="l"/>
          <a:endParaRPr lang="en-US" sz="2800" b="1" i="0" u="none" strike="noStrike" baseline="0">
            <a:solidFill>
              <a:srgbClr val="000000"/>
            </a:solidFill>
            <a:latin typeface="Calibri"/>
            <a:ea typeface="Calibri"/>
            <a:cs typeface="Calibri"/>
          </a:endParaRPr>
        </a:p>
        <a:p>
          <a:pPr algn="l"/>
          <a:r>
            <a:rPr lang="en-US" sz="2800" b="1" i="0" u="none" strike="noStrike" baseline="0">
              <a:solidFill>
                <a:srgbClr val="000000"/>
              </a:solidFill>
              <a:latin typeface="Calibri"/>
              <a:ea typeface="Calibri"/>
              <a:cs typeface="Calibri"/>
            </a:rPr>
            <a:t>                       </a:t>
          </a:r>
          <a:fld id="{F224A450-DC4F-4651-9F7D-4F6986ED71AE}" type="TxLink">
            <a:rPr lang="en-US" sz="2800" b="1" i="0" u="none" strike="noStrike">
              <a:solidFill>
                <a:srgbClr val="000000"/>
              </a:solidFill>
              <a:latin typeface="Calibri"/>
              <a:ea typeface="Calibri"/>
              <a:cs typeface="Calibri"/>
            </a:rPr>
            <a:pPr algn="l"/>
            <a:t>86.4%</a:t>
          </a:fld>
          <a:endParaRPr lang="en-US" sz="2800" b="1"/>
        </a:p>
      </xdr:txBody>
    </xdr:sp>
    <xdr:clientData/>
  </xdr:twoCellAnchor>
  <xdr:oneCellAnchor>
    <xdr:from>
      <xdr:col>32</xdr:col>
      <xdr:colOff>32282</xdr:colOff>
      <xdr:row>17</xdr:row>
      <xdr:rowOff>172809</xdr:rowOff>
    </xdr:from>
    <xdr:ext cx="2445926" cy="504433"/>
    <xdr:sp macro="" textlink="">
      <xdr:nvSpPr>
        <xdr:cNvPr id="57" name="TextBox 56">
          <a:extLst>
            <a:ext uri="{FF2B5EF4-FFF2-40B4-BE49-F238E27FC236}">
              <a16:creationId xmlns:a16="http://schemas.microsoft.com/office/drawing/2014/main" id="{9973C3C1-E2CD-07CB-5626-FC2C1B2366E5}"/>
            </a:ext>
          </a:extLst>
        </xdr:cNvPr>
        <xdr:cNvSpPr txBox="1"/>
      </xdr:nvSpPr>
      <xdr:spPr>
        <a:xfrm>
          <a:off x="19384663" y="3257095"/>
          <a:ext cx="2445926" cy="504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800" b="1">
              <a:latin typeface="Arial Narrow" panose="020B0606020202030204" pitchFamily="34" charset="0"/>
            </a:rPr>
            <a:t>Profit</a:t>
          </a:r>
          <a:r>
            <a:rPr lang="en-US" sz="2800" b="1" baseline="0">
              <a:latin typeface="Arial Narrow" panose="020B0606020202030204" pitchFamily="34" charset="0"/>
            </a:rPr>
            <a:t> Margin</a:t>
          </a:r>
          <a:endParaRPr lang="en-US" sz="2800" b="1">
            <a:latin typeface="Arial Narrow" panose="020B0606020202030204" pitchFamily="34" charset="0"/>
          </a:endParaRPr>
        </a:p>
      </xdr:txBody>
    </xdr:sp>
    <xdr:clientData/>
  </xdr:oneCellAnchor>
  <xdr:twoCellAnchor editAs="oneCell">
    <xdr:from>
      <xdr:col>30</xdr:col>
      <xdr:colOff>449478</xdr:colOff>
      <xdr:row>17</xdr:row>
      <xdr:rowOff>98162</xdr:rowOff>
    </xdr:from>
    <xdr:to>
      <xdr:col>32</xdr:col>
      <xdr:colOff>425960</xdr:colOff>
      <xdr:row>23</xdr:row>
      <xdr:rowOff>168719</xdr:rowOff>
    </xdr:to>
    <xdr:pic>
      <xdr:nvPicPr>
        <xdr:cNvPr id="59" name="Graphic 58" descr="Database with solid fill">
          <a:extLst>
            <a:ext uri="{FF2B5EF4-FFF2-40B4-BE49-F238E27FC236}">
              <a16:creationId xmlns:a16="http://schemas.microsoft.com/office/drawing/2014/main" id="{BE713919-C6E7-91F9-F4BA-872D8599037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592335" y="3182448"/>
          <a:ext cx="1186007" cy="1159128"/>
        </a:xfrm>
        <a:prstGeom prst="rect">
          <a:avLst/>
        </a:prstGeom>
      </xdr:spPr>
    </xdr:pic>
    <xdr:clientData/>
  </xdr:twoCellAnchor>
  <xdr:twoCellAnchor>
    <xdr:from>
      <xdr:col>3</xdr:col>
      <xdr:colOff>278781</xdr:colOff>
      <xdr:row>33</xdr:row>
      <xdr:rowOff>-1</xdr:rowOff>
    </xdr:from>
    <xdr:to>
      <xdr:col>15</xdr:col>
      <xdr:colOff>168470</xdr:colOff>
      <xdr:row>46</xdr:row>
      <xdr:rowOff>168467</xdr:rowOff>
    </xdr:to>
    <xdr:graphicFrame macro="">
      <xdr:nvGraphicFramePr>
        <xdr:cNvPr id="5" name="Chart 4">
          <a:extLst>
            <a:ext uri="{FF2B5EF4-FFF2-40B4-BE49-F238E27FC236}">
              <a16:creationId xmlns:a16="http://schemas.microsoft.com/office/drawing/2014/main" id="{DFFC80D0-6B41-46DF-AB33-F1CA44C01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55218</xdr:colOff>
      <xdr:row>0</xdr:row>
      <xdr:rowOff>69022</xdr:rowOff>
    </xdr:from>
    <xdr:to>
      <xdr:col>3</xdr:col>
      <xdr:colOff>55218</xdr:colOff>
      <xdr:row>6</xdr:row>
      <xdr:rowOff>55219</xdr:rowOff>
    </xdr:to>
    <xdr:sp macro="" textlink="">
      <xdr:nvSpPr>
        <xdr:cNvPr id="1026" name="Rectangle: Rounded Corners 1025">
          <a:hlinkClick xmlns:r="http://schemas.openxmlformats.org/officeDocument/2006/relationships" r:id="rId15"/>
          <a:extLst>
            <a:ext uri="{FF2B5EF4-FFF2-40B4-BE49-F238E27FC236}">
              <a16:creationId xmlns:a16="http://schemas.microsoft.com/office/drawing/2014/main" id="{56AFFCDB-1C54-DEEA-3A24-CAF7E7AA1EED}"/>
            </a:ext>
          </a:extLst>
        </xdr:cNvPr>
        <xdr:cNvSpPr/>
      </xdr:nvSpPr>
      <xdr:spPr>
        <a:xfrm>
          <a:off x="55218" y="69022"/>
          <a:ext cx="1822174" cy="10629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tx1"/>
              </a:solidFill>
              <a:latin typeface="Times New Roman" panose="02020603050405020304" pitchFamily="18" charset="0"/>
              <a:cs typeface="Times New Roman" panose="02020603050405020304" pitchFamily="18" charset="0"/>
            </a:rPr>
            <a:t>stock_in</a:t>
          </a:r>
        </a:p>
      </xdr:txBody>
    </xdr:sp>
    <xdr:clientData/>
  </xdr:twoCellAnchor>
  <xdr:twoCellAnchor>
    <xdr:from>
      <xdr:col>0</xdr:col>
      <xdr:colOff>69023</xdr:colOff>
      <xdr:row>6</xdr:row>
      <xdr:rowOff>96631</xdr:rowOff>
    </xdr:from>
    <xdr:to>
      <xdr:col>3</xdr:col>
      <xdr:colOff>69022</xdr:colOff>
      <xdr:row>12</xdr:row>
      <xdr:rowOff>96631</xdr:rowOff>
    </xdr:to>
    <xdr:sp macro="" textlink="">
      <xdr:nvSpPr>
        <xdr:cNvPr id="3" name="Rectangle: Rounded Corners 2">
          <a:hlinkClick xmlns:r="http://schemas.openxmlformats.org/officeDocument/2006/relationships" r:id="rId16"/>
          <a:extLst>
            <a:ext uri="{FF2B5EF4-FFF2-40B4-BE49-F238E27FC236}">
              <a16:creationId xmlns:a16="http://schemas.microsoft.com/office/drawing/2014/main" id="{D5E71B84-3701-26B4-9CE6-F98F4CEDEBF7}"/>
            </a:ext>
          </a:extLst>
        </xdr:cNvPr>
        <xdr:cNvSpPr/>
      </xdr:nvSpPr>
      <xdr:spPr>
        <a:xfrm>
          <a:off x="69023" y="1173370"/>
          <a:ext cx="1822173" cy="10767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tx1"/>
              </a:solidFill>
              <a:latin typeface="Times New Roman" panose="02020603050405020304" pitchFamily="18" charset="0"/>
              <a:cs typeface="Times New Roman" panose="02020603050405020304" pitchFamily="18" charset="0"/>
            </a:rPr>
            <a:t>SALES</a:t>
          </a:r>
        </a:p>
      </xdr:txBody>
    </xdr:sp>
    <xdr:clientData/>
  </xdr:twoCellAnchor>
  <xdr:twoCellAnchor>
    <xdr:from>
      <xdr:col>0</xdr:col>
      <xdr:colOff>0</xdr:colOff>
      <xdr:row>12</xdr:row>
      <xdr:rowOff>165653</xdr:rowOff>
    </xdr:from>
    <xdr:to>
      <xdr:col>3</xdr:col>
      <xdr:colOff>41413</xdr:colOff>
      <xdr:row>20</xdr:row>
      <xdr:rowOff>27609</xdr:rowOff>
    </xdr:to>
    <xdr:sp macro="" textlink="">
      <xdr:nvSpPr>
        <xdr:cNvPr id="6" name="Rectangle: Rounded Corners 5">
          <a:hlinkClick xmlns:r="http://schemas.openxmlformats.org/officeDocument/2006/relationships" r:id="rId17"/>
          <a:extLst>
            <a:ext uri="{FF2B5EF4-FFF2-40B4-BE49-F238E27FC236}">
              <a16:creationId xmlns:a16="http://schemas.microsoft.com/office/drawing/2014/main" id="{A6FA5D62-E750-DC59-B7DD-647758400D1A}"/>
            </a:ext>
          </a:extLst>
        </xdr:cNvPr>
        <xdr:cNvSpPr/>
      </xdr:nvSpPr>
      <xdr:spPr>
        <a:xfrm>
          <a:off x="0" y="2319131"/>
          <a:ext cx="1863587" cy="12976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EXPENSES</a:t>
          </a:r>
        </a:p>
      </xdr:txBody>
    </xdr:sp>
    <xdr:clientData/>
  </xdr:twoCellAnchor>
  <xdr:twoCellAnchor>
    <xdr:from>
      <xdr:col>0</xdr:col>
      <xdr:colOff>13804</xdr:colOff>
      <xdr:row>21</xdr:row>
      <xdr:rowOff>2</xdr:rowOff>
    </xdr:from>
    <xdr:to>
      <xdr:col>3</xdr:col>
      <xdr:colOff>55217</xdr:colOff>
      <xdr:row>27</xdr:row>
      <xdr:rowOff>151848</xdr:rowOff>
    </xdr:to>
    <xdr:sp macro="" textlink="">
      <xdr:nvSpPr>
        <xdr:cNvPr id="9" name="Rectangle: Rounded Corners 8">
          <a:hlinkClick xmlns:r="http://schemas.openxmlformats.org/officeDocument/2006/relationships" r:id="rId18"/>
          <a:extLst>
            <a:ext uri="{FF2B5EF4-FFF2-40B4-BE49-F238E27FC236}">
              <a16:creationId xmlns:a16="http://schemas.microsoft.com/office/drawing/2014/main" id="{960C89F1-38F1-A0EB-A1F4-81862581FBDA}"/>
            </a:ext>
          </a:extLst>
        </xdr:cNvPr>
        <xdr:cNvSpPr/>
      </xdr:nvSpPr>
      <xdr:spPr>
        <a:xfrm>
          <a:off x="13804" y="3768589"/>
          <a:ext cx="1863587" cy="12285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tx1"/>
              </a:solidFill>
              <a:effectLst/>
              <a:latin typeface="Times New Roman" panose="02020603050405020304" pitchFamily="18" charset="0"/>
              <a:ea typeface="+mn-ea"/>
              <a:cs typeface="Times New Roman" panose="02020603050405020304" pitchFamily="18" charset="0"/>
            </a:rPr>
            <a:t>PIVOT TABLE</a:t>
          </a:r>
          <a:endParaRPr lang="en-US" sz="2800" b="1">
            <a:solidFill>
              <a:schemeClr val="tx1"/>
            </a:solidFill>
            <a:effectLst/>
            <a:latin typeface="Times New Roman" panose="02020603050405020304" pitchFamily="18" charset="0"/>
            <a:cs typeface="Times New Roman" panose="02020603050405020304" pitchFamily="18" charset="0"/>
          </a:endParaRPr>
        </a:p>
        <a:p>
          <a:pPr algn="ctr"/>
          <a:endParaRPr lang="en-US" sz="2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27609</xdr:colOff>
      <xdr:row>28</xdr:row>
      <xdr:rowOff>-1</xdr:rowOff>
    </xdr:from>
    <xdr:to>
      <xdr:col>3</xdr:col>
      <xdr:colOff>69022</xdr:colOff>
      <xdr:row>36</xdr:row>
      <xdr:rowOff>234674</xdr:rowOff>
    </xdr:to>
    <xdr:sp macro="" textlink="">
      <xdr:nvSpPr>
        <xdr:cNvPr id="16" name="Rectangle: Rounded Corners 15">
          <a:hlinkClick xmlns:r="http://schemas.openxmlformats.org/officeDocument/2006/relationships" r:id="rId19"/>
          <a:extLst>
            <a:ext uri="{FF2B5EF4-FFF2-40B4-BE49-F238E27FC236}">
              <a16:creationId xmlns:a16="http://schemas.microsoft.com/office/drawing/2014/main" id="{31EF5B1B-001C-A899-DF44-80F86CE7ED5B}"/>
            </a:ext>
          </a:extLst>
        </xdr:cNvPr>
        <xdr:cNvSpPr/>
      </xdr:nvSpPr>
      <xdr:spPr>
        <a:xfrm>
          <a:off x="27609" y="5024782"/>
          <a:ext cx="1863587" cy="16703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PROFIT ANALYSIS</a:t>
          </a:r>
        </a:p>
      </xdr:txBody>
    </xdr:sp>
    <xdr:clientData/>
  </xdr:twoCellAnchor>
  <xdr:twoCellAnchor>
    <xdr:from>
      <xdr:col>0</xdr:col>
      <xdr:colOff>0</xdr:colOff>
      <xdr:row>37</xdr:row>
      <xdr:rowOff>55218</xdr:rowOff>
    </xdr:from>
    <xdr:to>
      <xdr:col>3</xdr:col>
      <xdr:colOff>41413</xdr:colOff>
      <xdr:row>44</xdr:row>
      <xdr:rowOff>69021</xdr:rowOff>
    </xdr:to>
    <xdr:sp macro="" textlink="">
      <xdr:nvSpPr>
        <xdr:cNvPr id="17" name="Rectangle: Rounded Corners 16">
          <a:hlinkClick xmlns:r="http://schemas.openxmlformats.org/officeDocument/2006/relationships" r:id="rId20"/>
          <a:extLst>
            <a:ext uri="{FF2B5EF4-FFF2-40B4-BE49-F238E27FC236}">
              <a16:creationId xmlns:a16="http://schemas.microsoft.com/office/drawing/2014/main" id="{73C40A41-6237-72B1-7ED4-5421CF824735}"/>
            </a:ext>
          </a:extLst>
        </xdr:cNvPr>
        <xdr:cNvSpPr/>
      </xdr:nvSpPr>
      <xdr:spPr>
        <a:xfrm>
          <a:off x="0" y="6777935"/>
          <a:ext cx="1863587" cy="14080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DASHBOARD</a:t>
          </a:r>
        </a:p>
      </xdr:txBody>
    </xdr:sp>
    <xdr:clientData/>
  </xdr:twoCellAnchor>
  <xdr:twoCellAnchor>
    <xdr:from>
      <xdr:col>15</xdr:col>
      <xdr:colOff>11064</xdr:colOff>
      <xdr:row>33</xdr:row>
      <xdr:rowOff>119160</xdr:rowOff>
    </xdr:from>
    <xdr:to>
      <xdr:col>28</xdr:col>
      <xdr:colOff>283206</xdr:colOff>
      <xdr:row>46</xdr:row>
      <xdr:rowOff>145079</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2B488456-7212-4F70-B51D-238B871CC3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9155064" y="6196110"/>
              <a:ext cx="8927192" cy="263576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33</xdr:col>
      <xdr:colOff>297907</xdr:colOff>
      <xdr:row>26</xdr:row>
      <xdr:rowOff>122968</xdr:rowOff>
    </xdr:from>
    <xdr:to>
      <xdr:col>36</xdr:col>
      <xdr:colOff>306373</xdr:colOff>
      <xdr:row>40</xdr:row>
      <xdr:rowOff>133047</xdr:rowOff>
    </xdr:to>
    <mc:AlternateContent xmlns:mc="http://schemas.openxmlformats.org/markup-compatibility/2006" xmlns:a14="http://schemas.microsoft.com/office/drawing/2010/main">
      <mc:Choice Requires="a14">
        <xdr:graphicFrame macro="">
          <xdr:nvGraphicFramePr>
            <xdr:cNvPr id="25" name="expenses_category 1">
              <a:extLst>
                <a:ext uri="{FF2B5EF4-FFF2-40B4-BE49-F238E27FC236}">
                  <a16:creationId xmlns:a16="http://schemas.microsoft.com/office/drawing/2014/main" id="{ECF49E02-D1FC-4045-A26F-77B01FB7E320}"/>
                </a:ext>
              </a:extLst>
            </xdr:cNvPr>
            <xdr:cNvGraphicFramePr/>
          </xdr:nvGraphicFramePr>
          <xdr:xfrm>
            <a:off x="0" y="0"/>
            <a:ext cx="0" cy="0"/>
          </xdr:xfrm>
          <a:graphic>
            <a:graphicData uri="http://schemas.microsoft.com/office/drawing/2010/slicer">
              <sle:slicer xmlns:sle="http://schemas.microsoft.com/office/drawing/2010/slicer" name="expenses_category 1"/>
            </a:graphicData>
          </a:graphic>
        </xdr:graphicFrame>
      </mc:Choice>
      <mc:Fallback xmlns="">
        <xdr:sp macro="" textlink="">
          <xdr:nvSpPr>
            <xdr:cNvPr id="0" name=""/>
            <xdr:cNvSpPr>
              <a:spLocks noTextEdit="1"/>
            </xdr:cNvSpPr>
          </xdr:nvSpPr>
          <xdr:spPr>
            <a:xfrm>
              <a:off x="20974127" y="4955163"/>
              <a:ext cx="1820539" cy="2689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358824</xdr:colOff>
      <xdr:row>26</xdr:row>
      <xdr:rowOff>126999</xdr:rowOff>
    </xdr:from>
    <xdr:to>
      <xdr:col>39</xdr:col>
      <xdr:colOff>367291</xdr:colOff>
      <xdr:row>40</xdr:row>
      <xdr:rowOff>147158</xdr:rowOff>
    </xdr:to>
    <mc:AlternateContent xmlns:mc="http://schemas.openxmlformats.org/markup-compatibility/2006" xmlns:a14="http://schemas.microsoft.com/office/drawing/2010/main">
      <mc:Choice Requires="a14">
        <xdr:graphicFrame macro="">
          <xdr:nvGraphicFramePr>
            <xdr:cNvPr id="26" name="product_category 1">
              <a:extLst>
                <a:ext uri="{FF2B5EF4-FFF2-40B4-BE49-F238E27FC236}">
                  <a16:creationId xmlns:a16="http://schemas.microsoft.com/office/drawing/2014/main" id="{E2FE6140-13F8-4D1D-B378-5B4322BB6BE9}"/>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2847117" y="4959194"/>
              <a:ext cx="1820540" cy="2699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159545</xdr:colOff>
      <xdr:row>26</xdr:row>
      <xdr:rowOff>119059</xdr:rowOff>
    </xdr:from>
    <xdr:to>
      <xdr:col>33</xdr:col>
      <xdr:colOff>168012</xdr:colOff>
      <xdr:row>35</xdr:row>
      <xdr:rowOff>36286</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A2F8183C-855F-4AB2-AF14-A81E36669DD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023691" y="4951254"/>
              <a:ext cx="1820541" cy="1589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buzo" refreshedDate="46146.844895717593" createdVersion="8" refreshedVersion="8" minRefreshableVersion="3" recordCount="6000" xr:uid="{9FBBCE76-C8D4-4A22-AEB0-6144151079B7}">
  <cacheSource type="worksheet">
    <worksheetSource ref="A1:I6001" sheet="SALES"/>
  </cacheSource>
  <cacheFields count="9">
    <cacheField name="date" numFmtId="0">
      <sharedItems containsDate="1" containsMixedTypes="1" minDate="2023-01-14T00:00:00" maxDate="2023-01-17T00:00:00"/>
    </cacheField>
    <cacheField name="sales_id" numFmtId="0">
      <sharedItems/>
    </cacheField>
    <cacheField name="product_category" numFmtId="0">
      <sharedItems count="9">
        <s v="CHARGERS"/>
        <s v="CORDS"/>
        <s v="PHONES PATCH"/>
        <s v="SCREEN GUARD"/>
        <s v="CAR MP"/>
        <s v="EAR PHONES"/>
        <s v="MOUSE"/>
        <s v="BATTERIES &amp; POWER BANKS"/>
        <s v="PHONES"/>
      </sharedItems>
    </cacheField>
    <cacheField name="products" numFmtId="0">
      <sharedItems count="44">
        <s v="15 PROMAX HEAD"/>
        <s v="3 IN 1 USB CABLE"/>
        <s v="45W PD ADAPTOR"/>
        <s v="5FT CORD IPHONE"/>
        <s v="ANDROID"/>
        <s v="ANDROID PLAIN"/>
        <s v="ANDROID PRIVACY"/>
        <s v="BT FM MODULATOR"/>
        <s v="CAMERA GUARDS"/>
        <s v="CAR C7"/>
        <s v="CAR CHARGER 2 USB"/>
        <s v="CARD READER"/>
        <s v="HEADSET CK-129"/>
        <s v="HP MOUSE"/>
        <s v="HP MOUSE X500"/>
        <s v="INFINIX 10000mAh"/>
        <s v="INFINIX SMART10"/>
        <s v="IPHONE"/>
        <s v="IPHONE 14 PROMAX CHARGER"/>
        <s v="IPHONE EARPIECE"/>
        <s v="IPHONE GRADE 1"/>
        <s v="IPHONE GRADE 2"/>
        <s v="ITEL 2165"/>
        <s v="JBL HEADSET JB400"/>
        <s v="NOKIA BATTERY"/>
        <s v="NOKIA CHARGER"/>
        <s v="ORAIMO 20000mAh"/>
        <s v="ORAIMO 30000mAh"/>
        <s v="ORAIMO MINI"/>
        <s v="PHONE STAND"/>
        <s v="POWER CABLE"/>
        <s v="SAMSUNG"/>
        <s v="SHPLUS 2A CORD"/>
        <s v="SHPLUS A 4010"/>
        <s v="SHPLUS SH-A1036"/>
        <s v="SHPLUS SH-PD 14"/>
        <s v="TECNO SPARK 40"/>
        <s v="TECNO T101"/>
        <s v="TWIN GAME PAD"/>
        <s v="TWS"/>
        <s v="TYPE C TO IPHONE"/>
        <s v="TYPE C TO TYPE C CORD"/>
        <s v="USB SUCKET"/>
        <s v="WIRELESS MOUSE 2.4GHz"/>
      </sharedItems>
    </cacheField>
    <cacheField name="quantity" numFmtId="0">
      <sharedItems containsSemiMixedTypes="0" containsString="0" containsNumber="1" containsInteger="1" minValue="1" maxValue="15"/>
    </cacheField>
    <cacheField name="unit_price" numFmtId="0">
      <sharedItems containsSemiMixedTypes="0" containsString="0" containsNumber="1" containsInteger="1" minValue="700" maxValue="145000"/>
    </cacheField>
    <cacheField name="total_amount" numFmtId="0">
      <sharedItems containsSemiMixedTypes="0" containsString="0" containsNumber="1" containsInteger="1" minValue="700" maxValue="2175000"/>
    </cacheField>
    <cacheField name="months" numFmtId="165">
      <sharedItems/>
    </cacheField>
    <cacheField name="year" numFmtId="0">
      <sharedItems containsSemiMixedTypes="0" containsString="0" containsNumber="1" containsInteger="1" minValue="2023" maxValue="2025" count="3">
        <n v="2023"/>
        <n v="2024"/>
        <n v="2025"/>
      </sharedItems>
    </cacheField>
  </cacheFields>
  <extLst>
    <ext xmlns:x14="http://schemas.microsoft.com/office/spreadsheetml/2009/9/main" uri="{725AE2AE-9491-48be-B2B4-4EB974FC3084}">
      <x14:pivotCacheDefinition pivotCacheId="7077671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buzo" refreshedDate="46146.844897337964" createdVersion="8" refreshedVersion="8" minRefreshableVersion="3" recordCount="6000" xr:uid="{702333F7-F409-4C58-A72E-455B9BD1B9ED}">
  <cacheSource type="worksheet">
    <worksheetSource ref="A1:I6001" sheet="SALES"/>
  </cacheSource>
  <cacheFields count="9">
    <cacheField name="date" numFmtId="0">
      <sharedItems containsDate="1" containsMixedTypes="1" minDate="2023-01-14T00:00:00" maxDate="2023-01-17T00:00:00"/>
    </cacheField>
    <cacheField name="sales_id" numFmtId="0">
      <sharedItems/>
    </cacheField>
    <cacheField name="product_category" numFmtId="0">
      <sharedItems count="9">
        <s v="CHARGERS"/>
        <s v="CORDS"/>
        <s v="PHONES PATCH"/>
        <s v="SCREEN GUARD"/>
        <s v="CAR MP"/>
        <s v="EAR PHONES"/>
        <s v="MOUSE"/>
        <s v="BATTERIES &amp; POWER BANKS"/>
        <s v="PHONES"/>
      </sharedItems>
    </cacheField>
    <cacheField name="products" numFmtId="0">
      <sharedItems/>
    </cacheField>
    <cacheField name="quantity" numFmtId="0">
      <sharedItems containsSemiMixedTypes="0" containsString="0" containsNumber="1" containsInteger="1" minValue="1" maxValue="15"/>
    </cacheField>
    <cacheField name="unit_price" numFmtId="0">
      <sharedItems containsSemiMixedTypes="0" containsString="0" containsNumber="1" containsInteger="1" minValue="700" maxValue="145000"/>
    </cacheField>
    <cacheField name="total_amount" numFmtId="0">
      <sharedItems containsSemiMixedTypes="0" containsString="0" containsNumber="1" containsInteger="1" minValue="700" maxValue="2175000"/>
    </cacheField>
    <cacheField name="months" numFmtId="165">
      <sharedItems count="12">
        <s v="Jan"/>
        <s v="Feb"/>
        <s v="Mar"/>
        <s v="Apr"/>
        <s v="May"/>
        <s v="Jun"/>
        <s v="Jul"/>
        <s v="Aug"/>
        <s v="Sept"/>
        <s v="Oct"/>
        <s v="Nov"/>
        <s v="Dec"/>
      </sharedItems>
    </cacheField>
    <cacheField name="year" numFmtId="0">
      <sharedItems containsSemiMixedTypes="0" containsString="0" containsNumber="1" containsInteger="1" minValue="2023" maxValue="2025" count="3">
        <n v="2023"/>
        <n v="2024"/>
        <n v="2025"/>
      </sharedItems>
    </cacheField>
  </cacheFields>
  <extLst>
    <ext xmlns:x14="http://schemas.microsoft.com/office/spreadsheetml/2009/9/main" uri="{725AE2AE-9491-48be-B2B4-4EB974FC3084}">
      <x14:pivotCacheDefinition pivotCacheId="36936060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buzo" refreshedDate="46146.844898611111" createdVersion="8" refreshedVersion="8" minRefreshableVersion="3" recordCount="3000" xr:uid="{23832BFF-E183-4375-8E08-DA173215C71C}">
  <cacheSource type="worksheet">
    <worksheetSource name="Table7"/>
  </cacheSource>
  <cacheFields count="6">
    <cacheField name="date" numFmtId="0">
      <sharedItems/>
    </cacheField>
    <cacheField name="expenses_category" numFmtId="0">
      <sharedItems count="8">
        <s v="Marketing"/>
        <s v="Transportation"/>
        <s v="Rent"/>
        <s v="Salaries"/>
        <s v="Miscellaneous"/>
        <s v="Inventory"/>
        <s v="Utilities"/>
        <s v="Maintenance"/>
      </sharedItems>
    </cacheField>
    <cacheField name="description" numFmtId="0">
      <sharedItems/>
    </cacheField>
    <cacheField name="amount" numFmtId="0">
      <sharedItems containsSemiMixedTypes="0" containsString="0" containsNumber="1" containsInteger="1" minValue="511" maxValue="149169"/>
    </cacheField>
    <cacheField name="month" numFmtId="165">
      <sharedItems count="12">
        <s v="Jan"/>
        <s v="Feb"/>
        <s v="Mar"/>
        <s v="Apr"/>
        <s v="May"/>
        <s v="Jun"/>
        <s v="Jul"/>
        <s v="Aug"/>
        <s v="Sept"/>
        <s v="Oct"/>
        <s v="Nov"/>
        <s v="Dec"/>
      </sharedItems>
    </cacheField>
    <cacheField name="year" numFmtId="0">
      <sharedItems containsSemiMixedTypes="0" containsString="0" containsNumber="1" containsInteger="1" minValue="2023" maxValue="2025" count="3">
        <n v="2023"/>
        <n v="2024"/>
        <n v="2025"/>
      </sharedItems>
    </cacheField>
  </cacheFields>
  <extLst>
    <ext xmlns:x14="http://schemas.microsoft.com/office/spreadsheetml/2009/9/main" uri="{725AE2AE-9491-48be-B2B4-4EB974FC3084}">
      <x14:pivotCacheDefinition pivotCacheId="60225313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buzo" refreshedDate="46146.844899884258" createdVersion="8" refreshedVersion="8" minRefreshableVersion="3" recordCount="6000" xr:uid="{A056F289-D5BC-402B-9911-AD77A6FF52E6}">
  <cacheSource type="worksheet">
    <worksheetSource name="Table1"/>
  </cacheSource>
  <cacheFields count="9">
    <cacheField name="date" numFmtId="0">
      <sharedItems containsDate="1" containsMixedTypes="1" minDate="2023-01-14T00:00:00" maxDate="2023-01-17T00:00:00"/>
    </cacheField>
    <cacheField name="sales_id" numFmtId="0">
      <sharedItems/>
    </cacheField>
    <cacheField name="product_category" numFmtId="0">
      <sharedItems count="9">
        <s v="CHARGERS"/>
        <s v="CORDS"/>
        <s v="PHONES PATCH"/>
        <s v="SCREEN GUARD"/>
        <s v="CAR MP"/>
        <s v="EAR PHONES"/>
        <s v="MOUSE"/>
        <s v="BATTERIES &amp; POWER BANKS"/>
        <s v="PHONES"/>
      </sharedItems>
    </cacheField>
    <cacheField name="products" numFmtId="0">
      <sharedItems/>
    </cacheField>
    <cacheField name="quantity" numFmtId="0">
      <sharedItems containsSemiMixedTypes="0" containsString="0" containsNumber="1" containsInteger="1" minValue="1" maxValue="15"/>
    </cacheField>
    <cacheField name="unit_price" numFmtId="0">
      <sharedItems containsSemiMixedTypes="0" containsString="0" containsNumber="1" containsInteger="1" minValue="700" maxValue="145000"/>
    </cacheField>
    <cacheField name="total_amount" numFmtId="0">
      <sharedItems containsSemiMixedTypes="0" containsString="0" containsNumber="1" containsInteger="1" minValue="700" maxValue="2175000"/>
    </cacheField>
    <cacheField name="months" numFmtId="165">
      <sharedItems count="12">
        <s v="Jan"/>
        <s v="Feb"/>
        <s v="Mar"/>
        <s v="Apr"/>
        <s v="May"/>
        <s v="Jun"/>
        <s v="Jul"/>
        <s v="Aug"/>
        <s v="Sept"/>
        <s v="Oct"/>
        <s v="Nov"/>
        <s v="Dec"/>
      </sharedItems>
    </cacheField>
    <cacheField name="year" numFmtId="0">
      <sharedItems containsSemiMixedTypes="0" containsString="0" containsNumber="1" containsInteger="1" minValue="2023" maxValue="2025"/>
    </cacheField>
  </cacheFields>
  <extLst>
    <ext xmlns:x14="http://schemas.microsoft.com/office/spreadsheetml/2009/9/main" uri="{725AE2AE-9491-48be-B2B4-4EB974FC3084}">
      <x14:pivotCacheDefinition pivotCacheId="52509498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buzo" refreshedDate="46147.866167361113" createdVersion="8" refreshedVersion="8" minRefreshableVersion="3" recordCount="3000" xr:uid="{B269BEBE-3B8A-4361-BD59-1CD545A3B923}">
  <cacheSource type="worksheet">
    <worksheetSource ref="A1:F3001" sheet="EXPENSES"/>
  </cacheSource>
  <cacheFields count="6">
    <cacheField name="date" numFmtId="0">
      <sharedItems/>
    </cacheField>
    <cacheField name="expenses_category" numFmtId="0">
      <sharedItems count="8">
        <s v="Marketing"/>
        <s v="Transportation"/>
        <s v="Rent"/>
        <s v="Salaries"/>
        <s v="Miscellaneous"/>
        <s v="Inventory"/>
        <s v="Utilities"/>
        <s v="Maintenance"/>
      </sharedItems>
    </cacheField>
    <cacheField name="description" numFmtId="0">
      <sharedItems/>
    </cacheField>
    <cacheField name="amount" numFmtId="0">
      <sharedItems containsSemiMixedTypes="0" containsString="0" containsNumber="1" containsInteger="1" minValue="511" maxValue="149169"/>
    </cacheField>
    <cacheField name="month" numFmtId="165">
      <sharedItems/>
    </cacheField>
    <cacheField name="year" numFmtId="0">
      <sharedItems containsSemiMixedTypes="0" containsString="0" containsNumber="1" containsInteger="1" minValue="2023" maxValue="20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d v="2023-01-14T00:00:00"/>
    <s v="SAL05117"/>
    <x v="0"/>
    <x v="0"/>
    <n v="8"/>
    <n v="5500"/>
    <n v="44000"/>
    <s v="Jan"/>
    <x v="0"/>
  </r>
  <r>
    <d v="2023-01-15T00:00:00"/>
    <s v="SAL02268"/>
    <x v="0"/>
    <x v="0"/>
    <n v="12"/>
    <n v="5500"/>
    <n v="66000"/>
    <s v="Jan"/>
    <x v="0"/>
  </r>
  <r>
    <d v="2023-01-16T00:00:00"/>
    <s v="SAL02085"/>
    <x v="0"/>
    <x v="0"/>
    <n v="7"/>
    <n v="5500"/>
    <n v="38500"/>
    <s v="Jan"/>
    <x v="0"/>
  </r>
  <r>
    <s v="2023-02-12"/>
    <s v="SAL02897"/>
    <x v="0"/>
    <x v="0"/>
    <n v="12"/>
    <n v="5500"/>
    <n v="66000"/>
    <s v="Feb"/>
    <x v="0"/>
  </r>
  <r>
    <s v="2023-03-01"/>
    <s v="SAL02002"/>
    <x v="0"/>
    <x v="0"/>
    <n v="8"/>
    <n v="5500"/>
    <n v="44000"/>
    <s v="Mar"/>
    <x v="0"/>
  </r>
  <r>
    <s v="2023-03-02"/>
    <s v="SAL04900"/>
    <x v="0"/>
    <x v="0"/>
    <n v="14"/>
    <n v="5500"/>
    <n v="77000"/>
    <s v="Mar"/>
    <x v="0"/>
  </r>
  <r>
    <s v="2023-03-19"/>
    <s v="SAL05553"/>
    <x v="0"/>
    <x v="0"/>
    <n v="4"/>
    <n v="5500"/>
    <n v="22000"/>
    <s v="Mar"/>
    <x v="0"/>
  </r>
  <r>
    <s v="2023-04-11"/>
    <s v="SAL04198"/>
    <x v="0"/>
    <x v="0"/>
    <n v="14"/>
    <n v="5500"/>
    <n v="77000"/>
    <s v="Apr"/>
    <x v="0"/>
  </r>
  <r>
    <s v="2023-04-17"/>
    <s v="SAL05464"/>
    <x v="0"/>
    <x v="0"/>
    <n v="8"/>
    <n v="5500"/>
    <n v="44000"/>
    <s v="Apr"/>
    <x v="0"/>
  </r>
  <r>
    <s v="2023-04-22"/>
    <s v="SAL03699"/>
    <x v="0"/>
    <x v="0"/>
    <n v="11"/>
    <n v="5500"/>
    <n v="60500"/>
    <s v="Apr"/>
    <x v="0"/>
  </r>
  <r>
    <s v="2023-05-02"/>
    <s v="SAL00542"/>
    <x v="0"/>
    <x v="0"/>
    <n v="11"/>
    <n v="5500"/>
    <n v="60500"/>
    <s v="May"/>
    <x v="0"/>
  </r>
  <r>
    <s v="2023-05-12"/>
    <s v="SAL02797"/>
    <x v="0"/>
    <x v="0"/>
    <n v="3"/>
    <n v="5500"/>
    <n v="16500"/>
    <s v="May"/>
    <x v="0"/>
  </r>
  <r>
    <s v="2023-05-30"/>
    <s v="SAL03799"/>
    <x v="0"/>
    <x v="0"/>
    <n v="2"/>
    <n v="5500"/>
    <n v="11000"/>
    <s v="May"/>
    <x v="0"/>
  </r>
  <r>
    <s v="2023-06-23"/>
    <s v="SAL01204"/>
    <x v="0"/>
    <x v="0"/>
    <n v="9"/>
    <n v="5500"/>
    <n v="49500"/>
    <s v="Jun"/>
    <x v="0"/>
  </r>
  <r>
    <s v="2023-06-30"/>
    <s v="SAL04070"/>
    <x v="0"/>
    <x v="0"/>
    <n v="10"/>
    <n v="5500"/>
    <n v="55000"/>
    <s v="Jun"/>
    <x v="0"/>
  </r>
  <r>
    <s v="2023-07-29"/>
    <s v="SAL01764"/>
    <x v="0"/>
    <x v="0"/>
    <n v="4"/>
    <n v="5500"/>
    <n v="22000"/>
    <s v="Jul"/>
    <x v="0"/>
  </r>
  <r>
    <s v="2023-08-12"/>
    <s v="SAL03472"/>
    <x v="0"/>
    <x v="0"/>
    <n v="15"/>
    <n v="5500"/>
    <n v="82500"/>
    <s v="Aug"/>
    <x v="0"/>
  </r>
  <r>
    <s v="2023-08-28"/>
    <s v="SAL01376"/>
    <x v="0"/>
    <x v="0"/>
    <n v="5"/>
    <n v="5500"/>
    <n v="27500"/>
    <s v="Aug"/>
    <x v="0"/>
  </r>
  <r>
    <s v="2023-09-07"/>
    <s v="SAL03373"/>
    <x v="0"/>
    <x v="0"/>
    <n v="13"/>
    <n v="5500"/>
    <n v="71500"/>
    <s v="Sept"/>
    <x v="0"/>
  </r>
  <r>
    <s v="2023-10-31"/>
    <s v="SAL01112"/>
    <x v="0"/>
    <x v="0"/>
    <n v="10"/>
    <n v="5500"/>
    <n v="55000"/>
    <s v="Oct"/>
    <x v="0"/>
  </r>
  <r>
    <s v="2023-11-06"/>
    <s v="SAL03652"/>
    <x v="0"/>
    <x v="0"/>
    <n v="14"/>
    <n v="5500"/>
    <n v="77000"/>
    <s v="Nov"/>
    <x v="0"/>
  </r>
  <r>
    <s v="2023-11-09"/>
    <s v="SAL03590"/>
    <x v="0"/>
    <x v="0"/>
    <n v="4"/>
    <n v="5500"/>
    <n v="22000"/>
    <s v="Nov"/>
    <x v="0"/>
  </r>
  <r>
    <s v="2023-12-08"/>
    <s v="SAL02927"/>
    <x v="0"/>
    <x v="0"/>
    <n v="1"/>
    <n v="5500"/>
    <n v="5500"/>
    <s v="Dec"/>
    <x v="0"/>
  </r>
  <r>
    <s v="2023-12-12"/>
    <s v="SAL01465"/>
    <x v="0"/>
    <x v="0"/>
    <n v="7"/>
    <n v="5500"/>
    <n v="38500"/>
    <s v="Dec"/>
    <x v="0"/>
  </r>
  <r>
    <s v="2024-01-23"/>
    <s v="SAL05168"/>
    <x v="0"/>
    <x v="0"/>
    <n v="10"/>
    <n v="5500"/>
    <n v="55000"/>
    <s v="Jan"/>
    <x v="1"/>
  </r>
  <r>
    <s v="2024-03-04"/>
    <s v="SAL00341"/>
    <x v="0"/>
    <x v="0"/>
    <n v="2"/>
    <n v="5500"/>
    <n v="11000"/>
    <s v="Mar"/>
    <x v="1"/>
  </r>
  <r>
    <s v="2024-04-02"/>
    <s v="SAL01911"/>
    <x v="0"/>
    <x v="0"/>
    <n v="10"/>
    <n v="5500"/>
    <n v="55000"/>
    <s v="Apr"/>
    <x v="1"/>
  </r>
  <r>
    <s v="2024-05-07"/>
    <s v="SAL00853"/>
    <x v="0"/>
    <x v="0"/>
    <n v="11"/>
    <n v="5500"/>
    <n v="60500"/>
    <s v="May"/>
    <x v="1"/>
  </r>
  <r>
    <s v="2024-05-11"/>
    <s v="SAL04321"/>
    <x v="0"/>
    <x v="0"/>
    <n v="6"/>
    <n v="5500"/>
    <n v="33000"/>
    <s v="May"/>
    <x v="1"/>
  </r>
  <r>
    <s v="2024-05-31"/>
    <s v="SAL00244"/>
    <x v="0"/>
    <x v="0"/>
    <n v="7"/>
    <n v="5500"/>
    <n v="38500"/>
    <s v="May"/>
    <x v="1"/>
  </r>
  <r>
    <s v="2024-05-31"/>
    <s v="SAL02216"/>
    <x v="0"/>
    <x v="0"/>
    <n v="3"/>
    <n v="5500"/>
    <n v="16500"/>
    <s v="May"/>
    <x v="1"/>
  </r>
  <r>
    <s v="2024-06-25"/>
    <s v="SAL05456"/>
    <x v="0"/>
    <x v="0"/>
    <n v="10"/>
    <n v="5500"/>
    <n v="55000"/>
    <s v="Jun"/>
    <x v="1"/>
  </r>
  <r>
    <s v="2024-08-28"/>
    <s v="SAL00461"/>
    <x v="0"/>
    <x v="0"/>
    <n v="2"/>
    <n v="5500"/>
    <n v="11000"/>
    <s v="Aug"/>
    <x v="1"/>
  </r>
  <r>
    <s v="2024-08-31"/>
    <s v="SAL00042"/>
    <x v="0"/>
    <x v="0"/>
    <n v="14"/>
    <n v="5500"/>
    <n v="77000"/>
    <s v="Aug"/>
    <x v="1"/>
  </r>
  <r>
    <s v="2024-09-10"/>
    <s v="SAL03321"/>
    <x v="0"/>
    <x v="0"/>
    <n v="2"/>
    <n v="5500"/>
    <n v="11000"/>
    <s v="Sept"/>
    <x v="1"/>
  </r>
  <r>
    <s v="2024-10-01"/>
    <s v="SAL02340"/>
    <x v="0"/>
    <x v="0"/>
    <n v="13"/>
    <n v="5500"/>
    <n v="71500"/>
    <s v="Oct"/>
    <x v="1"/>
  </r>
  <r>
    <s v="2024-10-25"/>
    <s v="SAL02921"/>
    <x v="0"/>
    <x v="0"/>
    <n v="7"/>
    <n v="5500"/>
    <n v="38500"/>
    <s v="Oct"/>
    <x v="1"/>
  </r>
  <r>
    <s v="2024-11-09"/>
    <s v="SAL04072"/>
    <x v="0"/>
    <x v="0"/>
    <n v="11"/>
    <n v="5500"/>
    <n v="60500"/>
    <s v="Nov"/>
    <x v="1"/>
  </r>
  <r>
    <s v="2024-11-16"/>
    <s v="SAL02947"/>
    <x v="0"/>
    <x v="0"/>
    <n v="14"/>
    <n v="5500"/>
    <n v="77000"/>
    <s v="Nov"/>
    <x v="1"/>
  </r>
  <r>
    <s v="2024-12-06"/>
    <s v="SAL03880"/>
    <x v="0"/>
    <x v="0"/>
    <n v="7"/>
    <n v="5500"/>
    <n v="38500"/>
    <s v="Dec"/>
    <x v="1"/>
  </r>
  <r>
    <s v="2025-01-03"/>
    <s v="SAL01251"/>
    <x v="0"/>
    <x v="0"/>
    <n v="11"/>
    <n v="5500"/>
    <n v="60500"/>
    <s v="Jan"/>
    <x v="2"/>
  </r>
  <r>
    <s v="2025-01-08"/>
    <s v="SAL01374"/>
    <x v="0"/>
    <x v="0"/>
    <n v="11"/>
    <n v="5500"/>
    <n v="60500"/>
    <s v="Jan"/>
    <x v="2"/>
  </r>
  <r>
    <s v="2025-01-13"/>
    <s v="SAL02949"/>
    <x v="0"/>
    <x v="0"/>
    <n v="10"/>
    <n v="5500"/>
    <n v="55000"/>
    <s v="Jan"/>
    <x v="2"/>
  </r>
  <r>
    <s v="2025-01-28"/>
    <s v="SAL00018"/>
    <x v="0"/>
    <x v="0"/>
    <n v="3"/>
    <n v="5500"/>
    <n v="16500"/>
    <s v="Jan"/>
    <x v="2"/>
  </r>
  <r>
    <s v="2025-02-02"/>
    <s v="SAL00040"/>
    <x v="0"/>
    <x v="0"/>
    <n v="10"/>
    <n v="5500"/>
    <n v="55000"/>
    <s v="Feb"/>
    <x v="2"/>
  </r>
  <r>
    <s v="2025-02-05"/>
    <s v="SAL02061"/>
    <x v="0"/>
    <x v="0"/>
    <n v="12"/>
    <n v="5500"/>
    <n v="66000"/>
    <s v="Feb"/>
    <x v="2"/>
  </r>
  <r>
    <s v="2025-02-14"/>
    <s v="SAL00820"/>
    <x v="0"/>
    <x v="0"/>
    <n v="12"/>
    <n v="5500"/>
    <n v="66000"/>
    <s v="Feb"/>
    <x v="2"/>
  </r>
  <r>
    <s v="2025-03-04"/>
    <s v="SAL05081"/>
    <x v="0"/>
    <x v="0"/>
    <n v="1"/>
    <n v="5500"/>
    <n v="5500"/>
    <s v="Mar"/>
    <x v="2"/>
  </r>
  <r>
    <s v="2025-03-12"/>
    <s v="SAL04531"/>
    <x v="0"/>
    <x v="0"/>
    <n v="10"/>
    <n v="5500"/>
    <n v="55000"/>
    <s v="Mar"/>
    <x v="2"/>
  </r>
  <r>
    <s v="2025-04-02"/>
    <s v="SAL03479"/>
    <x v="0"/>
    <x v="0"/>
    <n v="12"/>
    <n v="5500"/>
    <n v="66000"/>
    <s v="Apr"/>
    <x v="2"/>
  </r>
  <r>
    <s v="2025-04-15"/>
    <s v="SAL03218"/>
    <x v="0"/>
    <x v="0"/>
    <n v="1"/>
    <n v="5500"/>
    <n v="5500"/>
    <s v="Apr"/>
    <x v="2"/>
  </r>
  <r>
    <s v="2025-04-16"/>
    <s v="SAL02798"/>
    <x v="0"/>
    <x v="0"/>
    <n v="12"/>
    <n v="5500"/>
    <n v="66000"/>
    <s v="Apr"/>
    <x v="2"/>
  </r>
  <r>
    <s v="2025-06-09"/>
    <s v="SAL01051"/>
    <x v="0"/>
    <x v="0"/>
    <n v="4"/>
    <n v="5500"/>
    <n v="22000"/>
    <s v="Jun"/>
    <x v="2"/>
  </r>
  <r>
    <s v="2025-06-16"/>
    <s v="SAL03713"/>
    <x v="0"/>
    <x v="0"/>
    <n v="1"/>
    <n v="5500"/>
    <n v="5500"/>
    <s v="Jun"/>
    <x v="2"/>
  </r>
  <r>
    <s v="2025-07-25"/>
    <s v="SAL00400"/>
    <x v="0"/>
    <x v="0"/>
    <n v="15"/>
    <n v="5500"/>
    <n v="82500"/>
    <s v="Jul"/>
    <x v="2"/>
  </r>
  <r>
    <s v="2025-07-25"/>
    <s v="SAL02755"/>
    <x v="0"/>
    <x v="0"/>
    <n v="8"/>
    <n v="5500"/>
    <n v="44000"/>
    <s v="Jul"/>
    <x v="2"/>
  </r>
  <r>
    <s v="2025-07-30"/>
    <s v="SAL05771"/>
    <x v="0"/>
    <x v="0"/>
    <n v="6"/>
    <n v="5500"/>
    <n v="33000"/>
    <s v="Jul"/>
    <x v="2"/>
  </r>
  <r>
    <s v="2025-08-17"/>
    <s v="SAL02645"/>
    <x v="0"/>
    <x v="0"/>
    <n v="13"/>
    <n v="5500"/>
    <n v="71500"/>
    <s v="Aug"/>
    <x v="2"/>
  </r>
  <r>
    <s v="2025-09-08"/>
    <s v="SAL00571"/>
    <x v="0"/>
    <x v="0"/>
    <n v="9"/>
    <n v="5500"/>
    <n v="49500"/>
    <s v="Sept"/>
    <x v="2"/>
  </r>
  <r>
    <s v="2025-09-17"/>
    <s v="SAL00363"/>
    <x v="0"/>
    <x v="0"/>
    <n v="4"/>
    <n v="5500"/>
    <n v="22000"/>
    <s v="Sept"/>
    <x v="2"/>
  </r>
  <r>
    <s v="2025-09-17"/>
    <s v="SAL05724"/>
    <x v="0"/>
    <x v="0"/>
    <n v="11"/>
    <n v="5500"/>
    <n v="60500"/>
    <s v="Sept"/>
    <x v="2"/>
  </r>
  <r>
    <s v="2025-10-01"/>
    <s v="SAL01685"/>
    <x v="0"/>
    <x v="0"/>
    <n v="13"/>
    <n v="5500"/>
    <n v="71500"/>
    <s v="Oct"/>
    <x v="2"/>
  </r>
  <r>
    <s v="2025-10-12"/>
    <s v="SAL00056"/>
    <x v="0"/>
    <x v="0"/>
    <n v="7"/>
    <n v="5500"/>
    <n v="38500"/>
    <s v="Oct"/>
    <x v="2"/>
  </r>
  <r>
    <s v="2025-10-28"/>
    <s v="SAL03919"/>
    <x v="0"/>
    <x v="0"/>
    <n v="13"/>
    <n v="5500"/>
    <n v="71500"/>
    <s v="Oct"/>
    <x v="2"/>
  </r>
  <r>
    <s v="2025-12-25"/>
    <s v="SAL00660"/>
    <x v="0"/>
    <x v="0"/>
    <n v="5"/>
    <n v="5500"/>
    <n v="27500"/>
    <s v="Dec"/>
    <x v="2"/>
  </r>
  <r>
    <s v="2023-01-03"/>
    <s v="SAL00732"/>
    <x v="1"/>
    <x v="1"/>
    <n v="9"/>
    <n v="2000"/>
    <n v="18000"/>
    <s v="Jan"/>
    <x v="0"/>
  </r>
  <r>
    <s v="2023-01-04"/>
    <s v="SAL00874"/>
    <x v="1"/>
    <x v="1"/>
    <n v="11"/>
    <n v="2000"/>
    <n v="22000"/>
    <s v="Jan"/>
    <x v="0"/>
  </r>
  <r>
    <s v="2023-01-04"/>
    <s v="SAL05140"/>
    <x v="1"/>
    <x v="1"/>
    <n v="4"/>
    <n v="2000"/>
    <n v="8000"/>
    <s v="Jan"/>
    <x v="0"/>
  </r>
  <r>
    <s v="2023-01-19"/>
    <s v="SAL00898"/>
    <x v="1"/>
    <x v="1"/>
    <n v="15"/>
    <n v="2000"/>
    <n v="30000"/>
    <s v="Jan"/>
    <x v="0"/>
  </r>
  <r>
    <s v="2023-01-22"/>
    <s v="SAL02028"/>
    <x v="1"/>
    <x v="1"/>
    <n v="6"/>
    <n v="2000"/>
    <n v="12000"/>
    <s v="Jan"/>
    <x v="0"/>
  </r>
  <r>
    <s v="2023-01-24"/>
    <s v="SAL01504"/>
    <x v="1"/>
    <x v="1"/>
    <n v="3"/>
    <n v="2000"/>
    <n v="6000"/>
    <s v="Jan"/>
    <x v="0"/>
  </r>
  <r>
    <s v="2023-01-27"/>
    <s v="SAL02984"/>
    <x v="1"/>
    <x v="1"/>
    <n v="5"/>
    <n v="2000"/>
    <n v="10000"/>
    <s v="Jan"/>
    <x v="0"/>
  </r>
  <r>
    <s v="2023-01-30"/>
    <s v="SAL03290"/>
    <x v="1"/>
    <x v="1"/>
    <n v="9"/>
    <n v="2000"/>
    <n v="18000"/>
    <s v="Jan"/>
    <x v="0"/>
  </r>
  <r>
    <s v="2023-02-05"/>
    <s v="SAL03571"/>
    <x v="1"/>
    <x v="1"/>
    <n v="1"/>
    <n v="2000"/>
    <n v="2000"/>
    <s v="Feb"/>
    <x v="0"/>
  </r>
  <r>
    <s v="2023-02-13"/>
    <s v="SAL00356"/>
    <x v="1"/>
    <x v="1"/>
    <n v="10"/>
    <n v="2000"/>
    <n v="20000"/>
    <s v="Feb"/>
    <x v="0"/>
  </r>
  <r>
    <s v="2023-02-25"/>
    <s v="SAL03237"/>
    <x v="1"/>
    <x v="1"/>
    <n v="4"/>
    <n v="2000"/>
    <n v="8000"/>
    <s v="Feb"/>
    <x v="0"/>
  </r>
  <r>
    <s v="2023-03-06"/>
    <s v="SAL00665"/>
    <x v="1"/>
    <x v="1"/>
    <n v="2"/>
    <n v="2000"/>
    <n v="4000"/>
    <s v="Mar"/>
    <x v="0"/>
  </r>
  <r>
    <s v="2023-04-06"/>
    <s v="SAL00947"/>
    <x v="1"/>
    <x v="1"/>
    <n v="9"/>
    <n v="2000"/>
    <n v="18000"/>
    <s v="Apr"/>
    <x v="0"/>
  </r>
  <r>
    <s v="2023-04-15"/>
    <s v="SAL02691"/>
    <x v="1"/>
    <x v="1"/>
    <n v="13"/>
    <n v="2000"/>
    <n v="26000"/>
    <s v="Apr"/>
    <x v="0"/>
  </r>
  <r>
    <s v="2023-04-15"/>
    <s v="SAL04661"/>
    <x v="1"/>
    <x v="1"/>
    <n v="1"/>
    <n v="2000"/>
    <n v="2000"/>
    <s v="Apr"/>
    <x v="0"/>
  </r>
  <r>
    <s v="2023-04-22"/>
    <s v="SAL03351"/>
    <x v="1"/>
    <x v="1"/>
    <n v="14"/>
    <n v="2000"/>
    <n v="28000"/>
    <s v="Apr"/>
    <x v="0"/>
  </r>
  <r>
    <s v="2023-04-29"/>
    <s v="SAL05309"/>
    <x v="1"/>
    <x v="1"/>
    <n v="2"/>
    <n v="2000"/>
    <n v="4000"/>
    <s v="Apr"/>
    <x v="0"/>
  </r>
  <r>
    <s v="2023-05-02"/>
    <s v="SAL03491"/>
    <x v="1"/>
    <x v="1"/>
    <n v="8"/>
    <n v="2000"/>
    <n v="16000"/>
    <s v="May"/>
    <x v="0"/>
  </r>
  <r>
    <s v="2023-05-20"/>
    <s v="SAL04276"/>
    <x v="1"/>
    <x v="1"/>
    <n v="7"/>
    <n v="2000"/>
    <n v="14000"/>
    <s v="May"/>
    <x v="0"/>
  </r>
  <r>
    <s v="2023-05-30"/>
    <s v="SAL02850"/>
    <x v="1"/>
    <x v="1"/>
    <n v="13"/>
    <n v="2000"/>
    <n v="26000"/>
    <s v="May"/>
    <x v="0"/>
  </r>
  <r>
    <s v="2023-06-02"/>
    <s v="SAL04853"/>
    <x v="1"/>
    <x v="1"/>
    <n v="9"/>
    <n v="2000"/>
    <n v="18000"/>
    <s v="Jun"/>
    <x v="0"/>
  </r>
  <r>
    <s v="2023-06-04"/>
    <s v="SAL01085"/>
    <x v="1"/>
    <x v="1"/>
    <n v="14"/>
    <n v="2000"/>
    <n v="28000"/>
    <s v="Jun"/>
    <x v="0"/>
  </r>
  <r>
    <s v="2023-06-18"/>
    <s v="SAL01310"/>
    <x v="1"/>
    <x v="1"/>
    <n v="4"/>
    <n v="2000"/>
    <n v="8000"/>
    <s v="Jun"/>
    <x v="0"/>
  </r>
  <r>
    <s v="2023-06-21"/>
    <s v="SAL03186"/>
    <x v="1"/>
    <x v="1"/>
    <n v="2"/>
    <n v="2000"/>
    <n v="4000"/>
    <s v="Jun"/>
    <x v="0"/>
  </r>
  <r>
    <s v="2023-07-15"/>
    <s v="SAL05340"/>
    <x v="1"/>
    <x v="1"/>
    <n v="13"/>
    <n v="2000"/>
    <n v="26000"/>
    <s v="Jul"/>
    <x v="0"/>
  </r>
  <r>
    <s v="2023-07-16"/>
    <s v="SAL04341"/>
    <x v="1"/>
    <x v="1"/>
    <n v="15"/>
    <n v="2000"/>
    <n v="30000"/>
    <s v="Jul"/>
    <x v="0"/>
  </r>
  <r>
    <s v="2023-07-19"/>
    <s v="SAL00137"/>
    <x v="1"/>
    <x v="1"/>
    <n v="8"/>
    <n v="2000"/>
    <n v="16000"/>
    <s v="Jul"/>
    <x v="0"/>
  </r>
  <r>
    <s v="2023-07-22"/>
    <s v="SAL05275"/>
    <x v="1"/>
    <x v="1"/>
    <n v="15"/>
    <n v="2000"/>
    <n v="30000"/>
    <s v="Jul"/>
    <x v="0"/>
  </r>
  <r>
    <s v="2023-08-01"/>
    <s v="SAL05037"/>
    <x v="1"/>
    <x v="1"/>
    <n v="13"/>
    <n v="2000"/>
    <n v="26000"/>
    <s v="Aug"/>
    <x v="0"/>
  </r>
  <r>
    <s v="2023-08-04"/>
    <s v="SAL01831"/>
    <x v="1"/>
    <x v="1"/>
    <n v="9"/>
    <n v="2000"/>
    <n v="18000"/>
    <s v="Aug"/>
    <x v="0"/>
  </r>
  <r>
    <s v="2023-08-16"/>
    <s v="SAL00106"/>
    <x v="1"/>
    <x v="1"/>
    <n v="2"/>
    <n v="2000"/>
    <n v="4000"/>
    <s v="Aug"/>
    <x v="0"/>
  </r>
  <r>
    <s v="2023-08-16"/>
    <s v="SAL00826"/>
    <x v="1"/>
    <x v="1"/>
    <n v="7"/>
    <n v="2000"/>
    <n v="14000"/>
    <s v="Aug"/>
    <x v="0"/>
  </r>
  <r>
    <s v="2023-08-21"/>
    <s v="SAL05824"/>
    <x v="1"/>
    <x v="1"/>
    <n v="7"/>
    <n v="2000"/>
    <n v="14000"/>
    <s v="Aug"/>
    <x v="0"/>
  </r>
  <r>
    <s v="2023-08-22"/>
    <s v="SAL03538"/>
    <x v="1"/>
    <x v="1"/>
    <n v="6"/>
    <n v="2000"/>
    <n v="12000"/>
    <s v="Aug"/>
    <x v="0"/>
  </r>
  <r>
    <s v="2023-08-24"/>
    <s v="SAL04917"/>
    <x v="1"/>
    <x v="1"/>
    <n v="13"/>
    <n v="2000"/>
    <n v="26000"/>
    <s v="Aug"/>
    <x v="0"/>
  </r>
  <r>
    <s v="2023-08-28"/>
    <s v="SAL02155"/>
    <x v="1"/>
    <x v="1"/>
    <n v="9"/>
    <n v="2000"/>
    <n v="18000"/>
    <s v="Aug"/>
    <x v="0"/>
  </r>
  <r>
    <s v="2023-08-30"/>
    <s v="SAL00187"/>
    <x v="1"/>
    <x v="1"/>
    <n v="10"/>
    <n v="2000"/>
    <n v="20000"/>
    <s v="Aug"/>
    <x v="0"/>
  </r>
  <r>
    <s v="2023-09-03"/>
    <s v="SAL04663"/>
    <x v="1"/>
    <x v="1"/>
    <n v="2"/>
    <n v="2000"/>
    <n v="4000"/>
    <s v="Sept"/>
    <x v="0"/>
  </r>
  <r>
    <s v="2023-09-19"/>
    <s v="SAL04263"/>
    <x v="1"/>
    <x v="1"/>
    <n v="1"/>
    <n v="2000"/>
    <n v="2000"/>
    <s v="Sept"/>
    <x v="0"/>
  </r>
  <r>
    <s v="2023-09-27"/>
    <s v="SAL00984"/>
    <x v="1"/>
    <x v="1"/>
    <n v="11"/>
    <n v="2000"/>
    <n v="22000"/>
    <s v="Sept"/>
    <x v="0"/>
  </r>
  <r>
    <s v="2023-10-01"/>
    <s v="SAL03343"/>
    <x v="1"/>
    <x v="1"/>
    <n v="7"/>
    <n v="2000"/>
    <n v="14000"/>
    <s v="Oct"/>
    <x v="0"/>
  </r>
  <r>
    <s v="2023-10-15"/>
    <s v="SAL04713"/>
    <x v="1"/>
    <x v="1"/>
    <n v="5"/>
    <n v="2000"/>
    <n v="10000"/>
    <s v="Oct"/>
    <x v="0"/>
  </r>
  <r>
    <s v="2023-10-17"/>
    <s v="SAL04753"/>
    <x v="1"/>
    <x v="1"/>
    <n v="11"/>
    <n v="2000"/>
    <n v="22000"/>
    <s v="Oct"/>
    <x v="0"/>
  </r>
  <r>
    <s v="2023-10-20"/>
    <s v="SAL02583"/>
    <x v="1"/>
    <x v="1"/>
    <n v="6"/>
    <n v="2000"/>
    <n v="12000"/>
    <s v="Oct"/>
    <x v="0"/>
  </r>
  <r>
    <s v="2023-10-22"/>
    <s v="SAL02685"/>
    <x v="1"/>
    <x v="1"/>
    <n v="6"/>
    <n v="2000"/>
    <n v="12000"/>
    <s v="Oct"/>
    <x v="0"/>
  </r>
  <r>
    <s v="2023-11-05"/>
    <s v="SAL00317"/>
    <x v="1"/>
    <x v="1"/>
    <n v="3"/>
    <n v="2000"/>
    <n v="6000"/>
    <s v="Nov"/>
    <x v="0"/>
  </r>
  <r>
    <s v="2023-11-09"/>
    <s v="SAL05568"/>
    <x v="1"/>
    <x v="1"/>
    <n v="3"/>
    <n v="2000"/>
    <n v="6000"/>
    <s v="Nov"/>
    <x v="0"/>
  </r>
  <r>
    <s v="2023-12-01"/>
    <s v="SAL05422"/>
    <x v="1"/>
    <x v="1"/>
    <n v="8"/>
    <n v="2000"/>
    <n v="16000"/>
    <s v="Dec"/>
    <x v="0"/>
  </r>
  <r>
    <s v="2023-12-26"/>
    <s v="SAL01971"/>
    <x v="1"/>
    <x v="1"/>
    <n v="14"/>
    <n v="2000"/>
    <n v="28000"/>
    <s v="Dec"/>
    <x v="0"/>
  </r>
  <r>
    <s v="2023-12-31"/>
    <s v="SAL04151"/>
    <x v="1"/>
    <x v="1"/>
    <n v="4"/>
    <n v="2000"/>
    <n v="8000"/>
    <s v="Dec"/>
    <x v="0"/>
  </r>
  <r>
    <s v="2024-01-02"/>
    <s v="SAL03683"/>
    <x v="1"/>
    <x v="1"/>
    <n v="14"/>
    <n v="2000"/>
    <n v="28000"/>
    <s v="Jan"/>
    <x v="1"/>
  </r>
  <r>
    <s v="2024-01-28"/>
    <s v="SAL05538"/>
    <x v="1"/>
    <x v="1"/>
    <n v="5"/>
    <n v="2000"/>
    <n v="10000"/>
    <s v="Jan"/>
    <x v="1"/>
  </r>
  <r>
    <s v="2024-01-30"/>
    <s v="SAL05034"/>
    <x v="1"/>
    <x v="1"/>
    <n v="5"/>
    <n v="2000"/>
    <n v="10000"/>
    <s v="Jan"/>
    <x v="1"/>
  </r>
  <r>
    <s v="2024-02-29"/>
    <s v="SAL04026"/>
    <x v="1"/>
    <x v="1"/>
    <n v="14"/>
    <n v="2000"/>
    <n v="28000"/>
    <s v="Feb"/>
    <x v="1"/>
  </r>
  <r>
    <s v="2024-03-25"/>
    <s v="SAL01944"/>
    <x v="1"/>
    <x v="1"/>
    <n v="14"/>
    <n v="2000"/>
    <n v="28000"/>
    <s v="Mar"/>
    <x v="1"/>
  </r>
  <r>
    <s v="2024-05-26"/>
    <s v="SAL00892"/>
    <x v="1"/>
    <x v="1"/>
    <n v="2"/>
    <n v="2000"/>
    <n v="4000"/>
    <s v="May"/>
    <x v="1"/>
  </r>
  <r>
    <s v="2024-06-02"/>
    <s v="SAL05194"/>
    <x v="1"/>
    <x v="1"/>
    <n v="14"/>
    <n v="2000"/>
    <n v="28000"/>
    <s v="Jun"/>
    <x v="1"/>
  </r>
  <r>
    <s v="2024-06-05"/>
    <s v="SAL03682"/>
    <x v="1"/>
    <x v="1"/>
    <n v="6"/>
    <n v="2000"/>
    <n v="12000"/>
    <s v="Jun"/>
    <x v="1"/>
  </r>
  <r>
    <s v="2024-06-06"/>
    <s v="SAL02187"/>
    <x v="1"/>
    <x v="1"/>
    <n v="2"/>
    <n v="2000"/>
    <n v="4000"/>
    <s v="Jun"/>
    <x v="1"/>
  </r>
  <r>
    <s v="2024-06-06"/>
    <s v="SAL03810"/>
    <x v="1"/>
    <x v="1"/>
    <n v="6"/>
    <n v="2000"/>
    <n v="12000"/>
    <s v="Jun"/>
    <x v="1"/>
  </r>
  <r>
    <s v="2024-06-12"/>
    <s v="SAL00017"/>
    <x v="1"/>
    <x v="1"/>
    <n v="14"/>
    <n v="2000"/>
    <n v="28000"/>
    <s v="Jun"/>
    <x v="1"/>
  </r>
  <r>
    <s v="2024-06-18"/>
    <s v="SAL05109"/>
    <x v="1"/>
    <x v="1"/>
    <n v="14"/>
    <n v="2000"/>
    <n v="28000"/>
    <s v="Jun"/>
    <x v="1"/>
  </r>
  <r>
    <s v="2024-06-23"/>
    <s v="SAL03786"/>
    <x v="1"/>
    <x v="1"/>
    <n v="13"/>
    <n v="2000"/>
    <n v="26000"/>
    <s v="Jun"/>
    <x v="1"/>
  </r>
  <r>
    <s v="2024-07-02"/>
    <s v="SAL03265"/>
    <x v="1"/>
    <x v="1"/>
    <n v="15"/>
    <n v="2000"/>
    <n v="30000"/>
    <s v="Jul"/>
    <x v="1"/>
  </r>
  <r>
    <s v="2024-07-06"/>
    <s v="SAL02778"/>
    <x v="1"/>
    <x v="1"/>
    <n v="9"/>
    <n v="2000"/>
    <n v="18000"/>
    <s v="Jul"/>
    <x v="1"/>
  </r>
  <r>
    <s v="2024-07-10"/>
    <s v="SAL00080"/>
    <x v="1"/>
    <x v="1"/>
    <n v="13"/>
    <n v="2000"/>
    <n v="26000"/>
    <s v="Jul"/>
    <x v="1"/>
  </r>
  <r>
    <s v="2024-07-16"/>
    <s v="SAL01534"/>
    <x v="1"/>
    <x v="1"/>
    <n v="4"/>
    <n v="2000"/>
    <n v="8000"/>
    <s v="Jul"/>
    <x v="1"/>
  </r>
  <r>
    <s v="2024-07-30"/>
    <s v="SAL03111"/>
    <x v="1"/>
    <x v="1"/>
    <n v="15"/>
    <n v="2000"/>
    <n v="30000"/>
    <s v="Jul"/>
    <x v="1"/>
  </r>
  <r>
    <s v="2024-08-08"/>
    <s v="SAL05371"/>
    <x v="1"/>
    <x v="1"/>
    <n v="4"/>
    <n v="2000"/>
    <n v="8000"/>
    <s v="Aug"/>
    <x v="1"/>
  </r>
  <r>
    <s v="2024-08-31"/>
    <s v="SAL00487"/>
    <x v="1"/>
    <x v="1"/>
    <n v="6"/>
    <n v="2000"/>
    <n v="12000"/>
    <s v="Aug"/>
    <x v="1"/>
  </r>
  <r>
    <s v="2024-09-04"/>
    <s v="SAL03301"/>
    <x v="1"/>
    <x v="1"/>
    <n v="11"/>
    <n v="2000"/>
    <n v="22000"/>
    <s v="Sept"/>
    <x v="1"/>
  </r>
  <r>
    <s v="2024-10-08"/>
    <s v="SAL03980"/>
    <x v="1"/>
    <x v="1"/>
    <n v="5"/>
    <n v="2000"/>
    <n v="10000"/>
    <s v="Oct"/>
    <x v="1"/>
  </r>
  <r>
    <s v="2024-10-12"/>
    <s v="SAL05578"/>
    <x v="1"/>
    <x v="1"/>
    <n v="10"/>
    <n v="2000"/>
    <n v="20000"/>
    <s v="Oct"/>
    <x v="1"/>
  </r>
  <r>
    <s v="2024-10-13"/>
    <s v="SAL02647"/>
    <x v="1"/>
    <x v="1"/>
    <n v="13"/>
    <n v="2000"/>
    <n v="26000"/>
    <s v="Oct"/>
    <x v="1"/>
  </r>
  <r>
    <s v="2024-10-14"/>
    <s v="SAL03489"/>
    <x v="1"/>
    <x v="1"/>
    <n v="4"/>
    <n v="2000"/>
    <n v="8000"/>
    <s v="Oct"/>
    <x v="1"/>
  </r>
  <r>
    <s v="2024-10-14"/>
    <s v="SAL04965"/>
    <x v="1"/>
    <x v="1"/>
    <n v="12"/>
    <n v="2000"/>
    <n v="24000"/>
    <s v="Oct"/>
    <x v="1"/>
  </r>
  <r>
    <s v="2024-10-17"/>
    <s v="SAL01946"/>
    <x v="1"/>
    <x v="1"/>
    <n v="10"/>
    <n v="2000"/>
    <n v="20000"/>
    <s v="Oct"/>
    <x v="1"/>
  </r>
  <r>
    <s v="2024-10-21"/>
    <s v="SAL01195"/>
    <x v="1"/>
    <x v="1"/>
    <n v="12"/>
    <n v="2000"/>
    <n v="24000"/>
    <s v="Oct"/>
    <x v="1"/>
  </r>
  <r>
    <s v="2024-11-06"/>
    <s v="SAL03906"/>
    <x v="1"/>
    <x v="1"/>
    <n v="14"/>
    <n v="2000"/>
    <n v="28000"/>
    <s v="Nov"/>
    <x v="1"/>
  </r>
  <r>
    <s v="2024-12-03"/>
    <s v="SAL04924"/>
    <x v="1"/>
    <x v="1"/>
    <n v="7"/>
    <n v="2000"/>
    <n v="14000"/>
    <s v="Dec"/>
    <x v="1"/>
  </r>
  <r>
    <s v="2025-01-02"/>
    <s v="SAL02630"/>
    <x v="1"/>
    <x v="1"/>
    <n v="8"/>
    <n v="2000"/>
    <n v="16000"/>
    <s v="Jan"/>
    <x v="2"/>
  </r>
  <r>
    <s v="2025-01-30"/>
    <s v="SAL05923"/>
    <x v="1"/>
    <x v="1"/>
    <n v="10"/>
    <n v="2000"/>
    <n v="20000"/>
    <s v="Jan"/>
    <x v="2"/>
  </r>
  <r>
    <s v="2025-02-02"/>
    <s v="SAL01979"/>
    <x v="1"/>
    <x v="1"/>
    <n v="3"/>
    <n v="2000"/>
    <n v="6000"/>
    <s v="Feb"/>
    <x v="2"/>
  </r>
  <r>
    <s v="2025-02-11"/>
    <s v="SAL02394"/>
    <x v="1"/>
    <x v="1"/>
    <n v="14"/>
    <n v="2000"/>
    <n v="28000"/>
    <s v="Feb"/>
    <x v="2"/>
  </r>
  <r>
    <s v="2025-04-02"/>
    <s v="SAL00526"/>
    <x v="1"/>
    <x v="1"/>
    <n v="14"/>
    <n v="2000"/>
    <n v="28000"/>
    <s v="Apr"/>
    <x v="2"/>
  </r>
  <r>
    <s v="2025-04-03"/>
    <s v="SAL02863"/>
    <x v="1"/>
    <x v="1"/>
    <n v="3"/>
    <n v="2000"/>
    <n v="6000"/>
    <s v="Apr"/>
    <x v="2"/>
  </r>
  <r>
    <s v="2025-04-22"/>
    <s v="SAL01923"/>
    <x v="1"/>
    <x v="1"/>
    <n v="3"/>
    <n v="2000"/>
    <n v="6000"/>
    <s v="Apr"/>
    <x v="2"/>
  </r>
  <r>
    <s v="2025-04-26"/>
    <s v="SAL02070"/>
    <x v="1"/>
    <x v="1"/>
    <n v="3"/>
    <n v="2000"/>
    <n v="6000"/>
    <s v="Apr"/>
    <x v="2"/>
  </r>
  <r>
    <s v="2025-05-01"/>
    <s v="SAL04626"/>
    <x v="1"/>
    <x v="1"/>
    <n v="8"/>
    <n v="2000"/>
    <n v="16000"/>
    <s v="May"/>
    <x v="2"/>
  </r>
  <r>
    <s v="2025-05-06"/>
    <s v="SAL03136"/>
    <x v="1"/>
    <x v="1"/>
    <n v="6"/>
    <n v="2000"/>
    <n v="12000"/>
    <s v="May"/>
    <x v="2"/>
  </r>
  <r>
    <s v="2025-05-14"/>
    <s v="SAL00527"/>
    <x v="1"/>
    <x v="1"/>
    <n v="14"/>
    <n v="2000"/>
    <n v="28000"/>
    <s v="May"/>
    <x v="2"/>
  </r>
  <r>
    <s v="2025-06-03"/>
    <s v="SAL00822"/>
    <x v="1"/>
    <x v="1"/>
    <n v="15"/>
    <n v="2000"/>
    <n v="30000"/>
    <s v="Jun"/>
    <x v="2"/>
  </r>
  <r>
    <s v="2025-06-10"/>
    <s v="SAL04789"/>
    <x v="1"/>
    <x v="1"/>
    <n v="7"/>
    <n v="2000"/>
    <n v="14000"/>
    <s v="Jun"/>
    <x v="2"/>
  </r>
  <r>
    <s v="2025-06-22"/>
    <s v="SAL05385"/>
    <x v="1"/>
    <x v="1"/>
    <n v="11"/>
    <n v="2000"/>
    <n v="22000"/>
    <s v="Jun"/>
    <x v="2"/>
  </r>
  <r>
    <s v="2025-07-01"/>
    <s v="SAL03312"/>
    <x v="1"/>
    <x v="1"/>
    <n v="10"/>
    <n v="2000"/>
    <n v="20000"/>
    <s v="Jul"/>
    <x v="2"/>
  </r>
  <r>
    <s v="2025-07-22"/>
    <s v="SAL02507"/>
    <x v="1"/>
    <x v="1"/>
    <n v="8"/>
    <n v="2000"/>
    <n v="16000"/>
    <s v="Jul"/>
    <x v="2"/>
  </r>
  <r>
    <s v="2025-08-01"/>
    <s v="SAL02420"/>
    <x v="1"/>
    <x v="1"/>
    <n v="9"/>
    <n v="2000"/>
    <n v="18000"/>
    <s v="Aug"/>
    <x v="2"/>
  </r>
  <r>
    <s v="2025-08-12"/>
    <s v="SAL00270"/>
    <x v="1"/>
    <x v="1"/>
    <n v="11"/>
    <n v="2000"/>
    <n v="22000"/>
    <s v="Aug"/>
    <x v="2"/>
  </r>
  <r>
    <s v="2025-08-14"/>
    <s v="SAL04128"/>
    <x v="1"/>
    <x v="1"/>
    <n v="15"/>
    <n v="2000"/>
    <n v="30000"/>
    <s v="Aug"/>
    <x v="2"/>
  </r>
  <r>
    <s v="2025-09-12"/>
    <s v="SAL01771"/>
    <x v="1"/>
    <x v="1"/>
    <n v="8"/>
    <n v="2000"/>
    <n v="16000"/>
    <s v="Sept"/>
    <x v="2"/>
  </r>
  <r>
    <s v="2025-09-12"/>
    <s v="SAL04743"/>
    <x v="1"/>
    <x v="1"/>
    <n v="15"/>
    <n v="2000"/>
    <n v="30000"/>
    <s v="Sept"/>
    <x v="2"/>
  </r>
  <r>
    <s v="2025-09-14"/>
    <s v="SAL03334"/>
    <x v="1"/>
    <x v="1"/>
    <n v="13"/>
    <n v="2000"/>
    <n v="26000"/>
    <s v="Sept"/>
    <x v="2"/>
  </r>
  <r>
    <s v="2025-09-22"/>
    <s v="SAL01747"/>
    <x v="1"/>
    <x v="1"/>
    <n v="4"/>
    <n v="2000"/>
    <n v="8000"/>
    <s v="Sept"/>
    <x v="2"/>
  </r>
  <r>
    <s v="2025-10-02"/>
    <s v="SAL05290"/>
    <x v="1"/>
    <x v="1"/>
    <n v="14"/>
    <n v="2000"/>
    <n v="28000"/>
    <s v="Oct"/>
    <x v="2"/>
  </r>
  <r>
    <s v="2025-10-22"/>
    <s v="SAL00189"/>
    <x v="1"/>
    <x v="1"/>
    <n v="2"/>
    <n v="2000"/>
    <n v="4000"/>
    <s v="Oct"/>
    <x v="2"/>
  </r>
  <r>
    <s v="2025-11-23"/>
    <s v="SAL03163"/>
    <x v="1"/>
    <x v="1"/>
    <n v="8"/>
    <n v="2000"/>
    <n v="16000"/>
    <s v="Nov"/>
    <x v="2"/>
  </r>
  <r>
    <s v="2025-12-03"/>
    <s v="SAL01950"/>
    <x v="1"/>
    <x v="1"/>
    <n v="1"/>
    <n v="2000"/>
    <n v="2000"/>
    <s v="Dec"/>
    <x v="2"/>
  </r>
  <r>
    <s v="2025-12-04"/>
    <s v="SAL01443"/>
    <x v="1"/>
    <x v="1"/>
    <n v="10"/>
    <n v="2000"/>
    <n v="20000"/>
    <s v="Dec"/>
    <x v="2"/>
  </r>
  <r>
    <s v="2025-12-26"/>
    <s v="SAL04206"/>
    <x v="1"/>
    <x v="1"/>
    <n v="4"/>
    <n v="2000"/>
    <n v="8000"/>
    <s v="Dec"/>
    <x v="2"/>
  </r>
  <r>
    <s v="2023-01-01"/>
    <s v="SAL04497"/>
    <x v="0"/>
    <x v="2"/>
    <n v="9"/>
    <n v="9000"/>
    <n v="81000"/>
    <s v="Jan"/>
    <x v="0"/>
  </r>
  <r>
    <s v="2023-01-16"/>
    <s v="SAL04144"/>
    <x v="0"/>
    <x v="2"/>
    <n v="5"/>
    <n v="9000"/>
    <n v="45000"/>
    <s v="Jan"/>
    <x v="0"/>
  </r>
  <r>
    <s v="2023-01-27"/>
    <s v="SAL01938"/>
    <x v="0"/>
    <x v="2"/>
    <n v="5"/>
    <n v="9000"/>
    <n v="45000"/>
    <s v="Jan"/>
    <x v="0"/>
  </r>
  <r>
    <s v="2023-01-27"/>
    <s v="SAL02003"/>
    <x v="0"/>
    <x v="2"/>
    <n v="8"/>
    <n v="9000"/>
    <n v="72000"/>
    <s v="Jan"/>
    <x v="0"/>
  </r>
  <r>
    <s v="2023-02-07"/>
    <s v="SAL05330"/>
    <x v="0"/>
    <x v="2"/>
    <n v="15"/>
    <n v="9000"/>
    <n v="135000"/>
    <s v="Feb"/>
    <x v="0"/>
  </r>
  <r>
    <s v="2023-02-16"/>
    <s v="SAL03530"/>
    <x v="0"/>
    <x v="2"/>
    <n v="2"/>
    <n v="9000"/>
    <n v="18000"/>
    <s v="Feb"/>
    <x v="0"/>
  </r>
  <r>
    <s v="2023-05-02"/>
    <s v="SAL05708"/>
    <x v="0"/>
    <x v="2"/>
    <n v="10"/>
    <n v="9000"/>
    <n v="90000"/>
    <s v="May"/>
    <x v="0"/>
  </r>
  <r>
    <s v="2023-05-10"/>
    <s v="SAL05132"/>
    <x v="0"/>
    <x v="2"/>
    <n v="5"/>
    <n v="9000"/>
    <n v="45000"/>
    <s v="May"/>
    <x v="0"/>
  </r>
  <r>
    <s v="2023-05-13"/>
    <s v="SAL00706"/>
    <x v="0"/>
    <x v="2"/>
    <n v="7"/>
    <n v="9000"/>
    <n v="63000"/>
    <s v="May"/>
    <x v="0"/>
  </r>
  <r>
    <s v="2023-05-27"/>
    <s v="SAL02816"/>
    <x v="0"/>
    <x v="2"/>
    <n v="4"/>
    <n v="9000"/>
    <n v="36000"/>
    <s v="May"/>
    <x v="0"/>
  </r>
  <r>
    <s v="2023-06-15"/>
    <s v="SAL02822"/>
    <x v="0"/>
    <x v="2"/>
    <n v="8"/>
    <n v="9000"/>
    <n v="72000"/>
    <s v="Jun"/>
    <x v="0"/>
  </r>
  <r>
    <s v="2023-06-21"/>
    <s v="SAL05086"/>
    <x v="0"/>
    <x v="2"/>
    <n v="3"/>
    <n v="9000"/>
    <n v="27000"/>
    <s v="Jun"/>
    <x v="0"/>
  </r>
  <r>
    <s v="2023-06-22"/>
    <s v="SAL04217"/>
    <x v="0"/>
    <x v="2"/>
    <n v="10"/>
    <n v="9000"/>
    <n v="90000"/>
    <s v="Jun"/>
    <x v="0"/>
  </r>
  <r>
    <s v="2023-07-25"/>
    <s v="SAL04163"/>
    <x v="0"/>
    <x v="2"/>
    <n v="5"/>
    <n v="9000"/>
    <n v="45000"/>
    <s v="Jul"/>
    <x v="0"/>
  </r>
  <r>
    <s v="2023-07-30"/>
    <s v="SAL05332"/>
    <x v="0"/>
    <x v="2"/>
    <n v="8"/>
    <n v="9000"/>
    <n v="72000"/>
    <s v="Jul"/>
    <x v="0"/>
  </r>
  <r>
    <s v="2023-08-09"/>
    <s v="SAL04236"/>
    <x v="0"/>
    <x v="2"/>
    <n v="10"/>
    <n v="9000"/>
    <n v="90000"/>
    <s v="Aug"/>
    <x v="0"/>
  </r>
  <r>
    <s v="2023-08-25"/>
    <s v="SAL04054"/>
    <x v="0"/>
    <x v="2"/>
    <n v="4"/>
    <n v="9000"/>
    <n v="36000"/>
    <s v="Aug"/>
    <x v="0"/>
  </r>
  <r>
    <s v="2023-12-12"/>
    <s v="SAL02451"/>
    <x v="0"/>
    <x v="2"/>
    <n v="4"/>
    <n v="9000"/>
    <n v="36000"/>
    <s v="Dec"/>
    <x v="0"/>
  </r>
  <r>
    <s v="2023-12-14"/>
    <s v="SAL03656"/>
    <x v="0"/>
    <x v="2"/>
    <n v="11"/>
    <n v="9000"/>
    <n v="99000"/>
    <s v="Dec"/>
    <x v="0"/>
  </r>
  <r>
    <s v="2024-02-23"/>
    <s v="SAL00508"/>
    <x v="0"/>
    <x v="2"/>
    <n v="1"/>
    <n v="9000"/>
    <n v="9000"/>
    <s v="Feb"/>
    <x v="1"/>
  </r>
  <r>
    <s v="2024-03-09"/>
    <s v="SAL03767"/>
    <x v="0"/>
    <x v="2"/>
    <n v="6"/>
    <n v="9000"/>
    <n v="54000"/>
    <s v="Mar"/>
    <x v="1"/>
  </r>
  <r>
    <s v="2024-03-27"/>
    <s v="SAL01206"/>
    <x v="0"/>
    <x v="2"/>
    <n v="7"/>
    <n v="9000"/>
    <n v="63000"/>
    <s v="Mar"/>
    <x v="1"/>
  </r>
  <r>
    <s v="2024-04-01"/>
    <s v="SAL05049"/>
    <x v="0"/>
    <x v="2"/>
    <n v="1"/>
    <n v="9000"/>
    <n v="9000"/>
    <s v="Apr"/>
    <x v="1"/>
  </r>
  <r>
    <s v="2024-04-01"/>
    <s v="SAL05178"/>
    <x v="0"/>
    <x v="2"/>
    <n v="11"/>
    <n v="9000"/>
    <n v="99000"/>
    <s v="Apr"/>
    <x v="1"/>
  </r>
  <r>
    <s v="2024-05-26"/>
    <s v="SAL05720"/>
    <x v="0"/>
    <x v="2"/>
    <n v="15"/>
    <n v="9000"/>
    <n v="135000"/>
    <s v="May"/>
    <x v="1"/>
  </r>
  <r>
    <s v="2024-06-07"/>
    <s v="SAL02179"/>
    <x v="0"/>
    <x v="2"/>
    <n v="9"/>
    <n v="9000"/>
    <n v="81000"/>
    <s v="Jun"/>
    <x v="1"/>
  </r>
  <r>
    <s v="2024-06-08"/>
    <s v="SAL02727"/>
    <x v="0"/>
    <x v="2"/>
    <n v="3"/>
    <n v="9000"/>
    <n v="27000"/>
    <s v="Jun"/>
    <x v="1"/>
  </r>
  <r>
    <s v="2024-07-06"/>
    <s v="SAL04242"/>
    <x v="0"/>
    <x v="2"/>
    <n v="3"/>
    <n v="9000"/>
    <n v="27000"/>
    <s v="Jul"/>
    <x v="1"/>
  </r>
  <r>
    <s v="2024-07-09"/>
    <s v="SAL01584"/>
    <x v="0"/>
    <x v="2"/>
    <n v="14"/>
    <n v="9000"/>
    <n v="126000"/>
    <s v="Jul"/>
    <x v="1"/>
  </r>
  <r>
    <s v="2024-09-17"/>
    <s v="SAL03380"/>
    <x v="0"/>
    <x v="2"/>
    <n v="10"/>
    <n v="9000"/>
    <n v="90000"/>
    <s v="Sept"/>
    <x v="1"/>
  </r>
  <r>
    <s v="2024-11-02"/>
    <s v="SAL00032"/>
    <x v="0"/>
    <x v="2"/>
    <n v="10"/>
    <n v="9000"/>
    <n v="90000"/>
    <s v="Nov"/>
    <x v="1"/>
  </r>
  <r>
    <s v="2024-11-22"/>
    <s v="SAL04017"/>
    <x v="0"/>
    <x v="2"/>
    <n v="7"/>
    <n v="9000"/>
    <n v="63000"/>
    <s v="Nov"/>
    <x v="1"/>
  </r>
  <r>
    <s v="2024-11-27"/>
    <s v="SAL02539"/>
    <x v="0"/>
    <x v="2"/>
    <n v="4"/>
    <n v="9000"/>
    <n v="36000"/>
    <s v="Nov"/>
    <x v="1"/>
  </r>
  <r>
    <s v="2024-12-02"/>
    <s v="SAL01196"/>
    <x v="0"/>
    <x v="2"/>
    <n v="8"/>
    <n v="9000"/>
    <n v="72000"/>
    <s v="Dec"/>
    <x v="1"/>
  </r>
  <r>
    <s v="2024-12-03"/>
    <s v="SAL03632"/>
    <x v="0"/>
    <x v="2"/>
    <n v="5"/>
    <n v="9000"/>
    <n v="45000"/>
    <s v="Dec"/>
    <x v="1"/>
  </r>
  <r>
    <s v="2024-12-05"/>
    <s v="SAL01039"/>
    <x v="0"/>
    <x v="2"/>
    <n v="6"/>
    <n v="9000"/>
    <n v="54000"/>
    <s v="Dec"/>
    <x v="1"/>
  </r>
  <r>
    <s v="2024-12-11"/>
    <s v="SAL04647"/>
    <x v="0"/>
    <x v="2"/>
    <n v="13"/>
    <n v="9000"/>
    <n v="117000"/>
    <s v="Dec"/>
    <x v="1"/>
  </r>
  <r>
    <s v="2024-12-22"/>
    <s v="SAL03340"/>
    <x v="0"/>
    <x v="2"/>
    <n v="6"/>
    <n v="9000"/>
    <n v="54000"/>
    <s v="Dec"/>
    <x v="1"/>
  </r>
  <r>
    <s v="2025-01-28"/>
    <s v="SAL03904"/>
    <x v="0"/>
    <x v="2"/>
    <n v="5"/>
    <n v="9000"/>
    <n v="45000"/>
    <s v="Jan"/>
    <x v="2"/>
  </r>
  <r>
    <s v="2025-02-05"/>
    <s v="SAL04722"/>
    <x v="0"/>
    <x v="2"/>
    <n v="3"/>
    <n v="9000"/>
    <n v="27000"/>
    <s v="Feb"/>
    <x v="2"/>
  </r>
  <r>
    <s v="2025-02-16"/>
    <s v="SAL03534"/>
    <x v="0"/>
    <x v="2"/>
    <n v="4"/>
    <n v="9000"/>
    <n v="36000"/>
    <s v="Feb"/>
    <x v="2"/>
  </r>
  <r>
    <s v="2025-04-22"/>
    <s v="SAL04712"/>
    <x v="0"/>
    <x v="2"/>
    <n v="12"/>
    <n v="9000"/>
    <n v="108000"/>
    <s v="Apr"/>
    <x v="2"/>
  </r>
  <r>
    <s v="2025-05-08"/>
    <s v="SAL00124"/>
    <x v="0"/>
    <x v="2"/>
    <n v="15"/>
    <n v="9000"/>
    <n v="135000"/>
    <s v="May"/>
    <x v="2"/>
  </r>
  <r>
    <s v="2025-05-30"/>
    <s v="SAL01635"/>
    <x v="0"/>
    <x v="2"/>
    <n v="10"/>
    <n v="9000"/>
    <n v="90000"/>
    <s v="May"/>
    <x v="2"/>
  </r>
  <r>
    <s v="2025-06-21"/>
    <s v="SAL02313"/>
    <x v="0"/>
    <x v="2"/>
    <n v="15"/>
    <n v="9000"/>
    <n v="135000"/>
    <s v="Jun"/>
    <x v="2"/>
  </r>
  <r>
    <s v="2025-07-08"/>
    <s v="SAL01963"/>
    <x v="0"/>
    <x v="2"/>
    <n v="2"/>
    <n v="9000"/>
    <n v="18000"/>
    <s v="Jul"/>
    <x v="2"/>
  </r>
  <r>
    <s v="2025-07-29"/>
    <s v="SAL03879"/>
    <x v="0"/>
    <x v="2"/>
    <n v="7"/>
    <n v="9000"/>
    <n v="63000"/>
    <s v="Jul"/>
    <x v="2"/>
  </r>
  <r>
    <s v="2025-08-27"/>
    <s v="SAL02697"/>
    <x v="0"/>
    <x v="2"/>
    <n v="11"/>
    <n v="9000"/>
    <n v="99000"/>
    <s v="Aug"/>
    <x v="2"/>
  </r>
  <r>
    <s v="2025-09-27"/>
    <s v="SAL01617"/>
    <x v="0"/>
    <x v="2"/>
    <n v="5"/>
    <n v="9000"/>
    <n v="45000"/>
    <s v="Sept"/>
    <x v="2"/>
  </r>
  <r>
    <s v="2025-10-02"/>
    <s v="SAL00431"/>
    <x v="0"/>
    <x v="2"/>
    <n v="14"/>
    <n v="9000"/>
    <n v="126000"/>
    <s v="Oct"/>
    <x v="2"/>
  </r>
  <r>
    <s v="2025-10-08"/>
    <s v="SAL02013"/>
    <x v="0"/>
    <x v="2"/>
    <n v="7"/>
    <n v="9000"/>
    <n v="63000"/>
    <s v="Oct"/>
    <x v="2"/>
  </r>
  <r>
    <s v="2025-10-28"/>
    <s v="SAL02359"/>
    <x v="0"/>
    <x v="2"/>
    <n v="7"/>
    <n v="9000"/>
    <n v="63000"/>
    <s v="Oct"/>
    <x v="2"/>
  </r>
  <r>
    <s v="2025-11-14"/>
    <s v="SAL04799"/>
    <x v="0"/>
    <x v="2"/>
    <n v="9"/>
    <n v="9000"/>
    <n v="81000"/>
    <s v="Nov"/>
    <x v="2"/>
  </r>
  <r>
    <s v="2025-11-22"/>
    <s v="SAL02774"/>
    <x v="0"/>
    <x v="2"/>
    <n v="9"/>
    <n v="9000"/>
    <n v="81000"/>
    <s v="Nov"/>
    <x v="2"/>
  </r>
  <r>
    <s v="2025-11-27"/>
    <s v="SAL03617"/>
    <x v="0"/>
    <x v="2"/>
    <n v="2"/>
    <n v="9000"/>
    <n v="18000"/>
    <s v="Nov"/>
    <x v="2"/>
  </r>
  <r>
    <s v="2025-11-28"/>
    <s v="SAL00863"/>
    <x v="0"/>
    <x v="2"/>
    <n v="7"/>
    <n v="9000"/>
    <n v="63000"/>
    <s v="Nov"/>
    <x v="2"/>
  </r>
  <r>
    <s v="2025-12-09"/>
    <s v="SAL00735"/>
    <x v="0"/>
    <x v="2"/>
    <n v="12"/>
    <n v="9000"/>
    <n v="108000"/>
    <s v="Dec"/>
    <x v="2"/>
  </r>
  <r>
    <s v="2025-12-21"/>
    <s v="SAL04828"/>
    <x v="0"/>
    <x v="2"/>
    <n v="14"/>
    <n v="9000"/>
    <n v="126000"/>
    <s v="Dec"/>
    <x v="2"/>
  </r>
  <r>
    <s v="2023-01-16"/>
    <s v="SAL00305"/>
    <x v="1"/>
    <x v="3"/>
    <n v="12"/>
    <n v="1500"/>
    <n v="18000"/>
    <s v="Jan"/>
    <x v="0"/>
  </r>
  <r>
    <s v="2023-01-18"/>
    <s v="SAL03805"/>
    <x v="1"/>
    <x v="3"/>
    <n v="14"/>
    <n v="1500"/>
    <n v="21000"/>
    <s v="Jan"/>
    <x v="0"/>
  </r>
  <r>
    <s v="2023-02-08"/>
    <s v="SAL04074"/>
    <x v="1"/>
    <x v="3"/>
    <n v="12"/>
    <n v="1500"/>
    <n v="18000"/>
    <s v="Feb"/>
    <x v="0"/>
  </r>
  <r>
    <s v="2023-02-11"/>
    <s v="SAL04001"/>
    <x v="1"/>
    <x v="3"/>
    <n v="9"/>
    <n v="1500"/>
    <n v="13500"/>
    <s v="Feb"/>
    <x v="0"/>
  </r>
  <r>
    <s v="2023-02-20"/>
    <s v="SAL01008"/>
    <x v="1"/>
    <x v="3"/>
    <n v="14"/>
    <n v="1500"/>
    <n v="21000"/>
    <s v="Feb"/>
    <x v="0"/>
  </r>
  <r>
    <s v="2023-02-22"/>
    <s v="SAL03800"/>
    <x v="1"/>
    <x v="3"/>
    <n v="5"/>
    <n v="1500"/>
    <n v="7500"/>
    <s v="Feb"/>
    <x v="0"/>
  </r>
  <r>
    <s v="2023-03-09"/>
    <s v="SAL05235"/>
    <x v="1"/>
    <x v="3"/>
    <n v="4"/>
    <n v="1500"/>
    <n v="6000"/>
    <s v="Mar"/>
    <x v="0"/>
  </r>
  <r>
    <s v="2023-03-25"/>
    <s v="SAL05803"/>
    <x v="1"/>
    <x v="3"/>
    <n v="7"/>
    <n v="1500"/>
    <n v="10500"/>
    <s v="Mar"/>
    <x v="0"/>
  </r>
  <r>
    <s v="2023-03-29"/>
    <s v="SAL05840"/>
    <x v="1"/>
    <x v="3"/>
    <n v="15"/>
    <n v="1500"/>
    <n v="22500"/>
    <s v="Mar"/>
    <x v="0"/>
  </r>
  <r>
    <s v="2023-05-22"/>
    <s v="SAL05462"/>
    <x v="1"/>
    <x v="3"/>
    <n v="6"/>
    <n v="1500"/>
    <n v="9000"/>
    <s v="May"/>
    <x v="0"/>
  </r>
  <r>
    <s v="2023-05-23"/>
    <s v="SAL03992"/>
    <x v="1"/>
    <x v="3"/>
    <n v="10"/>
    <n v="1500"/>
    <n v="15000"/>
    <s v="May"/>
    <x v="0"/>
  </r>
  <r>
    <s v="2023-05-26"/>
    <s v="SAL03094"/>
    <x v="1"/>
    <x v="3"/>
    <n v="5"/>
    <n v="1500"/>
    <n v="7500"/>
    <s v="May"/>
    <x v="0"/>
  </r>
  <r>
    <s v="2023-06-07"/>
    <s v="SAL04328"/>
    <x v="1"/>
    <x v="3"/>
    <n v="10"/>
    <n v="1500"/>
    <n v="15000"/>
    <s v="Jun"/>
    <x v="0"/>
  </r>
  <r>
    <s v="2023-06-11"/>
    <s v="SAL01470"/>
    <x v="1"/>
    <x v="3"/>
    <n v="3"/>
    <n v="1500"/>
    <n v="4500"/>
    <s v="Jun"/>
    <x v="0"/>
  </r>
  <r>
    <s v="2023-06-14"/>
    <s v="SAL05197"/>
    <x v="1"/>
    <x v="3"/>
    <n v="2"/>
    <n v="1500"/>
    <n v="3000"/>
    <s v="Jun"/>
    <x v="0"/>
  </r>
  <r>
    <s v="2023-06-19"/>
    <s v="SAL03781"/>
    <x v="1"/>
    <x v="3"/>
    <n v="13"/>
    <n v="1500"/>
    <n v="19500"/>
    <s v="Jun"/>
    <x v="0"/>
  </r>
  <r>
    <s v="2023-06-19"/>
    <s v="SAL04273"/>
    <x v="1"/>
    <x v="3"/>
    <n v="9"/>
    <n v="1500"/>
    <n v="13500"/>
    <s v="Jun"/>
    <x v="0"/>
  </r>
  <r>
    <s v="2023-06-22"/>
    <s v="SAL02189"/>
    <x v="1"/>
    <x v="3"/>
    <n v="13"/>
    <n v="1500"/>
    <n v="19500"/>
    <s v="Jun"/>
    <x v="0"/>
  </r>
  <r>
    <s v="2023-06-28"/>
    <s v="SAL02812"/>
    <x v="1"/>
    <x v="3"/>
    <n v="10"/>
    <n v="1500"/>
    <n v="15000"/>
    <s v="Jun"/>
    <x v="0"/>
  </r>
  <r>
    <s v="2023-07-03"/>
    <s v="SAL05699"/>
    <x v="1"/>
    <x v="3"/>
    <n v="8"/>
    <n v="1500"/>
    <n v="12000"/>
    <s v="Jul"/>
    <x v="0"/>
  </r>
  <r>
    <s v="2023-07-15"/>
    <s v="SAL02799"/>
    <x v="1"/>
    <x v="3"/>
    <n v="13"/>
    <n v="1500"/>
    <n v="19500"/>
    <s v="Jul"/>
    <x v="0"/>
  </r>
  <r>
    <s v="2023-07-28"/>
    <s v="SAL04007"/>
    <x v="1"/>
    <x v="3"/>
    <n v="13"/>
    <n v="1500"/>
    <n v="19500"/>
    <s v="Jul"/>
    <x v="0"/>
  </r>
  <r>
    <s v="2023-08-08"/>
    <s v="SAL03165"/>
    <x v="1"/>
    <x v="3"/>
    <n v="2"/>
    <n v="1500"/>
    <n v="3000"/>
    <s v="Aug"/>
    <x v="0"/>
  </r>
  <r>
    <s v="2023-08-16"/>
    <s v="SAL02922"/>
    <x v="1"/>
    <x v="3"/>
    <n v="14"/>
    <n v="1500"/>
    <n v="21000"/>
    <s v="Aug"/>
    <x v="0"/>
  </r>
  <r>
    <s v="2023-09-06"/>
    <s v="SAL00190"/>
    <x v="1"/>
    <x v="3"/>
    <n v="8"/>
    <n v="1500"/>
    <n v="12000"/>
    <s v="Sept"/>
    <x v="0"/>
  </r>
  <r>
    <s v="2023-09-06"/>
    <s v="SAL04222"/>
    <x v="1"/>
    <x v="3"/>
    <n v="8"/>
    <n v="1500"/>
    <n v="12000"/>
    <s v="Sept"/>
    <x v="0"/>
  </r>
  <r>
    <s v="2023-09-08"/>
    <s v="SAL01743"/>
    <x v="1"/>
    <x v="3"/>
    <n v="13"/>
    <n v="1500"/>
    <n v="19500"/>
    <s v="Sept"/>
    <x v="0"/>
  </r>
  <r>
    <s v="2023-09-15"/>
    <s v="SAL05475"/>
    <x v="1"/>
    <x v="3"/>
    <n v="13"/>
    <n v="1500"/>
    <n v="19500"/>
    <s v="Sept"/>
    <x v="0"/>
  </r>
  <r>
    <s v="2023-09-16"/>
    <s v="SAL02690"/>
    <x v="1"/>
    <x v="3"/>
    <n v="13"/>
    <n v="1500"/>
    <n v="19500"/>
    <s v="Sept"/>
    <x v="0"/>
  </r>
  <r>
    <s v="2023-09-30"/>
    <s v="SAL05834"/>
    <x v="1"/>
    <x v="3"/>
    <n v="15"/>
    <n v="1500"/>
    <n v="22500"/>
    <s v="Sept"/>
    <x v="0"/>
  </r>
  <r>
    <s v="2023-10-06"/>
    <s v="SAL00685"/>
    <x v="1"/>
    <x v="3"/>
    <n v="1"/>
    <n v="1500"/>
    <n v="1500"/>
    <s v="Oct"/>
    <x v="0"/>
  </r>
  <r>
    <s v="2023-10-13"/>
    <s v="SAL01188"/>
    <x v="1"/>
    <x v="3"/>
    <n v="6"/>
    <n v="1500"/>
    <n v="9000"/>
    <s v="Oct"/>
    <x v="0"/>
  </r>
  <r>
    <s v="2023-10-15"/>
    <s v="SAL00377"/>
    <x v="1"/>
    <x v="3"/>
    <n v="6"/>
    <n v="1500"/>
    <n v="9000"/>
    <s v="Oct"/>
    <x v="0"/>
  </r>
  <r>
    <s v="2023-11-06"/>
    <s v="SAL00796"/>
    <x v="1"/>
    <x v="3"/>
    <n v="1"/>
    <n v="1500"/>
    <n v="1500"/>
    <s v="Nov"/>
    <x v="0"/>
  </r>
  <r>
    <s v="2023-11-15"/>
    <s v="SAL00902"/>
    <x v="1"/>
    <x v="3"/>
    <n v="2"/>
    <n v="1500"/>
    <n v="3000"/>
    <s v="Nov"/>
    <x v="0"/>
  </r>
  <r>
    <s v="2024-02-08"/>
    <s v="SAL02809"/>
    <x v="1"/>
    <x v="3"/>
    <n v="12"/>
    <n v="1500"/>
    <n v="18000"/>
    <s v="Feb"/>
    <x v="1"/>
  </r>
  <r>
    <s v="2024-02-16"/>
    <s v="SAL01713"/>
    <x v="1"/>
    <x v="3"/>
    <n v="5"/>
    <n v="1500"/>
    <n v="7500"/>
    <s v="Feb"/>
    <x v="1"/>
  </r>
  <r>
    <s v="2024-02-24"/>
    <s v="SAL04402"/>
    <x v="1"/>
    <x v="3"/>
    <n v="13"/>
    <n v="1500"/>
    <n v="19500"/>
    <s v="Feb"/>
    <x v="1"/>
  </r>
  <r>
    <s v="2024-03-08"/>
    <s v="SAL00753"/>
    <x v="1"/>
    <x v="3"/>
    <n v="7"/>
    <n v="1500"/>
    <n v="10500"/>
    <s v="Mar"/>
    <x v="1"/>
  </r>
  <r>
    <s v="2024-03-19"/>
    <s v="SAL02999"/>
    <x v="1"/>
    <x v="3"/>
    <n v="9"/>
    <n v="1500"/>
    <n v="13500"/>
    <s v="Mar"/>
    <x v="1"/>
  </r>
  <r>
    <s v="2024-03-29"/>
    <s v="SAL01281"/>
    <x v="1"/>
    <x v="3"/>
    <n v="10"/>
    <n v="1500"/>
    <n v="15000"/>
    <s v="Mar"/>
    <x v="1"/>
  </r>
  <r>
    <s v="2024-03-29"/>
    <s v="SAL05806"/>
    <x v="1"/>
    <x v="3"/>
    <n v="3"/>
    <n v="1500"/>
    <n v="4500"/>
    <s v="Mar"/>
    <x v="1"/>
  </r>
  <r>
    <s v="2024-04-01"/>
    <s v="SAL00147"/>
    <x v="1"/>
    <x v="3"/>
    <n v="8"/>
    <n v="1500"/>
    <n v="12000"/>
    <s v="Apr"/>
    <x v="1"/>
  </r>
  <r>
    <s v="2024-04-10"/>
    <s v="SAL02089"/>
    <x v="1"/>
    <x v="3"/>
    <n v="15"/>
    <n v="1500"/>
    <n v="22500"/>
    <s v="Apr"/>
    <x v="1"/>
  </r>
  <r>
    <s v="2024-04-10"/>
    <s v="SAL04003"/>
    <x v="1"/>
    <x v="3"/>
    <n v="3"/>
    <n v="1500"/>
    <n v="4500"/>
    <s v="Apr"/>
    <x v="1"/>
  </r>
  <r>
    <s v="2024-04-14"/>
    <s v="SAL00481"/>
    <x v="1"/>
    <x v="3"/>
    <n v="10"/>
    <n v="1500"/>
    <n v="15000"/>
    <s v="Apr"/>
    <x v="1"/>
  </r>
  <r>
    <s v="2024-04-29"/>
    <s v="SAL00212"/>
    <x v="1"/>
    <x v="3"/>
    <n v="6"/>
    <n v="1500"/>
    <n v="9000"/>
    <s v="Apr"/>
    <x v="1"/>
  </r>
  <r>
    <s v="2024-04-29"/>
    <s v="SAL03867"/>
    <x v="1"/>
    <x v="3"/>
    <n v="4"/>
    <n v="1500"/>
    <n v="6000"/>
    <s v="Apr"/>
    <x v="1"/>
  </r>
  <r>
    <s v="2024-04-30"/>
    <s v="SAL02476"/>
    <x v="1"/>
    <x v="3"/>
    <n v="6"/>
    <n v="1500"/>
    <n v="9000"/>
    <s v="Apr"/>
    <x v="1"/>
  </r>
  <r>
    <s v="2024-05-12"/>
    <s v="SAL04984"/>
    <x v="1"/>
    <x v="3"/>
    <n v="2"/>
    <n v="1500"/>
    <n v="3000"/>
    <s v="May"/>
    <x v="1"/>
  </r>
  <r>
    <s v="2024-05-15"/>
    <s v="SAL02666"/>
    <x v="1"/>
    <x v="3"/>
    <n v="8"/>
    <n v="1500"/>
    <n v="12000"/>
    <s v="May"/>
    <x v="1"/>
  </r>
  <r>
    <s v="2024-05-24"/>
    <s v="SAL01824"/>
    <x v="1"/>
    <x v="3"/>
    <n v="10"/>
    <n v="1500"/>
    <n v="15000"/>
    <s v="May"/>
    <x v="1"/>
  </r>
  <r>
    <s v="2024-05-25"/>
    <s v="SAL00469"/>
    <x v="1"/>
    <x v="3"/>
    <n v="7"/>
    <n v="1500"/>
    <n v="10500"/>
    <s v="May"/>
    <x v="1"/>
  </r>
  <r>
    <s v="2024-05-27"/>
    <s v="SAL01725"/>
    <x v="1"/>
    <x v="3"/>
    <n v="2"/>
    <n v="1500"/>
    <n v="3000"/>
    <s v="May"/>
    <x v="1"/>
  </r>
  <r>
    <s v="2024-06-04"/>
    <s v="SAL00897"/>
    <x v="1"/>
    <x v="3"/>
    <n v="4"/>
    <n v="1500"/>
    <n v="6000"/>
    <s v="Jun"/>
    <x v="1"/>
  </r>
  <r>
    <s v="2024-06-12"/>
    <s v="SAL02749"/>
    <x v="1"/>
    <x v="3"/>
    <n v="8"/>
    <n v="1500"/>
    <n v="12000"/>
    <s v="Jun"/>
    <x v="1"/>
  </r>
  <r>
    <s v="2024-06-21"/>
    <s v="SAL02214"/>
    <x v="1"/>
    <x v="3"/>
    <n v="10"/>
    <n v="1500"/>
    <n v="15000"/>
    <s v="Jun"/>
    <x v="1"/>
  </r>
  <r>
    <s v="2024-06-22"/>
    <s v="SAL03808"/>
    <x v="1"/>
    <x v="3"/>
    <n v="12"/>
    <n v="1500"/>
    <n v="18000"/>
    <s v="Jun"/>
    <x v="1"/>
  </r>
  <r>
    <s v="2024-07-01"/>
    <s v="SAL02639"/>
    <x v="1"/>
    <x v="3"/>
    <n v="12"/>
    <n v="1500"/>
    <n v="18000"/>
    <s v="Jul"/>
    <x v="1"/>
  </r>
  <r>
    <s v="2024-07-12"/>
    <s v="SAL04355"/>
    <x v="1"/>
    <x v="3"/>
    <n v="11"/>
    <n v="1500"/>
    <n v="16500"/>
    <s v="Jul"/>
    <x v="1"/>
  </r>
  <r>
    <s v="2024-07-26"/>
    <s v="SAL05888"/>
    <x v="1"/>
    <x v="3"/>
    <n v="1"/>
    <n v="1500"/>
    <n v="1500"/>
    <s v="Jul"/>
    <x v="1"/>
  </r>
  <r>
    <s v="2024-08-13"/>
    <s v="SAL02298"/>
    <x v="1"/>
    <x v="3"/>
    <n v="13"/>
    <n v="1500"/>
    <n v="19500"/>
    <s v="Aug"/>
    <x v="1"/>
  </r>
  <r>
    <s v="2024-08-23"/>
    <s v="SAL02861"/>
    <x v="1"/>
    <x v="3"/>
    <n v="12"/>
    <n v="1500"/>
    <n v="18000"/>
    <s v="Aug"/>
    <x v="1"/>
  </r>
  <r>
    <s v="2024-08-25"/>
    <s v="SAL01216"/>
    <x v="1"/>
    <x v="3"/>
    <n v="10"/>
    <n v="1500"/>
    <n v="15000"/>
    <s v="Aug"/>
    <x v="1"/>
  </r>
  <r>
    <s v="2024-09-05"/>
    <s v="SAL00223"/>
    <x v="1"/>
    <x v="3"/>
    <n v="12"/>
    <n v="1500"/>
    <n v="18000"/>
    <s v="Sept"/>
    <x v="1"/>
  </r>
  <r>
    <s v="2024-09-27"/>
    <s v="SAL00126"/>
    <x v="1"/>
    <x v="3"/>
    <n v="6"/>
    <n v="1500"/>
    <n v="9000"/>
    <s v="Sept"/>
    <x v="1"/>
  </r>
  <r>
    <s v="2024-09-28"/>
    <s v="SAL00371"/>
    <x v="1"/>
    <x v="3"/>
    <n v="11"/>
    <n v="1500"/>
    <n v="16500"/>
    <s v="Sept"/>
    <x v="1"/>
  </r>
  <r>
    <s v="2024-10-01"/>
    <s v="SAL05392"/>
    <x v="1"/>
    <x v="3"/>
    <n v="14"/>
    <n v="1500"/>
    <n v="21000"/>
    <s v="Oct"/>
    <x v="1"/>
  </r>
  <r>
    <s v="2024-10-14"/>
    <s v="SAL03883"/>
    <x v="1"/>
    <x v="3"/>
    <n v="6"/>
    <n v="1500"/>
    <n v="9000"/>
    <s v="Oct"/>
    <x v="1"/>
  </r>
  <r>
    <s v="2024-10-18"/>
    <s v="SAL03161"/>
    <x v="1"/>
    <x v="3"/>
    <n v="4"/>
    <n v="1500"/>
    <n v="6000"/>
    <s v="Oct"/>
    <x v="1"/>
  </r>
  <r>
    <s v="2024-10-25"/>
    <s v="SAL01179"/>
    <x v="1"/>
    <x v="3"/>
    <n v="6"/>
    <n v="1500"/>
    <n v="9000"/>
    <s v="Oct"/>
    <x v="1"/>
  </r>
  <r>
    <s v="2024-11-08"/>
    <s v="SAL02939"/>
    <x v="1"/>
    <x v="3"/>
    <n v="5"/>
    <n v="1500"/>
    <n v="7500"/>
    <s v="Nov"/>
    <x v="1"/>
  </r>
  <r>
    <s v="2024-11-15"/>
    <s v="SAL05812"/>
    <x v="1"/>
    <x v="3"/>
    <n v="10"/>
    <n v="1500"/>
    <n v="15000"/>
    <s v="Nov"/>
    <x v="1"/>
  </r>
  <r>
    <s v="2024-11-22"/>
    <s v="SAL05624"/>
    <x v="1"/>
    <x v="3"/>
    <n v="10"/>
    <n v="1500"/>
    <n v="15000"/>
    <s v="Nov"/>
    <x v="1"/>
  </r>
  <r>
    <s v="2024-12-03"/>
    <s v="SAL02932"/>
    <x v="1"/>
    <x v="3"/>
    <n v="14"/>
    <n v="1500"/>
    <n v="21000"/>
    <s v="Dec"/>
    <x v="1"/>
  </r>
  <r>
    <s v="2024-12-08"/>
    <s v="SAL01395"/>
    <x v="1"/>
    <x v="3"/>
    <n v="10"/>
    <n v="1500"/>
    <n v="15000"/>
    <s v="Dec"/>
    <x v="1"/>
  </r>
  <r>
    <s v="2024-12-08"/>
    <s v="SAL03109"/>
    <x v="1"/>
    <x v="3"/>
    <n v="10"/>
    <n v="1500"/>
    <n v="15000"/>
    <s v="Dec"/>
    <x v="1"/>
  </r>
  <r>
    <s v="2024-12-19"/>
    <s v="SAL04149"/>
    <x v="1"/>
    <x v="3"/>
    <n v="14"/>
    <n v="1500"/>
    <n v="21000"/>
    <s v="Dec"/>
    <x v="1"/>
  </r>
  <r>
    <s v="2024-12-27"/>
    <s v="SAL03428"/>
    <x v="1"/>
    <x v="3"/>
    <n v="5"/>
    <n v="1500"/>
    <n v="7500"/>
    <s v="Dec"/>
    <x v="1"/>
  </r>
  <r>
    <s v="2024-12-30"/>
    <s v="SAL04400"/>
    <x v="1"/>
    <x v="3"/>
    <n v="7"/>
    <n v="1500"/>
    <n v="10500"/>
    <s v="Dec"/>
    <x v="1"/>
  </r>
  <r>
    <s v="2025-01-09"/>
    <s v="SAL01878"/>
    <x v="1"/>
    <x v="3"/>
    <n v="1"/>
    <n v="1500"/>
    <n v="1500"/>
    <s v="Jan"/>
    <x v="2"/>
  </r>
  <r>
    <s v="2025-01-22"/>
    <s v="SAL01608"/>
    <x v="1"/>
    <x v="3"/>
    <n v="14"/>
    <n v="1500"/>
    <n v="21000"/>
    <s v="Jan"/>
    <x v="2"/>
  </r>
  <r>
    <s v="2025-01-28"/>
    <s v="SAL05696"/>
    <x v="1"/>
    <x v="3"/>
    <n v="11"/>
    <n v="1500"/>
    <n v="16500"/>
    <s v="Jan"/>
    <x v="2"/>
  </r>
  <r>
    <s v="2025-01-29"/>
    <s v="SAL03078"/>
    <x v="1"/>
    <x v="3"/>
    <n v="2"/>
    <n v="1500"/>
    <n v="3000"/>
    <s v="Jan"/>
    <x v="2"/>
  </r>
  <r>
    <s v="2025-02-15"/>
    <s v="SAL04547"/>
    <x v="1"/>
    <x v="3"/>
    <n v="12"/>
    <n v="1500"/>
    <n v="18000"/>
    <s v="Feb"/>
    <x v="2"/>
  </r>
  <r>
    <s v="2025-02-21"/>
    <s v="SAL02592"/>
    <x v="1"/>
    <x v="3"/>
    <n v="11"/>
    <n v="1500"/>
    <n v="16500"/>
    <s v="Feb"/>
    <x v="2"/>
  </r>
  <r>
    <s v="2025-03-06"/>
    <s v="SAL05509"/>
    <x v="1"/>
    <x v="3"/>
    <n v="3"/>
    <n v="1500"/>
    <n v="4500"/>
    <s v="Mar"/>
    <x v="2"/>
  </r>
  <r>
    <s v="2025-03-14"/>
    <s v="SAL01834"/>
    <x v="1"/>
    <x v="3"/>
    <n v="13"/>
    <n v="1500"/>
    <n v="19500"/>
    <s v="Mar"/>
    <x v="2"/>
  </r>
  <r>
    <s v="2025-03-15"/>
    <s v="SAL05878"/>
    <x v="1"/>
    <x v="3"/>
    <n v="3"/>
    <n v="1500"/>
    <n v="4500"/>
    <s v="Mar"/>
    <x v="2"/>
  </r>
  <r>
    <s v="2025-03-21"/>
    <s v="SAL04048"/>
    <x v="1"/>
    <x v="3"/>
    <n v="15"/>
    <n v="1500"/>
    <n v="22500"/>
    <s v="Mar"/>
    <x v="2"/>
  </r>
  <r>
    <s v="2025-03-22"/>
    <s v="SAL05723"/>
    <x v="1"/>
    <x v="3"/>
    <n v="6"/>
    <n v="1500"/>
    <n v="9000"/>
    <s v="Mar"/>
    <x v="2"/>
  </r>
  <r>
    <s v="2025-04-02"/>
    <s v="SAL01992"/>
    <x v="1"/>
    <x v="3"/>
    <n v="7"/>
    <n v="1500"/>
    <n v="10500"/>
    <s v="Apr"/>
    <x v="2"/>
  </r>
  <r>
    <s v="2025-04-10"/>
    <s v="SAL04763"/>
    <x v="1"/>
    <x v="3"/>
    <n v="3"/>
    <n v="1500"/>
    <n v="4500"/>
    <s v="Apr"/>
    <x v="2"/>
  </r>
  <r>
    <s v="2025-05-02"/>
    <s v="SAL00336"/>
    <x v="1"/>
    <x v="3"/>
    <n v="7"/>
    <n v="1500"/>
    <n v="10500"/>
    <s v="May"/>
    <x v="2"/>
  </r>
  <r>
    <s v="2025-05-09"/>
    <s v="SAL03272"/>
    <x v="1"/>
    <x v="3"/>
    <n v="12"/>
    <n v="1500"/>
    <n v="18000"/>
    <s v="May"/>
    <x v="2"/>
  </r>
  <r>
    <s v="2025-05-23"/>
    <s v="SAL05268"/>
    <x v="1"/>
    <x v="3"/>
    <n v="11"/>
    <n v="1500"/>
    <n v="16500"/>
    <s v="May"/>
    <x v="2"/>
  </r>
  <r>
    <s v="2025-05-31"/>
    <s v="SAL01669"/>
    <x v="1"/>
    <x v="3"/>
    <n v="1"/>
    <n v="1500"/>
    <n v="1500"/>
    <s v="May"/>
    <x v="2"/>
  </r>
  <r>
    <s v="2025-06-02"/>
    <s v="SAL04077"/>
    <x v="1"/>
    <x v="3"/>
    <n v="5"/>
    <n v="1500"/>
    <n v="7500"/>
    <s v="Jun"/>
    <x v="2"/>
  </r>
  <r>
    <s v="2025-06-11"/>
    <s v="SAL04290"/>
    <x v="1"/>
    <x v="3"/>
    <n v="10"/>
    <n v="1500"/>
    <n v="15000"/>
    <s v="Jun"/>
    <x v="2"/>
  </r>
  <r>
    <s v="2025-06-30"/>
    <s v="SAL03738"/>
    <x v="1"/>
    <x v="3"/>
    <n v="3"/>
    <n v="1500"/>
    <n v="4500"/>
    <s v="Jun"/>
    <x v="2"/>
  </r>
  <r>
    <s v="2025-07-01"/>
    <s v="SAL04972"/>
    <x v="1"/>
    <x v="3"/>
    <n v="6"/>
    <n v="1500"/>
    <n v="9000"/>
    <s v="Jul"/>
    <x v="2"/>
  </r>
  <r>
    <s v="2025-07-15"/>
    <s v="SAL05418"/>
    <x v="1"/>
    <x v="3"/>
    <n v="8"/>
    <n v="1500"/>
    <n v="12000"/>
    <s v="Jul"/>
    <x v="2"/>
  </r>
  <r>
    <s v="2025-07-25"/>
    <s v="SAL00674"/>
    <x v="1"/>
    <x v="3"/>
    <n v="2"/>
    <n v="1500"/>
    <n v="3000"/>
    <s v="Jul"/>
    <x v="2"/>
  </r>
  <r>
    <s v="2025-08-08"/>
    <s v="SAL00315"/>
    <x v="1"/>
    <x v="3"/>
    <n v="2"/>
    <n v="1500"/>
    <n v="3000"/>
    <s v="Aug"/>
    <x v="2"/>
  </r>
  <r>
    <s v="2025-09-01"/>
    <s v="SAL04889"/>
    <x v="1"/>
    <x v="3"/>
    <n v="1"/>
    <n v="1500"/>
    <n v="1500"/>
    <s v="Sept"/>
    <x v="2"/>
  </r>
  <r>
    <s v="2025-09-14"/>
    <s v="SAL04421"/>
    <x v="1"/>
    <x v="3"/>
    <n v="9"/>
    <n v="1500"/>
    <n v="13500"/>
    <s v="Sept"/>
    <x v="2"/>
  </r>
  <r>
    <s v="2025-09-15"/>
    <s v="SAL03222"/>
    <x v="1"/>
    <x v="3"/>
    <n v="9"/>
    <n v="1500"/>
    <n v="13500"/>
    <s v="Sept"/>
    <x v="2"/>
  </r>
  <r>
    <s v="2025-10-11"/>
    <s v="SAL00410"/>
    <x v="1"/>
    <x v="3"/>
    <n v="14"/>
    <n v="1500"/>
    <n v="21000"/>
    <s v="Oct"/>
    <x v="2"/>
  </r>
  <r>
    <s v="2025-10-31"/>
    <s v="SAL03681"/>
    <x v="1"/>
    <x v="3"/>
    <n v="8"/>
    <n v="1500"/>
    <n v="12000"/>
    <s v="Oct"/>
    <x v="2"/>
  </r>
  <r>
    <s v="2025-11-14"/>
    <s v="SAL03194"/>
    <x v="1"/>
    <x v="3"/>
    <n v="10"/>
    <n v="1500"/>
    <n v="15000"/>
    <s v="Nov"/>
    <x v="2"/>
  </r>
  <r>
    <s v="2025-11-15"/>
    <s v="SAL00011"/>
    <x v="1"/>
    <x v="3"/>
    <n v="6"/>
    <n v="1500"/>
    <n v="9000"/>
    <s v="Nov"/>
    <x v="2"/>
  </r>
  <r>
    <s v="2025-12-01"/>
    <s v="SAL04810"/>
    <x v="1"/>
    <x v="3"/>
    <n v="1"/>
    <n v="1500"/>
    <n v="1500"/>
    <s v="Dec"/>
    <x v="2"/>
  </r>
  <r>
    <s v="2025-12-03"/>
    <s v="SAL01286"/>
    <x v="1"/>
    <x v="3"/>
    <n v="13"/>
    <n v="1500"/>
    <n v="19500"/>
    <s v="Dec"/>
    <x v="2"/>
  </r>
  <r>
    <s v="2025-12-09"/>
    <s v="SAL05438"/>
    <x v="1"/>
    <x v="3"/>
    <n v="5"/>
    <n v="1500"/>
    <n v="7500"/>
    <s v="Dec"/>
    <x v="2"/>
  </r>
  <r>
    <s v="2025-12-10"/>
    <s v="SAL02830"/>
    <x v="1"/>
    <x v="3"/>
    <n v="10"/>
    <n v="1500"/>
    <n v="15000"/>
    <s v="Dec"/>
    <x v="2"/>
  </r>
  <r>
    <s v="2025-12-23"/>
    <s v="SAL02790"/>
    <x v="1"/>
    <x v="3"/>
    <n v="15"/>
    <n v="1500"/>
    <n v="22500"/>
    <s v="Dec"/>
    <x v="2"/>
  </r>
  <r>
    <s v="2025-12-31"/>
    <s v="SAL03378"/>
    <x v="1"/>
    <x v="3"/>
    <n v="10"/>
    <n v="1500"/>
    <n v="15000"/>
    <s v="Dec"/>
    <x v="2"/>
  </r>
  <r>
    <s v="2023-01-08"/>
    <s v="SAL01273"/>
    <x v="2"/>
    <x v="4"/>
    <n v="7"/>
    <n v="2000"/>
    <n v="14000"/>
    <s v="Jan"/>
    <x v="0"/>
  </r>
  <r>
    <s v="2023-01-12"/>
    <s v="SAL03100"/>
    <x v="2"/>
    <x v="4"/>
    <n v="6"/>
    <n v="2000"/>
    <n v="12000"/>
    <s v="Jan"/>
    <x v="0"/>
  </r>
  <r>
    <s v="2023-01-16"/>
    <s v="SAL00318"/>
    <x v="2"/>
    <x v="4"/>
    <n v="14"/>
    <n v="2000"/>
    <n v="28000"/>
    <s v="Jan"/>
    <x v="0"/>
  </r>
  <r>
    <s v="2023-01-18"/>
    <s v="SAL01769"/>
    <x v="2"/>
    <x v="4"/>
    <n v="11"/>
    <n v="2000"/>
    <n v="22000"/>
    <s v="Jan"/>
    <x v="0"/>
  </r>
  <r>
    <s v="2023-01-20"/>
    <s v="SAL05835"/>
    <x v="2"/>
    <x v="4"/>
    <n v="5"/>
    <n v="2000"/>
    <n v="10000"/>
    <s v="Jan"/>
    <x v="0"/>
  </r>
  <r>
    <s v="2023-01-21"/>
    <s v="SAL05821"/>
    <x v="2"/>
    <x v="4"/>
    <n v="3"/>
    <n v="2000"/>
    <n v="6000"/>
    <s v="Jan"/>
    <x v="0"/>
  </r>
  <r>
    <s v="2023-01-23"/>
    <s v="SAL02142"/>
    <x v="2"/>
    <x v="4"/>
    <n v="8"/>
    <n v="2000"/>
    <n v="16000"/>
    <s v="Jan"/>
    <x v="0"/>
  </r>
  <r>
    <s v="2023-02-14"/>
    <s v="SAL02478"/>
    <x v="2"/>
    <x v="4"/>
    <n v="11"/>
    <n v="2000"/>
    <n v="22000"/>
    <s v="Feb"/>
    <x v="0"/>
  </r>
  <r>
    <s v="2023-02-18"/>
    <s v="SAL02659"/>
    <x v="2"/>
    <x v="4"/>
    <n v="4"/>
    <n v="2000"/>
    <n v="8000"/>
    <s v="Feb"/>
    <x v="0"/>
  </r>
  <r>
    <s v="2023-03-05"/>
    <s v="SAL00750"/>
    <x v="2"/>
    <x v="4"/>
    <n v="5"/>
    <n v="2000"/>
    <n v="10000"/>
    <s v="Mar"/>
    <x v="0"/>
  </r>
  <r>
    <s v="2023-03-07"/>
    <s v="SAL04613"/>
    <x v="2"/>
    <x v="4"/>
    <n v="3"/>
    <n v="2000"/>
    <n v="6000"/>
    <s v="Mar"/>
    <x v="0"/>
  </r>
  <r>
    <s v="2023-03-09"/>
    <s v="SAL01459"/>
    <x v="2"/>
    <x v="4"/>
    <n v="12"/>
    <n v="2000"/>
    <n v="24000"/>
    <s v="Mar"/>
    <x v="0"/>
  </r>
  <r>
    <s v="2023-03-13"/>
    <s v="SAL01119"/>
    <x v="2"/>
    <x v="4"/>
    <n v="13"/>
    <n v="2000"/>
    <n v="26000"/>
    <s v="Mar"/>
    <x v="0"/>
  </r>
  <r>
    <s v="2023-03-14"/>
    <s v="SAL03273"/>
    <x v="2"/>
    <x v="4"/>
    <n v="12"/>
    <n v="2000"/>
    <n v="24000"/>
    <s v="Mar"/>
    <x v="0"/>
  </r>
  <r>
    <s v="2023-03-17"/>
    <s v="SAL01350"/>
    <x v="2"/>
    <x v="4"/>
    <n v="1"/>
    <n v="2000"/>
    <n v="2000"/>
    <s v="Mar"/>
    <x v="0"/>
  </r>
  <r>
    <s v="2023-03-23"/>
    <s v="SAL01571"/>
    <x v="2"/>
    <x v="4"/>
    <n v="11"/>
    <n v="2000"/>
    <n v="22000"/>
    <s v="Mar"/>
    <x v="0"/>
  </r>
  <r>
    <s v="2023-03-27"/>
    <s v="SAL01489"/>
    <x v="2"/>
    <x v="4"/>
    <n v="2"/>
    <n v="2000"/>
    <n v="4000"/>
    <s v="Mar"/>
    <x v="0"/>
  </r>
  <r>
    <s v="2023-04-02"/>
    <s v="SAL00663"/>
    <x v="2"/>
    <x v="4"/>
    <n v="2"/>
    <n v="2000"/>
    <n v="4000"/>
    <s v="Apr"/>
    <x v="0"/>
  </r>
  <r>
    <s v="2023-04-06"/>
    <s v="SAL05302"/>
    <x v="2"/>
    <x v="4"/>
    <n v="2"/>
    <n v="2000"/>
    <n v="4000"/>
    <s v="Apr"/>
    <x v="0"/>
  </r>
  <r>
    <s v="2023-04-15"/>
    <s v="SAL04414"/>
    <x v="2"/>
    <x v="4"/>
    <n v="3"/>
    <n v="2000"/>
    <n v="6000"/>
    <s v="Apr"/>
    <x v="0"/>
  </r>
  <r>
    <s v="2023-05-11"/>
    <s v="SAL03073"/>
    <x v="2"/>
    <x v="4"/>
    <n v="13"/>
    <n v="2000"/>
    <n v="26000"/>
    <s v="May"/>
    <x v="0"/>
  </r>
  <r>
    <s v="2023-05-12"/>
    <s v="SAL00739"/>
    <x v="2"/>
    <x v="4"/>
    <n v="14"/>
    <n v="2000"/>
    <n v="28000"/>
    <s v="May"/>
    <x v="0"/>
  </r>
  <r>
    <s v="2023-05-13"/>
    <s v="SAL00447"/>
    <x v="2"/>
    <x v="4"/>
    <n v="8"/>
    <n v="2000"/>
    <n v="16000"/>
    <s v="May"/>
    <x v="0"/>
  </r>
  <r>
    <s v="2023-05-15"/>
    <s v="SAL02894"/>
    <x v="2"/>
    <x v="4"/>
    <n v="7"/>
    <n v="2000"/>
    <n v="14000"/>
    <s v="May"/>
    <x v="0"/>
  </r>
  <r>
    <s v="2023-05-24"/>
    <s v="SAL02034"/>
    <x v="2"/>
    <x v="4"/>
    <n v="10"/>
    <n v="2000"/>
    <n v="20000"/>
    <s v="May"/>
    <x v="0"/>
  </r>
  <r>
    <s v="2023-05-27"/>
    <s v="SAL02540"/>
    <x v="2"/>
    <x v="4"/>
    <n v="14"/>
    <n v="2000"/>
    <n v="28000"/>
    <s v="May"/>
    <x v="0"/>
  </r>
  <r>
    <s v="2023-06-02"/>
    <s v="SAL00868"/>
    <x v="2"/>
    <x v="4"/>
    <n v="14"/>
    <n v="2000"/>
    <n v="28000"/>
    <s v="Jun"/>
    <x v="0"/>
  </r>
  <r>
    <s v="2023-06-03"/>
    <s v="SAL00253"/>
    <x v="2"/>
    <x v="4"/>
    <n v="1"/>
    <n v="2000"/>
    <n v="2000"/>
    <s v="Jun"/>
    <x v="0"/>
  </r>
  <r>
    <s v="2023-06-06"/>
    <s v="SAL05924"/>
    <x v="2"/>
    <x v="4"/>
    <n v="9"/>
    <n v="2000"/>
    <n v="18000"/>
    <s v="Jun"/>
    <x v="0"/>
  </r>
  <r>
    <s v="2023-06-11"/>
    <s v="SAL01056"/>
    <x v="2"/>
    <x v="4"/>
    <n v="2"/>
    <n v="2000"/>
    <n v="4000"/>
    <s v="Jun"/>
    <x v="0"/>
  </r>
  <r>
    <s v="2023-06-11"/>
    <s v="SAL01970"/>
    <x v="2"/>
    <x v="4"/>
    <n v="8"/>
    <n v="2000"/>
    <n v="16000"/>
    <s v="Jun"/>
    <x v="0"/>
  </r>
  <r>
    <s v="2023-06-20"/>
    <s v="SAL04963"/>
    <x v="2"/>
    <x v="4"/>
    <n v="15"/>
    <n v="2000"/>
    <n v="30000"/>
    <s v="Jun"/>
    <x v="0"/>
  </r>
  <r>
    <s v="2023-06-24"/>
    <s v="SAL04587"/>
    <x v="2"/>
    <x v="4"/>
    <n v="4"/>
    <n v="2000"/>
    <n v="8000"/>
    <s v="Jun"/>
    <x v="0"/>
  </r>
  <r>
    <s v="2023-06-26"/>
    <s v="SAL01061"/>
    <x v="2"/>
    <x v="4"/>
    <n v="13"/>
    <n v="2000"/>
    <n v="26000"/>
    <s v="Jun"/>
    <x v="0"/>
  </r>
  <r>
    <s v="2023-07-01"/>
    <s v="SAL02339"/>
    <x v="2"/>
    <x v="4"/>
    <n v="6"/>
    <n v="2000"/>
    <n v="12000"/>
    <s v="Jul"/>
    <x v="0"/>
  </r>
  <r>
    <s v="2023-07-09"/>
    <s v="SAL03753"/>
    <x v="2"/>
    <x v="4"/>
    <n v="14"/>
    <n v="2000"/>
    <n v="28000"/>
    <s v="Jul"/>
    <x v="0"/>
  </r>
  <r>
    <s v="2023-07-10"/>
    <s v="SAL02585"/>
    <x v="2"/>
    <x v="4"/>
    <n v="10"/>
    <n v="2000"/>
    <n v="20000"/>
    <s v="Jul"/>
    <x v="0"/>
  </r>
  <r>
    <s v="2023-07-15"/>
    <s v="SAL01299"/>
    <x v="2"/>
    <x v="4"/>
    <n v="5"/>
    <n v="2000"/>
    <n v="10000"/>
    <s v="Jul"/>
    <x v="0"/>
  </r>
  <r>
    <s v="2023-07-17"/>
    <s v="SAL05874"/>
    <x v="2"/>
    <x v="4"/>
    <n v="4"/>
    <n v="2000"/>
    <n v="8000"/>
    <s v="Jul"/>
    <x v="0"/>
  </r>
  <r>
    <s v="2023-07-19"/>
    <s v="SAL04457"/>
    <x v="2"/>
    <x v="4"/>
    <n v="1"/>
    <n v="2000"/>
    <n v="2000"/>
    <s v="Jul"/>
    <x v="0"/>
  </r>
  <r>
    <s v="2023-07-26"/>
    <s v="SAL04324"/>
    <x v="2"/>
    <x v="4"/>
    <n v="1"/>
    <n v="2000"/>
    <n v="2000"/>
    <s v="Jul"/>
    <x v="0"/>
  </r>
  <r>
    <s v="2023-07-26"/>
    <s v="SAL05350"/>
    <x v="2"/>
    <x v="4"/>
    <n v="6"/>
    <n v="2000"/>
    <n v="12000"/>
    <s v="Jul"/>
    <x v="0"/>
  </r>
  <r>
    <s v="2023-07-30"/>
    <s v="SAL03252"/>
    <x v="2"/>
    <x v="4"/>
    <n v="1"/>
    <n v="2000"/>
    <n v="2000"/>
    <s v="Jul"/>
    <x v="0"/>
  </r>
  <r>
    <s v="2023-08-03"/>
    <s v="SAL00046"/>
    <x v="2"/>
    <x v="4"/>
    <n v="10"/>
    <n v="2000"/>
    <n v="20000"/>
    <s v="Aug"/>
    <x v="0"/>
  </r>
  <r>
    <s v="2023-08-23"/>
    <s v="SAL03584"/>
    <x v="2"/>
    <x v="4"/>
    <n v="2"/>
    <n v="2000"/>
    <n v="4000"/>
    <s v="Aug"/>
    <x v="0"/>
  </r>
  <r>
    <s v="2023-08-24"/>
    <s v="SAL05804"/>
    <x v="2"/>
    <x v="4"/>
    <n v="4"/>
    <n v="2000"/>
    <n v="8000"/>
    <s v="Aug"/>
    <x v="0"/>
  </r>
  <r>
    <s v="2023-08-26"/>
    <s v="SAL02638"/>
    <x v="2"/>
    <x v="4"/>
    <n v="15"/>
    <n v="2000"/>
    <n v="30000"/>
    <s v="Aug"/>
    <x v="0"/>
  </r>
  <r>
    <s v="2023-08-30"/>
    <s v="SAL00677"/>
    <x v="2"/>
    <x v="4"/>
    <n v="4"/>
    <n v="2000"/>
    <n v="8000"/>
    <s v="Aug"/>
    <x v="0"/>
  </r>
  <r>
    <s v="2023-08-30"/>
    <s v="SAL04593"/>
    <x v="2"/>
    <x v="4"/>
    <n v="14"/>
    <n v="2000"/>
    <n v="28000"/>
    <s v="Aug"/>
    <x v="0"/>
  </r>
  <r>
    <s v="2023-09-04"/>
    <s v="SAL00340"/>
    <x v="2"/>
    <x v="4"/>
    <n v="11"/>
    <n v="2000"/>
    <n v="22000"/>
    <s v="Sept"/>
    <x v="0"/>
  </r>
  <r>
    <s v="2023-09-10"/>
    <s v="SAL02304"/>
    <x v="2"/>
    <x v="4"/>
    <n v="14"/>
    <n v="2000"/>
    <n v="28000"/>
    <s v="Sept"/>
    <x v="0"/>
  </r>
  <r>
    <s v="2023-09-10"/>
    <s v="SAL04269"/>
    <x v="2"/>
    <x v="4"/>
    <n v="2"/>
    <n v="2000"/>
    <n v="4000"/>
    <s v="Sept"/>
    <x v="0"/>
  </r>
  <r>
    <s v="2023-09-24"/>
    <s v="SAL02276"/>
    <x v="2"/>
    <x v="4"/>
    <n v="13"/>
    <n v="2000"/>
    <n v="26000"/>
    <s v="Sept"/>
    <x v="0"/>
  </r>
  <r>
    <s v="2023-10-12"/>
    <s v="SAL03944"/>
    <x v="2"/>
    <x v="4"/>
    <n v="1"/>
    <n v="2000"/>
    <n v="2000"/>
    <s v="Oct"/>
    <x v="0"/>
  </r>
  <r>
    <s v="2023-10-26"/>
    <s v="SAL00612"/>
    <x v="2"/>
    <x v="4"/>
    <n v="9"/>
    <n v="2000"/>
    <n v="18000"/>
    <s v="Oct"/>
    <x v="0"/>
  </r>
  <r>
    <s v="2023-11-01"/>
    <s v="SAL00638"/>
    <x v="2"/>
    <x v="4"/>
    <n v="2"/>
    <n v="2000"/>
    <n v="4000"/>
    <s v="Nov"/>
    <x v="0"/>
  </r>
  <r>
    <s v="2023-11-08"/>
    <s v="SAL04274"/>
    <x v="2"/>
    <x v="4"/>
    <n v="9"/>
    <n v="2000"/>
    <n v="18000"/>
    <s v="Nov"/>
    <x v="0"/>
  </r>
  <r>
    <s v="2023-11-12"/>
    <s v="SAL04976"/>
    <x v="2"/>
    <x v="4"/>
    <n v="7"/>
    <n v="2000"/>
    <n v="14000"/>
    <s v="Nov"/>
    <x v="0"/>
  </r>
  <r>
    <s v="2023-11-15"/>
    <s v="SAL03296"/>
    <x v="2"/>
    <x v="4"/>
    <n v="5"/>
    <n v="2000"/>
    <n v="10000"/>
    <s v="Nov"/>
    <x v="0"/>
  </r>
  <r>
    <s v="2023-11-25"/>
    <s v="SAL04946"/>
    <x v="2"/>
    <x v="4"/>
    <n v="13"/>
    <n v="2000"/>
    <n v="26000"/>
    <s v="Nov"/>
    <x v="0"/>
  </r>
  <r>
    <s v="2023-11-29"/>
    <s v="SAL00267"/>
    <x v="2"/>
    <x v="4"/>
    <n v="5"/>
    <n v="2000"/>
    <n v="10000"/>
    <s v="Nov"/>
    <x v="0"/>
  </r>
  <r>
    <s v="2023-12-22"/>
    <s v="SAL04296"/>
    <x v="2"/>
    <x v="4"/>
    <n v="15"/>
    <n v="2000"/>
    <n v="30000"/>
    <s v="Dec"/>
    <x v="0"/>
  </r>
  <r>
    <s v="2023-12-24"/>
    <s v="SAL05669"/>
    <x v="2"/>
    <x v="4"/>
    <n v="6"/>
    <n v="2000"/>
    <n v="12000"/>
    <s v="Dec"/>
    <x v="0"/>
  </r>
  <r>
    <s v="2023-12-25"/>
    <s v="SAL02517"/>
    <x v="2"/>
    <x v="4"/>
    <n v="12"/>
    <n v="2000"/>
    <n v="24000"/>
    <s v="Dec"/>
    <x v="0"/>
  </r>
  <r>
    <s v="2024-01-10"/>
    <s v="SAL03986"/>
    <x v="2"/>
    <x v="4"/>
    <n v="3"/>
    <n v="2000"/>
    <n v="6000"/>
    <s v="Jan"/>
    <x v="1"/>
  </r>
  <r>
    <s v="2024-01-12"/>
    <s v="SAL05402"/>
    <x v="2"/>
    <x v="4"/>
    <n v="10"/>
    <n v="2000"/>
    <n v="20000"/>
    <s v="Jan"/>
    <x v="1"/>
  </r>
  <r>
    <s v="2024-01-16"/>
    <s v="SAL04974"/>
    <x v="2"/>
    <x v="4"/>
    <n v="12"/>
    <n v="2000"/>
    <n v="24000"/>
    <s v="Jan"/>
    <x v="1"/>
  </r>
  <r>
    <s v="2024-01-23"/>
    <s v="SAL03431"/>
    <x v="2"/>
    <x v="4"/>
    <n v="4"/>
    <n v="2000"/>
    <n v="8000"/>
    <s v="Jan"/>
    <x v="1"/>
  </r>
  <r>
    <s v="2024-01-27"/>
    <s v="SAL03772"/>
    <x v="2"/>
    <x v="4"/>
    <n v="7"/>
    <n v="2000"/>
    <n v="14000"/>
    <s v="Jan"/>
    <x v="1"/>
  </r>
  <r>
    <s v="2024-02-07"/>
    <s v="SAL03715"/>
    <x v="2"/>
    <x v="4"/>
    <n v="6"/>
    <n v="2000"/>
    <n v="12000"/>
    <s v="Feb"/>
    <x v="1"/>
  </r>
  <r>
    <s v="2024-02-11"/>
    <s v="SAL01476"/>
    <x v="2"/>
    <x v="4"/>
    <n v="14"/>
    <n v="2000"/>
    <n v="28000"/>
    <s v="Feb"/>
    <x v="1"/>
  </r>
  <r>
    <s v="2024-02-15"/>
    <s v="SAL05980"/>
    <x v="2"/>
    <x v="4"/>
    <n v="8"/>
    <n v="2000"/>
    <n v="16000"/>
    <s v="Feb"/>
    <x v="1"/>
  </r>
  <r>
    <s v="2024-02-17"/>
    <s v="SAL01115"/>
    <x v="2"/>
    <x v="4"/>
    <n v="6"/>
    <n v="2000"/>
    <n v="12000"/>
    <s v="Feb"/>
    <x v="1"/>
  </r>
  <r>
    <s v="2024-02-22"/>
    <s v="SAL00094"/>
    <x v="2"/>
    <x v="4"/>
    <n v="8"/>
    <n v="2000"/>
    <n v="16000"/>
    <s v="Feb"/>
    <x v="1"/>
  </r>
  <r>
    <s v="2024-02-26"/>
    <s v="SAL00716"/>
    <x v="2"/>
    <x v="4"/>
    <n v="11"/>
    <n v="2000"/>
    <n v="22000"/>
    <s v="Feb"/>
    <x v="1"/>
  </r>
  <r>
    <s v="2024-02-26"/>
    <s v="SAL04459"/>
    <x v="2"/>
    <x v="4"/>
    <n v="13"/>
    <n v="2000"/>
    <n v="26000"/>
    <s v="Feb"/>
    <x v="1"/>
  </r>
  <r>
    <s v="2024-02-28"/>
    <s v="SAL03952"/>
    <x v="2"/>
    <x v="4"/>
    <n v="3"/>
    <n v="2000"/>
    <n v="6000"/>
    <s v="Feb"/>
    <x v="1"/>
  </r>
  <r>
    <s v="2024-02-29"/>
    <s v="SAL02229"/>
    <x v="2"/>
    <x v="4"/>
    <n v="1"/>
    <n v="2000"/>
    <n v="2000"/>
    <s v="Feb"/>
    <x v="1"/>
  </r>
  <r>
    <s v="2024-03-09"/>
    <s v="SAL05045"/>
    <x v="2"/>
    <x v="4"/>
    <n v="11"/>
    <n v="2000"/>
    <n v="22000"/>
    <s v="Mar"/>
    <x v="1"/>
  </r>
  <r>
    <s v="2024-03-19"/>
    <s v="SAL00334"/>
    <x v="2"/>
    <x v="4"/>
    <n v="11"/>
    <n v="2000"/>
    <n v="22000"/>
    <s v="Mar"/>
    <x v="1"/>
  </r>
  <r>
    <s v="2024-03-23"/>
    <s v="SAL03829"/>
    <x v="2"/>
    <x v="4"/>
    <n v="11"/>
    <n v="2000"/>
    <n v="22000"/>
    <s v="Mar"/>
    <x v="1"/>
  </r>
  <r>
    <s v="2024-03-25"/>
    <s v="SAL03750"/>
    <x v="2"/>
    <x v="4"/>
    <n v="2"/>
    <n v="2000"/>
    <n v="4000"/>
    <s v="Mar"/>
    <x v="1"/>
  </r>
  <r>
    <s v="2024-03-26"/>
    <s v="SAL04849"/>
    <x v="2"/>
    <x v="4"/>
    <n v="10"/>
    <n v="2000"/>
    <n v="20000"/>
    <s v="Mar"/>
    <x v="1"/>
  </r>
  <r>
    <s v="2024-04-02"/>
    <s v="SAL04441"/>
    <x v="2"/>
    <x v="4"/>
    <n v="9"/>
    <n v="2000"/>
    <n v="18000"/>
    <s v="Apr"/>
    <x v="1"/>
  </r>
  <r>
    <s v="2024-04-07"/>
    <s v="SAL03981"/>
    <x v="2"/>
    <x v="4"/>
    <n v="11"/>
    <n v="2000"/>
    <n v="22000"/>
    <s v="Apr"/>
    <x v="1"/>
  </r>
  <r>
    <s v="2024-04-13"/>
    <s v="SAL04268"/>
    <x v="2"/>
    <x v="4"/>
    <n v="8"/>
    <n v="2000"/>
    <n v="16000"/>
    <s v="Apr"/>
    <x v="1"/>
  </r>
  <r>
    <s v="2024-04-13"/>
    <s v="SAL04830"/>
    <x v="2"/>
    <x v="4"/>
    <n v="1"/>
    <n v="2000"/>
    <n v="2000"/>
    <s v="Apr"/>
    <x v="1"/>
  </r>
  <r>
    <s v="2024-04-23"/>
    <s v="SAL03609"/>
    <x v="2"/>
    <x v="4"/>
    <n v="5"/>
    <n v="2000"/>
    <n v="10000"/>
    <s v="Apr"/>
    <x v="1"/>
  </r>
  <r>
    <s v="2024-05-09"/>
    <s v="SAL00353"/>
    <x v="2"/>
    <x v="4"/>
    <n v="12"/>
    <n v="2000"/>
    <n v="24000"/>
    <s v="May"/>
    <x v="1"/>
  </r>
  <r>
    <s v="2024-05-13"/>
    <s v="SAL03729"/>
    <x v="2"/>
    <x v="4"/>
    <n v="10"/>
    <n v="2000"/>
    <n v="20000"/>
    <s v="May"/>
    <x v="1"/>
  </r>
  <r>
    <s v="2024-05-18"/>
    <s v="SAL00561"/>
    <x v="2"/>
    <x v="4"/>
    <n v="14"/>
    <n v="2000"/>
    <n v="28000"/>
    <s v="May"/>
    <x v="1"/>
  </r>
  <r>
    <s v="2024-05-18"/>
    <s v="SAL04914"/>
    <x v="2"/>
    <x v="4"/>
    <n v="12"/>
    <n v="2000"/>
    <n v="24000"/>
    <s v="May"/>
    <x v="1"/>
  </r>
  <r>
    <s v="2024-05-19"/>
    <s v="SAL00539"/>
    <x v="2"/>
    <x v="4"/>
    <n v="12"/>
    <n v="2000"/>
    <n v="24000"/>
    <s v="May"/>
    <x v="1"/>
  </r>
  <r>
    <s v="2024-05-25"/>
    <s v="SAL04574"/>
    <x v="2"/>
    <x v="4"/>
    <n v="9"/>
    <n v="2000"/>
    <n v="18000"/>
    <s v="May"/>
    <x v="1"/>
  </r>
  <r>
    <s v="2024-06-15"/>
    <s v="SAL04406"/>
    <x v="2"/>
    <x v="4"/>
    <n v="1"/>
    <n v="2000"/>
    <n v="2000"/>
    <s v="Jun"/>
    <x v="1"/>
  </r>
  <r>
    <s v="2024-06-17"/>
    <s v="SAL04633"/>
    <x v="2"/>
    <x v="4"/>
    <n v="8"/>
    <n v="2000"/>
    <n v="16000"/>
    <s v="Jun"/>
    <x v="1"/>
  </r>
  <r>
    <s v="2024-07-05"/>
    <s v="SAL01103"/>
    <x v="2"/>
    <x v="4"/>
    <n v="2"/>
    <n v="2000"/>
    <n v="4000"/>
    <s v="Jul"/>
    <x v="1"/>
  </r>
  <r>
    <s v="2024-07-14"/>
    <s v="SAL02406"/>
    <x v="2"/>
    <x v="4"/>
    <n v="5"/>
    <n v="2000"/>
    <n v="10000"/>
    <s v="Jul"/>
    <x v="1"/>
  </r>
  <r>
    <s v="2024-07-18"/>
    <s v="SAL04606"/>
    <x v="2"/>
    <x v="4"/>
    <n v="15"/>
    <n v="2000"/>
    <n v="30000"/>
    <s v="Jul"/>
    <x v="1"/>
  </r>
  <r>
    <s v="2024-07-19"/>
    <s v="SAL04246"/>
    <x v="2"/>
    <x v="4"/>
    <n v="2"/>
    <n v="2000"/>
    <n v="4000"/>
    <s v="Jul"/>
    <x v="1"/>
  </r>
  <r>
    <s v="2024-07-25"/>
    <s v="SAL03890"/>
    <x v="2"/>
    <x v="4"/>
    <n v="15"/>
    <n v="2000"/>
    <n v="30000"/>
    <s v="Jul"/>
    <x v="1"/>
  </r>
  <r>
    <s v="2024-07-27"/>
    <s v="SAL03447"/>
    <x v="2"/>
    <x v="4"/>
    <n v="11"/>
    <n v="2000"/>
    <n v="22000"/>
    <s v="Jul"/>
    <x v="1"/>
  </r>
  <r>
    <s v="2024-08-07"/>
    <s v="SAL04033"/>
    <x v="2"/>
    <x v="4"/>
    <n v="12"/>
    <n v="2000"/>
    <n v="24000"/>
    <s v="Aug"/>
    <x v="1"/>
  </r>
  <r>
    <s v="2024-08-13"/>
    <s v="SAL05365"/>
    <x v="2"/>
    <x v="4"/>
    <n v="4"/>
    <n v="2000"/>
    <n v="8000"/>
    <s v="Aug"/>
    <x v="1"/>
  </r>
  <r>
    <s v="2024-08-16"/>
    <s v="SAL05000"/>
    <x v="2"/>
    <x v="4"/>
    <n v="4"/>
    <n v="2000"/>
    <n v="8000"/>
    <s v="Aug"/>
    <x v="1"/>
  </r>
  <r>
    <s v="2024-08-22"/>
    <s v="SAL00446"/>
    <x v="2"/>
    <x v="4"/>
    <n v="15"/>
    <n v="2000"/>
    <n v="30000"/>
    <s v="Aug"/>
    <x v="1"/>
  </r>
  <r>
    <s v="2024-08-25"/>
    <s v="SAL00939"/>
    <x v="2"/>
    <x v="4"/>
    <n v="8"/>
    <n v="2000"/>
    <n v="16000"/>
    <s v="Aug"/>
    <x v="1"/>
  </r>
  <r>
    <s v="2024-09-13"/>
    <s v="SAL03982"/>
    <x v="2"/>
    <x v="4"/>
    <n v="7"/>
    <n v="2000"/>
    <n v="14000"/>
    <s v="Sept"/>
    <x v="1"/>
  </r>
  <r>
    <s v="2024-09-17"/>
    <s v="SAL00518"/>
    <x v="2"/>
    <x v="4"/>
    <n v="3"/>
    <n v="2000"/>
    <n v="6000"/>
    <s v="Sept"/>
    <x v="1"/>
  </r>
  <r>
    <s v="2024-10-19"/>
    <s v="SAL03443"/>
    <x v="2"/>
    <x v="4"/>
    <n v="6"/>
    <n v="2000"/>
    <n v="12000"/>
    <s v="Oct"/>
    <x v="1"/>
  </r>
  <r>
    <s v="2024-10-19"/>
    <s v="SAL05333"/>
    <x v="2"/>
    <x v="4"/>
    <n v="10"/>
    <n v="2000"/>
    <n v="20000"/>
    <s v="Oct"/>
    <x v="1"/>
  </r>
  <r>
    <s v="2024-10-20"/>
    <s v="SAL03680"/>
    <x v="2"/>
    <x v="4"/>
    <n v="8"/>
    <n v="2000"/>
    <n v="16000"/>
    <s v="Oct"/>
    <x v="1"/>
  </r>
  <r>
    <s v="2024-10-21"/>
    <s v="SAL04786"/>
    <x v="2"/>
    <x v="4"/>
    <n v="9"/>
    <n v="2000"/>
    <n v="18000"/>
    <s v="Oct"/>
    <x v="1"/>
  </r>
  <r>
    <s v="2024-10-23"/>
    <s v="SAL01939"/>
    <x v="2"/>
    <x v="4"/>
    <n v="13"/>
    <n v="2000"/>
    <n v="26000"/>
    <s v="Oct"/>
    <x v="1"/>
  </r>
  <r>
    <s v="2024-10-24"/>
    <s v="SAL05753"/>
    <x v="2"/>
    <x v="4"/>
    <n v="8"/>
    <n v="2000"/>
    <n v="16000"/>
    <s v="Oct"/>
    <x v="1"/>
  </r>
  <r>
    <s v="2024-10-25"/>
    <s v="SAL04579"/>
    <x v="2"/>
    <x v="4"/>
    <n v="14"/>
    <n v="2000"/>
    <n v="28000"/>
    <s v="Oct"/>
    <x v="1"/>
  </r>
  <r>
    <s v="2024-10-27"/>
    <s v="SAL00764"/>
    <x v="2"/>
    <x v="4"/>
    <n v="13"/>
    <n v="2000"/>
    <n v="26000"/>
    <s v="Oct"/>
    <x v="1"/>
  </r>
  <r>
    <s v="2024-10-30"/>
    <s v="SAL05576"/>
    <x v="2"/>
    <x v="4"/>
    <n v="10"/>
    <n v="2000"/>
    <n v="20000"/>
    <s v="Oct"/>
    <x v="1"/>
  </r>
  <r>
    <s v="2024-10-31"/>
    <s v="SAL01044"/>
    <x v="2"/>
    <x v="4"/>
    <n v="6"/>
    <n v="2000"/>
    <n v="12000"/>
    <s v="Oct"/>
    <x v="1"/>
  </r>
  <r>
    <s v="2024-11-08"/>
    <s v="SAL00931"/>
    <x v="2"/>
    <x v="4"/>
    <n v="11"/>
    <n v="2000"/>
    <n v="22000"/>
    <s v="Nov"/>
    <x v="1"/>
  </r>
  <r>
    <s v="2024-12-04"/>
    <s v="SAL03392"/>
    <x v="2"/>
    <x v="4"/>
    <n v="12"/>
    <n v="2000"/>
    <n v="24000"/>
    <s v="Dec"/>
    <x v="1"/>
  </r>
  <r>
    <s v="2024-12-14"/>
    <s v="SAL05825"/>
    <x v="2"/>
    <x v="4"/>
    <n v="10"/>
    <n v="2000"/>
    <n v="20000"/>
    <s v="Dec"/>
    <x v="1"/>
  </r>
  <r>
    <s v="2024-12-25"/>
    <s v="SAL01288"/>
    <x v="2"/>
    <x v="4"/>
    <n v="9"/>
    <n v="2000"/>
    <n v="18000"/>
    <s v="Dec"/>
    <x v="1"/>
  </r>
  <r>
    <s v="2024-12-26"/>
    <s v="SAL01363"/>
    <x v="2"/>
    <x v="4"/>
    <n v="1"/>
    <n v="2000"/>
    <n v="2000"/>
    <s v="Dec"/>
    <x v="1"/>
  </r>
  <r>
    <s v="2024-12-27"/>
    <s v="SAL01718"/>
    <x v="2"/>
    <x v="4"/>
    <n v="13"/>
    <n v="2000"/>
    <n v="26000"/>
    <s v="Dec"/>
    <x v="1"/>
  </r>
  <r>
    <s v="2024-12-27"/>
    <s v="SAL04744"/>
    <x v="2"/>
    <x v="4"/>
    <n v="14"/>
    <n v="2000"/>
    <n v="28000"/>
    <s v="Dec"/>
    <x v="1"/>
  </r>
  <r>
    <s v="2024-12-31"/>
    <s v="SAL02512"/>
    <x v="2"/>
    <x v="4"/>
    <n v="2"/>
    <n v="2000"/>
    <n v="4000"/>
    <s v="Dec"/>
    <x v="1"/>
  </r>
  <r>
    <s v="2024-12-31"/>
    <s v="SAL03133"/>
    <x v="2"/>
    <x v="4"/>
    <n v="7"/>
    <n v="2000"/>
    <n v="14000"/>
    <s v="Dec"/>
    <x v="1"/>
  </r>
  <r>
    <s v="2025-01-06"/>
    <s v="SAL03331"/>
    <x v="2"/>
    <x v="4"/>
    <n v="8"/>
    <n v="2000"/>
    <n v="16000"/>
    <s v="Jan"/>
    <x v="2"/>
  </r>
  <r>
    <s v="2025-01-14"/>
    <s v="SAL03958"/>
    <x v="2"/>
    <x v="4"/>
    <n v="2"/>
    <n v="2000"/>
    <n v="4000"/>
    <s v="Jan"/>
    <x v="2"/>
  </r>
  <r>
    <s v="2025-01-22"/>
    <s v="SAL01279"/>
    <x v="2"/>
    <x v="4"/>
    <n v="13"/>
    <n v="2000"/>
    <n v="26000"/>
    <s v="Jan"/>
    <x v="2"/>
  </r>
  <r>
    <s v="2025-02-01"/>
    <s v="SAL05832"/>
    <x v="2"/>
    <x v="4"/>
    <n v="11"/>
    <n v="2000"/>
    <n v="22000"/>
    <s v="Feb"/>
    <x v="2"/>
  </r>
  <r>
    <s v="2025-02-06"/>
    <s v="SAL02579"/>
    <x v="2"/>
    <x v="4"/>
    <n v="2"/>
    <n v="2000"/>
    <n v="4000"/>
    <s v="Feb"/>
    <x v="2"/>
  </r>
  <r>
    <s v="2025-02-14"/>
    <s v="SAL04829"/>
    <x v="2"/>
    <x v="4"/>
    <n v="6"/>
    <n v="2000"/>
    <n v="12000"/>
    <s v="Feb"/>
    <x v="2"/>
  </r>
  <r>
    <s v="2025-02-17"/>
    <s v="SAL02091"/>
    <x v="2"/>
    <x v="4"/>
    <n v="7"/>
    <n v="2000"/>
    <n v="14000"/>
    <s v="Feb"/>
    <x v="2"/>
  </r>
  <r>
    <s v="2025-02-28"/>
    <s v="SAL00713"/>
    <x v="2"/>
    <x v="4"/>
    <n v="5"/>
    <n v="2000"/>
    <n v="10000"/>
    <s v="Feb"/>
    <x v="2"/>
  </r>
  <r>
    <s v="2025-03-04"/>
    <s v="SAL01602"/>
    <x v="2"/>
    <x v="4"/>
    <n v="13"/>
    <n v="2000"/>
    <n v="26000"/>
    <s v="Mar"/>
    <x v="2"/>
  </r>
  <r>
    <s v="2025-03-08"/>
    <s v="SAL00915"/>
    <x v="2"/>
    <x v="4"/>
    <n v="14"/>
    <n v="2000"/>
    <n v="28000"/>
    <s v="Mar"/>
    <x v="2"/>
  </r>
  <r>
    <s v="2025-03-21"/>
    <s v="SAL04623"/>
    <x v="2"/>
    <x v="4"/>
    <n v="4"/>
    <n v="2000"/>
    <n v="8000"/>
    <s v="Mar"/>
    <x v="2"/>
  </r>
  <r>
    <s v="2025-03-25"/>
    <s v="SAL00666"/>
    <x v="2"/>
    <x v="4"/>
    <n v="6"/>
    <n v="2000"/>
    <n v="12000"/>
    <s v="Mar"/>
    <x v="2"/>
  </r>
  <r>
    <s v="2025-03-31"/>
    <s v="SAL02873"/>
    <x v="2"/>
    <x v="4"/>
    <n v="1"/>
    <n v="2000"/>
    <n v="2000"/>
    <s v="Mar"/>
    <x v="2"/>
  </r>
  <r>
    <s v="2025-04-02"/>
    <s v="SAL02795"/>
    <x v="2"/>
    <x v="4"/>
    <n v="3"/>
    <n v="2000"/>
    <n v="6000"/>
    <s v="Apr"/>
    <x v="2"/>
  </r>
  <r>
    <s v="2025-04-02"/>
    <s v="SAL03618"/>
    <x v="2"/>
    <x v="4"/>
    <n v="6"/>
    <n v="2000"/>
    <n v="12000"/>
    <s v="Apr"/>
    <x v="2"/>
  </r>
  <r>
    <s v="2025-04-06"/>
    <s v="SAL02982"/>
    <x v="2"/>
    <x v="4"/>
    <n v="10"/>
    <n v="2000"/>
    <n v="20000"/>
    <s v="Apr"/>
    <x v="2"/>
  </r>
  <r>
    <s v="2025-04-14"/>
    <s v="SAL02019"/>
    <x v="2"/>
    <x v="4"/>
    <n v="9"/>
    <n v="2000"/>
    <n v="18000"/>
    <s v="Apr"/>
    <x v="2"/>
  </r>
  <r>
    <s v="2025-04-17"/>
    <s v="SAL05523"/>
    <x v="2"/>
    <x v="4"/>
    <n v="14"/>
    <n v="2000"/>
    <n v="28000"/>
    <s v="Apr"/>
    <x v="2"/>
  </r>
  <r>
    <s v="2025-04-20"/>
    <s v="SAL03286"/>
    <x v="2"/>
    <x v="4"/>
    <n v="8"/>
    <n v="2000"/>
    <n v="16000"/>
    <s v="Apr"/>
    <x v="2"/>
  </r>
  <r>
    <s v="2025-04-23"/>
    <s v="SAL01068"/>
    <x v="2"/>
    <x v="4"/>
    <n v="5"/>
    <n v="2000"/>
    <n v="10000"/>
    <s v="Apr"/>
    <x v="2"/>
  </r>
  <r>
    <s v="2025-05-04"/>
    <s v="SAL00186"/>
    <x v="2"/>
    <x v="4"/>
    <n v="3"/>
    <n v="2000"/>
    <n v="6000"/>
    <s v="May"/>
    <x v="2"/>
  </r>
  <r>
    <s v="2025-05-08"/>
    <s v="SAL00054"/>
    <x v="2"/>
    <x v="4"/>
    <n v="14"/>
    <n v="2000"/>
    <n v="28000"/>
    <s v="May"/>
    <x v="2"/>
  </r>
  <r>
    <s v="2025-05-08"/>
    <s v="SAL03098"/>
    <x v="2"/>
    <x v="4"/>
    <n v="3"/>
    <n v="2000"/>
    <n v="6000"/>
    <s v="May"/>
    <x v="2"/>
  </r>
  <r>
    <s v="2025-05-21"/>
    <s v="SAL05136"/>
    <x v="2"/>
    <x v="4"/>
    <n v="4"/>
    <n v="2000"/>
    <n v="8000"/>
    <s v="May"/>
    <x v="2"/>
  </r>
  <r>
    <s v="2025-05-24"/>
    <s v="SAL00671"/>
    <x v="2"/>
    <x v="4"/>
    <n v="2"/>
    <n v="2000"/>
    <n v="4000"/>
    <s v="May"/>
    <x v="2"/>
  </r>
  <r>
    <s v="2025-05-30"/>
    <s v="SAL02273"/>
    <x v="2"/>
    <x v="4"/>
    <n v="8"/>
    <n v="2000"/>
    <n v="16000"/>
    <s v="May"/>
    <x v="2"/>
  </r>
  <r>
    <s v="2025-06-06"/>
    <s v="SAL00169"/>
    <x v="2"/>
    <x v="4"/>
    <n v="5"/>
    <n v="2000"/>
    <n v="10000"/>
    <s v="Jun"/>
    <x v="2"/>
  </r>
  <r>
    <s v="2025-06-09"/>
    <s v="SAL02410"/>
    <x v="2"/>
    <x v="4"/>
    <n v="8"/>
    <n v="2000"/>
    <n v="16000"/>
    <s v="Jun"/>
    <x v="2"/>
  </r>
  <r>
    <s v="2025-06-12"/>
    <s v="SAL03137"/>
    <x v="2"/>
    <x v="4"/>
    <n v="12"/>
    <n v="2000"/>
    <n v="24000"/>
    <s v="Jun"/>
    <x v="2"/>
  </r>
  <r>
    <s v="2025-06-15"/>
    <s v="SAL00490"/>
    <x v="2"/>
    <x v="4"/>
    <n v="10"/>
    <n v="2000"/>
    <n v="20000"/>
    <s v="Jun"/>
    <x v="2"/>
  </r>
  <r>
    <s v="2025-06-20"/>
    <s v="SAL01930"/>
    <x v="2"/>
    <x v="4"/>
    <n v="9"/>
    <n v="2000"/>
    <n v="18000"/>
    <s v="Jun"/>
    <x v="2"/>
  </r>
  <r>
    <s v="2025-06-24"/>
    <s v="SAL01400"/>
    <x v="2"/>
    <x v="4"/>
    <n v="11"/>
    <n v="2000"/>
    <n v="22000"/>
    <s v="Jun"/>
    <x v="2"/>
  </r>
  <r>
    <s v="2025-07-01"/>
    <s v="SAL01698"/>
    <x v="2"/>
    <x v="4"/>
    <n v="1"/>
    <n v="2000"/>
    <n v="2000"/>
    <s v="Jul"/>
    <x v="2"/>
  </r>
  <r>
    <s v="2025-07-01"/>
    <s v="SAL03759"/>
    <x v="2"/>
    <x v="4"/>
    <n v="4"/>
    <n v="2000"/>
    <n v="8000"/>
    <s v="Jul"/>
    <x v="2"/>
  </r>
  <r>
    <s v="2025-07-08"/>
    <s v="SAL02319"/>
    <x v="2"/>
    <x v="4"/>
    <n v="1"/>
    <n v="2000"/>
    <n v="2000"/>
    <s v="Jul"/>
    <x v="2"/>
  </r>
  <r>
    <s v="2025-07-16"/>
    <s v="SAL00070"/>
    <x v="2"/>
    <x v="4"/>
    <n v="6"/>
    <n v="2000"/>
    <n v="12000"/>
    <s v="Jul"/>
    <x v="2"/>
  </r>
  <r>
    <s v="2025-07-18"/>
    <s v="SAL00852"/>
    <x v="2"/>
    <x v="4"/>
    <n v="13"/>
    <n v="2000"/>
    <n v="26000"/>
    <s v="Jul"/>
    <x v="2"/>
  </r>
  <r>
    <s v="2025-07-18"/>
    <s v="SAL04148"/>
    <x v="2"/>
    <x v="4"/>
    <n v="15"/>
    <n v="2000"/>
    <n v="30000"/>
    <s v="Jul"/>
    <x v="2"/>
  </r>
  <r>
    <s v="2025-07-28"/>
    <s v="SAL01807"/>
    <x v="2"/>
    <x v="4"/>
    <n v="6"/>
    <n v="2000"/>
    <n v="12000"/>
    <s v="Jul"/>
    <x v="2"/>
  </r>
  <r>
    <s v="2025-07-31"/>
    <s v="SAL01853"/>
    <x v="2"/>
    <x v="4"/>
    <n v="3"/>
    <n v="2000"/>
    <n v="6000"/>
    <s v="Jul"/>
    <x v="2"/>
  </r>
  <r>
    <s v="2025-08-09"/>
    <s v="SAL01490"/>
    <x v="2"/>
    <x v="4"/>
    <n v="8"/>
    <n v="2000"/>
    <n v="16000"/>
    <s v="Aug"/>
    <x v="2"/>
  </r>
  <r>
    <s v="2025-08-09"/>
    <s v="SAL03282"/>
    <x v="2"/>
    <x v="4"/>
    <n v="5"/>
    <n v="2000"/>
    <n v="10000"/>
    <s v="Aug"/>
    <x v="2"/>
  </r>
  <r>
    <s v="2025-09-09"/>
    <s v="SAL01510"/>
    <x v="2"/>
    <x v="4"/>
    <n v="5"/>
    <n v="2000"/>
    <n v="10000"/>
    <s v="Sept"/>
    <x v="2"/>
  </r>
  <r>
    <s v="2025-09-10"/>
    <s v="SAL03356"/>
    <x v="2"/>
    <x v="4"/>
    <n v="3"/>
    <n v="2000"/>
    <n v="6000"/>
    <s v="Sept"/>
    <x v="2"/>
  </r>
  <r>
    <s v="2025-09-14"/>
    <s v="SAL03812"/>
    <x v="2"/>
    <x v="4"/>
    <n v="8"/>
    <n v="2000"/>
    <n v="16000"/>
    <s v="Sept"/>
    <x v="2"/>
  </r>
  <r>
    <s v="2025-09-14"/>
    <s v="SAL03859"/>
    <x v="2"/>
    <x v="4"/>
    <n v="5"/>
    <n v="2000"/>
    <n v="10000"/>
    <s v="Sept"/>
    <x v="2"/>
  </r>
  <r>
    <s v="2025-09-28"/>
    <s v="SAL00802"/>
    <x v="2"/>
    <x v="4"/>
    <n v="15"/>
    <n v="2000"/>
    <n v="30000"/>
    <s v="Sept"/>
    <x v="2"/>
  </r>
  <r>
    <s v="2025-09-29"/>
    <s v="SAL00398"/>
    <x v="2"/>
    <x v="4"/>
    <n v="4"/>
    <n v="2000"/>
    <n v="8000"/>
    <s v="Sept"/>
    <x v="2"/>
  </r>
  <r>
    <s v="2025-10-11"/>
    <s v="SAL01431"/>
    <x v="2"/>
    <x v="4"/>
    <n v="8"/>
    <n v="2000"/>
    <n v="16000"/>
    <s v="Oct"/>
    <x v="2"/>
  </r>
  <r>
    <s v="2025-10-12"/>
    <s v="SAL03019"/>
    <x v="2"/>
    <x v="4"/>
    <n v="14"/>
    <n v="2000"/>
    <n v="28000"/>
    <s v="Oct"/>
    <x v="2"/>
  </r>
  <r>
    <s v="2025-10-14"/>
    <s v="SAL00894"/>
    <x v="2"/>
    <x v="4"/>
    <n v="4"/>
    <n v="2000"/>
    <n v="8000"/>
    <s v="Oct"/>
    <x v="2"/>
  </r>
  <r>
    <s v="2025-10-23"/>
    <s v="SAL03298"/>
    <x v="2"/>
    <x v="4"/>
    <n v="11"/>
    <n v="2000"/>
    <n v="22000"/>
    <s v="Oct"/>
    <x v="2"/>
  </r>
  <r>
    <s v="2025-10-26"/>
    <s v="SAL00403"/>
    <x v="2"/>
    <x v="4"/>
    <n v="13"/>
    <n v="2000"/>
    <n v="26000"/>
    <s v="Oct"/>
    <x v="2"/>
  </r>
  <r>
    <s v="2025-10-28"/>
    <s v="SAL01062"/>
    <x v="2"/>
    <x v="4"/>
    <n v="11"/>
    <n v="2000"/>
    <n v="22000"/>
    <s v="Oct"/>
    <x v="2"/>
  </r>
  <r>
    <s v="2025-11-03"/>
    <s v="SAL05461"/>
    <x v="2"/>
    <x v="4"/>
    <n v="4"/>
    <n v="2000"/>
    <n v="8000"/>
    <s v="Nov"/>
    <x v="2"/>
  </r>
  <r>
    <s v="2025-11-07"/>
    <s v="SAL05721"/>
    <x v="2"/>
    <x v="4"/>
    <n v="10"/>
    <n v="2000"/>
    <n v="20000"/>
    <s v="Nov"/>
    <x v="2"/>
  </r>
  <r>
    <s v="2025-11-08"/>
    <s v="SAL05467"/>
    <x v="2"/>
    <x v="4"/>
    <n v="3"/>
    <n v="2000"/>
    <n v="6000"/>
    <s v="Nov"/>
    <x v="2"/>
  </r>
  <r>
    <s v="2025-11-17"/>
    <s v="SAL02973"/>
    <x v="2"/>
    <x v="4"/>
    <n v="14"/>
    <n v="2000"/>
    <n v="28000"/>
    <s v="Nov"/>
    <x v="2"/>
  </r>
  <r>
    <s v="2025-11-18"/>
    <s v="SAL00972"/>
    <x v="2"/>
    <x v="4"/>
    <n v="2"/>
    <n v="2000"/>
    <n v="4000"/>
    <s v="Nov"/>
    <x v="2"/>
  </r>
  <r>
    <s v="2025-12-01"/>
    <s v="SAL01480"/>
    <x v="2"/>
    <x v="4"/>
    <n v="9"/>
    <n v="2000"/>
    <n v="18000"/>
    <s v="Dec"/>
    <x v="2"/>
  </r>
  <r>
    <s v="2025-12-04"/>
    <s v="SAL01998"/>
    <x v="2"/>
    <x v="4"/>
    <n v="11"/>
    <n v="2000"/>
    <n v="22000"/>
    <s v="Dec"/>
    <x v="2"/>
  </r>
  <r>
    <s v="2025-12-07"/>
    <s v="SAL01219"/>
    <x v="2"/>
    <x v="4"/>
    <n v="9"/>
    <n v="2000"/>
    <n v="18000"/>
    <s v="Dec"/>
    <x v="2"/>
  </r>
  <r>
    <s v="2023-01-09"/>
    <s v="SAL03562"/>
    <x v="3"/>
    <x v="5"/>
    <n v="12"/>
    <n v="1000"/>
    <n v="12000"/>
    <s v="Jan"/>
    <x v="0"/>
  </r>
  <r>
    <s v="2023-01-18"/>
    <s v="SAL04586"/>
    <x v="3"/>
    <x v="5"/>
    <n v="3"/>
    <n v="1000"/>
    <n v="3000"/>
    <s v="Jan"/>
    <x v="0"/>
  </r>
  <r>
    <s v="2023-02-02"/>
    <s v="SAL00133"/>
    <x v="3"/>
    <x v="5"/>
    <n v="3"/>
    <n v="1000"/>
    <n v="3000"/>
    <s v="Feb"/>
    <x v="0"/>
  </r>
  <r>
    <s v="2023-02-03"/>
    <s v="SAL01966"/>
    <x v="3"/>
    <x v="5"/>
    <n v="12"/>
    <n v="1000"/>
    <n v="12000"/>
    <s v="Feb"/>
    <x v="0"/>
  </r>
  <r>
    <s v="2023-03-01"/>
    <s v="SAL03644"/>
    <x v="3"/>
    <x v="5"/>
    <n v="2"/>
    <n v="1000"/>
    <n v="2000"/>
    <s v="Mar"/>
    <x v="0"/>
  </r>
  <r>
    <s v="2023-03-13"/>
    <s v="SAL04981"/>
    <x v="3"/>
    <x v="5"/>
    <n v="14"/>
    <n v="1000"/>
    <n v="14000"/>
    <s v="Mar"/>
    <x v="0"/>
  </r>
  <r>
    <s v="2023-03-14"/>
    <s v="SAL05787"/>
    <x v="3"/>
    <x v="5"/>
    <n v="10"/>
    <n v="1000"/>
    <n v="10000"/>
    <s v="Mar"/>
    <x v="0"/>
  </r>
  <r>
    <s v="2023-03-18"/>
    <s v="SAL04281"/>
    <x v="3"/>
    <x v="5"/>
    <n v="15"/>
    <n v="1000"/>
    <n v="15000"/>
    <s v="Mar"/>
    <x v="0"/>
  </r>
  <r>
    <s v="2023-03-22"/>
    <s v="SAL05059"/>
    <x v="3"/>
    <x v="5"/>
    <n v="9"/>
    <n v="1000"/>
    <n v="9000"/>
    <s v="Mar"/>
    <x v="0"/>
  </r>
  <r>
    <s v="2023-03-24"/>
    <s v="SAL03495"/>
    <x v="3"/>
    <x v="5"/>
    <n v="4"/>
    <n v="1000"/>
    <n v="4000"/>
    <s v="Mar"/>
    <x v="0"/>
  </r>
  <r>
    <s v="2023-03-29"/>
    <s v="SAL05021"/>
    <x v="3"/>
    <x v="5"/>
    <n v="8"/>
    <n v="1000"/>
    <n v="8000"/>
    <s v="Mar"/>
    <x v="0"/>
  </r>
  <r>
    <s v="2023-03-31"/>
    <s v="SAL00983"/>
    <x v="3"/>
    <x v="5"/>
    <n v="12"/>
    <n v="1000"/>
    <n v="12000"/>
    <s v="Mar"/>
    <x v="0"/>
  </r>
  <r>
    <s v="2023-04-01"/>
    <s v="SAL03366"/>
    <x v="3"/>
    <x v="5"/>
    <n v="1"/>
    <n v="1000"/>
    <n v="1000"/>
    <s v="Apr"/>
    <x v="0"/>
  </r>
  <r>
    <s v="2023-04-13"/>
    <s v="SAL04845"/>
    <x v="3"/>
    <x v="5"/>
    <n v="14"/>
    <n v="1000"/>
    <n v="14000"/>
    <s v="Apr"/>
    <x v="0"/>
  </r>
  <r>
    <s v="2023-04-15"/>
    <s v="SAL03693"/>
    <x v="3"/>
    <x v="5"/>
    <n v="4"/>
    <n v="1000"/>
    <n v="4000"/>
    <s v="Apr"/>
    <x v="0"/>
  </r>
  <r>
    <s v="2023-04-18"/>
    <s v="SAL05487"/>
    <x v="3"/>
    <x v="5"/>
    <n v="9"/>
    <n v="1000"/>
    <n v="9000"/>
    <s v="Apr"/>
    <x v="0"/>
  </r>
  <r>
    <s v="2023-04-20"/>
    <s v="SAL04785"/>
    <x v="3"/>
    <x v="5"/>
    <n v="9"/>
    <n v="1000"/>
    <n v="9000"/>
    <s v="Apr"/>
    <x v="0"/>
  </r>
  <r>
    <s v="2023-04-27"/>
    <s v="SAL03998"/>
    <x v="3"/>
    <x v="5"/>
    <n v="14"/>
    <n v="1000"/>
    <n v="14000"/>
    <s v="Apr"/>
    <x v="0"/>
  </r>
  <r>
    <s v="2023-04-27"/>
    <s v="SAL05510"/>
    <x v="3"/>
    <x v="5"/>
    <n v="7"/>
    <n v="1000"/>
    <n v="7000"/>
    <s v="Apr"/>
    <x v="0"/>
  </r>
  <r>
    <s v="2023-05-05"/>
    <s v="SAL05210"/>
    <x v="3"/>
    <x v="5"/>
    <n v="9"/>
    <n v="1000"/>
    <n v="9000"/>
    <s v="May"/>
    <x v="0"/>
  </r>
  <r>
    <s v="2023-05-14"/>
    <s v="SAL01521"/>
    <x v="3"/>
    <x v="5"/>
    <n v="11"/>
    <n v="1000"/>
    <n v="11000"/>
    <s v="May"/>
    <x v="0"/>
  </r>
  <r>
    <s v="2023-05-22"/>
    <s v="SAL02210"/>
    <x v="3"/>
    <x v="5"/>
    <n v="11"/>
    <n v="1000"/>
    <n v="11000"/>
    <s v="May"/>
    <x v="0"/>
  </r>
  <r>
    <s v="2023-05-23"/>
    <s v="SAL00751"/>
    <x v="3"/>
    <x v="5"/>
    <n v="6"/>
    <n v="1000"/>
    <n v="6000"/>
    <s v="May"/>
    <x v="0"/>
  </r>
  <r>
    <s v="2023-05-25"/>
    <s v="SAL01016"/>
    <x v="3"/>
    <x v="5"/>
    <n v="2"/>
    <n v="1000"/>
    <n v="2000"/>
    <s v="May"/>
    <x v="0"/>
  </r>
  <r>
    <s v="2023-05-25"/>
    <s v="SAL01639"/>
    <x v="3"/>
    <x v="5"/>
    <n v="7"/>
    <n v="1000"/>
    <n v="7000"/>
    <s v="May"/>
    <x v="0"/>
  </r>
  <r>
    <s v="2023-05-25"/>
    <s v="SAL04550"/>
    <x v="3"/>
    <x v="5"/>
    <n v="1"/>
    <n v="1000"/>
    <n v="1000"/>
    <s v="May"/>
    <x v="0"/>
  </r>
  <r>
    <s v="2023-06-09"/>
    <s v="SAL01568"/>
    <x v="3"/>
    <x v="5"/>
    <n v="2"/>
    <n v="1000"/>
    <n v="2000"/>
    <s v="Jun"/>
    <x v="0"/>
  </r>
  <r>
    <s v="2023-06-29"/>
    <s v="SAL02965"/>
    <x v="3"/>
    <x v="5"/>
    <n v="6"/>
    <n v="1000"/>
    <n v="6000"/>
    <s v="Jun"/>
    <x v="0"/>
  </r>
  <r>
    <s v="2023-07-09"/>
    <s v="SAL00710"/>
    <x v="3"/>
    <x v="5"/>
    <n v="2"/>
    <n v="1000"/>
    <n v="2000"/>
    <s v="Jul"/>
    <x v="0"/>
  </r>
  <r>
    <s v="2023-07-17"/>
    <s v="SAL02430"/>
    <x v="3"/>
    <x v="5"/>
    <n v="1"/>
    <n v="1000"/>
    <n v="1000"/>
    <s v="Jul"/>
    <x v="0"/>
  </r>
  <r>
    <s v="2023-07-26"/>
    <s v="SAL04140"/>
    <x v="3"/>
    <x v="5"/>
    <n v="2"/>
    <n v="1000"/>
    <n v="2000"/>
    <s v="Jul"/>
    <x v="0"/>
  </r>
  <r>
    <s v="2023-08-19"/>
    <s v="SAL03074"/>
    <x v="3"/>
    <x v="5"/>
    <n v="3"/>
    <n v="1000"/>
    <n v="3000"/>
    <s v="Aug"/>
    <x v="0"/>
  </r>
  <r>
    <s v="2023-08-22"/>
    <s v="SAL00043"/>
    <x v="3"/>
    <x v="5"/>
    <n v="3"/>
    <n v="1000"/>
    <n v="3000"/>
    <s v="Aug"/>
    <x v="0"/>
  </r>
  <r>
    <s v="2023-09-15"/>
    <s v="SAL01573"/>
    <x v="3"/>
    <x v="5"/>
    <n v="9"/>
    <n v="1000"/>
    <n v="9000"/>
    <s v="Sept"/>
    <x v="0"/>
  </r>
  <r>
    <s v="2023-09-26"/>
    <s v="SAL03068"/>
    <x v="3"/>
    <x v="5"/>
    <n v="13"/>
    <n v="1000"/>
    <n v="13000"/>
    <s v="Sept"/>
    <x v="0"/>
  </r>
  <r>
    <s v="2023-09-30"/>
    <s v="SAL00578"/>
    <x v="3"/>
    <x v="5"/>
    <n v="14"/>
    <n v="1000"/>
    <n v="14000"/>
    <s v="Sept"/>
    <x v="0"/>
  </r>
  <r>
    <s v="2023-10-05"/>
    <s v="SAL05095"/>
    <x v="3"/>
    <x v="5"/>
    <n v="13"/>
    <n v="1000"/>
    <n v="13000"/>
    <s v="Oct"/>
    <x v="0"/>
  </r>
  <r>
    <s v="2023-10-06"/>
    <s v="SAL02640"/>
    <x v="3"/>
    <x v="5"/>
    <n v="13"/>
    <n v="1000"/>
    <n v="13000"/>
    <s v="Oct"/>
    <x v="0"/>
  </r>
  <r>
    <s v="2023-10-12"/>
    <s v="SAL01546"/>
    <x v="3"/>
    <x v="5"/>
    <n v="1"/>
    <n v="1000"/>
    <n v="1000"/>
    <s v="Oct"/>
    <x v="0"/>
  </r>
  <r>
    <s v="2023-10-16"/>
    <s v="SAL03893"/>
    <x v="3"/>
    <x v="5"/>
    <n v="7"/>
    <n v="1000"/>
    <n v="7000"/>
    <s v="Oct"/>
    <x v="0"/>
  </r>
  <r>
    <s v="2023-10-21"/>
    <s v="SAL05536"/>
    <x v="3"/>
    <x v="5"/>
    <n v="10"/>
    <n v="1000"/>
    <n v="10000"/>
    <s v="Oct"/>
    <x v="0"/>
  </r>
  <r>
    <s v="2023-10-29"/>
    <s v="SAL01477"/>
    <x v="3"/>
    <x v="5"/>
    <n v="1"/>
    <n v="1000"/>
    <n v="1000"/>
    <s v="Oct"/>
    <x v="0"/>
  </r>
  <r>
    <s v="2023-11-01"/>
    <s v="SAL03465"/>
    <x v="3"/>
    <x v="5"/>
    <n v="9"/>
    <n v="1000"/>
    <n v="9000"/>
    <s v="Nov"/>
    <x v="0"/>
  </r>
  <r>
    <s v="2023-11-04"/>
    <s v="SAL03490"/>
    <x v="3"/>
    <x v="5"/>
    <n v="8"/>
    <n v="1000"/>
    <n v="8000"/>
    <s v="Nov"/>
    <x v="0"/>
  </r>
  <r>
    <s v="2023-11-13"/>
    <s v="SAL02194"/>
    <x v="3"/>
    <x v="5"/>
    <n v="15"/>
    <n v="1000"/>
    <n v="15000"/>
    <s v="Nov"/>
    <x v="0"/>
  </r>
  <r>
    <s v="2023-11-18"/>
    <s v="SAL00606"/>
    <x v="3"/>
    <x v="5"/>
    <n v="2"/>
    <n v="1000"/>
    <n v="2000"/>
    <s v="Nov"/>
    <x v="0"/>
  </r>
  <r>
    <s v="2023-11-26"/>
    <s v="SAL00108"/>
    <x v="3"/>
    <x v="5"/>
    <n v="5"/>
    <n v="1000"/>
    <n v="5000"/>
    <s v="Nov"/>
    <x v="0"/>
  </r>
  <r>
    <s v="2023-11-27"/>
    <s v="SAL04367"/>
    <x v="3"/>
    <x v="5"/>
    <n v="9"/>
    <n v="1000"/>
    <n v="9000"/>
    <s v="Nov"/>
    <x v="0"/>
  </r>
  <r>
    <s v="2023-11-30"/>
    <s v="SAL00006"/>
    <x v="3"/>
    <x v="5"/>
    <n v="4"/>
    <n v="1000"/>
    <n v="4000"/>
    <s v="Nov"/>
    <x v="0"/>
  </r>
  <r>
    <s v="2023-12-05"/>
    <s v="SAL02139"/>
    <x v="3"/>
    <x v="5"/>
    <n v="7"/>
    <n v="1000"/>
    <n v="7000"/>
    <s v="Dec"/>
    <x v="0"/>
  </r>
  <r>
    <s v="2023-12-09"/>
    <s v="SAL04466"/>
    <x v="3"/>
    <x v="5"/>
    <n v="7"/>
    <n v="1000"/>
    <n v="7000"/>
    <s v="Dec"/>
    <x v="0"/>
  </r>
  <r>
    <s v="2023-12-15"/>
    <s v="SAL00702"/>
    <x v="3"/>
    <x v="5"/>
    <n v="1"/>
    <n v="1000"/>
    <n v="1000"/>
    <s v="Dec"/>
    <x v="0"/>
  </r>
  <r>
    <s v="2023-12-23"/>
    <s v="SAL02361"/>
    <x v="3"/>
    <x v="5"/>
    <n v="4"/>
    <n v="1000"/>
    <n v="4000"/>
    <s v="Dec"/>
    <x v="0"/>
  </r>
  <r>
    <s v="2023-12-26"/>
    <s v="SAL02066"/>
    <x v="3"/>
    <x v="5"/>
    <n v="6"/>
    <n v="1000"/>
    <n v="6000"/>
    <s v="Dec"/>
    <x v="0"/>
  </r>
  <r>
    <s v="2024-01-07"/>
    <s v="SAL04354"/>
    <x v="3"/>
    <x v="5"/>
    <n v="12"/>
    <n v="1000"/>
    <n v="12000"/>
    <s v="Jan"/>
    <x v="1"/>
  </r>
  <r>
    <s v="2024-01-11"/>
    <s v="SAL04935"/>
    <x v="3"/>
    <x v="5"/>
    <n v="3"/>
    <n v="1000"/>
    <n v="3000"/>
    <s v="Jan"/>
    <x v="1"/>
  </r>
  <r>
    <s v="2024-01-14"/>
    <s v="SAL03123"/>
    <x v="3"/>
    <x v="5"/>
    <n v="2"/>
    <n v="1000"/>
    <n v="2000"/>
    <s v="Jan"/>
    <x v="1"/>
  </r>
  <r>
    <s v="2024-01-16"/>
    <s v="SAL04640"/>
    <x v="3"/>
    <x v="5"/>
    <n v="8"/>
    <n v="1000"/>
    <n v="8000"/>
    <s v="Jan"/>
    <x v="1"/>
  </r>
  <r>
    <s v="2024-02-04"/>
    <s v="SAL01268"/>
    <x v="3"/>
    <x v="5"/>
    <n v="9"/>
    <n v="1000"/>
    <n v="9000"/>
    <s v="Feb"/>
    <x v="1"/>
  </r>
  <r>
    <s v="2024-02-12"/>
    <s v="SAL01218"/>
    <x v="3"/>
    <x v="5"/>
    <n v="12"/>
    <n v="1000"/>
    <n v="12000"/>
    <s v="Feb"/>
    <x v="1"/>
  </r>
  <r>
    <s v="2024-02-15"/>
    <s v="SAL05503"/>
    <x v="3"/>
    <x v="5"/>
    <n v="10"/>
    <n v="1000"/>
    <n v="10000"/>
    <s v="Feb"/>
    <x v="1"/>
  </r>
  <r>
    <s v="2024-02-17"/>
    <s v="SAL05998"/>
    <x v="3"/>
    <x v="5"/>
    <n v="6"/>
    <n v="1000"/>
    <n v="6000"/>
    <s v="Feb"/>
    <x v="1"/>
  </r>
  <r>
    <s v="2024-03-18"/>
    <s v="SAL04689"/>
    <x v="3"/>
    <x v="5"/>
    <n v="7"/>
    <n v="1000"/>
    <n v="7000"/>
    <s v="Mar"/>
    <x v="1"/>
  </r>
  <r>
    <s v="2024-04-04"/>
    <s v="SAL01308"/>
    <x v="3"/>
    <x v="5"/>
    <n v="13"/>
    <n v="1000"/>
    <n v="13000"/>
    <s v="Apr"/>
    <x v="1"/>
  </r>
  <r>
    <s v="2024-04-09"/>
    <s v="SAL03069"/>
    <x v="3"/>
    <x v="5"/>
    <n v="1"/>
    <n v="1000"/>
    <n v="1000"/>
    <s v="Apr"/>
    <x v="1"/>
  </r>
  <r>
    <s v="2024-04-09"/>
    <s v="SAL03342"/>
    <x v="3"/>
    <x v="5"/>
    <n v="8"/>
    <n v="1000"/>
    <n v="8000"/>
    <s v="Apr"/>
    <x v="1"/>
  </r>
  <r>
    <s v="2024-04-20"/>
    <s v="SAL00373"/>
    <x v="3"/>
    <x v="5"/>
    <n v="11"/>
    <n v="1000"/>
    <n v="11000"/>
    <s v="Apr"/>
    <x v="1"/>
  </r>
  <r>
    <s v="2024-05-06"/>
    <s v="SAL02460"/>
    <x v="3"/>
    <x v="5"/>
    <n v="9"/>
    <n v="1000"/>
    <n v="9000"/>
    <s v="May"/>
    <x v="1"/>
  </r>
  <r>
    <s v="2024-05-06"/>
    <s v="SAL04494"/>
    <x v="3"/>
    <x v="5"/>
    <n v="3"/>
    <n v="1000"/>
    <n v="3000"/>
    <s v="May"/>
    <x v="1"/>
  </r>
  <r>
    <s v="2024-05-07"/>
    <s v="SAL02849"/>
    <x v="3"/>
    <x v="5"/>
    <n v="11"/>
    <n v="1000"/>
    <n v="11000"/>
    <s v="May"/>
    <x v="1"/>
  </r>
  <r>
    <s v="2024-05-08"/>
    <s v="SAL03256"/>
    <x v="3"/>
    <x v="5"/>
    <n v="15"/>
    <n v="1000"/>
    <n v="15000"/>
    <s v="May"/>
    <x v="1"/>
  </r>
  <r>
    <s v="2024-05-09"/>
    <s v="SAL01673"/>
    <x v="3"/>
    <x v="5"/>
    <n v="7"/>
    <n v="1000"/>
    <n v="7000"/>
    <s v="May"/>
    <x v="1"/>
  </r>
  <r>
    <s v="2024-05-31"/>
    <s v="SAL01487"/>
    <x v="3"/>
    <x v="5"/>
    <n v="13"/>
    <n v="1000"/>
    <n v="13000"/>
    <s v="May"/>
    <x v="1"/>
  </r>
  <r>
    <s v="2024-06-17"/>
    <s v="SAL01843"/>
    <x v="3"/>
    <x v="5"/>
    <n v="7"/>
    <n v="1000"/>
    <n v="7000"/>
    <s v="Jun"/>
    <x v="1"/>
  </r>
  <r>
    <s v="2024-07-09"/>
    <s v="SAL01146"/>
    <x v="3"/>
    <x v="5"/>
    <n v="6"/>
    <n v="1000"/>
    <n v="6000"/>
    <s v="Jul"/>
    <x v="1"/>
  </r>
  <r>
    <s v="2024-07-13"/>
    <s v="SAL04770"/>
    <x v="3"/>
    <x v="5"/>
    <n v="3"/>
    <n v="1000"/>
    <n v="3000"/>
    <s v="Jul"/>
    <x v="1"/>
  </r>
  <r>
    <s v="2024-07-16"/>
    <s v="SAL03668"/>
    <x v="3"/>
    <x v="5"/>
    <n v="1"/>
    <n v="1000"/>
    <n v="1000"/>
    <s v="Jul"/>
    <x v="1"/>
  </r>
  <r>
    <s v="2024-07-19"/>
    <s v="SAL01354"/>
    <x v="3"/>
    <x v="5"/>
    <n v="11"/>
    <n v="1000"/>
    <n v="11000"/>
    <s v="Jul"/>
    <x v="1"/>
  </r>
  <r>
    <s v="2024-07-22"/>
    <s v="SAL02505"/>
    <x v="3"/>
    <x v="5"/>
    <n v="2"/>
    <n v="1000"/>
    <n v="2000"/>
    <s v="Jul"/>
    <x v="1"/>
  </r>
  <r>
    <s v="2024-08-02"/>
    <s v="SAL05421"/>
    <x v="3"/>
    <x v="5"/>
    <n v="5"/>
    <n v="1000"/>
    <n v="5000"/>
    <s v="Aug"/>
    <x v="1"/>
  </r>
  <r>
    <s v="2024-08-03"/>
    <s v="SAL04401"/>
    <x v="3"/>
    <x v="5"/>
    <n v="3"/>
    <n v="1000"/>
    <n v="3000"/>
    <s v="Aug"/>
    <x v="1"/>
  </r>
  <r>
    <s v="2024-08-14"/>
    <s v="SAL05841"/>
    <x v="3"/>
    <x v="5"/>
    <n v="8"/>
    <n v="1000"/>
    <n v="8000"/>
    <s v="Aug"/>
    <x v="1"/>
  </r>
  <r>
    <s v="2024-08-17"/>
    <s v="SAL00118"/>
    <x v="3"/>
    <x v="5"/>
    <n v="12"/>
    <n v="1000"/>
    <n v="12000"/>
    <s v="Aug"/>
    <x v="1"/>
  </r>
  <r>
    <s v="2024-08-17"/>
    <s v="SAL00657"/>
    <x v="3"/>
    <x v="5"/>
    <n v="6"/>
    <n v="1000"/>
    <n v="6000"/>
    <s v="Aug"/>
    <x v="1"/>
  </r>
  <r>
    <s v="2024-08-25"/>
    <s v="SAL02948"/>
    <x v="3"/>
    <x v="5"/>
    <n v="9"/>
    <n v="1000"/>
    <n v="9000"/>
    <s v="Aug"/>
    <x v="1"/>
  </r>
  <r>
    <s v="2024-08-28"/>
    <s v="SAL00076"/>
    <x v="3"/>
    <x v="5"/>
    <n v="3"/>
    <n v="1000"/>
    <n v="3000"/>
    <s v="Aug"/>
    <x v="1"/>
  </r>
  <r>
    <s v="2024-08-30"/>
    <s v="SAL03363"/>
    <x v="3"/>
    <x v="5"/>
    <n v="9"/>
    <n v="1000"/>
    <n v="9000"/>
    <s v="Aug"/>
    <x v="1"/>
  </r>
  <r>
    <s v="2024-09-03"/>
    <s v="SAL01558"/>
    <x v="3"/>
    <x v="5"/>
    <n v="1"/>
    <n v="1000"/>
    <n v="1000"/>
    <s v="Sept"/>
    <x v="1"/>
  </r>
  <r>
    <s v="2024-09-09"/>
    <s v="SAL00288"/>
    <x v="3"/>
    <x v="5"/>
    <n v="11"/>
    <n v="1000"/>
    <n v="11000"/>
    <s v="Sept"/>
    <x v="1"/>
  </r>
  <r>
    <s v="2024-09-11"/>
    <s v="SAL02902"/>
    <x v="3"/>
    <x v="5"/>
    <n v="12"/>
    <n v="1000"/>
    <n v="12000"/>
    <s v="Sept"/>
    <x v="1"/>
  </r>
  <r>
    <s v="2024-09-12"/>
    <s v="SAL05961"/>
    <x v="3"/>
    <x v="5"/>
    <n v="8"/>
    <n v="1000"/>
    <n v="8000"/>
    <s v="Sept"/>
    <x v="1"/>
  </r>
  <r>
    <s v="2024-09-28"/>
    <s v="SAL05610"/>
    <x v="3"/>
    <x v="5"/>
    <n v="4"/>
    <n v="1000"/>
    <n v="4000"/>
    <s v="Sept"/>
    <x v="1"/>
  </r>
  <r>
    <s v="2024-10-11"/>
    <s v="SAL04910"/>
    <x v="3"/>
    <x v="5"/>
    <n v="5"/>
    <n v="1000"/>
    <n v="5000"/>
    <s v="Oct"/>
    <x v="1"/>
  </r>
  <r>
    <s v="2024-10-14"/>
    <s v="SAL02259"/>
    <x v="3"/>
    <x v="5"/>
    <n v="12"/>
    <n v="1000"/>
    <n v="12000"/>
    <s v="Oct"/>
    <x v="1"/>
  </r>
  <r>
    <s v="2024-10-23"/>
    <s v="SAL04726"/>
    <x v="3"/>
    <x v="5"/>
    <n v="8"/>
    <n v="1000"/>
    <n v="8000"/>
    <s v="Oct"/>
    <x v="1"/>
  </r>
  <r>
    <s v="2024-11-02"/>
    <s v="SAL00374"/>
    <x v="3"/>
    <x v="5"/>
    <n v="9"/>
    <n v="1000"/>
    <n v="9000"/>
    <s v="Nov"/>
    <x v="1"/>
  </r>
  <r>
    <s v="2024-11-17"/>
    <s v="SAL04475"/>
    <x v="3"/>
    <x v="5"/>
    <n v="13"/>
    <n v="1000"/>
    <n v="13000"/>
    <s v="Nov"/>
    <x v="1"/>
  </r>
  <r>
    <s v="2024-11-20"/>
    <s v="SAL05735"/>
    <x v="3"/>
    <x v="5"/>
    <n v="1"/>
    <n v="1000"/>
    <n v="1000"/>
    <s v="Nov"/>
    <x v="1"/>
  </r>
  <r>
    <s v="2024-11-26"/>
    <s v="SAL01355"/>
    <x v="3"/>
    <x v="5"/>
    <n v="2"/>
    <n v="1000"/>
    <n v="2000"/>
    <s v="Nov"/>
    <x v="1"/>
  </r>
  <r>
    <s v="2024-11-26"/>
    <s v="SAL05864"/>
    <x v="3"/>
    <x v="5"/>
    <n v="4"/>
    <n v="1000"/>
    <n v="4000"/>
    <s v="Nov"/>
    <x v="1"/>
  </r>
  <r>
    <s v="2024-12-03"/>
    <s v="SAL00252"/>
    <x v="3"/>
    <x v="5"/>
    <n v="5"/>
    <n v="1000"/>
    <n v="5000"/>
    <s v="Dec"/>
    <x v="1"/>
  </r>
  <r>
    <s v="2024-12-08"/>
    <s v="SAL04534"/>
    <x v="3"/>
    <x v="5"/>
    <n v="10"/>
    <n v="1000"/>
    <n v="10000"/>
    <s v="Dec"/>
    <x v="1"/>
  </r>
  <r>
    <s v="2024-12-09"/>
    <s v="SAL01399"/>
    <x v="3"/>
    <x v="5"/>
    <n v="13"/>
    <n v="1000"/>
    <n v="13000"/>
    <s v="Dec"/>
    <x v="1"/>
  </r>
  <r>
    <s v="2024-12-14"/>
    <s v="SAL01403"/>
    <x v="3"/>
    <x v="5"/>
    <n v="1"/>
    <n v="1000"/>
    <n v="1000"/>
    <s v="Dec"/>
    <x v="1"/>
  </r>
  <r>
    <s v="2024-12-24"/>
    <s v="SAL01059"/>
    <x v="3"/>
    <x v="5"/>
    <n v="2"/>
    <n v="1000"/>
    <n v="2000"/>
    <s v="Dec"/>
    <x v="1"/>
  </r>
  <r>
    <s v="2024-12-31"/>
    <s v="SAL04746"/>
    <x v="3"/>
    <x v="5"/>
    <n v="14"/>
    <n v="1000"/>
    <n v="14000"/>
    <s v="Dec"/>
    <x v="1"/>
  </r>
  <r>
    <s v="2025-01-01"/>
    <s v="SAL05666"/>
    <x v="3"/>
    <x v="5"/>
    <n v="9"/>
    <n v="1000"/>
    <n v="9000"/>
    <s v="Jan"/>
    <x v="2"/>
  </r>
  <r>
    <s v="2025-01-05"/>
    <s v="SAL03936"/>
    <x v="3"/>
    <x v="5"/>
    <n v="3"/>
    <n v="1000"/>
    <n v="3000"/>
    <s v="Jan"/>
    <x v="2"/>
  </r>
  <r>
    <s v="2025-01-09"/>
    <s v="SAL01825"/>
    <x v="3"/>
    <x v="5"/>
    <n v="6"/>
    <n v="1000"/>
    <n v="6000"/>
    <s v="Jan"/>
    <x v="2"/>
  </r>
  <r>
    <s v="2025-01-10"/>
    <s v="SAL05596"/>
    <x v="3"/>
    <x v="5"/>
    <n v="8"/>
    <n v="1000"/>
    <n v="8000"/>
    <s v="Jan"/>
    <x v="2"/>
  </r>
  <r>
    <s v="2025-01-17"/>
    <s v="SAL03057"/>
    <x v="3"/>
    <x v="5"/>
    <n v="14"/>
    <n v="1000"/>
    <n v="14000"/>
    <s v="Jan"/>
    <x v="2"/>
  </r>
  <r>
    <s v="2025-01-20"/>
    <s v="SAL05202"/>
    <x v="3"/>
    <x v="5"/>
    <n v="12"/>
    <n v="1000"/>
    <n v="12000"/>
    <s v="Jan"/>
    <x v="2"/>
  </r>
  <r>
    <s v="2025-01-28"/>
    <s v="SAL00168"/>
    <x v="3"/>
    <x v="5"/>
    <n v="15"/>
    <n v="1000"/>
    <n v="15000"/>
    <s v="Jan"/>
    <x v="2"/>
  </r>
  <r>
    <s v="2025-02-05"/>
    <s v="SAL02807"/>
    <x v="3"/>
    <x v="5"/>
    <n v="7"/>
    <n v="1000"/>
    <n v="7000"/>
    <s v="Feb"/>
    <x v="2"/>
  </r>
  <r>
    <s v="2025-02-11"/>
    <s v="SAL00891"/>
    <x v="3"/>
    <x v="5"/>
    <n v="10"/>
    <n v="1000"/>
    <n v="10000"/>
    <s v="Feb"/>
    <x v="2"/>
  </r>
  <r>
    <s v="2025-03-07"/>
    <s v="SAL04934"/>
    <x v="3"/>
    <x v="5"/>
    <n v="9"/>
    <n v="1000"/>
    <n v="9000"/>
    <s v="Mar"/>
    <x v="2"/>
  </r>
  <r>
    <s v="2025-03-22"/>
    <s v="SAL02597"/>
    <x v="3"/>
    <x v="5"/>
    <n v="4"/>
    <n v="1000"/>
    <n v="4000"/>
    <s v="Mar"/>
    <x v="2"/>
  </r>
  <r>
    <s v="2025-03-30"/>
    <s v="SAL00049"/>
    <x v="3"/>
    <x v="5"/>
    <n v="9"/>
    <n v="1000"/>
    <n v="9000"/>
    <s v="Mar"/>
    <x v="2"/>
  </r>
  <r>
    <s v="2025-04-17"/>
    <s v="SAL00611"/>
    <x v="3"/>
    <x v="5"/>
    <n v="1"/>
    <n v="1000"/>
    <n v="1000"/>
    <s v="Apr"/>
    <x v="2"/>
  </r>
  <r>
    <s v="2025-04-18"/>
    <s v="SAL04859"/>
    <x v="3"/>
    <x v="5"/>
    <n v="10"/>
    <n v="1000"/>
    <n v="10000"/>
    <s v="Apr"/>
    <x v="2"/>
  </r>
  <r>
    <s v="2025-04-19"/>
    <s v="SAL00221"/>
    <x v="3"/>
    <x v="5"/>
    <n v="7"/>
    <n v="1000"/>
    <n v="7000"/>
    <s v="Apr"/>
    <x v="2"/>
  </r>
  <r>
    <s v="2025-04-25"/>
    <s v="SAL00128"/>
    <x v="3"/>
    <x v="5"/>
    <n v="5"/>
    <n v="1000"/>
    <n v="5000"/>
    <s v="Apr"/>
    <x v="2"/>
  </r>
  <r>
    <s v="2025-04-28"/>
    <s v="SAL01832"/>
    <x v="3"/>
    <x v="5"/>
    <n v="4"/>
    <n v="1000"/>
    <n v="4000"/>
    <s v="Apr"/>
    <x v="2"/>
  </r>
  <r>
    <s v="2025-04-29"/>
    <s v="SAL03358"/>
    <x v="3"/>
    <x v="5"/>
    <n v="9"/>
    <n v="1000"/>
    <n v="9000"/>
    <s v="Apr"/>
    <x v="2"/>
  </r>
  <r>
    <s v="2025-04-29"/>
    <s v="SAL03892"/>
    <x v="3"/>
    <x v="5"/>
    <n v="13"/>
    <n v="1000"/>
    <n v="13000"/>
    <s v="Apr"/>
    <x v="2"/>
  </r>
  <r>
    <s v="2025-04-30"/>
    <s v="SAL04360"/>
    <x v="3"/>
    <x v="5"/>
    <n v="8"/>
    <n v="1000"/>
    <n v="8000"/>
    <s v="Apr"/>
    <x v="2"/>
  </r>
  <r>
    <s v="2025-05-03"/>
    <s v="SAL03574"/>
    <x v="3"/>
    <x v="5"/>
    <n v="5"/>
    <n v="1000"/>
    <n v="5000"/>
    <s v="May"/>
    <x v="2"/>
  </r>
  <r>
    <s v="2025-05-30"/>
    <s v="SAL02677"/>
    <x v="3"/>
    <x v="5"/>
    <n v="6"/>
    <n v="1000"/>
    <n v="6000"/>
    <s v="May"/>
    <x v="2"/>
  </r>
  <r>
    <s v="2025-05-30"/>
    <s v="SAL04677"/>
    <x v="3"/>
    <x v="5"/>
    <n v="12"/>
    <n v="1000"/>
    <n v="12000"/>
    <s v="May"/>
    <x v="2"/>
  </r>
  <r>
    <s v="2025-06-09"/>
    <s v="SAL01706"/>
    <x v="3"/>
    <x v="5"/>
    <n v="8"/>
    <n v="1000"/>
    <n v="8000"/>
    <s v="Jun"/>
    <x v="2"/>
  </r>
  <r>
    <s v="2025-06-09"/>
    <s v="SAL03092"/>
    <x v="3"/>
    <x v="5"/>
    <n v="9"/>
    <n v="1000"/>
    <n v="9000"/>
    <s v="Jun"/>
    <x v="2"/>
  </r>
  <r>
    <s v="2025-06-22"/>
    <s v="SAL04957"/>
    <x v="3"/>
    <x v="5"/>
    <n v="5"/>
    <n v="1000"/>
    <n v="5000"/>
    <s v="Jun"/>
    <x v="2"/>
  </r>
  <r>
    <s v="2025-06-27"/>
    <s v="SAL01245"/>
    <x v="3"/>
    <x v="5"/>
    <n v="12"/>
    <n v="1000"/>
    <n v="12000"/>
    <s v="Jun"/>
    <x v="2"/>
  </r>
  <r>
    <s v="2025-07-01"/>
    <s v="SAL03849"/>
    <x v="3"/>
    <x v="5"/>
    <n v="3"/>
    <n v="1000"/>
    <n v="3000"/>
    <s v="Jul"/>
    <x v="2"/>
  </r>
  <r>
    <s v="2025-07-16"/>
    <s v="SAL03757"/>
    <x v="3"/>
    <x v="5"/>
    <n v="13"/>
    <n v="1000"/>
    <n v="13000"/>
    <s v="Jul"/>
    <x v="2"/>
  </r>
  <r>
    <s v="2025-07-19"/>
    <s v="SAL01559"/>
    <x v="3"/>
    <x v="5"/>
    <n v="1"/>
    <n v="1000"/>
    <n v="1000"/>
    <s v="Jul"/>
    <x v="2"/>
  </r>
  <r>
    <s v="2025-07-23"/>
    <s v="SAL02696"/>
    <x v="3"/>
    <x v="5"/>
    <n v="4"/>
    <n v="1000"/>
    <n v="4000"/>
    <s v="Jul"/>
    <x v="2"/>
  </r>
  <r>
    <s v="2025-07-28"/>
    <s v="SAL04594"/>
    <x v="3"/>
    <x v="5"/>
    <n v="5"/>
    <n v="1000"/>
    <n v="5000"/>
    <s v="Jul"/>
    <x v="2"/>
  </r>
  <r>
    <s v="2025-08-04"/>
    <s v="SAL05052"/>
    <x v="3"/>
    <x v="5"/>
    <n v="10"/>
    <n v="1000"/>
    <n v="10000"/>
    <s v="Aug"/>
    <x v="2"/>
  </r>
  <r>
    <s v="2025-08-05"/>
    <s v="SAL01623"/>
    <x v="3"/>
    <x v="5"/>
    <n v="1"/>
    <n v="1000"/>
    <n v="1000"/>
    <s v="Aug"/>
    <x v="2"/>
  </r>
  <r>
    <s v="2025-08-07"/>
    <s v="SAL00567"/>
    <x v="3"/>
    <x v="5"/>
    <n v="15"/>
    <n v="1000"/>
    <n v="15000"/>
    <s v="Aug"/>
    <x v="2"/>
  </r>
  <r>
    <s v="2025-08-07"/>
    <s v="SAL05522"/>
    <x v="3"/>
    <x v="5"/>
    <n v="7"/>
    <n v="1000"/>
    <n v="7000"/>
    <s v="Aug"/>
    <x v="2"/>
  </r>
  <r>
    <s v="2025-08-10"/>
    <s v="SAL03852"/>
    <x v="3"/>
    <x v="5"/>
    <n v="10"/>
    <n v="1000"/>
    <n v="10000"/>
    <s v="Aug"/>
    <x v="2"/>
  </r>
  <r>
    <s v="2025-08-11"/>
    <s v="SAL04938"/>
    <x v="3"/>
    <x v="5"/>
    <n v="10"/>
    <n v="1000"/>
    <n v="10000"/>
    <s v="Aug"/>
    <x v="2"/>
  </r>
  <r>
    <s v="2025-08-14"/>
    <s v="SAL05358"/>
    <x v="3"/>
    <x v="5"/>
    <n v="12"/>
    <n v="1000"/>
    <n v="12000"/>
    <s v="Aug"/>
    <x v="2"/>
  </r>
  <r>
    <s v="2025-08-15"/>
    <s v="SAL03208"/>
    <x v="3"/>
    <x v="5"/>
    <n v="6"/>
    <n v="1000"/>
    <n v="6000"/>
    <s v="Aug"/>
    <x v="2"/>
  </r>
  <r>
    <s v="2025-08-25"/>
    <s v="SAL03083"/>
    <x v="3"/>
    <x v="5"/>
    <n v="15"/>
    <n v="1000"/>
    <n v="15000"/>
    <s v="Aug"/>
    <x v="2"/>
  </r>
  <r>
    <s v="2025-08-30"/>
    <s v="SAL00509"/>
    <x v="3"/>
    <x v="5"/>
    <n v="9"/>
    <n v="1000"/>
    <n v="9000"/>
    <s v="Aug"/>
    <x v="2"/>
  </r>
  <r>
    <s v="2025-08-30"/>
    <s v="SAL05728"/>
    <x v="3"/>
    <x v="5"/>
    <n v="12"/>
    <n v="1000"/>
    <n v="12000"/>
    <s v="Aug"/>
    <x v="2"/>
  </r>
  <r>
    <s v="2025-09-04"/>
    <s v="SAL05732"/>
    <x v="3"/>
    <x v="5"/>
    <n v="11"/>
    <n v="1000"/>
    <n v="11000"/>
    <s v="Sept"/>
    <x v="2"/>
  </r>
  <r>
    <s v="2025-09-07"/>
    <s v="SAL04037"/>
    <x v="3"/>
    <x v="5"/>
    <n v="2"/>
    <n v="1000"/>
    <n v="2000"/>
    <s v="Sept"/>
    <x v="2"/>
  </r>
  <r>
    <s v="2025-09-08"/>
    <s v="SAL02532"/>
    <x v="3"/>
    <x v="5"/>
    <n v="2"/>
    <n v="1000"/>
    <n v="2000"/>
    <s v="Sept"/>
    <x v="2"/>
  </r>
  <r>
    <s v="2025-09-17"/>
    <s v="SAL01185"/>
    <x v="3"/>
    <x v="5"/>
    <n v="14"/>
    <n v="1000"/>
    <n v="14000"/>
    <s v="Sept"/>
    <x v="2"/>
  </r>
  <r>
    <s v="2025-10-01"/>
    <s v="SAL05976"/>
    <x v="3"/>
    <x v="5"/>
    <n v="3"/>
    <n v="1000"/>
    <n v="3000"/>
    <s v="Oct"/>
    <x v="2"/>
  </r>
  <r>
    <s v="2025-10-05"/>
    <s v="SAL05362"/>
    <x v="3"/>
    <x v="5"/>
    <n v="1"/>
    <n v="1000"/>
    <n v="1000"/>
    <s v="Oct"/>
    <x v="2"/>
  </r>
  <r>
    <s v="2025-10-07"/>
    <s v="SAL04816"/>
    <x v="3"/>
    <x v="5"/>
    <n v="2"/>
    <n v="1000"/>
    <n v="2000"/>
    <s v="Oct"/>
    <x v="2"/>
  </r>
  <r>
    <s v="2025-10-09"/>
    <s v="SAL03007"/>
    <x v="3"/>
    <x v="5"/>
    <n v="11"/>
    <n v="1000"/>
    <n v="11000"/>
    <s v="Oct"/>
    <x v="2"/>
  </r>
  <r>
    <s v="2025-10-10"/>
    <s v="SAL01715"/>
    <x v="3"/>
    <x v="5"/>
    <n v="15"/>
    <n v="1000"/>
    <n v="15000"/>
    <s v="Oct"/>
    <x v="2"/>
  </r>
  <r>
    <s v="2025-10-10"/>
    <s v="SAL02915"/>
    <x v="3"/>
    <x v="5"/>
    <n v="12"/>
    <n v="1000"/>
    <n v="12000"/>
    <s v="Oct"/>
    <x v="2"/>
  </r>
  <r>
    <s v="2025-10-14"/>
    <s v="SAL00029"/>
    <x v="3"/>
    <x v="5"/>
    <n v="13"/>
    <n v="1000"/>
    <n v="13000"/>
    <s v="Oct"/>
    <x v="2"/>
  </r>
  <r>
    <s v="2025-10-16"/>
    <s v="SAL03999"/>
    <x v="3"/>
    <x v="5"/>
    <n v="14"/>
    <n v="1000"/>
    <n v="14000"/>
    <s v="Oct"/>
    <x v="2"/>
  </r>
  <r>
    <s v="2025-10-18"/>
    <s v="SAL02093"/>
    <x v="3"/>
    <x v="5"/>
    <n v="6"/>
    <n v="1000"/>
    <n v="6000"/>
    <s v="Oct"/>
    <x v="2"/>
  </r>
  <r>
    <s v="2025-10-27"/>
    <s v="SAL05240"/>
    <x v="3"/>
    <x v="5"/>
    <n v="10"/>
    <n v="1000"/>
    <n v="10000"/>
    <s v="Oct"/>
    <x v="2"/>
  </r>
  <r>
    <s v="2025-10-30"/>
    <s v="SAL03383"/>
    <x v="3"/>
    <x v="5"/>
    <n v="10"/>
    <n v="1000"/>
    <n v="10000"/>
    <s v="Oct"/>
    <x v="2"/>
  </r>
  <r>
    <s v="2025-11-02"/>
    <s v="SAL04667"/>
    <x v="3"/>
    <x v="5"/>
    <n v="14"/>
    <n v="1000"/>
    <n v="14000"/>
    <s v="Nov"/>
    <x v="2"/>
  </r>
  <r>
    <s v="2025-11-14"/>
    <s v="SAL00778"/>
    <x v="3"/>
    <x v="5"/>
    <n v="8"/>
    <n v="1000"/>
    <n v="8000"/>
    <s v="Nov"/>
    <x v="2"/>
  </r>
  <r>
    <s v="2025-11-30"/>
    <s v="SAL04823"/>
    <x v="3"/>
    <x v="5"/>
    <n v="5"/>
    <n v="1000"/>
    <n v="5000"/>
    <s v="Nov"/>
    <x v="2"/>
  </r>
  <r>
    <s v="2025-12-01"/>
    <s v="SAL03287"/>
    <x v="3"/>
    <x v="5"/>
    <n v="8"/>
    <n v="1000"/>
    <n v="8000"/>
    <s v="Dec"/>
    <x v="2"/>
  </r>
  <r>
    <s v="2025-12-09"/>
    <s v="SAL00930"/>
    <x v="3"/>
    <x v="5"/>
    <n v="8"/>
    <n v="1000"/>
    <n v="8000"/>
    <s v="Dec"/>
    <x v="2"/>
  </r>
  <r>
    <s v="2025-12-09"/>
    <s v="SAL03001"/>
    <x v="3"/>
    <x v="5"/>
    <n v="1"/>
    <n v="1000"/>
    <n v="1000"/>
    <s v="Dec"/>
    <x v="2"/>
  </r>
  <r>
    <s v="2025-12-11"/>
    <s v="SAL04795"/>
    <x v="3"/>
    <x v="5"/>
    <n v="3"/>
    <n v="1000"/>
    <n v="3000"/>
    <s v="Dec"/>
    <x v="2"/>
  </r>
  <r>
    <s v="2025-12-24"/>
    <s v="SAL00769"/>
    <x v="3"/>
    <x v="5"/>
    <n v="3"/>
    <n v="1000"/>
    <n v="3000"/>
    <s v="Dec"/>
    <x v="2"/>
  </r>
  <r>
    <s v="2025-12-25"/>
    <s v="SAL00585"/>
    <x v="3"/>
    <x v="5"/>
    <n v="12"/>
    <n v="1000"/>
    <n v="12000"/>
    <s v="Dec"/>
    <x v="2"/>
  </r>
  <r>
    <s v="2023-01-04"/>
    <s v="SAL03573"/>
    <x v="3"/>
    <x v="6"/>
    <n v="2"/>
    <n v="1500"/>
    <n v="3000"/>
    <s v="Jan"/>
    <x v="0"/>
  </r>
  <r>
    <s v="2023-01-16"/>
    <s v="SAL01671"/>
    <x v="3"/>
    <x v="6"/>
    <n v="2"/>
    <n v="1500"/>
    <n v="3000"/>
    <s v="Jan"/>
    <x v="0"/>
  </r>
  <r>
    <s v="2023-02-02"/>
    <s v="SAL04567"/>
    <x v="3"/>
    <x v="6"/>
    <n v="1"/>
    <n v="1500"/>
    <n v="1500"/>
    <s v="Feb"/>
    <x v="0"/>
  </r>
  <r>
    <s v="2023-02-18"/>
    <s v="SAL05807"/>
    <x v="3"/>
    <x v="6"/>
    <n v="7"/>
    <n v="1500"/>
    <n v="10500"/>
    <s v="Feb"/>
    <x v="0"/>
  </r>
  <r>
    <s v="2023-02-21"/>
    <s v="SAL01234"/>
    <x v="3"/>
    <x v="6"/>
    <n v="6"/>
    <n v="1500"/>
    <n v="9000"/>
    <s v="Feb"/>
    <x v="0"/>
  </r>
  <r>
    <s v="2023-03-22"/>
    <s v="SAL05085"/>
    <x v="3"/>
    <x v="6"/>
    <n v="12"/>
    <n v="1500"/>
    <n v="18000"/>
    <s v="Mar"/>
    <x v="0"/>
  </r>
  <r>
    <s v="2023-03-28"/>
    <s v="SAL01841"/>
    <x v="3"/>
    <x v="6"/>
    <n v="3"/>
    <n v="1500"/>
    <n v="4500"/>
    <s v="Mar"/>
    <x v="0"/>
  </r>
  <r>
    <s v="2023-04-01"/>
    <s v="SAL01702"/>
    <x v="3"/>
    <x v="6"/>
    <n v="8"/>
    <n v="1500"/>
    <n v="12000"/>
    <s v="Apr"/>
    <x v="0"/>
  </r>
  <r>
    <s v="2023-04-05"/>
    <s v="SAL02857"/>
    <x v="3"/>
    <x v="6"/>
    <n v="5"/>
    <n v="1500"/>
    <n v="7500"/>
    <s v="Apr"/>
    <x v="0"/>
  </r>
  <r>
    <s v="2023-04-08"/>
    <s v="SAL02872"/>
    <x v="3"/>
    <x v="6"/>
    <n v="7"/>
    <n v="1500"/>
    <n v="10500"/>
    <s v="Apr"/>
    <x v="0"/>
  </r>
  <r>
    <s v="2023-04-12"/>
    <s v="SAL03005"/>
    <x v="3"/>
    <x v="6"/>
    <n v="1"/>
    <n v="1500"/>
    <n v="1500"/>
    <s v="Apr"/>
    <x v="0"/>
  </r>
  <r>
    <s v="2023-04-19"/>
    <s v="SAL04592"/>
    <x v="3"/>
    <x v="6"/>
    <n v="4"/>
    <n v="1500"/>
    <n v="6000"/>
    <s v="Apr"/>
    <x v="0"/>
  </r>
  <r>
    <s v="2023-04-29"/>
    <s v="SAL00601"/>
    <x v="3"/>
    <x v="6"/>
    <n v="6"/>
    <n v="1500"/>
    <n v="9000"/>
    <s v="Apr"/>
    <x v="0"/>
  </r>
  <r>
    <s v="2023-04-30"/>
    <s v="SAL00761"/>
    <x v="3"/>
    <x v="6"/>
    <n v="5"/>
    <n v="1500"/>
    <n v="7500"/>
    <s v="Apr"/>
    <x v="0"/>
  </r>
  <r>
    <s v="2023-05-20"/>
    <s v="SAL02648"/>
    <x v="3"/>
    <x v="6"/>
    <n v="15"/>
    <n v="1500"/>
    <n v="22500"/>
    <s v="May"/>
    <x v="0"/>
  </r>
  <r>
    <s v="2023-05-23"/>
    <s v="SAL02527"/>
    <x v="3"/>
    <x v="6"/>
    <n v="7"/>
    <n v="1500"/>
    <n v="10500"/>
    <s v="May"/>
    <x v="0"/>
  </r>
  <r>
    <s v="2023-05-31"/>
    <s v="SAL01130"/>
    <x v="3"/>
    <x v="6"/>
    <n v="5"/>
    <n v="1500"/>
    <n v="7500"/>
    <s v="May"/>
    <x v="0"/>
  </r>
  <r>
    <s v="2023-06-11"/>
    <s v="SAL02903"/>
    <x v="3"/>
    <x v="6"/>
    <n v="2"/>
    <n v="1500"/>
    <n v="3000"/>
    <s v="Jun"/>
    <x v="0"/>
  </r>
  <r>
    <s v="2023-06-13"/>
    <s v="SAL00591"/>
    <x v="3"/>
    <x v="6"/>
    <n v="7"/>
    <n v="1500"/>
    <n v="10500"/>
    <s v="Jun"/>
    <x v="0"/>
  </r>
  <r>
    <s v="2023-06-14"/>
    <s v="SAL04948"/>
    <x v="3"/>
    <x v="6"/>
    <n v="4"/>
    <n v="1500"/>
    <n v="6000"/>
    <s v="Jun"/>
    <x v="0"/>
  </r>
  <r>
    <s v="2023-06-22"/>
    <s v="SAL04357"/>
    <x v="3"/>
    <x v="6"/>
    <n v="14"/>
    <n v="1500"/>
    <n v="21000"/>
    <s v="Jun"/>
    <x v="0"/>
  </r>
  <r>
    <s v="2023-06-27"/>
    <s v="SAL04536"/>
    <x v="3"/>
    <x v="6"/>
    <n v="6"/>
    <n v="1500"/>
    <n v="9000"/>
    <s v="Jun"/>
    <x v="0"/>
  </r>
  <r>
    <s v="2023-06-28"/>
    <s v="SAL01058"/>
    <x v="3"/>
    <x v="6"/>
    <n v="12"/>
    <n v="1500"/>
    <n v="18000"/>
    <s v="Jun"/>
    <x v="0"/>
  </r>
  <r>
    <s v="2023-06-29"/>
    <s v="SAL02834"/>
    <x v="3"/>
    <x v="6"/>
    <n v="9"/>
    <n v="1500"/>
    <n v="13500"/>
    <s v="Jun"/>
    <x v="0"/>
  </r>
  <r>
    <s v="2023-07-10"/>
    <s v="SAL05913"/>
    <x v="3"/>
    <x v="6"/>
    <n v="4"/>
    <n v="1500"/>
    <n v="6000"/>
    <s v="Jul"/>
    <x v="0"/>
  </r>
  <r>
    <s v="2023-07-12"/>
    <s v="SAL02811"/>
    <x v="3"/>
    <x v="6"/>
    <n v="2"/>
    <n v="1500"/>
    <n v="3000"/>
    <s v="Jul"/>
    <x v="0"/>
  </r>
  <r>
    <s v="2023-07-13"/>
    <s v="SAL01463"/>
    <x v="3"/>
    <x v="6"/>
    <n v="1"/>
    <n v="1500"/>
    <n v="1500"/>
    <s v="Jul"/>
    <x v="0"/>
  </r>
  <r>
    <s v="2023-07-14"/>
    <s v="SAL04983"/>
    <x v="3"/>
    <x v="6"/>
    <n v="14"/>
    <n v="1500"/>
    <n v="21000"/>
    <s v="Jul"/>
    <x v="0"/>
  </r>
  <r>
    <s v="2023-07-28"/>
    <s v="SAL00500"/>
    <x v="3"/>
    <x v="6"/>
    <n v="9"/>
    <n v="1500"/>
    <n v="13500"/>
    <s v="Jul"/>
    <x v="0"/>
  </r>
  <r>
    <s v="2023-08-17"/>
    <s v="SAL04210"/>
    <x v="3"/>
    <x v="6"/>
    <n v="13"/>
    <n v="1500"/>
    <n v="19500"/>
    <s v="Aug"/>
    <x v="0"/>
  </r>
  <r>
    <s v="2023-08-27"/>
    <s v="SAL01947"/>
    <x v="3"/>
    <x v="6"/>
    <n v="3"/>
    <n v="1500"/>
    <n v="4500"/>
    <s v="Aug"/>
    <x v="0"/>
  </r>
  <r>
    <s v="2023-08-29"/>
    <s v="SAL03585"/>
    <x v="3"/>
    <x v="6"/>
    <n v="8"/>
    <n v="1500"/>
    <n v="12000"/>
    <s v="Aug"/>
    <x v="0"/>
  </r>
  <r>
    <s v="2023-09-03"/>
    <s v="SAL01336"/>
    <x v="3"/>
    <x v="6"/>
    <n v="11"/>
    <n v="1500"/>
    <n v="16500"/>
    <s v="Sept"/>
    <x v="0"/>
  </r>
  <r>
    <s v="2023-09-05"/>
    <s v="SAL01532"/>
    <x v="3"/>
    <x v="6"/>
    <n v="8"/>
    <n v="1500"/>
    <n v="12000"/>
    <s v="Sept"/>
    <x v="0"/>
  </r>
  <r>
    <s v="2023-09-05"/>
    <s v="SAL03095"/>
    <x v="3"/>
    <x v="6"/>
    <n v="7"/>
    <n v="1500"/>
    <n v="10500"/>
    <s v="Sept"/>
    <x v="0"/>
  </r>
  <r>
    <s v="2023-09-14"/>
    <s v="SAL03642"/>
    <x v="3"/>
    <x v="6"/>
    <n v="7"/>
    <n v="1500"/>
    <n v="10500"/>
    <s v="Sept"/>
    <x v="0"/>
  </r>
  <r>
    <s v="2023-09-14"/>
    <s v="SAL04448"/>
    <x v="3"/>
    <x v="6"/>
    <n v="13"/>
    <n v="1500"/>
    <n v="19500"/>
    <s v="Sept"/>
    <x v="0"/>
  </r>
  <r>
    <s v="2023-09-15"/>
    <s v="SAL00650"/>
    <x v="3"/>
    <x v="6"/>
    <n v="3"/>
    <n v="1500"/>
    <n v="4500"/>
    <s v="Sept"/>
    <x v="0"/>
  </r>
  <r>
    <s v="2023-09-17"/>
    <s v="SAL01805"/>
    <x v="3"/>
    <x v="6"/>
    <n v="14"/>
    <n v="1500"/>
    <n v="21000"/>
    <s v="Sept"/>
    <x v="0"/>
  </r>
  <r>
    <s v="2023-09-19"/>
    <s v="SAL05363"/>
    <x v="3"/>
    <x v="6"/>
    <n v="8"/>
    <n v="1500"/>
    <n v="12000"/>
    <s v="Sept"/>
    <x v="0"/>
  </r>
  <r>
    <s v="2023-09-23"/>
    <s v="SAL03827"/>
    <x v="3"/>
    <x v="6"/>
    <n v="14"/>
    <n v="1500"/>
    <n v="21000"/>
    <s v="Sept"/>
    <x v="0"/>
  </r>
  <r>
    <s v="2023-09-24"/>
    <s v="SAL03051"/>
    <x v="3"/>
    <x v="6"/>
    <n v="14"/>
    <n v="1500"/>
    <n v="21000"/>
    <s v="Sept"/>
    <x v="0"/>
  </r>
  <r>
    <s v="2023-09-27"/>
    <s v="SAL01696"/>
    <x v="3"/>
    <x v="6"/>
    <n v="4"/>
    <n v="1500"/>
    <n v="6000"/>
    <s v="Sept"/>
    <x v="0"/>
  </r>
  <r>
    <s v="2023-10-11"/>
    <s v="SAL04106"/>
    <x v="3"/>
    <x v="6"/>
    <n v="8"/>
    <n v="1500"/>
    <n v="12000"/>
    <s v="Oct"/>
    <x v="0"/>
  </r>
  <r>
    <s v="2023-10-21"/>
    <s v="SAL00033"/>
    <x v="3"/>
    <x v="6"/>
    <n v="1"/>
    <n v="1500"/>
    <n v="1500"/>
    <s v="Oct"/>
    <x v="0"/>
  </r>
  <r>
    <s v="2023-11-01"/>
    <s v="SAL00209"/>
    <x v="3"/>
    <x v="6"/>
    <n v="15"/>
    <n v="1500"/>
    <n v="22500"/>
    <s v="Nov"/>
    <x v="0"/>
  </r>
  <r>
    <s v="2023-11-11"/>
    <s v="SAL00202"/>
    <x v="3"/>
    <x v="6"/>
    <n v="5"/>
    <n v="1500"/>
    <n v="7500"/>
    <s v="Nov"/>
    <x v="0"/>
  </r>
  <r>
    <s v="2023-11-20"/>
    <s v="SAL02578"/>
    <x v="3"/>
    <x v="6"/>
    <n v="5"/>
    <n v="1500"/>
    <n v="7500"/>
    <s v="Nov"/>
    <x v="0"/>
  </r>
  <r>
    <s v="2023-11-20"/>
    <s v="SAL05620"/>
    <x v="3"/>
    <x v="6"/>
    <n v="4"/>
    <n v="1500"/>
    <n v="6000"/>
    <s v="Nov"/>
    <x v="0"/>
  </r>
  <r>
    <s v="2023-11-27"/>
    <s v="SAL00166"/>
    <x v="3"/>
    <x v="6"/>
    <n v="2"/>
    <n v="1500"/>
    <n v="3000"/>
    <s v="Nov"/>
    <x v="0"/>
  </r>
  <r>
    <s v="2023-12-19"/>
    <s v="SAL02960"/>
    <x v="3"/>
    <x v="6"/>
    <n v="14"/>
    <n v="1500"/>
    <n v="21000"/>
    <s v="Dec"/>
    <x v="0"/>
  </r>
  <r>
    <s v="2023-12-22"/>
    <s v="SAL02217"/>
    <x v="3"/>
    <x v="6"/>
    <n v="1"/>
    <n v="1500"/>
    <n v="1500"/>
    <s v="Dec"/>
    <x v="0"/>
  </r>
  <r>
    <s v="2023-12-27"/>
    <s v="SAL01789"/>
    <x v="3"/>
    <x v="6"/>
    <n v="4"/>
    <n v="1500"/>
    <n v="6000"/>
    <s v="Dec"/>
    <x v="0"/>
  </r>
  <r>
    <s v="2024-01-14"/>
    <s v="SAL01382"/>
    <x v="3"/>
    <x v="6"/>
    <n v="7"/>
    <n v="1500"/>
    <n v="10500"/>
    <s v="Jan"/>
    <x v="1"/>
  </r>
  <r>
    <s v="2024-01-14"/>
    <s v="SAL01572"/>
    <x v="3"/>
    <x v="6"/>
    <n v="1"/>
    <n v="1500"/>
    <n v="1500"/>
    <s v="Jan"/>
    <x v="1"/>
  </r>
  <r>
    <s v="2024-01-16"/>
    <s v="SAL03747"/>
    <x v="3"/>
    <x v="6"/>
    <n v="8"/>
    <n v="1500"/>
    <n v="12000"/>
    <s v="Jan"/>
    <x v="1"/>
  </r>
  <r>
    <s v="2024-02-01"/>
    <s v="SAL05591"/>
    <x v="3"/>
    <x v="6"/>
    <n v="13"/>
    <n v="1500"/>
    <n v="19500"/>
    <s v="Feb"/>
    <x v="1"/>
  </r>
  <r>
    <s v="2024-02-05"/>
    <s v="SAL02923"/>
    <x v="3"/>
    <x v="6"/>
    <n v="10"/>
    <n v="1500"/>
    <n v="15000"/>
    <s v="Feb"/>
    <x v="1"/>
  </r>
  <r>
    <s v="2024-02-11"/>
    <s v="SAL02454"/>
    <x v="3"/>
    <x v="6"/>
    <n v="13"/>
    <n v="1500"/>
    <n v="19500"/>
    <s v="Feb"/>
    <x v="1"/>
  </r>
  <r>
    <s v="2024-02-11"/>
    <s v="SAL03731"/>
    <x v="3"/>
    <x v="6"/>
    <n v="5"/>
    <n v="1500"/>
    <n v="7500"/>
    <s v="Feb"/>
    <x v="1"/>
  </r>
  <r>
    <s v="2024-02-15"/>
    <s v="SAL02945"/>
    <x v="3"/>
    <x v="6"/>
    <n v="1"/>
    <n v="1500"/>
    <n v="1500"/>
    <s v="Feb"/>
    <x v="1"/>
  </r>
  <r>
    <s v="2024-02-24"/>
    <s v="SAL03778"/>
    <x v="3"/>
    <x v="6"/>
    <n v="13"/>
    <n v="1500"/>
    <n v="19500"/>
    <s v="Feb"/>
    <x v="1"/>
  </r>
  <r>
    <s v="2024-03-07"/>
    <s v="SAL00385"/>
    <x v="3"/>
    <x v="6"/>
    <n v="3"/>
    <n v="1500"/>
    <n v="4500"/>
    <s v="Mar"/>
    <x v="1"/>
  </r>
  <r>
    <s v="2024-03-23"/>
    <s v="SAL02768"/>
    <x v="3"/>
    <x v="6"/>
    <n v="4"/>
    <n v="1500"/>
    <n v="6000"/>
    <s v="Mar"/>
    <x v="1"/>
  </r>
  <r>
    <s v="2024-03-25"/>
    <s v="SAL02274"/>
    <x v="3"/>
    <x v="6"/>
    <n v="4"/>
    <n v="1500"/>
    <n v="6000"/>
    <s v="Mar"/>
    <x v="1"/>
  </r>
  <r>
    <s v="2024-03-27"/>
    <s v="SAL03234"/>
    <x v="3"/>
    <x v="6"/>
    <n v="1"/>
    <n v="1500"/>
    <n v="1500"/>
    <s v="Mar"/>
    <x v="1"/>
  </r>
  <r>
    <s v="2024-04-01"/>
    <s v="SAL05653"/>
    <x v="3"/>
    <x v="6"/>
    <n v="7"/>
    <n v="1500"/>
    <n v="10500"/>
    <s v="Apr"/>
    <x v="1"/>
  </r>
  <r>
    <s v="2024-04-13"/>
    <s v="SAL00675"/>
    <x v="3"/>
    <x v="6"/>
    <n v="6"/>
    <n v="1500"/>
    <n v="9000"/>
    <s v="Apr"/>
    <x v="1"/>
  </r>
  <r>
    <s v="2024-04-19"/>
    <s v="SAL04872"/>
    <x v="3"/>
    <x v="6"/>
    <n v="9"/>
    <n v="1500"/>
    <n v="13500"/>
    <s v="Apr"/>
    <x v="1"/>
  </r>
  <r>
    <s v="2024-04-30"/>
    <s v="SAL03412"/>
    <x v="3"/>
    <x v="6"/>
    <n v="13"/>
    <n v="1500"/>
    <n v="19500"/>
    <s v="Apr"/>
    <x v="1"/>
  </r>
  <r>
    <s v="2024-05-04"/>
    <s v="SAL05124"/>
    <x v="3"/>
    <x v="6"/>
    <n v="6"/>
    <n v="1500"/>
    <n v="9000"/>
    <s v="May"/>
    <x v="1"/>
  </r>
  <r>
    <s v="2024-05-09"/>
    <s v="SAL05786"/>
    <x v="3"/>
    <x v="6"/>
    <n v="13"/>
    <n v="1500"/>
    <n v="19500"/>
    <s v="May"/>
    <x v="1"/>
  </r>
  <r>
    <s v="2024-05-10"/>
    <s v="SAL01289"/>
    <x v="3"/>
    <x v="6"/>
    <n v="6"/>
    <n v="1500"/>
    <n v="9000"/>
    <s v="May"/>
    <x v="1"/>
  </r>
  <r>
    <s v="2024-05-26"/>
    <s v="SAL05217"/>
    <x v="3"/>
    <x v="6"/>
    <n v="3"/>
    <n v="1500"/>
    <n v="4500"/>
    <s v="May"/>
    <x v="1"/>
  </r>
  <r>
    <s v="2024-06-08"/>
    <s v="SAL03719"/>
    <x v="3"/>
    <x v="6"/>
    <n v="10"/>
    <n v="1500"/>
    <n v="15000"/>
    <s v="Jun"/>
    <x v="1"/>
  </r>
  <r>
    <s v="2024-06-13"/>
    <s v="SAL04455"/>
    <x v="3"/>
    <x v="6"/>
    <n v="7"/>
    <n v="1500"/>
    <n v="10500"/>
    <s v="Jun"/>
    <x v="1"/>
  </r>
  <r>
    <s v="2024-06-22"/>
    <s v="SAL02719"/>
    <x v="3"/>
    <x v="6"/>
    <n v="1"/>
    <n v="1500"/>
    <n v="1500"/>
    <s v="Jun"/>
    <x v="1"/>
  </r>
  <r>
    <s v="2024-06-24"/>
    <s v="SAL01217"/>
    <x v="3"/>
    <x v="6"/>
    <n v="15"/>
    <n v="1500"/>
    <n v="22500"/>
    <s v="Jun"/>
    <x v="1"/>
  </r>
  <r>
    <s v="2024-07-12"/>
    <s v="SAL01688"/>
    <x v="3"/>
    <x v="6"/>
    <n v="8"/>
    <n v="1500"/>
    <n v="12000"/>
    <s v="Jul"/>
    <x v="1"/>
  </r>
  <r>
    <s v="2024-07-12"/>
    <s v="SAL03964"/>
    <x v="3"/>
    <x v="6"/>
    <n v="8"/>
    <n v="1500"/>
    <n v="12000"/>
    <s v="Jul"/>
    <x v="1"/>
  </r>
  <r>
    <s v="2024-07-20"/>
    <s v="SAL02148"/>
    <x v="3"/>
    <x v="6"/>
    <n v="2"/>
    <n v="1500"/>
    <n v="3000"/>
    <s v="Jul"/>
    <x v="1"/>
  </r>
  <r>
    <s v="2024-07-20"/>
    <s v="SAL04905"/>
    <x v="3"/>
    <x v="6"/>
    <n v="5"/>
    <n v="1500"/>
    <n v="7500"/>
    <s v="Jul"/>
    <x v="1"/>
  </r>
  <r>
    <s v="2024-07-24"/>
    <s v="SAL02132"/>
    <x v="3"/>
    <x v="6"/>
    <n v="1"/>
    <n v="1500"/>
    <n v="1500"/>
    <s v="Jul"/>
    <x v="1"/>
  </r>
  <r>
    <s v="2024-07-29"/>
    <s v="SAL04951"/>
    <x v="3"/>
    <x v="6"/>
    <n v="12"/>
    <n v="1500"/>
    <n v="18000"/>
    <s v="Jul"/>
    <x v="1"/>
  </r>
  <r>
    <s v="2024-08-06"/>
    <s v="SAL03274"/>
    <x v="3"/>
    <x v="6"/>
    <n v="14"/>
    <n v="1500"/>
    <n v="21000"/>
    <s v="Aug"/>
    <x v="1"/>
  </r>
  <r>
    <s v="2024-08-14"/>
    <s v="SAL03215"/>
    <x v="3"/>
    <x v="6"/>
    <n v="14"/>
    <n v="1500"/>
    <n v="21000"/>
    <s v="Aug"/>
    <x v="1"/>
  </r>
  <r>
    <s v="2024-08-20"/>
    <s v="SAL03348"/>
    <x v="3"/>
    <x v="6"/>
    <n v="6"/>
    <n v="1500"/>
    <n v="9000"/>
    <s v="Aug"/>
    <x v="1"/>
  </r>
  <r>
    <s v="2024-09-03"/>
    <s v="SAL03928"/>
    <x v="3"/>
    <x v="6"/>
    <n v="3"/>
    <n v="1500"/>
    <n v="4500"/>
    <s v="Sept"/>
    <x v="1"/>
  </r>
  <r>
    <s v="2024-09-06"/>
    <s v="SAL00328"/>
    <x v="3"/>
    <x v="6"/>
    <n v="11"/>
    <n v="1500"/>
    <n v="16500"/>
    <s v="Sept"/>
    <x v="1"/>
  </r>
  <r>
    <s v="2024-09-09"/>
    <s v="SAL05513"/>
    <x v="3"/>
    <x v="6"/>
    <n v="1"/>
    <n v="1500"/>
    <n v="1500"/>
    <s v="Sept"/>
    <x v="1"/>
  </r>
  <r>
    <s v="2024-09-10"/>
    <s v="SAL03762"/>
    <x v="3"/>
    <x v="6"/>
    <n v="12"/>
    <n v="1500"/>
    <n v="18000"/>
    <s v="Sept"/>
    <x v="1"/>
  </r>
  <r>
    <s v="2024-09-15"/>
    <s v="SAL02240"/>
    <x v="3"/>
    <x v="6"/>
    <n v="3"/>
    <n v="1500"/>
    <n v="4500"/>
    <s v="Sept"/>
    <x v="1"/>
  </r>
  <r>
    <s v="2024-09-22"/>
    <s v="SAL01564"/>
    <x v="3"/>
    <x v="6"/>
    <n v="5"/>
    <n v="1500"/>
    <n v="7500"/>
    <s v="Sept"/>
    <x v="1"/>
  </r>
  <r>
    <s v="2024-10-05"/>
    <s v="SAL05638"/>
    <x v="3"/>
    <x v="6"/>
    <n v="12"/>
    <n v="1500"/>
    <n v="18000"/>
    <s v="Oct"/>
    <x v="1"/>
  </r>
  <r>
    <s v="2024-10-11"/>
    <s v="SAL05704"/>
    <x v="3"/>
    <x v="6"/>
    <n v="7"/>
    <n v="1500"/>
    <n v="10500"/>
    <s v="Oct"/>
    <x v="1"/>
  </r>
  <r>
    <s v="2024-10-21"/>
    <s v="SAL04862"/>
    <x v="3"/>
    <x v="6"/>
    <n v="8"/>
    <n v="1500"/>
    <n v="12000"/>
    <s v="Oct"/>
    <x v="1"/>
  </r>
  <r>
    <s v="2024-10-22"/>
    <s v="SAL02269"/>
    <x v="3"/>
    <x v="6"/>
    <n v="10"/>
    <n v="1500"/>
    <n v="15000"/>
    <s v="Oct"/>
    <x v="1"/>
  </r>
  <r>
    <s v="2024-10-26"/>
    <s v="SAL05747"/>
    <x v="3"/>
    <x v="6"/>
    <n v="15"/>
    <n v="1500"/>
    <n v="22500"/>
    <s v="Oct"/>
    <x v="1"/>
  </r>
  <r>
    <s v="2024-10-29"/>
    <s v="SAL00152"/>
    <x v="3"/>
    <x v="6"/>
    <n v="12"/>
    <n v="1500"/>
    <n v="18000"/>
    <s v="Oct"/>
    <x v="1"/>
  </r>
  <r>
    <s v="2024-10-29"/>
    <s v="SAL04081"/>
    <x v="3"/>
    <x v="6"/>
    <n v="6"/>
    <n v="1500"/>
    <n v="9000"/>
    <s v="Oct"/>
    <x v="1"/>
  </r>
  <r>
    <s v="2024-11-04"/>
    <s v="SAL04760"/>
    <x v="3"/>
    <x v="6"/>
    <n v="1"/>
    <n v="1500"/>
    <n v="1500"/>
    <s v="Nov"/>
    <x v="1"/>
  </r>
  <r>
    <s v="2024-11-10"/>
    <s v="SAL00146"/>
    <x v="3"/>
    <x v="6"/>
    <n v="12"/>
    <n v="1500"/>
    <n v="18000"/>
    <s v="Nov"/>
    <x v="1"/>
  </r>
  <r>
    <s v="2024-11-17"/>
    <s v="SAL00301"/>
    <x v="3"/>
    <x v="6"/>
    <n v="7"/>
    <n v="1500"/>
    <n v="10500"/>
    <s v="Nov"/>
    <x v="1"/>
  </r>
  <r>
    <s v="2024-11-25"/>
    <s v="SAL05670"/>
    <x v="3"/>
    <x v="6"/>
    <n v="5"/>
    <n v="1500"/>
    <n v="7500"/>
    <s v="Nov"/>
    <x v="1"/>
  </r>
  <r>
    <s v="2024-12-12"/>
    <s v="SAL01551"/>
    <x v="3"/>
    <x v="6"/>
    <n v="8"/>
    <n v="1500"/>
    <n v="12000"/>
    <s v="Dec"/>
    <x v="1"/>
  </r>
  <r>
    <s v="2024-12-15"/>
    <s v="SAL05751"/>
    <x v="3"/>
    <x v="6"/>
    <n v="6"/>
    <n v="1500"/>
    <n v="9000"/>
    <s v="Dec"/>
    <x v="1"/>
  </r>
  <r>
    <s v="2024-12-26"/>
    <s v="SAL03765"/>
    <x v="3"/>
    <x v="6"/>
    <n v="9"/>
    <n v="1500"/>
    <n v="13500"/>
    <s v="Dec"/>
    <x v="1"/>
  </r>
  <r>
    <s v="2024-12-29"/>
    <s v="SAL04075"/>
    <x v="3"/>
    <x v="6"/>
    <n v="8"/>
    <n v="1500"/>
    <n v="12000"/>
    <s v="Dec"/>
    <x v="1"/>
  </r>
  <r>
    <s v="2025-01-09"/>
    <s v="SAL04411"/>
    <x v="3"/>
    <x v="6"/>
    <n v="5"/>
    <n v="1500"/>
    <n v="7500"/>
    <s v="Jan"/>
    <x v="2"/>
  </r>
  <r>
    <s v="2025-01-13"/>
    <s v="SAL01194"/>
    <x v="3"/>
    <x v="6"/>
    <n v="4"/>
    <n v="1500"/>
    <n v="6000"/>
    <s v="Jan"/>
    <x v="2"/>
  </r>
  <r>
    <s v="2025-01-25"/>
    <s v="SAL05740"/>
    <x v="3"/>
    <x v="6"/>
    <n v="6"/>
    <n v="1500"/>
    <n v="9000"/>
    <s v="Jan"/>
    <x v="2"/>
  </r>
  <r>
    <s v="2025-02-07"/>
    <s v="SAL01049"/>
    <x v="3"/>
    <x v="6"/>
    <n v="7"/>
    <n v="1500"/>
    <n v="10500"/>
    <s v="Feb"/>
    <x v="2"/>
  </r>
  <r>
    <s v="2025-02-07"/>
    <s v="SAL02769"/>
    <x v="3"/>
    <x v="6"/>
    <n v="5"/>
    <n v="1500"/>
    <n v="7500"/>
    <s v="Feb"/>
    <x v="2"/>
  </r>
  <r>
    <s v="2025-02-09"/>
    <s v="SAL00831"/>
    <x v="3"/>
    <x v="6"/>
    <n v="7"/>
    <n v="1500"/>
    <n v="10500"/>
    <s v="Feb"/>
    <x v="2"/>
  </r>
  <r>
    <s v="2025-02-12"/>
    <s v="SAL04283"/>
    <x v="3"/>
    <x v="6"/>
    <n v="14"/>
    <n v="1500"/>
    <n v="21000"/>
    <s v="Feb"/>
    <x v="2"/>
  </r>
  <r>
    <s v="2025-02-22"/>
    <s v="SAL04339"/>
    <x v="3"/>
    <x v="6"/>
    <n v="9"/>
    <n v="1500"/>
    <n v="13500"/>
    <s v="Feb"/>
    <x v="2"/>
  </r>
  <r>
    <s v="2025-03-19"/>
    <s v="SAL00550"/>
    <x v="3"/>
    <x v="6"/>
    <n v="6"/>
    <n v="1500"/>
    <n v="9000"/>
    <s v="Mar"/>
    <x v="2"/>
  </r>
  <r>
    <s v="2025-03-21"/>
    <s v="SAL02739"/>
    <x v="3"/>
    <x v="6"/>
    <n v="15"/>
    <n v="1500"/>
    <n v="22500"/>
    <s v="Mar"/>
    <x v="2"/>
  </r>
  <r>
    <s v="2025-03-22"/>
    <s v="SAL00332"/>
    <x v="3"/>
    <x v="6"/>
    <n v="1"/>
    <n v="1500"/>
    <n v="1500"/>
    <s v="Mar"/>
    <x v="2"/>
  </r>
  <r>
    <s v="2025-04-02"/>
    <s v="SAL04709"/>
    <x v="3"/>
    <x v="6"/>
    <n v="15"/>
    <n v="1500"/>
    <n v="22500"/>
    <s v="Apr"/>
    <x v="2"/>
  </r>
  <r>
    <s v="2025-04-03"/>
    <s v="SAL01721"/>
    <x v="3"/>
    <x v="6"/>
    <n v="10"/>
    <n v="1500"/>
    <n v="15000"/>
    <s v="Apr"/>
    <x v="2"/>
  </r>
  <r>
    <s v="2025-04-15"/>
    <s v="SAL00285"/>
    <x v="3"/>
    <x v="6"/>
    <n v="8"/>
    <n v="1500"/>
    <n v="12000"/>
    <s v="Apr"/>
    <x v="2"/>
  </r>
  <r>
    <s v="2025-04-15"/>
    <s v="SAL03113"/>
    <x v="3"/>
    <x v="6"/>
    <n v="5"/>
    <n v="1500"/>
    <n v="7500"/>
    <s v="Apr"/>
    <x v="2"/>
  </r>
  <r>
    <s v="2025-04-18"/>
    <s v="SAL05816"/>
    <x v="3"/>
    <x v="6"/>
    <n v="9"/>
    <n v="1500"/>
    <n v="13500"/>
    <s v="Apr"/>
    <x v="2"/>
  </r>
  <r>
    <s v="2025-04-26"/>
    <s v="SAL01814"/>
    <x v="3"/>
    <x v="6"/>
    <n v="9"/>
    <n v="1500"/>
    <n v="13500"/>
    <s v="Apr"/>
    <x v="2"/>
  </r>
  <r>
    <s v="2025-04-26"/>
    <s v="SAL05626"/>
    <x v="3"/>
    <x v="6"/>
    <n v="1"/>
    <n v="1500"/>
    <n v="1500"/>
    <s v="Apr"/>
    <x v="2"/>
  </r>
  <r>
    <s v="2025-04-27"/>
    <s v="SAL02237"/>
    <x v="3"/>
    <x v="6"/>
    <n v="8"/>
    <n v="1500"/>
    <n v="12000"/>
    <s v="Apr"/>
    <x v="2"/>
  </r>
  <r>
    <s v="2025-05-08"/>
    <s v="SAL04495"/>
    <x v="3"/>
    <x v="6"/>
    <n v="6"/>
    <n v="1500"/>
    <n v="9000"/>
    <s v="May"/>
    <x v="2"/>
  </r>
  <r>
    <s v="2025-05-09"/>
    <s v="SAL04059"/>
    <x v="3"/>
    <x v="6"/>
    <n v="13"/>
    <n v="1500"/>
    <n v="19500"/>
    <s v="May"/>
    <x v="2"/>
  </r>
  <r>
    <s v="2025-05-11"/>
    <s v="SAL01257"/>
    <x v="3"/>
    <x v="6"/>
    <n v="15"/>
    <n v="1500"/>
    <n v="22500"/>
    <s v="May"/>
    <x v="2"/>
  </r>
  <r>
    <s v="2025-05-11"/>
    <s v="SAL04861"/>
    <x v="3"/>
    <x v="6"/>
    <n v="14"/>
    <n v="1500"/>
    <n v="21000"/>
    <s v="May"/>
    <x v="2"/>
  </r>
  <r>
    <s v="2025-05-21"/>
    <s v="SAL01791"/>
    <x v="3"/>
    <x v="6"/>
    <n v="14"/>
    <n v="1500"/>
    <n v="21000"/>
    <s v="May"/>
    <x v="2"/>
  </r>
  <r>
    <s v="2025-05-29"/>
    <s v="SAL01210"/>
    <x v="3"/>
    <x v="6"/>
    <n v="9"/>
    <n v="1500"/>
    <n v="13500"/>
    <s v="May"/>
    <x v="2"/>
  </r>
  <r>
    <s v="2025-06-01"/>
    <s v="SAL05886"/>
    <x v="3"/>
    <x v="6"/>
    <n v="1"/>
    <n v="1500"/>
    <n v="1500"/>
    <s v="Jun"/>
    <x v="2"/>
  </r>
  <r>
    <s v="2025-06-24"/>
    <s v="SAL04019"/>
    <x v="3"/>
    <x v="6"/>
    <n v="13"/>
    <n v="1500"/>
    <n v="19500"/>
    <s v="Jun"/>
    <x v="2"/>
  </r>
  <r>
    <s v="2025-07-14"/>
    <s v="SAL00848"/>
    <x v="3"/>
    <x v="6"/>
    <n v="3"/>
    <n v="1500"/>
    <n v="4500"/>
    <s v="Jul"/>
    <x v="2"/>
  </r>
  <r>
    <s v="2025-07-14"/>
    <s v="SAL02209"/>
    <x v="3"/>
    <x v="6"/>
    <n v="2"/>
    <n v="1500"/>
    <n v="3000"/>
    <s v="Jul"/>
    <x v="2"/>
  </r>
  <r>
    <s v="2025-07-19"/>
    <s v="SAL00329"/>
    <x v="3"/>
    <x v="6"/>
    <n v="2"/>
    <n v="1500"/>
    <n v="3000"/>
    <s v="Jul"/>
    <x v="2"/>
  </r>
  <r>
    <s v="2025-07-27"/>
    <s v="SAL04219"/>
    <x v="3"/>
    <x v="6"/>
    <n v="14"/>
    <n v="1500"/>
    <n v="21000"/>
    <s v="Jul"/>
    <x v="2"/>
  </r>
  <r>
    <s v="2025-08-09"/>
    <s v="SAL05588"/>
    <x v="3"/>
    <x v="6"/>
    <n v="12"/>
    <n v="1500"/>
    <n v="18000"/>
    <s v="Aug"/>
    <x v="2"/>
  </r>
  <r>
    <s v="2025-08-14"/>
    <s v="SAL05557"/>
    <x v="3"/>
    <x v="6"/>
    <n v="10"/>
    <n v="1500"/>
    <n v="15000"/>
    <s v="Aug"/>
    <x v="2"/>
  </r>
  <r>
    <s v="2025-08-26"/>
    <s v="SAL05016"/>
    <x v="3"/>
    <x v="6"/>
    <n v="6"/>
    <n v="1500"/>
    <n v="9000"/>
    <s v="Aug"/>
    <x v="2"/>
  </r>
  <r>
    <s v="2025-08-31"/>
    <s v="SAL00877"/>
    <x v="3"/>
    <x v="6"/>
    <n v="1"/>
    <n v="1500"/>
    <n v="1500"/>
    <s v="Aug"/>
    <x v="2"/>
  </r>
  <r>
    <s v="2025-09-01"/>
    <s v="SAL04193"/>
    <x v="3"/>
    <x v="6"/>
    <n v="6"/>
    <n v="1500"/>
    <n v="9000"/>
    <s v="Sept"/>
    <x v="2"/>
  </r>
  <r>
    <s v="2025-09-07"/>
    <s v="SAL05313"/>
    <x v="3"/>
    <x v="6"/>
    <n v="3"/>
    <n v="1500"/>
    <n v="4500"/>
    <s v="Sept"/>
    <x v="2"/>
  </r>
  <r>
    <s v="2025-09-12"/>
    <s v="SAL01723"/>
    <x v="3"/>
    <x v="6"/>
    <n v="7"/>
    <n v="1500"/>
    <n v="10500"/>
    <s v="Sept"/>
    <x v="2"/>
  </r>
  <r>
    <s v="2025-09-13"/>
    <s v="SAL02456"/>
    <x v="3"/>
    <x v="6"/>
    <n v="3"/>
    <n v="1500"/>
    <n v="4500"/>
    <s v="Sept"/>
    <x v="2"/>
  </r>
  <r>
    <s v="2025-09-22"/>
    <s v="SAL03605"/>
    <x v="3"/>
    <x v="6"/>
    <n v="13"/>
    <n v="1500"/>
    <n v="19500"/>
    <s v="Sept"/>
    <x v="2"/>
  </r>
  <r>
    <s v="2025-10-07"/>
    <s v="SAL03117"/>
    <x v="3"/>
    <x v="6"/>
    <n v="12"/>
    <n v="1500"/>
    <n v="18000"/>
    <s v="Oct"/>
    <x v="2"/>
  </r>
  <r>
    <s v="2025-10-14"/>
    <s v="SAL02153"/>
    <x v="3"/>
    <x v="6"/>
    <n v="10"/>
    <n v="1500"/>
    <n v="15000"/>
    <s v="Oct"/>
    <x v="2"/>
  </r>
  <r>
    <s v="2025-10-17"/>
    <s v="SAL05273"/>
    <x v="3"/>
    <x v="6"/>
    <n v="13"/>
    <n v="1500"/>
    <n v="19500"/>
    <s v="Oct"/>
    <x v="2"/>
  </r>
  <r>
    <s v="2025-10-18"/>
    <s v="SAL03131"/>
    <x v="3"/>
    <x v="6"/>
    <n v="4"/>
    <n v="1500"/>
    <n v="6000"/>
    <s v="Oct"/>
    <x v="2"/>
  </r>
  <r>
    <s v="2025-10-19"/>
    <s v="SAL01314"/>
    <x v="3"/>
    <x v="6"/>
    <n v="7"/>
    <n v="1500"/>
    <n v="10500"/>
    <s v="Oct"/>
    <x v="2"/>
  </r>
  <r>
    <s v="2025-10-19"/>
    <s v="SAL05712"/>
    <x v="3"/>
    <x v="6"/>
    <n v="9"/>
    <n v="1500"/>
    <n v="13500"/>
    <s v="Oct"/>
    <x v="2"/>
  </r>
  <r>
    <s v="2025-10-24"/>
    <s v="SAL02006"/>
    <x v="3"/>
    <x v="6"/>
    <n v="14"/>
    <n v="1500"/>
    <n v="21000"/>
    <s v="Oct"/>
    <x v="2"/>
  </r>
  <r>
    <s v="2025-11-09"/>
    <s v="SAL01531"/>
    <x v="3"/>
    <x v="6"/>
    <n v="3"/>
    <n v="1500"/>
    <n v="4500"/>
    <s v="Nov"/>
    <x v="2"/>
  </r>
  <r>
    <s v="2025-11-21"/>
    <s v="SAL02694"/>
    <x v="3"/>
    <x v="6"/>
    <n v="7"/>
    <n v="1500"/>
    <n v="10500"/>
    <s v="Nov"/>
    <x v="2"/>
  </r>
  <r>
    <s v="2025-11-22"/>
    <s v="SAL03908"/>
    <x v="3"/>
    <x v="6"/>
    <n v="15"/>
    <n v="1500"/>
    <n v="22500"/>
    <s v="Nov"/>
    <x v="2"/>
  </r>
  <r>
    <s v="2025-12-04"/>
    <s v="SAL05958"/>
    <x v="3"/>
    <x v="6"/>
    <n v="6"/>
    <n v="1500"/>
    <n v="9000"/>
    <s v="Dec"/>
    <x v="2"/>
  </r>
  <r>
    <s v="2025-12-18"/>
    <s v="SAL05754"/>
    <x v="3"/>
    <x v="6"/>
    <n v="12"/>
    <n v="1500"/>
    <n v="18000"/>
    <s v="Dec"/>
    <x v="2"/>
  </r>
  <r>
    <s v="2023-01-11"/>
    <s v="SAL02371"/>
    <x v="4"/>
    <x v="7"/>
    <n v="3"/>
    <n v="3000"/>
    <n v="9000"/>
    <s v="Jan"/>
    <x v="0"/>
  </r>
  <r>
    <s v="2023-01-18"/>
    <s v="SAL03388"/>
    <x v="4"/>
    <x v="7"/>
    <n v="2"/>
    <n v="3000"/>
    <n v="6000"/>
    <s v="Jan"/>
    <x v="0"/>
  </r>
  <r>
    <s v="2023-01-23"/>
    <s v="SAL03254"/>
    <x v="4"/>
    <x v="7"/>
    <n v="4"/>
    <n v="3000"/>
    <n v="12000"/>
    <s v="Jan"/>
    <x v="0"/>
  </r>
  <r>
    <s v="2023-02-10"/>
    <s v="SAL03930"/>
    <x v="4"/>
    <x v="7"/>
    <n v="3"/>
    <n v="3000"/>
    <n v="9000"/>
    <s v="Feb"/>
    <x v="0"/>
  </r>
  <r>
    <s v="2023-02-10"/>
    <s v="SAL05444"/>
    <x v="4"/>
    <x v="7"/>
    <n v="3"/>
    <n v="3000"/>
    <n v="9000"/>
    <s v="Feb"/>
    <x v="0"/>
  </r>
  <r>
    <s v="2023-02-11"/>
    <s v="SAL04358"/>
    <x v="4"/>
    <x v="7"/>
    <n v="1"/>
    <n v="3000"/>
    <n v="3000"/>
    <s v="Feb"/>
    <x v="0"/>
  </r>
  <r>
    <s v="2023-02-16"/>
    <s v="SAL02765"/>
    <x v="4"/>
    <x v="7"/>
    <n v="15"/>
    <n v="3000"/>
    <n v="45000"/>
    <s v="Feb"/>
    <x v="0"/>
  </r>
  <r>
    <s v="2023-02-24"/>
    <s v="SAL00081"/>
    <x v="4"/>
    <x v="7"/>
    <n v="4"/>
    <n v="3000"/>
    <n v="12000"/>
    <s v="Feb"/>
    <x v="0"/>
  </r>
  <r>
    <s v="2023-02-24"/>
    <s v="SAL01690"/>
    <x v="4"/>
    <x v="7"/>
    <n v="9"/>
    <n v="3000"/>
    <n v="27000"/>
    <s v="Feb"/>
    <x v="0"/>
  </r>
  <r>
    <s v="2023-02-28"/>
    <s v="SAL05096"/>
    <x v="4"/>
    <x v="7"/>
    <n v="12"/>
    <n v="3000"/>
    <n v="36000"/>
    <s v="Feb"/>
    <x v="0"/>
  </r>
  <r>
    <s v="2023-03-03"/>
    <s v="SAL00028"/>
    <x v="4"/>
    <x v="7"/>
    <n v="9"/>
    <n v="3000"/>
    <n v="27000"/>
    <s v="Mar"/>
    <x v="0"/>
  </r>
  <r>
    <s v="2023-03-10"/>
    <s v="SAL01409"/>
    <x v="4"/>
    <x v="7"/>
    <n v="5"/>
    <n v="3000"/>
    <n v="15000"/>
    <s v="Mar"/>
    <x v="0"/>
  </r>
  <r>
    <s v="2023-03-19"/>
    <s v="SAL02041"/>
    <x v="4"/>
    <x v="7"/>
    <n v="14"/>
    <n v="3000"/>
    <n v="42000"/>
    <s v="Mar"/>
    <x v="0"/>
  </r>
  <r>
    <s v="2023-03-25"/>
    <s v="SAL05952"/>
    <x v="4"/>
    <x v="7"/>
    <n v="4"/>
    <n v="3000"/>
    <n v="12000"/>
    <s v="Mar"/>
    <x v="0"/>
  </r>
  <r>
    <s v="2023-03-31"/>
    <s v="SAL03127"/>
    <x v="4"/>
    <x v="7"/>
    <n v="5"/>
    <n v="3000"/>
    <n v="15000"/>
    <s v="Mar"/>
    <x v="0"/>
  </r>
  <r>
    <s v="2023-04-01"/>
    <s v="SAL05938"/>
    <x v="4"/>
    <x v="7"/>
    <n v="14"/>
    <n v="3000"/>
    <n v="42000"/>
    <s v="Apr"/>
    <x v="0"/>
  </r>
  <r>
    <s v="2023-04-08"/>
    <s v="SAL05482"/>
    <x v="4"/>
    <x v="7"/>
    <n v="6"/>
    <n v="3000"/>
    <n v="18000"/>
    <s v="Apr"/>
    <x v="0"/>
  </r>
  <r>
    <s v="2023-04-11"/>
    <s v="SAL05587"/>
    <x v="4"/>
    <x v="7"/>
    <n v="7"/>
    <n v="3000"/>
    <n v="21000"/>
    <s v="Apr"/>
    <x v="0"/>
  </r>
  <r>
    <s v="2023-04-23"/>
    <s v="SAL03044"/>
    <x v="4"/>
    <x v="7"/>
    <n v="2"/>
    <n v="3000"/>
    <n v="6000"/>
    <s v="Apr"/>
    <x v="0"/>
  </r>
  <r>
    <s v="2023-04-25"/>
    <s v="SAL05565"/>
    <x v="4"/>
    <x v="7"/>
    <n v="8"/>
    <n v="3000"/>
    <n v="24000"/>
    <s v="Apr"/>
    <x v="0"/>
  </r>
  <r>
    <s v="2023-05-07"/>
    <s v="SAL00786"/>
    <x v="4"/>
    <x v="7"/>
    <n v="2"/>
    <n v="3000"/>
    <n v="6000"/>
    <s v="May"/>
    <x v="0"/>
  </r>
  <r>
    <s v="2023-05-10"/>
    <s v="SAL01371"/>
    <x v="4"/>
    <x v="7"/>
    <n v="8"/>
    <n v="3000"/>
    <n v="24000"/>
    <s v="May"/>
    <x v="0"/>
  </r>
  <r>
    <s v="2023-05-20"/>
    <s v="SAL01148"/>
    <x v="4"/>
    <x v="7"/>
    <n v="7"/>
    <n v="3000"/>
    <n v="21000"/>
    <s v="May"/>
    <x v="0"/>
  </r>
  <r>
    <s v="2023-05-27"/>
    <s v="SAL02723"/>
    <x v="4"/>
    <x v="7"/>
    <n v="7"/>
    <n v="3000"/>
    <n v="21000"/>
    <s v="May"/>
    <x v="0"/>
  </r>
  <r>
    <s v="2023-05-27"/>
    <s v="SAL05999"/>
    <x v="4"/>
    <x v="7"/>
    <n v="14"/>
    <n v="3000"/>
    <n v="42000"/>
    <s v="May"/>
    <x v="0"/>
  </r>
  <r>
    <s v="2023-06-05"/>
    <s v="SAL03692"/>
    <x v="4"/>
    <x v="7"/>
    <n v="15"/>
    <n v="3000"/>
    <n v="45000"/>
    <s v="Jun"/>
    <x v="0"/>
  </r>
  <r>
    <s v="2023-06-12"/>
    <s v="SAL03080"/>
    <x v="4"/>
    <x v="7"/>
    <n v="14"/>
    <n v="3000"/>
    <n v="42000"/>
    <s v="Jun"/>
    <x v="0"/>
  </r>
  <r>
    <s v="2023-06-16"/>
    <s v="SAL01640"/>
    <x v="4"/>
    <x v="7"/>
    <n v="15"/>
    <n v="3000"/>
    <n v="45000"/>
    <s v="Jun"/>
    <x v="0"/>
  </r>
  <r>
    <s v="2023-06-21"/>
    <s v="SAL00864"/>
    <x v="4"/>
    <x v="7"/>
    <n v="7"/>
    <n v="3000"/>
    <n v="21000"/>
    <s v="Jun"/>
    <x v="0"/>
  </r>
  <r>
    <s v="2023-06-30"/>
    <s v="SAL02791"/>
    <x v="4"/>
    <x v="7"/>
    <n v="13"/>
    <n v="3000"/>
    <n v="39000"/>
    <s v="Jun"/>
    <x v="0"/>
  </r>
  <r>
    <s v="2023-07-20"/>
    <s v="SAL02468"/>
    <x v="4"/>
    <x v="7"/>
    <n v="13"/>
    <n v="3000"/>
    <n v="39000"/>
    <s v="Jul"/>
    <x v="0"/>
  </r>
  <r>
    <s v="2023-07-20"/>
    <s v="SAL03606"/>
    <x v="4"/>
    <x v="7"/>
    <n v="13"/>
    <n v="3000"/>
    <n v="39000"/>
    <s v="Jul"/>
    <x v="0"/>
  </r>
  <r>
    <s v="2023-07-22"/>
    <s v="SAL04213"/>
    <x v="4"/>
    <x v="7"/>
    <n v="10"/>
    <n v="3000"/>
    <n v="30000"/>
    <s v="Jul"/>
    <x v="0"/>
  </r>
  <r>
    <s v="2023-07-23"/>
    <s v="SAL01654"/>
    <x v="4"/>
    <x v="7"/>
    <n v="2"/>
    <n v="3000"/>
    <n v="6000"/>
    <s v="Jul"/>
    <x v="0"/>
  </r>
  <r>
    <s v="2023-08-13"/>
    <s v="SAL03967"/>
    <x v="4"/>
    <x v="7"/>
    <n v="15"/>
    <n v="3000"/>
    <n v="45000"/>
    <s v="Aug"/>
    <x v="0"/>
  </r>
  <r>
    <s v="2023-08-29"/>
    <s v="SAL04846"/>
    <x v="4"/>
    <x v="7"/>
    <n v="10"/>
    <n v="3000"/>
    <n v="30000"/>
    <s v="Aug"/>
    <x v="0"/>
  </r>
  <r>
    <s v="2023-09-03"/>
    <s v="SAL03676"/>
    <x v="4"/>
    <x v="7"/>
    <n v="13"/>
    <n v="3000"/>
    <n v="39000"/>
    <s v="Sept"/>
    <x v="0"/>
  </r>
  <r>
    <s v="2023-09-03"/>
    <s v="SAL05180"/>
    <x v="4"/>
    <x v="7"/>
    <n v="7"/>
    <n v="3000"/>
    <n v="21000"/>
    <s v="Sept"/>
    <x v="0"/>
  </r>
  <r>
    <s v="2023-09-06"/>
    <s v="SAL00914"/>
    <x v="4"/>
    <x v="7"/>
    <n v="12"/>
    <n v="3000"/>
    <n v="36000"/>
    <s v="Sept"/>
    <x v="0"/>
  </r>
  <r>
    <s v="2023-09-11"/>
    <s v="SAL00188"/>
    <x v="4"/>
    <x v="7"/>
    <n v="4"/>
    <n v="3000"/>
    <n v="12000"/>
    <s v="Sept"/>
    <x v="0"/>
  </r>
  <r>
    <s v="2023-09-11"/>
    <s v="SAL04442"/>
    <x v="4"/>
    <x v="7"/>
    <n v="4"/>
    <n v="3000"/>
    <n v="12000"/>
    <s v="Sept"/>
    <x v="0"/>
  </r>
  <r>
    <s v="2023-09-16"/>
    <s v="SAL03602"/>
    <x v="4"/>
    <x v="7"/>
    <n v="9"/>
    <n v="3000"/>
    <n v="27000"/>
    <s v="Sept"/>
    <x v="0"/>
  </r>
  <r>
    <s v="2023-09-19"/>
    <s v="SAL04154"/>
    <x v="4"/>
    <x v="7"/>
    <n v="15"/>
    <n v="3000"/>
    <n v="45000"/>
    <s v="Sept"/>
    <x v="0"/>
  </r>
  <r>
    <s v="2023-09-30"/>
    <s v="SAL05529"/>
    <x v="4"/>
    <x v="7"/>
    <n v="15"/>
    <n v="3000"/>
    <n v="45000"/>
    <s v="Sept"/>
    <x v="0"/>
  </r>
  <r>
    <s v="2023-11-26"/>
    <s v="SAL03198"/>
    <x v="4"/>
    <x v="7"/>
    <n v="10"/>
    <n v="3000"/>
    <n v="30000"/>
    <s v="Nov"/>
    <x v="0"/>
  </r>
  <r>
    <s v="2023-12-02"/>
    <s v="SAL00075"/>
    <x v="4"/>
    <x v="7"/>
    <n v="3"/>
    <n v="3000"/>
    <n v="9000"/>
    <s v="Dec"/>
    <x v="0"/>
  </r>
  <r>
    <s v="2023-12-02"/>
    <s v="SAL05929"/>
    <x v="4"/>
    <x v="7"/>
    <n v="2"/>
    <n v="3000"/>
    <n v="6000"/>
    <s v="Dec"/>
    <x v="0"/>
  </r>
  <r>
    <s v="2023-12-03"/>
    <s v="SAL01994"/>
    <x v="4"/>
    <x v="7"/>
    <n v="10"/>
    <n v="3000"/>
    <n v="30000"/>
    <s v="Dec"/>
    <x v="0"/>
  </r>
  <r>
    <s v="2023-12-09"/>
    <s v="SAL04376"/>
    <x v="4"/>
    <x v="7"/>
    <n v="7"/>
    <n v="3000"/>
    <n v="21000"/>
    <s v="Dec"/>
    <x v="0"/>
  </r>
  <r>
    <s v="2023-12-16"/>
    <s v="SAL00295"/>
    <x v="4"/>
    <x v="7"/>
    <n v="8"/>
    <n v="3000"/>
    <n v="24000"/>
    <s v="Dec"/>
    <x v="0"/>
  </r>
  <r>
    <s v="2023-12-16"/>
    <s v="SAL05598"/>
    <x v="4"/>
    <x v="7"/>
    <n v="7"/>
    <n v="3000"/>
    <n v="21000"/>
    <s v="Dec"/>
    <x v="0"/>
  </r>
  <r>
    <s v="2023-12-23"/>
    <s v="SAL03367"/>
    <x v="4"/>
    <x v="7"/>
    <n v="12"/>
    <n v="3000"/>
    <n v="36000"/>
    <s v="Dec"/>
    <x v="0"/>
  </r>
  <r>
    <s v="2023-12-29"/>
    <s v="SAL00907"/>
    <x v="4"/>
    <x v="7"/>
    <n v="13"/>
    <n v="3000"/>
    <n v="39000"/>
    <s v="Dec"/>
    <x v="0"/>
  </r>
  <r>
    <s v="2024-01-03"/>
    <s v="SAL00079"/>
    <x v="4"/>
    <x v="7"/>
    <n v="9"/>
    <n v="3000"/>
    <n v="27000"/>
    <s v="Jan"/>
    <x v="1"/>
  </r>
  <r>
    <s v="2024-01-13"/>
    <s v="SAL00151"/>
    <x v="4"/>
    <x v="7"/>
    <n v="14"/>
    <n v="3000"/>
    <n v="42000"/>
    <s v="Jan"/>
    <x v="1"/>
  </r>
  <r>
    <s v="2024-01-13"/>
    <s v="SAL03543"/>
    <x v="4"/>
    <x v="7"/>
    <n v="11"/>
    <n v="3000"/>
    <n v="33000"/>
    <s v="Jan"/>
    <x v="1"/>
  </r>
  <r>
    <s v="2024-01-13"/>
    <s v="SAL05246"/>
    <x v="4"/>
    <x v="7"/>
    <n v="2"/>
    <n v="3000"/>
    <n v="6000"/>
    <s v="Jan"/>
    <x v="1"/>
  </r>
  <r>
    <s v="2024-02-12"/>
    <s v="SAL00492"/>
    <x v="4"/>
    <x v="7"/>
    <n v="9"/>
    <n v="3000"/>
    <n v="27000"/>
    <s v="Feb"/>
    <x v="1"/>
  </r>
  <r>
    <s v="2024-02-14"/>
    <s v="SAL00193"/>
    <x v="4"/>
    <x v="7"/>
    <n v="14"/>
    <n v="3000"/>
    <n v="42000"/>
    <s v="Feb"/>
    <x v="1"/>
  </r>
  <r>
    <s v="2024-02-14"/>
    <s v="SAL02146"/>
    <x v="4"/>
    <x v="7"/>
    <n v="3"/>
    <n v="3000"/>
    <n v="9000"/>
    <s v="Feb"/>
    <x v="1"/>
  </r>
  <r>
    <s v="2024-02-18"/>
    <s v="SAL01200"/>
    <x v="4"/>
    <x v="7"/>
    <n v="10"/>
    <n v="3000"/>
    <n v="30000"/>
    <s v="Feb"/>
    <x v="1"/>
  </r>
  <r>
    <s v="2024-02-22"/>
    <s v="SAL05291"/>
    <x v="4"/>
    <x v="7"/>
    <n v="12"/>
    <n v="3000"/>
    <n v="36000"/>
    <s v="Feb"/>
    <x v="1"/>
  </r>
  <r>
    <s v="2024-02-29"/>
    <s v="SAL02536"/>
    <x v="4"/>
    <x v="7"/>
    <n v="12"/>
    <n v="3000"/>
    <n v="36000"/>
    <s v="Feb"/>
    <x v="1"/>
  </r>
  <r>
    <s v="2024-03-12"/>
    <s v="SAL04021"/>
    <x v="4"/>
    <x v="7"/>
    <n v="6"/>
    <n v="3000"/>
    <n v="18000"/>
    <s v="Mar"/>
    <x v="1"/>
  </r>
  <r>
    <s v="2024-03-12"/>
    <s v="SAL05435"/>
    <x v="4"/>
    <x v="7"/>
    <n v="8"/>
    <n v="3000"/>
    <n v="24000"/>
    <s v="Mar"/>
    <x v="1"/>
  </r>
  <r>
    <s v="2024-03-23"/>
    <s v="SAL01184"/>
    <x v="4"/>
    <x v="7"/>
    <n v="1"/>
    <n v="3000"/>
    <n v="3000"/>
    <s v="Mar"/>
    <x v="1"/>
  </r>
  <r>
    <s v="2024-03-24"/>
    <s v="SAL00695"/>
    <x v="4"/>
    <x v="7"/>
    <n v="14"/>
    <n v="3000"/>
    <n v="42000"/>
    <s v="Mar"/>
    <x v="1"/>
  </r>
  <r>
    <s v="2024-04-05"/>
    <s v="SAL05189"/>
    <x v="4"/>
    <x v="7"/>
    <n v="13"/>
    <n v="3000"/>
    <n v="39000"/>
    <s v="Apr"/>
    <x v="1"/>
  </r>
  <r>
    <s v="2024-04-08"/>
    <s v="SAL04486"/>
    <x v="4"/>
    <x v="7"/>
    <n v="15"/>
    <n v="3000"/>
    <n v="45000"/>
    <s v="Apr"/>
    <x v="1"/>
  </r>
  <r>
    <s v="2024-04-18"/>
    <s v="SAL02011"/>
    <x v="4"/>
    <x v="7"/>
    <n v="1"/>
    <n v="3000"/>
    <n v="3000"/>
    <s v="Apr"/>
    <x v="1"/>
  </r>
  <r>
    <s v="2024-04-19"/>
    <s v="SAL01107"/>
    <x v="4"/>
    <x v="7"/>
    <n v="13"/>
    <n v="3000"/>
    <n v="39000"/>
    <s v="Apr"/>
    <x v="1"/>
  </r>
  <r>
    <s v="2024-04-26"/>
    <s v="SAL01876"/>
    <x v="4"/>
    <x v="7"/>
    <n v="4"/>
    <n v="3000"/>
    <n v="12000"/>
    <s v="Apr"/>
    <x v="1"/>
  </r>
  <r>
    <s v="2024-05-03"/>
    <s v="SAL01936"/>
    <x v="4"/>
    <x v="7"/>
    <n v="15"/>
    <n v="3000"/>
    <n v="45000"/>
    <s v="May"/>
    <x v="1"/>
  </r>
  <r>
    <s v="2024-05-13"/>
    <s v="SAL02543"/>
    <x v="4"/>
    <x v="7"/>
    <n v="3"/>
    <n v="3000"/>
    <n v="9000"/>
    <s v="May"/>
    <x v="1"/>
  </r>
  <r>
    <s v="2024-05-13"/>
    <s v="SAL04761"/>
    <x v="4"/>
    <x v="7"/>
    <n v="10"/>
    <n v="3000"/>
    <n v="30000"/>
    <s v="May"/>
    <x v="1"/>
  </r>
  <r>
    <s v="2024-05-15"/>
    <s v="SAL00343"/>
    <x v="4"/>
    <x v="7"/>
    <n v="14"/>
    <n v="3000"/>
    <n v="42000"/>
    <s v="May"/>
    <x v="1"/>
  </r>
  <r>
    <s v="2024-05-16"/>
    <s v="SAL02972"/>
    <x v="4"/>
    <x v="7"/>
    <n v="8"/>
    <n v="3000"/>
    <n v="24000"/>
    <s v="May"/>
    <x v="1"/>
  </r>
  <r>
    <s v="2024-05-18"/>
    <s v="SAL05369"/>
    <x v="4"/>
    <x v="7"/>
    <n v="1"/>
    <n v="3000"/>
    <n v="3000"/>
    <s v="May"/>
    <x v="1"/>
  </r>
  <r>
    <s v="2024-06-08"/>
    <s v="SAL05280"/>
    <x v="4"/>
    <x v="7"/>
    <n v="13"/>
    <n v="3000"/>
    <n v="39000"/>
    <s v="Jun"/>
    <x v="1"/>
  </r>
  <r>
    <s v="2024-06-12"/>
    <s v="SAL05242"/>
    <x v="4"/>
    <x v="7"/>
    <n v="5"/>
    <n v="3000"/>
    <n v="15000"/>
    <s v="Jun"/>
    <x v="1"/>
  </r>
  <r>
    <s v="2024-06-17"/>
    <s v="SAL02109"/>
    <x v="4"/>
    <x v="7"/>
    <n v="8"/>
    <n v="3000"/>
    <n v="24000"/>
    <s v="Jun"/>
    <x v="1"/>
  </r>
  <r>
    <s v="2024-06-19"/>
    <s v="SAL01846"/>
    <x v="4"/>
    <x v="7"/>
    <n v="3"/>
    <n v="3000"/>
    <n v="9000"/>
    <s v="Jun"/>
    <x v="1"/>
  </r>
  <r>
    <s v="2024-08-01"/>
    <s v="SAL05199"/>
    <x v="4"/>
    <x v="7"/>
    <n v="8"/>
    <n v="3000"/>
    <n v="24000"/>
    <s v="Aug"/>
    <x v="1"/>
  </r>
  <r>
    <s v="2024-08-07"/>
    <s v="SAL03935"/>
    <x v="4"/>
    <x v="7"/>
    <n v="8"/>
    <n v="3000"/>
    <n v="24000"/>
    <s v="Aug"/>
    <x v="1"/>
  </r>
  <r>
    <s v="2024-08-09"/>
    <s v="SAL05993"/>
    <x v="4"/>
    <x v="7"/>
    <n v="14"/>
    <n v="3000"/>
    <n v="42000"/>
    <s v="Aug"/>
    <x v="1"/>
  </r>
  <r>
    <s v="2024-08-11"/>
    <s v="SAL01117"/>
    <x v="4"/>
    <x v="7"/>
    <n v="4"/>
    <n v="3000"/>
    <n v="12000"/>
    <s v="Aug"/>
    <x v="1"/>
  </r>
  <r>
    <s v="2024-08-19"/>
    <s v="SAL02941"/>
    <x v="4"/>
    <x v="7"/>
    <n v="5"/>
    <n v="3000"/>
    <n v="15000"/>
    <s v="Aug"/>
    <x v="1"/>
  </r>
  <r>
    <s v="2024-09-03"/>
    <s v="SAL03371"/>
    <x v="4"/>
    <x v="7"/>
    <n v="2"/>
    <n v="3000"/>
    <n v="6000"/>
    <s v="Sept"/>
    <x v="1"/>
  </r>
  <r>
    <s v="2024-09-14"/>
    <s v="SAL00538"/>
    <x v="4"/>
    <x v="7"/>
    <n v="13"/>
    <n v="3000"/>
    <n v="39000"/>
    <s v="Sept"/>
    <x v="1"/>
  </r>
  <r>
    <s v="2024-09-22"/>
    <s v="SAL05672"/>
    <x v="4"/>
    <x v="7"/>
    <n v="9"/>
    <n v="3000"/>
    <n v="27000"/>
    <s v="Sept"/>
    <x v="1"/>
  </r>
  <r>
    <s v="2024-09-29"/>
    <s v="SAL03270"/>
    <x v="4"/>
    <x v="7"/>
    <n v="14"/>
    <n v="3000"/>
    <n v="42000"/>
    <s v="Sept"/>
    <x v="1"/>
  </r>
  <r>
    <s v="2024-10-23"/>
    <s v="SAL02772"/>
    <x v="4"/>
    <x v="7"/>
    <n v="5"/>
    <n v="3000"/>
    <n v="15000"/>
    <s v="Oct"/>
    <x v="1"/>
  </r>
  <r>
    <s v="2024-10-27"/>
    <s v="SAL03614"/>
    <x v="4"/>
    <x v="7"/>
    <n v="14"/>
    <n v="3000"/>
    <n v="42000"/>
    <s v="Oct"/>
    <x v="1"/>
  </r>
  <r>
    <s v="2024-10-29"/>
    <s v="SAL02856"/>
    <x v="4"/>
    <x v="7"/>
    <n v="15"/>
    <n v="3000"/>
    <n v="45000"/>
    <s v="Oct"/>
    <x v="1"/>
  </r>
  <r>
    <s v="2024-11-01"/>
    <s v="SAL01680"/>
    <x v="4"/>
    <x v="7"/>
    <n v="5"/>
    <n v="3000"/>
    <n v="15000"/>
    <s v="Nov"/>
    <x v="1"/>
  </r>
  <r>
    <s v="2024-11-02"/>
    <s v="SAL03050"/>
    <x v="4"/>
    <x v="7"/>
    <n v="3"/>
    <n v="3000"/>
    <n v="9000"/>
    <s v="Nov"/>
    <x v="1"/>
  </r>
  <r>
    <s v="2024-11-12"/>
    <s v="SAL05306"/>
    <x v="4"/>
    <x v="7"/>
    <n v="11"/>
    <n v="3000"/>
    <n v="33000"/>
    <s v="Nov"/>
    <x v="1"/>
  </r>
  <r>
    <s v="2024-11-27"/>
    <s v="SAL01475"/>
    <x v="4"/>
    <x v="7"/>
    <n v="1"/>
    <n v="3000"/>
    <n v="3000"/>
    <s v="Nov"/>
    <x v="1"/>
  </r>
  <r>
    <s v="2024-12-05"/>
    <s v="SAL03212"/>
    <x v="4"/>
    <x v="7"/>
    <n v="4"/>
    <n v="3000"/>
    <n v="12000"/>
    <s v="Dec"/>
    <x v="1"/>
  </r>
  <r>
    <s v="2024-12-16"/>
    <s v="SAL03645"/>
    <x v="4"/>
    <x v="7"/>
    <n v="9"/>
    <n v="3000"/>
    <n v="27000"/>
    <s v="Dec"/>
    <x v="1"/>
  </r>
  <r>
    <s v="2024-12-26"/>
    <s v="SAL01150"/>
    <x v="4"/>
    <x v="7"/>
    <n v="2"/>
    <n v="3000"/>
    <n v="6000"/>
    <s v="Dec"/>
    <x v="1"/>
  </r>
  <r>
    <s v="2024-12-27"/>
    <s v="SAL03536"/>
    <x v="4"/>
    <x v="7"/>
    <n v="1"/>
    <n v="3000"/>
    <n v="3000"/>
    <s v="Dec"/>
    <x v="1"/>
  </r>
  <r>
    <s v="2025-01-15"/>
    <s v="SAL00921"/>
    <x v="4"/>
    <x v="7"/>
    <n v="4"/>
    <n v="3000"/>
    <n v="12000"/>
    <s v="Jan"/>
    <x v="2"/>
  </r>
  <r>
    <s v="2025-01-17"/>
    <s v="SAL04620"/>
    <x v="4"/>
    <x v="7"/>
    <n v="15"/>
    <n v="3000"/>
    <n v="45000"/>
    <s v="Jan"/>
    <x v="2"/>
  </r>
  <r>
    <s v="2025-01-25"/>
    <s v="SAL05859"/>
    <x v="4"/>
    <x v="7"/>
    <n v="5"/>
    <n v="3000"/>
    <n v="15000"/>
    <s v="Jan"/>
    <x v="2"/>
  </r>
  <r>
    <s v="2025-01-28"/>
    <s v="SAL02062"/>
    <x v="4"/>
    <x v="7"/>
    <n v="7"/>
    <n v="3000"/>
    <n v="21000"/>
    <s v="Jan"/>
    <x v="2"/>
  </r>
  <r>
    <s v="2025-02-01"/>
    <s v="SAL01886"/>
    <x v="4"/>
    <x v="7"/>
    <n v="13"/>
    <n v="3000"/>
    <n v="39000"/>
    <s v="Feb"/>
    <x v="2"/>
  </r>
  <r>
    <s v="2025-02-15"/>
    <s v="SAL02477"/>
    <x v="4"/>
    <x v="7"/>
    <n v="11"/>
    <n v="3000"/>
    <n v="33000"/>
    <s v="Feb"/>
    <x v="2"/>
  </r>
  <r>
    <s v="2025-03-08"/>
    <s v="SAL04266"/>
    <x v="4"/>
    <x v="7"/>
    <n v="11"/>
    <n v="3000"/>
    <n v="33000"/>
    <s v="Mar"/>
    <x v="2"/>
  </r>
  <r>
    <s v="2025-03-13"/>
    <s v="SAL03621"/>
    <x v="4"/>
    <x v="7"/>
    <n v="11"/>
    <n v="3000"/>
    <n v="33000"/>
    <s v="Mar"/>
    <x v="2"/>
  </r>
  <r>
    <s v="2025-03-15"/>
    <s v="SAL00272"/>
    <x v="4"/>
    <x v="7"/>
    <n v="15"/>
    <n v="3000"/>
    <n v="45000"/>
    <s v="Mar"/>
    <x v="2"/>
  </r>
  <r>
    <s v="2025-04-01"/>
    <s v="SAL01941"/>
    <x v="4"/>
    <x v="7"/>
    <n v="10"/>
    <n v="3000"/>
    <n v="30000"/>
    <s v="Apr"/>
    <x v="2"/>
  </r>
  <r>
    <s v="2025-04-14"/>
    <s v="SAL03224"/>
    <x v="4"/>
    <x v="7"/>
    <n v="9"/>
    <n v="3000"/>
    <n v="27000"/>
    <s v="Apr"/>
    <x v="2"/>
  </r>
  <r>
    <s v="2025-04-16"/>
    <s v="SAL00096"/>
    <x v="4"/>
    <x v="7"/>
    <n v="4"/>
    <n v="3000"/>
    <n v="12000"/>
    <s v="Apr"/>
    <x v="2"/>
  </r>
  <r>
    <s v="2025-04-18"/>
    <s v="SAL01637"/>
    <x v="4"/>
    <x v="7"/>
    <n v="4"/>
    <n v="3000"/>
    <n v="12000"/>
    <s v="Apr"/>
    <x v="2"/>
  </r>
  <r>
    <s v="2025-05-03"/>
    <s v="SAL01864"/>
    <x v="4"/>
    <x v="7"/>
    <n v="9"/>
    <n v="3000"/>
    <n v="27000"/>
    <s v="May"/>
    <x v="2"/>
  </r>
  <r>
    <s v="2025-05-04"/>
    <s v="SAL01705"/>
    <x v="4"/>
    <x v="7"/>
    <n v="4"/>
    <n v="3000"/>
    <n v="12000"/>
    <s v="May"/>
    <x v="2"/>
  </r>
  <r>
    <s v="2025-05-06"/>
    <s v="SAL03828"/>
    <x v="4"/>
    <x v="7"/>
    <n v="9"/>
    <n v="3000"/>
    <n v="27000"/>
    <s v="May"/>
    <x v="2"/>
  </r>
  <r>
    <s v="2025-05-09"/>
    <s v="SAL05155"/>
    <x v="4"/>
    <x v="7"/>
    <n v="7"/>
    <n v="3000"/>
    <n v="21000"/>
    <s v="May"/>
    <x v="2"/>
  </r>
  <r>
    <s v="2025-05-18"/>
    <s v="SAL03060"/>
    <x v="4"/>
    <x v="7"/>
    <n v="6"/>
    <n v="3000"/>
    <n v="18000"/>
    <s v="May"/>
    <x v="2"/>
  </r>
  <r>
    <s v="2025-06-07"/>
    <s v="SAL03773"/>
    <x v="4"/>
    <x v="7"/>
    <n v="2"/>
    <n v="3000"/>
    <n v="6000"/>
    <s v="Jun"/>
    <x v="2"/>
  </r>
  <r>
    <s v="2025-06-23"/>
    <s v="SAL00594"/>
    <x v="4"/>
    <x v="7"/>
    <n v="6"/>
    <n v="3000"/>
    <n v="18000"/>
    <s v="Jun"/>
    <x v="2"/>
  </r>
  <r>
    <s v="2025-07-01"/>
    <s v="SAL04822"/>
    <x v="4"/>
    <x v="7"/>
    <n v="12"/>
    <n v="3000"/>
    <n v="36000"/>
    <s v="Jul"/>
    <x v="2"/>
  </r>
  <r>
    <s v="2025-07-27"/>
    <s v="SAL05820"/>
    <x v="4"/>
    <x v="7"/>
    <n v="2"/>
    <n v="3000"/>
    <n v="6000"/>
    <s v="Jul"/>
    <x v="2"/>
  </r>
  <r>
    <s v="2025-07-30"/>
    <s v="SAL01894"/>
    <x v="4"/>
    <x v="7"/>
    <n v="9"/>
    <n v="3000"/>
    <n v="27000"/>
    <s v="Jul"/>
    <x v="2"/>
  </r>
  <r>
    <s v="2025-08-05"/>
    <s v="SAL02245"/>
    <x v="4"/>
    <x v="7"/>
    <n v="1"/>
    <n v="3000"/>
    <n v="3000"/>
    <s v="Aug"/>
    <x v="2"/>
  </r>
  <r>
    <s v="2025-08-10"/>
    <s v="SAL04257"/>
    <x v="4"/>
    <x v="7"/>
    <n v="2"/>
    <n v="3000"/>
    <n v="6000"/>
    <s v="Aug"/>
    <x v="2"/>
  </r>
  <r>
    <s v="2025-09-03"/>
    <s v="SAL01256"/>
    <x v="4"/>
    <x v="7"/>
    <n v="3"/>
    <n v="3000"/>
    <n v="9000"/>
    <s v="Sept"/>
    <x v="2"/>
  </r>
  <r>
    <s v="2025-09-03"/>
    <s v="SAL03421"/>
    <x v="4"/>
    <x v="7"/>
    <n v="5"/>
    <n v="3000"/>
    <n v="15000"/>
    <s v="Sept"/>
    <x v="2"/>
  </r>
  <r>
    <s v="2025-09-17"/>
    <s v="SAL03779"/>
    <x v="4"/>
    <x v="7"/>
    <n v="11"/>
    <n v="3000"/>
    <n v="33000"/>
    <s v="Sept"/>
    <x v="2"/>
  </r>
  <r>
    <s v="2025-09-22"/>
    <s v="SAL00637"/>
    <x v="4"/>
    <x v="7"/>
    <n v="8"/>
    <n v="3000"/>
    <n v="24000"/>
    <s v="Sept"/>
    <x v="2"/>
  </r>
  <r>
    <s v="2025-09-26"/>
    <s v="SAL04256"/>
    <x v="4"/>
    <x v="7"/>
    <n v="10"/>
    <n v="3000"/>
    <n v="30000"/>
    <s v="Sept"/>
    <x v="2"/>
  </r>
  <r>
    <s v="2025-10-03"/>
    <s v="SAL00313"/>
    <x v="4"/>
    <x v="7"/>
    <n v="7"/>
    <n v="3000"/>
    <n v="21000"/>
    <s v="Oct"/>
    <x v="2"/>
  </r>
  <r>
    <s v="2025-10-16"/>
    <s v="SAL03239"/>
    <x v="4"/>
    <x v="7"/>
    <n v="14"/>
    <n v="3000"/>
    <n v="42000"/>
    <s v="Oct"/>
    <x v="2"/>
  </r>
  <r>
    <s v="2025-10-19"/>
    <s v="SAL00927"/>
    <x v="4"/>
    <x v="7"/>
    <n v="14"/>
    <n v="3000"/>
    <n v="42000"/>
    <s v="Oct"/>
    <x v="2"/>
  </r>
  <r>
    <s v="2025-11-04"/>
    <s v="SAL04468"/>
    <x v="4"/>
    <x v="7"/>
    <n v="1"/>
    <n v="3000"/>
    <n v="3000"/>
    <s v="Nov"/>
    <x v="2"/>
  </r>
  <r>
    <s v="2025-11-22"/>
    <s v="SAL03804"/>
    <x v="4"/>
    <x v="7"/>
    <n v="13"/>
    <n v="3000"/>
    <n v="39000"/>
    <s v="Nov"/>
    <x v="2"/>
  </r>
  <r>
    <s v="2025-11-24"/>
    <s v="SAL03318"/>
    <x v="4"/>
    <x v="7"/>
    <n v="9"/>
    <n v="3000"/>
    <n v="27000"/>
    <s v="Nov"/>
    <x v="2"/>
  </r>
  <r>
    <s v="2025-11-28"/>
    <s v="SAL02400"/>
    <x v="4"/>
    <x v="7"/>
    <n v="8"/>
    <n v="3000"/>
    <n v="24000"/>
    <s v="Nov"/>
    <x v="2"/>
  </r>
  <r>
    <s v="2025-12-01"/>
    <s v="SAL00214"/>
    <x v="4"/>
    <x v="7"/>
    <n v="8"/>
    <n v="3000"/>
    <n v="24000"/>
    <s v="Dec"/>
    <x v="2"/>
  </r>
  <r>
    <s v="2025-12-07"/>
    <s v="SAL01821"/>
    <x v="4"/>
    <x v="7"/>
    <n v="3"/>
    <n v="3000"/>
    <n v="9000"/>
    <s v="Dec"/>
    <x v="2"/>
  </r>
  <r>
    <s v="2025-12-11"/>
    <s v="SAL03666"/>
    <x v="4"/>
    <x v="7"/>
    <n v="10"/>
    <n v="3000"/>
    <n v="30000"/>
    <s v="Dec"/>
    <x v="2"/>
  </r>
  <r>
    <s v="2025-12-11"/>
    <s v="SAL05293"/>
    <x v="4"/>
    <x v="7"/>
    <n v="7"/>
    <n v="3000"/>
    <n v="21000"/>
    <s v="Dec"/>
    <x v="2"/>
  </r>
  <r>
    <s v="2025-12-15"/>
    <s v="SAL04559"/>
    <x v="4"/>
    <x v="7"/>
    <n v="10"/>
    <n v="3000"/>
    <n v="30000"/>
    <s v="Dec"/>
    <x v="2"/>
  </r>
  <r>
    <s v="2025-12-16"/>
    <s v="SAL04115"/>
    <x v="4"/>
    <x v="7"/>
    <n v="2"/>
    <n v="3000"/>
    <n v="6000"/>
    <s v="Dec"/>
    <x v="2"/>
  </r>
  <r>
    <s v="2023-01-01"/>
    <s v="SAL02322"/>
    <x v="3"/>
    <x v="8"/>
    <n v="15"/>
    <n v="3000"/>
    <n v="45000"/>
    <s v="Jan"/>
    <x v="0"/>
  </r>
  <r>
    <s v="2023-01-07"/>
    <s v="SAL03903"/>
    <x v="3"/>
    <x v="8"/>
    <n v="15"/>
    <n v="3000"/>
    <n v="45000"/>
    <s v="Jan"/>
    <x v="0"/>
  </r>
  <r>
    <s v="2023-01-12"/>
    <s v="SAL04762"/>
    <x v="3"/>
    <x v="8"/>
    <n v="8"/>
    <n v="3000"/>
    <n v="24000"/>
    <s v="Jan"/>
    <x v="0"/>
  </r>
  <r>
    <s v="2023-01-19"/>
    <s v="SAL04285"/>
    <x v="3"/>
    <x v="8"/>
    <n v="8"/>
    <n v="3000"/>
    <n v="24000"/>
    <s v="Jan"/>
    <x v="0"/>
  </r>
  <r>
    <s v="2023-01-30"/>
    <s v="SAL04152"/>
    <x v="3"/>
    <x v="8"/>
    <n v="3"/>
    <n v="3000"/>
    <n v="9000"/>
    <s v="Jan"/>
    <x v="0"/>
  </r>
  <r>
    <s v="2023-02-15"/>
    <s v="SAL01349"/>
    <x v="3"/>
    <x v="8"/>
    <n v="10"/>
    <n v="3000"/>
    <n v="30000"/>
    <s v="Feb"/>
    <x v="0"/>
  </r>
  <r>
    <s v="2023-02-18"/>
    <s v="SAL05294"/>
    <x v="3"/>
    <x v="8"/>
    <n v="9"/>
    <n v="3000"/>
    <n v="27000"/>
    <s v="Feb"/>
    <x v="0"/>
  </r>
  <r>
    <s v="2023-02-22"/>
    <s v="SAL04702"/>
    <x v="3"/>
    <x v="8"/>
    <n v="1"/>
    <n v="3000"/>
    <n v="3000"/>
    <s v="Feb"/>
    <x v="0"/>
  </r>
  <r>
    <s v="2023-03-15"/>
    <s v="SAL00218"/>
    <x v="3"/>
    <x v="8"/>
    <n v="6"/>
    <n v="3000"/>
    <n v="18000"/>
    <s v="Mar"/>
    <x v="0"/>
  </r>
  <r>
    <s v="2023-03-18"/>
    <s v="SAL02215"/>
    <x v="3"/>
    <x v="8"/>
    <n v="3"/>
    <n v="3000"/>
    <n v="9000"/>
    <s v="Mar"/>
    <x v="0"/>
  </r>
  <r>
    <s v="2023-03-23"/>
    <s v="SAL00765"/>
    <x v="3"/>
    <x v="8"/>
    <n v="12"/>
    <n v="3000"/>
    <n v="36000"/>
    <s v="Mar"/>
    <x v="0"/>
  </r>
  <r>
    <s v="2023-03-26"/>
    <s v="SAL01243"/>
    <x v="3"/>
    <x v="8"/>
    <n v="14"/>
    <n v="3000"/>
    <n v="42000"/>
    <s v="Mar"/>
    <x v="0"/>
  </r>
  <r>
    <s v="2023-03-27"/>
    <s v="SAL04597"/>
    <x v="3"/>
    <x v="8"/>
    <n v="8"/>
    <n v="3000"/>
    <n v="24000"/>
    <s v="Mar"/>
    <x v="0"/>
  </r>
  <r>
    <s v="2023-04-20"/>
    <s v="SAL04477"/>
    <x v="3"/>
    <x v="8"/>
    <n v="15"/>
    <n v="3000"/>
    <n v="45000"/>
    <s v="Apr"/>
    <x v="0"/>
  </r>
  <r>
    <s v="2023-04-22"/>
    <s v="SAL03933"/>
    <x v="3"/>
    <x v="8"/>
    <n v="9"/>
    <n v="3000"/>
    <n v="27000"/>
    <s v="Apr"/>
    <x v="0"/>
  </r>
  <r>
    <s v="2023-04-29"/>
    <s v="SAL04456"/>
    <x v="3"/>
    <x v="8"/>
    <n v="14"/>
    <n v="3000"/>
    <n v="42000"/>
    <s v="Apr"/>
    <x v="0"/>
  </r>
  <r>
    <s v="2023-04-30"/>
    <s v="SAL00789"/>
    <x v="3"/>
    <x v="8"/>
    <n v="13"/>
    <n v="3000"/>
    <n v="39000"/>
    <s v="Apr"/>
    <x v="0"/>
  </r>
  <r>
    <s v="2023-05-15"/>
    <s v="SAL01579"/>
    <x v="3"/>
    <x v="8"/>
    <n v="11"/>
    <n v="3000"/>
    <n v="33000"/>
    <s v="May"/>
    <x v="0"/>
  </r>
  <r>
    <s v="2023-05-17"/>
    <s v="SAL02390"/>
    <x v="3"/>
    <x v="8"/>
    <n v="13"/>
    <n v="3000"/>
    <n v="39000"/>
    <s v="May"/>
    <x v="0"/>
  </r>
  <r>
    <s v="2023-05-20"/>
    <s v="SAL00287"/>
    <x v="3"/>
    <x v="8"/>
    <n v="14"/>
    <n v="3000"/>
    <n v="42000"/>
    <s v="May"/>
    <x v="0"/>
  </r>
  <r>
    <s v="2023-05-24"/>
    <s v="SAL01131"/>
    <x v="3"/>
    <x v="8"/>
    <n v="10"/>
    <n v="3000"/>
    <n v="30000"/>
    <s v="May"/>
    <x v="0"/>
  </r>
  <r>
    <s v="2023-05-25"/>
    <s v="SAL04802"/>
    <x v="3"/>
    <x v="8"/>
    <n v="5"/>
    <n v="3000"/>
    <n v="15000"/>
    <s v="May"/>
    <x v="0"/>
  </r>
  <r>
    <s v="2023-06-12"/>
    <s v="SAL04564"/>
    <x v="3"/>
    <x v="8"/>
    <n v="8"/>
    <n v="3000"/>
    <n v="24000"/>
    <s v="Jun"/>
    <x v="0"/>
  </r>
  <r>
    <s v="2023-06-13"/>
    <s v="SAL05432"/>
    <x v="3"/>
    <x v="8"/>
    <n v="4"/>
    <n v="3000"/>
    <n v="12000"/>
    <s v="Jun"/>
    <x v="0"/>
  </r>
  <r>
    <s v="2023-06-14"/>
    <s v="SAL04347"/>
    <x v="3"/>
    <x v="8"/>
    <n v="13"/>
    <n v="3000"/>
    <n v="39000"/>
    <s v="Jun"/>
    <x v="0"/>
  </r>
  <r>
    <s v="2023-06-15"/>
    <s v="SAL03079"/>
    <x v="3"/>
    <x v="8"/>
    <n v="11"/>
    <n v="3000"/>
    <n v="33000"/>
    <s v="Jun"/>
    <x v="0"/>
  </r>
  <r>
    <s v="2023-06-16"/>
    <s v="SAL05493"/>
    <x v="3"/>
    <x v="8"/>
    <n v="7"/>
    <n v="3000"/>
    <n v="21000"/>
    <s v="Jun"/>
    <x v="0"/>
  </r>
  <r>
    <s v="2023-06-21"/>
    <s v="SAL04978"/>
    <x v="3"/>
    <x v="8"/>
    <n v="14"/>
    <n v="3000"/>
    <n v="42000"/>
    <s v="Jun"/>
    <x v="0"/>
  </r>
  <r>
    <s v="2023-07-03"/>
    <s v="SAL03397"/>
    <x v="3"/>
    <x v="8"/>
    <n v="9"/>
    <n v="3000"/>
    <n v="27000"/>
    <s v="Jul"/>
    <x v="0"/>
  </r>
  <r>
    <s v="2023-07-09"/>
    <s v="SAL00886"/>
    <x v="3"/>
    <x v="8"/>
    <n v="15"/>
    <n v="3000"/>
    <n v="45000"/>
    <s v="Jul"/>
    <x v="0"/>
  </r>
  <r>
    <s v="2023-07-17"/>
    <s v="SAL01474"/>
    <x v="3"/>
    <x v="8"/>
    <n v="12"/>
    <n v="3000"/>
    <n v="36000"/>
    <s v="Jul"/>
    <x v="0"/>
  </r>
  <r>
    <s v="2023-07-22"/>
    <s v="SAL03673"/>
    <x v="3"/>
    <x v="8"/>
    <n v="10"/>
    <n v="3000"/>
    <n v="30000"/>
    <s v="Jul"/>
    <x v="0"/>
  </r>
  <r>
    <s v="2023-08-03"/>
    <s v="SAL00722"/>
    <x v="3"/>
    <x v="8"/>
    <n v="15"/>
    <n v="3000"/>
    <n v="45000"/>
    <s v="Aug"/>
    <x v="0"/>
  </r>
  <r>
    <s v="2023-08-04"/>
    <s v="SAL02140"/>
    <x v="3"/>
    <x v="8"/>
    <n v="13"/>
    <n v="3000"/>
    <n v="39000"/>
    <s v="Aug"/>
    <x v="0"/>
  </r>
  <r>
    <s v="2023-08-05"/>
    <s v="SAL02103"/>
    <x v="3"/>
    <x v="8"/>
    <n v="12"/>
    <n v="3000"/>
    <n v="36000"/>
    <s v="Aug"/>
    <x v="0"/>
  </r>
  <r>
    <s v="2023-08-07"/>
    <s v="SAL01964"/>
    <x v="3"/>
    <x v="8"/>
    <n v="4"/>
    <n v="3000"/>
    <n v="12000"/>
    <s v="Aug"/>
    <x v="0"/>
  </r>
  <r>
    <s v="2023-08-08"/>
    <s v="SAL03275"/>
    <x v="3"/>
    <x v="8"/>
    <n v="2"/>
    <n v="3000"/>
    <n v="6000"/>
    <s v="Aug"/>
    <x v="0"/>
  </r>
  <r>
    <s v="2023-08-14"/>
    <s v="SAL01520"/>
    <x v="3"/>
    <x v="8"/>
    <n v="15"/>
    <n v="3000"/>
    <n v="45000"/>
    <s v="Aug"/>
    <x v="0"/>
  </r>
  <r>
    <s v="2023-08-18"/>
    <s v="SAL02174"/>
    <x v="3"/>
    <x v="8"/>
    <n v="3"/>
    <n v="3000"/>
    <n v="9000"/>
    <s v="Aug"/>
    <x v="0"/>
  </r>
  <r>
    <s v="2023-08-22"/>
    <s v="SAL04835"/>
    <x v="3"/>
    <x v="8"/>
    <n v="6"/>
    <n v="3000"/>
    <n v="18000"/>
    <s v="Aug"/>
    <x v="0"/>
  </r>
  <r>
    <s v="2023-09-07"/>
    <s v="SAL02042"/>
    <x v="3"/>
    <x v="8"/>
    <n v="5"/>
    <n v="3000"/>
    <n v="15000"/>
    <s v="Sept"/>
    <x v="0"/>
  </r>
  <r>
    <s v="2023-09-11"/>
    <s v="SAL03369"/>
    <x v="3"/>
    <x v="8"/>
    <n v="4"/>
    <n v="3000"/>
    <n v="12000"/>
    <s v="Sept"/>
    <x v="0"/>
  </r>
  <r>
    <s v="2023-09-25"/>
    <s v="SAL05133"/>
    <x v="3"/>
    <x v="8"/>
    <n v="11"/>
    <n v="3000"/>
    <n v="33000"/>
    <s v="Sept"/>
    <x v="0"/>
  </r>
  <r>
    <s v="2023-09-27"/>
    <s v="SAL02266"/>
    <x v="3"/>
    <x v="8"/>
    <n v="4"/>
    <n v="3000"/>
    <n v="12000"/>
    <s v="Sept"/>
    <x v="0"/>
  </r>
  <r>
    <s v="2023-09-27"/>
    <s v="SAL04800"/>
    <x v="3"/>
    <x v="8"/>
    <n v="15"/>
    <n v="3000"/>
    <n v="45000"/>
    <s v="Sept"/>
    <x v="0"/>
  </r>
  <r>
    <s v="2023-10-07"/>
    <s v="SAL03588"/>
    <x v="3"/>
    <x v="8"/>
    <n v="12"/>
    <n v="3000"/>
    <n v="36000"/>
    <s v="Oct"/>
    <x v="0"/>
  </r>
  <r>
    <s v="2023-10-12"/>
    <s v="SAL00478"/>
    <x v="3"/>
    <x v="8"/>
    <n v="7"/>
    <n v="3000"/>
    <n v="21000"/>
    <s v="Oct"/>
    <x v="0"/>
  </r>
  <r>
    <s v="2023-10-13"/>
    <s v="SAL05902"/>
    <x v="3"/>
    <x v="8"/>
    <n v="3"/>
    <n v="3000"/>
    <n v="9000"/>
    <s v="Oct"/>
    <x v="0"/>
  </r>
  <r>
    <s v="2023-10-25"/>
    <s v="SAL05515"/>
    <x v="3"/>
    <x v="8"/>
    <n v="11"/>
    <n v="3000"/>
    <n v="33000"/>
    <s v="Oct"/>
    <x v="0"/>
  </r>
  <r>
    <s v="2023-10-30"/>
    <s v="SAL05005"/>
    <x v="3"/>
    <x v="8"/>
    <n v="1"/>
    <n v="3000"/>
    <n v="3000"/>
    <s v="Oct"/>
    <x v="0"/>
  </r>
  <r>
    <s v="2023-11-01"/>
    <s v="SAL02803"/>
    <x v="3"/>
    <x v="8"/>
    <n v="12"/>
    <n v="3000"/>
    <n v="36000"/>
    <s v="Nov"/>
    <x v="0"/>
  </r>
  <r>
    <s v="2023-11-04"/>
    <s v="SAL02614"/>
    <x v="3"/>
    <x v="8"/>
    <n v="9"/>
    <n v="3000"/>
    <n v="27000"/>
    <s v="Nov"/>
    <x v="0"/>
  </r>
  <r>
    <s v="2023-11-04"/>
    <s v="SAL05991"/>
    <x v="3"/>
    <x v="8"/>
    <n v="15"/>
    <n v="3000"/>
    <n v="45000"/>
    <s v="Nov"/>
    <x v="0"/>
  </r>
  <r>
    <s v="2023-11-13"/>
    <s v="SAL02564"/>
    <x v="3"/>
    <x v="8"/>
    <n v="9"/>
    <n v="3000"/>
    <n v="27000"/>
    <s v="Nov"/>
    <x v="0"/>
  </r>
  <r>
    <s v="2023-11-18"/>
    <s v="SAL02680"/>
    <x v="3"/>
    <x v="8"/>
    <n v="15"/>
    <n v="3000"/>
    <n v="45000"/>
    <s v="Nov"/>
    <x v="0"/>
  </r>
  <r>
    <s v="2023-11-18"/>
    <s v="SAL04119"/>
    <x v="3"/>
    <x v="8"/>
    <n v="8"/>
    <n v="3000"/>
    <n v="24000"/>
    <s v="Nov"/>
    <x v="0"/>
  </r>
  <r>
    <s v="2023-12-03"/>
    <s v="SAL00548"/>
    <x v="3"/>
    <x v="8"/>
    <n v="5"/>
    <n v="3000"/>
    <n v="15000"/>
    <s v="Dec"/>
    <x v="0"/>
  </r>
  <r>
    <s v="2023-12-11"/>
    <s v="SAL01339"/>
    <x v="3"/>
    <x v="8"/>
    <n v="8"/>
    <n v="3000"/>
    <n v="24000"/>
    <s v="Dec"/>
    <x v="0"/>
  </r>
  <r>
    <s v="2023-12-11"/>
    <s v="SAL05767"/>
    <x v="3"/>
    <x v="8"/>
    <n v="6"/>
    <n v="3000"/>
    <n v="18000"/>
    <s v="Dec"/>
    <x v="0"/>
  </r>
  <r>
    <s v="2023-12-12"/>
    <s v="SAL00409"/>
    <x v="3"/>
    <x v="8"/>
    <n v="1"/>
    <n v="3000"/>
    <n v="3000"/>
    <s v="Dec"/>
    <x v="0"/>
  </r>
  <r>
    <s v="2023-12-21"/>
    <s v="SAL01765"/>
    <x v="3"/>
    <x v="8"/>
    <n v="1"/>
    <n v="3000"/>
    <n v="3000"/>
    <s v="Dec"/>
    <x v="0"/>
  </r>
  <r>
    <s v="2024-01-04"/>
    <s v="SAL02658"/>
    <x v="3"/>
    <x v="8"/>
    <n v="9"/>
    <n v="3000"/>
    <n v="27000"/>
    <s v="Jan"/>
    <x v="1"/>
  </r>
  <r>
    <s v="2024-01-11"/>
    <s v="SAL00022"/>
    <x v="3"/>
    <x v="8"/>
    <n v="3"/>
    <n v="3000"/>
    <n v="9000"/>
    <s v="Jan"/>
    <x v="1"/>
  </r>
  <r>
    <s v="2024-01-28"/>
    <s v="SAL01330"/>
    <x v="3"/>
    <x v="8"/>
    <n v="2"/>
    <n v="3000"/>
    <n v="6000"/>
    <s v="Jan"/>
    <x v="1"/>
  </r>
  <r>
    <s v="2024-01-29"/>
    <s v="SAL05774"/>
    <x v="3"/>
    <x v="8"/>
    <n v="15"/>
    <n v="3000"/>
    <n v="45000"/>
    <s v="Jan"/>
    <x v="1"/>
  </r>
  <r>
    <s v="2024-01-31"/>
    <s v="SAL02796"/>
    <x v="3"/>
    <x v="8"/>
    <n v="9"/>
    <n v="3000"/>
    <n v="27000"/>
    <s v="Jan"/>
    <x v="1"/>
  </r>
  <r>
    <s v="2024-02-05"/>
    <s v="SAL05169"/>
    <x v="3"/>
    <x v="8"/>
    <n v="13"/>
    <n v="3000"/>
    <n v="39000"/>
    <s v="Feb"/>
    <x v="1"/>
  </r>
  <r>
    <s v="2024-02-11"/>
    <s v="SAL03183"/>
    <x v="3"/>
    <x v="8"/>
    <n v="1"/>
    <n v="3000"/>
    <n v="3000"/>
    <s v="Feb"/>
    <x v="1"/>
  </r>
  <r>
    <s v="2024-02-24"/>
    <s v="SAL00620"/>
    <x v="3"/>
    <x v="8"/>
    <n v="3"/>
    <n v="3000"/>
    <n v="9000"/>
    <s v="Feb"/>
    <x v="1"/>
  </r>
  <r>
    <s v="2024-02-29"/>
    <s v="SAL02868"/>
    <x v="3"/>
    <x v="8"/>
    <n v="1"/>
    <n v="3000"/>
    <n v="3000"/>
    <s v="Feb"/>
    <x v="1"/>
  </r>
  <r>
    <s v="2024-03-01"/>
    <s v="SAL05680"/>
    <x v="3"/>
    <x v="8"/>
    <n v="2"/>
    <n v="3000"/>
    <n v="6000"/>
    <s v="Mar"/>
    <x v="1"/>
  </r>
  <r>
    <s v="2024-03-06"/>
    <s v="SAL01497"/>
    <x v="3"/>
    <x v="8"/>
    <n v="3"/>
    <n v="3000"/>
    <n v="9000"/>
    <s v="Mar"/>
    <x v="1"/>
  </r>
  <r>
    <s v="2024-03-13"/>
    <s v="SAL02833"/>
    <x v="3"/>
    <x v="8"/>
    <n v="10"/>
    <n v="3000"/>
    <n v="30000"/>
    <s v="Mar"/>
    <x v="1"/>
  </r>
  <r>
    <s v="2024-03-26"/>
    <s v="SAL04523"/>
    <x v="3"/>
    <x v="8"/>
    <n v="10"/>
    <n v="3000"/>
    <n v="30000"/>
    <s v="Mar"/>
    <x v="1"/>
  </r>
  <r>
    <s v="2024-03-28"/>
    <s v="SAL04436"/>
    <x v="3"/>
    <x v="8"/>
    <n v="1"/>
    <n v="3000"/>
    <n v="3000"/>
    <s v="Mar"/>
    <x v="1"/>
  </r>
  <r>
    <s v="2024-04-13"/>
    <s v="SAL02713"/>
    <x v="3"/>
    <x v="8"/>
    <n v="9"/>
    <n v="3000"/>
    <n v="27000"/>
    <s v="Apr"/>
    <x v="1"/>
  </r>
  <r>
    <s v="2024-04-17"/>
    <s v="SAL03545"/>
    <x v="3"/>
    <x v="8"/>
    <n v="3"/>
    <n v="3000"/>
    <n v="9000"/>
    <s v="Apr"/>
    <x v="1"/>
  </r>
  <r>
    <s v="2024-04-17"/>
    <s v="SAL04922"/>
    <x v="3"/>
    <x v="8"/>
    <n v="9"/>
    <n v="3000"/>
    <n v="27000"/>
    <s v="Apr"/>
    <x v="1"/>
  </r>
  <r>
    <s v="2024-04-21"/>
    <s v="SAL03554"/>
    <x v="3"/>
    <x v="8"/>
    <n v="4"/>
    <n v="3000"/>
    <n v="12000"/>
    <s v="Apr"/>
    <x v="1"/>
  </r>
  <r>
    <s v="2024-05-02"/>
    <s v="SAL00142"/>
    <x v="3"/>
    <x v="8"/>
    <n v="12"/>
    <n v="3000"/>
    <n v="36000"/>
    <s v="May"/>
    <x v="1"/>
  </r>
  <r>
    <s v="2024-05-14"/>
    <s v="SAL01266"/>
    <x v="3"/>
    <x v="8"/>
    <n v="5"/>
    <n v="3000"/>
    <n v="15000"/>
    <s v="May"/>
    <x v="1"/>
  </r>
  <r>
    <s v="2024-05-18"/>
    <s v="SAL00008"/>
    <x v="3"/>
    <x v="8"/>
    <n v="6"/>
    <n v="3000"/>
    <n v="18000"/>
    <s v="May"/>
    <x v="1"/>
  </r>
  <r>
    <s v="2024-06-04"/>
    <s v="SAL01578"/>
    <x v="3"/>
    <x v="8"/>
    <n v="9"/>
    <n v="3000"/>
    <n v="27000"/>
    <s v="Jun"/>
    <x v="1"/>
  </r>
  <r>
    <s v="2024-06-07"/>
    <s v="SAL02439"/>
    <x v="3"/>
    <x v="8"/>
    <n v="6"/>
    <n v="3000"/>
    <n v="18000"/>
    <s v="Jun"/>
    <x v="1"/>
  </r>
  <r>
    <s v="2024-06-16"/>
    <s v="SAL01315"/>
    <x v="3"/>
    <x v="8"/>
    <n v="1"/>
    <n v="3000"/>
    <n v="3000"/>
    <s v="Jun"/>
    <x v="1"/>
  </r>
  <r>
    <s v="2024-06-21"/>
    <s v="SAL04102"/>
    <x v="3"/>
    <x v="8"/>
    <n v="9"/>
    <n v="3000"/>
    <n v="27000"/>
    <s v="Jun"/>
    <x v="1"/>
  </r>
  <r>
    <s v="2024-06-25"/>
    <s v="SAL00592"/>
    <x v="3"/>
    <x v="8"/>
    <n v="7"/>
    <n v="3000"/>
    <n v="21000"/>
    <s v="Jun"/>
    <x v="1"/>
  </r>
  <r>
    <s v="2024-06-27"/>
    <s v="SAL00505"/>
    <x v="3"/>
    <x v="8"/>
    <n v="6"/>
    <n v="3000"/>
    <n v="18000"/>
    <s v="Jun"/>
    <x v="1"/>
  </r>
  <r>
    <s v="2024-07-05"/>
    <s v="SAL05969"/>
    <x v="3"/>
    <x v="8"/>
    <n v="12"/>
    <n v="3000"/>
    <n v="36000"/>
    <s v="Jul"/>
    <x v="1"/>
  </r>
  <r>
    <s v="2024-07-21"/>
    <s v="SAL01509"/>
    <x v="3"/>
    <x v="8"/>
    <n v="4"/>
    <n v="3000"/>
    <n v="12000"/>
    <s v="Jul"/>
    <x v="1"/>
  </r>
  <r>
    <s v="2024-08-19"/>
    <s v="SAL04812"/>
    <x v="3"/>
    <x v="8"/>
    <n v="9"/>
    <n v="3000"/>
    <n v="27000"/>
    <s v="Aug"/>
    <x v="1"/>
  </r>
  <r>
    <s v="2024-08-19"/>
    <s v="SAL05561"/>
    <x v="3"/>
    <x v="8"/>
    <n v="3"/>
    <n v="3000"/>
    <n v="9000"/>
    <s v="Aug"/>
    <x v="1"/>
  </r>
  <r>
    <s v="2024-08-21"/>
    <s v="SAL01259"/>
    <x v="3"/>
    <x v="8"/>
    <n v="15"/>
    <n v="3000"/>
    <n v="45000"/>
    <s v="Aug"/>
    <x v="1"/>
  </r>
  <r>
    <s v="2024-09-01"/>
    <s v="SAL02163"/>
    <x v="3"/>
    <x v="8"/>
    <n v="3"/>
    <n v="3000"/>
    <n v="9000"/>
    <s v="Sept"/>
    <x v="1"/>
  </r>
  <r>
    <s v="2024-09-06"/>
    <s v="SAL04136"/>
    <x v="3"/>
    <x v="8"/>
    <n v="11"/>
    <n v="3000"/>
    <n v="33000"/>
    <s v="Sept"/>
    <x v="1"/>
  </r>
  <r>
    <s v="2024-09-12"/>
    <s v="SAL04014"/>
    <x v="3"/>
    <x v="8"/>
    <n v="5"/>
    <n v="3000"/>
    <n v="15000"/>
    <s v="Sept"/>
    <x v="1"/>
  </r>
  <r>
    <s v="2024-09-22"/>
    <s v="SAL05384"/>
    <x v="3"/>
    <x v="8"/>
    <n v="4"/>
    <n v="3000"/>
    <n v="12000"/>
    <s v="Sept"/>
    <x v="1"/>
  </r>
  <r>
    <s v="2024-09-24"/>
    <s v="SAL00807"/>
    <x v="3"/>
    <x v="8"/>
    <n v="9"/>
    <n v="3000"/>
    <n v="27000"/>
    <s v="Sept"/>
    <x v="1"/>
  </r>
  <r>
    <s v="2024-09-28"/>
    <s v="SAL00062"/>
    <x v="3"/>
    <x v="8"/>
    <n v="14"/>
    <n v="3000"/>
    <n v="42000"/>
    <s v="Sept"/>
    <x v="1"/>
  </r>
  <r>
    <s v="2024-09-30"/>
    <s v="SAL01613"/>
    <x v="3"/>
    <x v="8"/>
    <n v="13"/>
    <n v="3000"/>
    <n v="39000"/>
    <s v="Sept"/>
    <x v="1"/>
  </r>
  <r>
    <s v="2024-10-03"/>
    <s v="SAL05910"/>
    <x v="3"/>
    <x v="8"/>
    <n v="6"/>
    <n v="3000"/>
    <n v="18000"/>
    <s v="Oct"/>
    <x v="1"/>
  </r>
  <r>
    <s v="2024-10-05"/>
    <s v="SAL05569"/>
    <x v="3"/>
    <x v="8"/>
    <n v="6"/>
    <n v="3000"/>
    <n v="18000"/>
    <s v="Oct"/>
    <x v="1"/>
  </r>
  <r>
    <s v="2024-10-07"/>
    <s v="SAL04980"/>
    <x v="3"/>
    <x v="8"/>
    <n v="14"/>
    <n v="3000"/>
    <n v="42000"/>
    <s v="Oct"/>
    <x v="1"/>
  </r>
  <r>
    <s v="2024-10-13"/>
    <s v="SAL02681"/>
    <x v="3"/>
    <x v="8"/>
    <n v="7"/>
    <n v="3000"/>
    <n v="21000"/>
    <s v="Oct"/>
    <x v="1"/>
  </r>
  <r>
    <s v="2024-10-15"/>
    <s v="SAL03419"/>
    <x v="3"/>
    <x v="8"/>
    <n v="11"/>
    <n v="3000"/>
    <n v="33000"/>
    <s v="Oct"/>
    <x v="1"/>
  </r>
  <r>
    <s v="2024-10-30"/>
    <s v="SAL01762"/>
    <x v="3"/>
    <x v="8"/>
    <n v="11"/>
    <n v="3000"/>
    <n v="33000"/>
    <s v="Oct"/>
    <x v="1"/>
  </r>
  <r>
    <s v="2024-11-17"/>
    <s v="SAL04650"/>
    <x v="3"/>
    <x v="8"/>
    <n v="10"/>
    <n v="3000"/>
    <n v="30000"/>
    <s v="Nov"/>
    <x v="1"/>
  </r>
  <r>
    <s v="2024-11-27"/>
    <s v="SAL04839"/>
    <x v="3"/>
    <x v="8"/>
    <n v="11"/>
    <n v="3000"/>
    <n v="33000"/>
    <s v="Nov"/>
    <x v="1"/>
  </r>
  <r>
    <s v="2024-12-12"/>
    <s v="SAL04407"/>
    <x v="3"/>
    <x v="8"/>
    <n v="14"/>
    <n v="3000"/>
    <n v="42000"/>
    <s v="Dec"/>
    <x v="1"/>
  </r>
  <r>
    <s v="2024-12-15"/>
    <s v="SAL04919"/>
    <x v="3"/>
    <x v="8"/>
    <n v="5"/>
    <n v="3000"/>
    <n v="15000"/>
    <s v="Dec"/>
    <x v="1"/>
  </r>
  <r>
    <s v="2024-12-18"/>
    <s v="SAL00352"/>
    <x v="3"/>
    <x v="8"/>
    <n v="5"/>
    <n v="3000"/>
    <n v="15000"/>
    <s v="Dec"/>
    <x v="1"/>
  </r>
  <r>
    <s v="2024-12-19"/>
    <s v="SAL05146"/>
    <x v="3"/>
    <x v="8"/>
    <n v="7"/>
    <n v="3000"/>
    <n v="21000"/>
    <s v="Dec"/>
    <x v="1"/>
  </r>
  <r>
    <s v="2024-12-27"/>
    <s v="SAL04923"/>
    <x v="3"/>
    <x v="8"/>
    <n v="3"/>
    <n v="3000"/>
    <n v="9000"/>
    <s v="Dec"/>
    <x v="1"/>
  </r>
  <r>
    <s v="2025-01-04"/>
    <s v="SAL00803"/>
    <x v="3"/>
    <x v="8"/>
    <n v="8"/>
    <n v="3000"/>
    <n v="24000"/>
    <s v="Jan"/>
    <x v="2"/>
  </r>
  <r>
    <s v="2025-01-06"/>
    <s v="SAL02053"/>
    <x v="3"/>
    <x v="8"/>
    <n v="12"/>
    <n v="3000"/>
    <n v="36000"/>
    <s v="Jan"/>
    <x v="2"/>
  </r>
  <r>
    <s v="2025-01-25"/>
    <s v="SAL05311"/>
    <x v="3"/>
    <x v="8"/>
    <n v="8"/>
    <n v="3000"/>
    <n v="24000"/>
    <s v="Jan"/>
    <x v="2"/>
  </r>
  <r>
    <s v="2025-02-06"/>
    <s v="SAL01592"/>
    <x v="3"/>
    <x v="8"/>
    <n v="9"/>
    <n v="3000"/>
    <n v="27000"/>
    <s v="Feb"/>
    <x v="2"/>
  </r>
  <r>
    <s v="2025-02-09"/>
    <s v="SAL03553"/>
    <x v="3"/>
    <x v="8"/>
    <n v="9"/>
    <n v="3000"/>
    <n v="27000"/>
    <s v="Feb"/>
    <x v="2"/>
  </r>
  <r>
    <s v="2025-02-09"/>
    <s v="SAL04751"/>
    <x v="3"/>
    <x v="8"/>
    <n v="7"/>
    <n v="3000"/>
    <n v="21000"/>
    <s v="Feb"/>
    <x v="2"/>
  </r>
  <r>
    <s v="2025-02-26"/>
    <s v="SAL00762"/>
    <x v="3"/>
    <x v="8"/>
    <n v="15"/>
    <n v="3000"/>
    <n v="45000"/>
    <s v="Feb"/>
    <x v="2"/>
  </r>
  <r>
    <s v="2025-03-09"/>
    <s v="SAL03594"/>
    <x v="3"/>
    <x v="8"/>
    <n v="6"/>
    <n v="3000"/>
    <n v="18000"/>
    <s v="Mar"/>
    <x v="2"/>
  </r>
  <r>
    <s v="2025-04-11"/>
    <s v="SAL02397"/>
    <x v="3"/>
    <x v="8"/>
    <n v="12"/>
    <n v="3000"/>
    <n v="36000"/>
    <s v="Apr"/>
    <x v="2"/>
  </r>
  <r>
    <s v="2025-05-03"/>
    <s v="SAL02823"/>
    <x v="3"/>
    <x v="8"/>
    <n v="9"/>
    <n v="3000"/>
    <n v="27000"/>
    <s v="May"/>
    <x v="2"/>
  </r>
  <r>
    <s v="2025-05-04"/>
    <s v="SAL01433"/>
    <x v="3"/>
    <x v="8"/>
    <n v="12"/>
    <n v="3000"/>
    <n v="36000"/>
    <s v="May"/>
    <x v="2"/>
  </r>
  <r>
    <s v="2025-05-09"/>
    <s v="SAL05867"/>
    <x v="3"/>
    <x v="8"/>
    <n v="6"/>
    <n v="3000"/>
    <n v="18000"/>
    <s v="May"/>
    <x v="2"/>
  </r>
  <r>
    <s v="2025-05-12"/>
    <s v="SAL01770"/>
    <x v="3"/>
    <x v="8"/>
    <n v="15"/>
    <n v="3000"/>
    <n v="45000"/>
    <s v="May"/>
    <x v="2"/>
  </r>
  <r>
    <s v="2025-05-15"/>
    <s v="SAL04483"/>
    <x v="3"/>
    <x v="8"/>
    <n v="13"/>
    <n v="3000"/>
    <n v="39000"/>
    <s v="May"/>
    <x v="2"/>
  </r>
  <r>
    <s v="2025-05-17"/>
    <s v="SAL02384"/>
    <x v="3"/>
    <x v="8"/>
    <n v="9"/>
    <n v="3000"/>
    <n v="27000"/>
    <s v="May"/>
    <x v="2"/>
  </r>
  <r>
    <s v="2025-05-17"/>
    <s v="SAL02954"/>
    <x v="3"/>
    <x v="8"/>
    <n v="6"/>
    <n v="3000"/>
    <n v="18000"/>
    <s v="May"/>
    <x v="2"/>
  </r>
  <r>
    <s v="2025-05-22"/>
    <s v="SAL00275"/>
    <x v="3"/>
    <x v="8"/>
    <n v="12"/>
    <n v="3000"/>
    <n v="36000"/>
    <s v="May"/>
    <x v="2"/>
  </r>
  <r>
    <s v="2025-05-22"/>
    <s v="SAL03846"/>
    <x v="3"/>
    <x v="8"/>
    <n v="9"/>
    <n v="3000"/>
    <n v="27000"/>
    <s v="May"/>
    <x v="2"/>
  </r>
  <r>
    <s v="2025-05-27"/>
    <s v="SAL05635"/>
    <x v="3"/>
    <x v="8"/>
    <n v="12"/>
    <n v="3000"/>
    <n v="36000"/>
    <s v="May"/>
    <x v="2"/>
  </r>
  <r>
    <s v="2025-06-05"/>
    <s v="SAL01575"/>
    <x v="3"/>
    <x v="8"/>
    <n v="4"/>
    <n v="3000"/>
    <n v="12000"/>
    <s v="Jun"/>
    <x v="2"/>
  </r>
  <r>
    <s v="2025-06-08"/>
    <s v="SAL04975"/>
    <x v="3"/>
    <x v="8"/>
    <n v="8"/>
    <n v="3000"/>
    <n v="24000"/>
    <s v="Jun"/>
    <x v="2"/>
  </r>
  <r>
    <s v="2025-06-14"/>
    <s v="SAL03459"/>
    <x v="3"/>
    <x v="8"/>
    <n v="15"/>
    <n v="3000"/>
    <n v="45000"/>
    <s v="Jun"/>
    <x v="2"/>
  </r>
  <r>
    <s v="2025-06-22"/>
    <s v="SAL00654"/>
    <x v="3"/>
    <x v="8"/>
    <n v="4"/>
    <n v="3000"/>
    <n v="12000"/>
    <s v="Jun"/>
    <x v="2"/>
  </r>
  <r>
    <s v="2025-06-22"/>
    <s v="SAL04779"/>
    <x v="3"/>
    <x v="8"/>
    <n v="15"/>
    <n v="3000"/>
    <n v="45000"/>
    <s v="Jun"/>
    <x v="2"/>
  </r>
  <r>
    <s v="2025-06-24"/>
    <s v="SAL00768"/>
    <x v="3"/>
    <x v="8"/>
    <n v="14"/>
    <n v="3000"/>
    <n v="42000"/>
    <s v="Jun"/>
    <x v="2"/>
  </r>
  <r>
    <s v="2025-07-01"/>
    <s v="SAL00736"/>
    <x v="3"/>
    <x v="8"/>
    <n v="10"/>
    <n v="3000"/>
    <n v="30000"/>
    <s v="Jul"/>
    <x v="2"/>
  </r>
  <r>
    <s v="2025-07-01"/>
    <s v="SAL03405"/>
    <x v="3"/>
    <x v="8"/>
    <n v="11"/>
    <n v="3000"/>
    <n v="33000"/>
    <s v="Jul"/>
    <x v="2"/>
  </r>
  <r>
    <s v="2025-07-03"/>
    <s v="SAL05092"/>
    <x v="3"/>
    <x v="8"/>
    <n v="3"/>
    <n v="3000"/>
    <n v="9000"/>
    <s v="Jul"/>
    <x v="2"/>
  </r>
  <r>
    <s v="2025-07-10"/>
    <s v="SAL03519"/>
    <x v="3"/>
    <x v="8"/>
    <n v="5"/>
    <n v="3000"/>
    <n v="15000"/>
    <s v="Jul"/>
    <x v="2"/>
  </r>
  <r>
    <s v="2025-07-17"/>
    <s v="SAL04316"/>
    <x v="3"/>
    <x v="8"/>
    <n v="8"/>
    <n v="3000"/>
    <n v="24000"/>
    <s v="Jul"/>
    <x v="2"/>
  </r>
  <r>
    <s v="2025-07-26"/>
    <s v="SAL03595"/>
    <x v="3"/>
    <x v="8"/>
    <n v="11"/>
    <n v="3000"/>
    <n v="33000"/>
    <s v="Jul"/>
    <x v="2"/>
  </r>
  <r>
    <s v="2025-08-03"/>
    <s v="SAL01430"/>
    <x v="3"/>
    <x v="8"/>
    <n v="1"/>
    <n v="3000"/>
    <n v="3000"/>
    <s v="Aug"/>
    <x v="2"/>
  </r>
  <r>
    <s v="2025-08-04"/>
    <s v="SAL04008"/>
    <x v="3"/>
    <x v="8"/>
    <n v="8"/>
    <n v="3000"/>
    <n v="24000"/>
    <s v="Aug"/>
    <x v="2"/>
  </r>
  <r>
    <s v="2025-08-05"/>
    <s v="SAL01358"/>
    <x v="3"/>
    <x v="8"/>
    <n v="2"/>
    <n v="3000"/>
    <n v="6000"/>
    <s v="Aug"/>
    <x v="2"/>
  </r>
  <r>
    <s v="2025-08-10"/>
    <s v="SAL02159"/>
    <x v="3"/>
    <x v="8"/>
    <n v="9"/>
    <n v="3000"/>
    <n v="27000"/>
    <s v="Aug"/>
    <x v="2"/>
  </r>
  <r>
    <s v="2025-09-10"/>
    <s v="SAL00369"/>
    <x v="3"/>
    <x v="8"/>
    <n v="8"/>
    <n v="3000"/>
    <n v="24000"/>
    <s v="Sept"/>
    <x v="2"/>
  </r>
  <r>
    <s v="2025-09-10"/>
    <s v="SAL01098"/>
    <x v="3"/>
    <x v="8"/>
    <n v="7"/>
    <n v="3000"/>
    <n v="21000"/>
    <s v="Sept"/>
    <x v="2"/>
  </r>
  <r>
    <s v="2025-09-12"/>
    <s v="SAL05148"/>
    <x v="3"/>
    <x v="8"/>
    <n v="2"/>
    <n v="3000"/>
    <n v="6000"/>
    <s v="Sept"/>
    <x v="2"/>
  </r>
  <r>
    <s v="2025-09-16"/>
    <s v="SAL02576"/>
    <x v="3"/>
    <x v="8"/>
    <n v="11"/>
    <n v="3000"/>
    <n v="33000"/>
    <s v="Sept"/>
    <x v="2"/>
  </r>
  <r>
    <s v="2025-09-20"/>
    <s v="SAL00588"/>
    <x v="3"/>
    <x v="8"/>
    <n v="10"/>
    <n v="3000"/>
    <n v="30000"/>
    <s v="Sept"/>
    <x v="2"/>
  </r>
  <r>
    <s v="2025-09-21"/>
    <s v="SAL01983"/>
    <x v="3"/>
    <x v="8"/>
    <n v="6"/>
    <n v="3000"/>
    <n v="18000"/>
    <s v="Sept"/>
    <x v="2"/>
  </r>
  <r>
    <s v="2025-09-21"/>
    <s v="SAL03707"/>
    <x v="3"/>
    <x v="8"/>
    <n v="3"/>
    <n v="3000"/>
    <n v="9000"/>
    <s v="Sept"/>
    <x v="2"/>
  </r>
  <r>
    <s v="2025-10-10"/>
    <s v="SAL04906"/>
    <x v="3"/>
    <x v="8"/>
    <n v="8"/>
    <n v="3000"/>
    <n v="24000"/>
    <s v="Oct"/>
    <x v="2"/>
  </r>
  <r>
    <s v="2025-10-22"/>
    <s v="SAL04111"/>
    <x v="3"/>
    <x v="8"/>
    <n v="1"/>
    <n v="3000"/>
    <n v="3000"/>
    <s v="Oct"/>
    <x v="2"/>
  </r>
  <r>
    <s v="2025-10-27"/>
    <s v="SAL02051"/>
    <x v="3"/>
    <x v="8"/>
    <n v="5"/>
    <n v="3000"/>
    <n v="15000"/>
    <s v="Oct"/>
    <x v="2"/>
  </r>
  <r>
    <s v="2025-10-29"/>
    <s v="SAL02952"/>
    <x v="3"/>
    <x v="8"/>
    <n v="11"/>
    <n v="3000"/>
    <n v="33000"/>
    <s v="Oct"/>
    <x v="2"/>
  </r>
  <r>
    <s v="2025-11-20"/>
    <s v="SAL00347"/>
    <x v="3"/>
    <x v="8"/>
    <n v="15"/>
    <n v="3000"/>
    <n v="45000"/>
    <s v="Nov"/>
    <x v="2"/>
  </r>
  <r>
    <s v="2025-11-21"/>
    <s v="SAL01116"/>
    <x v="3"/>
    <x v="8"/>
    <n v="1"/>
    <n v="3000"/>
    <n v="3000"/>
    <s v="Nov"/>
    <x v="2"/>
  </r>
  <r>
    <s v="2025-12-07"/>
    <s v="SAL01233"/>
    <x v="3"/>
    <x v="8"/>
    <n v="2"/>
    <n v="3000"/>
    <n v="6000"/>
    <s v="Dec"/>
    <x v="2"/>
  </r>
  <r>
    <s v="2025-12-15"/>
    <s v="SAL03725"/>
    <x v="3"/>
    <x v="8"/>
    <n v="2"/>
    <n v="3000"/>
    <n v="6000"/>
    <s v="Dec"/>
    <x v="2"/>
  </r>
  <r>
    <s v="2025-12-20"/>
    <s v="SAL02779"/>
    <x v="3"/>
    <x v="8"/>
    <n v="3"/>
    <n v="3000"/>
    <n v="9000"/>
    <s v="Dec"/>
    <x v="2"/>
  </r>
  <r>
    <s v="2025-12-20"/>
    <s v="SAL03663"/>
    <x v="3"/>
    <x v="8"/>
    <n v="2"/>
    <n v="3000"/>
    <n v="6000"/>
    <s v="Dec"/>
    <x v="2"/>
  </r>
  <r>
    <s v="2025-12-20"/>
    <s v="SAL05766"/>
    <x v="3"/>
    <x v="8"/>
    <n v="1"/>
    <n v="3000"/>
    <n v="3000"/>
    <s v="Dec"/>
    <x v="2"/>
  </r>
  <r>
    <s v="2023-01-03"/>
    <s v="SAL02176"/>
    <x v="4"/>
    <x v="9"/>
    <n v="13"/>
    <n v="1500"/>
    <n v="19500"/>
    <s v="Jan"/>
    <x v="0"/>
  </r>
  <r>
    <s v="2023-01-04"/>
    <s v="SAL00335"/>
    <x v="4"/>
    <x v="9"/>
    <n v="1"/>
    <n v="1500"/>
    <n v="1500"/>
    <s v="Jan"/>
    <x v="0"/>
  </r>
  <r>
    <s v="2023-01-10"/>
    <s v="SAL03705"/>
    <x v="4"/>
    <x v="9"/>
    <n v="5"/>
    <n v="1500"/>
    <n v="7500"/>
    <s v="Jan"/>
    <x v="0"/>
  </r>
  <r>
    <s v="2023-01-19"/>
    <s v="SAL01427"/>
    <x v="4"/>
    <x v="9"/>
    <n v="10"/>
    <n v="1500"/>
    <n v="15000"/>
    <s v="Jan"/>
    <x v="0"/>
  </r>
  <r>
    <s v="2023-01-21"/>
    <s v="SAL01565"/>
    <x v="4"/>
    <x v="9"/>
    <n v="14"/>
    <n v="1500"/>
    <n v="21000"/>
    <s v="Jan"/>
    <x v="0"/>
  </r>
  <r>
    <s v="2023-01-22"/>
    <s v="SAL03403"/>
    <x v="4"/>
    <x v="9"/>
    <n v="10"/>
    <n v="1500"/>
    <n v="15000"/>
    <s v="Jan"/>
    <x v="0"/>
  </r>
  <r>
    <s v="2023-02-05"/>
    <s v="SAL05054"/>
    <x v="4"/>
    <x v="9"/>
    <n v="12"/>
    <n v="1500"/>
    <n v="18000"/>
    <s v="Feb"/>
    <x v="0"/>
  </r>
  <r>
    <s v="2023-02-14"/>
    <s v="SAL03350"/>
    <x v="4"/>
    <x v="9"/>
    <n v="9"/>
    <n v="1500"/>
    <n v="13500"/>
    <s v="Feb"/>
    <x v="0"/>
  </r>
  <r>
    <s v="2023-02-16"/>
    <s v="SAL02315"/>
    <x v="4"/>
    <x v="9"/>
    <n v="3"/>
    <n v="1500"/>
    <n v="4500"/>
    <s v="Feb"/>
    <x v="0"/>
  </r>
  <r>
    <s v="2023-02-17"/>
    <s v="SAL02775"/>
    <x v="4"/>
    <x v="9"/>
    <n v="11"/>
    <n v="1500"/>
    <n v="16500"/>
    <s v="Feb"/>
    <x v="0"/>
  </r>
  <r>
    <s v="2023-02-22"/>
    <s v="SAL01370"/>
    <x v="4"/>
    <x v="9"/>
    <n v="15"/>
    <n v="1500"/>
    <n v="22500"/>
    <s v="Feb"/>
    <x v="0"/>
  </r>
  <r>
    <s v="2023-03-02"/>
    <s v="SAL03718"/>
    <x v="4"/>
    <x v="9"/>
    <n v="12"/>
    <n v="1500"/>
    <n v="18000"/>
    <s v="Mar"/>
    <x v="0"/>
  </r>
  <r>
    <s v="2023-03-06"/>
    <s v="SAL04525"/>
    <x v="4"/>
    <x v="9"/>
    <n v="1"/>
    <n v="1500"/>
    <n v="1500"/>
    <s v="Mar"/>
    <x v="0"/>
  </r>
  <r>
    <s v="2023-03-10"/>
    <s v="SAL03106"/>
    <x v="4"/>
    <x v="9"/>
    <n v="11"/>
    <n v="1500"/>
    <n v="16500"/>
    <s v="Mar"/>
    <x v="0"/>
  </r>
  <r>
    <s v="2023-03-13"/>
    <s v="SAL00849"/>
    <x v="4"/>
    <x v="9"/>
    <n v="8"/>
    <n v="1500"/>
    <n v="12000"/>
    <s v="Mar"/>
    <x v="0"/>
  </r>
  <r>
    <s v="2023-03-13"/>
    <s v="SAL02992"/>
    <x v="4"/>
    <x v="9"/>
    <n v="10"/>
    <n v="1500"/>
    <n v="15000"/>
    <s v="Mar"/>
    <x v="0"/>
  </r>
  <r>
    <s v="2023-04-01"/>
    <s v="SAL02641"/>
    <x v="4"/>
    <x v="9"/>
    <n v="1"/>
    <n v="1500"/>
    <n v="1500"/>
    <s v="Apr"/>
    <x v="0"/>
  </r>
  <r>
    <s v="2023-04-09"/>
    <s v="SAL02855"/>
    <x v="4"/>
    <x v="9"/>
    <n v="14"/>
    <n v="1500"/>
    <n v="21000"/>
    <s v="Apr"/>
    <x v="0"/>
  </r>
  <r>
    <s v="2023-04-14"/>
    <s v="SAL02842"/>
    <x v="4"/>
    <x v="9"/>
    <n v="8"/>
    <n v="1500"/>
    <n v="12000"/>
    <s v="Apr"/>
    <x v="0"/>
  </r>
  <r>
    <s v="2023-04-15"/>
    <s v="SAL04840"/>
    <x v="4"/>
    <x v="9"/>
    <n v="2"/>
    <n v="1500"/>
    <n v="3000"/>
    <s v="Apr"/>
    <x v="0"/>
  </r>
  <r>
    <s v="2023-04-18"/>
    <s v="SAL01290"/>
    <x v="4"/>
    <x v="9"/>
    <n v="10"/>
    <n v="1500"/>
    <n v="15000"/>
    <s v="Apr"/>
    <x v="0"/>
  </r>
  <r>
    <s v="2023-04-22"/>
    <s v="SAL02499"/>
    <x v="4"/>
    <x v="9"/>
    <n v="3"/>
    <n v="1500"/>
    <n v="4500"/>
    <s v="Apr"/>
    <x v="0"/>
  </r>
  <r>
    <s v="2023-05-11"/>
    <s v="SAL04279"/>
    <x v="4"/>
    <x v="9"/>
    <n v="8"/>
    <n v="1500"/>
    <n v="12000"/>
    <s v="May"/>
    <x v="0"/>
  </r>
  <r>
    <s v="2023-05-13"/>
    <s v="SAL01013"/>
    <x v="4"/>
    <x v="9"/>
    <n v="12"/>
    <n v="1500"/>
    <n v="18000"/>
    <s v="May"/>
    <x v="0"/>
  </r>
  <r>
    <s v="2023-05-14"/>
    <s v="SAL02472"/>
    <x v="4"/>
    <x v="9"/>
    <n v="8"/>
    <n v="1500"/>
    <n v="12000"/>
    <s v="May"/>
    <x v="0"/>
  </r>
  <r>
    <s v="2023-05-14"/>
    <s v="SAL03024"/>
    <x v="4"/>
    <x v="9"/>
    <n v="6"/>
    <n v="1500"/>
    <n v="9000"/>
    <s v="May"/>
    <x v="0"/>
  </r>
  <r>
    <s v="2023-05-15"/>
    <s v="SAL03021"/>
    <x v="4"/>
    <x v="9"/>
    <n v="3"/>
    <n v="1500"/>
    <n v="4500"/>
    <s v="May"/>
    <x v="0"/>
  </r>
  <r>
    <s v="2023-05-18"/>
    <s v="SAL00404"/>
    <x v="4"/>
    <x v="9"/>
    <n v="5"/>
    <n v="1500"/>
    <n v="7500"/>
    <s v="May"/>
    <x v="0"/>
  </r>
  <r>
    <s v="2023-05-24"/>
    <s v="SAL00103"/>
    <x v="4"/>
    <x v="9"/>
    <n v="5"/>
    <n v="1500"/>
    <n v="7500"/>
    <s v="May"/>
    <x v="0"/>
  </r>
  <r>
    <s v="2023-05-30"/>
    <s v="SAL05931"/>
    <x v="4"/>
    <x v="9"/>
    <n v="8"/>
    <n v="1500"/>
    <n v="12000"/>
    <s v="May"/>
    <x v="0"/>
  </r>
  <r>
    <s v="2023-06-12"/>
    <s v="SAL03119"/>
    <x v="4"/>
    <x v="9"/>
    <n v="3"/>
    <n v="1500"/>
    <n v="4500"/>
    <s v="Jun"/>
    <x v="0"/>
  </r>
  <r>
    <s v="2023-06-16"/>
    <s v="SAL00359"/>
    <x v="4"/>
    <x v="9"/>
    <n v="14"/>
    <n v="1500"/>
    <n v="21000"/>
    <s v="Jun"/>
    <x v="0"/>
  </r>
  <r>
    <s v="2023-06-25"/>
    <s v="SAL04670"/>
    <x v="4"/>
    <x v="9"/>
    <n v="6"/>
    <n v="1500"/>
    <n v="9000"/>
    <s v="Jun"/>
    <x v="0"/>
  </r>
  <r>
    <s v="2023-06-28"/>
    <s v="SAL02168"/>
    <x v="4"/>
    <x v="9"/>
    <n v="11"/>
    <n v="1500"/>
    <n v="16500"/>
    <s v="Jun"/>
    <x v="0"/>
  </r>
  <r>
    <s v="2023-07-04"/>
    <s v="SAL02202"/>
    <x v="4"/>
    <x v="9"/>
    <n v="6"/>
    <n v="1500"/>
    <n v="9000"/>
    <s v="Jul"/>
    <x v="0"/>
  </r>
  <r>
    <s v="2023-07-05"/>
    <s v="SAL01305"/>
    <x v="4"/>
    <x v="9"/>
    <n v="2"/>
    <n v="1500"/>
    <n v="3000"/>
    <s v="Jul"/>
    <x v="0"/>
  </r>
  <r>
    <s v="2023-07-11"/>
    <s v="SAL01589"/>
    <x v="4"/>
    <x v="9"/>
    <n v="8"/>
    <n v="1500"/>
    <n v="12000"/>
    <s v="Jul"/>
    <x v="0"/>
  </r>
  <r>
    <s v="2023-07-13"/>
    <s v="SAL02001"/>
    <x v="4"/>
    <x v="9"/>
    <n v="13"/>
    <n v="1500"/>
    <n v="19500"/>
    <s v="Jul"/>
    <x v="0"/>
  </r>
  <r>
    <s v="2023-07-27"/>
    <s v="SAL05243"/>
    <x v="4"/>
    <x v="9"/>
    <n v="2"/>
    <n v="1500"/>
    <n v="3000"/>
    <s v="Jul"/>
    <x v="0"/>
  </r>
  <r>
    <s v="2023-08-10"/>
    <s v="SAL00669"/>
    <x v="4"/>
    <x v="9"/>
    <n v="13"/>
    <n v="1500"/>
    <n v="19500"/>
    <s v="Aug"/>
    <x v="0"/>
  </r>
  <r>
    <s v="2023-08-13"/>
    <s v="SAL03072"/>
    <x v="4"/>
    <x v="9"/>
    <n v="11"/>
    <n v="1500"/>
    <n v="16500"/>
    <s v="Aug"/>
    <x v="0"/>
  </r>
  <r>
    <s v="2023-08-21"/>
    <s v="SAL02502"/>
    <x v="4"/>
    <x v="9"/>
    <n v="4"/>
    <n v="1500"/>
    <n v="6000"/>
    <s v="Aug"/>
    <x v="0"/>
  </r>
  <r>
    <s v="2023-08-25"/>
    <s v="SAL00920"/>
    <x v="4"/>
    <x v="9"/>
    <n v="15"/>
    <n v="1500"/>
    <n v="22500"/>
    <s v="Aug"/>
    <x v="0"/>
  </r>
  <r>
    <s v="2023-09-01"/>
    <s v="SAL01535"/>
    <x v="4"/>
    <x v="9"/>
    <n v="15"/>
    <n v="1500"/>
    <n v="22500"/>
    <s v="Sept"/>
    <x v="0"/>
  </r>
  <r>
    <s v="2023-09-03"/>
    <s v="SAL04314"/>
    <x v="4"/>
    <x v="9"/>
    <n v="9"/>
    <n v="1500"/>
    <n v="13500"/>
    <s v="Sept"/>
    <x v="0"/>
  </r>
  <r>
    <s v="2023-09-12"/>
    <s v="SAL02552"/>
    <x v="4"/>
    <x v="9"/>
    <n v="6"/>
    <n v="1500"/>
    <n v="9000"/>
    <s v="Sept"/>
    <x v="0"/>
  </r>
  <r>
    <s v="2023-09-14"/>
    <s v="SAL00630"/>
    <x v="4"/>
    <x v="9"/>
    <n v="13"/>
    <n v="1500"/>
    <n v="19500"/>
    <s v="Sept"/>
    <x v="0"/>
  </r>
  <r>
    <s v="2023-09-18"/>
    <s v="SAL03987"/>
    <x v="4"/>
    <x v="9"/>
    <n v="15"/>
    <n v="1500"/>
    <n v="22500"/>
    <s v="Sept"/>
    <x v="0"/>
  </r>
  <r>
    <s v="2023-09-22"/>
    <s v="SAL05019"/>
    <x v="4"/>
    <x v="9"/>
    <n v="8"/>
    <n v="1500"/>
    <n v="12000"/>
    <s v="Sept"/>
    <x v="0"/>
  </r>
  <r>
    <s v="2023-09-23"/>
    <s v="SAL02122"/>
    <x v="4"/>
    <x v="9"/>
    <n v="3"/>
    <n v="1500"/>
    <n v="4500"/>
    <s v="Sept"/>
    <x v="0"/>
  </r>
  <r>
    <s v="2023-10-16"/>
    <s v="SAL04554"/>
    <x v="4"/>
    <x v="9"/>
    <n v="1"/>
    <n v="1500"/>
    <n v="1500"/>
    <s v="Oct"/>
    <x v="0"/>
  </r>
  <r>
    <s v="2023-10-24"/>
    <s v="SAL03966"/>
    <x v="4"/>
    <x v="9"/>
    <n v="9"/>
    <n v="1500"/>
    <n v="13500"/>
    <s v="Oct"/>
    <x v="0"/>
  </r>
  <r>
    <s v="2023-11-03"/>
    <s v="SAL03324"/>
    <x v="4"/>
    <x v="9"/>
    <n v="12"/>
    <n v="1500"/>
    <n v="18000"/>
    <s v="Nov"/>
    <x v="0"/>
  </r>
  <r>
    <s v="2023-11-11"/>
    <s v="SAL01108"/>
    <x v="4"/>
    <x v="9"/>
    <n v="12"/>
    <n v="1500"/>
    <n v="18000"/>
    <s v="Nov"/>
    <x v="0"/>
  </r>
  <r>
    <s v="2023-11-17"/>
    <s v="SAL05833"/>
    <x v="4"/>
    <x v="9"/>
    <n v="5"/>
    <n v="1500"/>
    <n v="7500"/>
    <s v="Nov"/>
    <x v="0"/>
  </r>
  <r>
    <s v="2023-11-26"/>
    <s v="SAL04860"/>
    <x v="4"/>
    <x v="9"/>
    <n v="11"/>
    <n v="1500"/>
    <n v="16500"/>
    <s v="Nov"/>
    <x v="0"/>
  </r>
  <r>
    <s v="2023-12-01"/>
    <s v="SAL00324"/>
    <x v="4"/>
    <x v="9"/>
    <n v="13"/>
    <n v="1500"/>
    <n v="19500"/>
    <s v="Dec"/>
    <x v="0"/>
  </r>
  <r>
    <s v="2023-12-02"/>
    <s v="SAL04704"/>
    <x v="4"/>
    <x v="9"/>
    <n v="3"/>
    <n v="1500"/>
    <n v="4500"/>
    <s v="Dec"/>
    <x v="0"/>
  </r>
  <r>
    <s v="2023-12-08"/>
    <s v="SAL01461"/>
    <x v="4"/>
    <x v="9"/>
    <n v="13"/>
    <n v="1500"/>
    <n v="19500"/>
    <s v="Dec"/>
    <x v="0"/>
  </r>
  <r>
    <s v="2023-12-11"/>
    <s v="SAL00095"/>
    <x v="4"/>
    <x v="9"/>
    <n v="3"/>
    <n v="1500"/>
    <n v="4500"/>
    <s v="Dec"/>
    <x v="0"/>
  </r>
  <r>
    <s v="2023-12-12"/>
    <s v="SAL05852"/>
    <x v="4"/>
    <x v="9"/>
    <n v="7"/>
    <n v="1500"/>
    <n v="10500"/>
    <s v="Dec"/>
    <x v="0"/>
  </r>
  <r>
    <s v="2023-12-15"/>
    <s v="SAL04505"/>
    <x v="4"/>
    <x v="9"/>
    <n v="6"/>
    <n v="1500"/>
    <n v="9000"/>
    <s v="Dec"/>
    <x v="0"/>
  </r>
  <r>
    <s v="2023-12-26"/>
    <s v="SAL05248"/>
    <x v="4"/>
    <x v="9"/>
    <n v="10"/>
    <n v="1500"/>
    <n v="15000"/>
    <s v="Dec"/>
    <x v="0"/>
  </r>
  <r>
    <s v="2024-01-12"/>
    <s v="SAL02928"/>
    <x v="4"/>
    <x v="9"/>
    <n v="3"/>
    <n v="1500"/>
    <n v="4500"/>
    <s v="Jan"/>
    <x v="1"/>
  </r>
  <r>
    <s v="2024-01-21"/>
    <s v="SAL01163"/>
    <x v="4"/>
    <x v="9"/>
    <n v="2"/>
    <n v="1500"/>
    <n v="3000"/>
    <s v="Jan"/>
    <x v="1"/>
  </r>
  <r>
    <s v="2024-01-24"/>
    <s v="SAL05908"/>
    <x v="4"/>
    <x v="9"/>
    <n v="4"/>
    <n v="1500"/>
    <n v="6000"/>
    <s v="Jan"/>
    <x v="1"/>
  </r>
  <r>
    <s v="2024-02-07"/>
    <s v="SAL01009"/>
    <x v="4"/>
    <x v="9"/>
    <n v="12"/>
    <n v="1500"/>
    <n v="18000"/>
    <s v="Feb"/>
    <x v="1"/>
  </r>
  <r>
    <s v="2024-02-12"/>
    <s v="SAL02224"/>
    <x v="4"/>
    <x v="9"/>
    <n v="9"/>
    <n v="1500"/>
    <n v="13500"/>
    <s v="Feb"/>
    <x v="1"/>
  </r>
  <r>
    <s v="2024-02-20"/>
    <s v="SAL01919"/>
    <x v="4"/>
    <x v="9"/>
    <n v="7"/>
    <n v="1500"/>
    <n v="10500"/>
    <s v="Feb"/>
    <x v="1"/>
  </r>
  <r>
    <s v="2024-02-24"/>
    <s v="SAL05780"/>
    <x v="4"/>
    <x v="9"/>
    <n v="1"/>
    <n v="1500"/>
    <n v="1500"/>
    <s v="Feb"/>
    <x v="1"/>
  </r>
  <r>
    <s v="2024-03-03"/>
    <s v="SAL00143"/>
    <x v="4"/>
    <x v="9"/>
    <n v="4"/>
    <n v="1500"/>
    <n v="6000"/>
    <s v="Mar"/>
    <x v="1"/>
  </r>
  <r>
    <s v="2024-03-07"/>
    <s v="SAL05282"/>
    <x v="4"/>
    <x v="9"/>
    <n v="4"/>
    <n v="1500"/>
    <n v="6000"/>
    <s v="Mar"/>
    <x v="1"/>
  </r>
  <r>
    <s v="2024-03-12"/>
    <s v="SAL00531"/>
    <x v="4"/>
    <x v="9"/>
    <n v="11"/>
    <n v="1500"/>
    <n v="16500"/>
    <s v="Mar"/>
    <x v="1"/>
  </r>
  <r>
    <s v="2024-03-13"/>
    <s v="SAL05091"/>
    <x v="4"/>
    <x v="9"/>
    <n v="3"/>
    <n v="1500"/>
    <n v="4500"/>
    <s v="Mar"/>
    <x v="1"/>
  </r>
  <r>
    <s v="2024-03-14"/>
    <s v="SAL01362"/>
    <x v="4"/>
    <x v="9"/>
    <n v="12"/>
    <n v="1500"/>
    <n v="18000"/>
    <s v="Mar"/>
    <x v="1"/>
  </r>
  <r>
    <s v="2024-03-20"/>
    <s v="SAL03619"/>
    <x v="4"/>
    <x v="9"/>
    <n v="14"/>
    <n v="1500"/>
    <n v="21000"/>
    <s v="Mar"/>
    <x v="1"/>
  </r>
  <r>
    <s v="2024-03-24"/>
    <s v="SAL01618"/>
    <x v="4"/>
    <x v="9"/>
    <n v="15"/>
    <n v="1500"/>
    <n v="22500"/>
    <s v="Mar"/>
    <x v="1"/>
  </r>
  <r>
    <s v="2024-04-18"/>
    <s v="SAL00061"/>
    <x v="4"/>
    <x v="9"/>
    <n v="12"/>
    <n v="1500"/>
    <n v="18000"/>
    <s v="Apr"/>
    <x v="1"/>
  </r>
  <r>
    <s v="2024-04-23"/>
    <s v="SAL04619"/>
    <x v="4"/>
    <x v="9"/>
    <n v="15"/>
    <n v="1500"/>
    <n v="22500"/>
    <s v="Apr"/>
    <x v="1"/>
  </r>
  <r>
    <s v="2024-05-06"/>
    <s v="SAL01522"/>
    <x v="4"/>
    <x v="9"/>
    <n v="2"/>
    <n v="1500"/>
    <n v="3000"/>
    <s v="May"/>
    <x v="1"/>
  </r>
  <r>
    <s v="2024-05-14"/>
    <s v="SAL05843"/>
    <x v="4"/>
    <x v="9"/>
    <n v="8"/>
    <n v="1500"/>
    <n v="12000"/>
    <s v="May"/>
    <x v="1"/>
  </r>
  <r>
    <s v="2024-05-16"/>
    <s v="SAL05466"/>
    <x v="4"/>
    <x v="9"/>
    <n v="2"/>
    <n v="1500"/>
    <n v="3000"/>
    <s v="May"/>
    <x v="1"/>
  </r>
  <r>
    <s v="2024-05-25"/>
    <s v="SAL01633"/>
    <x v="4"/>
    <x v="9"/>
    <n v="4"/>
    <n v="1500"/>
    <n v="6000"/>
    <s v="May"/>
    <x v="1"/>
  </r>
  <r>
    <s v="2024-06-09"/>
    <s v="SAL03789"/>
    <x v="4"/>
    <x v="9"/>
    <n v="9"/>
    <n v="1500"/>
    <n v="13500"/>
    <s v="Jun"/>
    <x v="1"/>
  </r>
  <r>
    <s v="2024-06-10"/>
    <s v="SAL00477"/>
    <x v="4"/>
    <x v="9"/>
    <n v="12"/>
    <n v="1500"/>
    <n v="18000"/>
    <s v="Jun"/>
    <x v="1"/>
  </r>
  <r>
    <s v="2024-06-30"/>
    <s v="SAL01494"/>
    <x v="4"/>
    <x v="9"/>
    <n v="4"/>
    <n v="1500"/>
    <n v="6000"/>
    <s v="Jun"/>
    <x v="1"/>
  </r>
  <r>
    <s v="2024-07-01"/>
    <s v="SAL00261"/>
    <x v="4"/>
    <x v="9"/>
    <n v="11"/>
    <n v="1500"/>
    <n v="16500"/>
    <s v="Jul"/>
    <x v="1"/>
  </r>
  <r>
    <s v="2024-07-05"/>
    <s v="SAL04249"/>
    <x v="4"/>
    <x v="9"/>
    <n v="2"/>
    <n v="1500"/>
    <n v="3000"/>
    <s v="Jul"/>
    <x v="1"/>
  </r>
  <r>
    <s v="2024-07-07"/>
    <s v="SAL05179"/>
    <x v="4"/>
    <x v="9"/>
    <n v="13"/>
    <n v="1500"/>
    <n v="19500"/>
    <s v="Jul"/>
    <x v="1"/>
  </r>
  <r>
    <s v="2024-07-10"/>
    <s v="SAL00589"/>
    <x v="4"/>
    <x v="9"/>
    <n v="15"/>
    <n v="1500"/>
    <n v="22500"/>
    <s v="Jul"/>
    <x v="1"/>
  </r>
  <r>
    <s v="2024-07-23"/>
    <s v="SAL02050"/>
    <x v="4"/>
    <x v="9"/>
    <n v="4"/>
    <n v="1500"/>
    <n v="6000"/>
    <s v="Jul"/>
    <x v="1"/>
  </r>
  <r>
    <s v="2024-07-26"/>
    <s v="SAL01745"/>
    <x v="4"/>
    <x v="9"/>
    <n v="13"/>
    <n v="1500"/>
    <n v="19500"/>
    <s v="Jul"/>
    <x v="1"/>
  </r>
  <r>
    <s v="2024-08-02"/>
    <s v="SAL05106"/>
    <x v="4"/>
    <x v="9"/>
    <n v="1"/>
    <n v="1500"/>
    <n v="1500"/>
    <s v="Aug"/>
    <x v="1"/>
  </r>
  <r>
    <s v="2024-08-05"/>
    <s v="SAL02577"/>
    <x v="4"/>
    <x v="9"/>
    <n v="5"/>
    <n v="1500"/>
    <n v="7500"/>
    <s v="Aug"/>
    <x v="1"/>
  </r>
  <r>
    <s v="2024-08-11"/>
    <s v="SAL04818"/>
    <x v="4"/>
    <x v="9"/>
    <n v="11"/>
    <n v="1500"/>
    <n v="16500"/>
    <s v="Aug"/>
    <x v="1"/>
  </r>
  <r>
    <s v="2024-08-15"/>
    <s v="SAL03086"/>
    <x v="4"/>
    <x v="9"/>
    <n v="5"/>
    <n v="1500"/>
    <n v="7500"/>
    <s v="Aug"/>
    <x v="1"/>
  </r>
  <r>
    <s v="2024-08-19"/>
    <s v="SAL00391"/>
    <x v="4"/>
    <x v="9"/>
    <n v="8"/>
    <n v="1500"/>
    <n v="12000"/>
    <s v="Aug"/>
    <x v="1"/>
  </r>
  <r>
    <s v="2024-08-22"/>
    <s v="SAL01012"/>
    <x v="4"/>
    <x v="9"/>
    <n v="13"/>
    <n v="1500"/>
    <n v="19500"/>
    <s v="Aug"/>
    <x v="1"/>
  </r>
  <r>
    <s v="2024-08-24"/>
    <s v="SAL05089"/>
    <x v="4"/>
    <x v="9"/>
    <n v="14"/>
    <n v="1500"/>
    <n v="21000"/>
    <s v="Aug"/>
    <x v="1"/>
  </r>
  <r>
    <s v="2024-08-25"/>
    <s v="SAL04403"/>
    <x v="4"/>
    <x v="9"/>
    <n v="5"/>
    <n v="1500"/>
    <n v="7500"/>
    <s v="Aug"/>
    <x v="1"/>
  </r>
  <r>
    <s v="2024-09-06"/>
    <s v="SAL01653"/>
    <x v="4"/>
    <x v="9"/>
    <n v="13"/>
    <n v="1500"/>
    <n v="19500"/>
    <s v="Sept"/>
    <x v="1"/>
  </r>
  <r>
    <s v="2024-09-20"/>
    <s v="SAL03748"/>
    <x v="4"/>
    <x v="9"/>
    <n v="13"/>
    <n v="1500"/>
    <n v="19500"/>
    <s v="Sept"/>
    <x v="1"/>
  </r>
  <r>
    <s v="2024-09-20"/>
    <s v="SAL04971"/>
    <x v="4"/>
    <x v="9"/>
    <n v="3"/>
    <n v="1500"/>
    <n v="4500"/>
    <s v="Sept"/>
    <x v="1"/>
  </r>
  <r>
    <s v="2024-09-21"/>
    <s v="SAL03478"/>
    <x v="4"/>
    <x v="9"/>
    <n v="2"/>
    <n v="1500"/>
    <n v="3000"/>
    <s v="Sept"/>
    <x v="1"/>
  </r>
  <r>
    <s v="2024-09-23"/>
    <s v="SAL04298"/>
    <x v="4"/>
    <x v="9"/>
    <n v="9"/>
    <n v="1500"/>
    <n v="13500"/>
    <s v="Sept"/>
    <x v="1"/>
  </r>
  <r>
    <s v="2024-09-30"/>
    <s v="SAL03104"/>
    <x v="4"/>
    <x v="9"/>
    <n v="2"/>
    <n v="1500"/>
    <n v="3000"/>
    <s v="Sept"/>
    <x v="1"/>
  </r>
  <r>
    <s v="2024-10-05"/>
    <s v="SAL05831"/>
    <x v="4"/>
    <x v="9"/>
    <n v="14"/>
    <n v="1500"/>
    <n v="21000"/>
    <s v="Oct"/>
    <x v="1"/>
  </r>
  <r>
    <s v="2024-10-08"/>
    <s v="SAL05689"/>
    <x v="4"/>
    <x v="9"/>
    <n v="3"/>
    <n v="1500"/>
    <n v="4500"/>
    <s v="Oct"/>
    <x v="1"/>
  </r>
  <r>
    <s v="2024-10-14"/>
    <s v="SAL02300"/>
    <x v="4"/>
    <x v="9"/>
    <n v="2"/>
    <n v="1500"/>
    <n v="3000"/>
    <s v="Oct"/>
    <x v="1"/>
  </r>
  <r>
    <s v="2024-10-19"/>
    <s v="SAL01025"/>
    <x v="4"/>
    <x v="9"/>
    <n v="2"/>
    <n v="1500"/>
    <n v="3000"/>
    <s v="Oct"/>
    <x v="1"/>
  </r>
  <r>
    <s v="2024-10-30"/>
    <s v="SAL04510"/>
    <x v="4"/>
    <x v="9"/>
    <n v="13"/>
    <n v="1500"/>
    <n v="19500"/>
    <s v="Oct"/>
    <x v="1"/>
  </r>
  <r>
    <s v="2024-10-30"/>
    <s v="SAL04588"/>
    <x v="4"/>
    <x v="9"/>
    <n v="4"/>
    <n v="1500"/>
    <n v="6000"/>
    <s v="Oct"/>
    <x v="1"/>
  </r>
  <r>
    <s v="2024-10-30"/>
    <s v="SAL04733"/>
    <x v="4"/>
    <x v="9"/>
    <n v="2"/>
    <n v="1500"/>
    <n v="3000"/>
    <s v="Oct"/>
    <x v="1"/>
  </r>
  <r>
    <s v="2024-11-06"/>
    <s v="SAL04833"/>
    <x v="4"/>
    <x v="9"/>
    <n v="7"/>
    <n v="1500"/>
    <n v="10500"/>
    <s v="Nov"/>
    <x v="1"/>
  </r>
  <r>
    <s v="2024-11-07"/>
    <s v="SAL03923"/>
    <x v="4"/>
    <x v="9"/>
    <n v="11"/>
    <n v="1500"/>
    <n v="16500"/>
    <s v="Nov"/>
    <x v="1"/>
  </r>
  <r>
    <s v="2024-11-07"/>
    <s v="SAL05636"/>
    <x v="4"/>
    <x v="9"/>
    <n v="15"/>
    <n v="1500"/>
    <n v="22500"/>
    <s v="Nov"/>
    <x v="1"/>
  </r>
  <r>
    <s v="2024-11-08"/>
    <s v="SAL00312"/>
    <x v="4"/>
    <x v="9"/>
    <n v="1"/>
    <n v="1500"/>
    <n v="1500"/>
    <s v="Nov"/>
    <x v="1"/>
  </r>
  <r>
    <s v="2024-11-09"/>
    <s v="SAL04651"/>
    <x v="4"/>
    <x v="9"/>
    <n v="15"/>
    <n v="1500"/>
    <n v="22500"/>
    <s v="Nov"/>
    <x v="1"/>
  </r>
  <r>
    <s v="2024-11-26"/>
    <s v="SAL03310"/>
    <x v="4"/>
    <x v="9"/>
    <n v="13"/>
    <n v="1500"/>
    <n v="19500"/>
    <s v="Nov"/>
    <x v="1"/>
  </r>
  <r>
    <s v="2024-12-08"/>
    <s v="SAL04542"/>
    <x v="4"/>
    <x v="9"/>
    <n v="3"/>
    <n v="1500"/>
    <n v="4500"/>
    <s v="Dec"/>
    <x v="1"/>
  </r>
  <r>
    <s v="2024-12-09"/>
    <s v="SAL02000"/>
    <x v="4"/>
    <x v="9"/>
    <n v="1"/>
    <n v="1500"/>
    <n v="1500"/>
    <s v="Dec"/>
    <x v="1"/>
  </r>
  <r>
    <s v="2024-12-11"/>
    <s v="SAL00701"/>
    <x v="4"/>
    <x v="9"/>
    <n v="7"/>
    <n v="1500"/>
    <n v="10500"/>
    <s v="Dec"/>
    <x v="1"/>
  </r>
  <r>
    <s v="2024-12-16"/>
    <s v="SAL02910"/>
    <x v="4"/>
    <x v="9"/>
    <n v="7"/>
    <n v="1500"/>
    <n v="10500"/>
    <s v="Dec"/>
    <x v="1"/>
  </r>
  <r>
    <s v="2024-12-21"/>
    <s v="SAL02620"/>
    <x v="4"/>
    <x v="9"/>
    <n v="15"/>
    <n v="1500"/>
    <n v="22500"/>
    <s v="Dec"/>
    <x v="1"/>
  </r>
  <r>
    <s v="2024-12-30"/>
    <s v="SAL03126"/>
    <x v="4"/>
    <x v="9"/>
    <n v="9"/>
    <n v="1500"/>
    <n v="13500"/>
    <s v="Dec"/>
    <x v="1"/>
  </r>
  <r>
    <s v="2024-12-31"/>
    <s v="SAL00360"/>
    <x v="4"/>
    <x v="9"/>
    <n v="13"/>
    <n v="1500"/>
    <n v="19500"/>
    <s v="Dec"/>
    <x v="1"/>
  </r>
  <r>
    <s v="2025-01-01"/>
    <s v="SAL03735"/>
    <x v="4"/>
    <x v="9"/>
    <n v="6"/>
    <n v="1500"/>
    <n v="9000"/>
    <s v="Jan"/>
    <x v="2"/>
  </r>
  <r>
    <s v="2025-01-02"/>
    <s v="SAL01783"/>
    <x v="4"/>
    <x v="9"/>
    <n v="3"/>
    <n v="1500"/>
    <n v="4500"/>
    <s v="Jan"/>
    <x v="2"/>
  </r>
  <r>
    <s v="2025-01-03"/>
    <s v="SAL00919"/>
    <x v="4"/>
    <x v="9"/>
    <n v="11"/>
    <n v="1500"/>
    <n v="16500"/>
    <s v="Jan"/>
    <x v="2"/>
  </r>
  <r>
    <s v="2025-01-05"/>
    <s v="SAL03168"/>
    <x v="4"/>
    <x v="9"/>
    <n v="7"/>
    <n v="1500"/>
    <n v="10500"/>
    <s v="Jan"/>
    <x v="2"/>
  </r>
  <r>
    <s v="2025-01-22"/>
    <s v="SAL05822"/>
    <x v="4"/>
    <x v="9"/>
    <n v="2"/>
    <n v="1500"/>
    <n v="3000"/>
    <s v="Jan"/>
    <x v="2"/>
  </r>
  <r>
    <s v="2025-01-31"/>
    <s v="SAL01466"/>
    <x v="4"/>
    <x v="9"/>
    <n v="14"/>
    <n v="1500"/>
    <n v="21000"/>
    <s v="Jan"/>
    <x v="2"/>
  </r>
  <r>
    <s v="2025-02-06"/>
    <s v="SAL05409"/>
    <x v="4"/>
    <x v="9"/>
    <n v="1"/>
    <n v="1500"/>
    <n v="1500"/>
    <s v="Feb"/>
    <x v="2"/>
  </r>
  <r>
    <s v="2025-02-19"/>
    <s v="SAL00183"/>
    <x v="4"/>
    <x v="9"/>
    <n v="9"/>
    <n v="1500"/>
    <n v="13500"/>
    <s v="Feb"/>
    <x v="2"/>
  </r>
  <r>
    <s v="2025-03-08"/>
    <s v="SAL01800"/>
    <x v="4"/>
    <x v="9"/>
    <n v="7"/>
    <n v="1500"/>
    <n v="10500"/>
    <s v="Mar"/>
    <x v="2"/>
  </r>
  <r>
    <s v="2025-03-16"/>
    <s v="SAL04052"/>
    <x v="4"/>
    <x v="9"/>
    <n v="4"/>
    <n v="1500"/>
    <n v="6000"/>
    <s v="Mar"/>
    <x v="2"/>
  </r>
  <r>
    <s v="2025-03-24"/>
    <s v="SAL04551"/>
    <x v="4"/>
    <x v="9"/>
    <n v="5"/>
    <n v="1500"/>
    <n v="7500"/>
    <s v="Mar"/>
    <x v="2"/>
  </r>
  <r>
    <s v="2025-03-26"/>
    <s v="SAL03564"/>
    <x v="4"/>
    <x v="9"/>
    <n v="3"/>
    <n v="1500"/>
    <n v="4500"/>
    <s v="Mar"/>
    <x v="2"/>
  </r>
  <r>
    <s v="2025-03-28"/>
    <s v="SAL04143"/>
    <x v="4"/>
    <x v="9"/>
    <n v="2"/>
    <n v="1500"/>
    <n v="3000"/>
    <s v="Mar"/>
    <x v="2"/>
  </r>
  <r>
    <s v="2025-03-30"/>
    <s v="SAL00557"/>
    <x v="4"/>
    <x v="9"/>
    <n v="12"/>
    <n v="1500"/>
    <n v="18000"/>
    <s v="Mar"/>
    <x v="2"/>
  </r>
  <r>
    <s v="2025-04-01"/>
    <s v="SAL05351"/>
    <x v="4"/>
    <x v="9"/>
    <n v="5"/>
    <n v="1500"/>
    <n v="7500"/>
    <s v="Apr"/>
    <x v="2"/>
  </r>
  <r>
    <s v="2025-04-03"/>
    <s v="SAL04317"/>
    <x v="4"/>
    <x v="9"/>
    <n v="9"/>
    <n v="1500"/>
    <n v="13500"/>
    <s v="Apr"/>
    <x v="2"/>
  </r>
  <r>
    <s v="2025-04-03"/>
    <s v="SAL04383"/>
    <x v="4"/>
    <x v="9"/>
    <n v="4"/>
    <n v="1500"/>
    <n v="6000"/>
    <s v="Apr"/>
    <x v="2"/>
  </r>
  <r>
    <s v="2025-04-06"/>
    <s v="SAL00319"/>
    <x v="4"/>
    <x v="9"/>
    <n v="4"/>
    <n v="1500"/>
    <n v="6000"/>
    <s v="Apr"/>
    <x v="2"/>
  </r>
  <r>
    <s v="2025-04-09"/>
    <s v="SAL01321"/>
    <x v="4"/>
    <x v="9"/>
    <n v="15"/>
    <n v="1500"/>
    <n v="22500"/>
    <s v="Apr"/>
    <x v="2"/>
  </r>
  <r>
    <s v="2025-04-10"/>
    <s v="SAL02743"/>
    <x v="4"/>
    <x v="9"/>
    <n v="13"/>
    <n v="1500"/>
    <n v="19500"/>
    <s v="Apr"/>
    <x v="2"/>
  </r>
  <r>
    <s v="2025-04-15"/>
    <s v="SAL00960"/>
    <x v="4"/>
    <x v="9"/>
    <n v="3"/>
    <n v="1500"/>
    <n v="4500"/>
    <s v="Apr"/>
    <x v="2"/>
  </r>
  <r>
    <s v="2025-05-05"/>
    <s v="SAL05328"/>
    <x v="4"/>
    <x v="9"/>
    <n v="11"/>
    <n v="1500"/>
    <n v="16500"/>
    <s v="May"/>
    <x v="2"/>
  </r>
  <r>
    <s v="2025-05-09"/>
    <s v="SAL02197"/>
    <x v="4"/>
    <x v="9"/>
    <n v="13"/>
    <n v="1500"/>
    <n v="19500"/>
    <s v="May"/>
    <x v="2"/>
  </r>
  <r>
    <s v="2025-05-15"/>
    <s v="SAL03210"/>
    <x v="4"/>
    <x v="9"/>
    <n v="2"/>
    <n v="1500"/>
    <n v="3000"/>
    <s v="May"/>
    <x v="2"/>
  </r>
  <r>
    <s v="2025-05-25"/>
    <s v="SAL05586"/>
    <x v="4"/>
    <x v="9"/>
    <n v="7"/>
    <n v="1500"/>
    <n v="10500"/>
    <s v="May"/>
    <x v="2"/>
  </r>
  <r>
    <s v="2025-06-05"/>
    <s v="SAL05502"/>
    <x v="4"/>
    <x v="9"/>
    <n v="8"/>
    <n v="1500"/>
    <n v="12000"/>
    <s v="Jun"/>
    <x v="2"/>
  </r>
  <r>
    <s v="2025-06-09"/>
    <s v="SAL04693"/>
    <x v="4"/>
    <x v="9"/>
    <n v="5"/>
    <n v="1500"/>
    <n v="7500"/>
    <s v="Jun"/>
    <x v="2"/>
  </r>
  <r>
    <s v="2025-06-30"/>
    <s v="SAL05703"/>
    <x v="4"/>
    <x v="9"/>
    <n v="3"/>
    <n v="1500"/>
    <n v="4500"/>
    <s v="Jun"/>
    <x v="2"/>
  </r>
  <r>
    <s v="2025-07-02"/>
    <s v="SAL01576"/>
    <x v="4"/>
    <x v="9"/>
    <n v="9"/>
    <n v="1500"/>
    <n v="13500"/>
    <s v="Jul"/>
    <x v="2"/>
  </r>
  <r>
    <s v="2025-07-04"/>
    <s v="SAL04419"/>
    <x v="4"/>
    <x v="9"/>
    <n v="14"/>
    <n v="1500"/>
    <n v="21000"/>
    <s v="Jul"/>
    <x v="2"/>
  </r>
  <r>
    <s v="2025-07-17"/>
    <s v="SAL03874"/>
    <x v="4"/>
    <x v="9"/>
    <n v="2"/>
    <n v="1500"/>
    <n v="3000"/>
    <s v="Jul"/>
    <x v="2"/>
  </r>
  <r>
    <s v="2025-07-28"/>
    <s v="SAL04234"/>
    <x v="4"/>
    <x v="9"/>
    <n v="12"/>
    <n v="1500"/>
    <n v="18000"/>
    <s v="Jul"/>
    <x v="2"/>
  </r>
  <r>
    <s v="2025-07-29"/>
    <s v="SAL00457"/>
    <x v="4"/>
    <x v="9"/>
    <n v="5"/>
    <n v="1500"/>
    <n v="7500"/>
    <s v="Jul"/>
    <x v="2"/>
  </r>
  <r>
    <s v="2025-08-07"/>
    <s v="SAL01428"/>
    <x v="4"/>
    <x v="9"/>
    <n v="14"/>
    <n v="1500"/>
    <n v="21000"/>
    <s v="Aug"/>
    <x v="2"/>
  </r>
  <r>
    <s v="2025-08-12"/>
    <s v="SAL05433"/>
    <x v="4"/>
    <x v="9"/>
    <n v="7"/>
    <n v="1500"/>
    <n v="10500"/>
    <s v="Aug"/>
    <x v="2"/>
  </r>
  <r>
    <s v="2025-08-12"/>
    <s v="SAL05817"/>
    <x v="4"/>
    <x v="9"/>
    <n v="13"/>
    <n v="1500"/>
    <n v="19500"/>
    <s v="Aug"/>
    <x v="2"/>
  </r>
  <r>
    <s v="2025-08-13"/>
    <s v="SAL00199"/>
    <x v="4"/>
    <x v="9"/>
    <n v="1"/>
    <n v="1500"/>
    <n v="1500"/>
    <s v="Aug"/>
    <x v="2"/>
  </r>
  <r>
    <s v="2025-08-20"/>
    <s v="SAL01796"/>
    <x v="4"/>
    <x v="9"/>
    <n v="15"/>
    <n v="1500"/>
    <n v="22500"/>
    <s v="Aug"/>
    <x v="2"/>
  </r>
  <r>
    <s v="2025-08-21"/>
    <s v="SAL00089"/>
    <x v="4"/>
    <x v="9"/>
    <n v="4"/>
    <n v="1500"/>
    <n v="6000"/>
    <s v="Aug"/>
    <x v="2"/>
  </r>
  <r>
    <s v="2025-08-31"/>
    <s v="SAL04005"/>
    <x v="4"/>
    <x v="9"/>
    <n v="15"/>
    <n v="1500"/>
    <n v="22500"/>
    <s v="Aug"/>
    <x v="2"/>
  </r>
  <r>
    <s v="2025-09-03"/>
    <s v="SAL05359"/>
    <x v="4"/>
    <x v="9"/>
    <n v="8"/>
    <n v="1500"/>
    <n v="12000"/>
    <s v="Sept"/>
    <x v="2"/>
  </r>
  <r>
    <s v="2025-09-09"/>
    <s v="SAL00170"/>
    <x v="4"/>
    <x v="9"/>
    <n v="3"/>
    <n v="1500"/>
    <n v="4500"/>
    <s v="Sept"/>
    <x v="2"/>
  </r>
  <r>
    <s v="2025-09-16"/>
    <s v="SAL05080"/>
    <x v="4"/>
    <x v="9"/>
    <n v="3"/>
    <n v="1500"/>
    <n v="4500"/>
    <s v="Sept"/>
    <x v="2"/>
  </r>
  <r>
    <s v="2025-10-22"/>
    <s v="SAL01221"/>
    <x v="4"/>
    <x v="9"/>
    <n v="15"/>
    <n v="1500"/>
    <n v="22500"/>
    <s v="Oct"/>
    <x v="2"/>
  </r>
  <r>
    <s v="2025-10-22"/>
    <s v="SAL05614"/>
    <x v="4"/>
    <x v="9"/>
    <n v="8"/>
    <n v="1500"/>
    <n v="12000"/>
    <s v="Oct"/>
    <x v="2"/>
  </r>
  <r>
    <s v="2025-11-01"/>
    <s v="SAL03339"/>
    <x v="4"/>
    <x v="9"/>
    <n v="11"/>
    <n v="1500"/>
    <n v="16500"/>
    <s v="Nov"/>
    <x v="2"/>
  </r>
  <r>
    <s v="2025-11-05"/>
    <s v="SAL03945"/>
    <x v="4"/>
    <x v="9"/>
    <n v="1"/>
    <n v="1500"/>
    <n v="1500"/>
    <s v="Nov"/>
    <x v="2"/>
  </r>
  <r>
    <s v="2025-11-09"/>
    <s v="SAL05592"/>
    <x v="4"/>
    <x v="9"/>
    <n v="6"/>
    <n v="1500"/>
    <n v="9000"/>
    <s v="Nov"/>
    <x v="2"/>
  </r>
  <r>
    <s v="2025-11-12"/>
    <s v="SAL05765"/>
    <x v="4"/>
    <x v="9"/>
    <n v="11"/>
    <n v="1500"/>
    <n v="16500"/>
    <s v="Nov"/>
    <x v="2"/>
  </r>
  <r>
    <s v="2025-11-17"/>
    <s v="SAL00243"/>
    <x v="4"/>
    <x v="9"/>
    <n v="11"/>
    <n v="1500"/>
    <n v="16500"/>
    <s v="Nov"/>
    <x v="2"/>
  </r>
  <r>
    <s v="2025-11-19"/>
    <s v="SAL00967"/>
    <x v="4"/>
    <x v="9"/>
    <n v="6"/>
    <n v="1500"/>
    <n v="9000"/>
    <s v="Nov"/>
    <x v="2"/>
  </r>
  <r>
    <s v="2025-11-22"/>
    <s v="SAL02483"/>
    <x v="4"/>
    <x v="9"/>
    <n v="9"/>
    <n v="1500"/>
    <n v="13500"/>
    <s v="Nov"/>
    <x v="2"/>
  </r>
  <r>
    <s v="2025-12-02"/>
    <s v="SAL04183"/>
    <x v="4"/>
    <x v="9"/>
    <n v="13"/>
    <n v="1500"/>
    <n v="19500"/>
    <s v="Dec"/>
    <x v="2"/>
  </r>
  <r>
    <s v="2025-12-05"/>
    <s v="SAL05103"/>
    <x v="4"/>
    <x v="9"/>
    <n v="3"/>
    <n v="1500"/>
    <n v="4500"/>
    <s v="Dec"/>
    <x v="2"/>
  </r>
  <r>
    <s v="2025-12-09"/>
    <s v="SAL02426"/>
    <x v="4"/>
    <x v="9"/>
    <n v="9"/>
    <n v="1500"/>
    <n v="13500"/>
    <s v="Dec"/>
    <x v="2"/>
  </r>
  <r>
    <s v="2025-12-21"/>
    <s v="SAL04346"/>
    <x v="4"/>
    <x v="9"/>
    <n v="12"/>
    <n v="1500"/>
    <n v="18000"/>
    <s v="Dec"/>
    <x v="2"/>
  </r>
  <r>
    <s v="2023-01-24"/>
    <s v="SAL00563"/>
    <x v="0"/>
    <x v="10"/>
    <n v="12"/>
    <n v="1500"/>
    <n v="18000"/>
    <s v="Jan"/>
    <x v="0"/>
  </r>
  <r>
    <s v="2023-02-01"/>
    <s v="SAL01177"/>
    <x v="0"/>
    <x v="10"/>
    <n v="13"/>
    <n v="1500"/>
    <n v="19500"/>
    <s v="Feb"/>
    <x v="0"/>
  </r>
  <r>
    <s v="2023-02-06"/>
    <s v="SAL00893"/>
    <x v="0"/>
    <x v="10"/>
    <n v="3"/>
    <n v="1500"/>
    <n v="4500"/>
    <s v="Feb"/>
    <x v="0"/>
  </r>
  <r>
    <s v="2023-02-11"/>
    <s v="SAL03540"/>
    <x v="0"/>
    <x v="10"/>
    <n v="7"/>
    <n v="1500"/>
    <n v="10500"/>
    <s v="Feb"/>
    <x v="0"/>
  </r>
  <r>
    <s v="2023-02-28"/>
    <s v="SAL00131"/>
    <x v="0"/>
    <x v="10"/>
    <n v="12"/>
    <n v="1500"/>
    <n v="18000"/>
    <s v="Feb"/>
    <x v="0"/>
  </r>
  <r>
    <s v="2023-03-12"/>
    <s v="SAL03577"/>
    <x v="0"/>
    <x v="10"/>
    <n v="9"/>
    <n v="1500"/>
    <n v="13500"/>
    <s v="Mar"/>
    <x v="0"/>
  </r>
  <r>
    <s v="2023-03-16"/>
    <s v="SAL05261"/>
    <x v="0"/>
    <x v="10"/>
    <n v="10"/>
    <n v="1500"/>
    <n v="15000"/>
    <s v="Mar"/>
    <x v="0"/>
  </r>
  <r>
    <s v="2023-03-30"/>
    <s v="SAL05539"/>
    <x v="0"/>
    <x v="10"/>
    <n v="1"/>
    <n v="1500"/>
    <n v="1500"/>
    <s v="Mar"/>
    <x v="0"/>
  </r>
  <r>
    <s v="2023-04-01"/>
    <s v="SAL04573"/>
    <x v="0"/>
    <x v="10"/>
    <n v="7"/>
    <n v="1500"/>
    <n v="10500"/>
    <s v="Apr"/>
    <x v="0"/>
  </r>
  <r>
    <s v="2023-05-17"/>
    <s v="SAL00890"/>
    <x v="0"/>
    <x v="10"/>
    <n v="9"/>
    <n v="1500"/>
    <n v="13500"/>
    <s v="May"/>
    <x v="0"/>
  </r>
  <r>
    <s v="2023-05-18"/>
    <s v="SAL03690"/>
    <x v="0"/>
    <x v="10"/>
    <n v="14"/>
    <n v="1500"/>
    <n v="21000"/>
    <s v="May"/>
    <x v="0"/>
  </r>
  <r>
    <s v="2023-05-19"/>
    <s v="SAL01011"/>
    <x v="0"/>
    <x v="10"/>
    <n v="12"/>
    <n v="1500"/>
    <n v="18000"/>
    <s v="May"/>
    <x v="0"/>
  </r>
  <r>
    <s v="2023-05-25"/>
    <s v="SAL04305"/>
    <x v="0"/>
    <x v="10"/>
    <n v="5"/>
    <n v="1500"/>
    <n v="7500"/>
    <s v="May"/>
    <x v="0"/>
  </r>
  <r>
    <s v="2023-06-07"/>
    <s v="SAL03193"/>
    <x v="0"/>
    <x v="10"/>
    <n v="7"/>
    <n v="1500"/>
    <n v="10500"/>
    <s v="Jun"/>
    <x v="0"/>
  </r>
  <r>
    <s v="2023-07-16"/>
    <s v="SAL05171"/>
    <x v="0"/>
    <x v="10"/>
    <n v="7"/>
    <n v="1500"/>
    <n v="10500"/>
    <s v="Jul"/>
    <x v="0"/>
  </r>
  <r>
    <s v="2023-07-23"/>
    <s v="SAL04370"/>
    <x v="0"/>
    <x v="10"/>
    <n v="13"/>
    <n v="1500"/>
    <n v="19500"/>
    <s v="Jul"/>
    <x v="0"/>
  </r>
  <r>
    <s v="2023-08-13"/>
    <s v="SAL02445"/>
    <x v="0"/>
    <x v="10"/>
    <n v="7"/>
    <n v="1500"/>
    <n v="10500"/>
    <s v="Aug"/>
    <x v="0"/>
  </r>
  <r>
    <s v="2023-10-22"/>
    <s v="SAL01300"/>
    <x v="0"/>
    <x v="10"/>
    <n v="13"/>
    <n v="1500"/>
    <n v="19500"/>
    <s v="Oct"/>
    <x v="0"/>
  </r>
  <r>
    <s v="2023-11-07"/>
    <s v="SAL00384"/>
    <x v="0"/>
    <x v="10"/>
    <n v="8"/>
    <n v="1500"/>
    <n v="12000"/>
    <s v="Nov"/>
    <x v="0"/>
  </r>
  <r>
    <s v="2023-12-03"/>
    <s v="SAL01345"/>
    <x v="0"/>
    <x v="10"/>
    <n v="2"/>
    <n v="1500"/>
    <n v="3000"/>
    <s v="Dec"/>
    <x v="0"/>
  </r>
  <r>
    <s v="2024-02-12"/>
    <s v="SAL00036"/>
    <x v="0"/>
    <x v="10"/>
    <n v="5"/>
    <n v="1500"/>
    <n v="7500"/>
    <s v="Feb"/>
    <x v="1"/>
  </r>
  <r>
    <s v="2024-02-14"/>
    <s v="SAL02854"/>
    <x v="0"/>
    <x v="10"/>
    <n v="6"/>
    <n v="1500"/>
    <n v="9000"/>
    <s v="Feb"/>
    <x v="1"/>
  </r>
  <r>
    <s v="2024-02-22"/>
    <s v="SAL00997"/>
    <x v="0"/>
    <x v="10"/>
    <n v="7"/>
    <n v="1500"/>
    <n v="10500"/>
    <s v="Feb"/>
    <x v="1"/>
  </r>
  <r>
    <s v="2024-03-19"/>
    <s v="SAL02848"/>
    <x v="0"/>
    <x v="10"/>
    <n v="10"/>
    <n v="1500"/>
    <n v="15000"/>
    <s v="Mar"/>
    <x v="1"/>
  </r>
  <r>
    <s v="2024-04-11"/>
    <s v="SAL04706"/>
    <x v="0"/>
    <x v="10"/>
    <n v="10"/>
    <n v="1500"/>
    <n v="15000"/>
    <s v="Apr"/>
    <x v="1"/>
  </r>
  <r>
    <s v="2024-04-18"/>
    <s v="SAL00944"/>
    <x v="0"/>
    <x v="10"/>
    <n v="3"/>
    <n v="1500"/>
    <n v="4500"/>
    <s v="Apr"/>
    <x v="1"/>
  </r>
  <r>
    <s v="2024-05-01"/>
    <s v="SAL04720"/>
    <x v="0"/>
    <x v="10"/>
    <n v="7"/>
    <n v="1500"/>
    <n v="10500"/>
    <s v="May"/>
    <x v="1"/>
  </r>
  <r>
    <s v="2024-05-05"/>
    <s v="SAL01297"/>
    <x v="0"/>
    <x v="10"/>
    <n v="5"/>
    <n v="1500"/>
    <n v="7500"/>
    <s v="May"/>
    <x v="1"/>
  </r>
  <r>
    <s v="2024-05-19"/>
    <s v="SAL01128"/>
    <x v="0"/>
    <x v="10"/>
    <n v="8"/>
    <n v="1500"/>
    <n v="12000"/>
    <s v="May"/>
    <x v="1"/>
  </r>
  <r>
    <s v="2024-05-25"/>
    <s v="SAL05292"/>
    <x v="0"/>
    <x v="10"/>
    <n v="7"/>
    <n v="1500"/>
    <n v="10500"/>
    <s v="May"/>
    <x v="1"/>
  </r>
  <r>
    <s v="2024-06-21"/>
    <s v="SAL00707"/>
    <x v="0"/>
    <x v="10"/>
    <n v="1"/>
    <n v="1500"/>
    <n v="1500"/>
    <s v="Jun"/>
    <x v="1"/>
  </r>
  <r>
    <s v="2024-07-22"/>
    <s v="SAL00618"/>
    <x v="0"/>
    <x v="10"/>
    <n v="4"/>
    <n v="1500"/>
    <n v="6000"/>
    <s v="Jul"/>
    <x v="1"/>
  </r>
  <r>
    <s v="2024-07-26"/>
    <s v="SAL05709"/>
    <x v="0"/>
    <x v="10"/>
    <n v="11"/>
    <n v="1500"/>
    <n v="16500"/>
    <s v="Jul"/>
    <x v="1"/>
  </r>
  <r>
    <s v="2024-08-17"/>
    <s v="SAL05457"/>
    <x v="0"/>
    <x v="10"/>
    <n v="15"/>
    <n v="1500"/>
    <n v="22500"/>
    <s v="Aug"/>
    <x v="1"/>
  </r>
  <r>
    <s v="2024-09-02"/>
    <s v="SAL03523"/>
    <x v="0"/>
    <x v="10"/>
    <n v="8"/>
    <n v="1500"/>
    <n v="12000"/>
    <s v="Sept"/>
    <x v="1"/>
  </r>
  <r>
    <s v="2024-09-13"/>
    <s v="SAL00593"/>
    <x v="0"/>
    <x v="10"/>
    <n v="10"/>
    <n v="1500"/>
    <n v="15000"/>
    <s v="Sept"/>
    <x v="1"/>
  </r>
  <r>
    <s v="2024-09-14"/>
    <s v="SAL04596"/>
    <x v="0"/>
    <x v="10"/>
    <n v="5"/>
    <n v="1500"/>
    <n v="7500"/>
    <s v="Sept"/>
    <x v="1"/>
  </r>
  <r>
    <s v="2024-09-27"/>
    <s v="SAL04171"/>
    <x v="0"/>
    <x v="10"/>
    <n v="4"/>
    <n v="1500"/>
    <n v="6000"/>
    <s v="Sept"/>
    <x v="1"/>
  </r>
  <r>
    <s v="2024-10-18"/>
    <s v="SAL00659"/>
    <x v="0"/>
    <x v="10"/>
    <n v="2"/>
    <n v="1500"/>
    <n v="3000"/>
    <s v="Oct"/>
    <x v="1"/>
  </r>
  <r>
    <s v="2024-10-23"/>
    <s v="SAL03528"/>
    <x v="0"/>
    <x v="10"/>
    <n v="7"/>
    <n v="1500"/>
    <n v="10500"/>
    <s v="Oct"/>
    <x v="1"/>
  </r>
  <r>
    <s v="2024-11-12"/>
    <s v="SAL00954"/>
    <x v="0"/>
    <x v="10"/>
    <n v="7"/>
    <n v="1500"/>
    <n v="10500"/>
    <s v="Nov"/>
    <x v="1"/>
  </r>
  <r>
    <s v="2024-11-16"/>
    <s v="SAL00779"/>
    <x v="0"/>
    <x v="10"/>
    <n v="11"/>
    <n v="1500"/>
    <n v="16500"/>
    <s v="Nov"/>
    <x v="1"/>
  </r>
  <r>
    <s v="2024-12-17"/>
    <s v="SAL01906"/>
    <x v="0"/>
    <x v="10"/>
    <n v="8"/>
    <n v="1500"/>
    <n v="12000"/>
    <s v="Dec"/>
    <x v="1"/>
  </r>
  <r>
    <s v="2024-12-29"/>
    <s v="SAL03960"/>
    <x v="0"/>
    <x v="10"/>
    <n v="5"/>
    <n v="1500"/>
    <n v="7500"/>
    <s v="Dec"/>
    <x v="1"/>
  </r>
  <r>
    <s v="2025-03-14"/>
    <s v="SAL03994"/>
    <x v="0"/>
    <x v="10"/>
    <n v="11"/>
    <n v="1500"/>
    <n v="16500"/>
    <s v="Mar"/>
    <x v="2"/>
  </r>
  <r>
    <s v="2025-03-21"/>
    <s v="SAL01836"/>
    <x v="0"/>
    <x v="10"/>
    <n v="3"/>
    <n v="1500"/>
    <n v="4500"/>
    <s v="Mar"/>
    <x v="2"/>
  </r>
  <r>
    <s v="2025-03-25"/>
    <s v="SAL03458"/>
    <x v="0"/>
    <x v="10"/>
    <n v="4"/>
    <n v="1500"/>
    <n v="6000"/>
    <s v="Mar"/>
    <x v="2"/>
  </r>
  <r>
    <s v="2025-03-25"/>
    <s v="SAL04652"/>
    <x v="0"/>
    <x v="10"/>
    <n v="5"/>
    <n v="1500"/>
    <n v="7500"/>
    <s v="Mar"/>
    <x v="2"/>
  </r>
  <r>
    <s v="2025-05-25"/>
    <s v="SAL04027"/>
    <x v="0"/>
    <x v="10"/>
    <n v="3"/>
    <n v="1500"/>
    <n v="4500"/>
    <s v="May"/>
    <x v="2"/>
  </r>
  <r>
    <s v="2025-06-03"/>
    <s v="SAL00811"/>
    <x v="0"/>
    <x v="10"/>
    <n v="7"/>
    <n v="1500"/>
    <n v="10500"/>
    <s v="Jun"/>
    <x v="2"/>
  </r>
  <r>
    <s v="2025-06-27"/>
    <s v="SAL04654"/>
    <x v="0"/>
    <x v="10"/>
    <n v="9"/>
    <n v="1500"/>
    <n v="13500"/>
    <s v="Jun"/>
    <x v="2"/>
  </r>
  <r>
    <s v="2025-07-09"/>
    <s v="SAL03460"/>
    <x v="0"/>
    <x v="10"/>
    <n v="9"/>
    <n v="1500"/>
    <n v="13500"/>
    <s v="Jul"/>
    <x v="2"/>
  </r>
  <r>
    <s v="2025-07-26"/>
    <s v="SAL02520"/>
    <x v="0"/>
    <x v="10"/>
    <n v="3"/>
    <n v="1500"/>
    <n v="4500"/>
    <s v="Jul"/>
    <x v="2"/>
  </r>
  <r>
    <s v="2025-08-01"/>
    <s v="SAL05162"/>
    <x v="0"/>
    <x v="10"/>
    <n v="10"/>
    <n v="1500"/>
    <n v="15000"/>
    <s v="Aug"/>
    <x v="2"/>
  </r>
  <r>
    <s v="2025-08-02"/>
    <s v="SAL04625"/>
    <x v="0"/>
    <x v="10"/>
    <n v="9"/>
    <n v="1500"/>
    <n v="13500"/>
    <s v="Aug"/>
    <x v="2"/>
  </r>
  <r>
    <s v="2025-08-06"/>
    <s v="SAL03689"/>
    <x v="0"/>
    <x v="10"/>
    <n v="5"/>
    <n v="1500"/>
    <n v="7500"/>
    <s v="Aug"/>
    <x v="2"/>
  </r>
  <r>
    <s v="2025-08-29"/>
    <s v="SAL03745"/>
    <x v="0"/>
    <x v="10"/>
    <n v="15"/>
    <n v="1500"/>
    <n v="22500"/>
    <s v="Aug"/>
    <x v="2"/>
  </r>
  <r>
    <s v="2025-10-05"/>
    <s v="SAL03228"/>
    <x v="0"/>
    <x v="10"/>
    <n v="8"/>
    <n v="1500"/>
    <n v="12000"/>
    <s v="Oct"/>
    <x v="2"/>
  </r>
  <r>
    <s v="2025-10-18"/>
    <s v="SAL05863"/>
    <x v="0"/>
    <x v="10"/>
    <n v="8"/>
    <n v="1500"/>
    <n v="12000"/>
    <s v="Oct"/>
    <x v="2"/>
  </r>
  <r>
    <s v="2025-10-26"/>
    <s v="SAL01501"/>
    <x v="0"/>
    <x v="10"/>
    <n v="9"/>
    <n v="1500"/>
    <n v="13500"/>
    <s v="Oct"/>
    <x v="2"/>
  </r>
  <r>
    <s v="2025-10-29"/>
    <s v="SAL05542"/>
    <x v="0"/>
    <x v="10"/>
    <n v="1"/>
    <n v="1500"/>
    <n v="1500"/>
    <s v="Oct"/>
    <x v="2"/>
  </r>
  <r>
    <s v="2025-11-22"/>
    <s v="SAL02876"/>
    <x v="0"/>
    <x v="10"/>
    <n v="6"/>
    <n v="1500"/>
    <n v="9000"/>
    <s v="Nov"/>
    <x v="2"/>
  </r>
  <r>
    <s v="2025-12-03"/>
    <s v="SAL02479"/>
    <x v="0"/>
    <x v="10"/>
    <n v="5"/>
    <n v="1500"/>
    <n v="7500"/>
    <s v="Dec"/>
    <x v="2"/>
  </r>
  <r>
    <s v="2025-12-16"/>
    <s v="SAL01393"/>
    <x v="0"/>
    <x v="10"/>
    <n v="7"/>
    <n v="1500"/>
    <n v="10500"/>
    <s v="Dec"/>
    <x v="2"/>
  </r>
  <r>
    <s v="2025-12-24"/>
    <s v="SAL03875"/>
    <x v="0"/>
    <x v="10"/>
    <n v="1"/>
    <n v="1500"/>
    <n v="1500"/>
    <s v="Dec"/>
    <x v="2"/>
  </r>
  <r>
    <s v="2023-01-01"/>
    <s v="SAL01609"/>
    <x v="4"/>
    <x v="11"/>
    <n v="3"/>
    <n v="700"/>
    <n v="2100"/>
    <s v="Jan"/>
    <x v="0"/>
  </r>
  <r>
    <s v="2023-01-02"/>
    <s v="SAL00700"/>
    <x v="4"/>
    <x v="11"/>
    <n v="15"/>
    <n v="700"/>
    <n v="10500"/>
    <s v="Jan"/>
    <x v="0"/>
  </r>
  <r>
    <s v="2023-01-04"/>
    <s v="SAL02879"/>
    <x v="4"/>
    <x v="11"/>
    <n v="13"/>
    <n v="700"/>
    <n v="9100"/>
    <s v="Jan"/>
    <x v="0"/>
  </r>
  <r>
    <s v="2023-01-08"/>
    <s v="SAL02161"/>
    <x v="4"/>
    <x v="11"/>
    <n v="10"/>
    <n v="700"/>
    <n v="7000"/>
    <s v="Jan"/>
    <x v="0"/>
  </r>
  <r>
    <s v="2023-01-11"/>
    <s v="SAL00501"/>
    <x v="4"/>
    <x v="11"/>
    <n v="1"/>
    <n v="700"/>
    <n v="700"/>
    <s v="Jan"/>
    <x v="0"/>
  </r>
  <r>
    <s v="2023-01-20"/>
    <s v="SAL03983"/>
    <x v="4"/>
    <x v="11"/>
    <n v="5"/>
    <n v="700"/>
    <n v="3500"/>
    <s v="Jan"/>
    <x v="0"/>
  </r>
  <r>
    <s v="2023-01-27"/>
    <s v="SAL02299"/>
    <x v="4"/>
    <x v="11"/>
    <n v="3"/>
    <n v="700"/>
    <n v="2100"/>
    <s v="Jan"/>
    <x v="0"/>
  </r>
  <r>
    <s v="2023-01-28"/>
    <s v="SAL01114"/>
    <x v="4"/>
    <x v="11"/>
    <n v="10"/>
    <n v="700"/>
    <n v="7000"/>
    <s v="Jan"/>
    <x v="0"/>
  </r>
  <r>
    <s v="2023-02-15"/>
    <s v="SAL00929"/>
    <x v="4"/>
    <x v="11"/>
    <n v="2"/>
    <n v="700"/>
    <n v="1400"/>
    <s v="Feb"/>
    <x v="0"/>
  </r>
  <r>
    <s v="2023-02-21"/>
    <s v="SAL04668"/>
    <x v="4"/>
    <x v="11"/>
    <n v="5"/>
    <n v="700"/>
    <n v="3500"/>
    <s v="Feb"/>
    <x v="0"/>
  </r>
  <r>
    <s v="2023-02-24"/>
    <s v="SAL01985"/>
    <x v="4"/>
    <x v="11"/>
    <n v="6"/>
    <n v="700"/>
    <n v="4200"/>
    <s v="Feb"/>
    <x v="0"/>
  </r>
  <r>
    <s v="2023-02-24"/>
    <s v="SAL02200"/>
    <x v="4"/>
    <x v="11"/>
    <n v="15"/>
    <n v="700"/>
    <n v="10500"/>
    <s v="Feb"/>
    <x v="0"/>
  </r>
  <r>
    <s v="2023-02-28"/>
    <s v="SAL02417"/>
    <x v="4"/>
    <x v="11"/>
    <n v="10"/>
    <n v="700"/>
    <n v="7000"/>
    <s v="Feb"/>
    <x v="0"/>
  </r>
  <r>
    <s v="2023-03-01"/>
    <s v="SAL05922"/>
    <x v="4"/>
    <x v="11"/>
    <n v="11"/>
    <n v="700"/>
    <n v="7700"/>
    <s v="Mar"/>
    <x v="0"/>
  </r>
  <r>
    <s v="2023-03-10"/>
    <s v="SAL05374"/>
    <x v="4"/>
    <x v="11"/>
    <n v="14"/>
    <n v="700"/>
    <n v="9800"/>
    <s v="Mar"/>
    <x v="0"/>
  </r>
  <r>
    <s v="2023-03-14"/>
    <s v="SAL00597"/>
    <x v="4"/>
    <x v="11"/>
    <n v="5"/>
    <n v="700"/>
    <n v="3500"/>
    <s v="Mar"/>
    <x v="0"/>
  </r>
  <r>
    <s v="2023-03-20"/>
    <s v="SAL01156"/>
    <x v="4"/>
    <x v="11"/>
    <n v="3"/>
    <n v="700"/>
    <n v="2100"/>
    <s v="Mar"/>
    <x v="0"/>
  </r>
  <r>
    <s v="2023-03-23"/>
    <s v="SAL00499"/>
    <x v="4"/>
    <x v="11"/>
    <n v="15"/>
    <n v="700"/>
    <n v="10500"/>
    <s v="Mar"/>
    <x v="0"/>
  </r>
  <r>
    <s v="2023-03-31"/>
    <s v="SAL00297"/>
    <x v="4"/>
    <x v="11"/>
    <n v="7"/>
    <n v="700"/>
    <n v="4900"/>
    <s v="Mar"/>
    <x v="0"/>
  </r>
  <r>
    <s v="2023-04-04"/>
    <s v="SAL03144"/>
    <x v="4"/>
    <x v="11"/>
    <n v="12"/>
    <n v="700"/>
    <n v="8400"/>
    <s v="Apr"/>
    <x v="0"/>
  </r>
  <r>
    <s v="2023-04-10"/>
    <s v="SAL01285"/>
    <x v="4"/>
    <x v="11"/>
    <n v="10"/>
    <n v="700"/>
    <n v="7000"/>
    <s v="Apr"/>
    <x v="0"/>
  </r>
  <r>
    <s v="2023-04-18"/>
    <s v="SAL05919"/>
    <x v="4"/>
    <x v="11"/>
    <n v="1"/>
    <n v="700"/>
    <n v="700"/>
    <s v="Apr"/>
    <x v="0"/>
  </r>
  <r>
    <s v="2023-04-25"/>
    <s v="SAL00866"/>
    <x v="4"/>
    <x v="11"/>
    <n v="7"/>
    <n v="700"/>
    <n v="4900"/>
    <s v="Apr"/>
    <x v="0"/>
  </r>
  <r>
    <s v="2023-04-30"/>
    <s v="SAL03576"/>
    <x v="4"/>
    <x v="11"/>
    <n v="9"/>
    <n v="700"/>
    <n v="6300"/>
    <s v="Apr"/>
    <x v="0"/>
  </r>
  <r>
    <s v="2023-05-05"/>
    <s v="SAL04344"/>
    <x v="4"/>
    <x v="11"/>
    <n v="4"/>
    <n v="700"/>
    <n v="2800"/>
    <s v="May"/>
    <x v="0"/>
  </r>
  <r>
    <s v="2023-05-20"/>
    <s v="SAL05152"/>
    <x v="4"/>
    <x v="11"/>
    <n v="5"/>
    <n v="700"/>
    <n v="3500"/>
    <s v="May"/>
    <x v="0"/>
  </r>
  <r>
    <s v="2023-05-23"/>
    <s v="SAL05589"/>
    <x v="4"/>
    <x v="11"/>
    <n v="14"/>
    <n v="700"/>
    <n v="9800"/>
    <s v="May"/>
    <x v="0"/>
  </r>
  <r>
    <s v="2023-05-27"/>
    <s v="SAL04995"/>
    <x v="4"/>
    <x v="11"/>
    <n v="12"/>
    <n v="700"/>
    <n v="8400"/>
    <s v="May"/>
    <x v="0"/>
  </r>
  <r>
    <s v="2023-05-30"/>
    <s v="SAL00729"/>
    <x v="4"/>
    <x v="11"/>
    <n v="5"/>
    <n v="700"/>
    <n v="3500"/>
    <s v="May"/>
    <x v="0"/>
  </r>
  <r>
    <s v="2023-06-09"/>
    <s v="SAL05590"/>
    <x v="4"/>
    <x v="11"/>
    <n v="6"/>
    <n v="700"/>
    <n v="4200"/>
    <s v="Jun"/>
    <x v="0"/>
  </r>
  <r>
    <s v="2023-06-12"/>
    <s v="SAL02447"/>
    <x v="4"/>
    <x v="11"/>
    <n v="10"/>
    <n v="700"/>
    <n v="7000"/>
    <s v="Jun"/>
    <x v="0"/>
  </r>
  <r>
    <s v="2023-06-17"/>
    <s v="SAL03170"/>
    <x v="4"/>
    <x v="11"/>
    <n v="7"/>
    <n v="700"/>
    <n v="4900"/>
    <s v="Jun"/>
    <x v="0"/>
  </r>
  <r>
    <s v="2023-07-09"/>
    <s v="SAL03486"/>
    <x v="4"/>
    <x v="11"/>
    <n v="2"/>
    <n v="700"/>
    <n v="1400"/>
    <s v="Jul"/>
    <x v="0"/>
  </r>
  <r>
    <s v="2023-07-17"/>
    <s v="SAL00590"/>
    <x v="4"/>
    <x v="11"/>
    <n v="15"/>
    <n v="700"/>
    <n v="10500"/>
    <s v="Jul"/>
    <x v="0"/>
  </r>
  <r>
    <s v="2023-07-23"/>
    <s v="SAL02236"/>
    <x v="4"/>
    <x v="11"/>
    <n v="15"/>
    <n v="700"/>
    <n v="10500"/>
    <s v="Jul"/>
    <x v="0"/>
  </r>
  <r>
    <s v="2023-07-24"/>
    <s v="SAL04759"/>
    <x v="4"/>
    <x v="11"/>
    <n v="6"/>
    <n v="700"/>
    <n v="4200"/>
    <s v="Jul"/>
    <x v="0"/>
  </r>
  <r>
    <s v="2023-07-28"/>
    <s v="SAL04511"/>
    <x v="4"/>
    <x v="11"/>
    <n v="4"/>
    <n v="700"/>
    <n v="2800"/>
    <s v="Jul"/>
    <x v="0"/>
  </r>
  <r>
    <s v="2023-07-31"/>
    <s v="SAL04335"/>
    <x v="4"/>
    <x v="11"/>
    <n v="6"/>
    <n v="700"/>
    <n v="4200"/>
    <s v="Jul"/>
    <x v="0"/>
  </r>
  <r>
    <s v="2023-08-22"/>
    <s v="SAL04949"/>
    <x v="4"/>
    <x v="11"/>
    <n v="3"/>
    <n v="700"/>
    <n v="2100"/>
    <s v="Aug"/>
    <x v="0"/>
  </r>
  <r>
    <s v="2023-08-25"/>
    <s v="SAL00217"/>
    <x v="4"/>
    <x v="11"/>
    <n v="13"/>
    <n v="700"/>
    <n v="9100"/>
    <s v="Aug"/>
    <x v="0"/>
  </r>
  <r>
    <s v="2023-09-03"/>
    <s v="SAL01449"/>
    <x v="4"/>
    <x v="11"/>
    <n v="6"/>
    <n v="700"/>
    <n v="4200"/>
    <s v="Sept"/>
    <x v="0"/>
  </r>
  <r>
    <s v="2023-09-03"/>
    <s v="SAL04928"/>
    <x v="4"/>
    <x v="11"/>
    <n v="5"/>
    <n v="700"/>
    <n v="3500"/>
    <s v="Sept"/>
    <x v="0"/>
  </r>
  <r>
    <s v="2023-09-08"/>
    <s v="SAL02557"/>
    <x v="4"/>
    <x v="11"/>
    <n v="2"/>
    <n v="700"/>
    <n v="1400"/>
    <s v="Sept"/>
    <x v="0"/>
  </r>
  <r>
    <s v="2023-09-15"/>
    <s v="SAL02976"/>
    <x v="4"/>
    <x v="11"/>
    <n v="10"/>
    <n v="700"/>
    <n v="7000"/>
    <s v="Sept"/>
    <x v="0"/>
  </r>
  <r>
    <s v="2023-10-05"/>
    <s v="SAL02913"/>
    <x v="4"/>
    <x v="11"/>
    <n v="9"/>
    <n v="700"/>
    <n v="6300"/>
    <s v="Oct"/>
    <x v="0"/>
  </r>
  <r>
    <s v="2023-10-09"/>
    <s v="SAL00579"/>
    <x v="4"/>
    <x v="11"/>
    <n v="3"/>
    <n v="700"/>
    <n v="2100"/>
    <s v="Oct"/>
    <x v="0"/>
  </r>
  <r>
    <s v="2023-10-22"/>
    <s v="SAL00165"/>
    <x v="4"/>
    <x v="11"/>
    <n v="4"/>
    <n v="700"/>
    <n v="2800"/>
    <s v="Oct"/>
    <x v="0"/>
  </r>
  <r>
    <s v="2023-11-01"/>
    <s v="SAL03299"/>
    <x v="4"/>
    <x v="11"/>
    <n v="13"/>
    <n v="700"/>
    <n v="9100"/>
    <s v="Nov"/>
    <x v="0"/>
  </r>
  <r>
    <s v="2023-11-01"/>
    <s v="SAL03470"/>
    <x v="4"/>
    <x v="11"/>
    <n v="7"/>
    <n v="700"/>
    <n v="4900"/>
    <s v="Nov"/>
    <x v="0"/>
  </r>
  <r>
    <s v="2023-11-10"/>
    <s v="SAL03877"/>
    <x v="4"/>
    <x v="11"/>
    <n v="2"/>
    <n v="700"/>
    <n v="1400"/>
    <s v="Nov"/>
    <x v="0"/>
  </r>
  <r>
    <s v="2023-11-10"/>
    <s v="SAL05322"/>
    <x v="4"/>
    <x v="11"/>
    <n v="6"/>
    <n v="700"/>
    <n v="4200"/>
    <s v="Nov"/>
    <x v="0"/>
  </r>
  <r>
    <s v="2023-11-26"/>
    <s v="SAL01627"/>
    <x v="4"/>
    <x v="11"/>
    <n v="7"/>
    <n v="700"/>
    <n v="4900"/>
    <s v="Nov"/>
    <x v="0"/>
  </r>
  <r>
    <s v="2023-11-28"/>
    <s v="SAL01301"/>
    <x v="4"/>
    <x v="11"/>
    <n v="9"/>
    <n v="700"/>
    <n v="6300"/>
    <s v="Nov"/>
    <x v="0"/>
  </r>
  <r>
    <s v="2023-11-29"/>
    <s v="SAL03422"/>
    <x v="4"/>
    <x v="11"/>
    <n v="14"/>
    <n v="700"/>
    <n v="9800"/>
    <s v="Nov"/>
    <x v="0"/>
  </r>
  <r>
    <s v="2023-12-01"/>
    <s v="SAL00381"/>
    <x v="4"/>
    <x v="11"/>
    <n v="1"/>
    <n v="700"/>
    <n v="700"/>
    <s v="Dec"/>
    <x v="0"/>
  </r>
  <r>
    <s v="2023-12-04"/>
    <s v="SAL00725"/>
    <x v="4"/>
    <x v="11"/>
    <n v="4"/>
    <n v="700"/>
    <n v="2800"/>
    <s v="Dec"/>
    <x v="0"/>
  </r>
  <r>
    <s v="2023-12-12"/>
    <s v="SAL05088"/>
    <x v="4"/>
    <x v="11"/>
    <n v="11"/>
    <n v="700"/>
    <n v="7700"/>
    <s v="Dec"/>
    <x v="0"/>
  </r>
  <r>
    <s v="2023-12-14"/>
    <s v="SAL01375"/>
    <x v="4"/>
    <x v="11"/>
    <n v="15"/>
    <n v="700"/>
    <n v="10500"/>
    <s v="Dec"/>
    <x v="0"/>
  </r>
  <r>
    <s v="2023-12-15"/>
    <s v="SAL02393"/>
    <x v="4"/>
    <x v="11"/>
    <n v="12"/>
    <n v="700"/>
    <n v="8400"/>
    <s v="Dec"/>
    <x v="0"/>
  </r>
  <r>
    <s v="2023-12-21"/>
    <s v="SAL02667"/>
    <x v="4"/>
    <x v="11"/>
    <n v="10"/>
    <n v="700"/>
    <n v="7000"/>
    <s v="Dec"/>
    <x v="0"/>
  </r>
  <r>
    <s v="2023-12-22"/>
    <s v="SAL01442"/>
    <x v="4"/>
    <x v="11"/>
    <n v="4"/>
    <n v="700"/>
    <n v="2800"/>
    <s v="Dec"/>
    <x v="0"/>
  </r>
  <r>
    <s v="2023-12-23"/>
    <s v="SAL03578"/>
    <x v="4"/>
    <x v="11"/>
    <n v="13"/>
    <n v="700"/>
    <n v="9100"/>
    <s v="Dec"/>
    <x v="0"/>
  </r>
  <r>
    <s v="2023-12-24"/>
    <s v="SAL01069"/>
    <x v="4"/>
    <x v="11"/>
    <n v="2"/>
    <n v="700"/>
    <n v="1400"/>
    <s v="Dec"/>
    <x v="0"/>
  </r>
  <r>
    <s v="2023-12-25"/>
    <s v="SAL04082"/>
    <x v="4"/>
    <x v="11"/>
    <n v="13"/>
    <n v="700"/>
    <n v="9100"/>
    <s v="Dec"/>
    <x v="0"/>
  </r>
  <r>
    <s v="2023-12-26"/>
    <s v="SAL01397"/>
    <x v="4"/>
    <x v="11"/>
    <n v="4"/>
    <n v="700"/>
    <n v="2800"/>
    <s v="Dec"/>
    <x v="0"/>
  </r>
  <r>
    <s v="2024-01-02"/>
    <s v="SAL01356"/>
    <x v="4"/>
    <x v="11"/>
    <n v="10"/>
    <n v="700"/>
    <n v="7000"/>
    <s v="Jan"/>
    <x v="1"/>
  </r>
  <r>
    <s v="2024-01-06"/>
    <s v="SAL02497"/>
    <x v="4"/>
    <x v="11"/>
    <n v="6"/>
    <n v="700"/>
    <n v="4200"/>
    <s v="Jan"/>
    <x v="1"/>
  </r>
  <r>
    <s v="2024-01-17"/>
    <s v="SAL00464"/>
    <x v="4"/>
    <x v="11"/>
    <n v="1"/>
    <n v="700"/>
    <n v="700"/>
    <s v="Jan"/>
    <x v="1"/>
  </r>
  <r>
    <s v="2024-01-17"/>
    <s v="SAL03927"/>
    <x v="4"/>
    <x v="11"/>
    <n v="4"/>
    <n v="700"/>
    <n v="2800"/>
    <s v="Jan"/>
    <x v="1"/>
  </r>
  <r>
    <s v="2024-01-18"/>
    <s v="SAL00250"/>
    <x v="4"/>
    <x v="11"/>
    <n v="1"/>
    <n v="700"/>
    <n v="700"/>
    <s v="Jan"/>
    <x v="1"/>
  </r>
  <r>
    <s v="2024-01-18"/>
    <s v="SAL01132"/>
    <x v="4"/>
    <x v="11"/>
    <n v="3"/>
    <n v="700"/>
    <n v="2100"/>
    <s v="Jan"/>
    <x v="1"/>
  </r>
  <r>
    <s v="2024-02-10"/>
    <s v="SAL02974"/>
    <x v="4"/>
    <x v="11"/>
    <n v="13"/>
    <n v="700"/>
    <n v="9100"/>
    <s v="Feb"/>
    <x v="1"/>
  </r>
  <r>
    <s v="2024-02-10"/>
    <s v="SAL03977"/>
    <x v="4"/>
    <x v="11"/>
    <n v="4"/>
    <n v="700"/>
    <n v="2800"/>
    <s v="Feb"/>
    <x v="1"/>
  </r>
  <r>
    <s v="2024-02-12"/>
    <s v="SAL01426"/>
    <x v="4"/>
    <x v="11"/>
    <n v="3"/>
    <n v="700"/>
    <n v="2100"/>
    <s v="Feb"/>
    <x v="1"/>
  </r>
  <r>
    <s v="2024-02-23"/>
    <s v="SAL00208"/>
    <x v="4"/>
    <x v="11"/>
    <n v="3"/>
    <n v="700"/>
    <n v="2100"/>
    <s v="Feb"/>
    <x v="1"/>
  </r>
  <r>
    <s v="2024-02-25"/>
    <s v="SAL05373"/>
    <x v="4"/>
    <x v="11"/>
    <n v="8"/>
    <n v="700"/>
    <n v="5600"/>
    <s v="Feb"/>
    <x v="1"/>
  </r>
  <r>
    <s v="2024-02-27"/>
    <s v="SAL03368"/>
    <x v="4"/>
    <x v="11"/>
    <n v="14"/>
    <n v="700"/>
    <n v="9800"/>
    <s v="Feb"/>
    <x v="1"/>
  </r>
  <r>
    <s v="2024-02-29"/>
    <s v="SAL04913"/>
    <x v="4"/>
    <x v="11"/>
    <n v="15"/>
    <n v="700"/>
    <n v="10500"/>
    <s v="Feb"/>
    <x v="1"/>
  </r>
  <r>
    <s v="2024-03-01"/>
    <s v="SAL01141"/>
    <x v="4"/>
    <x v="11"/>
    <n v="1"/>
    <n v="700"/>
    <n v="700"/>
    <s v="Mar"/>
    <x v="1"/>
  </r>
  <r>
    <s v="2024-03-12"/>
    <s v="SAL05196"/>
    <x v="4"/>
    <x v="11"/>
    <n v="14"/>
    <n v="700"/>
    <n v="9800"/>
    <s v="Mar"/>
    <x v="1"/>
  </r>
  <r>
    <s v="2024-03-26"/>
    <s v="SAL04571"/>
    <x v="4"/>
    <x v="11"/>
    <n v="1"/>
    <n v="700"/>
    <n v="700"/>
    <s v="Mar"/>
    <x v="1"/>
  </r>
  <r>
    <s v="2024-04-13"/>
    <s v="SAL00712"/>
    <x v="4"/>
    <x v="11"/>
    <n v="14"/>
    <n v="700"/>
    <n v="9800"/>
    <s v="Apr"/>
    <x v="1"/>
  </r>
  <r>
    <s v="2024-04-27"/>
    <s v="SAL01749"/>
    <x v="4"/>
    <x v="11"/>
    <n v="10"/>
    <n v="700"/>
    <n v="7000"/>
    <s v="Apr"/>
    <x v="1"/>
  </r>
  <r>
    <s v="2024-05-03"/>
    <s v="SAL00072"/>
    <x v="4"/>
    <x v="11"/>
    <n v="1"/>
    <n v="700"/>
    <n v="700"/>
    <s v="May"/>
    <x v="1"/>
  </r>
  <r>
    <s v="2024-05-05"/>
    <s v="SAL01549"/>
    <x v="4"/>
    <x v="11"/>
    <n v="10"/>
    <n v="700"/>
    <n v="7000"/>
    <s v="May"/>
    <x v="1"/>
  </r>
  <r>
    <s v="2024-05-06"/>
    <s v="SAL00827"/>
    <x v="4"/>
    <x v="11"/>
    <n v="15"/>
    <n v="700"/>
    <n v="10500"/>
    <s v="May"/>
    <x v="1"/>
  </r>
  <r>
    <s v="2024-05-06"/>
    <s v="SAL02038"/>
    <x v="4"/>
    <x v="11"/>
    <n v="9"/>
    <n v="700"/>
    <n v="6300"/>
    <s v="May"/>
    <x v="1"/>
  </r>
  <r>
    <s v="2024-05-07"/>
    <s v="SAL01957"/>
    <x v="4"/>
    <x v="11"/>
    <n v="9"/>
    <n v="700"/>
    <n v="6300"/>
    <s v="May"/>
    <x v="1"/>
  </r>
  <r>
    <s v="2024-05-18"/>
    <s v="SAL05559"/>
    <x v="4"/>
    <x v="11"/>
    <n v="12"/>
    <n v="700"/>
    <n v="8400"/>
    <s v="May"/>
    <x v="1"/>
  </r>
  <r>
    <s v="2024-05-20"/>
    <s v="SAL03897"/>
    <x v="4"/>
    <x v="11"/>
    <n v="10"/>
    <n v="700"/>
    <n v="7000"/>
    <s v="May"/>
    <x v="1"/>
  </r>
  <r>
    <s v="2024-05-23"/>
    <s v="SAL04929"/>
    <x v="4"/>
    <x v="11"/>
    <n v="6"/>
    <n v="700"/>
    <n v="4200"/>
    <s v="May"/>
    <x v="1"/>
  </r>
  <r>
    <s v="2024-05-31"/>
    <s v="SAL01782"/>
    <x v="4"/>
    <x v="11"/>
    <n v="1"/>
    <n v="700"/>
    <n v="700"/>
    <s v="May"/>
    <x v="1"/>
  </r>
  <r>
    <s v="2024-06-04"/>
    <s v="SAL01904"/>
    <x v="4"/>
    <x v="11"/>
    <n v="8"/>
    <n v="700"/>
    <n v="5600"/>
    <s v="Jun"/>
    <x v="1"/>
  </r>
  <r>
    <s v="2024-06-04"/>
    <s v="SAL05047"/>
    <x v="4"/>
    <x v="11"/>
    <n v="13"/>
    <n v="700"/>
    <n v="9100"/>
    <s v="Jun"/>
    <x v="1"/>
  </r>
  <r>
    <s v="2024-06-08"/>
    <s v="SAL05603"/>
    <x v="4"/>
    <x v="11"/>
    <n v="1"/>
    <n v="700"/>
    <n v="700"/>
    <s v="Jun"/>
    <x v="1"/>
  </r>
  <r>
    <s v="2024-06-09"/>
    <s v="SAL04478"/>
    <x v="4"/>
    <x v="11"/>
    <n v="11"/>
    <n v="700"/>
    <n v="7700"/>
    <s v="Jun"/>
    <x v="1"/>
  </r>
  <r>
    <s v="2024-06-13"/>
    <s v="SAL04023"/>
    <x v="4"/>
    <x v="11"/>
    <n v="10"/>
    <n v="700"/>
    <n v="7000"/>
    <s v="Jun"/>
    <x v="1"/>
  </r>
  <r>
    <s v="2024-06-25"/>
    <s v="SAL05836"/>
    <x v="4"/>
    <x v="11"/>
    <n v="3"/>
    <n v="700"/>
    <n v="2100"/>
    <s v="Jun"/>
    <x v="1"/>
  </r>
  <r>
    <s v="2024-07-07"/>
    <s v="SAL04408"/>
    <x v="4"/>
    <x v="11"/>
    <n v="12"/>
    <n v="700"/>
    <n v="8400"/>
    <s v="Jul"/>
    <x v="1"/>
  </r>
  <r>
    <s v="2024-07-09"/>
    <s v="SAL00913"/>
    <x v="4"/>
    <x v="11"/>
    <n v="8"/>
    <n v="700"/>
    <n v="5600"/>
    <s v="Jul"/>
    <x v="1"/>
  </r>
  <r>
    <s v="2024-07-20"/>
    <s v="SAL05622"/>
    <x v="4"/>
    <x v="11"/>
    <n v="10"/>
    <n v="700"/>
    <n v="7000"/>
    <s v="Jul"/>
    <x v="1"/>
  </r>
  <r>
    <s v="2024-07-28"/>
    <s v="SAL00510"/>
    <x v="4"/>
    <x v="11"/>
    <n v="12"/>
    <n v="700"/>
    <n v="8400"/>
    <s v="Jul"/>
    <x v="1"/>
  </r>
  <r>
    <s v="2024-08-04"/>
    <s v="SAL02376"/>
    <x v="4"/>
    <x v="11"/>
    <n v="4"/>
    <n v="700"/>
    <n v="2800"/>
    <s v="Aug"/>
    <x v="1"/>
  </r>
  <r>
    <s v="2024-08-11"/>
    <s v="SAL02955"/>
    <x v="4"/>
    <x v="11"/>
    <n v="11"/>
    <n v="700"/>
    <n v="7700"/>
    <s v="Aug"/>
    <x v="1"/>
  </r>
  <r>
    <s v="2024-08-14"/>
    <s v="SAL05640"/>
    <x v="4"/>
    <x v="11"/>
    <n v="1"/>
    <n v="700"/>
    <n v="700"/>
    <s v="Aug"/>
    <x v="1"/>
  </r>
  <r>
    <s v="2024-08-16"/>
    <s v="SAL02714"/>
    <x v="4"/>
    <x v="11"/>
    <n v="2"/>
    <n v="700"/>
    <n v="1400"/>
    <s v="Aug"/>
    <x v="1"/>
  </r>
  <r>
    <s v="2024-09-04"/>
    <s v="SAL01280"/>
    <x v="4"/>
    <x v="11"/>
    <n v="13"/>
    <n v="700"/>
    <n v="9100"/>
    <s v="Sept"/>
    <x v="1"/>
  </r>
  <r>
    <s v="2024-09-19"/>
    <s v="SAL03909"/>
    <x v="4"/>
    <x v="11"/>
    <n v="6"/>
    <n v="700"/>
    <n v="4200"/>
    <s v="Sept"/>
    <x v="1"/>
  </r>
  <r>
    <s v="2024-09-23"/>
    <s v="SAL01420"/>
    <x v="4"/>
    <x v="11"/>
    <n v="9"/>
    <n v="700"/>
    <n v="6300"/>
    <s v="Sept"/>
    <x v="1"/>
  </r>
  <r>
    <s v="2024-10-05"/>
    <s v="SAL03513"/>
    <x v="4"/>
    <x v="11"/>
    <n v="7"/>
    <n v="700"/>
    <n v="4900"/>
    <s v="Oct"/>
    <x v="1"/>
  </r>
  <r>
    <s v="2024-10-05"/>
    <s v="SAL05229"/>
    <x v="4"/>
    <x v="11"/>
    <n v="10"/>
    <n v="700"/>
    <n v="7000"/>
    <s v="Oct"/>
    <x v="1"/>
  </r>
  <r>
    <s v="2024-10-12"/>
    <s v="SAL02522"/>
    <x v="4"/>
    <x v="11"/>
    <n v="7"/>
    <n v="700"/>
    <n v="4900"/>
    <s v="Oct"/>
    <x v="1"/>
  </r>
  <r>
    <s v="2024-11-23"/>
    <s v="SAL02643"/>
    <x v="4"/>
    <x v="11"/>
    <n v="4"/>
    <n v="700"/>
    <n v="2800"/>
    <s v="Nov"/>
    <x v="1"/>
  </r>
  <r>
    <s v="2024-11-25"/>
    <s v="SAL02238"/>
    <x v="4"/>
    <x v="11"/>
    <n v="4"/>
    <n v="700"/>
    <n v="2800"/>
    <s v="Nov"/>
    <x v="1"/>
  </r>
  <r>
    <s v="2024-11-25"/>
    <s v="SAL03303"/>
    <x v="4"/>
    <x v="11"/>
    <n v="13"/>
    <n v="700"/>
    <n v="9100"/>
    <s v="Nov"/>
    <x v="1"/>
  </r>
  <r>
    <s v="2024-11-25"/>
    <s v="SAL05090"/>
    <x v="4"/>
    <x v="11"/>
    <n v="3"/>
    <n v="700"/>
    <n v="2100"/>
    <s v="Nov"/>
    <x v="1"/>
  </r>
  <r>
    <s v="2024-12-16"/>
    <s v="SAL02380"/>
    <x v="4"/>
    <x v="11"/>
    <n v="5"/>
    <n v="700"/>
    <n v="3500"/>
    <s v="Dec"/>
    <x v="1"/>
  </r>
  <r>
    <s v="2025-01-02"/>
    <s v="SAL04112"/>
    <x v="4"/>
    <x v="11"/>
    <n v="2"/>
    <n v="700"/>
    <n v="1400"/>
    <s v="Jan"/>
    <x v="2"/>
  </r>
  <r>
    <s v="2025-01-08"/>
    <s v="SAL01525"/>
    <x v="4"/>
    <x v="11"/>
    <n v="10"/>
    <n v="700"/>
    <n v="7000"/>
    <s v="Jan"/>
    <x v="2"/>
  </r>
  <r>
    <s v="2025-01-10"/>
    <s v="SAL00034"/>
    <x v="4"/>
    <x v="11"/>
    <n v="7"/>
    <n v="700"/>
    <n v="4900"/>
    <s v="Jan"/>
    <x v="2"/>
  </r>
  <r>
    <s v="2025-01-12"/>
    <s v="SAL02415"/>
    <x v="4"/>
    <x v="11"/>
    <n v="6"/>
    <n v="700"/>
    <n v="4200"/>
    <s v="Jan"/>
    <x v="2"/>
  </r>
  <r>
    <s v="2025-01-13"/>
    <s v="SAL00676"/>
    <x v="4"/>
    <x v="11"/>
    <n v="3"/>
    <n v="700"/>
    <n v="2100"/>
    <s v="Jan"/>
    <x v="2"/>
  </r>
  <r>
    <s v="2025-01-15"/>
    <s v="SAL00790"/>
    <x v="4"/>
    <x v="11"/>
    <n v="12"/>
    <n v="700"/>
    <n v="8400"/>
    <s v="Jan"/>
    <x v="2"/>
  </r>
  <r>
    <s v="2025-01-22"/>
    <s v="SAL04302"/>
    <x v="4"/>
    <x v="11"/>
    <n v="14"/>
    <n v="700"/>
    <n v="9800"/>
    <s v="Jan"/>
    <x v="2"/>
  </r>
  <r>
    <s v="2025-01-25"/>
    <s v="SAL05477"/>
    <x v="4"/>
    <x v="11"/>
    <n v="8"/>
    <n v="700"/>
    <n v="5600"/>
    <s v="Jan"/>
    <x v="2"/>
  </r>
  <r>
    <s v="2025-02-11"/>
    <s v="SAL00624"/>
    <x v="4"/>
    <x v="11"/>
    <n v="10"/>
    <n v="700"/>
    <n v="7000"/>
    <s v="Feb"/>
    <x v="2"/>
  </r>
  <r>
    <s v="2025-02-12"/>
    <s v="SAL05947"/>
    <x v="4"/>
    <x v="11"/>
    <n v="12"/>
    <n v="700"/>
    <n v="8400"/>
    <s v="Feb"/>
    <x v="2"/>
  </r>
  <r>
    <s v="2025-02-15"/>
    <s v="SAL01740"/>
    <x v="4"/>
    <x v="11"/>
    <n v="3"/>
    <n v="700"/>
    <n v="2100"/>
    <s v="Feb"/>
    <x v="2"/>
  </r>
  <r>
    <s v="2025-02-18"/>
    <s v="SAL04110"/>
    <x v="4"/>
    <x v="11"/>
    <n v="6"/>
    <n v="700"/>
    <n v="4200"/>
    <s v="Feb"/>
    <x v="2"/>
  </r>
  <r>
    <s v="2025-02-26"/>
    <s v="SAL02110"/>
    <x v="4"/>
    <x v="11"/>
    <n v="1"/>
    <n v="700"/>
    <n v="700"/>
    <s v="Feb"/>
    <x v="2"/>
  </r>
  <r>
    <s v="2025-02-28"/>
    <s v="SAL04113"/>
    <x v="4"/>
    <x v="11"/>
    <n v="8"/>
    <n v="700"/>
    <n v="5600"/>
    <s v="Feb"/>
    <x v="2"/>
  </r>
  <r>
    <s v="2025-03-07"/>
    <s v="SAL03783"/>
    <x v="4"/>
    <x v="11"/>
    <n v="6"/>
    <n v="700"/>
    <n v="4200"/>
    <s v="Mar"/>
    <x v="2"/>
  </r>
  <r>
    <s v="2025-03-10"/>
    <s v="SAL01842"/>
    <x v="4"/>
    <x v="11"/>
    <n v="1"/>
    <n v="700"/>
    <n v="700"/>
    <s v="Mar"/>
    <x v="2"/>
  </r>
  <r>
    <s v="2025-03-20"/>
    <s v="SAL04653"/>
    <x v="4"/>
    <x v="11"/>
    <n v="5"/>
    <n v="700"/>
    <n v="3500"/>
    <s v="Mar"/>
    <x v="2"/>
  </r>
  <r>
    <s v="2025-03-22"/>
    <s v="SAL00551"/>
    <x v="4"/>
    <x v="11"/>
    <n v="13"/>
    <n v="700"/>
    <n v="9100"/>
    <s v="Mar"/>
    <x v="2"/>
  </r>
  <r>
    <s v="2025-03-27"/>
    <s v="SAL03042"/>
    <x v="4"/>
    <x v="11"/>
    <n v="15"/>
    <n v="700"/>
    <n v="10500"/>
    <s v="Mar"/>
    <x v="2"/>
  </r>
  <r>
    <s v="2025-03-29"/>
    <s v="SAL05884"/>
    <x v="4"/>
    <x v="11"/>
    <n v="15"/>
    <n v="700"/>
    <n v="10500"/>
    <s v="Mar"/>
    <x v="2"/>
  </r>
  <r>
    <s v="2025-04-04"/>
    <s v="SAL00647"/>
    <x v="4"/>
    <x v="11"/>
    <n v="11"/>
    <n v="700"/>
    <n v="7700"/>
    <s v="Apr"/>
    <x v="2"/>
  </r>
  <r>
    <s v="2025-04-04"/>
    <s v="SAL05632"/>
    <x v="4"/>
    <x v="11"/>
    <n v="4"/>
    <n v="700"/>
    <n v="2800"/>
    <s v="Apr"/>
    <x v="2"/>
  </r>
  <r>
    <s v="2025-04-05"/>
    <s v="SAL00282"/>
    <x v="4"/>
    <x v="11"/>
    <n v="14"/>
    <n v="700"/>
    <n v="9800"/>
    <s v="Apr"/>
    <x v="2"/>
  </r>
  <r>
    <s v="2025-04-23"/>
    <s v="SAL04363"/>
    <x v="4"/>
    <x v="11"/>
    <n v="8"/>
    <n v="700"/>
    <n v="5600"/>
    <s v="Apr"/>
    <x v="2"/>
  </r>
  <r>
    <s v="2025-05-16"/>
    <s v="SAL00164"/>
    <x v="4"/>
    <x v="11"/>
    <n v="10"/>
    <n v="700"/>
    <n v="7000"/>
    <s v="May"/>
    <x v="2"/>
  </r>
  <r>
    <s v="2025-05-17"/>
    <s v="SAL05314"/>
    <x v="4"/>
    <x v="11"/>
    <n v="14"/>
    <n v="700"/>
    <n v="9800"/>
    <s v="May"/>
    <x v="2"/>
  </r>
  <r>
    <s v="2025-05-25"/>
    <s v="SAL01656"/>
    <x v="4"/>
    <x v="11"/>
    <n v="5"/>
    <n v="700"/>
    <n v="3500"/>
    <s v="May"/>
    <x v="2"/>
  </r>
  <r>
    <s v="2025-06-13"/>
    <s v="SAL04707"/>
    <x v="4"/>
    <x v="11"/>
    <n v="15"/>
    <n v="700"/>
    <n v="10500"/>
    <s v="Jun"/>
    <x v="2"/>
  </r>
  <r>
    <s v="2025-06-18"/>
    <s v="SAL04244"/>
    <x v="4"/>
    <x v="11"/>
    <n v="4"/>
    <n v="700"/>
    <n v="2800"/>
    <s v="Jun"/>
    <x v="2"/>
  </r>
  <r>
    <s v="2025-06-20"/>
    <s v="SAL02934"/>
    <x v="4"/>
    <x v="11"/>
    <n v="12"/>
    <n v="700"/>
    <n v="8400"/>
    <s v="Jun"/>
    <x v="2"/>
  </r>
  <r>
    <s v="2025-07-04"/>
    <s v="SAL00851"/>
    <x v="4"/>
    <x v="11"/>
    <n v="13"/>
    <n v="700"/>
    <n v="9100"/>
    <s v="Jul"/>
    <x v="2"/>
  </r>
  <r>
    <s v="2025-07-18"/>
    <s v="SAL05064"/>
    <x v="4"/>
    <x v="11"/>
    <n v="6"/>
    <n v="700"/>
    <n v="4200"/>
    <s v="Jul"/>
    <x v="2"/>
  </r>
  <r>
    <s v="2025-07-26"/>
    <s v="SAL05716"/>
    <x v="4"/>
    <x v="11"/>
    <n v="7"/>
    <n v="700"/>
    <n v="4900"/>
    <s v="Jul"/>
    <x v="2"/>
  </r>
  <r>
    <s v="2025-08-03"/>
    <s v="SAL02464"/>
    <x v="4"/>
    <x v="11"/>
    <n v="12"/>
    <n v="700"/>
    <n v="8400"/>
    <s v="Aug"/>
    <x v="2"/>
  </r>
  <r>
    <s v="2025-08-14"/>
    <s v="SAL00812"/>
    <x v="4"/>
    <x v="11"/>
    <n v="3"/>
    <n v="700"/>
    <n v="2100"/>
    <s v="Aug"/>
    <x v="2"/>
  </r>
  <r>
    <s v="2025-08-17"/>
    <s v="SAL01364"/>
    <x v="4"/>
    <x v="11"/>
    <n v="1"/>
    <n v="700"/>
    <n v="700"/>
    <s v="Aug"/>
    <x v="2"/>
  </r>
  <r>
    <s v="2025-08-22"/>
    <s v="SAL00672"/>
    <x v="4"/>
    <x v="11"/>
    <n v="4"/>
    <n v="700"/>
    <n v="2800"/>
    <s v="Aug"/>
    <x v="2"/>
  </r>
  <r>
    <s v="2025-08-25"/>
    <s v="SAL04522"/>
    <x v="4"/>
    <x v="11"/>
    <n v="13"/>
    <n v="700"/>
    <n v="9100"/>
    <s v="Aug"/>
    <x v="2"/>
  </r>
  <r>
    <s v="2025-09-01"/>
    <s v="SAL03041"/>
    <x v="4"/>
    <x v="11"/>
    <n v="3"/>
    <n v="700"/>
    <n v="2100"/>
    <s v="Sept"/>
    <x v="2"/>
  </r>
  <r>
    <s v="2025-09-05"/>
    <s v="SAL02026"/>
    <x v="4"/>
    <x v="11"/>
    <n v="13"/>
    <n v="700"/>
    <n v="9100"/>
    <s v="Sept"/>
    <x v="2"/>
  </r>
  <r>
    <s v="2025-09-08"/>
    <s v="SAL01066"/>
    <x v="4"/>
    <x v="11"/>
    <n v="15"/>
    <n v="700"/>
    <n v="10500"/>
    <s v="Sept"/>
    <x v="2"/>
  </r>
  <r>
    <s v="2025-09-12"/>
    <s v="SAL03440"/>
    <x v="4"/>
    <x v="11"/>
    <n v="3"/>
    <n v="700"/>
    <n v="2100"/>
    <s v="Sept"/>
    <x v="2"/>
  </r>
  <r>
    <s v="2025-10-05"/>
    <s v="SAL02622"/>
    <x v="4"/>
    <x v="11"/>
    <n v="1"/>
    <n v="700"/>
    <n v="700"/>
    <s v="Oct"/>
    <x v="2"/>
  </r>
  <r>
    <s v="2025-11-08"/>
    <s v="SAL01874"/>
    <x v="4"/>
    <x v="11"/>
    <n v="4"/>
    <n v="700"/>
    <n v="2800"/>
    <s v="Nov"/>
    <x v="2"/>
  </r>
  <r>
    <s v="2025-11-10"/>
    <s v="SAL01794"/>
    <x v="4"/>
    <x v="11"/>
    <n v="14"/>
    <n v="700"/>
    <n v="9800"/>
    <s v="Nov"/>
    <x v="2"/>
  </r>
  <r>
    <s v="2025-11-11"/>
    <s v="SAL05511"/>
    <x v="4"/>
    <x v="11"/>
    <n v="7"/>
    <n v="700"/>
    <n v="4900"/>
    <s v="Nov"/>
    <x v="2"/>
  </r>
  <r>
    <s v="2025-11-12"/>
    <s v="SAL05434"/>
    <x v="4"/>
    <x v="11"/>
    <n v="6"/>
    <n v="700"/>
    <n v="4200"/>
    <s v="Nov"/>
    <x v="2"/>
  </r>
  <r>
    <s v="2025-11-20"/>
    <s v="SAL04252"/>
    <x v="4"/>
    <x v="11"/>
    <n v="10"/>
    <n v="700"/>
    <n v="7000"/>
    <s v="Nov"/>
    <x v="2"/>
  </r>
  <r>
    <s v="2025-11-25"/>
    <s v="SAL05154"/>
    <x v="4"/>
    <x v="11"/>
    <n v="2"/>
    <n v="700"/>
    <n v="1400"/>
    <s v="Nov"/>
    <x v="2"/>
  </r>
  <r>
    <s v="2025-12-01"/>
    <s v="SAL04666"/>
    <x v="4"/>
    <x v="11"/>
    <n v="11"/>
    <n v="700"/>
    <n v="7700"/>
    <s v="Dec"/>
    <x v="2"/>
  </r>
  <r>
    <s v="2025-12-06"/>
    <s v="SAL05219"/>
    <x v="4"/>
    <x v="11"/>
    <n v="7"/>
    <n v="700"/>
    <n v="4900"/>
    <s v="Dec"/>
    <x v="2"/>
  </r>
  <r>
    <s v="2025-12-16"/>
    <s v="SAL03262"/>
    <x v="4"/>
    <x v="11"/>
    <n v="9"/>
    <n v="700"/>
    <n v="6300"/>
    <s v="Dec"/>
    <x v="2"/>
  </r>
  <r>
    <s v="2025-12-17"/>
    <s v="SAL04330"/>
    <x v="4"/>
    <x v="11"/>
    <n v="2"/>
    <n v="700"/>
    <n v="1400"/>
    <s v="Dec"/>
    <x v="2"/>
  </r>
  <r>
    <s v="2025-12-19"/>
    <s v="SAL02138"/>
    <x v="4"/>
    <x v="11"/>
    <n v="5"/>
    <n v="700"/>
    <n v="3500"/>
    <s v="Dec"/>
    <x v="2"/>
  </r>
  <r>
    <s v="2023-01-06"/>
    <s v="SAL00798"/>
    <x v="5"/>
    <x v="12"/>
    <n v="7"/>
    <n v="22000"/>
    <n v="154000"/>
    <s v="Jan"/>
    <x v="0"/>
  </r>
  <r>
    <s v="2023-01-06"/>
    <s v="SAL03672"/>
    <x v="5"/>
    <x v="12"/>
    <n v="14"/>
    <n v="22000"/>
    <n v="308000"/>
    <s v="Jan"/>
    <x v="0"/>
  </r>
  <r>
    <s v="2023-01-06"/>
    <s v="SAL03915"/>
    <x v="5"/>
    <x v="12"/>
    <n v="9"/>
    <n v="22000"/>
    <n v="198000"/>
    <s v="Jan"/>
    <x v="0"/>
  </r>
  <r>
    <s v="2023-01-07"/>
    <s v="SAL02549"/>
    <x v="5"/>
    <x v="12"/>
    <n v="7"/>
    <n v="22000"/>
    <n v="154000"/>
    <s v="Jan"/>
    <x v="0"/>
  </r>
  <r>
    <s v="2023-01-14"/>
    <s v="SAL04717"/>
    <x v="5"/>
    <x v="12"/>
    <n v="8"/>
    <n v="22000"/>
    <n v="176000"/>
    <s v="Jan"/>
    <x v="0"/>
  </r>
  <r>
    <s v="2023-02-15"/>
    <s v="SAL05453"/>
    <x v="5"/>
    <x v="12"/>
    <n v="9"/>
    <n v="22000"/>
    <n v="198000"/>
    <s v="Feb"/>
    <x v="0"/>
  </r>
  <r>
    <s v="2023-02-17"/>
    <s v="SAL04686"/>
    <x v="5"/>
    <x v="12"/>
    <n v="4"/>
    <n v="22000"/>
    <n v="88000"/>
    <s v="Feb"/>
    <x v="0"/>
  </r>
  <r>
    <s v="2023-02-19"/>
    <s v="SAL00205"/>
    <x v="5"/>
    <x v="12"/>
    <n v="13"/>
    <n v="22000"/>
    <n v="286000"/>
    <s v="Feb"/>
    <x v="0"/>
  </r>
  <r>
    <s v="2023-02-20"/>
    <s v="SAL05068"/>
    <x v="5"/>
    <x v="12"/>
    <n v="13"/>
    <n v="22000"/>
    <n v="286000"/>
    <s v="Feb"/>
    <x v="0"/>
  </r>
  <r>
    <s v="2023-02-23"/>
    <s v="SAL01879"/>
    <x v="5"/>
    <x v="12"/>
    <n v="1"/>
    <n v="22000"/>
    <n v="22000"/>
    <s v="Feb"/>
    <x v="0"/>
  </r>
  <r>
    <s v="2023-02-24"/>
    <s v="SAL00582"/>
    <x v="5"/>
    <x v="12"/>
    <n v="7"/>
    <n v="22000"/>
    <n v="154000"/>
    <s v="Feb"/>
    <x v="0"/>
  </r>
  <r>
    <s v="2023-02-26"/>
    <s v="SAL01903"/>
    <x v="5"/>
    <x v="12"/>
    <n v="3"/>
    <n v="22000"/>
    <n v="66000"/>
    <s v="Feb"/>
    <x v="0"/>
  </r>
  <r>
    <s v="2023-02-26"/>
    <s v="SAL04614"/>
    <x v="5"/>
    <x v="12"/>
    <n v="5"/>
    <n v="22000"/>
    <n v="110000"/>
    <s v="Feb"/>
    <x v="0"/>
  </r>
  <r>
    <s v="2023-03-16"/>
    <s v="SAL04375"/>
    <x v="5"/>
    <x v="12"/>
    <n v="13"/>
    <n v="22000"/>
    <n v="286000"/>
    <s v="Mar"/>
    <x v="0"/>
  </r>
  <r>
    <s v="2023-03-19"/>
    <s v="SAL04747"/>
    <x v="5"/>
    <x v="12"/>
    <n v="4"/>
    <n v="22000"/>
    <n v="88000"/>
    <s v="Mar"/>
    <x v="0"/>
  </r>
  <r>
    <s v="2023-03-19"/>
    <s v="SAL05641"/>
    <x v="5"/>
    <x v="12"/>
    <n v="1"/>
    <n v="22000"/>
    <n v="22000"/>
    <s v="Mar"/>
    <x v="0"/>
  </r>
  <r>
    <s v="2023-04-04"/>
    <s v="SAL01615"/>
    <x v="5"/>
    <x v="12"/>
    <n v="7"/>
    <n v="22000"/>
    <n v="154000"/>
    <s v="Apr"/>
    <x v="0"/>
  </r>
  <r>
    <s v="2023-04-06"/>
    <s v="SAL01945"/>
    <x v="5"/>
    <x v="12"/>
    <n v="6"/>
    <n v="22000"/>
    <n v="132000"/>
    <s v="Apr"/>
    <x v="0"/>
  </r>
  <r>
    <s v="2023-04-18"/>
    <s v="SAL03049"/>
    <x v="5"/>
    <x v="12"/>
    <n v="3"/>
    <n v="22000"/>
    <n v="66000"/>
    <s v="Apr"/>
    <x v="0"/>
  </r>
  <r>
    <s v="2023-04-21"/>
    <s v="SAL02571"/>
    <x v="5"/>
    <x v="12"/>
    <n v="4"/>
    <n v="22000"/>
    <n v="88000"/>
    <s v="Apr"/>
    <x v="0"/>
  </r>
  <r>
    <s v="2023-04-23"/>
    <s v="SAL00259"/>
    <x v="5"/>
    <x v="12"/>
    <n v="3"/>
    <n v="22000"/>
    <n v="66000"/>
    <s v="Apr"/>
    <x v="0"/>
  </r>
  <r>
    <s v="2023-04-25"/>
    <s v="SAL03746"/>
    <x v="5"/>
    <x v="12"/>
    <n v="11"/>
    <n v="22000"/>
    <n v="242000"/>
    <s v="Apr"/>
    <x v="0"/>
  </r>
  <r>
    <s v="2023-05-03"/>
    <s v="SAL02043"/>
    <x v="5"/>
    <x v="12"/>
    <n v="2"/>
    <n v="22000"/>
    <n v="44000"/>
    <s v="May"/>
    <x v="0"/>
  </r>
  <r>
    <s v="2023-05-03"/>
    <s v="SAL05028"/>
    <x v="5"/>
    <x v="12"/>
    <n v="7"/>
    <n v="22000"/>
    <n v="154000"/>
    <s v="May"/>
    <x v="0"/>
  </r>
  <r>
    <s v="2023-05-05"/>
    <s v="SAL03319"/>
    <x v="5"/>
    <x v="12"/>
    <n v="13"/>
    <n v="22000"/>
    <n v="286000"/>
    <s v="May"/>
    <x v="0"/>
  </r>
  <r>
    <s v="2023-05-07"/>
    <s v="SAL00237"/>
    <x v="5"/>
    <x v="12"/>
    <n v="15"/>
    <n v="22000"/>
    <n v="330000"/>
    <s v="May"/>
    <x v="0"/>
  </r>
  <r>
    <s v="2023-05-17"/>
    <s v="SAL04538"/>
    <x v="5"/>
    <x v="12"/>
    <n v="10"/>
    <n v="22000"/>
    <n v="220000"/>
    <s v="May"/>
    <x v="0"/>
  </r>
  <r>
    <s v="2023-05-22"/>
    <s v="SAL01436"/>
    <x v="5"/>
    <x v="12"/>
    <n v="2"/>
    <n v="22000"/>
    <n v="44000"/>
    <s v="May"/>
    <x v="0"/>
  </r>
  <r>
    <s v="2023-05-26"/>
    <s v="SAL01408"/>
    <x v="5"/>
    <x v="12"/>
    <n v="7"/>
    <n v="22000"/>
    <n v="154000"/>
    <s v="May"/>
    <x v="0"/>
  </r>
  <r>
    <s v="2023-05-26"/>
    <s v="SAL04067"/>
    <x v="5"/>
    <x v="12"/>
    <n v="6"/>
    <n v="22000"/>
    <n v="132000"/>
    <s v="May"/>
    <x v="0"/>
  </r>
  <r>
    <s v="2023-06-11"/>
    <s v="SAL01614"/>
    <x v="5"/>
    <x v="12"/>
    <n v="9"/>
    <n v="22000"/>
    <n v="198000"/>
    <s v="Jun"/>
    <x v="0"/>
  </r>
  <r>
    <s v="2023-06-11"/>
    <s v="SAL04682"/>
    <x v="5"/>
    <x v="12"/>
    <n v="3"/>
    <n v="22000"/>
    <n v="66000"/>
    <s v="Jun"/>
    <x v="0"/>
  </r>
  <r>
    <s v="2023-06-17"/>
    <s v="SAL04774"/>
    <x v="5"/>
    <x v="12"/>
    <n v="6"/>
    <n v="22000"/>
    <n v="132000"/>
    <s v="Jun"/>
    <x v="0"/>
  </r>
  <r>
    <s v="2023-06-29"/>
    <s v="SAL03487"/>
    <x v="5"/>
    <x v="12"/>
    <n v="12"/>
    <n v="22000"/>
    <n v="264000"/>
    <s v="Jun"/>
    <x v="0"/>
  </r>
  <r>
    <s v="2023-06-30"/>
    <s v="SAL04434"/>
    <x v="5"/>
    <x v="12"/>
    <n v="15"/>
    <n v="22000"/>
    <n v="330000"/>
    <s v="Jun"/>
    <x v="0"/>
  </r>
  <r>
    <s v="2023-07-06"/>
    <s v="SAL02022"/>
    <x v="5"/>
    <x v="12"/>
    <n v="10"/>
    <n v="22000"/>
    <n v="220000"/>
    <s v="Jul"/>
    <x v="0"/>
  </r>
  <r>
    <s v="2023-07-09"/>
    <s v="SAL02337"/>
    <x v="5"/>
    <x v="12"/>
    <n v="5"/>
    <n v="22000"/>
    <n v="110000"/>
    <s v="Jul"/>
    <x v="0"/>
  </r>
  <r>
    <s v="2023-07-14"/>
    <s v="SAL01064"/>
    <x v="5"/>
    <x v="12"/>
    <n v="4"/>
    <n v="22000"/>
    <n v="88000"/>
    <s v="Jul"/>
    <x v="0"/>
  </r>
  <r>
    <s v="2023-07-18"/>
    <s v="SAL03742"/>
    <x v="5"/>
    <x v="12"/>
    <n v="13"/>
    <n v="22000"/>
    <n v="286000"/>
    <s v="Jul"/>
    <x v="0"/>
  </r>
  <r>
    <s v="2023-07-28"/>
    <s v="SAL00955"/>
    <x v="5"/>
    <x v="12"/>
    <n v="9"/>
    <n v="22000"/>
    <n v="198000"/>
    <s v="Jul"/>
    <x v="0"/>
  </r>
  <r>
    <s v="2023-08-12"/>
    <s v="SAL01969"/>
    <x v="5"/>
    <x v="12"/>
    <n v="7"/>
    <n v="22000"/>
    <n v="154000"/>
    <s v="Aug"/>
    <x v="0"/>
  </r>
  <r>
    <s v="2023-08-23"/>
    <s v="SAL01790"/>
    <x v="5"/>
    <x v="12"/>
    <n v="11"/>
    <n v="22000"/>
    <n v="242000"/>
    <s v="Aug"/>
    <x v="0"/>
  </r>
  <r>
    <s v="2023-08-28"/>
    <s v="SAL02021"/>
    <x v="5"/>
    <x v="12"/>
    <n v="9"/>
    <n v="22000"/>
    <n v="198000"/>
    <s v="Aug"/>
    <x v="0"/>
  </r>
  <r>
    <s v="2023-09-01"/>
    <s v="SAL05842"/>
    <x v="5"/>
    <x v="12"/>
    <n v="14"/>
    <n v="22000"/>
    <n v="308000"/>
    <s v="Sept"/>
    <x v="0"/>
  </r>
  <r>
    <s v="2023-09-16"/>
    <s v="SAL03088"/>
    <x v="5"/>
    <x v="12"/>
    <n v="5"/>
    <n v="22000"/>
    <n v="110000"/>
    <s v="Sept"/>
    <x v="0"/>
  </r>
  <r>
    <s v="2023-09-18"/>
    <s v="SAL01265"/>
    <x v="5"/>
    <x v="12"/>
    <n v="11"/>
    <n v="22000"/>
    <n v="242000"/>
    <s v="Sept"/>
    <x v="0"/>
  </r>
  <r>
    <s v="2023-09-18"/>
    <s v="SAL02563"/>
    <x v="5"/>
    <x v="12"/>
    <n v="15"/>
    <n v="22000"/>
    <n v="330000"/>
    <s v="Sept"/>
    <x v="0"/>
  </r>
  <r>
    <s v="2023-09-28"/>
    <s v="SAL02106"/>
    <x v="5"/>
    <x v="12"/>
    <n v="1"/>
    <n v="22000"/>
    <n v="22000"/>
    <s v="Sept"/>
    <x v="0"/>
  </r>
  <r>
    <s v="2023-10-05"/>
    <s v="SAL02020"/>
    <x v="5"/>
    <x v="12"/>
    <n v="5"/>
    <n v="22000"/>
    <n v="110000"/>
    <s v="Oct"/>
    <x v="0"/>
  </r>
  <r>
    <s v="2023-10-15"/>
    <s v="SAL01600"/>
    <x v="5"/>
    <x v="12"/>
    <n v="14"/>
    <n v="22000"/>
    <n v="308000"/>
    <s v="Oct"/>
    <x v="0"/>
  </r>
  <r>
    <s v="2023-10-16"/>
    <s v="SAL01109"/>
    <x v="5"/>
    <x v="12"/>
    <n v="12"/>
    <n v="22000"/>
    <n v="264000"/>
    <s v="Oct"/>
    <x v="0"/>
  </r>
  <r>
    <s v="2023-10-18"/>
    <s v="SAL05785"/>
    <x v="5"/>
    <x v="12"/>
    <n v="11"/>
    <n v="22000"/>
    <n v="242000"/>
    <s v="Oct"/>
    <x v="0"/>
  </r>
  <r>
    <s v="2023-10-30"/>
    <s v="SAL04705"/>
    <x v="5"/>
    <x v="12"/>
    <n v="6"/>
    <n v="22000"/>
    <n v="132000"/>
    <s v="Oct"/>
    <x v="0"/>
  </r>
  <r>
    <s v="2023-11-02"/>
    <s v="SAL05223"/>
    <x v="5"/>
    <x v="12"/>
    <n v="13"/>
    <n v="22000"/>
    <n v="286000"/>
    <s v="Nov"/>
    <x v="0"/>
  </r>
  <r>
    <s v="2023-11-03"/>
    <s v="SAL00598"/>
    <x v="5"/>
    <x v="12"/>
    <n v="9"/>
    <n v="22000"/>
    <n v="198000"/>
    <s v="Nov"/>
    <x v="0"/>
  </r>
  <r>
    <s v="2023-11-06"/>
    <s v="SAL05554"/>
    <x v="5"/>
    <x v="12"/>
    <n v="5"/>
    <n v="22000"/>
    <n v="110000"/>
    <s v="Nov"/>
    <x v="0"/>
  </r>
  <r>
    <s v="2023-11-22"/>
    <s v="SAL02997"/>
    <x v="5"/>
    <x v="12"/>
    <n v="1"/>
    <n v="22000"/>
    <n v="22000"/>
    <s v="Nov"/>
    <x v="0"/>
  </r>
  <r>
    <s v="2023-12-01"/>
    <s v="SAL02107"/>
    <x v="5"/>
    <x v="12"/>
    <n v="1"/>
    <n v="22000"/>
    <n v="22000"/>
    <s v="Dec"/>
    <x v="0"/>
  </r>
  <r>
    <s v="2023-12-02"/>
    <s v="SAL01822"/>
    <x v="5"/>
    <x v="12"/>
    <n v="3"/>
    <n v="22000"/>
    <n v="66000"/>
    <s v="Dec"/>
    <x v="0"/>
  </r>
  <r>
    <s v="2023-12-05"/>
    <s v="SAL03309"/>
    <x v="5"/>
    <x v="12"/>
    <n v="5"/>
    <n v="22000"/>
    <n v="110000"/>
    <s v="Dec"/>
    <x v="0"/>
  </r>
  <r>
    <s v="2023-12-09"/>
    <s v="SAL04811"/>
    <x v="5"/>
    <x v="12"/>
    <n v="5"/>
    <n v="22000"/>
    <n v="110000"/>
    <s v="Dec"/>
    <x v="0"/>
  </r>
  <r>
    <s v="2024-01-06"/>
    <s v="SAL00129"/>
    <x v="5"/>
    <x v="12"/>
    <n v="6"/>
    <n v="22000"/>
    <n v="132000"/>
    <s v="Jan"/>
    <x v="1"/>
  </r>
  <r>
    <s v="2024-01-08"/>
    <s v="SAL04694"/>
    <x v="5"/>
    <x v="12"/>
    <n v="9"/>
    <n v="22000"/>
    <n v="198000"/>
    <s v="Jan"/>
    <x v="1"/>
  </r>
  <r>
    <s v="2024-01-21"/>
    <s v="SAL02204"/>
    <x v="5"/>
    <x v="12"/>
    <n v="14"/>
    <n v="22000"/>
    <n v="308000"/>
    <s v="Jan"/>
    <x v="1"/>
  </r>
  <r>
    <s v="2024-01-25"/>
    <s v="SAL04178"/>
    <x v="5"/>
    <x v="12"/>
    <n v="3"/>
    <n v="22000"/>
    <n v="66000"/>
    <s v="Jan"/>
    <x v="1"/>
  </r>
  <r>
    <s v="2024-01-26"/>
    <s v="SAL04931"/>
    <x v="5"/>
    <x v="12"/>
    <n v="6"/>
    <n v="22000"/>
    <n v="132000"/>
    <s v="Jan"/>
    <x v="1"/>
  </r>
  <r>
    <s v="2024-01-27"/>
    <s v="SAL00617"/>
    <x v="5"/>
    <x v="12"/>
    <n v="6"/>
    <n v="22000"/>
    <n v="132000"/>
    <s v="Jan"/>
    <x v="1"/>
  </r>
  <r>
    <s v="2024-01-28"/>
    <s v="SAL00989"/>
    <x v="5"/>
    <x v="12"/>
    <n v="14"/>
    <n v="22000"/>
    <n v="308000"/>
    <s v="Jan"/>
    <x v="1"/>
  </r>
  <r>
    <s v="2024-02-11"/>
    <s v="SAL03686"/>
    <x v="5"/>
    <x v="12"/>
    <n v="4"/>
    <n v="22000"/>
    <n v="88000"/>
    <s v="Feb"/>
    <x v="1"/>
  </r>
  <r>
    <s v="2024-02-16"/>
    <s v="SAL03956"/>
    <x v="5"/>
    <x v="12"/>
    <n v="12"/>
    <n v="22000"/>
    <n v="264000"/>
    <s v="Feb"/>
    <x v="1"/>
  </r>
  <r>
    <s v="2024-02-24"/>
    <s v="SAL01267"/>
    <x v="5"/>
    <x v="12"/>
    <n v="9"/>
    <n v="22000"/>
    <n v="198000"/>
    <s v="Feb"/>
    <x v="1"/>
  </r>
  <r>
    <s v="2024-03-20"/>
    <s v="SAL00192"/>
    <x v="5"/>
    <x v="12"/>
    <n v="6"/>
    <n v="22000"/>
    <n v="132000"/>
    <s v="Mar"/>
    <x v="1"/>
  </r>
  <r>
    <s v="2024-03-21"/>
    <s v="SAL05372"/>
    <x v="5"/>
    <x v="12"/>
    <n v="10"/>
    <n v="22000"/>
    <n v="220000"/>
    <s v="Mar"/>
    <x v="1"/>
  </r>
  <r>
    <s v="2024-04-02"/>
    <s v="SAL01303"/>
    <x v="5"/>
    <x v="12"/>
    <n v="5"/>
    <n v="22000"/>
    <n v="110000"/>
    <s v="Apr"/>
    <x v="1"/>
  </r>
  <r>
    <s v="2024-04-07"/>
    <s v="SAL01901"/>
    <x v="5"/>
    <x v="12"/>
    <n v="4"/>
    <n v="22000"/>
    <n v="88000"/>
    <s v="Apr"/>
    <x v="1"/>
  </r>
  <r>
    <s v="2024-04-28"/>
    <s v="SAL02324"/>
    <x v="5"/>
    <x v="12"/>
    <n v="11"/>
    <n v="22000"/>
    <n v="242000"/>
    <s v="Apr"/>
    <x v="1"/>
  </r>
  <r>
    <s v="2024-05-06"/>
    <s v="SAL00263"/>
    <x v="5"/>
    <x v="12"/>
    <n v="13"/>
    <n v="22000"/>
    <n v="286000"/>
    <s v="May"/>
    <x v="1"/>
  </r>
  <r>
    <s v="2024-05-07"/>
    <s v="SAL01017"/>
    <x v="5"/>
    <x v="12"/>
    <n v="14"/>
    <n v="22000"/>
    <n v="308000"/>
    <s v="May"/>
    <x v="1"/>
  </r>
  <r>
    <s v="2024-05-12"/>
    <s v="SAL02990"/>
    <x v="5"/>
    <x v="12"/>
    <n v="14"/>
    <n v="22000"/>
    <n v="308000"/>
    <s v="May"/>
    <x v="1"/>
  </r>
  <r>
    <s v="2024-05-14"/>
    <s v="SAL02399"/>
    <x v="5"/>
    <x v="12"/>
    <n v="1"/>
    <n v="22000"/>
    <n v="22000"/>
    <s v="May"/>
    <x v="1"/>
  </r>
  <r>
    <s v="2024-05-29"/>
    <s v="SAL03010"/>
    <x v="5"/>
    <x v="12"/>
    <n v="5"/>
    <n v="22000"/>
    <n v="110000"/>
    <s v="May"/>
    <x v="1"/>
  </r>
  <r>
    <s v="2024-06-03"/>
    <s v="SAL05694"/>
    <x v="5"/>
    <x v="12"/>
    <n v="14"/>
    <n v="22000"/>
    <n v="308000"/>
    <s v="Jun"/>
    <x v="1"/>
  </r>
  <r>
    <s v="2024-06-04"/>
    <s v="SAL05156"/>
    <x v="5"/>
    <x v="12"/>
    <n v="11"/>
    <n v="22000"/>
    <n v="242000"/>
    <s v="Jun"/>
    <x v="1"/>
  </r>
  <r>
    <s v="2024-06-04"/>
    <s v="SAL05430"/>
    <x v="5"/>
    <x v="12"/>
    <n v="6"/>
    <n v="22000"/>
    <n v="132000"/>
    <s v="Jun"/>
    <x v="1"/>
  </r>
  <r>
    <s v="2024-06-13"/>
    <s v="SAL04527"/>
    <x v="5"/>
    <x v="12"/>
    <n v="1"/>
    <n v="22000"/>
    <n v="22000"/>
    <s v="Jun"/>
    <x v="1"/>
  </r>
  <r>
    <s v="2024-06-15"/>
    <s v="SAL04937"/>
    <x v="5"/>
    <x v="12"/>
    <n v="5"/>
    <n v="22000"/>
    <n v="110000"/>
    <s v="Jun"/>
    <x v="1"/>
  </r>
  <r>
    <s v="2024-06-22"/>
    <s v="SAL04064"/>
    <x v="5"/>
    <x v="12"/>
    <n v="15"/>
    <n v="22000"/>
    <n v="330000"/>
    <s v="Jun"/>
    <x v="1"/>
  </r>
  <r>
    <s v="2024-06-28"/>
    <s v="SAL05367"/>
    <x v="5"/>
    <x v="12"/>
    <n v="15"/>
    <n v="22000"/>
    <n v="330000"/>
    <s v="Jun"/>
    <x v="1"/>
  </r>
  <r>
    <s v="2024-07-28"/>
    <s v="SAL05532"/>
    <x v="5"/>
    <x v="12"/>
    <n v="1"/>
    <n v="22000"/>
    <n v="22000"/>
    <s v="Jul"/>
    <x v="1"/>
  </r>
  <r>
    <s v="2024-07-29"/>
    <s v="SAL02258"/>
    <x v="5"/>
    <x v="12"/>
    <n v="8"/>
    <n v="22000"/>
    <n v="176000"/>
    <s v="Jul"/>
    <x v="1"/>
  </r>
  <r>
    <s v="2024-08-05"/>
    <s v="SAL03898"/>
    <x v="5"/>
    <x v="12"/>
    <n v="11"/>
    <n v="22000"/>
    <n v="242000"/>
    <s v="Aug"/>
    <x v="1"/>
  </r>
  <r>
    <s v="2024-08-14"/>
    <s v="SAL02526"/>
    <x v="5"/>
    <x v="12"/>
    <n v="12"/>
    <n v="22000"/>
    <n v="264000"/>
    <s v="Aug"/>
    <x v="1"/>
  </r>
  <r>
    <s v="2024-08-24"/>
    <s v="SAL05445"/>
    <x v="5"/>
    <x v="12"/>
    <n v="12"/>
    <n v="22000"/>
    <n v="264000"/>
    <s v="Aug"/>
    <x v="1"/>
  </r>
  <r>
    <s v="2024-08-25"/>
    <s v="SAL01693"/>
    <x v="5"/>
    <x v="12"/>
    <n v="13"/>
    <n v="22000"/>
    <n v="286000"/>
    <s v="Aug"/>
    <x v="1"/>
  </r>
  <r>
    <s v="2024-09-03"/>
    <s v="SAL03768"/>
    <x v="5"/>
    <x v="12"/>
    <n v="15"/>
    <n v="22000"/>
    <n v="330000"/>
    <s v="Sept"/>
    <x v="1"/>
  </r>
  <r>
    <s v="2024-09-06"/>
    <s v="SAL05364"/>
    <x v="5"/>
    <x v="12"/>
    <n v="3"/>
    <n v="22000"/>
    <n v="66000"/>
    <s v="Sept"/>
    <x v="1"/>
  </r>
  <r>
    <s v="2024-09-09"/>
    <s v="SAL02953"/>
    <x v="5"/>
    <x v="12"/>
    <n v="5"/>
    <n v="22000"/>
    <n v="110000"/>
    <s v="Sept"/>
    <x v="1"/>
  </r>
  <r>
    <s v="2024-09-30"/>
    <s v="SAL01440"/>
    <x v="5"/>
    <x v="12"/>
    <n v="9"/>
    <n v="22000"/>
    <n v="198000"/>
    <s v="Sept"/>
    <x v="1"/>
  </r>
  <r>
    <s v="2024-10-03"/>
    <s v="SAL04308"/>
    <x v="5"/>
    <x v="12"/>
    <n v="15"/>
    <n v="22000"/>
    <n v="330000"/>
    <s v="Oct"/>
    <x v="1"/>
  </r>
  <r>
    <s v="2024-10-13"/>
    <s v="SAL01646"/>
    <x v="5"/>
    <x v="12"/>
    <n v="11"/>
    <n v="22000"/>
    <n v="242000"/>
    <s v="Oct"/>
    <x v="1"/>
  </r>
  <r>
    <s v="2024-10-14"/>
    <s v="SAL02498"/>
    <x v="5"/>
    <x v="12"/>
    <n v="2"/>
    <n v="22000"/>
    <n v="44000"/>
    <s v="Oct"/>
    <x v="1"/>
  </r>
  <r>
    <s v="2024-10-18"/>
    <s v="SAL05691"/>
    <x v="5"/>
    <x v="12"/>
    <n v="3"/>
    <n v="22000"/>
    <n v="66000"/>
    <s v="Oct"/>
    <x v="1"/>
  </r>
  <r>
    <s v="2024-10-21"/>
    <s v="SAL02435"/>
    <x v="5"/>
    <x v="12"/>
    <n v="12"/>
    <n v="22000"/>
    <n v="264000"/>
    <s v="Oct"/>
    <x v="1"/>
  </r>
  <r>
    <s v="2024-10-23"/>
    <s v="SAL03701"/>
    <x v="5"/>
    <x v="12"/>
    <n v="1"/>
    <n v="22000"/>
    <n v="22000"/>
    <s v="Oct"/>
    <x v="1"/>
  </r>
  <r>
    <s v="2024-11-01"/>
    <s v="SAL03244"/>
    <x v="5"/>
    <x v="12"/>
    <n v="3"/>
    <n v="22000"/>
    <n v="66000"/>
    <s v="Nov"/>
    <x v="1"/>
  </r>
  <r>
    <s v="2024-11-02"/>
    <s v="SAL03172"/>
    <x v="5"/>
    <x v="12"/>
    <n v="5"/>
    <n v="22000"/>
    <n v="110000"/>
    <s v="Nov"/>
    <x v="1"/>
  </r>
  <r>
    <s v="2024-11-03"/>
    <s v="SAL01166"/>
    <x v="5"/>
    <x v="12"/>
    <n v="12"/>
    <n v="22000"/>
    <n v="264000"/>
    <s v="Nov"/>
    <x v="1"/>
  </r>
  <r>
    <s v="2024-11-19"/>
    <s v="SAL00113"/>
    <x v="5"/>
    <x v="12"/>
    <n v="9"/>
    <n v="22000"/>
    <n v="198000"/>
    <s v="Nov"/>
    <x v="1"/>
  </r>
  <r>
    <s v="2024-11-20"/>
    <s v="SAL04397"/>
    <x v="5"/>
    <x v="12"/>
    <n v="11"/>
    <n v="22000"/>
    <n v="242000"/>
    <s v="Nov"/>
    <x v="1"/>
  </r>
  <r>
    <s v="2024-11-24"/>
    <s v="SAL00201"/>
    <x v="5"/>
    <x v="12"/>
    <n v="11"/>
    <n v="22000"/>
    <n v="242000"/>
    <s v="Nov"/>
    <x v="1"/>
  </r>
  <r>
    <s v="2024-11-30"/>
    <s v="SAL00479"/>
    <x v="5"/>
    <x v="12"/>
    <n v="13"/>
    <n v="22000"/>
    <n v="286000"/>
    <s v="Nov"/>
    <x v="1"/>
  </r>
  <r>
    <s v="2024-12-15"/>
    <s v="SAL04323"/>
    <x v="5"/>
    <x v="12"/>
    <n v="10"/>
    <n v="22000"/>
    <n v="220000"/>
    <s v="Dec"/>
    <x v="1"/>
  </r>
  <r>
    <s v="2024-12-21"/>
    <s v="SAL03794"/>
    <x v="5"/>
    <x v="12"/>
    <n v="9"/>
    <n v="22000"/>
    <n v="198000"/>
    <s v="Dec"/>
    <x v="1"/>
  </r>
  <r>
    <s v="2024-12-27"/>
    <s v="SAL00439"/>
    <x v="5"/>
    <x v="12"/>
    <n v="13"/>
    <n v="22000"/>
    <n v="286000"/>
    <s v="Dec"/>
    <x v="1"/>
  </r>
  <r>
    <s v="2025-01-03"/>
    <s v="SAL04040"/>
    <x v="5"/>
    <x v="12"/>
    <n v="12"/>
    <n v="22000"/>
    <n v="264000"/>
    <s v="Jan"/>
    <x v="2"/>
  </r>
  <r>
    <s v="2025-01-04"/>
    <s v="SAL05644"/>
    <x v="5"/>
    <x v="12"/>
    <n v="10"/>
    <n v="22000"/>
    <n v="220000"/>
    <s v="Jan"/>
    <x v="2"/>
  </r>
  <r>
    <s v="2025-01-06"/>
    <s v="SAL01555"/>
    <x v="5"/>
    <x v="12"/>
    <n v="7"/>
    <n v="22000"/>
    <n v="154000"/>
    <s v="Jan"/>
    <x v="2"/>
  </r>
  <r>
    <s v="2025-01-18"/>
    <s v="SAL02600"/>
    <x v="5"/>
    <x v="12"/>
    <n v="3"/>
    <n v="22000"/>
    <n v="66000"/>
    <s v="Jan"/>
    <x v="2"/>
  </r>
  <r>
    <s v="2025-01-20"/>
    <s v="SAL05600"/>
    <x v="5"/>
    <x v="12"/>
    <n v="15"/>
    <n v="22000"/>
    <n v="330000"/>
    <s v="Jan"/>
    <x v="2"/>
  </r>
  <r>
    <s v="2025-01-22"/>
    <s v="SAL00936"/>
    <x v="5"/>
    <x v="12"/>
    <n v="9"/>
    <n v="22000"/>
    <n v="198000"/>
    <s v="Jan"/>
    <x v="2"/>
  </r>
  <r>
    <s v="2025-01-30"/>
    <s v="SAL01236"/>
    <x v="5"/>
    <x v="12"/>
    <n v="7"/>
    <n v="22000"/>
    <n v="154000"/>
    <s v="Jan"/>
    <x v="2"/>
  </r>
  <r>
    <s v="2025-02-01"/>
    <s v="SAL05177"/>
    <x v="5"/>
    <x v="12"/>
    <n v="2"/>
    <n v="22000"/>
    <n v="44000"/>
    <s v="Feb"/>
    <x v="2"/>
  </r>
  <r>
    <s v="2025-02-04"/>
    <s v="SAL04575"/>
    <x v="5"/>
    <x v="12"/>
    <n v="14"/>
    <n v="22000"/>
    <n v="308000"/>
    <s v="Feb"/>
    <x v="2"/>
  </r>
  <r>
    <s v="2025-02-06"/>
    <s v="SAL00388"/>
    <x v="5"/>
    <x v="12"/>
    <n v="15"/>
    <n v="22000"/>
    <n v="330000"/>
    <s v="Feb"/>
    <x v="2"/>
  </r>
  <r>
    <s v="2025-02-15"/>
    <s v="SAL02495"/>
    <x v="5"/>
    <x v="12"/>
    <n v="9"/>
    <n v="22000"/>
    <n v="198000"/>
    <s v="Feb"/>
    <x v="2"/>
  </r>
  <r>
    <s v="2025-02-15"/>
    <s v="SAL04034"/>
    <x v="5"/>
    <x v="12"/>
    <n v="9"/>
    <n v="22000"/>
    <n v="198000"/>
    <s v="Feb"/>
    <x v="2"/>
  </r>
  <r>
    <s v="2025-02-22"/>
    <s v="SAL01381"/>
    <x v="5"/>
    <x v="12"/>
    <n v="10"/>
    <n v="22000"/>
    <n v="220000"/>
    <s v="Feb"/>
    <x v="2"/>
  </r>
  <r>
    <s v="2025-02-25"/>
    <s v="SAL03502"/>
    <x v="5"/>
    <x v="12"/>
    <n v="13"/>
    <n v="22000"/>
    <n v="286000"/>
    <s v="Feb"/>
    <x v="2"/>
  </r>
  <r>
    <s v="2025-03-08"/>
    <s v="SAL02108"/>
    <x v="5"/>
    <x v="12"/>
    <n v="10"/>
    <n v="22000"/>
    <n v="220000"/>
    <s v="Mar"/>
    <x v="2"/>
  </r>
  <r>
    <s v="2025-03-09"/>
    <s v="SAL03774"/>
    <x v="5"/>
    <x v="12"/>
    <n v="1"/>
    <n v="22000"/>
    <n v="22000"/>
    <s v="Mar"/>
    <x v="2"/>
  </r>
  <r>
    <s v="2025-03-14"/>
    <s v="SAL05339"/>
    <x v="5"/>
    <x v="12"/>
    <n v="11"/>
    <n v="22000"/>
    <n v="242000"/>
    <s v="Mar"/>
    <x v="2"/>
  </r>
  <r>
    <s v="2025-04-10"/>
    <s v="SAL05214"/>
    <x v="5"/>
    <x v="12"/>
    <n v="12"/>
    <n v="22000"/>
    <n v="264000"/>
    <s v="Apr"/>
    <x v="2"/>
  </r>
  <r>
    <s v="2025-04-11"/>
    <s v="SAL00307"/>
    <x v="5"/>
    <x v="12"/>
    <n v="11"/>
    <n v="22000"/>
    <n v="242000"/>
    <s v="Apr"/>
    <x v="2"/>
  </r>
  <r>
    <s v="2025-04-11"/>
    <s v="SAL05141"/>
    <x v="5"/>
    <x v="12"/>
    <n v="10"/>
    <n v="22000"/>
    <n v="220000"/>
    <s v="Apr"/>
    <x v="2"/>
  </r>
  <r>
    <s v="2025-05-03"/>
    <s v="SAL04049"/>
    <x v="5"/>
    <x v="12"/>
    <n v="7"/>
    <n v="22000"/>
    <n v="154000"/>
    <s v="May"/>
    <x v="2"/>
  </r>
  <r>
    <s v="2025-05-04"/>
    <s v="SAL03305"/>
    <x v="5"/>
    <x v="12"/>
    <n v="6"/>
    <n v="22000"/>
    <n v="132000"/>
    <s v="May"/>
    <x v="2"/>
  </r>
  <r>
    <s v="2025-05-05"/>
    <s v="SAL00741"/>
    <x v="5"/>
    <x v="12"/>
    <n v="13"/>
    <n v="22000"/>
    <n v="286000"/>
    <s v="May"/>
    <x v="2"/>
  </r>
  <r>
    <s v="2025-05-11"/>
    <s v="SAL04232"/>
    <x v="5"/>
    <x v="12"/>
    <n v="11"/>
    <n v="22000"/>
    <n v="242000"/>
    <s v="May"/>
    <x v="2"/>
  </r>
  <r>
    <s v="2025-05-11"/>
    <s v="SAL05102"/>
    <x v="5"/>
    <x v="12"/>
    <n v="5"/>
    <n v="22000"/>
    <n v="110000"/>
    <s v="May"/>
    <x v="2"/>
  </r>
  <r>
    <s v="2025-05-17"/>
    <s v="SAL00533"/>
    <x v="5"/>
    <x v="12"/>
    <n v="5"/>
    <n v="22000"/>
    <n v="110000"/>
    <s v="May"/>
    <x v="2"/>
  </r>
  <r>
    <s v="2025-05-18"/>
    <s v="SAL00122"/>
    <x v="5"/>
    <x v="12"/>
    <n v="11"/>
    <n v="22000"/>
    <n v="242000"/>
    <s v="May"/>
    <x v="2"/>
  </r>
  <r>
    <s v="2025-05-22"/>
    <s v="SAL02130"/>
    <x v="5"/>
    <x v="12"/>
    <n v="11"/>
    <n v="22000"/>
    <n v="242000"/>
    <s v="May"/>
    <x v="2"/>
  </r>
  <r>
    <s v="2025-05-23"/>
    <s v="SAL02625"/>
    <x v="5"/>
    <x v="12"/>
    <n v="14"/>
    <n v="22000"/>
    <n v="308000"/>
    <s v="May"/>
    <x v="2"/>
  </r>
  <r>
    <s v="2025-05-25"/>
    <s v="SAL02738"/>
    <x v="5"/>
    <x v="12"/>
    <n v="14"/>
    <n v="22000"/>
    <n v="308000"/>
    <s v="May"/>
    <x v="2"/>
  </r>
  <r>
    <s v="2025-06-15"/>
    <s v="SAL02149"/>
    <x v="5"/>
    <x v="12"/>
    <n v="9"/>
    <n v="22000"/>
    <n v="198000"/>
    <s v="Jun"/>
    <x v="2"/>
  </r>
  <r>
    <s v="2025-06-21"/>
    <s v="SAL03053"/>
    <x v="5"/>
    <x v="12"/>
    <n v="12"/>
    <n v="22000"/>
    <n v="264000"/>
    <s v="Jun"/>
    <x v="2"/>
  </r>
  <r>
    <s v="2025-06-24"/>
    <s v="SAL00884"/>
    <x v="5"/>
    <x v="12"/>
    <n v="3"/>
    <n v="22000"/>
    <n v="66000"/>
    <s v="Jun"/>
    <x v="2"/>
  </r>
  <r>
    <s v="2025-06-27"/>
    <s v="SAL05299"/>
    <x v="5"/>
    <x v="12"/>
    <n v="1"/>
    <n v="22000"/>
    <n v="22000"/>
    <s v="Jun"/>
    <x v="2"/>
  </r>
  <r>
    <s v="2025-07-04"/>
    <s v="SAL03792"/>
    <x v="5"/>
    <x v="12"/>
    <n v="4"/>
    <n v="22000"/>
    <n v="88000"/>
    <s v="Jul"/>
    <x v="2"/>
  </r>
  <r>
    <s v="2025-07-06"/>
    <s v="SAL02257"/>
    <x v="5"/>
    <x v="12"/>
    <n v="1"/>
    <n v="22000"/>
    <n v="22000"/>
    <s v="Jul"/>
    <x v="2"/>
  </r>
  <r>
    <s v="2025-07-08"/>
    <s v="SAL03155"/>
    <x v="5"/>
    <x v="12"/>
    <n v="14"/>
    <n v="22000"/>
    <n v="308000"/>
    <s v="Jul"/>
    <x v="2"/>
  </r>
  <r>
    <s v="2025-07-22"/>
    <s v="SAL01127"/>
    <x v="5"/>
    <x v="12"/>
    <n v="15"/>
    <n v="22000"/>
    <n v="330000"/>
    <s v="Jul"/>
    <x v="2"/>
  </r>
  <r>
    <s v="2025-07-24"/>
    <s v="SAL01844"/>
    <x v="5"/>
    <x v="12"/>
    <n v="1"/>
    <n v="22000"/>
    <n v="22000"/>
    <s v="Jul"/>
    <x v="2"/>
  </r>
  <r>
    <s v="2025-08-01"/>
    <s v="SAL05650"/>
    <x v="5"/>
    <x v="12"/>
    <n v="14"/>
    <n v="22000"/>
    <n v="308000"/>
    <s v="Aug"/>
    <x v="2"/>
  </r>
  <r>
    <s v="2025-08-04"/>
    <s v="SAL03529"/>
    <x v="5"/>
    <x v="12"/>
    <n v="10"/>
    <n v="22000"/>
    <n v="220000"/>
    <s v="Aug"/>
    <x v="2"/>
  </r>
  <r>
    <s v="2025-08-08"/>
    <s v="SAL04469"/>
    <x v="5"/>
    <x v="12"/>
    <n v="15"/>
    <n v="22000"/>
    <n v="330000"/>
    <s v="Aug"/>
    <x v="2"/>
  </r>
  <r>
    <s v="2025-08-10"/>
    <s v="SAL01488"/>
    <x v="5"/>
    <x v="12"/>
    <n v="13"/>
    <n v="22000"/>
    <n v="286000"/>
    <s v="Aug"/>
    <x v="2"/>
  </r>
  <r>
    <s v="2025-08-22"/>
    <s v="SAL01464"/>
    <x v="5"/>
    <x v="12"/>
    <n v="10"/>
    <n v="22000"/>
    <n v="220000"/>
    <s v="Aug"/>
    <x v="2"/>
  </r>
  <r>
    <s v="2025-08-25"/>
    <s v="SAL01227"/>
    <x v="5"/>
    <x v="12"/>
    <n v="7"/>
    <n v="22000"/>
    <n v="154000"/>
    <s v="Aug"/>
    <x v="2"/>
  </r>
  <r>
    <s v="2025-09-16"/>
    <s v="SAL04460"/>
    <x v="5"/>
    <x v="12"/>
    <n v="14"/>
    <n v="22000"/>
    <n v="308000"/>
    <s v="Sept"/>
    <x v="2"/>
  </r>
  <r>
    <s v="2025-09-24"/>
    <s v="SAL02391"/>
    <x v="5"/>
    <x v="12"/>
    <n v="1"/>
    <n v="22000"/>
    <n v="22000"/>
    <s v="Sept"/>
    <x v="2"/>
  </r>
  <r>
    <s v="2025-10-03"/>
    <s v="SAL05745"/>
    <x v="5"/>
    <x v="12"/>
    <n v="5"/>
    <n v="22000"/>
    <n v="110000"/>
    <s v="Oct"/>
    <x v="2"/>
  </r>
  <r>
    <s v="2025-10-06"/>
    <s v="SAL00450"/>
    <x v="5"/>
    <x v="12"/>
    <n v="6"/>
    <n v="22000"/>
    <n v="132000"/>
    <s v="Oct"/>
    <x v="2"/>
  </r>
  <r>
    <s v="2025-10-08"/>
    <s v="SAL02911"/>
    <x v="5"/>
    <x v="12"/>
    <n v="12"/>
    <n v="22000"/>
    <n v="264000"/>
    <s v="Oct"/>
    <x v="2"/>
  </r>
  <r>
    <s v="2025-10-18"/>
    <s v="SAL04628"/>
    <x v="5"/>
    <x v="12"/>
    <n v="2"/>
    <n v="22000"/>
    <n v="44000"/>
    <s v="Oct"/>
    <x v="2"/>
  </r>
  <r>
    <s v="2025-10-19"/>
    <s v="SAL03320"/>
    <x v="5"/>
    <x v="12"/>
    <n v="7"/>
    <n v="22000"/>
    <n v="154000"/>
    <s v="Oct"/>
    <x v="2"/>
  </r>
  <r>
    <s v="2025-10-24"/>
    <s v="SAL00519"/>
    <x v="5"/>
    <x v="12"/>
    <n v="2"/>
    <n v="22000"/>
    <n v="44000"/>
    <s v="Oct"/>
    <x v="2"/>
  </r>
  <r>
    <s v="2025-10-25"/>
    <s v="SAL03997"/>
    <x v="5"/>
    <x v="12"/>
    <n v="5"/>
    <n v="22000"/>
    <n v="110000"/>
    <s v="Oct"/>
    <x v="2"/>
  </r>
  <r>
    <s v="2025-11-23"/>
    <s v="SAL02794"/>
    <x v="5"/>
    <x v="12"/>
    <n v="10"/>
    <n v="22000"/>
    <n v="220000"/>
    <s v="Nov"/>
    <x v="2"/>
  </r>
  <r>
    <s v="2025-11-24"/>
    <s v="SAL05526"/>
    <x v="5"/>
    <x v="12"/>
    <n v="15"/>
    <n v="22000"/>
    <n v="330000"/>
    <s v="Nov"/>
    <x v="2"/>
  </r>
  <r>
    <s v="2025-11-27"/>
    <s v="SAL05609"/>
    <x v="5"/>
    <x v="12"/>
    <n v="12"/>
    <n v="22000"/>
    <n v="264000"/>
    <s v="Nov"/>
    <x v="2"/>
  </r>
  <r>
    <s v="2025-12-01"/>
    <s v="SAL05048"/>
    <x v="5"/>
    <x v="12"/>
    <n v="9"/>
    <n v="22000"/>
    <n v="198000"/>
    <s v="Dec"/>
    <x v="2"/>
  </r>
  <r>
    <s v="2025-12-05"/>
    <s v="SAL01891"/>
    <x v="5"/>
    <x v="12"/>
    <n v="13"/>
    <n v="22000"/>
    <n v="286000"/>
    <s v="Dec"/>
    <x v="2"/>
  </r>
  <r>
    <s v="2025-12-08"/>
    <s v="SAL03821"/>
    <x v="5"/>
    <x v="12"/>
    <n v="3"/>
    <n v="22000"/>
    <n v="66000"/>
    <s v="Dec"/>
    <x v="2"/>
  </r>
  <r>
    <s v="2025-12-13"/>
    <s v="SAL03694"/>
    <x v="5"/>
    <x v="12"/>
    <n v="14"/>
    <n v="22000"/>
    <n v="308000"/>
    <s v="Dec"/>
    <x v="2"/>
  </r>
  <r>
    <s v="2025-12-15"/>
    <s v="SAL00156"/>
    <x v="5"/>
    <x v="12"/>
    <n v="2"/>
    <n v="22000"/>
    <n v="44000"/>
    <s v="Dec"/>
    <x v="2"/>
  </r>
  <r>
    <s v="2025-12-16"/>
    <s v="SAL02015"/>
    <x v="5"/>
    <x v="12"/>
    <n v="9"/>
    <n v="22000"/>
    <n v="198000"/>
    <s v="Dec"/>
    <x v="2"/>
  </r>
  <r>
    <s v="2025-12-27"/>
    <s v="SAL05552"/>
    <x v="5"/>
    <x v="12"/>
    <n v="15"/>
    <n v="22000"/>
    <n v="330000"/>
    <s v="Dec"/>
    <x v="2"/>
  </r>
  <r>
    <s v="2023-01-03"/>
    <s v="SAL03628"/>
    <x v="6"/>
    <x v="13"/>
    <n v="6"/>
    <n v="1500"/>
    <n v="9000"/>
    <s v="Jan"/>
    <x v="0"/>
  </r>
  <r>
    <s v="2023-01-12"/>
    <s v="SAL03598"/>
    <x v="6"/>
    <x v="13"/>
    <n v="9"/>
    <n v="1500"/>
    <n v="13500"/>
    <s v="Jan"/>
    <x v="0"/>
  </r>
  <r>
    <s v="2023-01-15"/>
    <s v="SAL04248"/>
    <x v="6"/>
    <x v="13"/>
    <n v="11"/>
    <n v="1500"/>
    <n v="16500"/>
    <s v="Jan"/>
    <x v="0"/>
  </r>
  <r>
    <s v="2023-01-15"/>
    <s v="SAL04977"/>
    <x v="6"/>
    <x v="13"/>
    <n v="6"/>
    <n v="1500"/>
    <n v="9000"/>
    <s v="Jan"/>
    <x v="0"/>
  </r>
  <r>
    <s v="2023-01-17"/>
    <s v="SAL00678"/>
    <x v="6"/>
    <x v="13"/>
    <n v="10"/>
    <n v="1500"/>
    <n v="15000"/>
    <s v="Jan"/>
    <x v="0"/>
  </r>
  <r>
    <s v="2023-01-21"/>
    <s v="SAL03995"/>
    <x v="6"/>
    <x v="13"/>
    <n v="7"/>
    <n v="1500"/>
    <n v="10500"/>
    <s v="Jan"/>
    <x v="0"/>
  </r>
  <r>
    <s v="2023-02-01"/>
    <s v="SAL04299"/>
    <x v="6"/>
    <x v="13"/>
    <n v="12"/>
    <n v="1500"/>
    <n v="18000"/>
    <s v="Feb"/>
    <x v="0"/>
  </r>
  <r>
    <s v="2023-02-06"/>
    <s v="SAL00576"/>
    <x v="6"/>
    <x v="13"/>
    <n v="4"/>
    <n v="1500"/>
    <n v="6000"/>
    <s v="Feb"/>
    <x v="0"/>
  </r>
  <r>
    <s v="2023-02-08"/>
    <s v="SAL04472"/>
    <x v="6"/>
    <x v="13"/>
    <n v="10"/>
    <n v="1500"/>
    <n v="15000"/>
    <s v="Feb"/>
    <x v="0"/>
  </r>
  <r>
    <s v="2023-02-14"/>
    <s v="SAL04988"/>
    <x v="6"/>
    <x v="13"/>
    <n v="14"/>
    <n v="1500"/>
    <n v="21000"/>
    <s v="Feb"/>
    <x v="0"/>
  </r>
  <r>
    <s v="2023-02-19"/>
    <s v="SAL02914"/>
    <x v="6"/>
    <x v="13"/>
    <n v="8"/>
    <n v="1500"/>
    <n v="12000"/>
    <s v="Feb"/>
    <x v="0"/>
  </r>
  <r>
    <s v="2023-02-24"/>
    <s v="SAL02152"/>
    <x v="6"/>
    <x v="13"/>
    <n v="9"/>
    <n v="1500"/>
    <n v="13500"/>
    <s v="Feb"/>
    <x v="0"/>
  </r>
  <r>
    <s v="2023-03-07"/>
    <s v="SAL04079"/>
    <x v="6"/>
    <x v="13"/>
    <n v="1"/>
    <n v="1500"/>
    <n v="1500"/>
    <s v="Mar"/>
    <x v="0"/>
  </r>
  <r>
    <s v="2023-03-12"/>
    <s v="SAL04155"/>
    <x v="6"/>
    <x v="13"/>
    <n v="12"/>
    <n v="1500"/>
    <n v="18000"/>
    <s v="Mar"/>
    <x v="0"/>
  </r>
  <r>
    <s v="2023-03-25"/>
    <s v="SAL01367"/>
    <x v="6"/>
    <x v="13"/>
    <n v="15"/>
    <n v="1500"/>
    <n v="22500"/>
    <s v="Mar"/>
    <x v="0"/>
  </r>
  <r>
    <s v="2023-03-28"/>
    <s v="SAL02254"/>
    <x v="6"/>
    <x v="13"/>
    <n v="4"/>
    <n v="1500"/>
    <n v="6000"/>
    <s v="Mar"/>
    <x v="0"/>
  </r>
  <r>
    <s v="2023-04-03"/>
    <s v="SAL03482"/>
    <x v="6"/>
    <x v="13"/>
    <n v="1"/>
    <n v="1500"/>
    <n v="1500"/>
    <s v="Apr"/>
    <x v="0"/>
  </r>
  <r>
    <s v="2023-04-03"/>
    <s v="SAL04969"/>
    <x v="6"/>
    <x v="13"/>
    <n v="3"/>
    <n v="1500"/>
    <n v="4500"/>
    <s v="Apr"/>
    <x v="0"/>
  </r>
  <r>
    <s v="2023-04-19"/>
    <s v="SAL04611"/>
    <x v="6"/>
    <x v="13"/>
    <n v="12"/>
    <n v="1500"/>
    <n v="18000"/>
    <s v="Apr"/>
    <x v="0"/>
  </r>
  <r>
    <s v="2023-04-25"/>
    <s v="SAL02213"/>
    <x v="6"/>
    <x v="13"/>
    <n v="3"/>
    <n v="1500"/>
    <n v="4500"/>
    <s v="Apr"/>
    <x v="0"/>
  </r>
  <r>
    <s v="2023-04-28"/>
    <s v="SAL00507"/>
    <x v="6"/>
    <x v="13"/>
    <n v="3"/>
    <n v="1500"/>
    <n v="4500"/>
    <s v="Apr"/>
    <x v="0"/>
  </r>
  <r>
    <s v="2023-05-07"/>
    <s v="SAL01387"/>
    <x v="6"/>
    <x v="13"/>
    <n v="14"/>
    <n v="1500"/>
    <n v="21000"/>
    <s v="May"/>
    <x v="0"/>
  </r>
  <r>
    <s v="2023-05-09"/>
    <s v="SAL01652"/>
    <x v="6"/>
    <x v="13"/>
    <n v="6"/>
    <n v="1500"/>
    <n v="9000"/>
    <s v="May"/>
    <x v="0"/>
  </r>
  <r>
    <s v="2023-05-14"/>
    <s v="SAL05137"/>
    <x v="6"/>
    <x v="13"/>
    <n v="10"/>
    <n v="1500"/>
    <n v="15000"/>
    <s v="May"/>
    <x v="0"/>
  </r>
  <r>
    <s v="2023-05-19"/>
    <s v="SAL00496"/>
    <x v="6"/>
    <x v="13"/>
    <n v="10"/>
    <n v="1500"/>
    <n v="15000"/>
    <s v="May"/>
    <x v="0"/>
  </r>
  <r>
    <s v="2023-05-19"/>
    <s v="SAL05025"/>
    <x v="6"/>
    <x v="13"/>
    <n v="5"/>
    <n v="1500"/>
    <n v="7500"/>
    <s v="May"/>
    <x v="0"/>
  </r>
  <r>
    <s v="2023-05-23"/>
    <s v="SAL05441"/>
    <x v="6"/>
    <x v="13"/>
    <n v="10"/>
    <n v="1500"/>
    <n v="15000"/>
    <s v="May"/>
    <x v="0"/>
  </r>
  <r>
    <s v="2023-05-29"/>
    <s v="SAL03093"/>
    <x v="6"/>
    <x v="13"/>
    <n v="11"/>
    <n v="1500"/>
    <n v="16500"/>
    <s v="May"/>
    <x v="0"/>
  </r>
  <r>
    <s v="2023-06-03"/>
    <s v="SAL03703"/>
    <x v="6"/>
    <x v="13"/>
    <n v="1"/>
    <n v="1500"/>
    <n v="1500"/>
    <s v="Jun"/>
    <x v="0"/>
  </r>
  <r>
    <s v="2023-06-21"/>
    <s v="SAL01220"/>
    <x v="6"/>
    <x v="13"/>
    <n v="11"/>
    <n v="1500"/>
    <n v="16500"/>
    <s v="Jun"/>
    <x v="0"/>
  </r>
  <r>
    <s v="2023-06-28"/>
    <s v="SAL03304"/>
    <x v="6"/>
    <x v="13"/>
    <n v="13"/>
    <n v="1500"/>
    <n v="19500"/>
    <s v="Jun"/>
    <x v="0"/>
  </r>
  <r>
    <s v="2023-07-02"/>
    <s v="SAL05216"/>
    <x v="6"/>
    <x v="13"/>
    <n v="15"/>
    <n v="1500"/>
    <n v="22500"/>
    <s v="Jul"/>
    <x v="0"/>
  </r>
  <r>
    <s v="2023-07-08"/>
    <s v="SAL04391"/>
    <x v="6"/>
    <x v="13"/>
    <n v="10"/>
    <n v="1500"/>
    <n v="15000"/>
    <s v="Jul"/>
    <x v="0"/>
  </r>
  <r>
    <s v="2023-07-15"/>
    <s v="SAL02593"/>
    <x v="6"/>
    <x v="13"/>
    <n v="11"/>
    <n v="1500"/>
    <n v="16500"/>
    <s v="Jul"/>
    <x v="0"/>
  </r>
  <r>
    <s v="2023-07-24"/>
    <s v="SAL02222"/>
    <x v="6"/>
    <x v="13"/>
    <n v="6"/>
    <n v="1500"/>
    <n v="9000"/>
    <s v="Jul"/>
    <x v="0"/>
  </r>
  <r>
    <s v="2023-07-29"/>
    <s v="SAL05297"/>
    <x v="6"/>
    <x v="13"/>
    <n v="10"/>
    <n v="1500"/>
    <n v="15000"/>
    <s v="Jul"/>
    <x v="0"/>
  </r>
  <r>
    <s v="2023-08-10"/>
    <s v="SAL05953"/>
    <x v="6"/>
    <x v="13"/>
    <n v="10"/>
    <n v="1500"/>
    <n v="15000"/>
    <s v="Aug"/>
    <x v="0"/>
  </r>
  <r>
    <s v="2023-08-19"/>
    <s v="SAL04555"/>
    <x v="6"/>
    <x v="13"/>
    <n v="2"/>
    <n v="1500"/>
    <n v="3000"/>
    <s v="Aug"/>
    <x v="0"/>
  </r>
  <r>
    <s v="2023-08-28"/>
    <s v="SAL01075"/>
    <x v="6"/>
    <x v="13"/>
    <n v="4"/>
    <n v="1500"/>
    <n v="6000"/>
    <s v="Aug"/>
    <x v="0"/>
  </r>
  <r>
    <s v="2023-09-02"/>
    <s v="SAL01967"/>
    <x v="6"/>
    <x v="13"/>
    <n v="10"/>
    <n v="1500"/>
    <n v="15000"/>
    <s v="Sept"/>
    <x v="0"/>
  </r>
  <r>
    <s v="2023-09-07"/>
    <s v="SAL04342"/>
    <x v="6"/>
    <x v="13"/>
    <n v="8"/>
    <n v="1500"/>
    <n v="12000"/>
    <s v="Sept"/>
    <x v="0"/>
  </r>
  <r>
    <s v="2023-09-08"/>
    <s v="SAL01741"/>
    <x v="6"/>
    <x v="13"/>
    <n v="10"/>
    <n v="1500"/>
    <n v="15000"/>
    <s v="Sept"/>
    <x v="0"/>
  </r>
  <r>
    <s v="2023-09-28"/>
    <s v="SAL02077"/>
    <x v="6"/>
    <x v="13"/>
    <n v="12"/>
    <n v="1500"/>
    <n v="18000"/>
    <s v="Sept"/>
    <x v="0"/>
  </r>
  <r>
    <s v="2023-10-04"/>
    <s v="SAL03494"/>
    <x v="6"/>
    <x v="13"/>
    <n v="7"/>
    <n v="1500"/>
    <n v="10500"/>
    <s v="Oct"/>
    <x v="0"/>
  </r>
  <r>
    <s v="2023-10-14"/>
    <s v="SAL00948"/>
    <x v="6"/>
    <x v="13"/>
    <n v="8"/>
    <n v="1500"/>
    <n v="12000"/>
    <s v="Oct"/>
    <x v="0"/>
  </r>
  <r>
    <s v="2023-10-16"/>
    <s v="SAL05329"/>
    <x v="6"/>
    <x v="13"/>
    <n v="14"/>
    <n v="1500"/>
    <n v="21000"/>
    <s v="Oct"/>
    <x v="0"/>
  </r>
  <r>
    <s v="2023-10-18"/>
    <s v="SAL02372"/>
    <x v="6"/>
    <x v="13"/>
    <n v="8"/>
    <n v="1500"/>
    <n v="12000"/>
    <s v="Oct"/>
    <x v="0"/>
  </r>
  <r>
    <s v="2023-10-23"/>
    <s v="SAL02489"/>
    <x v="6"/>
    <x v="13"/>
    <n v="13"/>
    <n v="1500"/>
    <n v="19500"/>
    <s v="Oct"/>
    <x v="0"/>
  </r>
  <r>
    <s v="2023-10-26"/>
    <s v="SAL02660"/>
    <x v="6"/>
    <x v="13"/>
    <n v="7"/>
    <n v="1500"/>
    <n v="10500"/>
    <s v="Oct"/>
    <x v="0"/>
  </r>
  <r>
    <s v="2023-11-18"/>
    <s v="SAL04676"/>
    <x v="6"/>
    <x v="13"/>
    <n v="2"/>
    <n v="1500"/>
    <n v="3000"/>
    <s v="Nov"/>
    <x v="0"/>
  </r>
  <r>
    <s v="2023-11-23"/>
    <s v="SAL01192"/>
    <x v="6"/>
    <x v="13"/>
    <n v="13"/>
    <n v="1500"/>
    <n v="19500"/>
    <s v="Nov"/>
    <x v="0"/>
  </r>
  <r>
    <s v="2023-11-24"/>
    <s v="SAL05075"/>
    <x v="6"/>
    <x v="13"/>
    <n v="6"/>
    <n v="1500"/>
    <n v="9000"/>
    <s v="Nov"/>
    <x v="0"/>
  </r>
  <r>
    <s v="2023-12-06"/>
    <s v="SAL05695"/>
    <x v="6"/>
    <x v="13"/>
    <n v="10"/>
    <n v="1500"/>
    <n v="15000"/>
    <s v="Dec"/>
    <x v="0"/>
  </r>
  <r>
    <s v="2023-12-08"/>
    <s v="SAL04508"/>
    <x v="6"/>
    <x v="13"/>
    <n v="8"/>
    <n v="1500"/>
    <n v="12000"/>
    <s v="Dec"/>
    <x v="0"/>
  </r>
  <r>
    <s v="2023-12-15"/>
    <s v="SAL01588"/>
    <x v="6"/>
    <x v="13"/>
    <n v="9"/>
    <n v="1500"/>
    <n v="13500"/>
    <s v="Dec"/>
    <x v="0"/>
  </r>
  <r>
    <s v="2024-01-16"/>
    <s v="SAL04412"/>
    <x v="6"/>
    <x v="13"/>
    <n v="6"/>
    <n v="1500"/>
    <n v="9000"/>
    <s v="Jan"/>
    <x v="1"/>
  </r>
  <r>
    <s v="2024-01-19"/>
    <s v="SAL04664"/>
    <x v="6"/>
    <x v="13"/>
    <n v="10"/>
    <n v="1500"/>
    <n v="15000"/>
    <s v="Jan"/>
    <x v="1"/>
  </r>
  <r>
    <s v="2024-02-07"/>
    <s v="SAL01135"/>
    <x v="6"/>
    <x v="13"/>
    <n v="4"/>
    <n v="1500"/>
    <n v="6000"/>
    <s v="Feb"/>
    <x v="1"/>
  </r>
  <r>
    <s v="2024-02-15"/>
    <s v="SAL00903"/>
    <x v="6"/>
    <x v="13"/>
    <n v="13"/>
    <n v="1500"/>
    <n v="19500"/>
    <s v="Feb"/>
    <x v="1"/>
  </r>
  <r>
    <s v="2024-02-19"/>
    <s v="SAL00708"/>
    <x v="6"/>
    <x v="13"/>
    <n v="3"/>
    <n v="1500"/>
    <n v="4500"/>
    <s v="Feb"/>
    <x v="1"/>
  </r>
  <r>
    <s v="2024-02-22"/>
    <s v="SAL05615"/>
    <x v="6"/>
    <x v="13"/>
    <n v="8"/>
    <n v="1500"/>
    <n v="12000"/>
    <s v="Feb"/>
    <x v="1"/>
  </r>
  <r>
    <s v="2024-03-19"/>
    <s v="SAL00485"/>
    <x v="6"/>
    <x v="13"/>
    <n v="1"/>
    <n v="1500"/>
    <n v="1500"/>
    <s v="Mar"/>
    <x v="1"/>
  </r>
  <r>
    <s v="2024-04-05"/>
    <s v="SAL05410"/>
    <x v="6"/>
    <x v="13"/>
    <n v="5"/>
    <n v="1500"/>
    <n v="7500"/>
    <s v="Apr"/>
    <x v="1"/>
  </r>
  <r>
    <s v="2024-04-11"/>
    <s v="SAL00572"/>
    <x v="6"/>
    <x v="13"/>
    <n v="7"/>
    <n v="1500"/>
    <n v="10500"/>
    <s v="Apr"/>
    <x v="1"/>
  </r>
  <r>
    <s v="2024-04-13"/>
    <s v="SAL00823"/>
    <x v="6"/>
    <x v="13"/>
    <n v="2"/>
    <n v="1500"/>
    <n v="3000"/>
    <s v="Apr"/>
    <x v="1"/>
  </r>
  <r>
    <s v="2024-04-16"/>
    <s v="SAL00306"/>
    <x v="6"/>
    <x v="13"/>
    <n v="2"/>
    <n v="1500"/>
    <n v="3000"/>
    <s v="Apr"/>
    <x v="1"/>
  </r>
  <r>
    <s v="2024-04-24"/>
    <s v="SAL05353"/>
    <x v="6"/>
    <x v="13"/>
    <n v="4"/>
    <n v="1500"/>
    <n v="6000"/>
    <s v="Apr"/>
    <x v="1"/>
  </r>
  <r>
    <s v="2024-04-26"/>
    <s v="SAL05298"/>
    <x v="6"/>
    <x v="13"/>
    <n v="14"/>
    <n v="1500"/>
    <n v="21000"/>
    <s v="Apr"/>
    <x v="1"/>
  </r>
  <r>
    <s v="2024-05-07"/>
    <s v="SAL03033"/>
    <x v="6"/>
    <x v="13"/>
    <n v="12"/>
    <n v="1500"/>
    <n v="18000"/>
    <s v="May"/>
    <x v="1"/>
  </r>
  <r>
    <s v="2024-05-29"/>
    <s v="SAL03847"/>
    <x v="6"/>
    <x v="13"/>
    <n v="5"/>
    <n v="1500"/>
    <n v="7500"/>
    <s v="May"/>
    <x v="1"/>
  </r>
  <r>
    <s v="2024-06-02"/>
    <s v="SAL04091"/>
    <x v="6"/>
    <x v="13"/>
    <n v="11"/>
    <n v="1500"/>
    <n v="16500"/>
    <s v="Jun"/>
    <x v="1"/>
  </r>
  <r>
    <s v="2024-06-05"/>
    <s v="SAL04615"/>
    <x v="6"/>
    <x v="13"/>
    <n v="7"/>
    <n v="1500"/>
    <n v="10500"/>
    <s v="Jun"/>
    <x v="1"/>
  </r>
  <r>
    <s v="2024-06-06"/>
    <s v="SAL04891"/>
    <x v="6"/>
    <x v="13"/>
    <n v="8"/>
    <n v="1500"/>
    <n v="12000"/>
    <s v="Jun"/>
    <x v="1"/>
  </r>
  <r>
    <s v="2024-06-10"/>
    <s v="SAL05562"/>
    <x v="6"/>
    <x v="13"/>
    <n v="11"/>
    <n v="1500"/>
    <n v="16500"/>
    <s v="Jun"/>
    <x v="1"/>
  </r>
  <r>
    <s v="2024-06-16"/>
    <s v="SAL05965"/>
    <x v="6"/>
    <x v="13"/>
    <n v="6"/>
    <n v="1500"/>
    <n v="9000"/>
    <s v="Jun"/>
    <x v="1"/>
  </r>
  <r>
    <s v="2024-06-20"/>
    <s v="SAL01481"/>
    <x v="6"/>
    <x v="13"/>
    <n v="6"/>
    <n v="1500"/>
    <n v="9000"/>
    <s v="Jun"/>
    <x v="1"/>
  </r>
  <r>
    <s v="2024-06-22"/>
    <s v="SAL04852"/>
    <x v="6"/>
    <x v="13"/>
    <n v="2"/>
    <n v="1500"/>
    <n v="3000"/>
    <s v="Jun"/>
    <x v="1"/>
  </r>
  <r>
    <s v="2024-06-28"/>
    <s v="SAL03926"/>
    <x v="6"/>
    <x v="13"/>
    <n v="3"/>
    <n v="1500"/>
    <n v="4500"/>
    <s v="Jun"/>
    <x v="1"/>
  </r>
  <r>
    <s v="2024-07-08"/>
    <s v="SAL03225"/>
    <x v="6"/>
    <x v="13"/>
    <n v="9"/>
    <n v="1500"/>
    <n v="13500"/>
    <s v="Jul"/>
    <x v="1"/>
  </r>
  <r>
    <s v="2024-07-12"/>
    <s v="SAL05932"/>
    <x v="6"/>
    <x v="13"/>
    <n v="9"/>
    <n v="1500"/>
    <n v="13500"/>
    <s v="Jul"/>
    <x v="1"/>
  </r>
  <r>
    <s v="2024-07-14"/>
    <s v="SAL01611"/>
    <x v="6"/>
    <x v="13"/>
    <n v="14"/>
    <n v="1500"/>
    <n v="21000"/>
    <s v="Jul"/>
    <x v="1"/>
  </r>
  <r>
    <s v="2024-07-20"/>
    <s v="SAL05959"/>
    <x v="6"/>
    <x v="13"/>
    <n v="3"/>
    <n v="1500"/>
    <n v="4500"/>
    <s v="Jul"/>
    <x v="1"/>
  </r>
  <r>
    <s v="2024-07-23"/>
    <s v="SAL04765"/>
    <x v="6"/>
    <x v="13"/>
    <n v="9"/>
    <n v="1500"/>
    <n v="13500"/>
    <s v="Jul"/>
    <x v="1"/>
  </r>
  <r>
    <s v="2024-08-01"/>
    <s v="SAL01186"/>
    <x v="6"/>
    <x v="13"/>
    <n v="5"/>
    <n v="1500"/>
    <n v="7500"/>
    <s v="Aug"/>
    <x v="1"/>
  </r>
  <r>
    <s v="2024-08-05"/>
    <s v="SAL05303"/>
    <x v="6"/>
    <x v="13"/>
    <n v="1"/>
    <n v="1500"/>
    <n v="1500"/>
    <s v="Aug"/>
    <x v="1"/>
  </r>
  <r>
    <s v="2024-08-06"/>
    <s v="SAL05190"/>
    <x v="6"/>
    <x v="13"/>
    <n v="3"/>
    <n v="1500"/>
    <n v="4500"/>
    <s v="Aug"/>
    <x v="1"/>
  </r>
  <r>
    <s v="2024-08-13"/>
    <s v="SAL02081"/>
    <x v="6"/>
    <x v="13"/>
    <n v="15"/>
    <n v="1500"/>
    <n v="22500"/>
    <s v="Aug"/>
    <x v="1"/>
  </r>
  <r>
    <s v="2024-08-27"/>
    <s v="SAL02241"/>
    <x v="6"/>
    <x v="13"/>
    <n v="2"/>
    <n v="1500"/>
    <n v="3000"/>
    <s v="Aug"/>
    <x v="1"/>
  </r>
  <r>
    <s v="2024-09-09"/>
    <s v="SAL03103"/>
    <x v="6"/>
    <x v="13"/>
    <n v="6"/>
    <n v="1500"/>
    <n v="9000"/>
    <s v="Sept"/>
    <x v="1"/>
  </r>
  <r>
    <s v="2024-09-10"/>
    <s v="SAL01634"/>
    <x v="6"/>
    <x v="13"/>
    <n v="5"/>
    <n v="1500"/>
    <n v="7500"/>
    <s v="Sept"/>
    <x v="1"/>
  </r>
  <r>
    <s v="2024-09-25"/>
    <s v="SAL00860"/>
    <x v="6"/>
    <x v="13"/>
    <n v="6"/>
    <n v="1500"/>
    <n v="9000"/>
    <s v="Sept"/>
    <x v="1"/>
  </r>
  <r>
    <s v="2024-09-27"/>
    <s v="SAL02475"/>
    <x v="6"/>
    <x v="13"/>
    <n v="12"/>
    <n v="1500"/>
    <n v="18000"/>
    <s v="Sept"/>
    <x v="1"/>
  </r>
  <r>
    <s v="2024-10-11"/>
    <s v="SAL02901"/>
    <x v="6"/>
    <x v="13"/>
    <n v="9"/>
    <n v="1500"/>
    <n v="13500"/>
    <s v="Oct"/>
    <x v="1"/>
  </r>
  <r>
    <s v="2024-10-18"/>
    <s v="SAL05383"/>
    <x v="6"/>
    <x v="13"/>
    <n v="13"/>
    <n v="1500"/>
    <n v="19500"/>
    <s v="Oct"/>
    <x v="1"/>
  </r>
  <r>
    <s v="2024-10-21"/>
    <s v="SAL04364"/>
    <x v="6"/>
    <x v="13"/>
    <n v="3"/>
    <n v="1500"/>
    <n v="4500"/>
    <s v="Oct"/>
    <x v="1"/>
  </r>
  <r>
    <s v="2024-10-27"/>
    <s v="SAL03027"/>
    <x v="6"/>
    <x v="13"/>
    <n v="6"/>
    <n v="1500"/>
    <n v="9000"/>
    <s v="Oct"/>
    <x v="1"/>
  </r>
  <r>
    <s v="2024-10-29"/>
    <s v="SAL05849"/>
    <x v="6"/>
    <x v="13"/>
    <n v="6"/>
    <n v="1500"/>
    <n v="9000"/>
    <s v="Oct"/>
    <x v="1"/>
  </r>
  <r>
    <s v="2024-11-03"/>
    <s v="SAL02821"/>
    <x v="6"/>
    <x v="13"/>
    <n v="9"/>
    <n v="1500"/>
    <n v="13500"/>
    <s v="Nov"/>
    <x v="1"/>
  </r>
  <r>
    <s v="2024-11-09"/>
    <s v="SAL00361"/>
    <x v="6"/>
    <x v="13"/>
    <n v="4"/>
    <n v="1500"/>
    <n v="6000"/>
    <s v="Nov"/>
    <x v="1"/>
  </r>
  <r>
    <s v="2024-11-26"/>
    <s v="SAL01296"/>
    <x v="6"/>
    <x v="13"/>
    <n v="3"/>
    <n v="1500"/>
    <n v="4500"/>
    <s v="Nov"/>
    <x v="1"/>
  </r>
  <r>
    <s v="2024-11-29"/>
    <s v="SAL03714"/>
    <x v="6"/>
    <x v="13"/>
    <n v="1"/>
    <n v="1500"/>
    <n v="1500"/>
    <s v="Nov"/>
    <x v="1"/>
  </r>
  <r>
    <s v="2024-12-10"/>
    <s v="SAL02175"/>
    <x v="6"/>
    <x v="13"/>
    <n v="10"/>
    <n v="1500"/>
    <n v="15000"/>
    <s v="Dec"/>
    <x v="1"/>
  </r>
  <r>
    <s v="2024-12-21"/>
    <s v="SAL02084"/>
    <x v="6"/>
    <x v="13"/>
    <n v="15"/>
    <n v="1500"/>
    <n v="22500"/>
    <s v="Dec"/>
    <x v="1"/>
  </r>
  <r>
    <s v="2024-12-29"/>
    <s v="SAL04233"/>
    <x v="6"/>
    <x v="13"/>
    <n v="1"/>
    <n v="1500"/>
    <n v="1500"/>
    <s v="Dec"/>
    <x v="1"/>
  </r>
  <r>
    <s v="2025-01-10"/>
    <s v="SAL03401"/>
    <x v="6"/>
    <x v="13"/>
    <n v="15"/>
    <n v="1500"/>
    <n v="22500"/>
    <s v="Jan"/>
    <x v="2"/>
  </r>
  <r>
    <s v="2025-01-14"/>
    <s v="SAL01686"/>
    <x v="6"/>
    <x v="13"/>
    <n v="9"/>
    <n v="1500"/>
    <n v="13500"/>
    <s v="Jan"/>
    <x v="2"/>
  </r>
  <r>
    <s v="2025-01-14"/>
    <s v="SAL04280"/>
    <x v="6"/>
    <x v="13"/>
    <n v="4"/>
    <n v="1500"/>
    <n v="6000"/>
    <s v="Jan"/>
    <x v="2"/>
  </r>
  <r>
    <s v="2025-01-16"/>
    <s v="SAL02957"/>
    <x v="6"/>
    <x v="13"/>
    <n v="3"/>
    <n v="1500"/>
    <n v="4500"/>
    <s v="Jan"/>
    <x v="2"/>
  </r>
  <r>
    <s v="2025-01-21"/>
    <s v="SAL02270"/>
    <x v="6"/>
    <x v="13"/>
    <n v="3"/>
    <n v="1500"/>
    <n v="4500"/>
    <s v="Jan"/>
    <x v="2"/>
  </r>
  <r>
    <s v="2025-01-22"/>
    <s v="SAL00362"/>
    <x v="6"/>
    <x v="13"/>
    <n v="3"/>
    <n v="1500"/>
    <n v="4500"/>
    <s v="Jan"/>
    <x v="2"/>
  </r>
  <r>
    <s v="2025-01-31"/>
    <s v="SAL00774"/>
    <x v="6"/>
    <x v="13"/>
    <n v="1"/>
    <n v="1500"/>
    <n v="1500"/>
    <s v="Jan"/>
    <x v="2"/>
  </r>
  <r>
    <s v="2025-02-02"/>
    <s v="SAL00007"/>
    <x v="6"/>
    <x v="13"/>
    <n v="4"/>
    <n v="1500"/>
    <n v="6000"/>
    <s v="Feb"/>
    <x v="2"/>
  </r>
  <r>
    <s v="2025-02-18"/>
    <s v="SAL03475"/>
    <x v="6"/>
    <x v="13"/>
    <n v="9"/>
    <n v="1500"/>
    <n v="13500"/>
    <s v="Feb"/>
    <x v="2"/>
  </r>
  <r>
    <s v="2025-02-21"/>
    <s v="SAL00841"/>
    <x v="6"/>
    <x v="13"/>
    <n v="12"/>
    <n v="1500"/>
    <n v="18000"/>
    <s v="Feb"/>
    <x v="2"/>
  </r>
  <r>
    <s v="2025-02-21"/>
    <s v="SAL03697"/>
    <x v="6"/>
    <x v="13"/>
    <n v="4"/>
    <n v="1500"/>
    <n v="6000"/>
    <s v="Feb"/>
    <x v="2"/>
  </r>
  <r>
    <s v="2025-03-13"/>
    <s v="SAL03436"/>
    <x v="6"/>
    <x v="13"/>
    <n v="10"/>
    <n v="1500"/>
    <n v="15000"/>
    <s v="Mar"/>
    <x v="2"/>
  </r>
  <r>
    <s v="2025-03-17"/>
    <s v="SAL01719"/>
    <x v="6"/>
    <x v="13"/>
    <n v="10"/>
    <n v="1500"/>
    <n v="15000"/>
    <s v="Mar"/>
    <x v="2"/>
  </r>
  <r>
    <s v="2025-03-20"/>
    <s v="SAL03949"/>
    <x v="6"/>
    <x v="13"/>
    <n v="9"/>
    <n v="1500"/>
    <n v="13500"/>
    <s v="Mar"/>
    <x v="2"/>
  </r>
  <r>
    <s v="2025-03-23"/>
    <s v="SAL01877"/>
    <x v="6"/>
    <x v="13"/>
    <n v="5"/>
    <n v="1500"/>
    <n v="7500"/>
    <s v="Mar"/>
    <x v="2"/>
  </r>
  <r>
    <s v="2025-03-30"/>
    <s v="SAL03474"/>
    <x v="6"/>
    <x v="13"/>
    <n v="13"/>
    <n v="1500"/>
    <n v="19500"/>
    <s v="Mar"/>
    <x v="2"/>
  </r>
  <r>
    <s v="2025-03-30"/>
    <s v="SAL05702"/>
    <x v="6"/>
    <x v="13"/>
    <n v="11"/>
    <n v="1500"/>
    <n v="16500"/>
    <s v="Mar"/>
    <x v="2"/>
  </r>
  <r>
    <s v="2025-04-07"/>
    <s v="SAL01577"/>
    <x v="6"/>
    <x v="13"/>
    <n v="10"/>
    <n v="1500"/>
    <n v="15000"/>
    <s v="Apr"/>
    <x v="2"/>
  </r>
  <r>
    <s v="2025-04-07"/>
    <s v="SAL01865"/>
    <x v="6"/>
    <x v="13"/>
    <n v="9"/>
    <n v="1500"/>
    <n v="13500"/>
    <s v="Apr"/>
    <x v="2"/>
  </r>
  <r>
    <s v="2025-04-12"/>
    <s v="SAL01230"/>
    <x v="6"/>
    <x v="13"/>
    <n v="7"/>
    <n v="1500"/>
    <n v="10500"/>
    <s v="Apr"/>
    <x v="2"/>
  </r>
  <r>
    <s v="2025-04-12"/>
    <s v="SAL03884"/>
    <x v="6"/>
    <x v="13"/>
    <n v="11"/>
    <n v="1500"/>
    <n v="16500"/>
    <s v="Apr"/>
    <x v="2"/>
  </r>
  <r>
    <s v="2025-04-13"/>
    <s v="SAL00185"/>
    <x v="6"/>
    <x v="13"/>
    <n v="10"/>
    <n v="1500"/>
    <n v="15000"/>
    <s v="Apr"/>
    <x v="2"/>
  </r>
  <r>
    <s v="2025-04-17"/>
    <s v="SAL02970"/>
    <x v="6"/>
    <x v="13"/>
    <n v="6"/>
    <n v="1500"/>
    <n v="9000"/>
    <s v="Apr"/>
    <x v="2"/>
  </r>
  <r>
    <s v="2025-04-27"/>
    <s v="SAL05172"/>
    <x v="6"/>
    <x v="13"/>
    <n v="5"/>
    <n v="1500"/>
    <n v="7500"/>
    <s v="Apr"/>
    <x v="2"/>
  </r>
  <r>
    <s v="2025-05-05"/>
    <s v="SAL00387"/>
    <x v="6"/>
    <x v="13"/>
    <n v="13"/>
    <n v="1500"/>
    <n v="19500"/>
    <s v="May"/>
    <x v="2"/>
  </r>
  <r>
    <s v="2025-05-23"/>
    <s v="SAL03969"/>
    <x v="6"/>
    <x v="13"/>
    <n v="6"/>
    <n v="1500"/>
    <n v="9000"/>
    <s v="May"/>
    <x v="2"/>
  </r>
  <r>
    <s v="2025-05-24"/>
    <s v="SAL03364"/>
    <x v="6"/>
    <x v="13"/>
    <n v="11"/>
    <n v="1500"/>
    <n v="16500"/>
    <s v="May"/>
    <x v="2"/>
  </r>
  <r>
    <s v="2025-05-31"/>
    <s v="SAL04524"/>
    <x v="6"/>
    <x v="13"/>
    <n v="12"/>
    <n v="1500"/>
    <n v="18000"/>
    <s v="May"/>
    <x v="2"/>
  </r>
  <r>
    <s v="2025-06-04"/>
    <s v="SAL03985"/>
    <x v="6"/>
    <x v="13"/>
    <n v="12"/>
    <n v="1500"/>
    <n v="18000"/>
    <s v="Jun"/>
    <x v="2"/>
  </r>
  <r>
    <s v="2025-06-14"/>
    <s v="SAL03830"/>
    <x v="6"/>
    <x v="13"/>
    <n v="10"/>
    <n v="1500"/>
    <n v="15000"/>
    <s v="Jun"/>
    <x v="2"/>
  </r>
  <r>
    <s v="2025-06-15"/>
    <s v="SAL00564"/>
    <x v="6"/>
    <x v="13"/>
    <n v="15"/>
    <n v="1500"/>
    <n v="22500"/>
    <s v="Jun"/>
    <x v="2"/>
  </r>
  <r>
    <s v="2025-06-17"/>
    <s v="SAL00744"/>
    <x v="6"/>
    <x v="13"/>
    <n v="11"/>
    <n v="1500"/>
    <n v="16500"/>
    <s v="Jun"/>
    <x v="2"/>
  </r>
  <r>
    <s v="2025-06-19"/>
    <s v="SAL05255"/>
    <x v="6"/>
    <x v="13"/>
    <n v="1"/>
    <n v="1500"/>
    <n v="1500"/>
    <s v="Jun"/>
    <x v="2"/>
  </r>
  <r>
    <s v="2025-07-01"/>
    <s v="SAL01538"/>
    <x v="6"/>
    <x v="13"/>
    <n v="15"/>
    <n v="1500"/>
    <n v="22500"/>
    <s v="Jul"/>
    <x v="2"/>
  </r>
  <r>
    <s v="2025-07-11"/>
    <s v="SAL04558"/>
    <x v="6"/>
    <x v="13"/>
    <n v="8"/>
    <n v="1500"/>
    <n v="12000"/>
    <s v="Jul"/>
    <x v="2"/>
  </r>
  <r>
    <s v="2025-07-22"/>
    <s v="SAL00586"/>
    <x v="6"/>
    <x v="13"/>
    <n v="2"/>
    <n v="1500"/>
    <n v="3000"/>
    <s v="Jul"/>
    <x v="2"/>
  </r>
  <r>
    <s v="2025-07-31"/>
    <s v="SAL03120"/>
    <x v="6"/>
    <x v="13"/>
    <n v="8"/>
    <n v="1500"/>
    <n v="12000"/>
    <s v="Jul"/>
    <x v="2"/>
  </r>
  <r>
    <s v="2025-08-11"/>
    <s v="SAL03677"/>
    <x v="6"/>
    <x v="13"/>
    <n v="13"/>
    <n v="1500"/>
    <n v="19500"/>
    <s v="Aug"/>
    <x v="2"/>
  </r>
  <r>
    <s v="2025-08-14"/>
    <s v="SAL02718"/>
    <x v="6"/>
    <x v="13"/>
    <n v="5"/>
    <n v="1500"/>
    <n v="7500"/>
    <s v="Aug"/>
    <x v="2"/>
  </r>
  <r>
    <s v="2025-08-17"/>
    <s v="SAL02722"/>
    <x v="6"/>
    <x v="13"/>
    <n v="7"/>
    <n v="1500"/>
    <n v="10500"/>
    <s v="Aug"/>
    <x v="2"/>
  </r>
  <r>
    <s v="2025-08-21"/>
    <s v="SAL00101"/>
    <x v="6"/>
    <x v="13"/>
    <n v="10"/>
    <n v="1500"/>
    <n v="15000"/>
    <s v="Aug"/>
    <x v="2"/>
  </r>
  <r>
    <s v="2025-09-11"/>
    <s v="SAL04009"/>
    <x v="6"/>
    <x v="13"/>
    <n v="3"/>
    <n v="1500"/>
    <n v="4500"/>
    <s v="Sept"/>
    <x v="2"/>
  </r>
  <r>
    <s v="2025-09-15"/>
    <s v="SAL04116"/>
    <x v="6"/>
    <x v="13"/>
    <n v="13"/>
    <n v="1500"/>
    <n v="19500"/>
    <s v="Sept"/>
    <x v="2"/>
  </r>
  <r>
    <s v="2025-10-08"/>
    <s v="SAL04218"/>
    <x v="6"/>
    <x v="13"/>
    <n v="2"/>
    <n v="1500"/>
    <n v="3000"/>
    <s v="Oct"/>
    <x v="2"/>
  </r>
  <r>
    <s v="2025-10-10"/>
    <s v="SAL05519"/>
    <x v="6"/>
    <x v="13"/>
    <n v="11"/>
    <n v="1500"/>
    <n v="16500"/>
    <s v="Oct"/>
    <x v="2"/>
  </r>
  <r>
    <s v="2025-10-20"/>
    <s v="SAL01214"/>
    <x v="6"/>
    <x v="13"/>
    <n v="6"/>
    <n v="1500"/>
    <n v="9000"/>
    <s v="Oct"/>
    <x v="2"/>
  </r>
  <r>
    <s v="2025-11-08"/>
    <s v="SAL03836"/>
    <x v="6"/>
    <x v="13"/>
    <n v="14"/>
    <n v="1500"/>
    <n v="21000"/>
    <s v="Nov"/>
    <x v="2"/>
  </r>
  <r>
    <s v="2025-11-11"/>
    <s v="SAL00417"/>
    <x v="6"/>
    <x v="13"/>
    <n v="3"/>
    <n v="1500"/>
    <n v="4500"/>
    <s v="Nov"/>
    <x v="2"/>
  </r>
  <r>
    <s v="2025-12-02"/>
    <s v="SAL04331"/>
    <x v="6"/>
    <x v="13"/>
    <n v="2"/>
    <n v="1500"/>
    <n v="3000"/>
    <s v="Dec"/>
    <x v="2"/>
  </r>
  <r>
    <s v="2025-12-07"/>
    <s v="SAL02756"/>
    <x v="6"/>
    <x v="13"/>
    <n v="8"/>
    <n v="1500"/>
    <n v="12000"/>
    <s v="Dec"/>
    <x v="2"/>
  </r>
  <r>
    <s v="2025-12-13"/>
    <s v="SAL02025"/>
    <x v="6"/>
    <x v="13"/>
    <n v="2"/>
    <n v="1500"/>
    <n v="3000"/>
    <s v="Dec"/>
    <x v="2"/>
  </r>
  <r>
    <s v="2025-12-14"/>
    <s v="SAL01160"/>
    <x v="6"/>
    <x v="13"/>
    <n v="2"/>
    <n v="1500"/>
    <n v="3000"/>
    <s v="Dec"/>
    <x v="2"/>
  </r>
  <r>
    <s v="2025-12-16"/>
    <s v="SAL04549"/>
    <x v="6"/>
    <x v="13"/>
    <n v="1"/>
    <n v="1500"/>
    <n v="1500"/>
    <s v="Dec"/>
    <x v="2"/>
  </r>
  <r>
    <s v="2025-12-25"/>
    <s v="SAL02931"/>
    <x v="6"/>
    <x v="13"/>
    <n v="11"/>
    <n v="1500"/>
    <n v="16500"/>
    <s v="Dec"/>
    <x v="2"/>
  </r>
  <r>
    <s v="2025-12-26"/>
    <s v="SAL00114"/>
    <x v="6"/>
    <x v="13"/>
    <n v="11"/>
    <n v="1500"/>
    <n v="16500"/>
    <s v="Dec"/>
    <x v="2"/>
  </r>
  <r>
    <s v="2023-01-01"/>
    <s v="SAL04732"/>
    <x v="6"/>
    <x v="14"/>
    <n v="10"/>
    <n v="3000"/>
    <n v="30000"/>
    <s v="Jan"/>
    <x v="0"/>
  </r>
  <r>
    <s v="2023-01-01"/>
    <s v="SAL05854"/>
    <x v="6"/>
    <x v="14"/>
    <n v="5"/>
    <n v="3000"/>
    <n v="15000"/>
    <s v="Jan"/>
    <x v="0"/>
  </r>
  <r>
    <s v="2023-01-14"/>
    <s v="SAL01851"/>
    <x v="6"/>
    <x v="14"/>
    <n v="10"/>
    <n v="3000"/>
    <n v="30000"/>
    <s v="Jan"/>
    <x v="0"/>
  </r>
  <r>
    <s v="2023-01-16"/>
    <s v="SAL02760"/>
    <x v="6"/>
    <x v="14"/>
    <n v="5"/>
    <n v="3000"/>
    <n v="15000"/>
    <s v="Jan"/>
    <x v="0"/>
  </r>
  <r>
    <s v="2023-01-18"/>
    <s v="SAL04438"/>
    <x v="6"/>
    <x v="14"/>
    <n v="3"/>
    <n v="3000"/>
    <n v="9000"/>
    <s v="Jan"/>
    <x v="0"/>
  </r>
  <r>
    <s v="2023-01-21"/>
    <s v="SAL01628"/>
    <x v="6"/>
    <x v="14"/>
    <n v="11"/>
    <n v="3000"/>
    <n v="33000"/>
    <s v="Jan"/>
    <x v="0"/>
  </r>
  <r>
    <s v="2023-02-05"/>
    <s v="SAL05957"/>
    <x v="6"/>
    <x v="14"/>
    <n v="11"/>
    <n v="3000"/>
    <n v="33000"/>
    <s v="Feb"/>
    <x v="0"/>
  </r>
  <r>
    <s v="2023-03-14"/>
    <s v="SAL01916"/>
    <x v="6"/>
    <x v="14"/>
    <n v="14"/>
    <n v="3000"/>
    <n v="42000"/>
    <s v="Mar"/>
    <x v="0"/>
  </r>
  <r>
    <s v="2023-03-22"/>
    <s v="SAL02251"/>
    <x v="6"/>
    <x v="14"/>
    <n v="6"/>
    <n v="3000"/>
    <n v="18000"/>
    <s v="Mar"/>
    <x v="0"/>
  </r>
  <r>
    <s v="2023-03-27"/>
    <s v="SAL00141"/>
    <x v="6"/>
    <x v="14"/>
    <n v="3"/>
    <n v="3000"/>
    <n v="9000"/>
    <s v="Mar"/>
    <x v="0"/>
  </r>
  <r>
    <s v="2023-03-29"/>
    <s v="SAL01164"/>
    <x v="6"/>
    <x v="14"/>
    <n v="8"/>
    <n v="3000"/>
    <n v="24000"/>
    <s v="Mar"/>
    <x v="0"/>
  </r>
  <r>
    <s v="2023-03-30"/>
    <s v="SAL00375"/>
    <x v="6"/>
    <x v="14"/>
    <n v="8"/>
    <n v="3000"/>
    <n v="24000"/>
    <s v="Mar"/>
    <x v="0"/>
  </r>
  <r>
    <s v="2023-04-03"/>
    <s v="SAL04024"/>
    <x v="6"/>
    <x v="14"/>
    <n v="13"/>
    <n v="3000"/>
    <n v="39000"/>
    <s v="Apr"/>
    <x v="0"/>
  </r>
  <r>
    <s v="2023-04-04"/>
    <s v="SAL04674"/>
    <x v="6"/>
    <x v="14"/>
    <n v="1"/>
    <n v="3000"/>
    <n v="3000"/>
    <s v="Apr"/>
    <x v="0"/>
  </r>
  <r>
    <s v="2023-04-05"/>
    <s v="SAL00999"/>
    <x v="6"/>
    <x v="14"/>
    <n v="12"/>
    <n v="3000"/>
    <n v="36000"/>
    <s v="Apr"/>
    <x v="0"/>
  </r>
  <r>
    <s v="2023-04-13"/>
    <s v="SAL04496"/>
    <x v="6"/>
    <x v="14"/>
    <n v="1"/>
    <n v="3000"/>
    <n v="3000"/>
    <s v="Apr"/>
    <x v="0"/>
  </r>
  <r>
    <s v="2023-04-22"/>
    <s v="SAL03886"/>
    <x v="6"/>
    <x v="14"/>
    <n v="15"/>
    <n v="3000"/>
    <n v="45000"/>
    <s v="Apr"/>
    <x v="0"/>
  </r>
  <r>
    <s v="2023-04-28"/>
    <s v="SAL02203"/>
    <x v="6"/>
    <x v="14"/>
    <n v="6"/>
    <n v="3000"/>
    <n v="18000"/>
    <s v="Apr"/>
    <x v="0"/>
  </r>
  <r>
    <s v="2023-04-29"/>
    <s v="SAL02389"/>
    <x v="6"/>
    <x v="14"/>
    <n v="8"/>
    <n v="3000"/>
    <n v="24000"/>
    <s v="Apr"/>
    <x v="0"/>
  </r>
  <r>
    <s v="2023-05-13"/>
    <s v="SAL01325"/>
    <x v="6"/>
    <x v="14"/>
    <n v="6"/>
    <n v="3000"/>
    <n v="18000"/>
    <s v="May"/>
    <x v="0"/>
  </r>
  <r>
    <s v="2023-05-14"/>
    <s v="SAL00616"/>
    <x v="6"/>
    <x v="14"/>
    <n v="8"/>
    <n v="3000"/>
    <n v="24000"/>
    <s v="May"/>
    <x v="0"/>
  </r>
  <r>
    <s v="2023-05-15"/>
    <s v="SAL00015"/>
    <x v="6"/>
    <x v="14"/>
    <n v="9"/>
    <n v="3000"/>
    <n v="27000"/>
    <s v="May"/>
    <x v="0"/>
  </r>
  <r>
    <s v="2023-05-20"/>
    <s v="SAL04447"/>
    <x v="6"/>
    <x v="14"/>
    <n v="13"/>
    <n v="3000"/>
    <n v="39000"/>
    <s v="May"/>
    <x v="0"/>
  </r>
  <r>
    <s v="2023-06-21"/>
    <s v="SAL03424"/>
    <x v="6"/>
    <x v="14"/>
    <n v="12"/>
    <n v="3000"/>
    <n v="36000"/>
    <s v="Jun"/>
    <x v="0"/>
  </r>
  <r>
    <s v="2023-06-22"/>
    <s v="SAL01961"/>
    <x v="6"/>
    <x v="14"/>
    <n v="10"/>
    <n v="3000"/>
    <n v="30000"/>
    <s v="Jun"/>
    <x v="0"/>
  </r>
  <r>
    <s v="2023-07-07"/>
    <s v="SAL04695"/>
    <x v="6"/>
    <x v="14"/>
    <n v="1"/>
    <n v="3000"/>
    <n v="3000"/>
    <s v="Jul"/>
    <x v="0"/>
  </r>
  <r>
    <s v="2023-07-25"/>
    <s v="SAL00547"/>
    <x v="6"/>
    <x v="14"/>
    <n v="5"/>
    <n v="3000"/>
    <n v="15000"/>
    <s v="Jul"/>
    <x v="0"/>
  </r>
  <r>
    <s v="2023-07-27"/>
    <s v="SAL02926"/>
    <x v="6"/>
    <x v="14"/>
    <n v="2"/>
    <n v="3000"/>
    <n v="6000"/>
    <s v="Jul"/>
    <x v="0"/>
  </r>
  <r>
    <s v="2023-07-28"/>
    <s v="SAL05401"/>
    <x v="6"/>
    <x v="14"/>
    <n v="15"/>
    <n v="3000"/>
    <n v="45000"/>
    <s v="Jul"/>
    <x v="0"/>
  </r>
  <r>
    <s v="2023-08-05"/>
    <s v="SAL00059"/>
    <x v="6"/>
    <x v="14"/>
    <n v="4"/>
    <n v="3000"/>
    <n v="12000"/>
    <s v="Aug"/>
    <x v="0"/>
  </r>
  <r>
    <s v="2023-08-12"/>
    <s v="SAL02469"/>
    <x v="6"/>
    <x v="14"/>
    <n v="8"/>
    <n v="3000"/>
    <n v="24000"/>
    <s v="Aug"/>
    <x v="0"/>
  </r>
  <r>
    <s v="2023-08-12"/>
    <s v="SAL02757"/>
    <x v="6"/>
    <x v="14"/>
    <n v="8"/>
    <n v="3000"/>
    <n v="24000"/>
    <s v="Aug"/>
    <x v="0"/>
  </r>
  <r>
    <s v="2023-08-14"/>
    <s v="SAL04239"/>
    <x v="6"/>
    <x v="14"/>
    <n v="3"/>
    <n v="3000"/>
    <n v="9000"/>
    <s v="Aug"/>
    <x v="0"/>
  </r>
  <r>
    <s v="2023-08-21"/>
    <s v="SAL00964"/>
    <x v="6"/>
    <x v="14"/>
    <n v="4"/>
    <n v="3000"/>
    <n v="12000"/>
    <s v="Aug"/>
    <x v="0"/>
  </r>
  <r>
    <s v="2023-08-26"/>
    <s v="SAL01065"/>
    <x v="6"/>
    <x v="14"/>
    <n v="3"/>
    <n v="3000"/>
    <n v="9000"/>
    <s v="Aug"/>
    <x v="0"/>
  </r>
  <r>
    <s v="2023-08-30"/>
    <s v="SAL00225"/>
    <x v="6"/>
    <x v="14"/>
    <n v="14"/>
    <n v="3000"/>
    <n v="42000"/>
    <s v="Aug"/>
    <x v="0"/>
  </r>
  <r>
    <s v="2023-09-10"/>
    <s v="SAL02568"/>
    <x v="6"/>
    <x v="14"/>
    <n v="15"/>
    <n v="3000"/>
    <n v="45000"/>
    <s v="Sept"/>
    <x v="0"/>
  </r>
  <r>
    <s v="2023-09-16"/>
    <s v="SAL00177"/>
    <x v="6"/>
    <x v="14"/>
    <n v="10"/>
    <n v="3000"/>
    <n v="30000"/>
    <s v="Sept"/>
    <x v="0"/>
  </r>
  <r>
    <s v="2023-09-29"/>
    <s v="SAL02484"/>
    <x v="6"/>
    <x v="14"/>
    <n v="11"/>
    <n v="3000"/>
    <n v="33000"/>
    <s v="Sept"/>
    <x v="0"/>
  </r>
  <r>
    <s v="2023-10-02"/>
    <s v="SAL03187"/>
    <x v="6"/>
    <x v="14"/>
    <n v="9"/>
    <n v="3000"/>
    <n v="27000"/>
    <s v="Oct"/>
    <x v="0"/>
  </r>
  <r>
    <s v="2023-10-19"/>
    <s v="SAL00010"/>
    <x v="6"/>
    <x v="14"/>
    <n v="4"/>
    <n v="3000"/>
    <n v="12000"/>
    <s v="Oct"/>
    <x v="0"/>
  </r>
  <r>
    <s v="2023-10-21"/>
    <s v="SAL00406"/>
    <x v="6"/>
    <x v="14"/>
    <n v="14"/>
    <n v="3000"/>
    <n v="42000"/>
    <s v="Oct"/>
    <x v="0"/>
  </r>
  <r>
    <s v="2023-11-27"/>
    <s v="SAL00382"/>
    <x v="6"/>
    <x v="14"/>
    <n v="15"/>
    <n v="3000"/>
    <n v="45000"/>
    <s v="Nov"/>
    <x v="0"/>
  </r>
  <r>
    <s v="2023-12-01"/>
    <s v="SAL03043"/>
    <x v="6"/>
    <x v="14"/>
    <n v="15"/>
    <n v="3000"/>
    <n v="45000"/>
    <s v="Dec"/>
    <x v="0"/>
  </r>
  <r>
    <s v="2023-12-06"/>
    <s v="SAL01582"/>
    <x v="6"/>
    <x v="14"/>
    <n v="2"/>
    <n v="3000"/>
    <n v="6000"/>
    <s v="Dec"/>
    <x v="0"/>
  </r>
  <r>
    <s v="2023-12-07"/>
    <s v="SAL05175"/>
    <x v="6"/>
    <x v="14"/>
    <n v="8"/>
    <n v="3000"/>
    <n v="24000"/>
    <s v="Dec"/>
    <x v="0"/>
  </r>
  <r>
    <s v="2023-12-15"/>
    <s v="SAL01499"/>
    <x v="6"/>
    <x v="14"/>
    <n v="4"/>
    <n v="3000"/>
    <n v="12000"/>
    <s v="Dec"/>
    <x v="0"/>
  </r>
  <r>
    <s v="2023-12-16"/>
    <s v="SAL04952"/>
    <x v="6"/>
    <x v="14"/>
    <n v="10"/>
    <n v="3000"/>
    <n v="30000"/>
    <s v="Dec"/>
    <x v="0"/>
  </r>
  <r>
    <s v="2023-12-21"/>
    <s v="SAL00251"/>
    <x v="6"/>
    <x v="14"/>
    <n v="15"/>
    <n v="3000"/>
    <n v="45000"/>
    <s v="Dec"/>
    <x v="0"/>
  </r>
  <r>
    <s v="2023-12-25"/>
    <s v="SAL03787"/>
    <x v="6"/>
    <x v="14"/>
    <n v="10"/>
    <n v="3000"/>
    <n v="30000"/>
    <s v="Dec"/>
    <x v="0"/>
  </r>
  <r>
    <s v="2023-12-29"/>
    <s v="SAL05416"/>
    <x v="6"/>
    <x v="14"/>
    <n v="14"/>
    <n v="3000"/>
    <n v="42000"/>
    <s v="Dec"/>
    <x v="0"/>
  </r>
  <r>
    <s v="2024-01-05"/>
    <s v="SAL02387"/>
    <x v="6"/>
    <x v="14"/>
    <n v="3"/>
    <n v="3000"/>
    <n v="9000"/>
    <s v="Jan"/>
    <x v="1"/>
  </r>
  <r>
    <s v="2024-01-11"/>
    <s v="SAL05599"/>
    <x v="6"/>
    <x v="14"/>
    <n v="8"/>
    <n v="3000"/>
    <n v="24000"/>
    <s v="Jan"/>
    <x v="1"/>
  </r>
  <r>
    <s v="2024-01-29"/>
    <s v="SAL00394"/>
    <x v="6"/>
    <x v="14"/>
    <n v="5"/>
    <n v="3000"/>
    <n v="15000"/>
    <s v="Jan"/>
    <x v="1"/>
  </r>
  <r>
    <s v="2024-01-29"/>
    <s v="SAL04028"/>
    <x v="6"/>
    <x v="14"/>
    <n v="12"/>
    <n v="3000"/>
    <n v="36000"/>
    <s v="Jan"/>
    <x v="1"/>
  </r>
  <r>
    <s v="2024-01-31"/>
    <s v="SAL04933"/>
    <x v="6"/>
    <x v="14"/>
    <n v="6"/>
    <n v="3000"/>
    <n v="18000"/>
    <s v="Jan"/>
    <x v="1"/>
  </r>
  <r>
    <s v="2024-02-01"/>
    <s v="SAL03217"/>
    <x v="6"/>
    <x v="14"/>
    <n v="14"/>
    <n v="3000"/>
    <n v="42000"/>
    <s v="Feb"/>
    <x v="1"/>
  </r>
  <r>
    <s v="2024-02-20"/>
    <s v="SAL01958"/>
    <x v="6"/>
    <x v="14"/>
    <n v="6"/>
    <n v="3000"/>
    <n v="18000"/>
    <s v="Feb"/>
    <x v="1"/>
  </r>
  <r>
    <s v="2024-02-29"/>
    <s v="SAL04639"/>
    <x v="6"/>
    <x v="14"/>
    <n v="3"/>
    <n v="3000"/>
    <n v="9000"/>
    <s v="Feb"/>
    <x v="1"/>
  </r>
  <r>
    <s v="2024-03-03"/>
    <s v="SAL03201"/>
    <x v="6"/>
    <x v="14"/>
    <n v="8"/>
    <n v="3000"/>
    <n v="24000"/>
    <s v="Mar"/>
    <x v="1"/>
  </r>
  <r>
    <s v="2024-03-17"/>
    <s v="SAL03426"/>
    <x v="6"/>
    <x v="14"/>
    <n v="4"/>
    <n v="3000"/>
    <n v="12000"/>
    <s v="Mar"/>
    <x v="1"/>
  </r>
  <r>
    <s v="2024-03-19"/>
    <s v="SAL03288"/>
    <x v="6"/>
    <x v="14"/>
    <n v="7"/>
    <n v="3000"/>
    <n v="21000"/>
    <s v="Mar"/>
    <x v="1"/>
  </r>
  <r>
    <s v="2024-03-24"/>
    <s v="SAL05131"/>
    <x v="6"/>
    <x v="14"/>
    <n v="13"/>
    <n v="3000"/>
    <n v="39000"/>
    <s v="Mar"/>
    <x v="1"/>
  </r>
  <r>
    <s v="2024-05-20"/>
    <s v="SAL03169"/>
    <x v="6"/>
    <x v="14"/>
    <n v="6"/>
    <n v="3000"/>
    <n v="18000"/>
    <s v="May"/>
    <x v="1"/>
  </r>
  <r>
    <s v="2024-05-26"/>
    <s v="SAL05253"/>
    <x v="6"/>
    <x v="14"/>
    <n v="12"/>
    <n v="3000"/>
    <n v="36000"/>
    <s v="May"/>
    <x v="1"/>
  </r>
  <r>
    <s v="2024-05-30"/>
    <s v="SAL01154"/>
    <x v="6"/>
    <x v="14"/>
    <n v="13"/>
    <n v="3000"/>
    <n v="39000"/>
    <s v="May"/>
    <x v="1"/>
  </r>
  <r>
    <s v="2024-06-03"/>
    <s v="SAL00587"/>
    <x v="6"/>
    <x v="14"/>
    <n v="4"/>
    <n v="3000"/>
    <n v="12000"/>
    <s v="Jun"/>
    <x v="1"/>
  </r>
  <r>
    <s v="2024-06-03"/>
    <s v="SAL04212"/>
    <x v="6"/>
    <x v="14"/>
    <n v="9"/>
    <n v="3000"/>
    <n v="27000"/>
    <s v="Jun"/>
    <x v="1"/>
  </r>
  <r>
    <s v="2024-06-04"/>
    <s v="SAL02124"/>
    <x v="6"/>
    <x v="14"/>
    <n v="14"/>
    <n v="3000"/>
    <n v="42000"/>
    <s v="Jun"/>
    <x v="1"/>
  </r>
  <r>
    <s v="2024-06-10"/>
    <s v="SAL02880"/>
    <x v="6"/>
    <x v="14"/>
    <n v="9"/>
    <n v="3000"/>
    <n v="27000"/>
    <s v="Jun"/>
    <x v="1"/>
  </r>
  <r>
    <s v="2024-06-14"/>
    <s v="SAL01149"/>
    <x v="6"/>
    <x v="14"/>
    <n v="5"/>
    <n v="3000"/>
    <n v="15000"/>
    <s v="Jun"/>
    <x v="1"/>
  </r>
  <r>
    <s v="2024-06-15"/>
    <s v="SAL04461"/>
    <x v="6"/>
    <x v="14"/>
    <n v="6"/>
    <n v="3000"/>
    <n v="18000"/>
    <s v="Jun"/>
    <x v="1"/>
  </r>
  <r>
    <s v="2024-06-22"/>
    <s v="SAL02111"/>
    <x v="6"/>
    <x v="14"/>
    <n v="12"/>
    <n v="3000"/>
    <n v="36000"/>
    <s v="Jun"/>
    <x v="1"/>
  </r>
  <r>
    <s v="2024-07-01"/>
    <s v="SAL02986"/>
    <x v="6"/>
    <x v="14"/>
    <n v="7"/>
    <n v="3000"/>
    <n v="21000"/>
    <s v="Jul"/>
    <x v="1"/>
  </r>
  <r>
    <s v="2024-07-02"/>
    <s v="SAL03077"/>
    <x v="6"/>
    <x v="14"/>
    <n v="6"/>
    <n v="3000"/>
    <n v="18000"/>
    <s v="Jul"/>
    <x v="1"/>
  </r>
  <r>
    <s v="2024-07-10"/>
    <s v="SAL03032"/>
    <x v="6"/>
    <x v="14"/>
    <n v="9"/>
    <n v="3000"/>
    <n v="27000"/>
    <s v="Jul"/>
    <x v="1"/>
  </r>
  <r>
    <s v="2024-07-21"/>
    <s v="SAL05338"/>
    <x v="6"/>
    <x v="14"/>
    <n v="3"/>
    <n v="3000"/>
    <n v="9000"/>
    <s v="Jul"/>
    <x v="1"/>
  </r>
  <r>
    <s v="2024-07-23"/>
    <s v="SAL02824"/>
    <x v="6"/>
    <x v="14"/>
    <n v="11"/>
    <n v="3000"/>
    <n v="33000"/>
    <s v="Jul"/>
    <x v="1"/>
  </r>
  <r>
    <s v="2024-07-24"/>
    <s v="SAL02776"/>
    <x v="6"/>
    <x v="14"/>
    <n v="14"/>
    <n v="3000"/>
    <n v="42000"/>
    <s v="Jul"/>
    <x v="1"/>
  </r>
  <r>
    <s v="2024-07-29"/>
    <s v="SAL02356"/>
    <x v="6"/>
    <x v="14"/>
    <n v="15"/>
    <n v="3000"/>
    <n v="45000"/>
    <s v="Jul"/>
    <x v="1"/>
  </r>
  <r>
    <s v="2024-08-04"/>
    <s v="SAL01151"/>
    <x v="6"/>
    <x v="14"/>
    <n v="10"/>
    <n v="3000"/>
    <n v="30000"/>
    <s v="Aug"/>
    <x v="1"/>
  </r>
  <r>
    <s v="2024-08-04"/>
    <s v="SAL02615"/>
    <x v="6"/>
    <x v="14"/>
    <n v="3"/>
    <n v="3000"/>
    <n v="9000"/>
    <s v="Aug"/>
    <x v="1"/>
  </r>
  <r>
    <s v="2024-08-08"/>
    <s v="SAL05679"/>
    <x v="6"/>
    <x v="14"/>
    <n v="6"/>
    <n v="3000"/>
    <n v="18000"/>
    <s v="Aug"/>
    <x v="1"/>
  </r>
  <r>
    <s v="2024-08-09"/>
    <s v="SAL01803"/>
    <x v="6"/>
    <x v="14"/>
    <n v="14"/>
    <n v="3000"/>
    <n v="42000"/>
    <s v="Aug"/>
    <x v="1"/>
  </r>
  <r>
    <s v="2024-08-14"/>
    <s v="SAL00092"/>
    <x v="6"/>
    <x v="14"/>
    <n v="15"/>
    <n v="3000"/>
    <n v="45000"/>
    <s v="Aug"/>
    <x v="1"/>
  </r>
  <r>
    <s v="2024-08-18"/>
    <s v="SAL05707"/>
    <x v="6"/>
    <x v="14"/>
    <n v="6"/>
    <n v="3000"/>
    <n v="18000"/>
    <s v="Aug"/>
    <x v="1"/>
  </r>
  <r>
    <s v="2024-08-21"/>
    <s v="SAL04546"/>
    <x v="6"/>
    <x v="14"/>
    <n v="15"/>
    <n v="3000"/>
    <n v="45000"/>
    <s v="Aug"/>
    <x v="1"/>
  </r>
  <r>
    <s v="2024-08-22"/>
    <s v="SAL05756"/>
    <x v="6"/>
    <x v="14"/>
    <n v="7"/>
    <n v="3000"/>
    <n v="21000"/>
    <s v="Aug"/>
    <x v="1"/>
  </r>
  <r>
    <s v="2024-08-24"/>
    <s v="SAL00541"/>
    <x v="6"/>
    <x v="14"/>
    <n v="13"/>
    <n v="3000"/>
    <n v="39000"/>
    <s v="Aug"/>
    <x v="1"/>
  </r>
  <r>
    <s v="2024-08-27"/>
    <s v="SAL01434"/>
    <x v="6"/>
    <x v="14"/>
    <n v="7"/>
    <n v="3000"/>
    <n v="21000"/>
    <s v="Aug"/>
    <x v="1"/>
  </r>
  <r>
    <s v="2024-08-27"/>
    <s v="SAL03819"/>
    <x v="6"/>
    <x v="14"/>
    <n v="14"/>
    <n v="3000"/>
    <n v="42000"/>
    <s v="Aug"/>
    <x v="1"/>
  </r>
  <r>
    <s v="2024-08-29"/>
    <s v="SAL02366"/>
    <x v="6"/>
    <x v="14"/>
    <n v="6"/>
    <n v="3000"/>
    <n v="18000"/>
    <s v="Aug"/>
    <x v="1"/>
  </r>
  <r>
    <s v="2024-08-31"/>
    <s v="SAL02806"/>
    <x v="6"/>
    <x v="14"/>
    <n v="14"/>
    <n v="3000"/>
    <n v="42000"/>
    <s v="Aug"/>
    <x v="1"/>
  </r>
  <r>
    <s v="2024-09-02"/>
    <s v="SAL01751"/>
    <x v="6"/>
    <x v="14"/>
    <n v="10"/>
    <n v="3000"/>
    <n v="30000"/>
    <s v="Sept"/>
    <x v="1"/>
  </r>
  <r>
    <s v="2024-09-09"/>
    <s v="SAL04912"/>
    <x v="6"/>
    <x v="14"/>
    <n v="8"/>
    <n v="3000"/>
    <n v="24000"/>
    <s v="Sept"/>
    <x v="1"/>
  </r>
  <r>
    <s v="2024-09-12"/>
    <s v="SAL00699"/>
    <x v="6"/>
    <x v="14"/>
    <n v="7"/>
    <n v="3000"/>
    <n v="21000"/>
    <s v="Sept"/>
    <x v="1"/>
  </r>
  <r>
    <s v="2024-09-17"/>
    <s v="SAL04294"/>
    <x v="6"/>
    <x v="14"/>
    <n v="15"/>
    <n v="3000"/>
    <n v="45000"/>
    <s v="Sept"/>
    <x v="1"/>
  </r>
  <r>
    <s v="2024-09-23"/>
    <s v="SAL01848"/>
    <x v="6"/>
    <x v="14"/>
    <n v="15"/>
    <n v="3000"/>
    <n v="45000"/>
    <s v="Sept"/>
    <x v="1"/>
  </r>
  <r>
    <s v="2024-09-24"/>
    <s v="SAL01183"/>
    <x v="6"/>
    <x v="14"/>
    <n v="15"/>
    <n v="3000"/>
    <n v="45000"/>
    <s v="Sept"/>
    <x v="1"/>
  </r>
  <r>
    <s v="2024-09-30"/>
    <s v="SAL04452"/>
    <x v="6"/>
    <x v="14"/>
    <n v="7"/>
    <n v="3000"/>
    <n v="21000"/>
    <s v="Sept"/>
    <x v="1"/>
  </r>
  <r>
    <s v="2024-11-09"/>
    <s v="SAL02826"/>
    <x v="6"/>
    <x v="14"/>
    <n v="14"/>
    <n v="3000"/>
    <n v="42000"/>
    <s v="Nov"/>
    <x v="1"/>
  </r>
  <r>
    <s v="2024-11-23"/>
    <s v="SAL02083"/>
    <x v="6"/>
    <x v="14"/>
    <n v="7"/>
    <n v="3000"/>
    <n v="21000"/>
    <s v="Nov"/>
    <x v="1"/>
  </r>
  <r>
    <s v="2024-12-03"/>
    <s v="SAL05104"/>
    <x v="6"/>
    <x v="14"/>
    <n v="4"/>
    <n v="3000"/>
    <n v="12000"/>
    <s v="Dec"/>
    <x v="1"/>
  </r>
  <r>
    <s v="2024-12-16"/>
    <s v="SAL03580"/>
    <x v="6"/>
    <x v="14"/>
    <n v="7"/>
    <n v="3000"/>
    <n v="21000"/>
    <s v="Dec"/>
    <x v="1"/>
  </r>
  <r>
    <s v="2024-12-16"/>
    <s v="SAL04487"/>
    <x v="6"/>
    <x v="14"/>
    <n v="1"/>
    <n v="3000"/>
    <n v="3000"/>
    <s v="Dec"/>
    <x v="1"/>
  </r>
  <r>
    <s v="2024-12-17"/>
    <s v="SAL04791"/>
    <x v="6"/>
    <x v="14"/>
    <n v="14"/>
    <n v="3000"/>
    <n v="42000"/>
    <s v="Dec"/>
    <x v="1"/>
  </r>
  <r>
    <s v="2024-12-24"/>
    <s v="SAL01396"/>
    <x v="6"/>
    <x v="14"/>
    <n v="14"/>
    <n v="3000"/>
    <n v="42000"/>
    <s v="Dec"/>
    <x v="1"/>
  </r>
  <r>
    <s v="2025-01-15"/>
    <s v="SAL05100"/>
    <x v="6"/>
    <x v="14"/>
    <n v="6"/>
    <n v="3000"/>
    <n v="18000"/>
    <s v="Jan"/>
    <x v="2"/>
  </r>
  <r>
    <s v="2025-01-25"/>
    <s v="SAL03471"/>
    <x v="6"/>
    <x v="14"/>
    <n v="15"/>
    <n v="3000"/>
    <n v="45000"/>
    <s v="Jan"/>
    <x v="2"/>
  </r>
  <r>
    <s v="2025-02-11"/>
    <s v="SAL03637"/>
    <x v="6"/>
    <x v="14"/>
    <n v="14"/>
    <n v="3000"/>
    <n v="42000"/>
    <s v="Feb"/>
    <x v="2"/>
  </r>
  <r>
    <s v="2025-02-23"/>
    <s v="SAL01348"/>
    <x v="6"/>
    <x v="14"/>
    <n v="15"/>
    <n v="3000"/>
    <n v="45000"/>
    <s v="Feb"/>
    <x v="2"/>
  </r>
  <r>
    <s v="2025-03-02"/>
    <s v="SAL04863"/>
    <x v="6"/>
    <x v="14"/>
    <n v="11"/>
    <n v="3000"/>
    <n v="33000"/>
    <s v="Mar"/>
    <x v="2"/>
  </r>
  <r>
    <s v="2025-03-04"/>
    <s v="SAL04629"/>
    <x v="6"/>
    <x v="14"/>
    <n v="9"/>
    <n v="3000"/>
    <n v="27000"/>
    <s v="Mar"/>
    <x v="2"/>
  </r>
  <r>
    <s v="2025-03-22"/>
    <s v="SAL05134"/>
    <x v="6"/>
    <x v="14"/>
    <n v="10"/>
    <n v="3000"/>
    <n v="30000"/>
    <s v="Mar"/>
    <x v="2"/>
  </r>
  <r>
    <s v="2025-03-31"/>
    <s v="SAL04123"/>
    <x v="6"/>
    <x v="14"/>
    <n v="4"/>
    <n v="3000"/>
    <n v="12000"/>
    <s v="Mar"/>
    <x v="2"/>
  </r>
  <r>
    <s v="2025-04-01"/>
    <s v="SAL02968"/>
    <x v="6"/>
    <x v="14"/>
    <n v="15"/>
    <n v="3000"/>
    <n v="45000"/>
    <s v="Apr"/>
    <x v="2"/>
  </r>
  <r>
    <s v="2025-04-07"/>
    <s v="SAL00759"/>
    <x v="6"/>
    <x v="14"/>
    <n v="13"/>
    <n v="3000"/>
    <n v="39000"/>
    <s v="Apr"/>
    <x v="2"/>
  </r>
  <r>
    <s v="2025-04-07"/>
    <s v="SAL01694"/>
    <x v="6"/>
    <x v="14"/>
    <n v="8"/>
    <n v="3000"/>
    <n v="24000"/>
    <s v="Apr"/>
    <x v="2"/>
  </r>
  <r>
    <s v="2025-04-16"/>
    <s v="SAL03253"/>
    <x v="6"/>
    <x v="14"/>
    <n v="1"/>
    <n v="3000"/>
    <n v="3000"/>
    <s v="Apr"/>
    <x v="2"/>
  </r>
  <r>
    <s v="2025-04-29"/>
    <s v="SAL05122"/>
    <x v="6"/>
    <x v="14"/>
    <n v="10"/>
    <n v="3000"/>
    <n v="30000"/>
    <s v="Apr"/>
    <x v="2"/>
  </r>
  <r>
    <s v="2025-04-30"/>
    <s v="SAL01152"/>
    <x v="6"/>
    <x v="14"/>
    <n v="9"/>
    <n v="3000"/>
    <n v="27000"/>
    <s v="Apr"/>
    <x v="2"/>
  </r>
  <r>
    <s v="2025-05-10"/>
    <s v="SAL03142"/>
    <x v="6"/>
    <x v="14"/>
    <n v="9"/>
    <n v="3000"/>
    <n v="27000"/>
    <s v="May"/>
    <x v="2"/>
  </r>
  <r>
    <s v="2025-05-28"/>
    <s v="SAL05035"/>
    <x v="6"/>
    <x v="14"/>
    <n v="7"/>
    <n v="3000"/>
    <n v="21000"/>
    <s v="May"/>
    <x v="2"/>
  </r>
  <r>
    <s v="2025-05-31"/>
    <s v="SAL02734"/>
    <x v="6"/>
    <x v="14"/>
    <n v="9"/>
    <n v="3000"/>
    <n v="27000"/>
    <s v="May"/>
    <x v="2"/>
  </r>
  <r>
    <s v="2025-06-05"/>
    <s v="SAL02561"/>
    <x v="6"/>
    <x v="14"/>
    <n v="11"/>
    <n v="3000"/>
    <n v="33000"/>
    <s v="Jun"/>
    <x v="2"/>
  </r>
  <r>
    <s v="2025-06-06"/>
    <s v="SAL03375"/>
    <x v="6"/>
    <x v="14"/>
    <n v="2"/>
    <n v="3000"/>
    <n v="6000"/>
    <s v="Jun"/>
    <x v="2"/>
  </r>
  <r>
    <s v="2025-06-07"/>
    <s v="SAL03410"/>
    <x v="6"/>
    <x v="14"/>
    <n v="7"/>
    <n v="3000"/>
    <n v="21000"/>
    <s v="Jun"/>
    <x v="2"/>
  </r>
  <r>
    <s v="2025-06-17"/>
    <s v="SAL00840"/>
    <x v="6"/>
    <x v="14"/>
    <n v="2"/>
    <n v="3000"/>
    <n v="6000"/>
    <s v="Jun"/>
    <x v="2"/>
  </r>
  <r>
    <s v="2025-06-18"/>
    <s v="SAL05043"/>
    <x v="6"/>
    <x v="14"/>
    <n v="14"/>
    <n v="3000"/>
    <n v="42000"/>
    <s v="Jun"/>
    <x v="2"/>
  </r>
  <r>
    <s v="2025-06-20"/>
    <s v="SAL00889"/>
    <x v="6"/>
    <x v="14"/>
    <n v="2"/>
    <n v="3000"/>
    <n v="6000"/>
    <s v="Jun"/>
    <x v="2"/>
  </r>
  <r>
    <s v="2025-06-26"/>
    <s v="SAL00150"/>
    <x v="6"/>
    <x v="14"/>
    <n v="8"/>
    <n v="3000"/>
    <n v="24000"/>
    <s v="Jun"/>
    <x v="2"/>
  </r>
  <r>
    <s v="2025-06-26"/>
    <s v="SAL01172"/>
    <x v="6"/>
    <x v="14"/>
    <n v="6"/>
    <n v="3000"/>
    <n v="18000"/>
    <s v="Jun"/>
    <x v="2"/>
  </r>
  <r>
    <s v="2025-06-30"/>
    <s v="SAL05225"/>
    <x v="6"/>
    <x v="14"/>
    <n v="11"/>
    <n v="3000"/>
    <n v="33000"/>
    <s v="Jun"/>
    <x v="2"/>
  </r>
  <r>
    <s v="2025-07-05"/>
    <s v="SAL02318"/>
    <x v="6"/>
    <x v="14"/>
    <n v="9"/>
    <n v="3000"/>
    <n v="27000"/>
    <s v="Jul"/>
    <x v="2"/>
  </r>
  <r>
    <s v="2025-07-05"/>
    <s v="SAL05317"/>
    <x v="6"/>
    <x v="14"/>
    <n v="4"/>
    <n v="3000"/>
    <n v="12000"/>
    <s v="Jul"/>
    <x v="2"/>
  </r>
  <r>
    <s v="2025-07-21"/>
    <s v="SAL01960"/>
    <x v="6"/>
    <x v="14"/>
    <n v="7"/>
    <n v="3000"/>
    <n v="21000"/>
    <s v="Jul"/>
    <x v="2"/>
  </r>
  <r>
    <s v="2025-07-30"/>
    <s v="SAL00795"/>
    <x v="6"/>
    <x v="14"/>
    <n v="4"/>
    <n v="3000"/>
    <n v="12000"/>
    <s v="Jul"/>
    <x v="2"/>
  </r>
  <r>
    <s v="2025-08-26"/>
    <s v="SAL04947"/>
    <x v="6"/>
    <x v="14"/>
    <n v="12"/>
    <n v="3000"/>
    <n v="36000"/>
    <s v="Aug"/>
    <x v="2"/>
  </r>
  <r>
    <s v="2025-08-31"/>
    <s v="SAL01881"/>
    <x v="6"/>
    <x v="14"/>
    <n v="6"/>
    <n v="3000"/>
    <n v="18000"/>
    <s v="Aug"/>
    <x v="2"/>
  </r>
  <r>
    <s v="2025-08-31"/>
    <s v="SAL03671"/>
    <x v="6"/>
    <x v="14"/>
    <n v="2"/>
    <n v="3000"/>
    <n v="6000"/>
    <s v="Aug"/>
    <x v="2"/>
  </r>
  <r>
    <s v="2025-09-09"/>
    <s v="SAL05157"/>
    <x v="6"/>
    <x v="14"/>
    <n v="4"/>
    <n v="3000"/>
    <n v="12000"/>
    <s v="Sept"/>
    <x v="2"/>
  </r>
  <r>
    <s v="2025-09-10"/>
    <s v="SAL02709"/>
    <x v="6"/>
    <x v="14"/>
    <n v="3"/>
    <n v="3000"/>
    <n v="9000"/>
    <s v="Sept"/>
    <x v="2"/>
  </r>
  <r>
    <s v="2025-09-19"/>
    <s v="SAL05737"/>
    <x v="6"/>
    <x v="14"/>
    <n v="10"/>
    <n v="3000"/>
    <n v="30000"/>
    <s v="Sept"/>
    <x v="2"/>
  </r>
  <r>
    <s v="2025-09-21"/>
    <s v="SAL04731"/>
    <x v="6"/>
    <x v="14"/>
    <n v="12"/>
    <n v="3000"/>
    <n v="36000"/>
    <s v="Sept"/>
    <x v="2"/>
  </r>
  <r>
    <s v="2025-09-23"/>
    <s v="SAL05630"/>
    <x v="6"/>
    <x v="14"/>
    <n v="12"/>
    <n v="3000"/>
    <n v="36000"/>
    <s v="Sept"/>
    <x v="2"/>
  </r>
  <r>
    <s v="2025-10-08"/>
    <s v="SAL03754"/>
    <x v="6"/>
    <x v="14"/>
    <n v="15"/>
    <n v="3000"/>
    <n v="45000"/>
    <s v="Oct"/>
    <x v="2"/>
  </r>
  <r>
    <s v="2025-10-09"/>
    <s v="SAL00418"/>
    <x v="6"/>
    <x v="14"/>
    <n v="10"/>
    <n v="3000"/>
    <n v="30000"/>
    <s v="Oct"/>
    <x v="2"/>
  </r>
  <r>
    <s v="2025-10-18"/>
    <s v="SAL02078"/>
    <x v="6"/>
    <x v="14"/>
    <n v="8"/>
    <n v="3000"/>
    <n v="24000"/>
    <s v="Oct"/>
    <x v="2"/>
  </r>
  <r>
    <s v="2025-11-05"/>
    <s v="SAL00746"/>
    <x v="6"/>
    <x v="14"/>
    <n v="3"/>
    <n v="3000"/>
    <n v="9000"/>
    <s v="Nov"/>
    <x v="2"/>
  </r>
  <r>
    <s v="2025-11-08"/>
    <s v="SAL03246"/>
    <x v="6"/>
    <x v="14"/>
    <n v="10"/>
    <n v="3000"/>
    <n v="30000"/>
    <s v="Nov"/>
    <x v="2"/>
  </r>
  <r>
    <s v="2025-11-10"/>
    <s v="SAL01942"/>
    <x v="6"/>
    <x v="14"/>
    <n v="14"/>
    <n v="3000"/>
    <n v="42000"/>
    <s v="Nov"/>
    <x v="2"/>
  </r>
  <r>
    <s v="2025-11-11"/>
    <s v="SAL01083"/>
    <x v="6"/>
    <x v="14"/>
    <n v="15"/>
    <n v="3000"/>
    <n v="45000"/>
    <s v="Nov"/>
    <x v="2"/>
  </r>
  <r>
    <s v="2025-11-15"/>
    <s v="SAL00130"/>
    <x v="6"/>
    <x v="14"/>
    <n v="2"/>
    <n v="3000"/>
    <n v="6000"/>
    <s v="Nov"/>
    <x v="2"/>
  </r>
  <r>
    <s v="2025-11-19"/>
    <s v="SAL03261"/>
    <x v="6"/>
    <x v="14"/>
    <n v="11"/>
    <n v="3000"/>
    <n v="33000"/>
    <s v="Nov"/>
    <x v="2"/>
  </r>
  <r>
    <s v="2025-11-26"/>
    <s v="SAL03325"/>
    <x v="6"/>
    <x v="14"/>
    <n v="1"/>
    <n v="3000"/>
    <n v="3000"/>
    <s v="Nov"/>
    <x v="2"/>
  </r>
  <r>
    <s v="2025-11-29"/>
    <s v="SAL00961"/>
    <x v="6"/>
    <x v="14"/>
    <n v="14"/>
    <n v="3000"/>
    <n v="42000"/>
    <s v="Nov"/>
    <x v="2"/>
  </r>
  <r>
    <s v="2025-12-01"/>
    <s v="SAL05018"/>
    <x v="6"/>
    <x v="14"/>
    <n v="7"/>
    <n v="3000"/>
    <n v="21000"/>
    <s v="Dec"/>
    <x v="2"/>
  </r>
  <r>
    <s v="2025-12-15"/>
    <s v="SAL01352"/>
    <x v="6"/>
    <x v="14"/>
    <n v="11"/>
    <n v="3000"/>
    <n v="33000"/>
    <s v="Dec"/>
    <x v="2"/>
  </r>
  <r>
    <s v="2025-12-24"/>
    <s v="SAL04691"/>
    <x v="6"/>
    <x v="14"/>
    <n v="3"/>
    <n v="3000"/>
    <n v="9000"/>
    <s v="Dec"/>
    <x v="2"/>
  </r>
  <r>
    <s v="2025-12-26"/>
    <s v="SAL02355"/>
    <x v="6"/>
    <x v="14"/>
    <n v="11"/>
    <n v="3000"/>
    <n v="33000"/>
    <s v="Dec"/>
    <x v="2"/>
  </r>
  <r>
    <s v="2025-12-28"/>
    <s v="SAL01246"/>
    <x v="6"/>
    <x v="14"/>
    <n v="1"/>
    <n v="3000"/>
    <n v="3000"/>
    <s v="Dec"/>
    <x v="2"/>
  </r>
  <r>
    <s v="2025-12-30"/>
    <s v="SAL01293"/>
    <x v="6"/>
    <x v="14"/>
    <n v="4"/>
    <n v="3000"/>
    <n v="12000"/>
    <s v="Dec"/>
    <x v="2"/>
  </r>
  <r>
    <s v="2023-01-01"/>
    <s v="SAL04806"/>
    <x v="7"/>
    <x v="15"/>
    <n v="8"/>
    <n v="14000"/>
    <n v="112000"/>
    <s v="Jan"/>
    <x v="0"/>
  </r>
  <r>
    <s v="2023-01-06"/>
    <s v="SAL01138"/>
    <x v="7"/>
    <x v="15"/>
    <n v="3"/>
    <n v="14000"/>
    <n v="42000"/>
    <s v="Jan"/>
    <x v="0"/>
  </r>
  <r>
    <s v="2023-01-07"/>
    <s v="SAL01781"/>
    <x v="7"/>
    <x v="15"/>
    <n v="12"/>
    <n v="14000"/>
    <n v="168000"/>
    <s v="Jan"/>
    <x v="0"/>
  </r>
  <r>
    <s v="2023-01-13"/>
    <s v="SAL01545"/>
    <x v="7"/>
    <x v="15"/>
    <n v="10"/>
    <n v="14000"/>
    <n v="140000"/>
    <s v="Jan"/>
    <x v="0"/>
  </r>
  <r>
    <s v="2023-01-15"/>
    <s v="SAL02608"/>
    <x v="7"/>
    <x v="15"/>
    <n v="10"/>
    <n v="14000"/>
    <n v="140000"/>
    <s v="Jan"/>
    <x v="0"/>
  </r>
  <r>
    <s v="2023-01-16"/>
    <s v="SAL05195"/>
    <x v="7"/>
    <x v="15"/>
    <n v="14"/>
    <n v="14000"/>
    <n v="196000"/>
    <s v="Jan"/>
    <x v="0"/>
  </r>
  <r>
    <s v="2023-01-19"/>
    <s v="SAL05193"/>
    <x v="7"/>
    <x v="15"/>
    <n v="8"/>
    <n v="14000"/>
    <n v="112000"/>
    <s v="Jan"/>
    <x v="0"/>
  </r>
  <r>
    <s v="2023-01-23"/>
    <s v="SAL05182"/>
    <x v="7"/>
    <x v="15"/>
    <n v="9"/>
    <n v="14000"/>
    <n v="126000"/>
    <s v="Jan"/>
    <x v="0"/>
  </r>
  <r>
    <s v="2023-01-25"/>
    <s v="SAL04572"/>
    <x v="7"/>
    <x v="15"/>
    <n v="7"/>
    <n v="14000"/>
    <n v="98000"/>
    <s v="Jan"/>
    <x v="0"/>
  </r>
  <r>
    <s v="2023-01-29"/>
    <s v="SAL05495"/>
    <x v="7"/>
    <x v="15"/>
    <n v="13"/>
    <n v="14000"/>
    <n v="182000"/>
    <s v="Jan"/>
    <x v="0"/>
  </r>
  <r>
    <s v="2023-02-12"/>
    <s v="SAL04583"/>
    <x v="7"/>
    <x v="15"/>
    <n v="2"/>
    <n v="14000"/>
    <n v="28000"/>
    <s v="Feb"/>
    <x v="0"/>
  </r>
  <r>
    <s v="2023-02-14"/>
    <s v="SAL05773"/>
    <x v="7"/>
    <x v="15"/>
    <n v="12"/>
    <n v="14000"/>
    <n v="168000"/>
    <s v="Feb"/>
    <x v="0"/>
  </r>
  <r>
    <s v="2023-02-15"/>
    <s v="SAL03790"/>
    <x v="7"/>
    <x v="15"/>
    <n v="5"/>
    <n v="14000"/>
    <n v="70000"/>
    <s v="Feb"/>
    <x v="0"/>
  </r>
  <r>
    <s v="2023-02-24"/>
    <s v="SAL03176"/>
    <x v="7"/>
    <x v="15"/>
    <n v="10"/>
    <n v="14000"/>
    <n v="140000"/>
    <s v="Feb"/>
    <x v="0"/>
  </r>
  <r>
    <s v="2023-03-07"/>
    <s v="SAL00934"/>
    <x v="7"/>
    <x v="15"/>
    <n v="12"/>
    <n v="14000"/>
    <n v="168000"/>
    <s v="Mar"/>
    <x v="0"/>
  </r>
  <r>
    <s v="2023-03-08"/>
    <s v="SAL05237"/>
    <x v="7"/>
    <x v="15"/>
    <n v="9"/>
    <n v="14000"/>
    <n v="126000"/>
    <s v="Mar"/>
    <x v="0"/>
  </r>
  <r>
    <s v="2023-03-10"/>
    <s v="SAL03389"/>
    <x v="7"/>
    <x v="15"/>
    <n v="6"/>
    <n v="14000"/>
    <n v="84000"/>
    <s v="Mar"/>
    <x v="0"/>
  </r>
  <r>
    <s v="2023-03-16"/>
    <s v="SAL02052"/>
    <x v="7"/>
    <x v="15"/>
    <n v="7"/>
    <n v="14000"/>
    <n v="98000"/>
    <s v="Mar"/>
    <x v="0"/>
  </r>
  <r>
    <s v="2023-03-24"/>
    <s v="SAL04327"/>
    <x v="7"/>
    <x v="15"/>
    <n v="8"/>
    <n v="14000"/>
    <n v="112000"/>
    <s v="Mar"/>
    <x v="0"/>
  </r>
  <r>
    <s v="2023-03-27"/>
    <s v="SAL00433"/>
    <x v="7"/>
    <x v="15"/>
    <n v="13"/>
    <n v="14000"/>
    <n v="182000"/>
    <s v="Mar"/>
    <x v="0"/>
  </r>
  <r>
    <s v="2023-03-27"/>
    <s v="SAL03139"/>
    <x v="7"/>
    <x v="15"/>
    <n v="8"/>
    <n v="14000"/>
    <n v="112000"/>
    <s v="Mar"/>
    <x v="0"/>
  </r>
  <r>
    <s v="2023-04-16"/>
    <s v="SAL01859"/>
    <x v="7"/>
    <x v="15"/>
    <n v="12"/>
    <n v="14000"/>
    <n v="168000"/>
    <s v="Apr"/>
    <x v="0"/>
  </r>
  <r>
    <s v="2023-04-30"/>
    <s v="SAL01143"/>
    <x v="7"/>
    <x v="15"/>
    <n v="9"/>
    <n v="14000"/>
    <n v="126000"/>
    <s v="Apr"/>
    <x v="0"/>
  </r>
  <r>
    <s v="2023-05-10"/>
    <s v="SAL04121"/>
    <x v="7"/>
    <x v="15"/>
    <n v="15"/>
    <n v="14000"/>
    <n v="210000"/>
    <s v="May"/>
    <x v="0"/>
  </r>
  <r>
    <s v="2023-05-16"/>
    <s v="SAL00071"/>
    <x v="7"/>
    <x v="15"/>
    <n v="9"/>
    <n v="14000"/>
    <n v="126000"/>
    <s v="May"/>
    <x v="0"/>
  </r>
  <r>
    <s v="2023-05-20"/>
    <s v="SAL02943"/>
    <x v="7"/>
    <x v="15"/>
    <n v="9"/>
    <n v="14000"/>
    <n v="126000"/>
    <s v="May"/>
    <x v="0"/>
  </r>
  <r>
    <s v="2023-05-22"/>
    <s v="SAL01486"/>
    <x v="7"/>
    <x v="15"/>
    <n v="1"/>
    <n v="14000"/>
    <n v="14000"/>
    <s v="May"/>
    <x v="0"/>
  </r>
  <r>
    <s v="2023-06-17"/>
    <s v="SAL02317"/>
    <x v="7"/>
    <x v="15"/>
    <n v="7"/>
    <n v="14000"/>
    <n v="98000"/>
    <s v="Jun"/>
    <x v="0"/>
  </r>
  <r>
    <s v="2023-07-07"/>
    <s v="SAL04272"/>
    <x v="7"/>
    <x v="15"/>
    <n v="2"/>
    <n v="14000"/>
    <n v="28000"/>
    <s v="Jul"/>
    <x v="0"/>
  </r>
  <r>
    <s v="2023-07-11"/>
    <s v="SAL03839"/>
    <x v="7"/>
    <x v="15"/>
    <n v="6"/>
    <n v="14000"/>
    <n v="84000"/>
    <s v="Jul"/>
    <x v="0"/>
  </r>
  <r>
    <s v="2023-07-30"/>
    <s v="SAL02220"/>
    <x v="7"/>
    <x v="15"/>
    <n v="8"/>
    <n v="14000"/>
    <n v="112000"/>
    <s v="Jul"/>
    <x v="0"/>
  </r>
  <r>
    <s v="2023-08-03"/>
    <s v="SAL00472"/>
    <x v="7"/>
    <x v="15"/>
    <n v="9"/>
    <n v="14000"/>
    <n v="126000"/>
    <s v="Aug"/>
    <x v="0"/>
  </r>
  <r>
    <s v="2023-08-14"/>
    <s v="SAL04245"/>
    <x v="7"/>
    <x v="15"/>
    <n v="4"/>
    <n v="14000"/>
    <n v="56000"/>
    <s v="Aug"/>
    <x v="0"/>
  </r>
  <r>
    <s v="2023-08-17"/>
    <s v="SAL00053"/>
    <x v="7"/>
    <x v="15"/>
    <n v="15"/>
    <n v="14000"/>
    <n v="210000"/>
    <s v="Aug"/>
    <x v="0"/>
  </r>
  <r>
    <s v="2023-08-17"/>
    <s v="SAL03330"/>
    <x v="7"/>
    <x v="15"/>
    <n v="2"/>
    <n v="14000"/>
    <n v="28000"/>
    <s v="Aug"/>
    <x v="0"/>
  </r>
  <r>
    <s v="2023-08-26"/>
    <s v="SAL04557"/>
    <x v="7"/>
    <x v="15"/>
    <n v="1"/>
    <n v="14000"/>
    <n v="14000"/>
    <s v="Aug"/>
    <x v="0"/>
  </r>
  <r>
    <s v="2023-09-06"/>
    <s v="SAL02628"/>
    <x v="7"/>
    <x v="15"/>
    <n v="15"/>
    <n v="14000"/>
    <n v="210000"/>
    <s v="Sept"/>
    <x v="0"/>
  </r>
  <r>
    <s v="2023-09-14"/>
    <s v="SAL01897"/>
    <x v="7"/>
    <x v="15"/>
    <n v="15"/>
    <n v="14000"/>
    <n v="210000"/>
    <s v="Sept"/>
    <x v="0"/>
  </r>
  <r>
    <s v="2023-09-19"/>
    <s v="SAL05927"/>
    <x v="7"/>
    <x v="15"/>
    <n v="5"/>
    <n v="14000"/>
    <n v="70000"/>
    <s v="Sept"/>
    <x v="0"/>
  </r>
  <r>
    <s v="2023-09-29"/>
    <s v="SAL03817"/>
    <x v="7"/>
    <x v="15"/>
    <n v="15"/>
    <n v="14000"/>
    <n v="210000"/>
    <s v="Sept"/>
    <x v="0"/>
  </r>
  <r>
    <s v="2023-10-03"/>
    <s v="SAL03404"/>
    <x v="7"/>
    <x v="15"/>
    <n v="15"/>
    <n v="14000"/>
    <n v="210000"/>
    <s v="Oct"/>
    <x v="0"/>
  </r>
  <r>
    <s v="2023-10-07"/>
    <s v="SAL05518"/>
    <x v="7"/>
    <x v="15"/>
    <n v="7"/>
    <n v="14000"/>
    <n v="98000"/>
    <s v="Oct"/>
    <x v="0"/>
  </r>
  <r>
    <s v="2023-10-26"/>
    <s v="SAL03500"/>
    <x v="7"/>
    <x v="15"/>
    <n v="1"/>
    <n v="14000"/>
    <n v="14000"/>
    <s v="Oct"/>
    <x v="0"/>
  </r>
  <r>
    <s v="2023-10-27"/>
    <s v="SAL04051"/>
    <x v="7"/>
    <x v="15"/>
    <n v="1"/>
    <n v="14000"/>
    <n v="14000"/>
    <s v="Oct"/>
    <x v="0"/>
  </r>
  <r>
    <s v="2023-11-02"/>
    <s v="SAL05975"/>
    <x v="7"/>
    <x v="15"/>
    <n v="5"/>
    <n v="14000"/>
    <n v="70000"/>
    <s v="Nov"/>
    <x v="0"/>
  </r>
  <r>
    <s v="2023-11-03"/>
    <s v="SAL02716"/>
    <x v="7"/>
    <x v="15"/>
    <n v="8"/>
    <n v="14000"/>
    <n v="112000"/>
    <s v="Nov"/>
    <x v="0"/>
  </r>
  <r>
    <s v="2023-11-05"/>
    <s v="SAL04562"/>
    <x v="7"/>
    <x v="15"/>
    <n v="7"/>
    <n v="14000"/>
    <n v="98000"/>
    <s v="Nov"/>
    <x v="0"/>
  </r>
  <r>
    <s v="2023-11-07"/>
    <s v="SAL01047"/>
    <x v="7"/>
    <x v="15"/>
    <n v="10"/>
    <n v="14000"/>
    <n v="140000"/>
    <s v="Nov"/>
    <x v="0"/>
  </r>
  <r>
    <s v="2023-11-07"/>
    <s v="SAL05415"/>
    <x v="7"/>
    <x v="15"/>
    <n v="14"/>
    <n v="14000"/>
    <n v="196000"/>
    <s v="Nov"/>
    <x v="0"/>
  </r>
  <r>
    <s v="2023-11-09"/>
    <s v="SAL03814"/>
    <x v="7"/>
    <x v="15"/>
    <n v="14"/>
    <n v="14000"/>
    <n v="196000"/>
    <s v="Nov"/>
    <x v="0"/>
  </r>
  <r>
    <s v="2023-11-18"/>
    <s v="SAL01462"/>
    <x v="7"/>
    <x v="15"/>
    <n v="7"/>
    <n v="14000"/>
    <n v="98000"/>
    <s v="Nov"/>
    <x v="0"/>
  </r>
  <r>
    <s v="2023-11-21"/>
    <s v="SAL04512"/>
    <x v="7"/>
    <x v="15"/>
    <n v="12"/>
    <n v="14000"/>
    <n v="168000"/>
    <s v="Nov"/>
    <x v="0"/>
  </r>
  <r>
    <s v="2023-11-22"/>
    <s v="SAL01158"/>
    <x v="7"/>
    <x v="15"/>
    <n v="9"/>
    <n v="14000"/>
    <n v="126000"/>
    <s v="Nov"/>
    <x v="0"/>
  </r>
  <r>
    <s v="2023-11-25"/>
    <s v="SAL03843"/>
    <x v="7"/>
    <x v="15"/>
    <n v="1"/>
    <n v="14000"/>
    <n v="14000"/>
    <s v="Nov"/>
    <x v="0"/>
  </r>
  <r>
    <s v="2023-12-04"/>
    <s v="SAL03135"/>
    <x v="7"/>
    <x v="15"/>
    <n v="1"/>
    <n v="14000"/>
    <n v="14000"/>
    <s v="Dec"/>
    <x v="0"/>
  </r>
  <r>
    <s v="2023-12-12"/>
    <s v="SAL00330"/>
    <x v="7"/>
    <x v="15"/>
    <n v="9"/>
    <n v="14000"/>
    <n v="126000"/>
    <s v="Dec"/>
    <x v="0"/>
  </r>
  <r>
    <s v="2023-12-23"/>
    <s v="SAL02715"/>
    <x v="7"/>
    <x v="15"/>
    <n v="12"/>
    <n v="14000"/>
    <n v="168000"/>
    <s v="Dec"/>
    <x v="0"/>
  </r>
  <r>
    <s v="2024-01-09"/>
    <s v="SAL04388"/>
    <x v="7"/>
    <x v="15"/>
    <n v="12"/>
    <n v="14000"/>
    <n v="168000"/>
    <s v="Jan"/>
    <x v="1"/>
  </r>
  <r>
    <s v="2024-01-14"/>
    <s v="SAL01390"/>
    <x v="7"/>
    <x v="15"/>
    <n v="14"/>
    <n v="14000"/>
    <n v="196000"/>
    <s v="Jan"/>
    <x v="1"/>
  </r>
  <r>
    <s v="2024-01-21"/>
    <s v="SAL00474"/>
    <x v="7"/>
    <x v="15"/>
    <n v="9"/>
    <n v="14000"/>
    <n v="126000"/>
    <s v="Jan"/>
    <x v="1"/>
  </r>
  <r>
    <s v="2024-01-30"/>
    <s v="SAL05387"/>
    <x v="7"/>
    <x v="15"/>
    <n v="3"/>
    <n v="14000"/>
    <n v="42000"/>
    <s v="Jan"/>
    <x v="1"/>
  </r>
  <r>
    <s v="2024-01-30"/>
    <s v="SAL05783"/>
    <x v="7"/>
    <x v="15"/>
    <n v="3"/>
    <n v="14000"/>
    <n v="42000"/>
    <s v="Jan"/>
    <x v="1"/>
  </r>
  <r>
    <s v="2024-01-31"/>
    <s v="SAL00419"/>
    <x v="7"/>
    <x v="15"/>
    <n v="9"/>
    <n v="14000"/>
    <n v="126000"/>
    <s v="Jan"/>
    <x v="1"/>
  </r>
  <r>
    <s v="2024-02-16"/>
    <s v="SAL05142"/>
    <x v="7"/>
    <x v="15"/>
    <n v="1"/>
    <n v="14000"/>
    <n v="14000"/>
    <s v="Feb"/>
    <x v="1"/>
  </r>
  <r>
    <s v="2024-02-17"/>
    <s v="SAL00300"/>
    <x v="7"/>
    <x v="15"/>
    <n v="9"/>
    <n v="14000"/>
    <n v="126000"/>
    <s v="Feb"/>
    <x v="1"/>
  </r>
  <r>
    <s v="2024-02-17"/>
    <s v="SAL05593"/>
    <x v="7"/>
    <x v="15"/>
    <n v="13"/>
    <n v="14000"/>
    <n v="182000"/>
    <s v="Feb"/>
    <x v="1"/>
  </r>
  <r>
    <s v="2024-02-21"/>
    <s v="SAL05978"/>
    <x v="7"/>
    <x v="15"/>
    <n v="7"/>
    <n v="14000"/>
    <n v="98000"/>
    <s v="Feb"/>
    <x v="1"/>
  </r>
  <r>
    <s v="2024-02-23"/>
    <s v="SAL05403"/>
    <x v="7"/>
    <x v="15"/>
    <n v="14"/>
    <n v="14000"/>
    <n v="196000"/>
    <s v="Feb"/>
    <x v="1"/>
  </r>
  <r>
    <s v="2024-02-24"/>
    <s v="SAL03962"/>
    <x v="7"/>
    <x v="15"/>
    <n v="11"/>
    <n v="14000"/>
    <n v="154000"/>
    <s v="Feb"/>
    <x v="1"/>
  </r>
  <r>
    <s v="2024-03-04"/>
    <s v="SAL02184"/>
    <x v="7"/>
    <x v="15"/>
    <n v="15"/>
    <n v="14000"/>
    <n v="210000"/>
    <s v="Mar"/>
    <x v="1"/>
  </r>
  <r>
    <s v="2024-03-12"/>
    <s v="SAL05413"/>
    <x v="7"/>
    <x v="15"/>
    <n v="12"/>
    <n v="14000"/>
    <n v="168000"/>
    <s v="Mar"/>
    <x v="1"/>
  </r>
  <r>
    <s v="2024-03-14"/>
    <s v="SAL00520"/>
    <x v="7"/>
    <x v="15"/>
    <n v="5"/>
    <n v="14000"/>
    <n v="70000"/>
    <s v="Mar"/>
    <x v="1"/>
  </r>
  <r>
    <s v="2024-03-30"/>
    <s v="SAL02963"/>
    <x v="7"/>
    <x v="15"/>
    <n v="1"/>
    <n v="14000"/>
    <n v="14000"/>
    <s v="Mar"/>
    <x v="1"/>
  </r>
  <r>
    <s v="2024-04-02"/>
    <s v="SAL03856"/>
    <x v="7"/>
    <x v="15"/>
    <n v="2"/>
    <n v="14000"/>
    <n v="28000"/>
    <s v="Apr"/>
    <x v="1"/>
  </r>
  <r>
    <s v="2024-04-08"/>
    <s v="SAL02712"/>
    <x v="7"/>
    <x v="15"/>
    <n v="15"/>
    <n v="14000"/>
    <n v="210000"/>
    <s v="Apr"/>
    <x v="1"/>
  </r>
  <r>
    <s v="2024-04-17"/>
    <s v="SAL00048"/>
    <x v="7"/>
    <x v="15"/>
    <n v="7"/>
    <n v="14000"/>
    <n v="98000"/>
    <s v="Apr"/>
    <x v="1"/>
  </r>
  <r>
    <s v="2024-04-20"/>
    <s v="SAL03531"/>
    <x v="7"/>
    <x v="15"/>
    <n v="6"/>
    <n v="14000"/>
    <n v="84000"/>
    <s v="Apr"/>
    <x v="1"/>
  </r>
  <r>
    <s v="2024-05-28"/>
    <s v="SAL02119"/>
    <x v="7"/>
    <x v="15"/>
    <n v="11"/>
    <n v="14000"/>
    <n v="154000"/>
    <s v="May"/>
    <x v="1"/>
  </r>
  <r>
    <s v="2024-06-17"/>
    <s v="SAL04322"/>
    <x v="7"/>
    <x v="15"/>
    <n v="2"/>
    <n v="14000"/>
    <n v="28000"/>
    <s v="Jun"/>
    <x v="1"/>
  </r>
  <r>
    <s v="2024-06-19"/>
    <s v="SAL05038"/>
    <x v="7"/>
    <x v="15"/>
    <n v="4"/>
    <n v="14000"/>
    <n v="56000"/>
    <s v="Jun"/>
    <x v="1"/>
  </r>
  <r>
    <s v="2024-07-11"/>
    <s v="SAL02321"/>
    <x v="7"/>
    <x v="15"/>
    <n v="6"/>
    <n v="14000"/>
    <n v="84000"/>
    <s v="Jul"/>
    <x v="1"/>
  </r>
  <r>
    <s v="2024-07-12"/>
    <s v="SAL04340"/>
    <x v="7"/>
    <x v="15"/>
    <n v="4"/>
    <n v="14000"/>
    <n v="56000"/>
    <s v="Jul"/>
    <x v="1"/>
  </r>
  <r>
    <s v="2024-07-18"/>
    <s v="SAL00449"/>
    <x v="7"/>
    <x v="15"/>
    <n v="8"/>
    <n v="14000"/>
    <n v="112000"/>
    <s v="Jul"/>
    <x v="1"/>
  </r>
  <r>
    <s v="2024-07-28"/>
    <s v="SAL00286"/>
    <x v="7"/>
    <x v="15"/>
    <n v="4"/>
    <n v="14000"/>
    <n v="56000"/>
    <s v="Jul"/>
    <x v="1"/>
  </r>
  <r>
    <s v="2024-07-30"/>
    <s v="SAL00709"/>
    <x v="7"/>
    <x v="15"/>
    <n v="15"/>
    <n v="14000"/>
    <n v="210000"/>
    <s v="Jul"/>
    <x v="1"/>
  </r>
  <r>
    <s v="2024-07-31"/>
    <s v="SAL02611"/>
    <x v="7"/>
    <x v="15"/>
    <n v="10"/>
    <n v="14000"/>
    <n v="140000"/>
    <s v="Jul"/>
    <x v="1"/>
  </r>
  <r>
    <s v="2024-08-06"/>
    <s v="SAL01899"/>
    <x v="7"/>
    <x v="15"/>
    <n v="6"/>
    <n v="14000"/>
    <n v="84000"/>
    <s v="Aug"/>
    <x v="1"/>
  </r>
  <r>
    <s v="2024-08-15"/>
    <s v="SAL04506"/>
    <x v="7"/>
    <x v="15"/>
    <n v="3"/>
    <n v="14000"/>
    <n v="42000"/>
    <s v="Aug"/>
    <x v="1"/>
  </r>
  <r>
    <s v="2024-08-18"/>
    <s v="SAL02581"/>
    <x v="7"/>
    <x v="15"/>
    <n v="4"/>
    <n v="14000"/>
    <n v="56000"/>
    <s v="Aug"/>
    <x v="1"/>
  </r>
  <r>
    <s v="2024-08-25"/>
    <s v="SAL03635"/>
    <x v="7"/>
    <x v="15"/>
    <n v="2"/>
    <n v="14000"/>
    <n v="28000"/>
    <s v="Aug"/>
    <x v="1"/>
  </r>
  <r>
    <s v="2024-08-26"/>
    <s v="SAL05450"/>
    <x v="7"/>
    <x v="15"/>
    <n v="13"/>
    <n v="14000"/>
    <n v="182000"/>
    <s v="Aug"/>
    <x v="1"/>
  </r>
  <r>
    <s v="2024-09-04"/>
    <s v="SAL02836"/>
    <x v="7"/>
    <x v="15"/>
    <n v="15"/>
    <n v="14000"/>
    <n v="210000"/>
    <s v="Sept"/>
    <x v="1"/>
  </r>
  <r>
    <s v="2024-09-23"/>
    <s v="SAL01191"/>
    <x v="7"/>
    <x v="15"/>
    <n v="6"/>
    <n v="14000"/>
    <n v="84000"/>
    <s v="Sept"/>
    <x v="1"/>
  </r>
  <r>
    <s v="2024-09-24"/>
    <s v="SAL02492"/>
    <x v="7"/>
    <x v="15"/>
    <n v="11"/>
    <n v="14000"/>
    <n v="154000"/>
    <s v="Sept"/>
    <x v="1"/>
  </r>
  <r>
    <s v="2024-10-02"/>
    <s v="SAL03130"/>
    <x v="7"/>
    <x v="15"/>
    <n v="14"/>
    <n v="14000"/>
    <n v="196000"/>
    <s v="Oct"/>
    <x v="1"/>
  </r>
  <r>
    <s v="2024-10-10"/>
    <s v="SAL04393"/>
    <x v="7"/>
    <x v="15"/>
    <n v="9"/>
    <n v="14000"/>
    <n v="126000"/>
    <s v="Oct"/>
    <x v="1"/>
  </r>
  <r>
    <s v="2024-10-13"/>
    <s v="SAL02531"/>
    <x v="7"/>
    <x v="15"/>
    <n v="13"/>
    <n v="14000"/>
    <n v="182000"/>
    <s v="Oct"/>
    <x v="1"/>
  </r>
  <r>
    <s v="2024-10-16"/>
    <s v="SAL02486"/>
    <x v="7"/>
    <x v="15"/>
    <n v="9"/>
    <n v="14000"/>
    <n v="126000"/>
    <s v="Oct"/>
    <x v="1"/>
  </r>
  <r>
    <s v="2024-10-19"/>
    <s v="SAL02752"/>
    <x v="7"/>
    <x v="15"/>
    <n v="6"/>
    <n v="14000"/>
    <n v="84000"/>
    <s v="Oct"/>
    <x v="1"/>
  </r>
  <r>
    <s v="2024-10-20"/>
    <s v="SAL04221"/>
    <x v="7"/>
    <x v="15"/>
    <n v="12"/>
    <n v="14000"/>
    <n v="168000"/>
    <s v="Oct"/>
    <x v="1"/>
  </r>
  <r>
    <s v="2024-10-24"/>
    <s v="SAL03885"/>
    <x v="7"/>
    <x v="15"/>
    <n v="6"/>
    <n v="14000"/>
    <n v="84000"/>
    <s v="Oct"/>
    <x v="1"/>
  </r>
  <r>
    <s v="2024-11-03"/>
    <s v="SAL03223"/>
    <x v="7"/>
    <x v="15"/>
    <n v="1"/>
    <n v="14000"/>
    <n v="14000"/>
    <s v="Nov"/>
    <x v="1"/>
  </r>
  <r>
    <s v="2024-11-21"/>
    <s v="SAL01527"/>
    <x v="7"/>
    <x v="15"/>
    <n v="2"/>
    <n v="14000"/>
    <n v="28000"/>
    <s v="Nov"/>
    <x v="1"/>
  </r>
  <r>
    <s v="2024-12-07"/>
    <s v="SAL04230"/>
    <x v="7"/>
    <x v="15"/>
    <n v="10"/>
    <n v="14000"/>
    <n v="140000"/>
    <s v="Dec"/>
    <x v="1"/>
  </r>
  <r>
    <s v="2024-12-13"/>
    <s v="SAL03308"/>
    <x v="7"/>
    <x v="15"/>
    <n v="11"/>
    <n v="14000"/>
    <n v="154000"/>
    <s v="Dec"/>
    <x v="1"/>
  </r>
  <r>
    <s v="2024-12-24"/>
    <s v="SAL03166"/>
    <x v="7"/>
    <x v="15"/>
    <n v="12"/>
    <n v="14000"/>
    <n v="168000"/>
    <s v="Dec"/>
    <x v="1"/>
  </r>
  <r>
    <s v="2024-12-26"/>
    <s v="SAL00887"/>
    <x v="7"/>
    <x v="15"/>
    <n v="10"/>
    <n v="14000"/>
    <n v="140000"/>
    <s v="Dec"/>
    <x v="1"/>
  </r>
  <r>
    <s v="2025-01-03"/>
    <s v="SAL05779"/>
    <x v="7"/>
    <x v="15"/>
    <n v="3"/>
    <n v="14000"/>
    <n v="42000"/>
    <s v="Jan"/>
    <x v="2"/>
  </r>
  <r>
    <s v="2025-01-09"/>
    <s v="SAL04631"/>
    <x v="7"/>
    <x v="15"/>
    <n v="6"/>
    <n v="14000"/>
    <n v="84000"/>
    <s v="Jan"/>
    <x v="2"/>
  </r>
  <r>
    <s v="2025-01-22"/>
    <s v="SAL02404"/>
    <x v="7"/>
    <x v="15"/>
    <n v="7"/>
    <n v="14000"/>
    <n v="98000"/>
    <s v="Jan"/>
    <x v="2"/>
  </r>
  <r>
    <s v="2025-02-08"/>
    <s v="SAL02133"/>
    <x v="7"/>
    <x v="15"/>
    <n v="5"/>
    <n v="14000"/>
    <n v="70000"/>
    <s v="Feb"/>
    <x v="2"/>
  </r>
  <r>
    <s v="2025-02-08"/>
    <s v="SAL04311"/>
    <x v="7"/>
    <x v="15"/>
    <n v="2"/>
    <n v="14000"/>
    <n v="28000"/>
    <s v="Feb"/>
    <x v="2"/>
  </r>
  <r>
    <s v="2025-02-11"/>
    <s v="SAL04892"/>
    <x v="7"/>
    <x v="15"/>
    <n v="7"/>
    <n v="14000"/>
    <n v="98000"/>
    <s v="Feb"/>
    <x v="2"/>
  </r>
  <r>
    <s v="2025-02-19"/>
    <s v="SAL02253"/>
    <x v="7"/>
    <x v="15"/>
    <n v="2"/>
    <n v="14000"/>
    <n v="28000"/>
    <s v="Feb"/>
    <x v="2"/>
  </r>
  <r>
    <s v="2025-03-07"/>
    <s v="SAL05823"/>
    <x v="7"/>
    <x v="15"/>
    <n v="10"/>
    <n v="14000"/>
    <n v="140000"/>
    <s v="Mar"/>
    <x v="2"/>
  </r>
  <r>
    <s v="2025-03-10"/>
    <s v="SAL04867"/>
    <x v="7"/>
    <x v="15"/>
    <n v="4"/>
    <n v="14000"/>
    <n v="56000"/>
    <s v="Mar"/>
    <x v="2"/>
  </r>
  <r>
    <s v="2025-03-25"/>
    <s v="SAL02231"/>
    <x v="7"/>
    <x v="15"/>
    <n v="8"/>
    <n v="14000"/>
    <n v="112000"/>
    <s v="Mar"/>
    <x v="2"/>
  </r>
  <r>
    <s v="2025-03-25"/>
    <s v="SAL03184"/>
    <x v="7"/>
    <x v="15"/>
    <n v="14"/>
    <n v="14000"/>
    <n v="196000"/>
    <s v="Mar"/>
    <x v="2"/>
  </r>
  <r>
    <s v="2025-04-08"/>
    <s v="SAL05319"/>
    <x v="7"/>
    <x v="15"/>
    <n v="5"/>
    <n v="14000"/>
    <n v="70000"/>
    <s v="Apr"/>
    <x v="2"/>
  </r>
  <r>
    <s v="2025-04-12"/>
    <s v="SAL00415"/>
    <x v="7"/>
    <x v="15"/>
    <n v="8"/>
    <n v="14000"/>
    <n v="112000"/>
    <s v="Apr"/>
    <x v="2"/>
  </r>
  <r>
    <s v="2025-04-26"/>
    <s v="SAL05943"/>
    <x v="7"/>
    <x v="15"/>
    <n v="4"/>
    <n v="14000"/>
    <n v="56000"/>
    <s v="Apr"/>
    <x v="2"/>
  </r>
  <r>
    <s v="2025-05-01"/>
    <s v="SAL04159"/>
    <x v="7"/>
    <x v="15"/>
    <n v="9"/>
    <n v="14000"/>
    <n v="126000"/>
    <s v="May"/>
    <x v="2"/>
  </r>
  <r>
    <s v="2025-05-03"/>
    <s v="SAL03097"/>
    <x v="7"/>
    <x v="15"/>
    <n v="1"/>
    <n v="14000"/>
    <n v="14000"/>
    <s v="May"/>
    <x v="2"/>
  </r>
  <r>
    <s v="2025-05-06"/>
    <s v="SAL00958"/>
    <x v="7"/>
    <x v="15"/>
    <n v="4"/>
    <n v="14000"/>
    <n v="56000"/>
    <s v="May"/>
    <x v="2"/>
  </r>
  <r>
    <s v="2025-05-08"/>
    <s v="SAL00467"/>
    <x v="7"/>
    <x v="15"/>
    <n v="11"/>
    <n v="14000"/>
    <n v="154000"/>
    <s v="May"/>
    <x v="2"/>
  </r>
  <r>
    <s v="2025-05-09"/>
    <s v="SAL04908"/>
    <x v="7"/>
    <x v="15"/>
    <n v="8"/>
    <n v="14000"/>
    <n v="112000"/>
    <s v="May"/>
    <x v="2"/>
  </r>
  <r>
    <s v="2025-05-12"/>
    <s v="SAL00110"/>
    <x v="7"/>
    <x v="15"/>
    <n v="2"/>
    <n v="14000"/>
    <n v="28000"/>
    <s v="May"/>
    <x v="2"/>
  </r>
  <r>
    <s v="2025-05-12"/>
    <s v="SAL02396"/>
    <x v="7"/>
    <x v="15"/>
    <n v="15"/>
    <n v="14000"/>
    <n v="210000"/>
    <s v="May"/>
    <x v="2"/>
  </r>
  <r>
    <s v="2025-05-20"/>
    <s v="SAL02437"/>
    <x v="7"/>
    <x v="15"/>
    <n v="8"/>
    <n v="14000"/>
    <n v="112000"/>
    <s v="May"/>
    <x v="2"/>
  </r>
  <r>
    <s v="2025-05-20"/>
    <s v="SAL02466"/>
    <x v="7"/>
    <x v="15"/>
    <n v="4"/>
    <n v="14000"/>
    <n v="56000"/>
    <s v="May"/>
    <x v="2"/>
  </r>
  <r>
    <s v="2025-05-23"/>
    <s v="SAL04869"/>
    <x v="7"/>
    <x v="15"/>
    <n v="1"/>
    <n v="14000"/>
    <n v="14000"/>
    <s v="May"/>
    <x v="2"/>
  </r>
  <r>
    <s v="2025-05-27"/>
    <s v="SAL05893"/>
    <x v="7"/>
    <x v="15"/>
    <n v="13"/>
    <n v="14000"/>
    <n v="182000"/>
    <s v="May"/>
    <x v="2"/>
  </r>
  <r>
    <s v="2025-05-31"/>
    <s v="SAL02218"/>
    <x v="7"/>
    <x v="15"/>
    <n v="14"/>
    <n v="14000"/>
    <n v="196000"/>
    <s v="May"/>
    <x v="2"/>
  </r>
  <r>
    <s v="2025-06-11"/>
    <s v="SAL04582"/>
    <x v="7"/>
    <x v="15"/>
    <n v="12"/>
    <n v="14000"/>
    <n v="168000"/>
    <s v="Jun"/>
    <x v="2"/>
  </r>
  <r>
    <s v="2025-06-12"/>
    <s v="SAL01036"/>
    <x v="7"/>
    <x v="15"/>
    <n v="1"/>
    <n v="14000"/>
    <n v="14000"/>
    <s v="Jun"/>
    <x v="2"/>
  </r>
  <r>
    <s v="2025-06-22"/>
    <s v="SAL05451"/>
    <x v="7"/>
    <x v="15"/>
    <n v="4"/>
    <n v="14000"/>
    <n v="56000"/>
    <s v="Jun"/>
    <x v="2"/>
  </r>
  <r>
    <s v="2025-06-26"/>
    <s v="SAL04607"/>
    <x v="7"/>
    <x v="15"/>
    <n v="2"/>
    <n v="14000"/>
    <n v="28000"/>
    <s v="Jun"/>
    <x v="2"/>
  </r>
  <r>
    <s v="2025-07-03"/>
    <s v="SAL00294"/>
    <x v="7"/>
    <x v="15"/>
    <n v="3"/>
    <n v="14000"/>
    <n v="42000"/>
    <s v="Jul"/>
    <x v="2"/>
  </r>
  <r>
    <s v="2025-07-04"/>
    <s v="SAL03382"/>
    <x v="7"/>
    <x v="15"/>
    <n v="12"/>
    <n v="14000"/>
    <n v="168000"/>
    <s v="Jul"/>
    <x v="2"/>
  </r>
  <r>
    <s v="2025-07-05"/>
    <s v="SAL04561"/>
    <x v="7"/>
    <x v="15"/>
    <n v="3"/>
    <n v="14000"/>
    <n v="42000"/>
    <s v="Jul"/>
    <x v="2"/>
  </r>
  <r>
    <s v="2025-07-07"/>
    <s v="SAL00875"/>
    <x v="7"/>
    <x v="15"/>
    <n v="2"/>
    <n v="14000"/>
    <n v="28000"/>
    <s v="Jul"/>
    <x v="2"/>
  </r>
  <r>
    <s v="2025-07-13"/>
    <s v="SAL01670"/>
    <x v="7"/>
    <x v="15"/>
    <n v="4"/>
    <n v="14000"/>
    <n v="56000"/>
    <s v="Jul"/>
    <x v="2"/>
  </r>
  <r>
    <s v="2025-07-15"/>
    <s v="SAL01040"/>
    <x v="7"/>
    <x v="15"/>
    <n v="1"/>
    <n v="14000"/>
    <n v="14000"/>
    <s v="Jul"/>
    <x v="2"/>
  </r>
  <r>
    <s v="2025-07-25"/>
    <s v="SAL01175"/>
    <x v="7"/>
    <x v="15"/>
    <n v="9"/>
    <n v="14000"/>
    <n v="126000"/>
    <s v="Jul"/>
    <x v="2"/>
  </r>
  <r>
    <s v="2025-07-28"/>
    <s v="SAL02810"/>
    <x v="7"/>
    <x v="15"/>
    <n v="7"/>
    <n v="14000"/>
    <n v="98000"/>
    <s v="Jul"/>
    <x v="2"/>
  </r>
  <r>
    <s v="2025-07-28"/>
    <s v="SAL03046"/>
    <x v="7"/>
    <x v="15"/>
    <n v="2"/>
    <n v="14000"/>
    <n v="28000"/>
    <s v="Jul"/>
    <x v="2"/>
  </r>
  <r>
    <s v="2025-07-30"/>
    <s v="SAL04855"/>
    <x v="7"/>
    <x v="15"/>
    <n v="8"/>
    <n v="14000"/>
    <n v="112000"/>
    <s v="Jul"/>
    <x v="2"/>
  </r>
  <r>
    <s v="2025-08-16"/>
    <s v="SAL03182"/>
    <x v="7"/>
    <x v="15"/>
    <n v="15"/>
    <n v="14000"/>
    <n v="210000"/>
    <s v="Aug"/>
    <x v="2"/>
  </r>
  <r>
    <s v="2025-08-20"/>
    <s v="SAL03575"/>
    <x v="7"/>
    <x v="15"/>
    <n v="9"/>
    <n v="14000"/>
    <n v="126000"/>
    <s v="Aug"/>
    <x v="2"/>
  </r>
  <r>
    <s v="2025-09-07"/>
    <s v="SAL04881"/>
    <x v="7"/>
    <x v="15"/>
    <n v="1"/>
    <n v="14000"/>
    <n v="14000"/>
    <s v="Sept"/>
    <x v="2"/>
  </r>
  <r>
    <s v="2025-09-08"/>
    <s v="SAL03062"/>
    <x v="7"/>
    <x v="15"/>
    <n v="13"/>
    <n v="14000"/>
    <n v="182000"/>
    <s v="Sept"/>
    <x v="2"/>
  </r>
  <r>
    <s v="2025-09-17"/>
    <s v="SAL00050"/>
    <x v="7"/>
    <x v="15"/>
    <n v="14"/>
    <n v="14000"/>
    <n v="196000"/>
    <s v="Sept"/>
    <x v="2"/>
  </r>
  <r>
    <s v="2025-09-22"/>
    <s v="SAL03048"/>
    <x v="7"/>
    <x v="15"/>
    <n v="4"/>
    <n v="14000"/>
    <n v="56000"/>
    <s v="Sept"/>
    <x v="2"/>
  </r>
  <r>
    <s v="2025-10-08"/>
    <s v="SAL05188"/>
    <x v="7"/>
    <x v="15"/>
    <n v="3"/>
    <n v="14000"/>
    <n v="42000"/>
    <s v="Oct"/>
    <x v="2"/>
  </r>
  <r>
    <s v="2025-10-15"/>
    <s v="SAL04076"/>
    <x v="7"/>
    <x v="15"/>
    <n v="7"/>
    <n v="14000"/>
    <n v="98000"/>
    <s v="Oct"/>
    <x v="2"/>
  </r>
  <r>
    <s v="2025-10-20"/>
    <s v="SAL04660"/>
    <x v="7"/>
    <x v="15"/>
    <n v="13"/>
    <n v="14000"/>
    <n v="182000"/>
    <s v="Oct"/>
    <x v="2"/>
  </r>
  <r>
    <s v="2025-11-09"/>
    <s v="SAL03515"/>
    <x v="7"/>
    <x v="15"/>
    <n v="8"/>
    <n v="14000"/>
    <n v="112000"/>
    <s v="Nov"/>
    <x v="2"/>
  </r>
  <r>
    <s v="2025-11-13"/>
    <s v="SAL03333"/>
    <x v="7"/>
    <x v="15"/>
    <n v="15"/>
    <n v="14000"/>
    <n v="210000"/>
    <s v="Nov"/>
    <x v="2"/>
  </r>
  <r>
    <s v="2025-11-19"/>
    <s v="SAL02165"/>
    <x v="7"/>
    <x v="15"/>
    <n v="11"/>
    <n v="14000"/>
    <n v="154000"/>
    <s v="Nov"/>
    <x v="2"/>
  </r>
  <r>
    <s v="2025-11-26"/>
    <s v="SAL04851"/>
    <x v="7"/>
    <x v="15"/>
    <n v="12"/>
    <n v="14000"/>
    <n v="168000"/>
    <s v="Nov"/>
    <x v="2"/>
  </r>
  <r>
    <s v="2025-11-27"/>
    <s v="SAL03581"/>
    <x v="7"/>
    <x v="15"/>
    <n v="7"/>
    <n v="14000"/>
    <n v="98000"/>
    <s v="Nov"/>
    <x v="2"/>
  </r>
  <r>
    <s v="2025-11-28"/>
    <s v="SAL01691"/>
    <x v="7"/>
    <x v="15"/>
    <n v="9"/>
    <n v="14000"/>
    <n v="126000"/>
    <s v="Nov"/>
    <x v="2"/>
  </r>
  <r>
    <s v="2025-12-06"/>
    <s v="SAL02156"/>
    <x v="7"/>
    <x v="15"/>
    <n v="7"/>
    <n v="14000"/>
    <n v="98000"/>
    <s v="Dec"/>
    <x v="2"/>
  </r>
  <r>
    <s v="2025-12-15"/>
    <s v="SAL00740"/>
    <x v="7"/>
    <x v="15"/>
    <n v="1"/>
    <n v="14000"/>
    <n v="14000"/>
    <s v="Dec"/>
    <x v="2"/>
  </r>
  <r>
    <s v="2025-12-22"/>
    <s v="SAL00041"/>
    <x v="7"/>
    <x v="15"/>
    <n v="9"/>
    <n v="14000"/>
    <n v="126000"/>
    <s v="Dec"/>
    <x v="2"/>
  </r>
  <r>
    <s v="2025-12-24"/>
    <s v="SAL04440"/>
    <x v="7"/>
    <x v="15"/>
    <n v="6"/>
    <n v="14000"/>
    <n v="84000"/>
    <s v="Dec"/>
    <x v="2"/>
  </r>
  <r>
    <s v="2023-01-12"/>
    <s v="SAL03825"/>
    <x v="8"/>
    <x v="16"/>
    <n v="2"/>
    <n v="115000"/>
    <n v="230000"/>
    <s v="Jan"/>
    <x v="0"/>
  </r>
  <r>
    <s v="2023-01-14"/>
    <s v="SAL03297"/>
    <x v="8"/>
    <x v="16"/>
    <n v="8"/>
    <n v="115000"/>
    <n v="920000"/>
    <s v="Jan"/>
    <x v="0"/>
  </r>
  <r>
    <s v="2023-01-14"/>
    <s v="SAL04463"/>
    <x v="8"/>
    <x v="16"/>
    <n v="8"/>
    <n v="115000"/>
    <n v="920000"/>
    <s v="Jan"/>
    <x v="0"/>
  </r>
  <r>
    <s v="2023-01-16"/>
    <s v="SAL05558"/>
    <x v="8"/>
    <x v="16"/>
    <n v="8"/>
    <n v="115000"/>
    <n v="920000"/>
    <s v="Jan"/>
    <x v="0"/>
  </r>
  <r>
    <s v="2023-01-18"/>
    <s v="SAL05499"/>
    <x v="8"/>
    <x v="16"/>
    <n v="10"/>
    <n v="115000"/>
    <n v="1150000"/>
    <s v="Jan"/>
    <x v="0"/>
  </r>
  <r>
    <s v="2023-01-28"/>
    <s v="SAL05185"/>
    <x v="8"/>
    <x v="16"/>
    <n v="14"/>
    <n v="115000"/>
    <n v="1610000"/>
    <s v="Jan"/>
    <x v="0"/>
  </r>
  <r>
    <s v="2023-02-05"/>
    <s v="SAL02033"/>
    <x v="8"/>
    <x v="16"/>
    <n v="13"/>
    <n v="115000"/>
    <n v="1495000"/>
    <s v="Feb"/>
    <x v="0"/>
  </r>
  <r>
    <s v="2023-02-10"/>
    <s v="SAL01965"/>
    <x v="8"/>
    <x v="16"/>
    <n v="6"/>
    <n v="115000"/>
    <n v="690000"/>
    <s v="Feb"/>
    <x v="0"/>
  </r>
  <r>
    <s v="2023-02-14"/>
    <s v="SAL01980"/>
    <x v="8"/>
    <x v="16"/>
    <n v="13"/>
    <n v="115000"/>
    <n v="1495000"/>
    <s v="Feb"/>
    <x v="0"/>
  </r>
  <r>
    <s v="2023-03-02"/>
    <s v="SAL01641"/>
    <x v="8"/>
    <x v="16"/>
    <n v="2"/>
    <n v="115000"/>
    <n v="230000"/>
    <s v="Mar"/>
    <x v="0"/>
  </r>
  <r>
    <s v="2023-03-12"/>
    <s v="SAL05399"/>
    <x v="8"/>
    <x v="16"/>
    <n v="9"/>
    <n v="115000"/>
    <n v="1035000"/>
    <s v="Mar"/>
    <x v="0"/>
  </r>
  <r>
    <s v="2023-03-12"/>
    <s v="SAL05941"/>
    <x v="8"/>
    <x v="16"/>
    <n v="1"/>
    <n v="115000"/>
    <n v="115000"/>
    <s v="Mar"/>
    <x v="0"/>
  </r>
  <r>
    <s v="2023-03-14"/>
    <s v="SAL03961"/>
    <x v="8"/>
    <x v="16"/>
    <n v="8"/>
    <n v="115000"/>
    <n v="920000"/>
    <s v="Mar"/>
    <x v="0"/>
  </r>
  <r>
    <s v="2023-03-19"/>
    <s v="SAL03871"/>
    <x v="8"/>
    <x v="16"/>
    <n v="8"/>
    <n v="115000"/>
    <n v="920000"/>
    <s v="Mar"/>
    <x v="0"/>
  </r>
  <r>
    <s v="2023-03-22"/>
    <s v="SAL03853"/>
    <x v="8"/>
    <x v="16"/>
    <n v="2"/>
    <n v="115000"/>
    <n v="230000"/>
    <s v="Mar"/>
    <x v="0"/>
  </r>
  <r>
    <s v="2023-03-29"/>
    <s v="SAL03004"/>
    <x v="8"/>
    <x v="16"/>
    <n v="14"/>
    <n v="115000"/>
    <n v="1610000"/>
    <s v="Mar"/>
    <x v="0"/>
  </r>
  <r>
    <s v="2023-03-30"/>
    <s v="SAL01046"/>
    <x v="8"/>
    <x v="16"/>
    <n v="13"/>
    <n v="115000"/>
    <n v="1495000"/>
    <s v="Mar"/>
    <x v="0"/>
  </r>
  <r>
    <s v="2023-04-02"/>
    <s v="SAL04168"/>
    <x v="8"/>
    <x v="16"/>
    <n v="2"/>
    <n v="115000"/>
    <n v="230000"/>
    <s v="Apr"/>
    <x v="0"/>
  </r>
  <r>
    <s v="2023-04-08"/>
    <s v="SAL03448"/>
    <x v="8"/>
    <x v="16"/>
    <n v="12"/>
    <n v="115000"/>
    <n v="1380000"/>
    <s v="Apr"/>
    <x v="0"/>
  </r>
  <r>
    <s v="2023-05-06"/>
    <s v="SAL00949"/>
    <x v="8"/>
    <x v="16"/>
    <n v="8"/>
    <n v="115000"/>
    <n v="920000"/>
    <s v="May"/>
    <x v="0"/>
  </r>
  <r>
    <s v="2023-05-13"/>
    <s v="SAL01170"/>
    <x v="8"/>
    <x v="16"/>
    <n v="9"/>
    <n v="115000"/>
    <n v="1035000"/>
    <s v="May"/>
    <x v="0"/>
  </r>
  <r>
    <s v="2023-05-14"/>
    <s v="SAL01940"/>
    <x v="8"/>
    <x v="16"/>
    <n v="13"/>
    <n v="115000"/>
    <n v="1495000"/>
    <s v="May"/>
    <x v="0"/>
  </r>
  <r>
    <s v="2023-05-22"/>
    <s v="SAL05657"/>
    <x v="8"/>
    <x v="16"/>
    <n v="2"/>
    <n v="115000"/>
    <n v="230000"/>
    <s v="May"/>
    <x v="0"/>
  </r>
  <r>
    <s v="2023-06-05"/>
    <s v="SAL02612"/>
    <x v="8"/>
    <x v="16"/>
    <n v="3"/>
    <n v="115000"/>
    <n v="345000"/>
    <s v="Jun"/>
    <x v="0"/>
  </r>
  <r>
    <s v="2023-06-15"/>
    <s v="SAL04589"/>
    <x v="8"/>
    <x v="16"/>
    <n v="10"/>
    <n v="115000"/>
    <n v="1150000"/>
    <s v="Jun"/>
    <x v="0"/>
  </r>
  <r>
    <s v="2023-06-25"/>
    <s v="SAL02326"/>
    <x v="8"/>
    <x v="16"/>
    <n v="13"/>
    <n v="115000"/>
    <n v="1495000"/>
    <s v="Jun"/>
    <x v="0"/>
  </r>
  <r>
    <s v="2023-06-25"/>
    <s v="SAL04097"/>
    <x v="8"/>
    <x v="16"/>
    <n v="14"/>
    <n v="115000"/>
    <n v="1610000"/>
    <s v="Jun"/>
    <x v="0"/>
  </r>
  <r>
    <s v="2023-07-04"/>
    <s v="SAL04776"/>
    <x v="8"/>
    <x v="16"/>
    <n v="7"/>
    <n v="115000"/>
    <n v="805000"/>
    <s v="Jul"/>
    <x v="0"/>
  </r>
  <r>
    <s v="2023-07-11"/>
    <s v="SAL02032"/>
    <x v="8"/>
    <x v="16"/>
    <n v="10"/>
    <n v="115000"/>
    <n v="1150000"/>
    <s v="Jul"/>
    <x v="0"/>
  </r>
  <r>
    <s v="2023-07-14"/>
    <s v="SAL03780"/>
    <x v="8"/>
    <x v="16"/>
    <n v="12"/>
    <n v="115000"/>
    <n v="1380000"/>
    <s v="Jul"/>
    <x v="0"/>
  </r>
  <r>
    <s v="2023-07-23"/>
    <s v="SAL01252"/>
    <x v="8"/>
    <x v="16"/>
    <n v="13"/>
    <n v="115000"/>
    <n v="1495000"/>
    <s v="Jul"/>
    <x v="0"/>
  </r>
  <r>
    <s v="2023-07-31"/>
    <s v="SAL01298"/>
    <x v="8"/>
    <x v="16"/>
    <n v="4"/>
    <n v="115000"/>
    <n v="460000"/>
    <s v="Jul"/>
    <x v="0"/>
  </r>
  <r>
    <s v="2023-08-06"/>
    <s v="SAL00173"/>
    <x v="8"/>
    <x v="16"/>
    <n v="3"/>
    <n v="115000"/>
    <n v="345000"/>
    <s v="Aug"/>
    <x v="0"/>
  </r>
  <r>
    <s v="2023-08-13"/>
    <s v="SAL01720"/>
    <x v="8"/>
    <x v="16"/>
    <n v="3"/>
    <n v="115000"/>
    <n v="345000"/>
    <s v="Aug"/>
    <x v="0"/>
  </r>
  <r>
    <s v="2023-08-14"/>
    <s v="SAL02076"/>
    <x v="8"/>
    <x v="16"/>
    <n v="8"/>
    <n v="115000"/>
    <n v="920000"/>
    <s v="Aug"/>
    <x v="0"/>
  </r>
  <r>
    <s v="2023-08-21"/>
    <s v="SAL03929"/>
    <x v="8"/>
    <x v="16"/>
    <n v="1"/>
    <n v="115000"/>
    <n v="115000"/>
    <s v="Aug"/>
    <x v="0"/>
  </r>
  <r>
    <s v="2023-08-27"/>
    <s v="SAL04771"/>
    <x v="8"/>
    <x v="16"/>
    <n v="5"/>
    <n v="115000"/>
    <n v="575000"/>
    <s v="Aug"/>
    <x v="0"/>
  </r>
  <r>
    <s v="2023-09-02"/>
    <s v="SAL00226"/>
    <x v="8"/>
    <x v="16"/>
    <n v="11"/>
    <n v="115000"/>
    <n v="1265000"/>
    <s v="Sept"/>
    <x v="0"/>
  </r>
  <r>
    <s v="2023-09-07"/>
    <s v="SAL03293"/>
    <x v="8"/>
    <x v="16"/>
    <n v="3"/>
    <n v="115000"/>
    <n v="345000"/>
    <s v="Sept"/>
    <x v="0"/>
  </r>
  <r>
    <s v="2023-09-09"/>
    <s v="SAL01974"/>
    <x v="8"/>
    <x v="16"/>
    <n v="6"/>
    <n v="115000"/>
    <n v="690000"/>
    <s v="Sept"/>
    <x v="0"/>
  </r>
  <r>
    <s v="2023-09-13"/>
    <s v="SAL04621"/>
    <x v="8"/>
    <x v="16"/>
    <n v="10"/>
    <n v="115000"/>
    <n v="1150000"/>
    <s v="Sept"/>
    <x v="0"/>
  </r>
  <r>
    <s v="2023-09-18"/>
    <s v="SAL02745"/>
    <x v="8"/>
    <x v="16"/>
    <n v="4"/>
    <n v="115000"/>
    <n v="460000"/>
    <s v="Sept"/>
    <x v="0"/>
  </r>
  <r>
    <s v="2023-09-19"/>
    <s v="SAL04484"/>
    <x v="8"/>
    <x v="16"/>
    <n v="13"/>
    <n v="115000"/>
    <n v="1495000"/>
    <s v="Sept"/>
    <x v="0"/>
  </r>
  <r>
    <s v="2023-09-26"/>
    <s v="SAL02007"/>
    <x v="8"/>
    <x v="16"/>
    <n v="13"/>
    <n v="115000"/>
    <n v="1495000"/>
    <s v="Sept"/>
    <x v="0"/>
  </r>
  <r>
    <s v="2023-09-30"/>
    <s v="SAL00178"/>
    <x v="8"/>
    <x v="16"/>
    <n v="3"/>
    <n v="115000"/>
    <n v="345000"/>
    <s v="Sept"/>
    <x v="0"/>
  </r>
  <r>
    <s v="2023-10-03"/>
    <s v="SAL00087"/>
    <x v="8"/>
    <x v="16"/>
    <n v="4"/>
    <n v="115000"/>
    <n v="460000"/>
    <s v="Oct"/>
    <x v="0"/>
  </r>
  <r>
    <s v="2023-10-03"/>
    <s v="SAL01631"/>
    <x v="8"/>
    <x v="16"/>
    <n v="1"/>
    <n v="115000"/>
    <n v="115000"/>
    <s v="Oct"/>
    <x v="0"/>
  </r>
  <r>
    <s v="2023-10-05"/>
    <s v="SAL04229"/>
    <x v="8"/>
    <x v="16"/>
    <n v="4"/>
    <n v="115000"/>
    <n v="460000"/>
    <s v="Oct"/>
    <x v="0"/>
  </r>
  <r>
    <s v="2023-10-07"/>
    <s v="SAL03143"/>
    <x v="8"/>
    <x v="16"/>
    <n v="15"/>
    <n v="115000"/>
    <n v="1725000"/>
    <s v="Oct"/>
    <x v="0"/>
  </r>
  <r>
    <s v="2023-10-16"/>
    <s v="SAL05379"/>
    <x v="8"/>
    <x v="16"/>
    <n v="2"/>
    <n v="115000"/>
    <n v="230000"/>
    <s v="Oct"/>
    <x v="0"/>
  </r>
  <r>
    <s v="2023-10-19"/>
    <s v="SAL05436"/>
    <x v="8"/>
    <x v="16"/>
    <n v="6"/>
    <n v="115000"/>
    <n v="690000"/>
    <s v="Oct"/>
    <x v="0"/>
  </r>
  <r>
    <s v="2023-10-23"/>
    <s v="SAL04794"/>
    <x v="8"/>
    <x v="16"/>
    <n v="7"/>
    <n v="115000"/>
    <n v="805000"/>
    <s v="Oct"/>
    <x v="0"/>
  </r>
  <r>
    <s v="2023-10-26"/>
    <s v="SAL01703"/>
    <x v="8"/>
    <x v="16"/>
    <n v="9"/>
    <n v="115000"/>
    <n v="1035000"/>
    <s v="Oct"/>
    <x v="0"/>
  </r>
  <r>
    <s v="2023-11-21"/>
    <s v="SAL01168"/>
    <x v="8"/>
    <x v="16"/>
    <n v="15"/>
    <n v="115000"/>
    <n v="1725000"/>
    <s v="Nov"/>
    <x v="0"/>
  </r>
  <r>
    <s v="2023-11-28"/>
    <s v="SAL02580"/>
    <x v="8"/>
    <x v="16"/>
    <n v="2"/>
    <n v="115000"/>
    <n v="230000"/>
    <s v="Nov"/>
    <x v="0"/>
  </r>
  <r>
    <s v="2023-12-01"/>
    <s v="SAL01073"/>
    <x v="8"/>
    <x v="16"/>
    <n v="5"/>
    <n v="115000"/>
    <n v="575000"/>
    <s v="Dec"/>
    <x v="0"/>
  </r>
  <r>
    <s v="2023-12-02"/>
    <s v="SAL05244"/>
    <x v="8"/>
    <x v="16"/>
    <n v="3"/>
    <n v="115000"/>
    <n v="345000"/>
    <s v="Dec"/>
    <x v="0"/>
  </r>
  <r>
    <s v="2023-12-11"/>
    <s v="SAL02621"/>
    <x v="8"/>
    <x v="16"/>
    <n v="10"/>
    <n v="115000"/>
    <n v="1150000"/>
    <s v="Dec"/>
    <x v="0"/>
  </r>
  <r>
    <s v="2023-12-18"/>
    <s v="SAL05257"/>
    <x v="8"/>
    <x v="16"/>
    <n v="7"/>
    <n v="115000"/>
    <n v="805000"/>
    <s v="Dec"/>
    <x v="0"/>
  </r>
  <r>
    <s v="2024-01-07"/>
    <s v="SAL05861"/>
    <x v="8"/>
    <x v="16"/>
    <n v="15"/>
    <n v="115000"/>
    <n v="1725000"/>
    <s v="Jan"/>
    <x v="1"/>
  </r>
  <r>
    <s v="2024-01-11"/>
    <s v="SAL03546"/>
    <x v="8"/>
    <x v="16"/>
    <n v="12"/>
    <n v="115000"/>
    <n v="1380000"/>
    <s v="Jan"/>
    <x v="1"/>
  </r>
  <r>
    <s v="2024-01-28"/>
    <s v="SAL01361"/>
    <x v="8"/>
    <x v="16"/>
    <n v="3"/>
    <n v="115000"/>
    <n v="345000"/>
    <s v="Jan"/>
    <x v="1"/>
  </r>
  <r>
    <s v="2024-02-06"/>
    <s v="SAL01884"/>
    <x v="8"/>
    <x v="16"/>
    <n v="12"/>
    <n v="115000"/>
    <n v="1380000"/>
    <s v="Feb"/>
    <x v="1"/>
  </r>
  <r>
    <s v="2024-02-13"/>
    <s v="SAL04138"/>
    <x v="8"/>
    <x v="16"/>
    <n v="13"/>
    <n v="115000"/>
    <n v="1495000"/>
    <s v="Feb"/>
    <x v="1"/>
  </r>
  <r>
    <s v="2024-02-14"/>
    <s v="SAL01828"/>
    <x v="8"/>
    <x v="16"/>
    <n v="13"/>
    <n v="115000"/>
    <n v="1495000"/>
    <s v="Feb"/>
    <x v="1"/>
  </r>
  <r>
    <s v="2024-02-15"/>
    <s v="SAL05960"/>
    <x v="8"/>
    <x v="16"/>
    <n v="8"/>
    <n v="115000"/>
    <n v="920000"/>
    <s v="Feb"/>
    <x v="1"/>
  </r>
  <r>
    <s v="2024-02-24"/>
    <s v="SAL03764"/>
    <x v="8"/>
    <x v="16"/>
    <n v="9"/>
    <n v="115000"/>
    <n v="1035000"/>
    <s v="Feb"/>
    <x v="1"/>
  </r>
  <r>
    <s v="2024-02-26"/>
    <s v="SAL00044"/>
    <x v="8"/>
    <x v="16"/>
    <n v="7"/>
    <n v="115000"/>
    <n v="805000"/>
    <s v="Feb"/>
    <x v="1"/>
  </r>
  <r>
    <s v="2024-03-01"/>
    <s v="SAL04540"/>
    <x v="8"/>
    <x v="16"/>
    <n v="11"/>
    <n v="115000"/>
    <n v="1265000"/>
    <s v="Mar"/>
    <x v="1"/>
  </r>
  <r>
    <s v="2024-03-01"/>
    <s v="SAL05342"/>
    <x v="8"/>
    <x v="16"/>
    <n v="11"/>
    <n v="115000"/>
    <n v="1265000"/>
    <s v="Mar"/>
    <x v="1"/>
  </r>
  <r>
    <s v="2024-03-09"/>
    <s v="SAL01111"/>
    <x v="8"/>
    <x v="16"/>
    <n v="11"/>
    <n v="115000"/>
    <n v="1265000"/>
    <s v="Mar"/>
    <x v="1"/>
  </r>
  <r>
    <s v="2024-03-19"/>
    <s v="SAL05899"/>
    <x v="8"/>
    <x v="16"/>
    <n v="10"/>
    <n v="115000"/>
    <n v="1150000"/>
    <s v="Mar"/>
    <x v="1"/>
  </r>
  <r>
    <s v="2024-03-25"/>
    <s v="SAL03841"/>
    <x v="8"/>
    <x v="16"/>
    <n v="15"/>
    <n v="115000"/>
    <n v="1725000"/>
    <s v="Mar"/>
    <x v="1"/>
  </r>
  <r>
    <s v="2024-04-14"/>
    <s v="SAL05697"/>
    <x v="8"/>
    <x v="16"/>
    <n v="8"/>
    <n v="115000"/>
    <n v="920000"/>
    <s v="Apr"/>
    <x v="1"/>
  </r>
  <r>
    <s v="2024-04-17"/>
    <s v="SAL05077"/>
    <x v="8"/>
    <x v="16"/>
    <n v="8"/>
    <n v="115000"/>
    <n v="920000"/>
    <s v="Apr"/>
    <x v="1"/>
  </r>
  <r>
    <s v="2024-04-19"/>
    <s v="SAL00978"/>
    <x v="8"/>
    <x v="16"/>
    <n v="1"/>
    <n v="115000"/>
    <n v="115000"/>
    <s v="Apr"/>
    <x v="1"/>
  </r>
  <r>
    <s v="2024-05-15"/>
    <s v="SAL02287"/>
    <x v="8"/>
    <x v="16"/>
    <n v="12"/>
    <n v="115000"/>
    <n v="1380000"/>
    <s v="May"/>
    <x v="1"/>
  </r>
  <r>
    <s v="2024-05-17"/>
    <s v="SAL04431"/>
    <x v="8"/>
    <x v="16"/>
    <n v="6"/>
    <n v="115000"/>
    <n v="690000"/>
    <s v="May"/>
    <x v="1"/>
  </r>
  <r>
    <s v="2024-06-04"/>
    <s v="SAL02808"/>
    <x v="8"/>
    <x v="16"/>
    <n v="4"/>
    <n v="115000"/>
    <n v="460000"/>
    <s v="Jun"/>
    <x v="1"/>
  </r>
  <r>
    <s v="2024-06-24"/>
    <s v="SAL01907"/>
    <x v="8"/>
    <x v="16"/>
    <n v="11"/>
    <n v="115000"/>
    <n v="1265000"/>
    <s v="Jun"/>
    <x v="1"/>
  </r>
  <r>
    <s v="2024-06-26"/>
    <s v="SAL01507"/>
    <x v="8"/>
    <x v="16"/>
    <n v="1"/>
    <n v="115000"/>
    <n v="115000"/>
    <s v="Jun"/>
    <x v="1"/>
  </r>
  <r>
    <s v="2024-07-08"/>
    <s v="SAL02345"/>
    <x v="8"/>
    <x v="16"/>
    <n v="5"/>
    <n v="115000"/>
    <n v="575000"/>
    <s v="Jul"/>
    <x v="1"/>
  </r>
  <r>
    <s v="2024-07-14"/>
    <s v="SAL04170"/>
    <x v="8"/>
    <x v="16"/>
    <n v="8"/>
    <n v="115000"/>
    <n v="920000"/>
    <s v="Jul"/>
    <x v="1"/>
  </r>
  <r>
    <s v="2024-08-12"/>
    <s v="SAL03861"/>
    <x v="8"/>
    <x v="16"/>
    <n v="11"/>
    <n v="115000"/>
    <n v="1265000"/>
    <s v="Aug"/>
    <x v="1"/>
  </r>
  <r>
    <s v="2024-08-16"/>
    <s v="SAL03650"/>
    <x v="8"/>
    <x v="16"/>
    <n v="4"/>
    <n v="115000"/>
    <n v="460000"/>
    <s v="Aug"/>
    <x v="1"/>
  </r>
  <r>
    <s v="2024-08-17"/>
    <s v="SAL02930"/>
    <x v="8"/>
    <x v="16"/>
    <n v="14"/>
    <n v="115000"/>
    <n v="1610000"/>
    <s v="Aug"/>
    <x v="1"/>
  </r>
  <r>
    <s v="2024-08-24"/>
    <s v="SAL02226"/>
    <x v="8"/>
    <x v="16"/>
    <n v="8"/>
    <n v="115000"/>
    <n v="920000"/>
    <s v="Aug"/>
    <x v="1"/>
  </r>
  <r>
    <s v="2024-08-26"/>
    <s v="SAL01952"/>
    <x v="8"/>
    <x v="16"/>
    <n v="7"/>
    <n v="115000"/>
    <n v="805000"/>
    <s v="Aug"/>
    <x v="1"/>
  </r>
  <r>
    <s v="2024-08-27"/>
    <s v="SAL00060"/>
    <x v="8"/>
    <x v="16"/>
    <n v="14"/>
    <n v="115000"/>
    <n v="1610000"/>
    <s v="Aug"/>
    <x v="1"/>
  </r>
  <r>
    <s v="2024-08-27"/>
    <s v="SAL05187"/>
    <x v="8"/>
    <x v="16"/>
    <n v="2"/>
    <n v="115000"/>
    <n v="230000"/>
    <s v="Aug"/>
    <x v="1"/>
  </r>
  <r>
    <s v="2024-08-30"/>
    <s v="SAL05903"/>
    <x v="8"/>
    <x v="16"/>
    <n v="9"/>
    <n v="115000"/>
    <n v="1035000"/>
    <s v="Aug"/>
    <x v="1"/>
  </r>
  <r>
    <s v="2024-09-07"/>
    <s v="SAL05870"/>
    <x v="8"/>
    <x v="16"/>
    <n v="7"/>
    <n v="115000"/>
    <n v="805000"/>
    <s v="Sept"/>
    <x v="1"/>
  </r>
  <r>
    <s v="2024-09-11"/>
    <s v="SAL02205"/>
    <x v="8"/>
    <x v="16"/>
    <n v="10"/>
    <n v="115000"/>
    <n v="1150000"/>
    <s v="Sept"/>
    <x v="1"/>
  </r>
  <r>
    <s v="2024-09-13"/>
    <s v="SAL05606"/>
    <x v="8"/>
    <x v="16"/>
    <n v="12"/>
    <n v="115000"/>
    <n v="1380000"/>
    <s v="Sept"/>
    <x v="1"/>
  </r>
  <r>
    <s v="2024-09-17"/>
    <s v="SAL00639"/>
    <x v="8"/>
    <x v="16"/>
    <n v="11"/>
    <n v="115000"/>
    <n v="1265000"/>
    <s v="Sept"/>
    <x v="1"/>
  </r>
  <r>
    <s v="2024-09-20"/>
    <s v="SAL03406"/>
    <x v="8"/>
    <x v="16"/>
    <n v="5"/>
    <n v="115000"/>
    <n v="575000"/>
    <s v="Sept"/>
    <x v="1"/>
  </r>
  <r>
    <s v="2024-10-09"/>
    <s v="SAL04581"/>
    <x v="8"/>
    <x v="16"/>
    <n v="13"/>
    <n v="115000"/>
    <n v="1495000"/>
    <s v="Oct"/>
    <x v="1"/>
  </r>
  <r>
    <s v="2024-10-26"/>
    <s v="SAL01203"/>
    <x v="8"/>
    <x v="16"/>
    <n v="5"/>
    <n v="115000"/>
    <n v="575000"/>
    <s v="Oct"/>
    <x v="1"/>
  </r>
  <r>
    <s v="2024-10-31"/>
    <s v="SAL00950"/>
    <x v="8"/>
    <x v="16"/>
    <n v="3"/>
    <n v="115000"/>
    <n v="345000"/>
    <s v="Oct"/>
    <x v="1"/>
  </r>
  <r>
    <s v="2024-11-03"/>
    <s v="SAL00494"/>
    <x v="8"/>
    <x v="16"/>
    <n v="10"/>
    <n v="115000"/>
    <n v="1150000"/>
    <s v="Nov"/>
    <x v="1"/>
  </r>
  <r>
    <s v="2024-11-10"/>
    <s v="SAL00077"/>
    <x v="8"/>
    <x v="16"/>
    <n v="14"/>
    <n v="115000"/>
    <n v="1610000"/>
    <s v="Nov"/>
    <x v="1"/>
  </r>
  <r>
    <s v="2024-11-10"/>
    <s v="SAL04045"/>
    <x v="8"/>
    <x v="16"/>
    <n v="9"/>
    <n v="115000"/>
    <n v="1035000"/>
    <s v="Nov"/>
    <x v="1"/>
  </r>
  <r>
    <s v="2024-11-13"/>
    <s v="SAL01506"/>
    <x v="8"/>
    <x v="16"/>
    <n v="11"/>
    <n v="115000"/>
    <n v="1265000"/>
    <s v="Nov"/>
    <x v="1"/>
  </r>
  <r>
    <s v="2024-11-27"/>
    <s v="SAL03281"/>
    <x v="8"/>
    <x v="16"/>
    <n v="15"/>
    <n v="115000"/>
    <n v="1725000"/>
    <s v="Nov"/>
    <x v="1"/>
  </r>
  <r>
    <s v="2024-11-27"/>
    <s v="SAL03951"/>
    <x v="8"/>
    <x v="16"/>
    <n v="15"/>
    <n v="115000"/>
    <n v="1725000"/>
    <s v="Nov"/>
    <x v="1"/>
  </r>
  <r>
    <s v="2024-11-27"/>
    <s v="SAL05933"/>
    <x v="8"/>
    <x v="16"/>
    <n v="4"/>
    <n v="115000"/>
    <n v="460000"/>
    <s v="Nov"/>
    <x v="1"/>
  </r>
  <r>
    <s v="2024-11-28"/>
    <s v="SAL04158"/>
    <x v="8"/>
    <x v="16"/>
    <n v="10"/>
    <n v="115000"/>
    <n v="1150000"/>
    <s v="Nov"/>
    <x v="1"/>
  </r>
  <r>
    <s v="2024-11-29"/>
    <s v="SAL04385"/>
    <x v="8"/>
    <x v="16"/>
    <n v="1"/>
    <n v="115000"/>
    <n v="115000"/>
    <s v="Nov"/>
    <x v="1"/>
  </r>
  <r>
    <s v="2024-12-16"/>
    <s v="SAL03761"/>
    <x v="8"/>
    <x v="16"/>
    <n v="13"/>
    <n v="115000"/>
    <n v="1495000"/>
    <s v="Dec"/>
    <x v="1"/>
  </r>
  <r>
    <s v="2024-12-19"/>
    <s v="SAL03695"/>
    <x v="8"/>
    <x v="16"/>
    <n v="7"/>
    <n v="115000"/>
    <n v="805000"/>
    <s v="Dec"/>
    <x v="1"/>
  </r>
  <r>
    <s v="2024-12-21"/>
    <s v="SAL04962"/>
    <x v="8"/>
    <x v="16"/>
    <n v="1"/>
    <n v="115000"/>
    <n v="115000"/>
    <s v="Dec"/>
    <x v="1"/>
  </r>
  <r>
    <s v="2024-12-24"/>
    <s v="SAL03702"/>
    <x v="8"/>
    <x v="16"/>
    <n v="2"/>
    <n v="115000"/>
    <n v="230000"/>
    <s v="Dec"/>
    <x v="1"/>
  </r>
  <r>
    <s v="2025-01-14"/>
    <s v="SAL00837"/>
    <x v="8"/>
    <x v="16"/>
    <n v="9"/>
    <n v="115000"/>
    <n v="1035000"/>
    <s v="Jan"/>
    <x v="2"/>
  </r>
  <r>
    <s v="2025-01-16"/>
    <s v="SAL02613"/>
    <x v="8"/>
    <x v="16"/>
    <n v="6"/>
    <n v="115000"/>
    <n v="690000"/>
    <s v="Jan"/>
    <x v="2"/>
  </r>
  <r>
    <s v="2025-01-19"/>
    <s v="SAL02360"/>
    <x v="8"/>
    <x v="16"/>
    <n v="1"/>
    <n v="115000"/>
    <n v="115000"/>
    <s v="Jan"/>
    <x v="2"/>
  </r>
  <r>
    <s v="2025-01-23"/>
    <s v="SAL03591"/>
    <x v="8"/>
    <x v="16"/>
    <n v="12"/>
    <n v="115000"/>
    <n v="1380000"/>
    <s v="Jan"/>
    <x v="2"/>
  </r>
  <r>
    <s v="2025-01-25"/>
    <s v="SAL03028"/>
    <x v="8"/>
    <x v="16"/>
    <n v="8"/>
    <n v="115000"/>
    <n v="920000"/>
    <s v="Jan"/>
    <x v="2"/>
  </r>
  <r>
    <s v="2025-01-26"/>
    <s v="SAL00245"/>
    <x v="8"/>
    <x v="16"/>
    <n v="2"/>
    <n v="115000"/>
    <n v="230000"/>
    <s v="Jan"/>
    <x v="2"/>
  </r>
  <r>
    <s v="2025-02-06"/>
    <s v="SAL01055"/>
    <x v="8"/>
    <x v="16"/>
    <n v="5"/>
    <n v="115000"/>
    <n v="575000"/>
    <s v="Feb"/>
    <x v="2"/>
  </r>
  <r>
    <s v="2025-02-07"/>
    <s v="SAL00932"/>
    <x v="8"/>
    <x v="16"/>
    <n v="8"/>
    <n v="115000"/>
    <n v="920000"/>
    <s v="Feb"/>
    <x v="2"/>
  </r>
  <r>
    <s v="2025-02-11"/>
    <s v="SAL05474"/>
    <x v="8"/>
    <x v="16"/>
    <n v="2"/>
    <n v="115000"/>
    <n v="230000"/>
    <s v="Feb"/>
    <x v="2"/>
  </r>
  <r>
    <s v="2025-02-22"/>
    <s v="SAL01365"/>
    <x v="8"/>
    <x v="16"/>
    <n v="11"/>
    <n v="115000"/>
    <n v="1265000"/>
    <s v="Feb"/>
    <x v="2"/>
  </r>
  <r>
    <s v="2025-02-23"/>
    <s v="SAL01167"/>
    <x v="8"/>
    <x v="16"/>
    <n v="4"/>
    <n v="115000"/>
    <n v="460000"/>
    <s v="Feb"/>
    <x v="2"/>
  </r>
  <r>
    <s v="2025-02-26"/>
    <s v="SAL05663"/>
    <x v="8"/>
    <x v="16"/>
    <n v="1"/>
    <n v="115000"/>
    <n v="115000"/>
    <s v="Feb"/>
    <x v="2"/>
  </r>
  <r>
    <s v="2025-03-02"/>
    <s v="SAL02541"/>
    <x v="8"/>
    <x v="16"/>
    <n v="4"/>
    <n v="115000"/>
    <n v="460000"/>
    <s v="Mar"/>
    <x v="2"/>
  </r>
  <r>
    <s v="2025-03-06"/>
    <s v="SAL02900"/>
    <x v="8"/>
    <x v="16"/>
    <n v="10"/>
    <n v="115000"/>
    <n v="1150000"/>
    <s v="Mar"/>
    <x v="2"/>
  </r>
  <r>
    <s v="2025-03-13"/>
    <s v="SAL03322"/>
    <x v="8"/>
    <x v="16"/>
    <n v="8"/>
    <n v="115000"/>
    <n v="920000"/>
    <s v="Mar"/>
    <x v="2"/>
  </r>
  <r>
    <s v="2025-03-14"/>
    <s v="SAL02230"/>
    <x v="8"/>
    <x v="16"/>
    <n v="4"/>
    <n v="115000"/>
    <n v="460000"/>
    <s v="Mar"/>
    <x v="2"/>
  </r>
  <r>
    <s v="2025-03-16"/>
    <s v="SAL04423"/>
    <x v="8"/>
    <x v="16"/>
    <n v="4"/>
    <n v="115000"/>
    <n v="460000"/>
    <s v="Mar"/>
    <x v="2"/>
  </r>
  <r>
    <s v="2025-03-20"/>
    <s v="SAL05648"/>
    <x v="8"/>
    <x v="16"/>
    <n v="2"/>
    <n v="115000"/>
    <n v="230000"/>
    <s v="Mar"/>
    <x v="2"/>
  </r>
  <r>
    <s v="2025-03-24"/>
    <s v="SAL02348"/>
    <x v="8"/>
    <x v="16"/>
    <n v="10"/>
    <n v="115000"/>
    <n v="1150000"/>
    <s v="Mar"/>
    <x v="2"/>
  </r>
  <r>
    <s v="2025-03-31"/>
    <s v="SAL01248"/>
    <x v="8"/>
    <x v="16"/>
    <n v="9"/>
    <n v="115000"/>
    <n v="1035000"/>
    <s v="Mar"/>
    <x v="2"/>
  </r>
  <r>
    <s v="2025-03-31"/>
    <s v="SAL05667"/>
    <x v="8"/>
    <x v="16"/>
    <n v="5"/>
    <n v="115000"/>
    <n v="575000"/>
    <s v="Mar"/>
    <x v="2"/>
  </r>
  <r>
    <s v="2025-04-03"/>
    <s v="SAL01756"/>
    <x v="8"/>
    <x v="16"/>
    <n v="1"/>
    <n v="115000"/>
    <n v="115000"/>
    <s v="Apr"/>
    <x v="2"/>
  </r>
  <r>
    <s v="2025-04-03"/>
    <s v="SAL04084"/>
    <x v="8"/>
    <x v="16"/>
    <n v="14"/>
    <n v="115000"/>
    <n v="1610000"/>
    <s v="Apr"/>
    <x v="2"/>
  </r>
  <r>
    <s v="2025-04-13"/>
    <s v="SAL05099"/>
    <x v="8"/>
    <x v="16"/>
    <n v="14"/>
    <n v="115000"/>
    <n v="1610000"/>
    <s v="Apr"/>
    <x v="2"/>
  </r>
  <r>
    <s v="2025-04-14"/>
    <s v="SAL03948"/>
    <x v="8"/>
    <x v="16"/>
    <n v="8"/>
    <n v="115000"/>
    <n v="920000"/>
    <s v="Apr"/>
    <x v="2"/>
  </r>
  <r>
    <s v="2025-04-16"/>
    <s v="SAL02267"/>
    <x v="8"/>
    <x v="16"/>
    <n v="8"/>
    <n v="115000"/>
    <n v="920000"/>
    <s v="Apr"/>
    <x v="2"/>
  </r>
  <r>
    <s v="2025-04-20"/>
    <s v="SAL01788"/>
    <x v="8"/>
    <x v="16"/>
    <n v="3"/>
    <n v="115000"/>
    <n v="345000"/>
    <s v="Apr"/>
    <x v="2"/>
  </r>
  <r>
    <s v="2025-05-12"/>
    <s v="SAL00975"/>
    <x v="8"/>
    <x v="16"/>
    <n v="9"/>
    <n v="115000"/>
    <n v="1035000"/>
    <s v="May"/>
    <x v="2"/>
  </r>
  <r>
    <s v="2025-05-20"/>
    <s v="SAL00435"/>
    <x v="8"/>
    <x v="16"/>
    <n v="5"/>
    <n v="115000"/>
    <n v="575000"/>
    <s v="May"/>
    <x v="2"/>
  </r>
  <r>
    <s v="2025-05-23"/>
    <s v="SAL04134"/>
    <x v="8"/>
    <x v="16"/>
    <n v="10"/>
    <n v="115000"/>
    <n v="1150000"/>
    <s v="May"/>
    <x v="2"/>
  </r>
  <r>
    <s v="2025-05-28"/>
    <s v="SAL03121"/>
    <x v="8"/>
    <x v="16"/>
    <n v="11"/>
    <n v="115000"/>
    <n v="1265000"/>
    <s v="May"/>
    <x v="2"/>
  </r>
  <r>
    <s v="2025-05-31"/>
    <s v="SAL00521"/>
    <x v="8"/>
    <x v="16"/>
    <n v="11"/>
    <n v="115000"/>
    <n v="1265000"/>
    <s v="May"/>
    <x v="2"/>
  </r>
  <r>
    <s v="2025-06-02"/>
    <s v="SAL04916"/>
    <x v="8"/>
    <x v="16"/>
    <n v="4"/>
    <n v="115000"/>
    <n v="460000"/>
    <s v="Jun"/>
    <x v="2"/>
  </r>
  <r>
    <s v="2025-06-17"/>
    <s v="SAL01599"/>
    <x v="8"/>
    <x v="16"/>
    <n v="11"/>
    <n v="115000"/>
    <n v="1265000"/>
    <s v="Jun"/>
    <x v="2"/>
  </r>
  <r>
    <s v="2025-07-17"/>
    <s v="SAL05158"/>
    <x v="8"/>
    <x v="16"/>
    <n v="12"/>
    <n v="115000"/>
    <n v="1380000"/>
    <s v="Jul"/>
    <x v="2"/>
  </r>
  <r>
    <s v="2025-07-18"/>
    <s v="SAL03035"/>
    <x v="8"/>
    <x v="16"/>
    <n v="2"/>
    <n v="115000"/>
    <n v="230000"/>
    <s v="Jul"/>
    <x v="2"/>
  </r>
  <r>
    <s v="2025-07-24"/>
    <s v="SAL02786"/>
    <x v="8"/>
    <x v="16"/>
    <n v="2"/>
    <n v="115000"/>
    <n v="230000"/>
    <s v="Jul"/>
    <x v="2"/>
  </r>
  <r>
    <s v="2025-08-01"/>
    <s v="SAL04939"/>
    <x v="8"/>
    <x v="16"/>
    <n v="2"/>
    <n v="115000"/>
    <n v="230000"/>
    <s v="Aug"/>
    <x v="2"/>
  </r>
  <r>
    <s v="2025-08-07"/>
    <s v="SAL00996"/>
    <x v="8"/>
    <x v="16"/>
    <n v="15"/>
    <n v="115000"/>
    <n v="1725000"/>
    <s v="Aug"/>
    <x v="2"/>
  </r>
  <r>
    <s v="2025-08-16"/>
    <s v="SAL02173"/>
    <x v="8"/>
    <x v="16"/>
    <n v="12"/>
    <n v="115000"/>
    <n v="1380000"/>
    <s v="Aug"/>
    <x v="2"/>
  </r>
  <r>
    <s v="2025-09-03"/>
    <s v="SAL00163"/>
    <x v="8"/>
    <x v="16"/>
    <n v="11"/>
    <n v="115000"/>
    <n v="1265000"/>
    <s v="Sept"/>
    <x v="2"/>
  </r>
  <r>
    <s v="2025-09-05"/>
    <s v="SAL01378"/>
    <x v="8"/>
    <x v="16"/>
    <n v="1"/>
    <n v="115000"/>
    <n v="115000"/>
    <s v="Sept"/>
    <x v="2"/>
  </r>
  <r>
    <s v="2025-09-06"/>
    <s v="SAL05112"/>
    <x v="8"/>
    <x v="16"/>
    <n v="15"/>
    <n v="115000"/>
    <n v="1725000"/>
    <s v="Sept"/>
    <x v="2"/>
  </r>
  <r>
    <s v="2025-09-16"/>
    <s v="SAL01563"/>
    <x v="8"/>
    <x v="16"/>
    <n v="6"/>
    <n v="115000"/>
    <n v="690000"/>
    <s v="Sept"/>
    <x v="2"/>
  </r>
  <r>
    <s v="2025-09-18"/>
    <s v="SAL04191"/>
    <x v="8"/>
    <x v="16"/>
    <n v="9"/>
    <n v="115000"/>
    <n v="1035000"/>
    <s v="Sept"/>
    <x v="2"/>
  </r>
  <r>
    <s v="2025-09-22"/>
    <s v="SAL00198"/>
    <x v="8"/>
    <x v="16"/>
    <n v="5"/>
    <n v="115000"/>
    <n v="575000"/>
    <s v="Sept"/>
    <x v="2"/>
  </r>
  <r>
    <s v="2025-09-22"/>
    <s v="SAL04202"/>
    <x v="8"/>
    <x v="16"/>
    <n v="14"/>
    <n v="115000"/>
    <n v="1610000"/>
    <s v="Sept"/>
    <x v="2"/>
  </r>
  <r>
    <s v="2025-10-10"/>
    <s v="SAL03466"/>
    <x v="8"/>
    <x v="16"/>
    <n v="10"/>
    <n v="115000"/>
    <n v="1150000"/>
    <s v="Oct"/>
    <x v="2"/>
  </r>
  <r>
    <s v="2025-10-29"/>
    <s v="SAL03030"/>
    <x v="8"/>
    <x v="16"/>
    <n v="3"/>
    <n v="115000"/>
    <n v="345000"/>
    <s v="Oct"/>
    <x v="2"/>
  </r>
  <r>
    <s v="2025-11-01"/>
    <s v="SAL02295"/>
    <x v="8"/>
    <x v="16"/>
    <n v="8"/>
    <n v="115000"/>
    <n v="920000"/>
    <s v="Nov"/>
    <x v="2"/>
  </r>
  <r>
    <s v="2025-11-18"/>
    <s v="SAL00745"/>
    <x v="8"/>
    <x v="16"/>
    <n v="13"/>
    <n v="115000"/>
    <n v="1495000"/>
    <s v="Nov"/>
    <x v="2"/>
  </r>
  <r>
    <s v="2025-11-21"/>
    <s v="SAL03124"/>
    <x v="8"/>
    <x v="16"/>
    <n v="15"/>
    <n v="115000"/>
    <n v="1725000"/>
    <s v="Nov"/>
    <x v="2"/>
  </r>
  <r>
    <s v="2025-12-08"/>
    <s v="SAL00536"/>
    <x v="8"/>
    <x v="16"/>
    <n v="11"/>
    <n v="115000"/>
    <n v="1265000"/>
    <s v="Dec"/>
    <x v="2"/>
  </r>
  <r>
    <s v="2025-12-21"/>
    <s v="SAL03511"/>
    <x v="8"/>
    <x v="16"/>
    <n v="12"/>
    <n v="115000"/>
    <n v="1380000"/>
    <s v="Dec"/>
    <x v="2"/>
  </r>
  <r>
    <s v="2025-12-29"/>
    <s v="SAL01389"/>
    <x v="8"/>
    <x v="16"/>
    <n v="12"/>
    <n v="115000"/>
    <n v="1380000"/>
    <s v="Dec"/>
    <x v="2"/>
  </r>
  <r>
    <s v="2023-01-01"/>
    <s v="SAL03604"/>
    <x v="3"/>
    <x v="17"/>
    <n v="15"/>
    <n v="2000"/>
    <n v="30000"/>
    <s v="Jan"/>
    <x v="0"/>
  </r>
  <r>
    <s v="2023-01-07"/>
    <s v="SAL03453"/>
    <x v="3"/>
    <x v="17"/>
    <n v="11"/>
    <n v="2000"/>
    <n v="22000"/>
    <s v="Jan"/>
    <x v="0"/>
  </r>
  <r>
    <s v="2023-01-11"/>
    <s v="SAL00393"/>
    <x v="3"/>
    <x v="17"/>
    <n v="6"/>
    <n v="2000"/>
    <n v="12000"/>
    <s v="Jan"/>
    <x v="0"/>
  </r>
  <r>
    <s v="2023-01-21"/>
    <s v="SAL02559"/>
    <x v="3"/>
    <x v="17"/>
    <n v="7"/>
    <n v="2000"/>
    <n v="14000"/>
    <s v="Jan"/>
    <x v="0"/>
  </r>
  <r>
    <s v="2023-01-22"/>
    <s v="SAL05926"/>
    <x v="3"/>
    <x v="17"/>
    <n v="1"/>
    <n v="2000"/>
    <n v="2000"/>
    <s v="Jan"/>
    <x v="0"/>
  </r>
  <r>
    <s v="2023-01-30"/>
    <s v="SAL03664"/>
    <x v="3"/>
    <x v="17"/>
    <n v="5"/>
    <n v="2000"/>
    <n v="10000"/>
    <s v="Jan"/>
    <x v="0"/>
  </r>
  <r>
    <s v="2023-02-01"/>
    <s v="SAL01249"/>
    <x v="3"/>
    <x v="17"/>
    <n v="10"/>
    <n v="2000"/>
    <n v="20000"/>
    <s v="Feb"/>
    <x v="0"/>
  </r>
  <r>
    <s v="2023-02-06"/>
    <s v="SAL05412"/>
    <x v="3"/>
    <x v="17"/>
    <n v="10"/>
    <n v="2000"/>
    <n v="20000"/>
    <s v="Feb"/>
    <x v="0"/>
  </r>
  <r>
    <s v="2023-02-12"/>
    <s v="SAL02917"/>
    <x v="3"/>
    <x v="17"/>
    <n v="10"/>
    <n v="2000"/>
    <n v="20000"/>
    <s v="Feb"/>
    <x v="0"/>
  </r>
  <r>
    <s v="2023-03-10"/>
    <s v="SAL00684"/>
    <x v="3"/>
    <x v="17"/>
    <n v="7"/>
    <n v="2000"/>
    <n v="14000"/>
    <s v="Mar"/>
    <x v="0"/>
  </r>
  <r>
    <s v="2023-03-24"/>
    <s v="SAL04271"/>
    <x v="3"/>
    <x v="17"/>
    <n v="2"/>
    <n v="2000"/>
    <n v="4000"/>
    <s v="Mar"/>
    <x v="0"/>
  </r>
  <r>
    <s v="2023-03-26"/>
    <s v="SAL03145"/>
    <x v="3"/>
    <x v="17"/>
    <n v="13"/>
    <n v="2000"/>
    <n v="26000"/>
    <s v="Mar"/>
    <x v="0"/>
  </r>
  <r>
    <s v="2023-03-27"/>
    <s v="SAL00698"/>
    <x v="3"/>
    <x v="17"/>
    <n v="4"/>
    <n v="2000"/>
    <n v="8000"/>
    <s v="Mar"/>
    <x v="0"/>
  </r>
  <r>
    <s v="2023-03-27"/>
    <s v="SAL02333"/>
    <x v="3"/>
    <x v="17"/>
    <n v="2"/>
    <n v="2000"/>
    <n v="4000"/>
    <s v="Mar"/>
    <x v="0"/>
  </r>
  <r>
    <s v="2023-03-28"/>
    <s v="SAL04509"/>
    <x v="3"/>
    <x v="17"/>
    <n v="8"/>
    <n v="2000"/>
    <n v="16000"/>
    <s v="Mar"/>
    <x v="0"/>
  </r>
  <r>
    <s v="2023-03-29"/>
    <s v="SAL00512"/>
    <x v="3"/>
    <x v="17"/>
    <n v="7"/>
    <n v="2000"/>
    <n v="14000"/>
    <s v="Mar"/>
    <x v="0"/>
  </r>
  <r>
    <s v="2023-03-29"/>
    <s v="SAL04826"/>
    <x v="3"/>
    <x v="17"/>
    <n v="7"/>
    <n v="2000"/>
    <n v="14000"/>
    <s v="Mar"/>
    <x v="0"/>
  </r>
  <r>
    <s v="2023-04-08"/>
    <s v="SAL03549"/>
    <x v="3"/>
    <x v="17"/>
    <n v="11"/>
    <n v="2000"/>
    <n v="22000"/>
    <s v="Apr"/>
    <x v="0"/>
  </r>
  <r>
    <s v="2023-04-16"/>
    <s v="SAL02537"/>
    <x v="3"/>
    <x v="17"/>
    <n v="4"/>
    <n v="2000"/>
    <n v="8000"/>
    <s v="Apr"/>
    <x v="0"/>
  </r>
  <r>
    <s v="2023-04-24"/>
    <s v="SAL05014"/>
    <x v="3"/>
    <x v="17"/>
    <n v="7"/>
    <n v="2000"/>
    <n v="14000"/>
    <s v="Apr"/>
    <x v="0"/>
  </r>
  <r>
    <s v="2023-04-25"/>
    <s v="SAL01469"/>
    <x v="3"/>
    <x v="17"/>
    <n v="4"/>
    <n v="2000"/>
    <n v="8000"/>
    <s v="Apr"/>
    <x v="0"/>
  </r>
  <r>
    <s v="2023-05-08"/>
    <s v="SAL05758"/>
    <x v="3"/>
    <x v="17"/>
    <n v="1"/>
    <n v="2000"/>
    <n v="2000"/>
    <s v="May"/>
    <x v="0"/>
  </r>
  <r>
    <s v="2023-05-10"/>
    <s v="SAL05516"/>
    <x v="3"/>
    <x v="17"/>
    <n v="1"/>
    <n v="2000"/>
    <n v="2000"/>
    <s v="May"/>
    <x v="0"/>
  </r>
  <r>
    <s v="2023-05-12"/>
    <s v="SAL01999"/>
    <x v="3"/>
    <x v="17"/>
    <n v="7"/>
    <n v="2000"/>
    <n v="14000"/>
    <s v="May"/>
    <x v="0"/>
  </r>
  <r>
    <s v="2023-05-12"/>
    <s v="SAL02252"/>
    <x v="3"/>
    <x v="17"/>
    <n v="4"/>
    <n v="2000"/>
    <n v="8000"/>
    <s v="May"/>
    <x v="0"/>
  </r>
  <r>
    <s v="2023-05-16"/>
    <s v="SAL00923"/>
    <x v="3"/>
    <x v="17"/>
    <n v="3"/>
    <n v="2000"/>
    <n v="6000"/>
    <s v="May"/>
    <x v="0"/>
  </r>
  <r>
    <s v="2023-05-21"/>
    <s v="SAL02636"/>
    <x v="3"/>
    <x v="17"/>
    <n v="14"/>
    <n v="2000"/>
    <n v="28000"/>
    <s v="May"/>
    <x v="0"/>
  </r>
  <r>
    <s v="2023-06-01"/>
    <s v="SAL04848"/>
    <x v="3"/>
    <x v="17"/>
    <n v="6"/>
    <n v="2000"/>
    <n v="12000"/>
    <s v="Jun"/>
    <x v="0"/>
  </r>
  <r>
    <s v="2023-06-05"/>
    <s v="SAL01080"/>
    <x v="3"/>
    <x v="17"/>
    <n v="6"/>
    <n v="2000"/>
    <n v="12000"/>
    <s v="Jun"/>
    <x v="0"/>
  </r>
  <r>
    <s v="2023-06-11"/>
    <s v="SAL02264"/>
    <x v="3"/>
    <x v="17"/>
    <n v="10"/>
    <n v="2000"/>
    <n v="20000"/>
    <s v="Jun"/>
    <x v="0"/>
  </r>
  <r>
    <s v="2023-06-24"/>
    <s v="SAL01386"/>
    <x v="3"/>
    <x v="17"/>
    <n v="10"/>
    <n v="2000"/>
    <n v="20000"/>
    <s v="Jun"/>
    <x v="0"/>
  </r>
  <r>
    <s v="2023-07-03"/>
    <s v="SAL04192"/>
    <x v="3"/>
    <x v="17"/>
    <n v="12"/>
    <n v="2000"/>
    <n v="24000"/>
    <s v="Jul"/>
    <x v="0"/>
  </r>
  <r>
    <s v="2023-07-03"/>
    <s v="SAL04624"/>
    <x v="3"/>
    <x v="17"/>
    <n v="12"/>
    <n v="2000"/>
    <n v="24000"/>
    <s v="Jul"/>
    <x v="0"/>
  </r>
  <r>
    <s v="2023-07-04"/>
    <s v="SAL02893"/>
    <x v="3"/>
    <x v="17"/>
    <n v="6"/>
    <n v="2000"/>
    <n v="12000"/>
    <s v="Jul"/>
    <x v="0"/>
  </r>
  <r>
    <s v="2023-07-11"/>
    <s v="SAL03661"/>
    <x v="3"/>
    <x v="17"/>
    <n v="9"/>
    <n v="2000"/>
    <n v="18000"/>
    <s v="Jul"/>
    <x v="0"/>
  </r>
  <r>
    <s v="2023-07-13"/>
    <s v="SAL00908"/>
    <x v="3"/>
    <x v="17"/>
    <n v="15"/>
    <n v="2000"/>
    <n v="30000"/>
    <s v="Jul"/>
    <x v="0"/>
  </r>
  <r>
    <s v="2023-07-22"/>
    <s v="SAL00910"/>
    <x v="3"/>
    <x v="17"/>
    <n v="6"/>
    <n v="2000"/>
    <n v="12000"/>
    <s v="Jul"/>
    <x v="0"/>
  </r>
  <r>
    <s v="2023-08-04"/>
    <s v="SAL02909"/>
    <x v="3"/>
    <x v="17"/>
    <n v="1"/>
    <n v="2000"/>
    <n v="2000"/>
    <s v="Aug"/>
    <x v="0"/>
  </r>
  <r>
    <s v="2023-08-04"/>
    <s v="SAL03724"/>
    <x v="3"/>
    <x v="17"/>
    <n v="10"/>
    <n v="2000"/>
    <n v="20000"/>
    <s v="Aug"/>
    <x v="0"/>
  </r>
  <r>
    <s v="2023-08-21"/>
    <s v="SAL00856"/>
    <x v="3"/>
    <x v="17"/>
    <n v="12"/>
    <n v="2000"/>
    <n v="24000"/>
    <s v="Aug"/>
    <x v="0"/>
  </r>
  <r>
    <s v="2023-08-22"/>
    <s v="SAL01457"/>
    <x v="3"/>
    <x v="17"/>
    <n v="12"/>
    <n v="2000"/>
    <n v="24000"/>
    <s v="Aug"/>
    <x v="0"/>
  </r>
  <r>
    <s v="2023-08-27"/>
    <s v="SAL00455"/>
    <x v="3"/>
    <x v="17"/>
    <n v="1"/>
    <n v="2000"/>
    <n v="2000"/>
    <s v="Aug"/>
    <x v="0"/>
  </r>
  <r>
    <s v="2023-08-30"/>
    <s v="SAL04941"/>
    <x v="3"/>
    <x v="17"/>
    <n v="8"/>
    <n v="2000"/>
    <n v="16000"/>
    <s v="Aug"/>
    <x v="0"/>
  </r>
  <r>
    <s v="2023-09-15"/>
    <s v="SAL00098"/>
    <x v="3"/>
    <x v="17"/>
    <n v="15"/>
    <n v="2000"/>
    <n v="30000"/>
    <s v="Sept"/>
    <x v="0"/>
  </r>
  <r>
    <s v="2023-09-20"/>
    <s v="SAL03071"/>
    <x v="3"/>
    <x v="17"/>
    <n v="9"/>
    <n v="2000"/>
    <n v="18000"/>
    <s v="Sept"/>
    <x v="0"/>
  </r>
  <r>
    <s v="2023-09-21"/>
    <s v="SAL04228"/>
    <x v="3"/>
    <x v="17"/>
    <n v="6"/>
    <n v="2000"/>
    <n v="12000"/>
    <s v="Sept"/>
    <x v="0"/>
  </r>
  <r>
    <s v="2023-10-02"/>
    <s v="SAL00322"/>
    <x v="3"/>
    <x v="17"/>
    <n v="7"/>
    <n v="2000"/>
    <n v="14000"/>
    <s v="Oct"/>
    <x v="0"/>
  </r>
  <r>
    <s v="2023-10-07"/>
    <s v="SAL01932"/>
    <x v="3"/>
    <x v="17"/>
    <n v="15"/>
    <n v="2000"/>
    <n v="30000"/>
    <s v="Oct"/>
    <x v="0"/>
  </r>
  <r>
    <s v="2023-10-16"/>
    <s v="SAL05521"/>
    <x v="3"/>
    <x v="17"/>
    <n v="11"/>
    <n v="2000"/>
    <n v="22000"/>
    <s v="Oct"/>
    <x v="0"/>
  </r>
  <r>
    <s v="2023-10-26"/>
    <s v="SAL01949"/>
    <x v="3"/>
    <x v="17"/>
    <n v="5"/>
    <n v="2000"/>
    <n v="10000"/>
    <s v="Oct"/>
    <x v="0"/>
  </r>
  <r>
    <s v="2023-11-02"/>
    <s v="SAL01347"/>
    <x v="3"/>
    <x v="17"/>
    <n v="6"/>
    <n v="2000"/>
    <n v="12000"/>
    <s v="Nov"/>
    <x v="0"/>
  </r>
  <r>
    <s v="2023-11-02"/>
    <s v="SAL02704"/>
    <x v="3"/>
    <x v="17"/>
    <n v="4"/>
    <n v="2000"/>
    <n v="8000"/>
    <s v="Nov"/>
    <x v="0"/>
  </r>
  <r>
    <s v="2023-11-04"/>
    <s v="SAL03824"/>
    <x v="3"/>
    <x v="17"/>
    <n v="15"/>
    <n v="2000"/>
    <n v="30000"/>
    <s v="Nov"/>
    <x v="0"/>
  </r>
  <r>
    <s v="2023-11-06"/>
    <s v="SAL00628"/>
    <x v="3"/>
    <x v="17"/>
    <n v="5"/>
    <n v="2000"/>
    <n v="10000"/>
    <s v="Nov"/>
    <x v="0"/>
  </r>
  <r>
    <s v="2023-11-13"/>
    <s v="SAL00530"/>
    <x v="3"/>
    <x v="17"/>
    <n v="6"/>
    <n v="2000"/>
    <n v="12000"/>
    <s v="Nov"/>
    <x v="0"/>
  </r>
  <r>
    <s v="2023-11-13"/>
    <s v="SAL04169"/>
    <x v="3"/>
    <x v="17"/>
    <n v="3"/>
    <n v="2000"/>
    <n v="6000"/>
    <s v="Nov"/>
    <x v="0"/>
  </r>
  <r>
    <s v="2023-11-16"/>
    <s v="SAL05837"/>
    <x v="3"/>
    <x v="17"/>
    <n v="2"/>
    <n v="2000"/>
    <n v="4000"/>
    <s v="Nov"/>
    <x v="0"/>
  </r>
  <r>
    <s v="2023-11-21"/>
    <s v="SAL01813"/>
    <x v="3"/>
    <x v="17"/>
    <n v="9"/>
    <n v="2000"/>
    <n v="18000"/>
    <s v="Nov"/>
    <x v="0"/>
  </r>
  <r>
    <s v="2023-12-04"/>
    <s v="SAL02343"/>
    <x v="3"/>
    <x v="17"/>
    <n v="6"/>
    <n v="2000"/>
    <n v="12000"/>
    <s v="Dec"/>
    <x v="0"/>
  </r>
  <r>
    <s v="2023-12-08"/>
    <s v="SAL00667"/>
    <x v="3"/>
    <x v="17"/>
    <n v="14"/>
    <n v="2000"/>
    <n v="28000"/>
    <s v="Dec"/>
    <x v="0"/>
  </r>
  <r>
    <s v="2023-12-16"/>
    <s v="SAL00835"/>
    <x v="3"/>
    <x v="17"/>
    <n v="13"/>
    <n v="2000"/>
    <n v="26000"/>
    <s v="Dec"/>
    <x v="0"/>
  </r>
  <r>
    <s v="2023-12-19"/>
    <s v="SAL04096"/>
    <x v="3"/>
    <x v="17"/>
    <n v="9"/>
    <n v="2000"/>
    <n v="18000"/>
    <s v="Dec"/>
    <x v="0"/>
  </r>
  <r>
    <s v="2023-12-25"/>
    <s v="SAL05417"/>
    <x v="3"/>
    <x v="17"/>
    <n v="2"/>
    <n v="2000"/>
    <n v="4000"/>
    <s v="Dec"/>
    <x v="0"/>
  </r>
  <r>
    <s v="2023-12-27"/>
    <s v="SAL03858"/>
    <x v="3"/>
    <x v="17"/>
    <n v="9"/>
    <n v="2000"/>
    <n v="18000"/>
    <s v="Dec"/>
    <x v="0"/>
  </r>
  <r>
    <s v="2024-01-01"/>
    <s v="SAL00847"/>
    <x v="3"/>
    <x v="17"/>
    <n v="5"/>
    <n v="2000"/>
    <n v="10000"/>
    <s v="Jan"/>
    <x v="1"/>
  </r>
  <r>
    <s v="2024-01-17"/>
    <s v="SAL00230"/>
    <x v="3"/>
    <x v="17"/>
    <n v="5"/>
    <n v="2000"/>
    <n v="10000"/>
    <s v="Jan"/>
    <x v="1"/>
  </r>
  <r>
    <s v="2024-01-22"/>
    <s v="SAL00900"/>
    <x v="3"/>
    <x v="17"/>
    <n v="13"/>
    <n v="2000"/>
    <n v="26000"/>
    <s v="Jan"/>
    <x v="1"/>
  </r>
  <r>
    <s v="2024-01-26"/>
    <s v="SAL04817"/>
    <x v="3"/>
    <x v="17"/>
    <n v="1"/>
    <n v="2000"/>
    <n v="2000"/>
    <s v="Jan"/>
    <x v="1"/>
  </r>
  <r>
    <s v="2024-01-27"/>
    <s v="SAL02288"/>
    <x v="3"/>
    <x v="17"/>
    <n v="11"/>
    <n v="2000"/>
    <n v="22000"/>
    <s v="Jan"/>
    <x v="1"/>
  </r>
  <r>
    <s v="2024-02-01"/>
    <s v="SAL00274"/>
    <x v="3"/>
    <x v="17"/>
    <n v="11"/>
    <n v="2000"/>
    <n v="22000"/>
    <s v="Feb"/>
    <x v="1"/>
  </r>
  <r>
    <s v="2024-02-10"/>
    <s v="SAL00558"/>
    <x v="3"/>
    <x v="17"/>
    <n v="7"/>
    <n v="2000"/>
    <n v="14000"/>
    <s v="Feb"/>
    <x v="1"/>
  </r>
  <r>
    <s v="2024-02-12"/>
    <s v="SAL05717"/>
    <x v="3"/>
    <x v="17"/>
    <n v="14"/>
    <n v="2000"/>
    <n v="28000"/>
    <s v="Feb"/>
    <x v="1"/>
  </r>
  <r>
    <s v="2024-02-13"/>
    <s v="SAL05120"/>
    <x v="3"/>
    <x v="17"/>
    <n v="11"/>
    <n v="2000"/>
    <n v="22000"/>
    <s v="Feb"/>
    <x v="1"/>
  </r>
  <r>
    <s v="2024-02-19"/>
    <s v="SAL03105"/>
    <x v="3"/>
    <x v="17"/>
    <n v="5"/>
    <n v="2000"/>
    <n v="10000"/>
    <s v="Feb"/>
    <x v="1"/>
  </r>
  <r>
    <s v="2024-02-21"/>
    <s v="SAL04850"/>
    <x v="3"/>
    <x v="17"/>
    <n v="4"/>
    <n v="2000"/>
    <n v="8000"/>
    <s v="Feb"/>
    <x v="1"/>
  </r>
  <r>
    <s v="2024-02-21"/>
    <s v="SAL05170"/>
    <x v="3"/>
    <x v="17"/>
    <n v="2"/>
    <n v="2000"/>
    <n v="4000"/>
    <s v="Feb"/>
    <x v="1"/>
  </r>
  <r>
    <s v="2024-03-03"/>
    <s v="SAL03216"/>
    <x v="3"/>
    <x v="17"/>
    <n v="10"/>
    <n v="2000"/>
    <n v="20000"/>
    <s v="Mar"/>
    <x v="1"/>
  </r>
  <r>
    <s v="2024-03-23"/>
    <s v="SAL03899"/>
    <x v="3"/>
    <x v="17"/>
    <n v="4"/>
    <n v="2000"/>
    <n v="8000"/>
    <s v="Mar"/>
    <x v="1"/>
  </r>
  <r>
    <s v="2024-03-28"/>
    <s v="SAL03882"/>
    <x v="3"/>
    <x v="17"/>
    <n v="9"/>
    <n v="2000"/>
    <n v="18000"/>
    <s v="Mar"/>
    <x v="1"/>
  </r>
  <r>
    <s v="2024-03-29"/>
    <s v="SAL00132"/>
    <x v="3"/>
    <x v="17"/>
    <n v="10"/>
    <n v="2000"/>
    <n v="20000"/>
    <s v="Mar"/>
    <x v="1"/>
  </r>
  <r>
    <s v="2024-04-02"/>
    <s v="SAL02750"/>
    <x v="3"/>
    <x v="17"/>
    <n v="5"/>
    <n v="2000"/>
    <n v="10000"/>
    <s v="Apr"/>
    <x v="1"/>
  </r>
  <r>
    <s v="2024-04-07"/>
    <s v="SAL03708"/>
    <x v="3"/>
    <x v="17"/>
    <n v="3"/>
    <n v="2000"/>
    <n v="6000"/>
    <s v="Apr"/>
    <x v="1"/>
  </r>
  <r>
    <s v="2024-04-28"/>
    <s v="SAL00179"/>
    <x v="3"/>
    <x v="17"/>
    <n v="12"/>
    <n v="2000"/>
    <n v="24000"/>
    <s v="Apr"/>
    <x v="1"/>
  </r>
  <r>
    <s v="2024-05-04"/>
    <s v="SAL02912"/>
    <x v="3"/>
    <x v="17"/>
    <n v="14"/>
    <n v="2000"/>
    <n v="28000"/>
    <s v="May"/>
    <x v="1"/>
  </r>
  <r>
    <s v="2024-05-05"/>
    <s v="SAL02501"/>
    <x v="3"/>
    <x v="17"/>
    <n v="15"/>
    <n v="2000"/>
    <n v="30000"/>
    <s v="May"/>
    <x v="1"/>
  </r>
  <r>
    <s v="2024-05-12"/>
    <s v="SAL03415"/>
    <x v="3"/>
    <x v="17"/>
    <n v="2"/>
    <n v="2000"/>
    <n v="4000"/>
    <s v="May"/>
    <x v="1"/>
  </r>
  <r>
    <s v="2024-05-16"/>
    <s v="SAL04095"/>
    <x v="3"/>
    <x v="17"/>
    <n v="12"/>
    <n v="2000"/>
    <n v="24000"/>
    <s v="May"/>
    <x v="1"/>
  </r>
  <r>
    <s v="2024-05-28"/>
    <s v="SAL01053"/>
    <x v="3"/>
    <x v="17"/>
    <n v="2"/>
    <n v="2000"/>
    <n v="4000"/>
    <s v="May"/>
    <x v="1"/>
  </r>
  <r>
    <s v="2024-05-30"/>
    <s v="SAL05423"/>
    <x v="3"/>
    <x v="17"/>
    <n v="9"/>
    <n v="2000"/>
    <n v="18000"/>
    <s v="May"/>
    <x v="1"/>
  </r>
  <r>
    <s v="2024-06-14"/>
    <s v="SAL03826"/>
    <x v="3"/>
    <x v="17"/>
    <n v="10"/>
    <n v="2000"/>
    <n v="20000"/>
    <s v="Jun"/>
    <x v="1"/>
  </r>
  <r>
    <s v="2024-06-22"/>
    <s v="SAL01650"/>
    <x v="3"/>
    <x v="17"/>
    <n v="10"/>
    <n v="2000"/>
    <n v="20000"/>
    <s v="Jun"/>
    <x v="1"/>
  </r>
  <r>
    <s v="2024-06-27"/>
    <s v="SAL03238"/>
    <x v="3"/>
    <x v="17"/>
    <n v="10"/>
    <n v="2000"/>
    <n v="20000"/>
    <s v="Jun"/>
    <x v="1"/>
  </r>
  <r>
    <s v="2024-07-09"/>
    <s v="SAL04565"/>
    <x v="3"/>
    <x v="17"/>
    <n v="14"/>
    <n v="2000"/>
    <n v="28000"/>
    <s v="Jul"/>
    <x v="1"/>
  </r>
  <r>
    <s v="2024-07-11"/>
    <s v="SAL00454"/>
    <x v="3"/>
    <x v="17"/>
    <n v="10"/>
    <n v="2000"/>
    <n v="20000"/>
    <s v="Jul"/>
    <x v="1"/>
  </r>
  <r>
    <s v="2024-07-12"/>
    <s v="SAL05485"/>
    <x v="3"/>
    <x v="17"/>
    <n v="11"/>
    <n v="2000"/>
    <n v="22000"/>
    <s v="Jul"/>
    <x v="1"/>
  </r>
  <r>
    <s v="2024-07-14"/>
    <s v="SAL01732"/>
    <x v="3"/>
    <x v="17"/>
    <n v="7"/>
    <n v="2000"/>
    <n v="14000"/>
    <s v="Jul"/>
    <x v="1"/>
  </r>
  <r>
    <s v="2024-07-16"/>
    <s v="SAL01768"/>
    <x v="3"/>
    <x v="17"/>
    <n v="15"/>
    <n v="2000"/>
    <n v="30000"/>
    <s v="Jul"/>
    <x v="1"/>
  </r>
  <r>
    <s v="2024-07-18"/>
    <s v="SAL04775"/>
    <x v="3"/>
    <x v="17"/>
    <n v="13"/>
    <n v="2000"/>
    <n v="26000"/>
    <s v="Jul"/>
    <x v="1"/>
  </r>
  <r>
    <s v="2024-07-19"/>
    <s v="SAL03615"/>
    <x v="3"/>
    <x v="17"/>
    <n v="11"/>
    <n v="2000"/>
    <n v="22000"/>
    <s v="Jul"/>
    <x v="1"/>
  </r>
  <r>
    <s v="2024-07-23"/>
    <s v="SAL05920"/>
    <x v="3"/>
    <x v="17"/>
    <n v="13"/>
    <n v="2000"/>
    <n v="26000"/>
    <s v="Jul"/>
    <x v="1"/>
  </r>
  <r>
    <s v="2024-08-02"/>
    <s v="SAL01852"/>
    <x v="3"/>
    <x v="17"/>
    <n v="5"/>
    <n v="2000"/>
    <n v="10000"/>
    <s v="Aug"/>
    <x v="1"/>
  </r>
  <r>
    <s v="2024-08-25"/>
    <s v="SAL04396"/>
    <x v="3"/>
    <x v="17"/>
    <n v="15"/>
    <n v="2000"/>
    <n v="30000"/>
    <s v="Aug"/>
    <x v="1"/>
  </r>
  <r>
    <s v="2024-09-03"/>
    <s v="SAL02235"/>
    <x v="3"/>
    <x v="17"/>
    <n v="2"/>
    <n v="2000"/>
    <n v="4000"/>
    <s v="Sept"/>
    <x v="1"/>
  </r>
  <r>
    <s v="2024-09-11"/>
    <s v="SAL04921"/>
    <x v="3"/>
    <x v="17"/>
    <n v="7"/>
    <n v="2000"/>
    <n v="14000"/>
    <s v="Sept"/>
    <x v="1"/>
  </r>
  <r>
    <s v="2024-09-13"/>
    <s v="SAL01806"/>
    <x v="3"/>
    <x v="17"/>
    <n v="12"/>
    <n v="2000"/>
    <n v="24000"/>
    <s v="Sept"/>
    <x v="1"/>
  </r>
  <r>
    <s v="2024-09-20"/>
    <s v="SAL01212"/>
    <x v="3"/>
    <x v="17"/>
    <n v="12"/>
    <n v="2000"/>
    <n v="24000"/>
    <s v="Sept"/>
    <x v="1"/>
  </r>
  <r>
    <s v="2024-09-27"/>
    <s v="SAL04787"/>
    <x v="3"/>
    <x v="17"/>
    <n v="4"/>
    <n v="2000"/>
    <n v="8000"/>
    <s v="Sept"/>
    <x v="1"/>
  </r>
  <r>
    <s v="2024-10-14"/>
    <s v="SAL04552"/>
    <x v="3"/>
    <x v="17"/>
    <n v="8"/>
    <n v="2000"/>
    <n v="16000"/>
    <s v="Oct"/>
    <x v="1"/>
  </r>
  <r>
    <s v="2024-10-22"/>
    <s v="SAL02588"/>
    <x v="3"/>
    <x v="17"/>
    <n v="3"/>
    <n v="2000"/>
    <n v="6000"/>
    <s v="Oct"/>
    <x v="1"/>
  </r>
  <r>
    <s v="2024-10-26"/>
    <s v="SAL00878"/>
    <x v="3"/>
    <x v="17"/>
    <n v="12"/>
    <n v="2000"/>
    <n v="24000"/>
    <s v="Oct"/>
    <x v="1"/>
  </r>
  <r>
    <s v="2024-10-31"/>
    <s v="SAL02702"/>
    <x v="3"/>
    <x v="17"/>
    <n v="8"/>
    <n v="2000"/>
    <n v="16000"/>
    <s v="Oct"/>
    <x v="1"/>
  </r>
  <r>
    <s v="2024-11-02"/>
    <s v="SAL03900"/>
    <x v="3"/>
    <x v="17"/>
    <n v="2"/>
    <n v="2000"/>
    <n v="4000"/>
    <s v="Nov"/>
    <x v="1"/>
  </r>
  <r>
    <s v="2024-11-03"/>
    <s v="SAL04790"/>
    <x v="3"/>
    <x v="17"/>
    <n v="11"/>
    <n v="2000"/>
    <n v="22000"/>
    <s v="Nov"/>
    <x v="1"/>
  </r>
  <r>
    <s v="2024-11-15"/>
    <s v="SAL00117"/>
    <x v="3"/>
    <x v="17"/>
    <n v="15"/>
    <n v="2000"/>
    <n v="30000"/>
    <s v="Nov"/>
    <x v="1"/>
  </r>
  <r>
    <s v="2024-11-19"/>
    <s v="SAL02553"/>
    <x v="3"/>
    <x v="17"/>
    <n v="12"/>
    <n v="2000"/>
    <n v="24000"/>
    <s v="Nov"/>
    <x v="1"/>
  </r>
  <r>
    <s v="2024-11-20"/>
    <s v="SAL05535"/>
    <x v="3"/>
    <x v="17"/>
    <n v="12"/>
    <n v="2000"/>
    <n v="24000"/>
    <s v="Nov"/>
    <x v="1"/>
  </r>
  <r>
    <s v="2024-11-22"/>
    <s v="SAL04036"/>
    <x v="3"/>
    <x v="17"/>
    <n v="9"/>
    <n v="2000"/>
    <n v="18000"/>
    <s v="Nov"/>
    <x v="1"/>
  </r>
  <r>
    <s v="2024-11-27"/>
    <s v="SAL05316"/>
    <x v="3"/>
    <x v="17"/>
    <n v="12"/>
    <n v="2000"/>
    <n v="24000"/>
    <s v="Nov"/>
    <x v="1"/>
  </r>
  <r>
    <s v="2024-11-30"/>
    <s v="SAL04451"/>
    <x v="3"/>
    <x v="17"/>
    <n v="8"/>
    <n v="2000"/>
    <n v="16000"/>
    <s v="Nov"/>
    <x v="1"/>
  </r>
  <r>
    <s v="2024-12-03"/>
    <s v="SAL03837"/>
    <x v="3"/>
    <x v="17"/>
    <n v="5"/>
    <n v="2000"/>
    <n v="10000"/>
    <s v="Dec"/>
    <x v="1"/>
  </r>
  <r>
    <s v="2024-12-17"/>
    <s v="SAL03722"/>
    <x v="3"/>
    <x v="17"/>
    <n v="7"/>
    <n v="2000"/>
    <n v="14000"/>
    <s v="Dec"/>
    <x v="1"/>
  </r>
  <r>
    <s v="2024-12-20"/>
    <s v="SAL03610"/>
    <x v="3"/>
    <x v="17"/>
    <n v="13"/>
    <n v="2000"/>
    <n v="26000"/>
    <s v="Dec"/>
    <x v="1"/>
  </r>
  <r>
    <s v="2025-01-04"/>
    <s v="SAL02920"/>
    <x v="3"/>
    <x v="17"/>
    <n v="3"/>
    <n v="2000"/>
    <n v="6000"/>
    <s v="Jan"/>
    <x v="2"/>
  </r>
  <r>
    <s v="2025-01-07"/>
    <s v="SAL00993"/>
    <x v="3"/>
    <x v="17"/>
    <n v="8"/>
    <n v="2000"/>
    <n v="16000"/>
    <s v="Jan"/>
    <x v="2"/>
  </r>
  <r>
    <s v="2025-01-13"/>
    <s v="SAL02186"/>
    <x v="3"/>
    <x v="17"/>
    <n v="8"/>
    <n v="2000"/>
    <n v="16000"/>
    <s v="Jan"/>
    <x v="2"/>
  </r>
  <r>
    <s v="2025-01-23"/>
    <s v="SAL04758"/>
    <x v="3"/>
    <x v="17"/>
    <n v="1"/>
    <n v="2000"/>
    <n v="2000"/>
    <s v="Jan"/>
    <x v="2"/>
  </r>
  <r>
    <s v="2025-02-05"/>
    <s v="SAL04843"/>
    <x v="3"/>
    <x v="17"/>
    <n v="10"/>
    <n v="2000"/>
    <n v="20000"/>
    <s v="Feb"/>
    <x v="2"/>
  </r>
  <r>
    <s v="2025-02-10"/>
    <s v="SAL01202"/>
    <x v="3"/>
    <x v="17"/>
    <n v="5"/>
    <n v="2000"/>
    <n v="10000"/>
    <s v="Feb"/>
    <x v="2"/>
  </r>
  <r>
    <s v="2025-02-14"/>
    <s v="SAL04764"/>
    <x v="3"/>
    <x v="17"/>
    <n v="12"/>
    <n v="2000"/>
    <n v="24000"/>
    <s v="Feb"/>
    <x v="2"/>
  </r>
  <r>
    <s v="2025-02-15"/>
    <s v="SAL03370"/>
    <x v="3"/>
    <x v="17"/>
    <n v="8"/>
    <n v="2000"/>
    <n v="16000"/>
    <s v="Feb"/>
    <x v="2"/>
  </r>
  <r>
    <s v="2025-03-02"/>
    <s v="SAL03776"/>
    <x v="3"/>
    <x v="17"/>
    <n v="2"/>
    <n v="2000"/>
    <n v="4000"/>
    <s v="Mar"/>
    <x v="2"/>
  </r>
  <r>
    <s v="2025-03-02"/>
    <s v="SAL04348"/>
    <x v="3"/>
    <x v="17"/>
    <n v="1"/>
    <n v="2000"/>
    <n v="2000"/>
    <s v="Mar"/>
    <x v="2"/>
  </r>
  <r>
    <s v="2025-03-04"/>
    <s v="SAL00649"/>
    <x v="3"/>
    <x v="17"/>
    <n v="11"/>
    <n v="2000"/>
    <n v="22000"/>
    <s v="Mar"/>
    <x v="2"/>
  </r>
  <r>
    <s v="2025-03-05"/>
    <s v="SAL01338"/>
    <x v="3"/>
    <x v="17"/>
    <n v="1"/>
    <n v="2000"/>
    <n v="2000"/>
    <s v="Mar"/>
    <x v="2"/>
  </r>
  <r>
    <s v="2025-03-15"/>
    <s v="SAL03990"/>
    <x v="3"/>
    <x v="17"/>
    <n v="14"/>
    <n v="2000"/>
    <n v="28000"/>
    <s v="Mar"/>
    <x v="2"/>
  </r>
  <r>
    <s v="2025-03-15"/>
    <s v="SAL05905"/>
    <x v="3"/>
    <x v="17"/>
    <n v="7"/>
    <n v="2000"/>
    <n v="14000"/>
    <s v="Mar"/>
    <x v="2"/>
  </r>
  <r>
    <s v="2025-03-17"/>
    <s v="SAL02632"/>
    <x v="3"/>
    <x v="17"/>
    <n v="10"/>
    <n v="2000"/>
    <n v="20000"/>
    <s v="Mar"/>
    <x v="2"/>
  </r>
  <r>
    <s v="2025-03-21"/>
    <s v="SAL01808"/>
    <x v="3"/>
    <x v="17"/>
    <n v="13"/>
    <n v="2000"/>
    <n v="26000"/>
    <s v="Mar"/>
    <x v="2"/>
  </r>
  <r>
    <s v="2025-03-27"/>
    <s v="SAL05660"/>
    <x v="3"/>
    <x v="17"/>
    <n v="14"/>
    <n v="2000"/>
    <n v="28000"/>
    <s v="Mar"/>
    <x v="2"/>
  </r>
  <r>
    <s v="2025-04-07"/>
    <s v="SAL03070"/>
    <x v="3"/>
    <x v="17"/>
    <n v="7"/>
    <n v="2000"/>
    <n v="14000"/>
    <s v="Apr"/>
    <x v="2"/>
  </r>
  <r>
    <s v="2025-04-08"/>
    <s v="SAL02858"/>
    <x v="3"/>
    <x v="17"/>
    <n v="6"/>
    <n v="2000"/>
    <n v="12000"/>
    <s v="Apr"/>
    <x v="2"/>
  </r>
  <r>
    <s v="2025-04-16"/>
    <s v="SAL02064"/>
    <x v="3"/>
    <x v="17"/>
    <n v="4"/>
    <n v="2000"/>
    <n v="8000"/>
    <s v="Apr"/>
    <x v="2"/>
  </r>
  <r>
    <s v="2025-05-01"/>
    <s v="SAL01329"/>
    <x v="3"/>
    <x v="17"/>
    <n v="6"/>
    <n v="2000"/>
    <n v="12000"/>
    <s v="May"/>
    <x v="2"/>
  </r>
  <r>
    <s v="2025-05-02"/>
    <s v="SAL02546"/>
    <x v="3"/>
    <x v="17"/>
    <n v="5"/>
    <n v="2000"/>
    <n v="10000"/>
    <s v="May"/>
    <x v="2"/>
  </r>
  <r>
    <s v="2025-05-03"/>
    <s v="SAL00138"/>
    <x v="3"/>
    <x v="17"/>
    <n v="7"/>
    <n v="2000"/>
    <n v="14000"/>
    <s v="May"/>
    <x v="2"/>
  </r>
  <r>
    <s v="2025-05-04"/>
    <s v="SAL02758"/>
    <x v="3"/>
    <x v="17"/>
    <n v="15"/>
    <n v="2000"/>
    <n v="30000"/>
    <s v="May"/>
    <x v="2"/>
  </r>
  <r>
    <s v="2025-05-07"/>
    <s v="SAL05520"/>
    <x v="3"/>
    <x v="17"/>
    <n v="5"/>
    <n v="2000"/>
    <n v="10000"/>
    <s v="May"/>
    <x v="2"/>
  </r>
  <r>
    <s v="2025-05-09"/>
    <s v="SAL04576"/>
    <x v="3"/>
    <x v="17"/>
    <n v="6"/>
    <n v="2000"/>
    <n v="12000"/>
    <s v="May"/>
    <x v="2"/>
  </r>
  <r>
    <s v="2025-05-22"/>
    <s v="SAL05206"/>
    <x v="3"/>
    <x v="17"/>
    <n v="14"/>
    <n v="2000"/>
    <n v="28000"/>
    <s v="May"/>
    <x v="2"/>
  </r>
  <r>
    <s v="2025-05-23"/>
    <s v="SAL02835"/>
    <x v="3"/>
    <x v="17"/>
    <n v="4"/>
    <n v="2000"/>
    <n v="8000"/>
    <s v="May"/>
    <x v="2"/>
  </r>
  <r>
    <s v="2025-06-02"/>
    <s v="SAL03214"/>
    <x v="3"/>
    <x v="17"/>
    <n v="1"/>
    <n v="2000"/>
    <n v="2000"/>
    <s v="Jun"/>
    <x v="2"/>
  </r>
  <r>
    <s v="2025-06-06"/>
    <s v="SAL02730"/>
    <x v="3"/>
    <x v="17"/>
    <n v="2"/>
    <n v="2000"/>
    <n v="4000"/>
    <s v="Jun"/>
    <x v="2"/>
  </r>
  <r>
    <s v="2025-06-11"/>
    <s v="SAL02388"/>
    <x v="3"/>
    <x v="17"/>
    <n v="11"/>
    <n v="2000"/>
    <n v="22000"/>
    <s v="Jun"/>
    <x v="2"/>
  </r>
  <r>
    <s v="2025-06-17"/>
    <s v="SAL01773"/>
    <x v="3"/>
    <x v="17"/>
    <n v="11"/>
    <n v="2000"/>
    <n v="22000"/>
    <s v="Jun"/>
    <x v="2"/>
  </r>
  <r>
    <s v="2025-07-01"/>
    <s v="SAL05308"/>
    <x v="3"/>
    <x v="17"/>
    <n v="5"/>
    <n v="2000"/>
    <n v="10000"/>
    <s v="Jul"/>
    <x v="2"/>
  </r>
  <r>
    <s v="2025-07-18"/>
    <s v="SAL04265"/>
    <x v="3"/>
    <x v="17"/>
    <n v="12"/>
    <n v="2000"/>
    <n v="24000"/>
    <s v="Jul"/>
    <x v="2"/>
  </r>
  <r>
    <s v="2025-07-19"/>
    <s v="SAL03374"/>
    <x v="3"/>
    <x v="17"/>
    <n v="2"/>
    <n v="2000"/>
    <n v="4000"/>
    <s v="Jul"/>
    <x v="2"/>
  </r>
  <r>
    <s v="2025-07-24"/>
    <s v="SAL00255"/>
    <x v="3"/>
    <x v="17"/>
    <n v="5"/>
    <n v="2000"/>
    <n v="10000"/>
    <s v="Jul"/>
    <x v="2"/>
  </r>
  <r>
    <s v="2025-07-27"/>
    <s v="SAL01717"/>
    <x v="3"/>
    <x v="17"/>
    <n v="15"/>
    <n v="2000"/>
    <n v="30000"/>
    <s v="Jul"/>
    <x v="2"/>
  </r>
  <r>
    <s v="2025-08-01"/>
    <s v="SAL02335"/>
    <x v="3"/>
    <x v="17"/>
    <n v="11"/>
    <n v="2000"/>
    <n v="22000"/>
    <s v="Aug"/>
    <x v="2"/>
  </r>
  <r>
    <s v="2025-08-11"/>
    <s v="SAL03045"/>
    <x v="3"/>
    <x v="17"/>
    <n v="8"/>
    <n v="2000"/>
    <n v="16000"/>
    <s v="Aug"/>
    <x v="2"/>
  </r>
  <r>
    <s v="2025-08-11"/>
    <s v="SAL04353"/>
    <x v="3"/>
    <x v="17"/>
    <n v="2"/>
    <n v="2000"/>
    <n v="4000"/>
    <s v="Aug"/>
    <x v="2"/>
  </r>
  <r>
    <s v="2025-08-14"/>
    <s v="SAL01710"/>
    <x v="3"/>
    <x v="17"/>
    <n v="6"/>
    <n v="2000"/>
    <n v="12000"/>
    <s v="Aug"/>
    <x v="2"/>
  </r>
  <r>
    <s v="2025-08-15"/>
    <s v="SAL04258"/>
    <x v="3"/>
    <x v="17"/>
    <n v="5"/>
    <n v="2000"/>
    <n v="10000"/>
    <s v="Aug"/>
    <x v="2"/>
  </r>
  <r>
    <s v="2025-09-03"/>
    <s v="SAL01567"/>
    <x v="3"/>
    <x v="17"/>
    <n v="2"/>
    <n v="2000"/>
    <n v="4000"/>
    <s v="Sept"/>
    <x v="2"/>
  </r>
  <r>
    <s v="2025-09-03"/>
    <s v="SAL02170"/>
    <x v="3"/>
    <x v="17"/>
    <n v="14"/>
    <n v="2000"/>
    <n v="28000"/>
    <s v="Sept"/>
    <x v="2"/>
  </r>
  <r>
    <s v="2025-09-05"/>
    <s v="SAL05443"/>
    <x v="3"/>
    <x v="17"/>
    <n v="3"/>
    <n v="2000"/>
    <n v="6000"/>
    <s v="Sept"/>
    <x v="2"/>
  </r>
  <r>
    <s v="2025-09-12"/>
    <s v="SAL04020"/>
    <x v="3"/>
    <x v="17"/>
    <n v="4"/>
    <n v="2000"/>
    <n v="8000"/>
    <s v="Sept"/>
    <x v="2"/>
  </r>
  <r>
    <s v="2025-09-14"/>
    <s v="SAL00265"/>
    <x v="3"/>
    <x v="17"/>
    <n v="11"/>
    <n v="2000"/>
    <n v="22000"/>
    <s v="Sept"/>
    <x v="2"/>
  </r>
  <r>
    <s v="2025-09-24"/>
    <s v="SAL04444"/>
    <x v="3"/>
    <x v="17"/>
    <n v="4"/>
    <n v="2000"/>
    <n v="8000"/>
    <s v="Sept"/>
    <x v="2"/>
  </r>
  <r>
    <s v="2025-10-03"/>
    <s v="SAL04295"/>
    <x v="3"/>
    <x v="17"/>
    <n v="3"/>
    <n v="2000"/>
    <n v="6000"/>
    <s v="Oct"/>
    <x v="2"/>
  </r>
  <r>
    <s v="2025-10-04"/>
    <s v="SAL05228"/>
    <x v="3"/>
    <x v="17"/>
    <n v="7"/>
    <n v="2000"/>
    <n v="14000"/>
    <s v="Oct"/>
    <x v="2"/>
  </r>
  <r>
    <s v="2025-10-05"/>
    <s v="SAL00342"/>
    <x v="3"/>
    <x v="17"/>
    <n v="3"/>
    <n v="2000"/>
    <n v="6000"/>
    <s v="Oct"/>
    <x v="2"/>
  </r>
  <r>
    <s v="2025-10-06"/>
    <s v="SAL05347"/>
    <x v="3"/>
    <x v="17"/>
    <n v="15"/>
    <n v="2000"/>
    <n v="30000"/>
    <s v="Oct"/>
    <x v="2"/>
  </r>
  <r>
    <s v="2025-10-09"/>
    <s v="SAL05032"/>
    <x v="3"/>
    <x v="17"/>
    <n v="15"/>
    <n v="2000"/>
    <n v="30000"/>
    <s v="Oct"/>
    <x v="2"/>
  </r>
  <r>
    <s v="2025-10-18"/>
    <s v="SAL05948"/>
    <x v="3"/>
    <x v="17"/>
    <n v="13"/>
    <n v="2000"/>
    <n v="26000"/>
    <s v="Oct"/>
    <x v="2"/>
  </r>
  <r>
    <s v="2025-10-20"/>
    <s v="SAL05326"/>
    <x v="3"/>
    <x v="17"/>
    <n v="1"/>
    <n v="2000"/>
    <n v="2000"/>
    <s v="Oct"/>
    <x v="2"/>
  </r>
  <r>
    <s v="2025-10-23"/>
    <s v="SAL00308"/>
    <x v="3"/>
    <x v="17"/>
    <n v="13"/>
    <n v="2000"/>
    <n v="26000"/>
    <s v="Oct"/>
    <x v="2"/>
  </r>
  <r>
    <s v="2025-10-24"/>
    <s v="SAL00116"/>
    <x v="3"/>
    <x v="17"/>
    <n v="12"/>
    <n v="2000"/>
    <n v="24000"/>
    <s v="Oct"/>
    <x v="2"/>
  </r>
  <r>
    <s v="2025-11-10"/>
    <s v="SAL01034"/>
    <x v="3"/>
    <x v="17"/>
    <n v="2"/>
    <n v="2000"/>
    <n v="4000"/>
    <s v="Nov"/>
    <x v="2"/>
  </r>
  <r>
    <s v="2025-11-15"/>
    <s v="SAL03667"/>
    <x v="3"/>
    <x v="17"/>
    <n v="11"/>
    <n v="2000"/>
    <n v="22000"/>
    <s v="Nov"/>
    <x v="2"/>
  </r>
  <r>
    <s v="2025-11-19"/>
    <s v="SAL03456"/>
    <x v="3"/>
    <x v="17"/>
    <n v="2"/>
    <n v="2000"/>
    <n v="4000"/>
    <s v="Nov"/>
    <x v="2"/>
  </r>
  <r>
    <s v="2025-11-30"/>
    <s v="SAL01643"/>
    <x v="3"/>
    <x v="17"/>
    <n v="3"/>
    <n v="2000"/>
    <n v="6000"/>
    <s v="Nov"/>
    <x v="2"/>
  </r>
  <r>
    <s v="2025-12-03"/>
    <s v="SAL01018"/>
    <x v="3"/>
    <x v="17"/>
    <n v="5"/>
    <n v="2000"/>
    <n v="10000"/>
    <s v="Dec"/>
    <x v="2"/>
  </r>
  <r>
    <s v="2025-12-03"/>
    <s v="SAL04481"/>
    <x v="3"/>
    <x v="17"/>
    <n v="5"/>
    <n v="2000"/>
    <n v="10000"/>
    <s v="Dec"/>
    <x v="2"/>
  </r>
  <r>
    <s v="2025-12-09"/>
    <s v="SAL00734"/>
    <x v="3"/>
    <x v="17"/>
    <n v="5"/>
    <n v="2000"/>
    <n v="10000"/>
    <s v="Dec"/>
    <x v="2"/>
  </r>
  <r>
    <s v="2025-12-09"/>
    <s v="SAL03248"/>
    <x v="3"/>
    <x v="17"/>
    <n v="14"/>
    <n v="2000"/>
    <n v="28000"/>
    <s v="Dec"/>
    <x v="2"/>
  </r>
  <r>
    <s v="2025-12-10"/>
    <s v="SAL05950"/>
    <x v="3"/>
    <x v="17"/>
    <n v="11"/>
    <n v="2000"/>
    <n v="22000"/>
    <s v="Dec"/>
    <x v="2"/>
  </r>
  <r>
    <s v="2025-12-14"/>
    <s v="SAL02925"/>
    <x v="3"/>
    <x v="17"/>
    <n v="7"/>
    <n v="2000"/>
    <n v="14000"/>
    <s v="Dec"/>
    <x v="2"/>
  </r>
  <r>
    <s v="2025-12-19"/>
    <s v="SAL05439"/>
    <x v="3"/>
    <x v="17"/>
    <n v="5"/>
    <n v="2000"/>
    <n v="10000"/>
    <s v="Dec"/>
    <x v="2"/>
  </r>
  <r>
    <s v="2025-12-23"/>
    <s v="SAL02452"/>
    <x v="3"/>
    <x v="17"/>
    <n v="8"/>
    <n v="2000"/>
    <n v="16000"/>
    <s v="Dec"/>
    <x v="2"/>
  </r>
  <r>
    <s v="2025-12-27"/>
    <s v="SAL00175"/>
    <x v="3"/>
    <x v="17"/>
    <n v="13"/>
    <n v="2000"/>
    <n v="26000"/>
    <s v="Dec"/>
    <x v="2"/>
  </r>
  <r>
    <s v="2025-12-31"/>
    <s v="SAL02421"/>
    <x v="3"/>
    <x v="17"/>
    <n v="4"/>
    <n v="2000"/>
    <n v="8000"/>
    <s v="Dec"/>
    <x v="2"/>
  </r>
  <r>
    <s v="2023-01-05"/>
    <s v="SAL00545"/>
    <x v="0"/>
    <x v="18"/>
    <n v="5"/>
    <n v="8000"/>
    <n v="40000"/>
    <s v="Jan"/>
    <x v="0"/>
  </r>
  <r>
    <s v="2023-01-26"/>
    <s v="SAL00633"/>
    <x v="0"/>
    <x v="18"/>
    <n v="4"/>
    <n v="8000"/>
    <n v="32000"/>
    <s v="Jan"/>
    <x v="0"/>
  </r>
  <r>
    <s v="2023-02-02"/>
    <s v="SAL05760"/>
    <x v="0"/>
    <x v="18"/>
    <n v="3"/>
    <n v="8000"/>
    <n v="24000"/>
    <s v="Feb"/>
    <x v="0"/>
  </r>
  <r>
    <s v="2023-02-15"/>
    <s v="SAL00241"/>
    <x v="0"/>
    <x v="18"/>
    <n v="6"/>
    <n v="8000"/>
    <n v="48000"/>
    <s v="Feb"/>
    <x v="0"/>
  </r>
  <r>
    <s v="2023-03-21"/>
    <s v="SAL00280"/>
    <x v="0"/>
    <x v="18"/>
    <n v="2"/>
    <n v="8000"/>
    <n v="16000"/>
    <s v="Mar"/>
    <x v="0"/>
  </r>
  <r>
    <s v="2023-04-04"/>
    <s v="SAL01019"/>
    <x v="0"/>
    <x v="18"/>
    <n v="5"/>
    <n v="8000"/>
    <n v="40000"/>
    <s v="Apr"/>
    <x v="0"/>
  </r>
  <r>
    <s v="2023-04-18"/>
    <s v="SAL04894"/>
    <x v="0"/>
    <x v="18"/>
    <n v="10"/>
    <n v="8000"/>
    <n v="80000"/>
    <s v="Apr"/>
    <x v="0"/>
  </r>
  <r>
    <s v="2023-05-21"/>
    <s v="SAL03608"/>
    <x v="0"/>
    <x v="18"/>
    <n v="7"/>
    <n v="8000"/>
    <n v="56000"/>
    <s v="May"/>
    <x v="0"/>
  </r>
  <r>
    <s v="2023-05-25"/>
    <s v="SAL00817"/>
    <x v="0"/>
    <x v="18"/>
    <n v="14"/>
    <n v="8000"/>
    <n v="112000"/>
    <s v="May"/>
    <x v="0"/>
  </r>
  <r>
    <s v="2023-05-31"/>
    <s v="SAL00544"/>
    <x v="0"/>
    <x v="18"/>
    <n v="2"/>
    <n v="8000"/>
    <n v="16000"/>
    <s v="May"/>
    <x v="0"/>
  </r>
  <r>
    <s v="2023-06-19"/>
    <s v="SAL05525"/>
    <x v="0"/>
    <x v="18"/>
    <n v="13"/>
    <n v="8000"/>
    <n v="104000"/>
    <s v="Jun"/>
    <x v="0"/>
  </r>
  <r>
    <s v="2023-07-09"/>
    <s v="SAL05733"/>
    <x v="0"/>
    <x v="18"/>
    <n v="1"/>
    <n v="8000"/>
    <n v="8000"/>
    <s v="Jul"/>
    <x v="0"/>
  </r>
  <r>
    <s v="2023-07-22"/>
    <s v="SAL01126"/>
    <x v="0"/>
    <x v="18"/>
    <n v="1"/>
    <n v="8000"/>
    <n v="8000"/>
    <s v="Jul"/>
    <x v="0"/>
  </r>
  <r>
    <s v="2023-08-25"/>
    <s v="SAL00517"/>
    <x v="0"/>
    <x v="18"/>
    <n v="14"/>
    <n v="8000"/>
    <n v="112000"/>
    <s v="Aug"/>
    <x v="0"/>
  </r>
  <r>
    <s v="2023-09-18"/>
    <s v="SAL03040"/>
    <x v="0"/>
    <x v="18"/>
    <n v="4"/>
    <n v="8000"/>
    <n v="32000"/>
    <s v="Sept"/>
    <x v="0"/>
  </r>
  <r>
    <s v="2023-10-04"/>
    <s v="SAL05799"/>
    <x v="0"/>
    <x v="18"/>
    <n v="9"/>
    <n v="8000"/>
    <n v="72000"/>
    <s v="Oct"/>
    <x v="0"/>
  </r>
  <r>
    <s v="2023-10-11"/>
    <s v="SAL01537"/>
    <x v="0"/>
    <x v="18"/>
    <n v="15"/>
    <n v="8000"/>
    <n v="120000"/>
    <s v="Oct"/>
    <x v="0"/>
  </r>
  <r>
    <s v="2023-10-24"/>
    <s v="SAL02185"/>
    <x v="0"/>
    <x v="18"/>
    <n v="13"/>
    <n v="8000"/>
    <n v="104000"/>
    <s v="Oct"/>
    <x v="0"/>
  </r>
  <r>
    <s v="2023-11-06"/>
    <s v="SAL00604"/>
    <x v="0"/>
    <x v="18"/>
    <n v="3"/>
    <n v="8000"/>
    <n v="24000"/>
    <s v="Nov"/>
    <x v="0"/>
  </r>
  <r>
    <s v="2023-11-07"/>
    <s v="SAL02601"/>
    <x v="0"/>
    <x v="18"/>
    <n v="9"/>
    <n v="8000"/>
    <n v="72000"/>
    <s v="Nov"/>
    <x v="0"/>
  </r>
  <r>
    <s v="2023-12-06"/>
    <s v="SAL04888"/>
    <x v="0"/>
    <x v="18"/>
    <n v="8"/>
    <n v="8000"/>
    <n v="64000"/>
    <s v="Dec"/>
    <x v="0"/>
  </r>
  <r>
    <s v="2024-02-15"/>
    <s v="SAL00309"/>
    <x v="0"/>
    <x v="18"/>
    <n v="8"/>
    <n v="8000"/>
    <n v="64000"/>
    <s v="Feb"/>
    <x v="1"/>
  </r>
  <r>
    <s v="2024-03-13"/>
    <s v="SAL03190"/>
    <x v="0"/>
    <x v="18"/>
    <n v="9"/>
    <n v="8000"/>
    <n v="72000"/>
    <s v="Mar"/>
    <x v="1"/>
  </r>
  <r>
    <s v="2024-03-15"/>
    <s v="SAL04991"/>
    <x v="0"/>
    <x v="18"/>
    <n v="7"/>
    <n v="8000"/>
    <n v="56000"/>
    <s v="Mar"/>
    <x v="1"/>
  </r>
  <r>
    <s v="2024-03-27"/>
    <s v="SAL03227"/>
    <x v="0"/>
    <x v="18"/>
    <n v="9"/>
    <n v="8000"/>
    <n v="72000"/>
    <s v="Mar"/>
    <x v="1"/>
  </r>
  <r>
    <s v="2024-04-18"/>
    <s v="SAL04247"/>
    <x v="0"/>
    <x v="18"/>
    <n v="4"/>
    <n v="8000"/>
    <n v="32000"/>
    <s v="Apr"/>
    <x v="1"/>
  </r>
  <r>
    <s v="2024-05-02"/>
    <s v="SAL01176"/>
    <x v="0"/>
    <x v="18"/>
    <n v="8"/>
    <n v="8000"/>
    <n v="64000"/>
    <s v="May"/>
    <x v="1"/>
  </r>
  <r>
    <s v="2024-08-10"/>
    <s v="SAL04703"/>
    <x v="0"/>
    <x v="18"/>
    <n v="4"/>
    <n v="8000"/>
    <n v="32000"/>
    <s v="Aug"/>
    <x v="1"/>
  </r>
  <r>
    <s v="2024-10-04"/>
    <s v="SAL05617"/>
    <x v="0"/>
    <x v="18"/>
    <n v="3"/>
    <n v="8000"/>
    <n v="24000"/>
    <s v="Oct"/>
    <x v="1"/>
  </r>
  <r>
    <s v="2024-10-09"/>
    <s v="SAL00210"/>
    <x v="0"/>
    <x v="18"/>
    <n v="5"/>
    <n v="8000"/>
    <n v="40000"/>
    <s v="Oct"/>
    <x v="1"/>
  </r>
  <r>
    <s v="2024-10-13"/>
    <s v="SAL04745"/>
    <x v="0"/>
    <x v="18"/>
    <n v="8"/>
    <n v="8000"/>
    <n v="64000"/>
    <s v="Oct"/>
    <x v="1"/>
  </r>
  <r>
    <s v="2024-10-15"/>
    <s v="SAL03395"/>
    <x v="0"/>
    <x v="18"/>
    <n v="9"/>
    <n v="8000"/>
    <n v="72000"/>
    <s v="Oct"/>
    <x v="1"/>
  </r>
  <r>
    <s v="2024-10-18"/>
    <s v="SAL05344"/>
    <x v="0"/>
    <x v="18"/>
    <n v="13"/>
    <n v="8000"/>
    <n v="104000"/>
    <s v="Oct"/>
    <x v="1"/>
  </r>
  <r>
    <s v="2024-10-19"/>
    <s v="SAL02358"/>
    <x v="0"/>
    <x v="18"/>
    <n v="14"/>
    <n v="8000"/>
    <n v="112000"/>
    <s v="Oct"/>
    <x v="1"/>
  </r>
  <r>
    <s v="2024-11-02"/>
    <s v="SAL05220"/>
    <x v="0"/>
    <x v="18"/>
    <n v="10"/>
    <n v="8000"/>
    <n v="80000"/>
    <s v="Nov"/>
    <x v="1"/>
  </r>
  <r>
    <s v="2024-11-12"/>
    <s v="SAL04013"/>
    <x v="0"/>
    <x v="18"/>
    <n v="5"/>
    <n v="8000"/>
    <n v="40000"/>
    <s v="Nov"/>
    <x v="1"/>
  </r>
  <r>
    <s v="2024-11-30"/>
    <s v="SAL03341"/>
    <x v="0"/>
    <x v="18"/>
    <n v="11"/>
    <n v="8000"/>
    <n v="88000"/>
    <s v="Nov"/>
    <x v="1"/>
  </r>
  <r>
    <s v="2024-12-06"/>
    <s v="SAL00476"/>
    <x v="0"/>
    <x v="18"/>
    <n v="9"/>
    <n v="8000"/>
    <n v="72000"/>
    <s v="Dec"/>
    <x v="1"/>
  </r>
  <r>
    <s v="2024-12-18"/>
    <s v="SAL03924"/>
    <x v="0"/>
    <x v="18"/>
    <n v="8"/>
    <n v="8000"/>
    <n v="64000"/>
    <s v="Dec"/>
    <x v="1"/>
  </r>
  <r>
    <s v="2025-01-31"/>
    <s v="SAL02436"/>
    <x v="0"/>
    <x v="18"/>
    <n v="10"/>
    <n v="8000"/>
    <n v="80000"/>
    <s v="Jan"/>
    <x v="2"/>
  </r>
  <r>
    <s v="2025-02-05"/>
    <s v="SAL02494"/>
    <x v="0"/>
    <x v="18"/>
    <n v="13"/>
    <n v="8000"/>
    <n v="104000"/>
    <s v="Feb"/>
    <x v="2"/>
  </r>
  <r>
    <s v="2025-02-10"/>
    <s v="SAL05241"/>
    <x v="0"/>
    <x v="18"/>
    <n v="7"/>
    <n v="8000"/>
    <n v="56000"/>
    <s v="Feb"/>
    <x v="2"/>
  </r>
  <r>
    <s v="2025-02-15"/>
    <s v="SAL00810"/>
    <x v="0"/>
    <x v="18"/>
    <n v="4"/>
    <n v="8000"/>
    <n v="32000"/>
    <s v="Feb"/>
    <x v="2"/>
  </r>
  <r>
    <s v="2025-02-19"/>
    <s v="SAL00609"/>
    <x v="0"/>
    <x v="18"/>
    <n v="8"/>
    <n v="8000"/>
    <n v="64000"/>
    <s v="Feb"/>
    <x v="2"/>
  </r>
  <r>
    <s v="2025-02-24"/>
    <s v="SAL04312"/>
    <x v="0"/>
    <x v="18"/>
    <n v="9"/>
    <n v="8000"/>
    <n v="72000"/>
    <s v="Feb"/>
    <x v="2"/>
  </r>
  <r>
    <s v="2025-02-27"/>
    <s v="SAL00622"/>
    <x v="0"/>
    <x v="18"/>
    <n v="5"/>
    <n v="8000"/>
    <n v="40000"/>
    <s v="Feb"/>
    <x v="2"/>
  </r>
  <r>
    <s v="2025-02-27"/>
    <s v="SAL03277"/>
    <x v="0"/>
    <x v="18"/>
    <n v="4"/>
    <n v="8000"/>
    <n v="32000"/>
    <s v="Feb"/>
    <x v="2"/>
  </r>
  <r>
    <s v="2025-03-01"/>
    <s v="SAL05883"/>
    <x v="0"/>
    <x v="18"/>
    <n v="8"/>
    <n v="8000"/>
    <n v="64000"/>
    <s v="Mar"/>
    <x v="2"/>
  </r>
  <r>
    <s v="2025-04-03"/>
    <s v="SAL05449"/>
    <x v="0"/>
    <x v="18"/>
    <n v="7"/>
    <n v="8000"/>
    <n v="56000"/>
    <s v="Apr"/>
    <x v="2"/>
  </r>
  <r>
    <s v="2025-04-10"/>
    <s v="SAL05020"/>
    <x v="0"/>
    <x v="18"/>
    <n v="12"/>
    <n v="8000"/>
    <n v="96000"/>
    <s v="Apr"/>
    <x v="2"/>
  </r>
  <r>
    <s v="2025-05-29"/>
    <s v="SAL03579"/>
    <x v="0"/>
    <x v="18"/>
    <n v="7"/>
    <n v="8000"/>
    <n v="56000"/>
    <s v="May"/>
    <x v="2"/>
  </r>
  <r>
    <s v="2025-06-20"/>
    <s v="SAL02916"/>
    <x v="0"/>
    <x v="18"/>
    <n v="11"/>
    <n v="8000"/>
    <n v="88000"/>
    <s v="Jun"/>
    <x v="2"/>
  </r>
  <r>
    <s v="2025-07-15"/>
    <s v="SAL03245"/>
    <x v="0"/>
    <x v="18"/>
    <n v="5"/>
    <n v="8000"/>
    <n v="40000"/>
    <s v="Jul"/>
    <x v="2"/>
  </r>
  <r>
    <s v="2025-07-19"/>
    <s v="SAL02219"/>
    <x v="0"/>
    <x v="18"/>
    <n v="10"/>
    <n v="8000"/>
    <n v="80000"/>
    <s v="Jul"/>
    <x v="2"/>
  </r>
  <r>
    <s v="2025-07-26"/>
    <s v="SAL05110"/>
    <x v="0"/>
    <x v="18"/>
    <n v="10"/>
    <n v="8000"/>
    <n v="80000"/>
    <s v="Jul"/>
    <x v="2"/>
  </r>
  <r>
    <s v="2025-08-03"/>
    <s v="SAL05221"/>
    <x v="0"/>
    <x v="18"/>
    <n v="6"/>
    <n v="8000"/>
    <n v="48000"/>
    <s v="Aug"/>
    <x v="2"/>
  </r>
  <r>
    <s v="2025-08-08"/>
    <s v="SAL00366"/>
    <x v="0"/>
    <x v="18"/>
    <n v="1"/>
    <n v="8000"/>
    <n v="8000"/>
    <s v="Aug"/>
    <x v="2"/>
  </r>
  <r>
    <s v="2025-10-23"/>
    <s v="SAL05577"/>
    <x v="0"/>
    <x v="18"/>
    <n v="13"/>
    <n v="8000"/>
    <n v="104000"/>
    <s v="Oct"/>
    <x v="2"/>
  </r>
  <r>
    <s v="2025-11-12"/>
    <s v="SAL02411"/>
    <x v="0"/>
    <x v="18"/>
    <n v="14"/>
    <n v="8000"/>
    <n v="112000"/>
    <s v="Nov"/>
    <x v="2"/>
  </r>
  <r>
    <s v="2025-11-15"/>
    <s v="SAL01566"/>
    <x v="0"/>
    <x v="18"/>
    <n v="14"/>
    <n v="8000"/>
    <n v="112000"/>
    <s v="Nov"/>
    <x v="2"/>
  </r>
  <r>
    <s v="2025-11-24"/>
    <s v="SAL02832"/>
    <x v="0"/>
    <x v="18"/>
    <n v="12"/>
    <n v="8000"/>
    <n v="96000"/>
    <s v="Nov"/>
    <x v="2"/>
  </r>
  <r>
    <s v="2025-12-01"/>
    <s v="SAL02898"/>
    <x v="0"/>
    <x v="18"/>
    <n v="3"/>
    <n v="8000"/>
    <n v="24000"/>
    <s v="Dec"/>
    <x v="2"/>
  </r>
  <r>
    <s v="2025-12-26"/>
    <s v="SAL04200"/>
    <x v="0"/>
    <x v="18"/>
    <n v="13"/>
    <n v="8000"/>
    <n v="104000"/>
    <s v="Dec"/>
    <x v="2"/>
  </r>
  <r>
    <s v="2025-12-27"/>
    <s v="SAL05746"/>
    <x v="0"/>
    <x v="18"/>
    <n v="15"/>
    <n v="8000"/>
    <n v="120000"/>
    <s v="Dec"/>
    <x v="2"/>
  </r>
  <r>
    <s v="2023-01-12"/>
    <s v="SAL03756"/>
    <x v="5"/>
    <x v="19"/>
    <n v="9"/>
    <n v="4000"/>
    <n v="36000"/>
    <s v="Jan"/>
    <x v="0"/>
  </r>
  <r>
    <s v="2023-01-15"/>
    <s v="SAL05378"/>
    <x v="5"/>
    <x v="19"/>
    <n v="3"/>
    <n v="4000"/>
    <n v="12000"/>
    <s v="Jan"/>
    <x v="0"/>
  </r>
  <r>
    <s v="2023-01-20"/>
    <s v="SAL05992"/>
    <x v="5"/>
    <x v="19"/>
    <n v="6"/>
    <n v="4000"/>
    <n v="24000"/>
    <s v="Jan"/>
    <x v="0"/>
  </r>
  <r>
    <s v="2023-02-01"/>
    <s v="SAL04883"/>
    <x v="5"/>
    <x v="19"/>
    <n v="9"/>
    <n v="4000"/>
    <n v="36000"/>
    <s v="Feb"/>
    <x v="0"/>
  </r>
  <r>
    <s v="2023-02-05"/>
    <s v="SAL00645"/>
    <x v="5"/>
    <x v="19"/>
    <n v="11"/>
    <n v="4000"/>
    <n v="44000"/>
    <s v="Feb"/>
    <x v="0"/>
  </r>
  <r>
    <s v="2023-02-09"/>
    <s v="SAL00644"/>
    <x v="5"/>
    <x v="19"/>
    <n v="11"/>
    <n v="4000"/>
    <n v="44000"/>
    <s v="Feb"/>
    <x v="0"/>
  </r>
  <r>
    <s v="2023-02-21"/>
    <s v="SAL00148"/>
    <x v="5"/>
    <x v="19"/>
    <n v="8"/>
    <n v="4000"/>
    <n v="32000"/>
    <s v="Feb"/>
    <x v="0"/>
  </r>
  <r>
    <s v="2023-02-25"/>
    <s v="SAL00714"/>
    <x v="5"/>
    <x v="19"/>
    <n v="9"/>
    <n v="4000"/>
    <n v="36000"/>
    <s v="Feb"/>
    <x v="0"/>
  </r>
  <r>
    <s v="2023-02-28"/>
    <s v="SAL01683"/>
    <x v="5"/>
    <x v="19"/>
    <n v="5"/>
    <n v="4000"/>
    <n v="20000"/>
    <s v="Feb"/>
    <x v="0"/>
  </r>
  <r>
    <s v="2023-03-03"/>
    <s v="SAL04053"/>
    <x v="5"/>
    <x v="19"/>
    <n v="9"/>
    <n v="4000"/>
    <n v="36000"/>
    <s v="Mar"/>
    <x v="0"/>
  </r>
  <r>
    <s v="2023-03-04"/>
    <s v="SAL00203"/>
    <x v="5"/>
    <x v="19"/>
    <n v="5"/>
    <n v="4000"/>
    <n v="20000"/>
    <s v="Mar"/>
    <x v="0"/>
  </r>
  <r>
    <s v="2023-03-05"/>
    <s v="SAL00717"/>
    <x v="5"/>
    <x v="19"/>
    <n v="6"/>
    <n v="4000"/>
    <n v="24000"/>
    <s v="Mar"/>
    <x v="0"/>
  </r>
  <r>
    <s v="2023-03-07"/>
    <s v="SAL02946"/>
    <x v="5"/>
    <x v="19"/>
    <n v="13"/>
    <n v="4000"/>
    <n v="52000"/>
    <s v="Mar"/>
    <x v="0"/>
  </r>
  <r>
    <s v="2023-03-11"/>
    <s v="SAL02104"/>
    <x v="5"/>
    <x v="19"/>
    <n v="8"/>
    <n v="4000"/>
    <n v="32000"/>
    <s v="Mar"/>
    <x v="0"/>
  </r>
  <r>
    <s v="2023-03-27"/>
    <s v="SAL02633"/>
    <x v="5"/>
    <x v="19"/>
    <n v="1"/>
    <n v="4000"/>
    <n v="4000"/>
    <s v="Mar"/>
    <x v="0"/>
  </r>
  <r>
    <s v="2023-03-29"/>
    <s v="SAL05424"/>
    <x v="5"/>
    <x v="19"/>
    <n v="5"/>
    <n v="4000"/>
    <n v="20000"/>
    <s v="Mar"/>
    <x v="0"/>
  </r>
  <r>
    <s v="2023-03-30"/>
    <s v="SAL01774"/>
    <x v="5"/>
    <x v="19"/>
    <n v="2"/>
    <n v="4000"/>
    <n v="8000"/>
    <s v="Mar"/>
    <x v="0"/>
  </r>
  <r>
    <s v="2023-04-14"/>
    <s v="SAL03959"/>
    <x v="5"/>
    <x v="19"/>
    <n v="15"/>
    <n v="4000"/>
    <n v="60000"/>
    <s v="Apr"/>
    <x v="0"/>
  </r>
  <r>
    <s v="2023-04-15"/>
    <s v="SAL04243"/>
    <x v="5"/>
    <x v="19"/>
    <n v="4"/>
    <n v="4000"/>
    <n v="16000"/>
    <s v="Apr"/>
    <x v="0"/>
  </r>
  <r>
    <s v="2023-04-17"/>
    <s v="SAL04585"/>
    <x v="5"/>
    <x v="19"/>
    <n v="10"/>
    <n v="4000"/>
    <n v="40000"/>
    <s v="Apr"/>
    <x v="0"/>
  </r>
  <r>
    <s v="2023-04-19"/>
    <s v="SAL01110"/>
    <x v="5"/>
    <x v="19"/>
    <n v="9"/>
    <n v="4000"/>
    <n v="36000"/>
    <s v="Apr"/>
    <x v="0"/>
  </r>
  <r>
    <s v="2023-04-29"/>
    <s v="SAL00843"/>
    <x v="5"/>
    <x v="19"/>
    <n v="4"/>
    <n v="4000"/>
    <n v="16000"/>
    <s v="Apr"/>
    <x v="0"/>
  </r>
  <r>
    <s v="2023-05-02"/>
    <s v="SAL02514"/>
    <x v="5"/>
    <x v="19"/>
    <n v="5"/>
    <n v="4000"/>
    <n v="20000"/>
    <s v="May"/>
    <x v="0"/>
  </r>
  <r>
    <s v="2023-05-05"/>
    <s v="SAL00448"/>
    <x v="5"/>
    <x v="19"/>
    <n v="12"/>
    <n v="4000"/>
    <n v="48000"/>
    <s v="May"/>
    <x v="0"/>
  </r>
  <r>
    <s v="2023-05-10"/>
    <s v="SAL05151"/>
    <x v="5"/>
    <x v="19"/>
    <n v="6"/>
    <n v="4000"/>
    <n v="24000"/>
    <s v="May"/>
    <x v="0"/>
  </r>
  <r>
    <s v="2023-05-12"/>
    <s v="SAL04520"/>
    <x v="5"/>
    <x v="19"/>
    <n v="3"/>
    <n v="4000"/>
    <n v="12000"/>
    <s v="May"/>
    <x v="0"/>
  </r>
  <r>
    <s v="2023-05-15"/>
    <s v="SAL02534"/>
    <x v="5"/>
    <x v="19"/>
    <n v="4"/>
    <n v="4000"/>
    <n v="16000"/>
    <s v="May"/>
    <x v="0"/>
  </r>
  <r>
    <s v="2023-05-19"/>
    <s v="SAL05414"/>
    <x v="5"/>
    <x v="19"/>
    <n v="13"/>
    <n v="4000"/>
    <n v="52000"/>
    <s v="May"/>
    <x v="0"/>
  </r>
  <r>
    <s v="2023-05-20"/>
    <s v="SAL05514"/>
    <x v="5"/>
    <x v="19"/>
    <n v="15"/>
    <n v="4000"/>
    <n v="60000"/>
    <s v="May"/>
    <x v="0"/>
  </r>
  <r>
    <s v="2023-06-01"/>
    <s v="SAL05426"/>
    <x v="5"/>
    <x v="19"/>
    <n v="11"/>
    <n v="4000"/>
    <n v="44000"/>
    <s v="Jun"/>
    <x v="0"/>
  </r>
  <r>
    <s v="2023-06-05"/>
    <s v="SAL01145"/>
    <x v="5"/>
    <x v="19"/>
    <n v="14"/>
    <n v="4000"/>
    <n v="56000"/>
    <s v="Jun"/>
    <x v="0"/>
  </r>
  <r>
    <s v="2023-06-21"/>
    <s v="SAL03996"/>
    <x v="5"/>
    <x v="19"/>
    <n v="3"/>
    <n v="4000"/>
    <n v="12000"/>
    <s v="Jun"/>
    <x v="0"/>
  </r>
  <r>
    <s v="2023-06-27"/>
    <s v="SAL00074"/>
    <x v="5"/>
    <x v="19"/>
    <n v="10"/>
    <n v="4000"/>
    <n v="40000"/>
    <s v="Jun"/>
    <x v="0"/>
  </r>
  <r>
    <s v="2023-06-27"/>
    <s v="SAL05058"/>
    <x v="5"/>
    <x v="19"/>
    <n v="2"/>
    <n v="4000"/>
    <n v="8000"/>
    <s v="Jun"/>
    <x v="0"/>
  </r>
  <r>
    <s v="2023-07-08"/>
    <s v="SAL05731"/>
    <x v="5"/>
    <x v="19"/>
    <n v="15"/>
    <n v="4000"/>
    <n v="60000"/>
    <s v="Jul"/>
    <x v="0"/>
  </r>
  <r>
    <s v="2023-07-31"/>
    <s v="SAL04415"/>
    <x v="5"/>
    <x v="19"/>
    <n v="6"/>
    <n v="4000"/>
    <n v="24000"/>
    <s v="Jul"/>
    <x v="0"/>
  </r>
  <r>
    <s v="2023-08-06"/>
    <s v="SAL00298"/>
    <x v="5"/>
    <x v="19"/>
    <n v="2"/>
    <n v="4000"/>
    <n v="8000"/>
    <s v="Aug"/>
    <x v="0"/>
  </r>
  <r>
    <s v="2023-08-06"/>
    <s v="SAL00554"/>
    <x v="5"/>
    <x v="19"/>
    <n v="12"/>
    <n v="4000"/>
    <n v="48000"/>
    <s v="Aug"/>
    <x v="0"/>
  </r>
  <r>
    <s v="2023-08-14"/>
    <s v="SAL00038"/>
    <x v="5"/>
    <x v="19"/>
    <n v="11"/>
    <n v="4000"/>
    <n v="44000"/>
    <s v="Aug"/>
    <x v="0"/>
  </r>
  <r>
    <s v="2023-08-16"/>
    <s v="SAL00625"/>
    <x v="5"/>
    <x v="19"/>
    <n v="4"/>
    <n v="4000"/>
    <n v="16000"/>
    <s v="Aug"/>
    <x v="0"/>
  </r>
  <r>
    <s v="2023-08-23"/>
    <s v="SAL04356"/>
    <x v="5"/>
    <x v="19"/>
    <n v="7"/>
    <n v="4000"/>
    <n v="28000"/>
    <s v="Aug"/>
    <x v="0"/>
  </r>
  <r>
    <s v="2023-08-29"/>
    <s v="SAL05231"/>
    <x v="5"/>
    <x v="19"/>
    <n v="5"/>
    <n v="4000"/>
    <n v="20000"/>
    <s v="Aug"/>
    <x v="0"/>
  </r>
  <r>
    <s v="2023-09-20"/>
    <s v="SAL01590"/>
    <x v="5"/>
    <x v="19"/>
    <n v="5"/>
    <n v="4000"/>
    <n v="20000"/>
    <s v="Sept"/>
    <x v="0"/>
  </r>
  <r>
    <s v="2023-09-27"/>
    <s v="SAL02233"/>
    <x v="5"/>
    <x v="19"/>
    <n v="4"/>
    <n v="4000"/>
    <n v="16000"/>
    <s v="Sept"/>
    <x v="0"/>
  </r>
  <r>
    <s v="2023-09-29"/>
    <s v="SAL02074"/>
    <x v="5"/>
    <x v="19"/>
    <n v="9"/>
    <n v="4000"/>
    <n v="36000"/>
    <s v="Sept"/>
    <x v="0"/>
  </r>
  <r>
    <s v="2023-09-30"/>
    <s v="SAL01977"/>
    <x v="5"/>
    <x v="19"/>
    <n v="10"/>
    <n v="4000"/>
    <n v="40000"/>
    <s v="Sept"/>
    <x v="0"/>
  </r>
  <r>
    <s v="2023-10-02"/>
    <s v="SAL01861"/>
    <x v="5"/>
    <x v="19"/>
    <n v="11"/>
    <n v="4000"/>
    <n v="44000"/>
    <s v="Oct"/>
    <x v="0"/>
  </r>
  <r>
    <s v="2023-10-06"/>
    <s v="SAL03878"/>
    <x v="5"/>
    <x v="19"/>
    <n v="13"/>
    <n v="4000"/>
    <n v="52000"/>
    <s v="Oct"/>
    <x v="0"/>
  </r>
  <r>
    <s v="2023-10-16"/>
    <s v="SAL05267"/>
    <x v="5"/>
    <x v="19"/>
    <n v="12"/>
    <n v="4000"/>
    <n v="48000"/>
    <s v="Oct"/>
    <x v="0"/>
  </r>
  <r>
    <s v="2023-10-18"/>
    <s v="SAL02474"/>
    <x v="5"/>
    <x v="19"/>
    <n v="2"/>
    <n v="4000"/>
    <n v="8000"/>
    <s v="Oct"/>
    <x v="0"/>
  </r>
  <r>
    <s v="2023-10-19"/>
    <s v="SAL05057"/>
    <x v="5"/>
    <x v="19"/>
    <n v="10"/>
    <n v="4000"/>
    <n v="40000"/>
    <s v="Oct"/>
    <x v="0"/>
  </r>
  <r>
    <s v="2023-10-24"/>
    <s v="SAL04088"/>
    <x v="5"/>
    <x v="19"/>
    <n v="1"/>
    <n v="4000"/>
    <n v="4000"/>
    <s v="Oct"/>
    <x v="0"/>
  </r>
  <r>
    <s v="2023-10-30"/>
    <s v="SAL00420"/>
    <x v="5"/>
    <x v="19"/>
    <n v="15"/>
    <n v="4000"/>
    <n v="60000"/>
    <s v="Oct"/>
    <x v="0"/>
  </r>
  <r>
    <s v="2023-11-04"/>
    <s v="SAL01550"/>
    <x v="5"/>
    <x v="19"/>
    <n v="2"/>
    <n v="4000"/>
    <n v="8000"/>
    <s v="Nov"/>
    <x v="0"/>
  </r>
  <r>
    <s v="2023-11-11"/>
    <s v="SAL03950"/>
    <x v="5"/>
    <x v="19"/>
    <n v="12"/>
    <n v="4000"/>
    <n v="48000"/>
    <s v="Nov"/>
    <x v="0"/>
  </r>
  <r>
    <s v="2023-11-15"/>
    <s v="SAL05792"/>
    <x v="5"/>
    <x v="19"/>
    <n v="7"/>
    <n v="4000"/>
    <n v="28000"/>
    <s v="Nov"/>
    <x v="0"/>
  </r>
  <r>
    <s v="2023-12-01"/>
    <s v="SAL01989"/>
    <x v="5"/>
    <x v="19"/>
    <n v="12"/>
    <n v="4000"/>
    <n v="48000"/>
    <s v="Dec"/>
    <x v="0"/>
  </r>
  <r>
    <s v="2023-12-01"/>
    <s v="SAL04616"/>
    <x v="5"/>
    <x v="19"/>
    <n v="10"/>
    <n v="4000"/>
    <n v="40000"/>
    <s v="Dec"/>
    <x v="0"/>
  </r>
  <r>
    <s v="2023-12-06"/>
    <s v="SAL05183"/>
    <x v="5"/>
    <x v="19"/>
    <n v="13"/>
    <n v="4000"/>
    <n v="52000"/>
    <s v="Dec"/>
    <x v="0"/>
  </r>
  <r>
    <s v="2023-12-22"/>
    <s v="SAL04390"/>
    <x v="5"/>
    <x v="19"/>
    <n v="5"/>
    <n v="4000"/>
    <n v="20000"/>
    <s v="Dec"/>
    <x v="0"/>
  </r>
  <r>
    <s v="2023-12-24"/>
    <s v="SAL01896"/>
    <x v="5"/>
    <x v="19"/>
    <n v="5"/>
    <n v="4000"/>
    <n v="20000"/>
    <s v="Dec"/>
    <x v="0"/>
  </r>
  <r>
    <s v="2023-12-25"/>
    <s v="SAL04715"/>
    <x v="5"/>
    <x v="19"/>
    <n v="13"/>
    <n v="4000"/>
    <n v="52000"/>
    <s v="Dec"/>
    <x v="0"/>
  </r>
  <r>
    <s v="2024-01-04"/>
    <s v="SAL05629"/>
    <x v="5"/>
    <x v="19"/>
    <n v="2"/>
    <n v="4000"/>
    <n v="8000"/>
    <s v="Jan"/>
    <x v="1"/>
  </r>
  <r>
    <s v="2024-01-05"/>
    <s v="SAL00535"/>
    <x v="5"/>
    <x v="19"/>
    <n v="11"/>
    <n v="4000"/>
    <n v="44000"/>
    <s v="Jan"/>
    <x v="1"/>
  </r>
  <r>
    <s v="2024-01-06"/>
    <s v="SAL00581"/>
    <x v="5"/>
    <x v="19"/>
    <n v="10"/>
    <n v="4000"/>
    <n v="40000"/>
    <s v="Jan"/>
    <x v="1"/>
  </r>
  <r>
    <s v="2024-01-06"/>
    <s v="SAL00756"/>
    <x v="5"/>
    <x v="19"/>
    <n v="11"/>
    <n v="4000"/>
    <n v="44000"/>
    <s v="Jan"/>
    <x v="1"/>
  </r>
  <r>
    <s v="2024-01-06"/>
    <s v="SAL04124"/>
    <x v="5"/>
    <x v="19"/>
    <n v="7"/>
    <n v="4000"/>
    <n v="28000"/>
    <s v="Jan"/>
    <x v="1"/>
  </r>
  <r>
    <s v="2024-01-09"/>
    <s v="SAL03110"/>
    <x v="5"/>
    <x v="19"/>
    <n v="14"/>
    <n v="4000"/>
    <n v="56000"/>
    <s v="Jan"/>
    <x v="1"/>
  </r>
  <r>
    <s v="2024-01-10"/>
    <s v="SAL05126"/>
    <x v="5"/>
    <x v="19"/>
    <n v="6"/>
    <n v="4000"/>
    <n v="24000"/>
    <s v="Jan"/>
    <x v="1"/>
  </r>
  <r>
    <s v="2024-01-13"/>
    <s v="SAL01423"/>
    <x v="5"/>
    <x v="19"/>
    <n v="12"/>
    <n v="4000"/>
    <n v="48000"/>
    <s v="Jan"/>
    <x v="1"/>
  </r>
  <r>
    <s v="2024-01-13"/>
    <s v="SAL02979"/>
    <x v="5"/>
    <x v="19"/>
    <n v="5"/>
    <n v="4000"/>
    <n v="20000"/>
    <s v="Jan"/>
    <x v="1"/>
  </r>
  <r>
    <s v="2024-01-15"/>
    <s v="SAL04636"/>
    <x v="5"/>
    <x v="19"/>
    <n v="15"/>
    <n v="4000"/>
    <n v="60000"/>
    <s v="Jan"/>
    <x v="1"/>
  </r>
  <r>
    <s v="2024-01-19"/>
    <s v="SAL01410"/>
    <x v="5"/>
    <x v="19"/>
    <n v="11"/>
    <n v="4000"/>
    <n v="44000"/>
    <s v="Jan"/>
    <x v="1"/>
  </r>
  <r>
    <s v="2024-01-19"/>
    <s v="SAL02302"/>
    <x v="5"/>
    <x v="19"/>
    <n v="4"/>
    <n v="4000"/>
    <n v="16000"/>
    <s v="Jan"/>
    <x v="1"/>
  </r>
  <r>
    <s v="2024-01-20"/>
    <s v="SAL01105"/>
    <x v="5"/>
    <x v="19"/>
    <n v="9"/>
    <n v="4000"/>
    <n v="36000"/>
    <s v="Jan"/>
    <x v="1"/>
  </r>
  <r>
    <s v="2024-01-20"/>
    <s v="SAL05310"/>
    <x v="5"/>
    <x v="19"/>
    <n v="1"/>
    <n v="4000"/>
    <n v="4000"/>
    <s v="Jan"/>
    <x v="1"/>
  </r>
  <r>
    <s v="2024-01-25"/>
    <s v="SAL02234"/>
    <x v="5"/>
    <x v="19"/>
    <n v="6"/>
    <n v="4000"/>
    <n v="24000"/>
    <s v="Jan"/>
    <x v="1"/>
  </r>
  <r>
    <s v="2024-01-26"/>
    <s v="SAL05012"/>
    <x v="5"/>
    <x v="19"/>
    <n v="11"/>
    <n v="4000"/>
    <n v="44000"/>
    <s v="Jan"/>
    <x v="1"/>
  </r>
  <r>
    <s v="2024-01-28"/>
    <s v="SAL00437"/>
    <x v="5"/>
    <x v="19"/>
    <n v="11"/>
    <n v="4000"/>
    <n v="44000"/>
    <s v="Jan"/>
    <x v="1"/>
  </r>
  <r>
    <s v="2024-03-01"/>
    <s v="SAL05278"/>
    <x v="5"/>
    <x v="19"/>
    <n v="6"/>
    <n v="4000"/>
    <n v="24000"/>
    <s v="Mar"/>
    <x v="1"/>
  </r>
  <r>
    <s v="2024-03-02"/>
    <s v="SAL02166"/>
    <x v="5"/>
    <x v="19"/>
    <n v="11"/>
    <n v="4000"/>
    <n v="44000"/>
    <s v="Mar"/>
    <x v="1"/>
  </r>
  <r>
    <s v="2024-03-04"/>
    <s v="SAL05046"/>
    <x v="5"/>
    <x v="19"/>
    <n v="2"/>
    <n v="4000"/>
    <n v="8000"/>
    <s v="Mar"/>
    <x v="1"/>
  </r>
  <r>
    <s v="2024-03-11"/>
    <s v="SAL05320"/>
    <x v="5"/>
    <x v="19"/>
    <n v="12"/>
    <n v="4000"/>
    <n v="48000"/>
    <s v="Mar"/>
    <x v="1"/>
  </r>
  <r>
    <s v="2024-03-22"/>
    <s v="SAL05022"/>
    <x v="5"/>
    <x v="19"/>
    <n v="1"/>
    <n v="4000"/>
    <n v="4000"/>
    <s v="Mar"/>
    <x v="1"/>
  </r>
  <r>
    <s v="2024-04-08"/>
    <s v="SAL05033"/>
    <x v="5"/>
    <x v="19"/>
    <n v="15"/>
    <n v="4000"/>
    <n v="60000"/>
    <s v="Apr"/>
    <x v="1"/>
  </r>
  <r>
    <s v="2024-04-10"/>
    <s v="SAL02030"/>
    <x v="5"/>
    <x v="19"/>
    <n v="6"/>
    <n v="4000"/>
    <n v="24000"/>
    <s v="Apr"/>
    <x v="1"/>
  </r>
  <r>
    <s v="2024-04-17"/>
    <s v="SAL03197"/>
    <x v="5"/>
    <x v="19"/>
    <n v="2"/>
    <n v="4000"/>
    <n v="8000"/>
    <s v="Apr"/>
    <x v="1"/>
  </r>
  <r>
    <s v="2024-04-17"/>
    <s v="SAL05868"/>
    <x v="5"/>
    <x v="19"/>
    <n v="13"/>
    <n v="4000"/>
    <n v="52000"/>
    <s v="Apr"/>
    <x v="1"/>
  </r>
  <r>
    <s v="2024-04-21"/>
    <s v="SAL01784"/>
    <x v="5"/>
    <x v="19"/>
    <n v="3"/>
    <n v="4000"/>
    <n v="12000"/>
    <s v="Apr"/>
    <x v="1"/>
  </r>
  <r>
    <s v="2024-04-25"/>
    <s v="SAL04223"/>
    <x v="5"/>
    <x v="19"/>
    <n v="13"/>
    <n v="4000"/>
    <n v="52000"/>
    <s v="Apr"/>
    <x v="1"/>
  </r>
  <r>
    <s v="2024-05-08"/>
    <s v="SAL05254"/>
    <x v="5"/>
    <x v="19"/>
    <n v="9"/>
    <n v="4000"/>
    <n v="36000"/>
    <s v="May"/>
    <x v="1"/>
  </r>
  <r>
    <s v="2024-05-11"/>
    <s v="SAL05945"/>
    <x v="5"/>
    <x v="19"/>
    <n v="3"/>
    <n v="4000"/>
    <n v="12000"/>
    <s v="May"/>
    <x v="1"/>
  </r>
  <r>
    <s v="2024-05-15"/>
    <s v="SAL05793"/>
    <x v="5"/>
    <x v="19"/>
    <n v="8"/>
    <n v="4000"/>
    <n v="32000"/>
    <s v="May"/>
    <x v="1"/>
  </r>
  <r>
    <s v="2024-05-25"/>
    <s v="SAL05031"/>
    <x v="5"/>
    <x v="19"/>
    <n v="11"/>
    <n v="4000"/>
    <n v="44000"/>
    <s v="May"/>
    <x v="1"/>
  </r>
  <r>
    <s v="2024-06-07"/>
    <s v="SAL00682"/>
    <x v="5"/>
    <x v="19"/>
    <n v="14"/>
    <n v="4000"/>
    <n v="56000"/>
    <s v="Jun"/>
    <x v="1"/>
  </r>
  <r>
    <s v="2024-06-07"/>
    <s v="SAL04940"/>
    <x v="5"/>
    <x v="19"/>
    <n v="12"/>
    <n v="4000"/>
    <n v="48000"/>
    <s v="Jun"/>
    <x v="1"/>
  </r>
  <r>
    <s v="2024-06-11"/>
    <s v="SAL03034"/>
    <x v="5"/>
    <x v="19"/>
    <n v="6"/>
    <n v="4000"/>
    <n v="24000"/>
    <s v="Jun"/>
    <x v="1"/>
  </r>
  <r>
    <s v="2024-06-28"/>
    <s v="SAL03255"/>
    <x v="5"/>
    <x v="19"/>
    <n v="1"/>
    <n v="4000"/>
    <n v="4000"/>
    <s v="Jun"/>
    <x v="1"/>
  </r>
  <r>
    <s v="2024-07-03"/>
    <s v="SAL02888"/>
    <x v="5"/>
    <x v="19"/>
    <n v="12"/>
    <n v="4000"/>
    <n v="48000"/>
    <s v="Jul"/>
    <x v="1"/>
  </r>
  <r>
    <s v="2024-07-03"/>
    <s v="SAL03328"/>
    <x v="5"/>
    <x v="19"/>
    <n v="14"/>
    <n v="4000"/>
    <n v="56000"/>
    <s v="Jul"/>
    <x v="1"/>
  </r>
  <r>
    <s v="2024-07-04"/>
    <s v="SAL02793"/>
    <x v="5"/>
    <x v="19"/>
    <n v="3"/>
    <n v="4000"/>
    <n v="12000"/>
    <s v="Jul"/>
    <x v="1"/>
  </r>
  <r>
    <s v="2024-07-05"/>
    <s v="SAL04326"/>
    <x v="5"/>
    <x v="19"/>
    <n v="1"/>
    <n v="4000"/>
    <n v="4000"/>
    <s v="Jul"/>
    <x v="1"/>
  </r>
  <r>
    <s v="2024-07-08"/>
    <s v="SAL00426"/>
    <x v="5"/>
    <x v="19"/>
    <n v="12"/>
    <n v="4000"/>
    <n v="48000"/>
    <s v="Jul"/>
    <x v="1"/>
  </r>
  <r>
    <s v="2024-07-17"/>
    <s v="SAL05955"/>
    <x v="5"/>
    <x v="19"/>
    <n v="1"/>
    <n v="4000"/>
    <n v="4000"/>
    <s v="Jul"/>
    <x v="1"/>
  </r>
  <r>
    <s v="2024-07-20"/>
    <s v="SAL04507"/>
    <x v="5"/>
    <x v="19"/>
    <n v="5"/>
    <n v="4000"/>
    <n v="20000"/>
    <s v="Jul"/>
    <x v="1"/>
  </r>
  <r>
    <s v="2024-07-28"/>
    <s v="SAL01811"/>
    <x v="5"/>
    <x v="19"/>
    <n v="8"/>
    <n v="4000"/>
    <n v="32000"/>
    <s v="Jul"/>
    <x v="1"/>
  </r>
  <r>
    <s v="2024-07-30"/>
    <s v="SAL05200"/>
    <x v="5"/>
    <x v="19"/>
    <n v="10"/>
    <n v="4000"/>
    <n v="40000"/>
    <s v="Jul"/>
    <x v="1"/>
  </r>
  <r>
    <s v="2024-08-06"/>
    <s v="SAL02751"/>
    <x v="5"/>
    <x v="19"/>
    <n v="7"/>
    <n v="4000"/>
    <n v="28000"/>
    <s v="Aug"/>
    <x v="1"/>
  </r>
  <r>
    <s v="2024-08-09"/>
    <s v="SAL01438"/>
    <x v="5"/>
    <x v="19"/>
    <n v="1"/>
    <n v="4000"/>
    <n v="4000"/>
    <s v="Aug"/>
    <x v="1"/>
  </r>
  <r>
    <s v="2024-08-10"/>
    <s v="SAL00801"/>
    <x v="5"/>
    <x v="19"/>
    <n v="2"/>
    <n v="4000"/>
    <n v="8000"/>
    <s v="Aug"/>
    <x v="1"/>
  </r>
  <r>
    <s v="2024-08-10"/>
    <s v="SAL02225"/>
    <x v="5"/>
    <x v="19"/>
    <n v="5"/>
    <n v="4000"/>
    <n v="20000"/>
    <s v="Aug"/>
    <x v="1"/>
  </r>
  <r>
    <s v="2024-08-11"/>
    <s v="SAL01875"/>
    <x v="5"/>
    <x v="19"/>
    <n v="10"/>
    <n v="4000"/>
    <n v="40000"/>
    <s v="Aug"/>
    <x v="1"/>
  </r>
  <r>
    <s v="2024-08-13"/>
    <s v="SAL05990"/>
    <x v="5"/>
    <x v="19"/>
    <n v="9"/>
    <n v="4000"/>
    <n v="36000"/>
    <s v="Aug"/>
    <x v="1"/>
  </r>
  <r>
    <s v="2024-08-27"/>
    <s v="SAL04502"/>
    <x v="5"/>
    <x v="19"/>
    <n v="10"/>
    <n v="4000"/>
    <n v="40000"/>
    <s v="Aug"/>
    <x v="1"/>
  </r>
  <r>
    <s v="2024-08-29"/>
    <s v="SAL00085"/>
    <x v="5"/>
    <x v="19"/>
    <n v="2"/>
    <n v="4000"/>
    <n v="8000"/>
    <s v="Aug"/>
    <x v="1"/>
  </r>
  <r>
    <s v="2024-09-08"/>
    <s v="SAL02073"/>
    <x v="5"/>
    <x v="19"/>
    <n v="1"/>
    <n v="4000"/>
    <n v="4000"/>
    <s v="Sept"/>
    <x v="1"/>
  </r>
  <r>
    <s v="2024-09-10"/>
    <s v="SAL04882"/>
    <x v="5"/>
    <x v="19"/>
    <n v="13"/>
    <n v="4000"/>
    <n v="52000"/>
    <s v="Sept"/>
    <x v="1"/>
  </r>
  <r>
    <s v="2024-09-12"/>
    <s v="SAL01863"/>
    <x v="5"/>
    <x v="19"/>
    <n v="11"/>
    <n v="4000"/>
    <n v="44000"/>
    <s v="Sept"/>
    <x v="1"/>
  </r>
  <r>
    <s v="2024-09-14"/>
    <s v="SAL05875"/>
    <x v="5"/>
    <x v="19"/>
    <n v="7"/>
    <n v="4000"/>
    <n v="28000"/>
    <s v="Sept"/>
    <x v="1"/>
  </r>
  <r>
    <s v="2024-09-17"/>
    <s v="SAL03816"/>
    <x v="5"/>
    <x v="19"/>
    <n v="9"/>
    <n v="4000"/>
    <n v="36000"/>
    <s v="Sept"/>
    <x v="1"/>
  </r>
  <r>
    <s v="2024-10-03"/>
    <s v="SAL03654"/>
    <x v="5"/>
    <x v="19"/>
    <n v="1"/>
    <n v="4000"/>
    <n v="4000"/>
    <s v="Oct"/>
    <x v="1"/>
  </r>
  <r>
    <s v="2024-10-04"/>
    <s v="SAL03497"/>
    <x v="5"/>
    <x v="19"/>
    <n v="10"/>
    <n v="4000"/>
    <n v="40000"/>
    <s v="Oct"/>
    <x v="1"/>
  </r>
  <r>
    <s v="2024-10-23"/>
    <s v="SAL00281"/>
    <x v="5"/>
    <x v="19"/>
    <n v="10"/>
    <n v="4000"/>
    <n v="40000"/>
    <s v="Oct"/>
    <x v="1"/>
  </r>
  <r>
    <s v="2024-11-03"/>
    <s v="SAL05687"/>
    <x v="5"/>
    <x v="19"/>
    <n v="12"/>
    <n v="4000"/>
    <n v="48000"/>
    <s v="Nov"/>
    <x v="1"/>
  </r>
  <r>
    <s v="2024-11-12"/>
    <s v="SAL02878"/>
    <x v="5"/>
    <x v="19"/>
    <n v="6"/>
    <n v="4000"/>
    <n v="24000"/>
    <s v="Nov"/>
    <x v="1"/>
  </r>
  <r>
    <s v="2024-11-20"/>
    <s v="SAL02271"/>
    <x v="5"/>
    <x v="19"/>
    <n v="8"/>
    <n v="4000"/>
    <n v="32000"/>
    <s v="Nov"/>
    <x v="1"/>
  </r>
  <r>
    <s v="2024-11-24"/>
    <s v="SAL00946"/>
    <x v="5"/>
    <x v="19"/>
    <n v="5"/>
    <n v="4000"/>
    <n v="20000"/>
    <s v="Nov"/>
    <x v="1"/>
  </r>
  <r>
    <s v="2024-11-27"/>
    <s v="SAL02554"/>
    <x v="5"/>
    <x v="19"/>
    <n v="12"/>
    <n v="4000"/>
    <n v="48000"/>
    <s v="Nov"/>
    <x v="1"/>
  </r>
  <r>
    <s v="2024-11-30"/>
    <s v="SAL02964"/>
    <x v="5"/>
    <x v="19"/>
    <n v="1"/>
    <n v="4000"/>
    <n v="4000"/>
    <s v="Nov"/>
    <x v="1"/>
  </r>
  <r>
    <s v="2024-12-08"/>
    <s v="SAL01804"/>
    <x v="5"/>
    <x v="19"/>
    <n v="3"/>
    <n v="4000"/>
    <n v="12000"/>
    <s v="Dec"/>
    <x v="1"/>
  </r>
  <r>
    <s v="2024-12-12"/>
    <s v="SAL05227"/>
    <x v="5"/>
    <x v="19"/>
    <n v="4"/>
    <n v="4000"/>
    <n v="16000"/>
    <s v="Dec"/>
    <x v="1"/>
  </r>
  <r>
    <s v="2024-12-12"/>
    <s v="SAL05915"/>
    <x v="5"/>
    <x v="19"/>
    <n v="5"/>
    <n v="4000"/>
    <n v="20000"/>
    <s v="Dec"/>
    <x v="1"/>
  </r>
  <r>
    <s v="2024-12-14"/>
    <s v="SAL02570"/>
    <x v="5"/>
    <x v="19"/>
    <n v="9"/>
    <n v="4000"/>
    <n v="36000"/>
    <s v="Dec"/>
    <x v="1"/>
  </r>
  <r>
    <s v="2024-12-16"/>
    <s v="SAL05030"/>
    <x v="5"/>
    <x v="19"/>
    <n v="1"/>
    <n v="4000"/>
    <n v="4000"/>
    <s v="Dec"/>
    <x v="1"/>
  </r>
  <r>
    <s v="2024-12-18"/>
    <s v="SAL00556"/>
    <x v="5"/>
    <x v="19"/>
    <n v="15"/>
    <n v="4000"/>
    <n v="60000"/>
    <s v="Dec"/>
    <x v="1"/>
  </r>
  <r>
    <s v="2025-01-01"/>
    <s v="SAL03629"/>
    <x v="5"/>
    <x v="19"/>
    <n v="7"/>
    <n v="4000"/>
    <n v="28000"/>
    <s v="Jan"/>
    <x v="2"/>
  </r>
  <r>
    <s v="2025-01-05"/>
    <s v="SAL00023"/>
    <x v="5"/>
    <x v="19"/>
    <n v="9"/>
    <n v="4000"/>
    <n v="36000"/>
    <s v="Jan"/>
    <x v="2"/>
  </r>
  <r>
    <s v="2025-01-13"/>
    <s v="SAL00809"/>
    <x v="5"/>
    <x v="19"/>
    <n v="1"/>
    <n v="4000"/>
    <n v="4000"/>
    <s v="Jan"/>
    <x v="2"/>
  </r>
  <r>
    <s v="2025-01-14"/>
    <s v="SAL04164"/>
    <x v="5"/>
    <x v="19"/>
    <n v="8"/>
    <n v="4000"/>
    <n v="32000"/>
    <s v="Jan"/>
    <x v="2"/>
  </r>
  <r>
    <s v="2025-01-21"/>
    <s v="SAL00730"/>
    <x v="5"/>
    <x v="19"/>
    <n v="6"/>
    <n v="4000"/>
    <n v="24000"/>
    <s v="Jan"/>
    <x v="2"/>
  </r>
  <r>
    <s v="2025-02-04"/>
    <s v="SAL05027"/>
    <x v="5"/>
    <x v="19"/>
    <n v="2"/>
    <n v="4000"/>
    <n v="8000"/>
    <s v="Feb"/>
    <x v="2"/>
  </r>
  <r>
    <s v="2025-02-13"/>
    <s v="SAL02100"/>
    <x v="5"/>
    <x v="19"/>
    <n v="10"/>
    <n v="4000"/>
    <n v="40000"/>
    <s v="Feb"/>
    <x v="2"/>
  </r>
  <r>
    <s v="2025-02-16"/>
    <s v="SAL03507"/>
    <x v="5"/>
    <x v="19"/>
    <n v="1"/>
    <n v="4000"/>
    <n v="4000"/>
    <s v="Feb"/>
    <x v="2"/>
  </r>
  <r>
    <s v="2025-02-23"/>
    <s v="SAL04499"/>
    <x v="5"/>
    <x v="19"/>
    <n v="6"/>
    <n v="4000"/>
    <n v="24000"/>
    <s v="Feb"/>
    <x v="2"/>
  </r>
  <r>
    <s v="2025-03-01"/>
    <s v="SAL03232"/>
    <x v="5"/>
    <x v="19"/>
    <n v="4"/>
    <n v="4000"/>
    <n v="16000"/>
    <s v="Mar"/>
    <x v="2"/>
  </r>
  <r>
    <s v="2025-03-05"/>
    <s v="SAL05631"/>
    <x v="5"/>
    <x v="19"/>
    <n v="14"/>
    <n v="4000"/>
    <n v="56000"/>
    <s v="Mar"/>
    <x v="2"/>
  </r>
  <r>
    <s v="2025-03-06"/>
    <s v="SAL04577"/>
    <x v="5"/>
    <x v="19"/>
    <n v="1"/>
    <n v="4000"/>
    <n v="4000"/>
    <s v="Mar"/>
    <x v="2"/>
  </r>
  <r>
    <s v="2025-03-21"/>
    <s v="SAL05015"/>
    <x v="5"/>
    <x v="19"/>
    <n v="2"/>
    <n v="4000"/>
    <n v="8000"/>
    <s v="Mar"/>
    <x v="2"/>
  </r>
  <r>
    <s v="2025-03-21"/>
    <s v="SAL05396"/>
    <x v="5"/>
    <x v="19"/>
    <n v="15"/>
    <n v="4000"/>
    <n v="60000"/>
    <s v="Mar"/>
    <x v="2"/>
  </r>
  <r>
    <s v="2025-03-28"/>
    <s v="SAL02599"/>
    <x v="5"/>
    <x v="19"/>
    <n v="5"/>
    <n v="4000"/>
    <n v="20000"/>
    <s v="Mar"/>
    <x v="2"/>
  </r>
  <r>
    <s v="2025-03-30"/>
    <s v="SAL00511"/>
    <x v="5"/>
    <x v="19"/>
    <n v="15"/>
    <n v="4000"/>
    <n v="60000"/>
    <s v="Mar"/>
    <x v="2"/>
  </r>
  <r>
    <s v="2025-03-30"/>
    <s v="SAL03292"/>
    <x v="5"/>
    <x v="19"/>
    <n v="7"/>
    <n v="4000"/>
    <n v="28000"/>
    <s v="Mar"/>
    <x v="2"/>
  </r>
  <r>
    <s v="2025-04-07"/>
    <s v="SAL00459"/>
    <x v="5"/>
    <x v="19"/>
    <n v="13"/>
    <n v="4000"/>
    <n v="52000"/>
    <s v="Apr"/>
    <x v="2"/>
  </r>
  <r>
    <s v="2025-04-08"/>
    <s v="SAL01548"/>
    <x v="5"/>
    <x v="19"/>
    <n v="7"/>
    <n v="4000"/>
    <n v="28000"/>
    <s v="Apr"/>
    <x v="2"/>
  </r>
  <r>
    <s v="2025-04-21"/>
    <s v="SAL03638"/>
    <x v="5"/>
    <x v="19"/>
    <n v="6"/>
    <n v="4000"/>
    <n v="24000"/>
    <s v="Apr"/>
    <x v="2"/>
  </r>
  <r>
    <s v="2025-04-29"/>
    <s v="SAL03200"/>
    <x v="5"/>
    <x v="19"/>
    <n v="8"/>
    <n v="4000"/>
    <n v="32000"/>
    <s v="Apr"/>
    <x v="2"/>
  </r>
  <r>
    <s v="2025-05-05"/>
    <s v="SAL03955"/>
    <x v="5"/>
    <x v="19"/>
    <n v="4"/>
    <n v="4000"/>
    <n v="16000"/>
    <s v="May"/>
    <x v="2"/>
  </r>
  <r>
    <s v="2025-05-09"/>
    <s v="SAL00828"/>
    <x v="5"/>
    <x v="19"/>
    <n v="6"/>
    <n v="4000"/>
    <n v="24000"/>
    <s v="May"/>
    <x v="2"/>
  </r>
  <r>
    <s v="2025-05-22"/>
    <s v="SAL01205"/>
    <x v="5"/>
    <x v="19"/>
    <n v="8"/>
    <n v="4000"/>
    <n v="32000"/>
    <s v="May"/>
    <x v="2"/>
  </r>
  <r>
    <s v="2025-05-22"/>
    <s v="SAL05269"/>
    <x v="5"/>
    <x v="19"/>
    <n v="9"/>
    <n v="4000"/>
    <n v="36000"/>
    <s v="May"/>
    <x v="2"/>
  </r>
  <r>
    <s v="2025-05-26"/>
    <s v="SAL04590"/>
    <x v="5"/>
    <x v="19"/>
    <n v="3"/>
    <n v="4000"/>
    <n v="12000"/>
    <s v="May"/>
    <x v="2"/>
  </r>
  <r>
    <s v="2025-05-27"/>
    <s v="SAL02055"/>
    <x v="5"/>
    <x v="19"/>
    <n v="4"/>
    <n v="4000"/>
    <n v="16000"/>
    <s v="May"/>
    <x v="2"/>
  </r>
  <r>
    <s v="2025-06-01"/>
    <s v="SAL05900"/>
    <x v="5"/>
    <x v="19"/>
    <n v="13"/>
    <n v="4000"/>
    <n v="52000"/>
    <s v="Jun"/>
    <x v="2"/>
  </r>
  <r>
    <s v="2025-06-19"/>
    <s v="SAL05002"/>
    <x v="5"/>
    <x v="19"/>
    <n v="11"/>
    <n v="4000"/>
    <n v="44000"/>
    <s v="Jun"/>
    <x v="2"/>
  </r>
  <r>
    <s v="2025-07-07"/>
    <s v="SAL04235"/>
    <x v="5"/>
    <x v="19"/>
    <n v="6"/>
    <n v="4000"/>
    <n v="24000"/>
    <s v="Jul"/>
    <x v="2"/>
  </r>
  <r>
    <s v="2025-07-16"/>
    <s v="SAL00451"/>
    <x v="5"/>
    <x v="19"/>
    <n v="8"/>
    <n v="4000"/>
    <n v="32000"/>
    <s v="Jul"/>
    <x v="2"/>
  </r>
  <r>
    <s v="2025-07-25"/>
    <s v="SAL05301"/>
    <x v="5"/>
    <x v="19"/>
    <n v="15"/>
    <n v="4000"/>
    <n v="60000"/>
    <s v="Jul"/>
    <x v="2"/>
  </r>
  <r>
    <s v="2025-08-01"/>
    <s v="SAL02574"/>
    <x v="5"/>
    <x v="19"/>
    <n v="3"/>
    <n v="4000"/>
    <n v="12000"/>
    <s v="Aug"/>
    <x v="2"/>
  </r>
  <r>
    <s v="2025-08-14"/>
    <s v="SAL02431"/>
    <x v="5"/>
    <x v="19"/>
    <n v="9"/>
    <n v="4000"/>
    <n v="36000"/>
    <s v="Aug"/>
    <x v="2"/>
  </r>
  <r>
    <s v="2025-09-01"/>
    <s v="SAL02029"/>
    <x v="5"/>
    <x v="19"/>
    <n v="6"/>
    <n v="4000"/>
    <n v="24000"/>
    <s v="Sept"/>
    <x v="2"/>
  </r>
  <r>
    <s v="2025-09-10"/>
    <s v="SAL03696"/>
    <x v="5"/>
    <x v="19"/>
    <n v="11"/>
    <n v="4000"/>
    <n v="44000"/>
    <s v="Sept"/>
    <x v="2"/>
  </r>
  <r>
    <s v="2025-09-13"/>
    <s v="SAL02094"/>
    <x v="5"/>
    <x v="19"/>
    <n v="11"/>
    <n v="4000"/>
    <n v="44000"/>
    <s v="Sept"/>
    <x v="2"/>
  </r>
  <r>
    <s v="2025-09-20"/>
    <s v="SAL02684"/>
    <x v="5"/>
    <x v="19"/>
    <n v="8"/>
    <n v="4000"/>
    <n v="32000"/>
    <s v="Sept"/>
    <x v="2"/>
  </r>
  <r>
    <s v="2025-09-22"/>
    <s v="SAL01446"/>
    <x v="5"/>
    <x v="19"/>
    <n v="13"/>
    <n v="4000"/>
    <n v="52000"/>
    <s v="Sept"/>
    <x v="2"/>
  </r>
  <r>
    <s v="2025-10-01"/>
    <s v="SAL03427"/>
    <x v="5"/>
    <x v="19"/>
    <n v="13"/>
    <n v="4000"/>
    <n v="52000"/>
    <s v="Oct"/>
    <x v="2"/>
  </r>
  <r>
    <s v="2025-10-15"/>
    <s v="SAL01795"/>
    <x v="5"/>
    <x v="19"/>
    <n v="13"/>
    <n v="4000"/>
    <n v="52000"/>
    <s v="Oct"/>
    <x v="2"/>
  </r>
  <r>
    <s v="2025-10-25"/>
    <s v="SAL05346"/>
    <x v="5"/>
    <x v="19"/>
    <n v="14"/>
    <n v="4000"/>
    <n v="56000"/>
    <s v="Oct"/>
    <x v="2"/>
  </r>
  <r>
    <s v="2025-11-06"/>
    <s v="SAL00027"/>
    <x v="5"/>
    <x v="19"/>
    <n v="5"/>
    <n v="4000"/>
    <n v="20000"/>
    <s v="Nov"/>
    <x v="2"/>
  </r>
  <r>
    <s v="2025-11-21"/>
    <s v="SAL03582"/>
    <x v="5"/>
    <x v="19"/>
    <n v="13"/>
    <n v="4000"/>
    <n v="52000"/>
    <s v="Nov"/>
    <x v="2"/>
  </r>
  <r>
    <s v="2025-11-28"/>
    <s v="SAL04389"/>
    <x v="5"/>
    <x v="19"/>
    <n v="10"/>
    <n v="4000"/>
    <n v="40000"/>
    <s v="Nov"/>
    <x v="2"/>
  </r>
  <r>
    <s v="2025-11-28"/>
    <s v="SAL05331"/>
    <x v="5"/>
    <x v="19"/>
    <n v="5"/>
    <n v="4000"/>
    <n v="20000"/>
    <s v="Nov"/>
    <x v="2"/>
  </r>
  <r>
    <s v="2025-12-02"/>
    <s v="SAL03641"/>
    <x v="5"/>
    <x v="19"/>
    <n v="6"/>
    <n v="4000"/>
    <n v="24000"/>
    <s v="Dec"/>
    <x v="2"/>
  </r>
  <r>
    <s v="2025-12-04"/>
    <s v="SAL02777"/>
    <x v="5"/>
    <x v="19"/>
    <n v="5"/>
    <n v="4000"/>
    <n v="20000"/>
    <s v="Dec"/>
    <x v="2"/>
  </r>
  <r>
    <s v="2025-12-12"/>
    <s v="SAL05073"/>
    <x v="5"/>
    <x v="19"/>
    <n v="3"/>
    <n v="4000"/>
    <n v="12000"/>
    <s v="Dec"/>
    <x v="2"/>
  </r>
  <r>
    <s v="2023-01-08"/>
    <s v="SAL01001"/>
    <x v="2"/>
    <x v="20"/>
    <n v="6"/>
    <n v="4000"/>
    <n v="24000"/>
    <s v="Jan"/>
    <x v="0"/>
  </r>
  <r>
    <s v="2023-01-10"/>
    <s v="SAL01574"/>
    <x v="2"/>
    <x v="20"/>
    <n v="8"/>
    <n v="4000"/>
    <n v="32000"/>
    <s v="Jan"/>
    <x v="0"/>
  </r>
  <r>
    <s v="2023-01-19"/>
    <s v="SAL00427"/>
    <x v="2"/>
    <x v="20"/>
    <n v="1"/>
    <n v="4000"/>
    <n v="4000"/>
    <s v="Jan"/>
    <x v="0"/>
  </r>
  <r>
    <s v="2023-01-26"/>
    <s v="SAL01858"/>
    <x v="2"/>
    <x v="20"/>
    <n v="2"/>
    <n v="4000"/>
    <n v="8000"/>
    <s v="Jan"/>
    <x v="0"/>
  </r>
  <r>
    <s v="2023-01-29"/>
    <s v="SAL00937"/>
    <x v="2"/>
    <x v="20"/>
    <n v="7"/>
    <n v="4000"/>
    <n v="28000"/>
    <s v="Jan"/>
    <x v="0"/>
  </r>
  <r>
    <s v="2023-01-31"/>
    <s v="SAL05115"/>
    <x v="2"/>
    <x v="20"/>
    <n v="12"/>
    <n v="4000"/>
    <n v="48000"/>
    <s v="Jan"/>
    <x v="0"/>
  </r>
  <r>
    <s v="2023-02-22"/>
    <s v="SAL02966"/>
    <x v="2"/>
    <x v="20"/>
    <n v="12"/>
    <n v="4000"/>
    <n v="48000"/>
    <s v="Feb"/>
    <x v="0"/>
  </r>
  <r>
    <s v="2023-02-23"/>
    <s v="SAL01235"/>
    <x v="2"/>
    <x v="20"/>
    <n v="10"/>
    <n v="4000"/>
    <n v="40000"/>
    <s v="Feb"/>
    <x v="0"/>
  </r>
  <r>
    <s v="2023-02-28"/>
    <s v="SAL04932"/>
    <x v="2"/>
    <x v="20"/>
    <n v="9"/>
    <n v="4000"/>
    <n v="36000"/>
    <s v="Feb"/>
    <x v="0"/>
  </r>
  <r>
    <s v="2023-03-04"/>
    <s v="SAL00723"/>
    <x v="2"/>
    <x v="20"/>
    <n v="5"/>
    <n v="4000"/>
    <n v="20000"/>
    <s v="Mar"/>
    <x v="0"/>
  </r>
  <r>
    <s v="2023-03-13"/>
    <s v="SAL02728"/>
    <x v="2"/>
    <x v="20"/>
    <n v="13"/>
    <n v="4000"/>
    <n v="52000"/>
    <s v="Mar"/>
    <x v="0"/>
  </r>
  <r>
    <s v="2023-03-13"/>
    <s v="SAL03934"/>
    <x v="2"/>
    <x v="20"/>
    <n v="7"/>
    <n v="4000"/>
    <n v="28000"/>
    <s v="Mar"/>
    <x v="0"/>
  </r>
  <r>
    <s v="2023-03-19"/>
    <s v="SAL02432"/>
    <x v="2"/>
    <x v="20"/>
    <n v="11"/>
    <n v="4000"/>
    <n v="44000"/>
    <s v="Mar"/>
    <x v="0"/>
  </r>
  <r>
    <s v="2023-03-21"/>
    <s v="SAL00311"/>
    <x v="2"/>
    <x v="20"/>
    <n v="5"/>
    <n v="4000"/>
    <n v="20000"/>
    <s v="Mar"/>
    <x v="0"/>
  </r>
  <r>
    <s v="2023-04-04"/>
    <s v="SAL03566"/>
    <x v="2"/>
    <x v="20"/>
    <n v="14"/>
    <n v="4000"/>
    <n v="56000"/>
    <s v="Apr"/>
    <x v="0"/>
  </r>
  <r>
    <s v="2023-04-04"/>
    <s v="SAL04756"/>
    <x v="2"/>
    <x v="20"/>
    <n v="15"/>
    <n v="4000"/>
    <n v="60000"/>
    <s v="Apr"/>
    <x v="0"/>
  </r>
  <r>
    <s v="2023-04-08"/>
    <s v="SAL03337"/>
    <x v="2"/>
    <x v="20"/>
    <n v="13"/>
    <n v="4000"/>
    <n v="52000"/>
    <s v="Apr"/>
    <x v="0"/>
  </r>
  <r>
    <s v="2023-04-08"/>
    <s v="SAL03675"/>
    <x v="2"/>
    <x v="20"/>
    <n v="14"/>
    <n v="4000"/>
    <n v="56000"/>
    <s v="Apr"/>
    <x v="0"/>
  </r>
  <r>
    <s v="2023-04-13"/>
    <s v="SAL03514"/>
    <x v="2"/>
    <x v="20"/>
    <n v="11"/>
    <n v="4000"/>
    <n v="44000"/>
    <s v="Apr"/>
    <x v="0"/>
  </r>
  <r>
    <s v="2023-04-29"/>
    <s v="SAL03101"/>
    <x v="2"/>
    <x v="20"/>
    <n v="11"/>
    <n v="4000"/>
    <n v="44000"/>
    <s v="Apr"/>
    <x v="0"/>
  </r>
  <r>
    <s v="2023-04-30"/>
    <s v="SAL03685"/>
    <x v="2"/>
    <x v="20"/>
    <n v="12"/>
    <n v="4000"/>
    <n v="48000"/>
    <s v="Apr"/>
    <x v="0"/>
  </r>
  <r>
    <s v="2023-05-02"/>
    <s v="SAL02201"/>
    <x v="2"/>
    <x v="20"/>
    <n v="6"/>
    <n v="4000"/>
    <n v="24000"/>
    <s v="May"/>
    <x v="0"/>
  </r>
  <r>
    <s v="2023-05-09"/>
    <s v="SAL04637"/>
    <x v="2"/>
    <x v="20"/>
    <n v="3"/>
    <n v="4000"/>
    <n v="12000"/>
    <s v="May"/>
    <x v="0"/>
  </r>
  <r>
    <s v="2023-05-11"/>
    <s v="SAL04769"/>
    <x v="2"/>
    <x v="20"/>
    <n v="2"/>
    <n v="4000"/>
    <n v="8000"/>
    <s v="May"/>
    <x v="0"/>
  </r>
  <r>
    <s v="2023-05-16"/>
    <s v="SAL02820"/>
    <x v="2"/>
    <x v="20"/>
    <n v="11"/>
    <n v="4000"/>
    <n v="44000"/>
    <s v="May"/>
    <x v="0"/>
  </r>
  <r>
    <s v="2023-05-26"/>
    <s v="SAL01738"/>
    <x v="2"/>
    <x v="20"/>
    <n v="4"/>
    <n v="4000"/>
    <n v="16000"/>
    <s v="May"/>
    <x v="0"/>
  </r>
  <r>
    <s v="2023-06-20"/>
    <s v="SAL04750"/>
    <x v="2"/>
    <x v="20"/>
    <n v="15"/>
    <n v="4000"/>
    <n v="60000"/>
    <s v="Jun"/>
    <x v="0"/>
  </r>
  <r>
    <s v="2023-06-21"/>
    <s v="SAL02753"/>
    <x v="2"/>
    <x v="20"/>
    <n v="13"/>
    <n v="4000"/>
    <n v="52000"/>
    <s v="Jun"/>
    <x v="0"/>
  </r>
  <r>
    <s v="2023-07-15"/>
    <s v="SAL04157"/>
    <x v="2"/>
    <x v="20"/>
    <n v="11"/>
    <n v="4000"/>
    <n v="44000"/>
    <s v="Jul"/>
    <x v="0"/>
  </r>
  <r>
    <s v="2023-08-01"/>
    <s v="SAL05901"/>
    <x v="2"/>
    <x v="20"/>
    <n v="4"/>
    <n v="4000"/>
    <n v="16000"/>
    <s v="Aug"/>
    <x v="0"/>
  </r>
  <r>
    <s v="2023-08-02"/>
    <s v="SAL01581"/>
    <x v="2"/>
    <x v="20"/>
    <n v="10"/>
    <n v="4000"/>
    <n v="40000"/>
    <s v="Aug"/>
    <x v="0"/>
  </r>
  <r>
    <s v="2023-08-14"/>
    <s v="SAL04675"/>
    <x v="2"/>
    <x v="20"/>
    <n v="7"/>
    <n v="4000"/>
    <n v="28000"/>
    <s v="Aug"/>
    <x v="0"/>
  </r>
  <r>
    <s v="2023-09-03"/>
    <s v="SAL02637"/>
    <x v="2"/>
    <x v="20"/>
    <n v="6"/>
    <n v="4000"/>
    <n v="24000"/>
    <s v="Sept"/>
    <x v="0"/>
  </r>
  <r>
    <s v="2023-09-04"/>
    <s v="SAL03037"/>
    <x v="2"/>
    <x v="20"/>
    <n v="2"/>
    <n v="4000"/>
    <n v="8000"/>
    <s v="Sept"/>
    <x v="0"/>
  </r>
  <r>
    <s v="2023-09-12"/>
    <s v="SAL00380"/>
    <x v="2"/>
    <x v="20"/>
    <n v="12"/>
    <n v="4000"/>
    <n v="48000"/>
    <s v="Sept"/>
    <x v="0"/>
  </r>
  <r>
    <s v="2023-10-11"/>
    <s v="SAL05739"/>
    <x v="2"/>
    <x v="20"/>
    <n v="6"/>
    <n v="4000"/>
    <n v="24000"/>
    <s v="Oct"/>
    <x v="0"/>
  </r>
  <r>
    <s v="2023-10-23"/>
    <s v="SAL02385"/>
    <x v="2"/>
    <x v="20"/>
    <n v="3"/>
    <n v="4000"/>
    <n v="12000"/>
    <s v="Oct"/>
    <x v="0"/>
  </r>
  <r>
    <s v="2023-10-25"/>
    <s v="SAL00800"/>
    <x v="2"/>
    <x v="20"/>
    <n v="7"/>
    <n v="4000"/>
    <n v="28000"/>
    <s v="Oct"/>
    <x v="0"/>
  </r>
  <r>
    <s v="2023-10-29"/>
    <s v="SAL04808"/>
    <x v="2"/>
    <x v="20"/>
    <n v="13"/>
    <n v="4000"/>
    <n v="52000"/>
    <s v="Oct"/>
    <x v="0"/>
  </r>
  <r>
    <s v="2023-11-11"/>
    <s v="SAL04780"/>
    <x v="2"/>
    <x v="20"/>
    <n v="2"/>
    <n v="4000"/>
    <n v="8000"/>
    <s v="Nov"/>
    <x v="0"/>
  </r>
  <r>
    <s v="2023-11-15"/>
    <s v="SAL03496"/>
    <x v="2"/>
    <x v="20"/>
    <n v="9"/>
    <n v="4000"/>
    <n v="36000"/>
    <s v="Nov"/>
    <x v="0"/>
  </r>
  <r>
    <s v="2023-11-20"/>
    <s v="SAL04011"/>
    <x v="2"/>
    <x v="20"/>
    <n v="11"/>
    <n v="4000"/>
    <n v="44000"/>
    <s v="Nov"/>
    <x v="0"/>
  </r>
  <r>
    <s v="2023-12-07"/>
    <s v="SAL01026"/>
    <x v="2"/>
    <x v="20"/>
    <n v="1"/>
    <n v="4000"/>
    <n v="4000"/>
    <s v="Dec"/>
    <x v="0"/>
  </r>
  <r>
    <s v="2023-12-13"/>
    <s v="SAL03146"/>
    <x v="2"/>
    <x v="20"/>
    <n v="13"/>
    <n v="4000"/>
    <n v="52000"/>
    <s v="Dec"/>
    <x v="0"/>
  </r>
  <r>
    <s v="2023-12-17"/>
    <s v="SAL05550"/>
    <x v="2"/>
    <x v="20"/>
    <n v="5"/>
    <n v="4000"/>
    <n v="20000"/>
    <s v="Dec"/>
    <x v="0"/>
  </r>
  <r>
    <s v="2023-12-27"/>
    <s v="SAL03432"/>
    <x v="2"/>
    <x v="20"/>
    <n v="15"/>
    <n v="4000"/>
    <n v="60000"/>
    <s v="Dec"/>
    <x v="0"/>
  </r>
  <r>
    <s v="2024-01-01"/>
    <s v="SAL01373"/>
    <x v="2"/>
    <x v="20"/>
    <n v="3"/>
    <n v="4000"/>
    <n v="12000"/>
    <s v="Jan"/>
    <x v="1"/>
  </r>
  <r>
    <s v="2024-01-01"/>
    <s v="SAL05676"/>
    <x v="2"/>
    <x v="20"/>
    <n v="11"/>
    <n v="4000"/>
    <n v="44000"/>
    <s v="Jan"/>
    <x v="1"/>
  </r>
  <r>
    <s v="2024-01-05"/>
    <s v="SAL05844"/>
    <x v="2"/>
    <x v="20"/>
    <n v="8"/>
    <n v="4000"/>
    <n v="32000"/>
    <s v="Jan"/>
    <x v="1"/>
  </r>
  <r>
    <s v="2024-01-10"/>
    <s v="SAL02569"/>
    <x v="2"/>
    <x v="20"/>
    <n v="15"/>
    <n v="4000"/>
    <n v="60000"/>
    <s v="Jan"/>
    <x v="1"/>
  </r>
  <r>
    <s v="2024-01-11"/>
    <s v="SAL04886"/>
    <x v="2"/>
    <x v="20"/>
    <n v="14"/>
    <n v="4000"/>
    <n v="56000"/>
    <s v="Jan"/>
    <x v="1"/>
  </r>
  <r>
    <s v="2024-01-15"/>
    <s v="SAL03592"/>
    <x v="2"/>
    <x v="20"/>
    <n v="7"/>
    <n v="4000"/>
    <n v="28000"/>
    <s v="Jan"/>
    <x v="1"/>
  </r>
  <r>
    <s v="2024-01-17"/>
    <s v="SAL03975"/>
    <x v="2"/>
    <x v="20"/>
    <n v="14"/>
    <n v="4000"/>
    <n v="56000"/>
    <s v="Jan"/>
    <x v="1"/>
  </r>
  <r>
    <s v="2024-01-20"/>
    <s v="SAL05107"/>
    <x v="2"/>
    <x v="20"/>
    <n v="14"/>
    <n v="4000"/>
    <n v="56000"/>
    <s v="Jan"/>
    <x v="1"/>
  </r>
  <r>
    <s v="2024-02-03"/>
    <s v="SAL01136"/>
    <x v="2"/>
    <x v="20"/>
    <n v="9"/>
    <n v="4000"/>
    <n v="36000"/>
    <s v="Feb"/>
    <x v="1"/>
  </r>
  <r>
    <s v="2024-02-12"/>
    <s v="SAL01699"/>
    <x v="2"/>
    <x v="20"/>
    <n v="1"/>
    <n v="4000"/>
    <n v="4000"/>
    <s v="Feb"/>
    <x v="1"/>
  </r>
  <r>
    <s v="2024-02-15"/>
    <s v="SAL03881"/>
    <x v="2"/>
    <x v="20"/>
    <n v="8"/>
    <n v="4000"/>
    <n v="32000"/>
    <s v="Feb"/>
    <x v="1"/>
  </r>
  <r>
    <s v="2024-02-19"/>
    <s v="SAL05205"/>
    <x v="2"/>
    <x v="20"/>
    <n v="12"/>
    <n v="4000"/>
    <n v="48000"/>
    <s v="Feb"/>
    <x v="1"/>
  </r>
  <r>
    <s v="2024-02-21"/>
    <s v="SAL03249"/>
    <x v="2"/>
    <x v="20"/>
    <n v="13"/>
    <n v="4000"/>
    <n v="52000"/>
    <s v="Feb"/>
    <x v="1"/>
  </r>
  <r>
    <s v="2024-03-01"/>
    <s v="SAL03442"/>
    <x v="2"/>
    <x v="20"/>
    <n v="5"/>
    <n v="4000"/>
    <n v="20000"/>
    <s v="Mar"/>
    <x v="1"/>
  </r>
  <r>
    <s v="2024-03-09"/>
    <s v="SAL03596"/>
    <x v="2"/>
    <x v="20"/>
    <n v="15"/>
    <n v="4000"/>
    <n v="60000"/>
    <s v="Mar"/>
    <x v="1"/>
  </r>
  <r>
    <s v="2024-03-27"/>
    <s v="SAL00246"/>
    <x v="2"/>
    <x v="20"/>
    <n v="12"/>
    <n v="4000"/>
    <n v="48000"/>
    <s v="Mar"/>
    <x v="1"/>
  </r>
  <r>
    <s v="2024-03-30"/>
    <s v="SAL01006"/>
    <x v="2"/>
    <x v="20"/>
    <n v="4"/>
    <n v="4000"/>
    <n v="16000"/>
    <s v="Mar"/>
    <x v="1"/>
  </r>
  <r>
    <s v="2024-04-03"/>
    <s v="SAL02678"/>
    <x v="2"/>
    <x v="20"/>
    <n v="10"/>
    <n v="4000"/>
    <n v="40000"/>
    <s v="Apr"/>
    <x v="1"/>
  </r>
  <r>
    <s v="2024-05-07"/>
    <s v="SAL04930"/>
    <x v="2"/>
    <x v="20"/>
    <n v="9"/>
    <n v="4000"/>
    <n v="36000"/>
    <s v="May"/>
    <x v="1"/>
  </r>
  <r>
    <s v="2024-05-09"/>
    <s v="SAL04641"/>
    <x v="2"/>
    <x v="20"/>
    <n v="6"/>
    <n v="4000"/>
    <n v="24000"/>
    <s v="May"/>
    <x v="1"/>
  </r>
  <r>
    <s v="2024-05-11"/>
    <s v="SAL00885"/>
    <x v="2"/>
    <x v="20"/>
    <n v="11"/>
    <n v="4000"/>
    <n v="44000"/>
    <s v="May"/>
    <x v="1"/>
  </r>
  <r>
    <s v="2024-05-15"/>
    <s v="SAL02500"/>
    <x v="2"/>
    <x v="20"/>
    <n v="2"/>
    <n v="4000"/>
    <n v="8000"/>
    <s v="May"/>
    <x v="1"/>
  </r>
  <r>
    <s v="2024-05-21"/>
    <s v="SAL03655"/>
    <x v="2"/>
    <x v="20"/>
    <n v="1"/>
    <n v="4000"/>
    <n v="4000"/>
    <s v="May"/>
    <x v="1"/>
  </r>
  <r>
    <s v="2024-05-25"/>
    <s v="SAL00432"/>
    <x v="2"/>
    <x v="20"/>
    <n v="7"/>
    <n v="4000"/>
    <n v="28000"/>
    <s v="May"/>
    <x v="1"/>
  </r>
  <r>
    <s v="2024-05-29"/>
    <s v="SAL04973"/>
    <x v="2"/>
    <x v="20"/>
    <n v="14"/>
    <n v="4000"/>
    <n v="56000"/>
    <s v="May"/>
    <x v="1"/>
  </r>
  <r>
    <s v="2024-06-03"/>
    <s v="SAL04489"/>
    <x v="2"/>
    <x v="20"/>
    <n v="14"/>
    <n v="4000"/>
    <n v="56000"/>
    <s v="Jun"/>
    <x v="1"/>
  </r>
  <r>
    <s v="2024-06-13"/>
    <s v="SAL00632"/>
    <x v="2"/>
    <x v="20"/>
    <n v="3"/>
    <n v="4000"/>
    <n v="12000"/>
    <s v="Jun"/>
    <x v="1"/>
  </r>
  <r>
    <s v="2024-06-17"/>
    <s v="SAL03670"/>
    <x v="2"/>
    <x v="20"/>
    <n v="2"/>
    <n v="4000"/>
    <n v="8000"/>
    <s v="Jun"/>
    <x v="1"/>
  </r>
  <r>
    <s v="2024-06-27"/>
    <s v="SAL03864"/>
    <x v="2"/>
    <x v="20"/>
    <n v="9"/>
    <n v="4000"/>
    <n v="36000"/>
    <s v="Jun"/>
    <x v="1"/>
  </r>
  <r>
    <s v="2024-06-28"/>
    <s v="SAL00493"/>
    <x v="2"/>
    <x v="20"/>
    <n v="2"/>
    <n v="4000"/>
    <n v="8000"/>
    <s v="Jun"/>
    <x v="1"/>
  </r>
  <r>
    <s v="2024-07-01"/>
    <s v="SAL01692"/>
    <x v="2"/>
    <x v="20"/>
    <n v="3"/>
    <n v="4000"/>
    <n v="12000"/>
    <s v="Jul"/>
    <x v="1"/>
  </r>
  <r>
    <s v="2024-07-11"/>
    <s v="SAL01728"/>
    <x v="2"/>
    <x v="20"/>
    <n v="10"/>
    <n v="4000"/>
    <n v="40000"/>
    <s v="Jul"/>
    <x v="1"/>
  </r>
  <r>
    <s v="2024-07-11"/>
    <s v="SAL04967"/>
    <x v="2"/>
    <x v="20"/>
    <n v="6"/>
    <n v="4000"/>
    <n v="24000"/>
    <s v="Jul"/>
    <x v="1"/>
  </r>
  <r>
    <s v="2024-07-25"/>
    <s v="SAL05066"/>
    <x v="2"/>
    <x v="20"/>
    <n v="5"/>
    <n v="4000"/>
    <n v="20000"/>
    <s v="Jul"/>
    <x v="1"/>
  </r>
  <r>
    <s v="2024-07-27"/>
    <s v="SAL03011"/>
    <x v="2"/>
    <x v="20"/>
    <n v="11"/>
    <n v="4000"/>
    <n v="44000"/>
    <s v="Jul"/>
    <x v="1"/>
  </r>
  <r>
    <s v="2024-07-27"/>
    <s v="SAL04359"/>
    <x v="2"/>
    <x v="20"/>
    <n v="13"/>
    <n v="4000"/>
    <n v="52000"/>
    <s v="Jul"/>
    <x v="1"/>
  </r>
  <r>
    <s v="2024-07-30"/>
    <s v="SAL05139"/>
    <x v="2"/>
    <x v="20"/>
    <n v="3"/>
    <n v="4000"/>
    <n v="12000"/>
    <s v="Jul"/>
    <x v="1"/>
  </r>
  <r>
    <s v="2024-08-08"/>
    <s v="SAL05249"/>
    <x v="2"/>
    <x v="20"/>
    <n v="1"/>
    <n v="4000"/>
    <n v="4000"/>
    <s v="Aug"/>
    <x v="1"/>
  </r>
  <r>
    <s v="2024-08-13"/>
    <s v="SAL03175"/>
    <x v="2"/>
    <x v="20"/>
    <n v="12"/>
    <n v="4000"/>
    <n v="48000"/>
    <s v="Aug"/>
    <x v="1"/>
  </r>
  <r>
    <s v="2024-09-02"/>
    <s v="SAL04864"/>
    <x v="2"/>
    <x v="20"/>
    <n v="7"/>
    <n v="4000"/>
    <n v="28000"/>
    <s v="Sept"/>
    <x v="1"/>
  </r>
  <r>
    <s v="2024-09-06"/>
    <s v="SAL03467"/>
    <x v="2"/>
    <x v="20"/>
    <n v="15"/>
    <n v="4000"/>
    <n v="60000"/>
    <s v="Sept"/>
    <x v="1"/>
  </r>
  <r>
    <s v="2024-09-16"/>
    <s v="SAL03736"/>
    <x v="2"/>
    <x v="20"/>
    <n v="3"/>
    <n v="4000"/>
    <n v="12000"/>
    <s v="Sept"/>
    <x v="1"/>
  </r>
  <r>
    <s v="2024-10-02"/>
    <s v="SAL03665"/>
    <x v="2"/>
    <x v="20"/>
    <n v="15"/>
    <n v="4000"/>
    <n v="60000"/>
    <s v="Oct"/>
    <x v="1"/>
  </r>
  <r>
    <s v="2024-10-07"/>
    <s v="SAL00067"/>
    <x v="2"/>
    <x v="20"/>
    <n v="10"/>
    <n v="4000"/>
    <n v="40000"/>
    <s v="Oct"/>
    <x v="1"/>
  </r>
  <r>
    <s v="2024-10-07"/>
    <s v="SAL05763"/>
    <x v="2"/>
    <x v="20"/>
    <n v="4"/>
    <n v="4000"/>
    <n v="16000"/>
    <s v="Oct"/>
    <x v="1"/>
  </r>
  <r>
    <s v="2024-10-08"/>
    <s v="SAL04177"/>
    <x v="2"/>
    <x v="20"/>
    <n v="12"/>
    <n v="4000"/>
    <n v="48000"/>
    <s v="Oct"/>
    <x v="1"/>
  </r>
  <r>
    <s v="2024-10-10"/>
    <s v="SAL03108"/>
    <x v="2"/>
    <x v="20"/>
    <n v="11"/>
    <n v="4000"/>
    <n v="44000"/>
    <s v="Oct"/>
    <x v="1"/>
  </r>
  <r>
    <s v="2024-10-11"/>
    <s v="SAL04721"/>
    <x v="2"/>
    <x v="20"/>
    <n v="12"/>
    <n v="4000"/>
    <n v="48000"/>
    <s v="Oct"/>
    <x v="1"/>
  </r>
  <r>
    <s v="2024-10-21"/>
    <s v="SAL01113"/>
    <x v="2"/>
    <x v="20"/>
    <n v="9"/>
    <n v="4000"/>
    <n v="36000"/>
    <s v="Oct"/>
    <x v="1"/>
  </r>
  <r>
    <s v="2024-10-27"/>
    <s v="SAL03505"/>
    <x v="2"/>
    <x v="20"/>
    <n v="14"/>
    <n v="4000"/>
    <n v="56000"/>
    <s v="Oct"/>
    <x v="1"/>
  </r>
  <r>
    <s v="2024-10-29"/>
    <s v="SAL01118"/>
    <x v="2"/>
    <x v="20"/>
    <n v="12"/>
    <n v="4000"/>
    <n v="48000"/>
    <s v="Oct"/>
    <x v="1"/>
  </r>
  <r>
    <s v="2024-11-08"/>
    <s v="SAL00402"/>
    <x v="2"/>
    <x v="20"/>
    <n v="12"/>
    <n v="4000"/>
    <n v="48000"/>
    <s v="Nov"/>
    <x v="1"/>
  </r>
  <r>
    <s v="2024-11-17"/>
    <s v="SAL05078"/>
    <x v="2"/>
    <x v="20"/>
    <n v="4"/>
    <n v="4000"/>
    <n v="16000"/>
    <s v="Nov"/>
    <x v="1"/>
  </r>
  <r>
    <s v="2024-11-18"/>
    <s v="SAL04724"/>
    <x v="2"/>
    <x v="20"/>
    <n v="14"/>
    <n v="4000"/>
    <n v="56000"/>
    <s v="Nov"/>
    <x v="1"/>
  </r>
  <r>
    <s v="2024-11-23"/>
    <s v="SAL00534"/>
    <x v="2"/>
    <x v="20"/>
    <n v="1"/>
    <n v="4000"/>
    <n v="4000"/>
    <s v="Nov"/>
    <x v="1"/>
  </r>
  <r>
    <s v="2024-11-28"/>
    <s v="SAL01079"/>
    <x v="2"/>
    <x v="20"/>
    <n v="13"/>
    <n v="4000"/>
    <n v="52000"/>
    <s v="Nov"/>
    <x v="1"/>
  </r>
  <r>
    <s v="2024-12-25"/>
    <s v="SAL02373"/>
    <x v="2"/>
    <x v="20"/>
    <n v="14"/>
    <n v="4000"/>
    <n v="56000"/>
    <s v="Dec"/>
    <x v="1"/>
  </r>
  <r>
    <s v="2024-12-25"/>
    <s v="SAL05719"/>
    <x v="2"/>
    <x v="20"/>
    <n v="9"/>
    <n v="4000"/>
    <n v="36000"/>
    <s v="Dec"/>
    <x v="1"/>
  </r>
  <r>
    <s v="2025-01-26"/>
    <s v="SAL03712"/>
    <x v="2"/>
    <x v="20"/>
    <n v="11"/>
    <n v="4000"/>
    <n v="44000"/>
    <s v="Jan"/>
    <x v="2"/>
  </r>
  <r>
    <s v="2025-02-08"/>
    <s v="SAL04755"/>
    <x v="2"/>
    <x v="20"/>
    <n v="8"/>
    <n v="4000"/>
    <n v="32000"/>
    <s v="Feb"/>
    <x v="2"/>
  </r>
  <r>
    <s v="2025-02-20"/>
    <s v="SAL05325"/>
    <x v="2"/>
    <x v="20"/>
    <n v="6"/>
    <n v="4000"/>
    <n v="24000"/>
    <s v="Feb"/>
    <x v="2"/>
  </r>
  <r>
    <s v="2025-03-01"/>
    <s v="SAL01809"/>
    <x v="2"/>
    <x v="20"/>
    <n v="4"/>
    <n v="4000"/>
    <n v="16000"/>
    <s v="Mar"/>
    <x v="2"/>
  </r>
  <r>
    <s v="2025-03-25"/>
    <s v="SAL05912"/>
    <x v="2"/>
    <x v="20"/>
    <n v="13"/>
    <n v="4000"/>
    <n v="52000"/>
    <s v="Mar"/>
    <x v="2"/>
  </r>
  <r>
    <s v="2025-04-03"/>
    <s v="SAL01785"/>
    <x v="2"/>
    <x v="20"/>
    <n v="12"/>
    <n v="4000"/>
    <n v="48000"/>
    <s v="Apr"/>
    <x v="2"/>
  </r>
  <r>
    <s v="2025-04-13"/>
    <s v="SAL04386"/>
    <x v="2"/>
    <x v="20"/>
    <n v="13"/>
    <n v="4000"/>
    <n v="52000"/>
    <s v="Apr"/>
    <x v="2"/>
  </r>
  <r>
    <s v="2025-05-02"/>
    <s v="SAL02785"/>
    <x v="2"/>
    <x v="20"/>
    <n v="12"/>
    <n v="4000"/>
    <n v="48000"/>
    <s v="May"/>
    <x v="2"/>
  </r>
  <r>
    <s v="2025-05-06"/>
    <s v="SAL03469"/>
    <x v="2"/>
    <x v="20"/>
    <n v="15"/>
    <n v="4000"/>
    <n v="60000"/>
    <s v="May"/>
    <x v="2"/>
  </r>
  <r>
    <s v="2025-05-11"/>
    <s v="SAL04979"/>
    <x v="2"/>
    <x v="20"/>
    <n v="12"/>
    <n v="4000"/>
    <n v="48000"/>
    <s v="May"/>
    <x v="2"/>
  </r>
  <r>
    <s v="2025-05-12"/>
    <s v="SAL02556"/>
    <x v="2"/>
    <x v="20"/>
    <n v="5"/>
    <n v="4000"/>
    <n v="20000"/>
    <s v="May"/>
    <x v="2"/>
  </r>
  <r>
    <s v="2025-05-15"/>
    <s v="SAL00529"/>
    <x v="2"/>
    <x v="20"/>
    <n v="6"/>
    <n v="4000"/>
    <n v="24000"/>
    <s v="May"/>
    <x v="2"/>
  </r>
  <r>
    <s v="2025-05-29"/>
    <s v="SAL02325"/>
    <x v="2"/>
    <x v="20"/>
    <n v="11"/>
    <n v="4000"/>
    <n v="44000"/>
    <s v="May"/>
    <x v="2"/>
  </r>
  <r>
    <s v="2025-06-02"/>
    <s v="SAL00327"/>
    <x v="2"/>
    <x v="20"/>
    <n v="15"/>
    <n v="4000"/>
    <n v="60000"/>
    <s v="Jun"/>
    <x v="2"/>
  </r>
  <r>
    <s v="2025-06-04"/>
    <s v="SAL05971"/>
    <x v="2"/>
    <x v="20"/>
    <n v="1"/>
    <n v="4000"/>
    <n v="4000"/>
    <s v="Jun"/>
    <x v="2"/>
  </r>
  <r>
    <s v="2025-06-22"/>
    <s v="SAL01819"/>
    <x v="2"/>
    <x v="20"/>
    <n v="3"/>
    <n v="4000"/>
    <n v="12000"/>
    <s v="Jun"/>
    <x v="2"/>
  </r>
  <r>
    <s v="2025-06-28"/>
    <s v="SAL04253"/>
    <x v="2"/>
    <x v="20"/>
    <n v="3"/>
    <n v="4000"/>
    <n v="12000"/>
    <s v="Jun"/>
    <x v="2"/>
  </r>
  <r>
    <s v="2025-06-29"/>
    <s v="SAL03551"/>
    <x v="2"/>
    <x v="20"/>
    <n v="10"/>
    <n v="4000"/>
    <n v="40000"/>
    <s v="Jun"/>
    <x v="2"/>
  </r>
  <r>
    <s v="2025-07-05"/>
    <s v="SAL03059"/>
    <x v="2"/>
    <x v="20"/>
    <n v="7"/>
    <n v="4000"/>
    <n v="28000"/>
    <s v="Jul"/>
    <x v="2"/>
  </r>
  <r>
    <s v="2025-07-07"/>
    <s v="SAL02260"/>
    <x v="2"/>
    <x v="20"/>
    <n v="4"/>
    <n v="4000"/>
    <n v="16000"/>
    <s v="Jul"/>
    <x v="2"/>
  </r>
  <r>
    <s v="2025-07-08"/>
    <s v="SAL00264"/>
    <x v="2"/>
    <x v="20"/>
    <n v="2"/>
    <n v="4000"/>
    <n v="8000"/>
    <s v="Jul"/>
    <x v="2"/>
  </r>
  <r>
    <s v="2025-07-09"/>
    <s v="SAL05226"/>
    <x v="2"/>
    <x v="20"/>
    <n v="14"/>
    <n v="4000"/>
    <n v="56000"/>
    <s v="Jul"/>
    <x v="2"/>
  </r>
  <r>
    <s v="2025-07-21"/>
    <s v="SAL03560"/>
    <x v="2"/>
    <x v="20"/>
    <n v="11"/>
    <n v="4000"/>
    <n v="44000"/>
    <s v="Jul"/>
    <x v="2"/>
  </r>
  <r>
    <s v="2025-08-16"/>
    <s v="SAL01123"/>
    <x v="2"/>
    <x v="20"/>
    <n v="7"/>
    <n v="4000"/>
    <n v="28000"/>
    <s v="Aug"/>
    <x v="2"/>
  </r>
  <r>
    <s v="2025-08-17"/>
    <s v="SAL02491"/>
    <x v="2"/>
    <x v="20"/>
    <n v="1"/>
    <n v="4000"/>
    <n v="4000"/>
    <s v="Aug"/>
    <x v="2"/>
  </r>
  <r>
    <s v="2025-08-21"/>
    <s v="SAL05527"/>
    <x v="2"/>
    <x v="20"/>
    <n v="14"/>
    <n v="4000"/>
    <n v="56000"/>
    <s v="Aug"/>
    <x v="2"/>
  </r>
  <r>
    <s v="2025-09-01"/>
    <s v="SAL00502"/>
    <x v="2"/>
    <x v="20"/>
    <n v="10"/>
    <n v="4000"/>
    <n v="40000"/>
    <s v="Sept"/>
    <x v="2"/>
  </r>
  <r>
    <s v="2025-09-02"/>
    <s v="SAL00839"/>
    <x v="2"/>
    <x v="20"/>
    <n v="2"/>
    <n v="4000"/>
    <n v="8000"/>
    <s v="Sept"/>
    <x v="2"/>
  </r>
  <r>
    <s v="2025-09-06"/>
    <s v="SAL00239"/>
    <x v="2"/>
    <x v="20"/>
    <n v="12"/>
    <n v="4000"/>
    <n v="48000"/>
    <s v="Sept"/>
    <x v="2"/>
  </r>
  <r>
    <s v="2025-09-19"/>
    <s v="SAL00453"/>
    <x v="2"/>
    <x v="20"/>
    <n v="4"/>
    <n v="4000"/>
    <n v="16000"/>
    <s v="Sept"/>
    <x v="2"/>
  </r>
  <r>
    <s v="2025-10-10"/>
    <s v="SAL00749"/>
    <x v="2"/>
    <x v="20"/>
    <n v="1"/>
    <n v="4000"/>
    <n v="4000"/>
    <s v="Oct"/>
    <x v="2"/>
  </r>
  <r>
    <s v="2025-10-20"/>
    <s v="SAL00715"/>
    <x v="2"/>
    <x v="20"/>
    <n v="15"/>
    <n v="4000"/>
    <n v="60000"/>
    <s v="Oct"/>
    <x v="2"/>
  </r>
  <r>
    <s v="2025-10-26"/>
    <s v="SAL04208"/>
    <x v="2"/>
    <x v="20"/>
    <n v="7"/>
    <n v="4000"/>
    <n v="28000"/>
    <s v="Oct"/>
    <x v="2"/>
  </r>
  <r>
    <s v="2025-10-28"/>
    <s v="SAL02320"/>
    <x v="2"/>
    <x v="20"/>
    <n v="4"/>
    <n v="4000"/>
    <n v="16000"/>
    <s v="Oct"/>
    <x v="2"/>
  </r>
  <r>
    <s v="2025-10-29"/>
    <s v="SAL04297"/>
    <x v="2"/>
    <x v="20"/>
    <n v="14"/>
    <n v="4000"/>
    <n v="56000"/>
    <s v="Oct"/>
    <x v="2"/>
  </r>
  <r>
    <s v="2025-10-30"/>
    <s v="SAL05334"/>
    <x v="2"/>
    <x v="20"/>
    <n v="7"/>
    <n v="4000"/>
    <n v="28000"/>
    <s v="Oct"/>
    <x v="2"/>
  </r>
  <r>
    <s v="2025-11-08"/>
    <s v="SAL01498"/>
    <x v="2"/>
    <x v="20"/>
    <n v="13"/>
    <n v="4000"/>
    <n v="52000"/>
    <s v="Nov"/>
    <x v="2"/>
  </r>
  <r>
    <s v="2025-11-14"/>
    <s v="SAL04398"/>
    <x v="2"/>
    <x v="20"/>
    <n v="3"/>
    <n v="4000"/>
    <n v="12000"/>
    <s v="Nov"/>
    <x v="2"/>
  </r>
  <r>
    <s v="2025-11-17"/>
    <s v="SAL04030"/>
    <x v="2"/>
    <x v="20"/>
    <n v="5"/>
    <n v="4000"/>
    <n v="20000"/>
    <s v="Nov"/>
    <x v="2"/>
  </r>
  <r>
    <s v="2025-11-25"/>
    <s v="SAL01777"/>
    <x v="2"/>
    <x v="20"/>
    <n v="10"/>
    <n v="4000"/>
    <n v="40000"/>
    <s v="Nov"/>
    <x v="2"/>
  </r>
  <r>
    <s v="2025-11-26"/>
    <s v="SAL01674"/>
    <x v="2"/>
    <x v="20"/>
    <n v="1"/>
    <n v="4000"/>
    <n v="4000"/>
    <s v="Nov"/>
    <x v="2"/>
  </r>
  <r>
    <s v="2025-11-29"/>
    <s v="SAL04476"/>
    <x v="2"/>
    <x v="20"/>
    <n v="5"/>
    <n v="4000"/>
    <n v="20000"/>
    <s v="Nov"/>
    <x v="2"/>
  </r>
  <r>
    <s v="2025-12-31"/>
    <s v="SAL05135"/>
    <x v="2"/>
    <x v="20"/>
    <n v="3"/>
    <n v="4000"/>
    <n v="12000"/>
    <s v="Dec"/>
    <x v="2"/>
  </r>
  <r>
    <s v="2023-01-06"/>
    <s v="SAL00268"/>
    <x v="2"/>
    <x v="21"/>
    <n v="8"/>
    <n v="3000"/>
    <n v="24000"/>
    <s v="Jan"/>
    <x v="0"/>
  </r>
  <r>
    <s v="2023-01-10"/>
    <s v="SAL05063"/>
    <x v="2"/>
    <x v="21"/>
    <n v="9"/>
    <n v="3000"/>
    <n v="27000"/>
    <s v="Jan"/>
    <x v="0"/>
  </r>
  <r>
    <s v="2023-01-19"/>
    <s v="SAL01726"/>
    <x v="2"/>
    <x v="21"/>
    <n v="3"/>
    <n v="3000"/>
    <n v="9000"/>
    <s v="Jan"/>
    <x v="0"/>
  </r>
  <r>
    <s v="2023-01-31"/>
    <s v="SAL00532"/>
    <x v="2"/>
    <x v="21"/>
    <n v="15"/>
    <n v="3000"/>
    <n v="45000"/>
    <s v="Jan"/>
    <x v="0"/>
  </r>
  <r>
    <s v="2023-02-07"/>
    <s v="SAL05074"/>
    <x v="2"/>
    <x v="21"/>
    <n v="11"/>
    <n v="3000"/>
    <n v="33000"/>
    <s v="Feb"/>
    <x v="0"/>
  </r>
  <r>
    <s v="2023-02-22"/>
    <s v="SAL00580"/>
    <x v="2"/>
    <x v="21"/>
    <n v="8"/>
    <n v="3000"/>
    <n v="24000"/>
    <s v="Feb"/>
    <x v="0"/>
  </r>
  <r>
    <s v="2023-02-26"/>
    <s v="SAL03922"/>
    <x v="2"/>
    <x v="21"/>
    <n v="15"/>
    <n v="3000"/>
    <n v="45000"/>
    <s v="Feb"/>
    <x v="0"/>
  </r>
  <r>
    <s v="2023-02-26"/>
    <s v="SAL04417"/>
    <x v="2"/>
    <x v="21"/>
    <n v="13"/>
    <n v="3000"/>
    <n v="39000"/>
    <s v="Feb"/>
    <x v="0"/>
  </r>
  <r>
    <s v="2023-03-10"/>
    <s v="SAL05612"/>
    <x v="2"/>
    <x v="21"/>
    <n v="12"/>
    <n v="3000"/>
    <n v="36000"/>
    <s v="Mar"/>
    <x v="0"/>
  </r>
  <r>
    <s v="2023-03-11"/>
    <s v="SAL01199"/>
    <x v="2"/>
    <x v="21"/>
    <n v="3"/>
    <n v="3000"/>
    <n v="9000"/>
    <s v="Mar"/>
    <x v="0"/>
  </r>
  <r>
    <s v="2023-03-13"/>
    <s v="SAL00980"/>
    <x v="2"/>
    <x v="21"/>
    <n v="8"/>
    <n v="3000"/>
    <n v="24000"/>
    <s v="Mar"/>
    <x v="0"/>
  </r>
  <r>
    <s v="2023-03-17"/>
    <s v="SAL00083"/>
    <x v="2"/>
    <x v="21"/>
    <n v="9"/>
    <n v="3000"/>
    <n v="27000"/>
    <s v="Mar"/>
    <x v="0"/>
  </r>
  <r>
    <s v="2023-03-17"/>
    <s v="SAL02457"/>
    <x v="2"/>
    <x v="21"/>
    <n v="2"/>
    <n v="3000"/>
    <n v="6000"/>
    <s v="Mar"/>
    <x v="0"/>
  </r>
  <r>
    <s v="2023-03-24"/>
    <s v="SAL03869"/>
    <x v="2"/>
    <x v="21"/>
    <n v="12"/>
    <n v="3000"/>
    <n v="36000"/>
    <s v="Mar"/>
    <x v="0"/>
  </r>
  <r>
    <s v="2023-04-14"/>
    <s v="SAL00236"/>
    <x v="2"/>
    <x v="21"/>
    <n v="12"/>
    <n v="3000"/>
    <n v="36000"/>
    <s v="Apr"/>
    <x v="0"/>
  </r>
  <r>
    <s v="2023-04-16"/>
    <s v="SAL01082"/>
    <x v="2"/>
    <x v="21"/>
    <n v="11"/>
    <n v="3000"/>
    <n v="33000"/>
    <s v="Apr"/>
    <x v="0"/>
  </r>
  <r>
    <s v="2023-04-17"/>
    <s v="SAL03036"/>
    <x v="2"/>
    <x v="21"/>
    <n v="12"/>
    <n v="3000"/>
    <n v="36000"/>
    <s v="Apr"/>
    <x v="0"/>
  </r>
  <r>
    <s v="2023-04-18"/>
    <s v="SAL01405"/>
    <x v="2"/>
    <x v="21"/>
    <n v="9"/>
    <n v="3000"/>
    <n v="27000"/>
    <s v="Apr"/>
    <x v="0"/>
  </r>
  <r>
    <s v="2023-04-26"/>
    <s v="SAL02047"/>
    <x v="2"/>
    <x v="21"/>
    <n v="7"/>
    <n v="3000"/>
    <n v="21000"/>
    <s v="Apr"/>
    <x v="0"/>
  </r>
  <r>
    <s v="2023-05-01"/>
    <s v="SAL00197"/>
    <x v="2"/>
    <x v="21"/>
    <n v="5"/>
    <n v="3000"/>
    <n v="15000"/>
    <s v="May"/>
    <x v="0"/>
  </r>
  <r>
    <s v="2023-05-14"/>
    <s v="SAL00441"/>
    <x v="2"/>
    <x v="21"/>
    <n v="2"/>
    <n v="3000"/>
    <n v="6000"/>
    <s v="May"/>
    <x v="0"/>
  </r>
  <r>
    <s v="2023-05-18"/>
    <s v="SAL03525"/>
    <x v="2"/>
    <x v="21"/>
    <n v="3"/>
    <n v="3000"/>
    <n v="9000"/>
    <s v="May"/>
    <x v="0"/>
  </r>
  <r>
    <s v="2023-05-25"/>
    <s v="SAL04201"/>
    <x v="2"/>
    <x v="21"/>
    <n v="15"/>
    <n v="3000"/>
    <n v="45000"/>
    <s v="May"/>
    <x v="0"/>
  </r>
  <r>
    <s v="2023-05-26"/>
    <s v="SAL03362"/>
    <x v="2"/>
    <x v="21"/>
    <n v="5"/>
    <n v="3000"/>
    <n v="15000"/>
    <s v="May"/>
    <x v="0"/>
  </r>
  <r>
    <s v="2023-05-27"/>
    <s v="SAL03912"/>
    <x v="2"/>
    <x v="21"/>
    <n v="4"/>
    <n v="3000"/>
    <n v="12000"/>
    <s v="May"/>
    <x v="0"/>
  </r>
  <r>
    <s v="2023-06-07"/>
    <s v="SAL00471"/>
    <x v="2"/>
    <x v="21"/>
    <n v="6"/>
    <n v="3000"/>
    <n v="18000"/>
    <s v="Jun"/>
    <x v="0"/>
  </r>
  <r>
    <s v="2023-06-20"/>
    <s v="SAL02095"/>
    <x v="2"/>
    <x v="21"/>
    <n v="12"/>
    <n v="3000"/>
    <n v="36000"/>
    <s v="Jun"/>
    <x v="0"/>
  </r>
  <r>
    <s v="2023-06-29"/>
    <s v="SAL05204"/>
    <x v="2"/>
    <x v="21"/>
    <n v="6"/>
    <n v="3000"/>
    <n v="18000"/>
    <s v="Jun"/>
    <x v="0"/>
  </r>
  <r>
    <s v="2023-07-01"/>
    <s v="SAL02212"/>
    <x v="2"/>
    <x v="21"/>
    <n v="14"/>
    <n v="3000"/>
    <n v="42000"/>
    <s v="Jul"/>
    <x v="0"/>
  </r>
  <r>
    <s v="2023-07-11"/>
    <s v="SAL05377"/>
    <x v="2"/>
    <x v="21"/>
    <n v="8"/>
    <n v="3000"/>
    <n v="24000"/>
    <s v="Jul"/>
    <x v="0"/>
  </r>
  <r>
    <s v="2023-07-21"/>
    <s v="SAL05491"/>
    <x v="2"/>
    <x v="21"/>
    <n v="2"/>
    <n v="3000"/>
    <n v="6000"/>
    <s v="Jul"/>
    <x v="0"/>
  </r>
  <r>
    <s v="2023-08-03"/>
    <s v="SAL02975"/>
    <x v="2"/>
    <x v="21"/>
    <n v="10"/>
    <n v="3000"/>
    <n v="30000"/>
    <s v="Aug"/>
    <x v="0"/>
  </r>
  <r>
    <s v="2023-08-05"/>
    <s v="SAL00971"/>
    <x v="2"/>
    <x v="21"/>
    <n v="14"/>
    <n v="3000"/>
    <n v="42000"/>
    <s v="Aug"/>
    <x v="0"/>
  </r>
  <r>
    <s v="2023-08-05"/>
    <s v="SAL05128"/>
    <x v="2"/>
    <x v="21"/>
    <n v="11"/>
    <n v="3000"/>
    <n v="33000"/>
    <s v="Aug"/>
    <x v="0"/>
  </r>
  <r>
    <s v="2023-08-18"/>
    <s v="SAL03385"/>
    <x v="2"/>
    <x v="21"/>
    <n v="14"/>
    <n v="3000"/>
    <n v="42000"/>
    <s v="Aug"/>
    <x v="0"/>
  </r>
  <r>
    <s v="2023-08-20"/>
    <s v="SAL00135"/>
    <x v="2"/>
    <x v="21"/>
    <n v="15"/>
    <n v="3000"/>
    <n v="45000"/>
    <s v="Aug"/>
    <x v="0"/>
  </r>
  <r>
    <s v="2023-08-23"/>
    <s v="SAL01951"/>
    <x v="2"/>
    <x v="21"/>
    <n v="15"/>
    <n v="3000"/>
    <n v="45000"/>
    <s v="Aug"/>
    <x v="0"/>
  </r>
  <r>
    <s v="2023-08-25"/>
    <s v="SAL05010"/>
    <x v="2"/>
    <x v="21"/>
    <n v="8"/>
    <n v="3000"/>
    <n v="24000"/>
    <s v="Aug"/>
    <x v="0"/>
  </r>
  <r>
    <s v="2023-08-28"/>
    <s v="SAL00718"/>
    <x v="2"/>
    <x v="21"/>
    <n v="2"/>
    <n v="3000"/>
    <n v="6000"/>
    <s v="Aug"/>
    <x v="0"/>
  </r>
  <r>
    <s v="2023-09-05"/>
    <s v="SAL01155"/>
    <x v="2"/>
    <x v="21"/>
    <n v="14"/>
    <n v="3000"/>
    <n v="42000"/>
    <s v="Sept"/>
    <x v="0"/>
  </r>
  <r>
    <s v="2023-09-11"/>
    <s v="SAL01560"/>
    <x v="2"/>
    <x v="21"/>
    <n v="11"/>
    <n v="3000"/>
    <n v="33000"/>
    <s v="Sept"/>
    <x v="0"/>
  </r>
  <r>
    <s v="2023-09-21"/>
    <s v="SAL05830"/>
    <x v="2"/>
    <x v="21"/>
    <n v="11"/>
    <n v="3000"/>
    <n v="33000"/>
    <s v="Sept"/>
    <x v="0"/>
  </r>
  <r>
    <s v="2023-09-23"/>
    <s v="SAL04315"/>
    <x v="2"/>
    <x v="21"/>
    <n v="4"/>
    <n v="3000"/>
    <n v="12000"/>
    <s v="Sept"/>
    <x v="0"/>
  </r>
  <r>
    <s v="2023-09-24"/>
    <s v="SAL03957"/>
    <x v="2"/>
    <x v="21"/>
    <n v="4"/>
    <n v="3000"/>
    <n v="12000"/>
    <s v="Sept"/>
    <x v="0"/>
  </r>
  <r>
    <s v="2023-09-26"/>
    <s v="SAL05675"/>
    <x v="2"/>
    <x v="21"/>
    <n v="4"/>
    <n v="3000"/>
    <n v="12000"/>
    <s v="Sept"/>
    <x v="0"/>
  </r>
  <r>
    <s v="2023-09-27"/>
    <s v="SAL03268"/>
    <x v="2"/>
    <x v="21"/>
    <n v="12"/>
    <n v="3000"/>
    <n v="36000"/>
    <s v="Sept"/>
    <x v="0"/>
  </r>
  <r>
    <s v="2023-10-26"/>
    <s v="SAL06000"/>
    <x v="2"/>
    <x v="21"/>
    <n v="13"/>
    <n v="3000"/>
    <n v="39000"/>
    <s v="Oct"/>
    <x v="0"/>
  </r>
  <r>
    <s v="2023-10-28"/>
    <s v="SAL03259"/>
    <x v="2"/>
    <x v="21"/>
    <n v="4"/>
    <n v="3000"/>
    <n v="12000"/>
    <s v="Oct"/>
    <x v="0"/>
  </r>
  <r>
    <s v="2023-11-07"/>
    <s v="SAL02458"/>
    <x v="2"/>
    <x v="21"/>
    <n v="12"/>
    <n v="3000"/>
    <n v="36000"/>
    <s v="Nov"/>
    <x v="0"/>
  </r>
  <r>
    <s v="2023-12-08"/>
    <s v="SAL00634"/>
    <x v="2"/>
    <x v="21"/>
    <n v="7"/>
    <n v="3000"/>
    <n v="21000"/>
    <s v="Dec"/>
    <x v="0"/>
  </r>
  <r>
    <s v="2023-12-25"/>
    <s v="SAL05266"/>
    <x v="2"/>
    <x v="21"/>
    <n v="8"/>
    <n v="3000"/>
    <n v="24000"/>
    <s v="Dec"/>
    <x v="0"/>
  </r>
  <r>
    <s v="2023-12-30"/>
    <s v="SAL03659"/>
    <x v="2"/>
    <x v="21"/>
    <n v="15"/>
    <n v="3000"/>
    <n v="45000"/>
    <s v="Dec"/>
    <x v="0"/>
  </r>
  <r>
    <s v="2024-01-02"/>
    <s v="SAL05710"/>
    <x v="2"/>
    <x v="21"/>
    <n v="8"/>
    <n v="3000"/>
    <n v="24000"/>
    <s v="Jan"/>
    <x v="1"/>
  </r>
  <r>
    <s v="2024-01-11"/>
    <s v="SAL01255"/>
    <x v="2"/>
    <x v="21"/>
    <n v="2"/>
    <n v="3000"/>
    <n v="6000"/>
    <s v="Jan"/>
    <x v="1"/>
  </r>
  <r>
    <s v="2024-01-20"/>
    <s v="SAL02328"/>
    <x v="2"/>
    <x v="21"/>
    <n v="10"/>
    <n v="3000"/>
    <n v="30000"/>
    <s v="Jan"/>
    <x v="1"/>
  </r>
  <r>
    <s v="2024-01-21"/>
    <s v="SAL04156"/>
    <x v="2"/>
    <x v="21"/>
    <n v="7"/>
    <n v="3000"/>
    <n v="21000"/>
    <s v="Jan"/>
    <x v="1"/>
  </r>
  <r>
    <s v="2024-02-03"/>
    <s v="SAL00966"/>
    <x v="2"/>
    <x v="21"/>
    <n v="12"/>
    <n v="3000"/>
    <n v="36000"/>
    <s v="Feb"/>
    <x v="1"/>
  </r>
  <r>
    <s v="2024-02-10"/>
    <s v="SAL00574"/>
    <x v="2"/>
    <x v="21"/>
    <n v="2"/>
    <n v="3000"/>
    <n v="6000"/>
    <s v="Feb"/>
    <x v="1"/>
  </r>
  <r>
    <s v="2024-02-16"/>
    <s v="SAL02362"/>
    <x v="2"/>
    <x v="21"/>
    <n v="13"/>
    <n v="3000"/>
    <n v="39000"/>
    <s v="Feb"/>
    <x v="1"/>
  </r>
  <r>
    <s v="2024-02-18"/>
    <s v="SAL03917"/>
    <x v="2"/>
    <x v="21"/>
    <n v="4"/>
    <n v="3000"/>
    <n v="12000"/>
    <s v="Feb"/>
    <x v="1"/>
  </r>
  <r>
    <s v="2024-02-20"/>
    <s v="SAL01369"/>
    <x v="2"/>
    <x v="21"/>
    <n v="1"/>
    <n v="3000"/>
    <n v="3000"/>
    <s v="Feb"/>
    <x v="1"/>
  </r>
  <r>
    <s v="2024-02-23"/>
    <s v="SAL05065"/>
    <x v="2"/>
    <x v="21"/>
    <n v="12"/>
    <n v="3000"/>
    <n v="36000"/>
    <s v="Feb"/>
    <x v="1"/>
  </r>
  <r>
    <s v="2024-02-24"/>
    <s v="SAL03834"/>
    <x v="2"/>
    <x v="21"/>
    <n v="6"/>
    <n v="3000"/>
    <n v="18000"/>
    <s v="Feb"/>
    <x v="1"/>
  </r>
  <r>
    <s v="2024-02-25"/>
    <s v="SAL05749"/>
    <x v="2"/>
    <x v="21"/>
    <n v="2"/>
    <n v="3000"/>
    <n v="6000"/>
    <s v="Feb"/>
    <x v="1"/>
  </r>
  <r>
    <s v="2024-03-14"/>
    <s v="SAL00614"/>
    <x v="2"/>
    <x v="21"/>
    <n v="9"/>
    <n v="3000"/>
    <n v="27000"/>
    <s v="Mar"/>
    <x v="1"/>
  </r>
  <r>
    <s v="2024-03-25"/>
    <s v="SAL02994"/>
    <x v="2"/>
    <x v="21"/>
    <n v="2"/>
    <n v="3000"/>
    <n v="6000"/>
    <s v="Mar"/>
    <x v="1"/>
  </r>
  <r>
    <s v="2024-03-28"/>
    <s v="SAL00438"/>
    <x v="2"/>
    <x v="21"/>
    <n v="6"/>
    <n v="3000"/>
    <n v="18000"/>
    <s v="Mar"/>
    <x v="1"/>
  </r>
  <r>
    <s v="2024-03-30"/>
    <s v="SAL02596"/>
    <x v="2"/>
    <x v="21"/>
    <n v="12"/>
    <n v="3000"/>
    <n v="36000"/>
    <s v="Mar"/>
    <x v="1"/>
  </r>
  <r>
    <s v="2024-04-04"/>
    <s v="SAL01689"/>
    <x v="2"/>
    <x v="21"/>
    <n v="9"/>
    <n v="3000"/>
    <n v="27000"/>
    <s v="Apr"/>
    <x v="1"/>
  </r>
  <r>
    <s v="2024-04-04"/>
    <s v="SAL04130"/>
    <x v="2"/>
    <x v="21"/>
    <n v="7"/>
    <n v="3000"/>
    <n v="21000"/>
    <s v="Apr"/>
    <x v="1"/>
  </r>
  <r>
    <s v="2024-04-04"/>
    <s v="SAL05582"/>
    <x v="2"/>
    <x v="21"/>
    <n v="6"/>
    <n v="3000"/>
    <n v="18000"/>
    <s v="Apr"/>
    <x v="1"/>
  </r>
  <r>
    <s v="2024-04-05"/>
    <s v="SAL01093"/>
    <x v="2"/>
    <x v="21"/>
    <n v="3"/>
    <n v="3000"/>
    <n v="9000"/>
    <s v="Apr"/>
    <x v="1"/>
  </r>
  <r>
    <s v="2024-04-15"/>
    <s v="SAL00442"/>
    <x v="2"/>
    <x v="21"/>
    <n v="3"/>
    <n v="3000"/>
    <n v="9000"/>
    <s v="Apr"/>
    <x v="1"/>
  </r>
  <r>
    <s v="2024-04-16"/>
    <s v="SAL04535"/>
    <x v="2"/>
    <x v="21"/>
    <n v="7"/>
    <n v="3000"/>
    <n v="21000"/>
    <s v="Apr"/>
    <x v="1"/>
  </r>
  <r>
    <s v="2024-04-17"/>
    <s v="SAL01467"/>
    <x v="2"/>
    <x v="21"/>
    <n v="2"/>
    <n v="3000"/>
    <n v="6000"/>
    <s v="Apr"/>
    <x v="1"/>
  </r>
  <r>
    <s v="2024-04-20"/>
    <s v="SAL01133"/>
    <x v="2"/>
    <x v="21"/>
    <n v="5"/>
    <n v="3000"/>
    <n v="15000"/>
    <s v="Apr"/>
    <x v="1"/>
  </r>
  <r>
    <s v="2024-04-26"/>
    <s v="SAL01730"/>
    <x v="2"/>
    <x v="21"/>
    <n v="7"/>
    <n v="3000"/>
    <n v="21000"/>
    <s v="Apr"/>
    <x v="1"/>
  </r>
  <r>
    <s v="2024-05-06"/>
    <s v="SAL03597"/>
    <x v="2"/>
    <x v="21"/>
    <n v="6"/>
    <n v="3000"/>
    <n v="18000"/>
    <s v="May"/>
    <x v="1"/>
  </r>
  <r>
    <s v="2024-05-08"/>
    <s v="SAL02598"/>
    <x v="2"/>
    <x v="21"/>
    <n v="9"/>
    <n v="3000"/>
    <n v="27000"/>
    <s v="May"/>
    <x v="1"/>
  </r>
  <r>
    <s v="2024-05-15"/>
    <s v="SAL02443"/>
    <x v="2"/>
    <x v="21"/>
    <n v="1"/>
    <n v="3000"/>
    <n v="3000"/>
    <s v="May"/>
    <x v="1"/>
  </r>
  <r>
    <s v="2024-06-16"/>
    <s v="SAL03173"/>
    <x v="2"/>
    <x v="21"/>
    <n v="1"/>
    <n v="3000"/>
    <n v="3000"/>
    <s v="Jun"/>
    <x v="1"/>
  </r>
  <r>
    <s v="2024-06-24"/>
    <s v="SAL03231"/>
    <x v="2"/>
    <x v="21"/>
    <n v="13"/>
    <n v="3000"/>
    <n v="39000"/>
    <s v="Jun"/>
    <x v="1"/>
  </r>
  <r>
    <s v="2024-06-25"/>
    <s v="SAL05060"/>
    <x v="2"/>
    <x v="21"/>
    <n v="4"/>
    <n v="3000"/>
    <n v="12000"/>
    <s v="Jun"/>
    <x v="1"/>
  </r>
  <r>
    <s v="2024-07-03"/>
    <s v="SAL01097"/>
    <x v="2"/>
    <x v="21"/>
    <n v="4"/>
    <n v="3000"/>
    <n v="12000"/>
    <s v="Jul"/>
    <x v="1"/>
  </r>
  <r>
    <s v="2024-07-06"/>
    <s v="SAL01679"/>
    <x v="2"/>
    <x v="21"/>
    <n v="1"/>
    <n v="3000"/>
    <n v="3000"/>
    <s v="Jul"/>
    <x v="1"/>
  </r>
  <r>
    <s v="2024-07-09"/>
    <s v="SAL01539"/>
    <x v="2"/>
    <x v="21"/>
    <n v="10"/>
    <n v="3000"/>
    <n v="30000"/>
    <s v="Jul"/>
    <x v="1"/>
  </r>
  <r>
    <s v="2024-07-23"/>
    <s v="SAL03002"/>
    <x v="2"/>
    <x v="21"/>
    <n v="7"/>
    <n v="3000"/>
    <n v="21000"/>
    <s v="Jul"/>
    <x v="1"/>
  </r>
  <r>
    <s v="2024-07-28"/>
    <s v="SAL03520"/>
    <x v="2"/>
    <x v="21"/>
    <n v="6"/>
    <n v="3000"/>
    <n v="18000"/>
    <s v="Jul"/>
    <x v="1"/>
  </r>
  <r>
    <s v="2024-08-06"/>
    <s v="SAL02766"/>
    <x v="2"/>
    <x v="21"/>
    <n v="14"/>
    <n v="3000"/>
    <n v="42000"/>
    <s v="Aug"/>
    <x v="1"/>
  </r>
  <r>
    <s v="2024-08-06"/>
    <s v="SAL03118"/>
    <x v="2"/>
    <x v="21"/>
    <n v="14"/>
    <n v="3000"/>
    <n v="42000"/>
    <s v="Aug"/>
    <x v="1"/>
  </r>
  <r>
    <s v="2024-08-15"/>
    <s v="SAL00489"/>
    <x v="2"/>
    <x v="21"/>
    <n v="8"/>
    <n v="3000"/>
    <n v="24000"/>
    <s v="Aug"/>
    <x v="1"/>
  </r>
  <r>
    <s v="2024-08-18"/>
    <s v="SAL04394"/>
    <x v="2"/>
    <x v="21"/>
    <n v="5"/>
    <n v="3000"/>
    <n v="15000"/>
    <s v="Aug"/>
    <x v="1"/>
  </r>
  <r>
    <s v="2024-08-22"/>
    <s v="SAL04349"/>
    <x v="2"/>
    <x v="21"/>
    <n v="1"/>
    <n v="3000"/>
    <n v="3000"/>
    <s v="Aug"/>
    <x v="1"/>
  </r>
  <r>
    <s v="2024-08-26"/>
    <s v="SAL04854"/>
    <x v="2"/>
    <x v="21"/>
    <n v="14"/>
    <n v="3000"/>
    <n v="42000"/>
    <s v="Aug"/>
    <x v="1"/>
  </r>
  <r>
    <s v="2024-09-07"/>
    <s v="SAL02334"/>
    <x v="2"/>
    <x v="21"/>
    <n v="4"/>
    <n v="3000"/>
    <n v="12000"/>
    <s v="Sept"/>
    <x v="1"/>
  </r>
  <r>
    <s v="2024-09-19"/>
    <s v="SAL00904"/>
    <x v="2"/>
    <x v="21"/>
    <n v="11"/>
    <n v="3000"/>
    <n v="33000"/>
    <s v="Sept"/>
    <x v="1"/>
  </r>
  <r>
    <s v="2024-09-25"/>
    <s v="SAL04767"/>
    <x v="2"/>
    <x v="21"/>
    <n v="6"/>
    <n v="3000"/>
    <n v="18000"/>
    <s v="Sept"/>
    <x v="1"/>
  </r>
  <r>
    <s v="2024-09-25"/>
    <s v="SAL05815"/>
    <x v="2"/>
    <x v="21"/>
    <n v="8"/>
    <n v="3000"/>
    <n v="24000"/>
    <s v="Sept"/>
    <x v="1"/>
  </r>
  <r>
    <s v="2024-10-17"/>
    <s v="SAL02265"/>
    <x v="2"/>
    <x v="21"/>
    <n v="8"/>
    <n v="3000"/>
    <n v="24000"/>
    <s v="Oct"/>
    <x v="1"/>
  </r>
  <r>
    <s v="2024-10-17"/>
    <s v="SAL03393"/>
    <x v="2"/>
    <x v="21"/>
    <n v="11"/>
    <n v="3000"/>
    <n v="33000"/>
    <s v="Oct"/>
    <x v="1"/>
  </r>
  <r>
    <s v="2024-10-24"/>
    <s v="SAL00608"/>
    <x v="2"/>
    <x v="21"/>
    <n v="11"/>
    <n v="3000"/>
    <n v="33000"/>
    <s v="Oct"/>
    <x v="1"/>
  </r>
  <r>
    <s v="2024-10-25"/>
    <s v="SAL02290"/>
    <x v="2"/>
    <x v="21"/>
    <n v="8"/>
    <n v="3000"/>
    <n v="24000"/>
    <s v="Oct"/>
    <x v="1"/>
  </r>
  <r>
    <s v="2024-10-28"/>
    <s v="SAL00872"/>
    <x v="2"/>
    <x v="21"/>
    <n v="11"/>
    <n v="3000"/>
    <n v="33000"/>
    <s v="Oct"/>
    <x v="1"/>
  </r>
  <r>
    <s v="2024-11-03"/>
    <s v="SAL00755"/>
    <x v="2"/>
    <x v="21"/>
    <n v="2"/>
    <n v="3000"/>
    <n v="6000"/>
    <s v="Nov"/>
    <x v="1"/>
  </r>
  <r>
    <s v="2024-11-17"/>
    <s v="SAL04035"/>
    <x v="2"/>
    <x v="21"/>
    <n v="5"/>
    <n v="3000"/>
    <n v="15000"/>
    <s v="Nov"/>
    <x v="1"/>
  </r>
  <r>
    <s v="2024-11-19"/>
    <s v="SAL03326"/>
    <x v="2"/>
    <x v="21"/>
    <n v="4"/>
    <n v="3000"/>
    <n v="12000"/>
    <s v="Nov"/>
    <x v="1"/>
  </r>
  <r>
    <s v="2024-11-26"/>
    <s v="SAL03845"/>
    <x v="2"/>
    <x v="21"/>
    <n v="15"/>
    <n v="3000"/>
    <n v="45000"/>
    <s v="Nov"/>
    <x v="1"/>
  </r>
  <r>
    <s v="2024-12-09"/>
    <s v="SAL04132"/>
    <x v="2"/>
    <x v="21"/>
    <n v="12"/>
    <n v="3000"/>
    <n v="36000"/>
    <s v="Dec"/>
    <x v="1"/>
  </r>
  <r>
    <s v="2024-12-13"/>
    <s v="SAL05484"/>
    <x v="2"/>
    <x v="21"/>
    <n v="14"/>
    <n v="3000"/>
    <n v="42000"/>
    <s v="Dec"/>
    <x v="1"/>
  </r>
  <r>
    <s v="2024-12-18"/>
    <s v="SAL04261"/>
    <x v="2"/>
    <x v="21"/>
    <n v="9"/>
    <n v="3000"/>
    <n v="27000"/>
    <s v="Dec"/>
    <x v="1"/>
  </r>
  <r>
    <s v="2024-12-26"/>
    <s v="SAL01835"/>
    <x v="2"/>
    <x v="21"/>
    <n v="12"/>
    <n v="3000"/>
    <n v="36000"/>
    <s v="Dec"/>
    <x v="1"/>
  </r>
  <r>
    <s v="2025-01-01"/>
    <s v="SAL02160"/>
    <x v="2"/>
    <x v="21"/>
    <n v="8"/>
    <n v="3000"/>
    <n v="24000"/>
    <s v="Jan"/>
    <x v="2"/>
  </r>
  <r>
    <s v="2025-01-12"/>
    <s v="SAL04656"/>
    <x v="2"/>
    <x v="21"/>
    <n v="2"/>
    <n v="3000"/>
    <n v="6000"/>
    <s v="Jan"/>
    <x v="2"/>
  </r>
  <r>
    <s v="2025-01-15"/>
    <s v="SAL05465"/>
    <x v="2"/>
    <x v="21"/>
    <n v="9"/>
    <n v="3000"/>
    <n v="27000"/>
    <s v="Jan"/>
    <x v="2"/>
  </r>
  <r>
    <s v="2025-01-18"/>
    <s v="SAL05361"/>
    <x v="2"/>
    <x v="21"/>
    <n v="15"/>
    <n v="3000"/>
    <n v="45000"/>
    <s v="Jan"/>
    <x v="2"/>
  </r>
  <r>
    <s v="2025-01-21"/>
    <s v="SAL02137"/>
    <x v="2"/>
    <x v="21"/>
    <n v="1"/>
    <n v="3000"/>
    <n v="3000"/>
    <s v="Jan"/>
    <x v="2"/>
  </r>
  <r>
    <s v="2025-01-24"/>
    <s v="SAL05173"/>
    <x v="2"/>
    <x v="21"/>
    <n v="10"/>
    <n v="3000"/>
    <n v="30000"/>
    <s v="Jan"/>
    <x v="2"/>
  </r>
  <r>
    <s v="2025-01-26"/>
    <s v="SAL03167"/>
    <x v="2"/>
    <x v="21"/>
    <n v="7"/>
    <n v="3000"/>
    <n v="21000"/>
    <s v="Jan"/>
    <x v="2"/>
  </r>
  <r>
    <s v="2025-01-29"/>
    <s v="SAL01240"/>
    <x v="2"/>
    <x v="21"/>
    <n v="7"/>
    <n v="3000"/>
    <n v="21000"/>
    <s v="Jan"/>
    <x v="2"/>
  </r>
  <r>
    <s v="2025-02-06"/>
    <s v="SAL00231"/>
    <x v="2"/>
    <x v="21"/>
    <n v="7"/>
    <n v="3000"/>
    <n v="21000"/>
    <s v="Feb"/>
    <x v="2"/>
  </r>
  <r>
    <s v="2025-02-06"/>
    <s v="SAL04135"/>
    <x v="2"/>
    <x v="21"/>
    <n v="6"/>
    <n v="3000"/>
    <n v="18000"/>
    <s v="Feb"/>
    <x v="2"/>
  </r>
  <r>
    <s v="2025-02-09"/>
    <s v="SAL01630"/>
    <x v="2"/>
    <x v="21"/>
    <n v="2"/>
    <n v="3000"/>
    <n v="6000"/>
    <s v="Feb"/>
    <x v="2"/>
  </r>
  <r>
    <s v="2025-02-09"/>
    <s v="SAL05388"/>
    <x v="2"/>
    <x v="21"/>
    <n v="10"/>
    <n v="3000"/>
    <n v="30000"/>
    <s v="Feb"/>
    <x v="2"/>
  </r>
  <r>
    <s v="2025-02-15"/>
    <s v="SAL02455"/>
    <x v="2"/>
    <x v="21"/>
    <n v="15"/>
    <n v="3000"/>
    <n v="45000"/>
    <s v="Feb"/>
    <x v="2"/>
  </r>
  <r>
    <s v="2025-02-16"/>
    <s v="SAL04982"/>
    <x v="2"/>
    <x v="21"/>
    <n v="12"/>
    <n v="3000"/>
    <n v="36000"/>
    <s v="Feb"/>
    <x v="2"/>
  </r>
  <r>
    <s v="2025-02-22"/>
    <s v="SAL04970"/>
    <x v="2"/>
    <x v="21"/>
    <n v="9"/>
    <n v="3000"/>
    <n v="27000"/>
    <s v="Feb"/>
    <x v="2"/>
  </r>
  <r>
    <s v="2025-03-02"/>
    <s v="SAL05407"/>
    <x v="2"/>
    <x v="21"/>
    <n v="8"/>
    <n v="3000"/>
    <n v="24000"/>
    <s v="Mar"/>
    <x v="2"/>
  </r>
  <r>
    <s v="2025-03-03"/>
    <s v="SAL04868"/>
    <x v="2"/>
    <x v="21"/>
    <n v="5"/>
    <n v="3000"/>
    <n v="15000"/>
    <s v="Mar"/>
    <x v="2"/>
  </r>
  <r>
    <s v="2025-03-08"/>
    <s v="SAL05125"/>
    <x v="2"/>
    <x v="21"/>
    <n v="2"/>
    <n v="3000"/>
    <n v="6000"/>
    <s v="Mar"/>
    <x v="2"/>
  </r>
  <r>
    <s v="2025-03-16"/>
    <s v="SAL04580"/>
    <x v="2"/>
    <x v="21"/>
    <n v="7"/>
    <n v="3000"/>
    <n v="21000"/>
    <s v="Mar"/>
    <x v="2"/>
  </r>
  <r>
    <s v="2025-03-28"/>
    <s v="SAL00358"/>
    <x v="2"/>
    <x v="21"/>
    <n v="12"/>
    <n v="3000"/>
    <n v="36000"/>
    <s v="Mar"/>
    <x v="2"/>
  </r>
  <r>
    <s v="2025-03-29"/>
    <s v="SAL03481"/>
    <x v="2"/>
    <x v="21"/>
    <n v="11"/>
    <n v="3000"/>
    <n v="33000"/>
    <s v="Mar"/>
    <x v="2"/>
  </r>
  <r>
    <s v="2025-04-04"/>
    <s v="SAL03813"/>
    <x v="2"/>
    <x v="21"/>
    <n v="1"/>
    <n v="3000"/>
    <n v="3000"/>
    <s v="Apr"/>
    <x v="2"/>
  </r>
  <r>
    <s v="2025-04-05"/>
    <s v="SAL04877"/>
    <x v="2"/>
    <x v="21"/>
    <n v="15"/>
    <n v="3000"/>
    <n v="45000"/>
    <s v="Apr"/>
    <x v="2"/>
  </r>
  <r>
    <s v="2025-04-22"/>
    <s v="SAL00909"/>
    <x v="2"/>
    <x v="21"/>
    <n v="8"/>
    <n v="3000"/>
    <n v="24000"/>
    <s v="Apr"/>
    <x v="2"/>
  </r>
  <r>
    <s v="2025-05-05"/>
    <s v="SAL01238"/>
    <x v="2"/>
    <x v="21"/>
    <n v="11"/>
    <n v="3000"/>
    <n v="33000"/>
    <s v="May"/>
    <x v="2"/>
  </r>
  <r>
    <s v="2025-05-16"/>
    <s v="SAL04301"/>
    <x v="2"/>
    <x v="21"/>
    <n v="3"/>
    <n v="3000"/>
    <n v="9000"/>
    <s v="May"/>
    <x v="2"/>
  </r>
  <r>
    <s v="2025-06-03"/>
    <s v="SAL02961"/>
    <x v="2"/>
    <x v="21"/>
    <n v="5"/>
    <n v="3000"/>
    <n v="15000"/>
    <s v="Jun"/>
    <x v="2"/>
  </r>
  <r>
    <s v="2025-06-14"/>
    <s v="SAL01067"/>
    <x v="2"/>
    <x v="21"/>
    <n v="13"/>
    <n v="3000"/>
    <n v="39000"/>
    <s v="Jun"/>
    <x v="2"/>
  </r>
  <r>
    <s v="2025-06-16"/>
    <s v="SAL01161"/>
    <x v="2"/>
    <x v="21"/>
    <n v="11"/>
    <n v="3000"/>
    <n v="33000"/>
    <s v="Jun"/>
    <x v="2"/>
  </r>
  <r>
    <s v="2025-06-20"/>
    <s v="SAL03925"/>
    <x v="2"/>
    <x v="21"/>
    <n v="9"/>
    <n v="3000"/>
    <n v="27000"/>
    <s v="Jun"/>
    <x v="2"/>
  </r>
  <r>
    <s v="2025-06-26"/>
    <s v="SAL05395"/>
    <x v="2"/>
    <x v="21"/>
    <n v="3"/>
    <n v="3000"/>
    <n v="9000"/>
    <s v="Jun"/>
    <x v="2"/>
  </r>
  <r>
    <s v="2025-07-21"/>
    <s v="SAL05895"/>
    <x v="2"/>
    <x v="21"/>
    <n v="7"/>
    <n v="3000"/>
    <n v="21000"/>
    <s v="Jul"/>
    <x v="2"/>
  </r>
  <r>
    <s v="2025-07-22"/>
    <s v="SAL04824"/>
    <x v="2"/>
    <x v="21"/>
    <n v="11"/>
    <n v="3000"/>
    <n v="33000"/>
    <s v="Jul"/>
    <x v="2"/>
  </r>
  <r>
    <s v="2025-07-26"/>
    <s v="SAL03006"/>
    <x v="2"/>
    <x v="21"/>
    <n v="5"/>
    <n v="3000"/>
    <n v="15000"/>
    <s v="Jul"/>
    <x v="2"/>
  </r>
  <r>
    <s v="2025-07-30"/>
    <s v="SAL03195"/>
    <x v="2"/>
    <x v="21"/>
    <n v="2"/>
    <n v="3000"/>
    <n v="6000"/>
    <s v="Jul"/>
    <x v="2"/>
  </r>
  <r>
    <s v="2025-08-04"/>
    <s v="SAL01909"/>
    <x v="2"/>
    <x v="21"/>
    <n v="7"/>
    <n v="3000"/>
    <n v="21000"/>
    <s v="Aug"/>
    <x v="2"/>
  </r>
  <r>
    <s v="2025-08-16"/>
    <s v="SAL05974"/>
    <x v="2"/>
    <x v="21"/>
    <n v="8"/>
    <n v="3000"/>
    <n v="24000"/>
    <s v="Aug"/>
    <x v="2"/>
  </r>
  <r>
    <s v="2025-08-26"/>
    <s v="SAL02962"/>
    <x v="2"/>
    <x v="21"/>
    <n v="11"/>
    <n v="3000"/>
    <n v="33000"/>
    <s v="Aug"/>
    <x v="2"/>
  </r>
  <r>
    <s v="2025-08-31"/>
    <s v="SAL01404"/>
    <x v="2"/>
    <x v="21"/>
    <n v="4"/>
    <n v="3000"/>
    <n v="12000"/>
    <s v="Aug"/>
    <x v="2"/>
  </r>
  <r>
    <s v="2025-09-08"/>
    <s v="SAL01213"/>
    <x v="2"/>
    <x v="21"/>
    <n v="14"/>
    <n v="3000"/>
    <n v="42000"/>
    <s v="Sept"/>
    <x v="2"/>
  </r>
  <r>
    <s v="2025-09-14"/>
    <s v="SAL00976"/>
    <x v="2"/>
    <x v="21"/>
    <n v="4"/>
    <n v="3000"/>
    <n v="12000"/>
    <s v="Sept"/>
    <x v="2"/>
  </r>
  <r>
    <s v="2025-09-28"/>
    <s v="SAL00646"/>
    <x v="2"/>
    <x v="21"/>
    <n v="1"/>
    <n v="3000"/>
    <n v="3000"/>
    <s v="Sept"/>
    <x v="2"/>
  </r>
  <r>
    <s v="2025-10-07"/>
    <s v="SAL04404"/>
    <x v="2"/>
    <x v="21"/>
    <n v="6"/>
    <n v="3000"/>
    <n v="18000"/>
    <s v="Oct"/>
    <x v="2"/>
  </r>
  <r>
    <s v="2025-10-23"/>
    <s v="SAL05673"/>
    <x v="2"/>
    <x v="21"/>
    <n v="1"/>
    <n v="3000"/>
    <n v="3000"/>
    <s v="Oct"/>
    <x v="2"/>
  </r>
  <r>
    <s v="2025-10-30"/>
    <s v="SAL02263"/>
    <x v="2"/>
    <x v="21"/>
    <n v="1"/>
    <n v="3000"/>
    <n v="3000"/>
    <s v="Oct"/>
    <x v="2"/>
  </r>
  <r>
    <s v="2025-11-01"/>
    <s v="SAL00344"/>
    <x v="2"/>
    <x v="21"/>
    <n v="5"/>
    <n v="3000"/>
    <n v="15000"/>
    <s v="Nov"/>
    <x v="2"/>
  </r>
  <r>
    <s v="2025-11-01"/>
    <s v="SAL05750"/>
    <x v="2"/>
    <x v="21"/>
    <n v="1"/>
    <n v="3000"/>
    <n v="3000"/>
    <s v="Nov"/>
    <x v="2"/>
  </r>
  <r>
    <s v="2025-11-02"/>
    <s v="SAL01624"/>
    <x v="2"/>
    <x v="21"/>
    <n v="9"/>
    <n v="3000"/>
    <n v="27000"/>
    <s v="Nov"/>
    <x v="2"/>
  </r>
  <r>
    <s v="2025-11-04"/>
    <s v="SAL00291"/>
    <x v="2"/>
    <x v="21"/>
    <n v="4"/>
    <n v="3000"/>
    <n v="12000"/>
    <s v="Nov"/>
    <x v="2"/>
  </r>
  <r>
    <s v="2025-11-05"/>
    <s v="SAL04838"/>
    <x v="2"/>
    <x v="21"/>
    <n v="4"/>
    <n v="3000"/>
    <n v="12000"/>
    <s v="Nov"/>
    <x v="2"/>
  </r>
  <r>
    <s v="2025-11-10"/>
    <s v="SAL05213"/>
    <x v="2"/>
    <x v="21"/>
    <n v="2"/>
    <n v="3000"/>
    <n v="6000"/>
    <s v="Nov"/>
    <x v="2"/>
  </r>
  <r>
    <s v="2025-11-25"/>
    <s v="SAL02429"/>
    <x v="2"/>
    <x v="21"/>
    <n v="7"/>
    <n v="3000"/>
    <n v="21000"/>
    <s v="Nov"/>
    <x v="2"/>
  </r>
  <r>
    <s v="2025-11-28"/>
    <s v="SAL02883"/>
    <x v="2"/>
    <x v="21"/>
    <n v="2"/>
    <n v="3000"/>
    <n v="6000"/>
    <s v="Nov"/>
    <x v="2"/>
  </r>
  <r>
    <s v="2025-11-28"/>
    <s v="SAL05949"/>
    <x v="2"/>
    <x v="21"/>
    <n v="11"/>
    <n v="3000"/>
    <n v="33000"/>
    <s v="Nov"/>
    <x v="2"/>
  </r>
  <r>
    <s v="2025-12-07"/>
    <s v="SAL00160"/>
    <x v="2"/>
    <x v="21"/>
    <n v="9"/>
    <n v="3000"/>
    <n v="27000"/>
    <s v="Dec"/>
    <x v="2"/>
  </r>
  <r>
    <s v="2025-12-09"/>
    <s v="SAL03294"/>
    <x v="2"/>
    <x v="21"/>
    <n v="7"/>
    <n v="3000"/>
    <n v="21000"/>
    <s v="Dec"/>
    <x v="2"/>
  </r>
  <r>
    <s v="2025-12-16"/>
    <s v="SAL01324"/>
    <x v="2"/>
    <x v="21"/>
    <n v="2"/>
    <n v="3000"/>
    <n v="6000"/>
    <s v="Dec"/>
    <x v="2"/>
  </r>
  <r>
    <s v="2025-12-20"/>
    <s v="SAL02582"/>
    <x v="2"/>
    <x v="21"/>
    <n v="14"/>
    <n v="3000"/>
    <n v="42000"/>
    <s v="Dec"/>
    <x v="2"/>
  </r>
  <r>
    <s v="2025-12-29"/>
    <s v="SAL00235"/>
    <x v="2"/>
    <x v="21"/>
    <n v="6"/>
    <n v="3000"/>
    <n v="18000"/>
    <s v="Dec"/>
    <x v="2"/>
  </r>
  <r>
    <s v="2023-01-21"/>
    <s v="SAL00935"/>
    <x v="8"/>
    <x v="22"/>
    <n v="12"/>
    <n v="14000"/>
    <n v="168000"/>
    <s v="Jan"/>
    <x v="0"/>
  </r>
  <r>
    <s v="2023-02-02"/>
    <s v="SAL01223"/>
    <x v="8"/>
    <x v="22"/>
    <n v="14"/>
    <n v="14000"/>
    <n v="196000"/>
    <s v="Feb"/>
    <x v="0"/>
  </r>
  <r>
    <s v="2023-02-08"/>
    <s v="SAL04608"/>
    <x v="8"/>
    <x v="22"/>
    <n v="12"/>
    <n v="14000"/>
    <n v="168000"/>
    <s v="Feb"/>
    <x v="0"/>
  </r>
  <r>
    <s v="2023-02-17"/>
    <s v="SAL01595"/>
    <x v="8"/>
    <x v="22"/>
    <n v="6"/>
    <n v="14000"/>
    <n v="84000"/>
    <s v="Feb"/>
    <x v="0"/>
  </r>
  <r>
    <s v="2023-03-05"/>
    <s v="SAL02211"/>
    <x v="8"/>
    <x v="22"/>
    <n v="9"/>
    <n v="14000"/>
    <n v="126000"/>
    <s v="Mar"/>
    <x v="0"/>
  </r>
  <r>
    <s v="2023-03-07"/>
    <s v="SAL02341"/>
    <x v="8"/>
    <x v="22"/>
    <n v="2"/>
    <n v="14000"/>
    <n v="28000"/>
    <s v="Mar"/>
    <x v="0"/>
  </r>
  <r>
    <s v="2023-03-08"/>
    <s v="SAL03733"/>
    <x v="8"/>
    <x v="22"/>
    <n v="5"/>
    <n v="14000"/>
    <n v="70000"/>
    <s v="Mar"/>
    <x v="0"/>
  </r>
  <r>
    <s v="2023-03-11"/>
    <s v="SAL00543"/>
    <x v="8"/>
    <x v="22"/>
    <n v="9"/>
    <n v="14000"/>
    <n v="126000"/>
    <s v="Mar"/>
    <x v="0"/>
  </r>
  <r>
    <s v="2023-03-11"/>
    <s v="SAL05772"/>
    <x v="8"/>
    <x v="22"/>
    <n v="6"/>
    <n v="14000"/>
    <n v="84000"/>
    <s v="Mar"/>
    <x v="0"/>
  </r>
  <r>
    <s v="2023-03-17"/>
    <s v="SAL01015"/>
    <x v="8"/>
    <x v="22"/>
    <n v="15"/>
    <n v="14000"/>
    <n v="210000"/>
    <s v="Mar"/>
    <x v="0"/>
  </r>
  <r>
    <s v="2023-03-17"/>
    <s v="SAL05127"/>
    <x v="8"/>
    <x v="22"/>
    <n v="8"/>
    <n v="14000"/>
    <n v="112000"/>
    <s v="Mar"/>
    <x v="0"/>
  </r>
  <r>
    <s v="2023-03-19"/>
    <s v="SAL03483"/>
    <x v="8"/>
    <x v="22"/>
    <n v="10"/>
    <n v="14000"/>
    <n v="140000"/>
    <s v="Mar"/>
    <x v="0"/>
  </r>
  <r>
    <s v="2023-03-20"/>
    <s v="SAL05909"/>
    <x v="8"/>
    <x v="22"/>
    <n v="10"/>
    <n v="14000"/>
    <n v="140000"/>
    <s v="Mar"/>
    <x v="0"/>
  </r>
  <r>
    <s v="2023-03-23"/>
    <s v="SAL00522"/>
    <x v="8"/>
    <x v="22"/>
    <n v="11"/>
    <n v="14000"/>
    <n v="154000"/>
    <s v="Mar"/>
    <x v="0"/>
  </r>
  <r>
    <s v="2023-03-29"/>
    <s v="SAL01585"/>
    <x v="8"/>
    <x v="22"/>
    <n v="14"/>
    <n v="14000"/>
    <n v="196000"/>
    <s v="Mar"/>
    <x v="0"/>
  </r>
  <r>
    <s v="2023-04-05"/>
    <s v="SAL04911"/>
    <x v="8"/>
    <x v="22"/>
    <n v="11"/>
    <n v="14000"/>
    <n v="154000"/>
    <s v="Apr"/>
    <x v="0"/>
  </r>
  <r>
    <s v="2023-04-06"/>
    <s v="SAL00957"/>
    <x v="8"/>
    <x v="22"/>
    <n v="7"/>
    <n v="14000"/>
    <n v="98000"/>
    <s v="Apr"/>
    <x v="0"/>
  </r>
  <r>
    <s v="2023-04-10"/>
    <s v="SAL00985"/>
    <x v="8"/>
    <x v="22"/>
    <n v="2"/>
    <n v="14000"/>
    <n v="28000"/>
    <s v="Apr"/>
    <x v="0"/>
  </r>
  <r>
    <s v="2023-04-20"/>
    <s v="SAL02801"/>
    <x v="8"/>
    <x v="22"/>
    <n v="6"/>
    <n v="14000"/>
    <n v="84000"/>
    <s v="Apr"/>
    <x v="0"/>
  </r>
  <r>
    <s v="2023-04-21"/>
    <s v="SAL05682"/>
    <x v="8"/>
    <x v="22"/>
    <n v="7"/>
    <n v="14000"/>
    <n v="98000"/>
    <s v="Apr"/>
    <x v="0"/>
  </r>
  <r>
    <s v="2023-04-23"/>
    <s v="SAL04772"/>
    <x v="8"/>
    <x v="22"/>
    <n v="14"/>
    <n v="14000"/>
    <n v="196000"/>
    <s v="Apr"/>
    <x v="0"/>
  </r>
  <r>
    <s v="2023-05-03"/>
    <s v="SAL05827"/>
    <x v="8"/>
    <x v="22"/>
    <n v="10"/>
    <n v="14000"/>
    <n v="140000"/>
    <s v="May"/>
    <x v="0"/>
  </r>
  <r>
    <s v="2023-05-05"/>
    <s v="SAL01351"/>
    <x v="8"/>
    <x v="22"/>
    <n v="3"/>
    <n v="14000"/>
    <n v="42000"/>
    <s v="May"/>
    <x v="0"/>
  </r>
  <r>
    <s v="2023-05-11"/>
    <s v="SAL03480"/>
    <x v="8"/>
    <x v="22"/>
    <n v="2"/>
    <n v="14000"/>
    <n v="28000"/>
    <s v="May"/>
    <x v="0"/>
  </r>
  <r>
    <s v="2023-05-15"/>
    <s v="SAL03204"/>
    <x v="8"/>
    <x v="22"/>
    <n v="11"/>
    <n v="14000"/>
    <n v="154000"/>
    <s v="May"/>
    <x v="0"/>
  </r>
  <r>
    <s v="2023-05-19"/>
    <s v="SAL00057"/>
    <x v="8"/>
    <x v="22"/>
    <n v="9"/>
    <n v="14000"/>
    <n v="126000"/>
    <s v="May"/>
    <x v="0"/>
  </r>
  <r>
    <s v="2023-05-23"/>
    <s v="SAL04287"/>
    <x v="8"/>
    <x v="22"/>
    <n v="8"/>
    <n v="14000"/>
    <n v="112000"/>
    <s v="May"/>
    <x v="0"/>
  </r>
  <r>
    <s v="2023-05-26"/>
    <s v="SAL03000"/>
    <x v="8"/>
    <x v="22"/>
    <n v="12"/>
    <n v="14000"/>
    <n v="168000"/>
    <s v="May"/>
    <x v="0"/>
  </r>
  <r>
    <s v="2023-05-27"/>
    <s v="SAL02282"/>
    <x v="8"/>
    <x v="22"/>
    <n v="4"/>
    <n v="14000"/>
    <n v="56000"/>
    <s v="May"/>
    <x v="0"/>
  </r>
  <r>
    <s v="2023-06-01"/>
    <s v="SAL01125"/>
    <x v="8"/>
    <x v="22"/>
    <n v="7"/>
    <n v="14000"/>
    <n v="98000"/>
    <s v="Jun"/>
    <x v="0"/>
  </r>
  <r>
    <s v="2023-06-10"/>
    <s v="SAL00005"/>
    <x v="8"/>
    <x v="22"/>
    <n v="4"/>
    <n v="14000"/>
    <n v="56000"/>
    <s v="Jun"/>
    <x v="0"/>
  </r>
  <r>
    <s v="2023-06-17"/>
    <s v="SAL05809"/>
    <x v="8"/>
    <x v="22"/>
    <n v="11"/>
    <n v="14000"/>
    <n v="154000"/>
    <s v="Jun"/>
    <x v="0"/>
  </r>
  <r>
    <s v="2023-07-07"/>
    <s v="SAL00754"/>
    <x v="8"/>
    <x v="22"/>
    <n v="13"/>
    <n v="14000"/>
    <n v="182000"/>
    <s v="Jul"/>
    <x v="0"/>
  </r>
  <r>
    <s v="2023-07-10"/>
    <s v="SAL01309"/>
    <x v="8"/>
    <x v="22"/>
    <n v="9"/>
    <n v="14000"/>
    <n v="126000"/>
    <s v="Jul"/>
    <x v="0"/>
  </r>
  <r>
    <s v="2023-07-10"/>
    <s v="SAL03516"/>
    <x v="8"/>
    <x v="22"/>
    <n v="5"/>
    <n v="14000"/>
    <n v="70000"/>
    <s v="Jul"/>
    <x v="0"/>
  </r>
  <r>
    <s v="2023-07-19"/>
    <s v="SAL02440"/>
    <x v="8"/>
    <x v="22"/>
    <n v="13"/>
    <n v="14000"/>
    <n v="182000"/>
    <s v="Jul"/>
    <x v="0"/>
  </r>
  <r>
    <s v="2023-08-04"/>
    <s v="SAL03196"/>
    <x v="8"/>
    <x v="22"/>
    <n v="14"/>
    <n v="14000"/>
    <n v="196000"/>
    <s v="Aug"/>
    <x v="0"/>
  </r>
  <r>
    <s v="2023-08-17"/>
    <s v="SAL02609"/>
    <x v="8"/>
    <x v="22"/>
    <n v="7"/>
    <n v="14000"/>
    <n v="98000"/>
    <s v="Aug"/>
    <x v="0"/>
  </r>
  <r>
    <s v="2023-08-24"/>
    <s v="SAL01591"/>
    <x v="8"/>
    <x v="22"/>
    <n v="11"/>
    <n v="14000"/>
    <n v="154000"/>
    <s v="Aug"/>
    <x v="0"/>
  </r>
  <r>
    <s v="2023-08-30"/>
    <s v="SAL00368"/>
    <x v="8"/>
    <x v="22"/>
    <n v="4"/>
    <n v="14000"/>
    <n v="56000"/>
    <s v="Aug"/>
    <x v="0"/>
  </r>
  <r>
    <s v="2023-08-30"/>
    <s v="SAL00658"/>
    <x v="8"/>
    <x v="22"/>
    <n v="10"/>
    <n v="14000"/>
    <n v="140000"/>
    <s v="Aug"/>
    <x v="0"/>
  </r>
  <r>
    <s v="2023-09-28"/>
    <s v="SAL05808"/>
    <x v="8"/>
    <x v="22"/>
    <n v="1"/>
    <n v="14000"/>
    <n v="14000"/>
    <s v="Sept"/>
    <x v="0"/>
  </r>
  <r>
    <s v="2023-10-05"/>
    <s v="SAL03154"/>
    <x v="8"/>
    <x v="22"/>
    <n v="15"/>
    <n v="14000"/>
    <n v="210000"/>
    <s v="Oct"/>
    <x v="0"/>
  </r>
  <r>
    <s v="2023-10-09"/>
    <s v="SAL02416"/>
    <x v="8"/>
    <x v="22"/>
    <n v="2"/>
    <n v="14000"/>
    <n v="28000"/>
    <s v="Oct"/>
    <x v="0"/>
  </r>
  <r>
    <s v="2023-10-16"/>
    <s v="SAL05579"/>
    <x v="8"/>
    <x v="22"/>
    <n v="1"/>
    <n v="14000"/>
    <n v="14000"/>
    <s v="Oct"/>
    <x v="0"/>
  </r>
  <r>
    <s v="2023-10-17"/>
    <s v="SAL03647"/>
    <x v="8"/>
    <x v="22"/>
    <n v="14"/>
    <n v="14000"/>
    <n v="196000"/>
    <s v="Oct"/>
    <x v="0"/>
  </r>
  <r>
    <s v="2023-10-17"/>
    <s v="SAL04783"/>
    <x v="8"/>
    <x v="22"/>
    <n v="5"/>
    <n v="14000"/>
    <n v="70000"/>
    <s v="Oct"/>
    <x v="0"/>
  </r>
  <r>
    <s v="2023-10-19"/>
    <s v="SAL04644"/>
    <x v="8"/>
    <x v="22"/>
    <n v="5"/>
    <n v="14000"/>
    <n v="70000"/>
    <s v="Oct"/>
    <x v="0"/>
  </r>
  <r>
    <s v="2023-10-27"/>
    <s v="SAL00277"/>
    <x v="8"/>
    <x v="22"/>
    <n v="4"/>
    <n v="14000"/>
    <n v="56000"/>
    <s v="Oct"/>
    <x v="0"/>
  </r>
  <r>
    <s v="2023-11-18"/>
    <s v="SAL02306"/>
    <x v="8"/>
    <x v="22"/>
    <n v="9"/>
    <n v="14000"/>
    <n v="126000"/>
    <s v="Nov"/>
    <x v="0"/>
  </r>
  <r>
    <s v="2023-11-20"/>
    <s v="SAL02929"/>
    <x v="8"/>
    <x v="22"/>
    <n v="14"/>
    <n v="14000"/>
    <n v="196000"/>
    <s v="Nov"/>
    <x v="0"/>
  </r>
  <r>
    <s v="2023-12-04"/>
    <s v="SAL02515"/>
    <x v="8"/>
    <x v="22"/>
    <n v="11"/>
    <n v="14000"/>
    <n v="154000"/>
    <s v="Dec"/>
    <x v="0"/>
  </r>
  <r>
    <s v="2023-12-23"/>
    <s v="SAL02014"/>
    <x v="8"/>
    <x v="22"/>
    <n v="7"/>
    <n v="14000"/>
    <n v="98000"/>
    <s v="Dec"/>
    <x v="0"/>
  </r>
  <r>
    <s v="2024-01-06"/>
    <s v="SAL00513"/>
    <x v="8"/>
    <x v="22"/>
    <n v="3"/>
    <n v="14000"/>
    <n v="42000"/>
    <s v="Jan"/>
    <x v="1"/>
  </r>
  <r>
    <s v="2024-01-06"/>
    <s v="SAL02057"/>
    <x v="8"/>
    <x v="22"/>
    <n v="11"/>
    <n v="14000"/>
    <n v="154000"/>
    <s v="Jan"/>
    <x v="1"/>
  </r>
  <r>
    <s v="2024-02-21"/>
    <s v="SAL03008"/>
    <x v="8"/>
    <x v="22"/>
    <n v="9"/>
    <n v="14000"/>
    <n v="126000"/>
    <s v="Feb"/>
    <x v="1"/>
  </r>
  <r>
    <s v="2024-02-22"/>
    <s v="SAL01096"/>
    <x v="8"/>
    <x v="22"/>
    <n v="9"/>
    <n v="14000"/>
    <n v="126000"/>
    <s v="Feb"/>
    <x v="1"/>
  </r>
  <r>
    <s v="2024-03-01"/>
    <s v="SAL03171"/>
    <x v="8"/>
    <x v="22"/>
    <n v="4"/>
    <n v="14000"/>
    <n v="56000"/>
    <s v="Mar"/>
    <x v="1"/>
  </r>
  <r>
    <s v="2024-03-16"/>
    <s v="SAL00293"/>
    <x v="8"/>
    <x v="22"/>
    <n v="14"/>
    <n v="14000"/>
    <n v="196000"/>
    <s v="Mar"/>
    <x v="1"/>
  </r>
  <r>
    <s v="2024-03-20"/>
    <s v="SAL05618"/>
    <x v="8"/>
    <x v="22"/>
    <n v="12"/>
    <n v="14000"/>
    <n v="168000"/>
    <s v="Mar"/>
    <x v="1"/>
  </r>
  <r>
    <s v="2024-03-21"/>
    <s v="SAL01890"/>
    <x v="8"/>
    <x v="22"/>
    <n v="11"/>
    <n v="14000"/>
    <n v="154000"/>
    <s v="Mar"/>
    <x v="1"/>
  </r>
  <r>
    <s v="2024-03-22"/>
    <s v="SAL02627"/>
    <x v="8"/>
    <x v="22"/>
    <n v="14"/>
    <n v="14000"/>
    <n v="196000"/>
    <s v="Mar"/>
    <x v="1"/>
  </r>
  <r>
    <s v="2024-03-29"/>
    <s v="SAL03039"/>
    <x v="8"/>
    <x v="22"/>
    <n v="13"/>
    <n v="14000"/>
    <n v="182000"/>
    <s v="Mar"/>
    <x v="1"/>
  </r>
  <r>
    <s v="2024-03-30"/>
    <s v="SAL04061"/>
    <x v="8"/>
    <x v="22"/>
    <n v="15"/>
    <n v="14000"/>
    <n v="210000"/>
    <s v="Mar"/>
    <x v="1"/>
  </r>
  <r>
    <s v="2024-04-10"/>
    <s v="SAL05601"/>
    <x v="8"/>
    <x v="22"/>
    <n v="1"/>
    <n v="14000"/>
    <n v="14000"/>
    <s v="Apr"/>
    <x v="1"/>
  </r>
  <r>
    <s v="2024-05-06"/>
    <s v="SAL03760"/>
    <x v="8"/>
    <x v="22"/>
    <n v="3"/>
    <n v="14000"/>
    <n v="42000"/>
    <s v="May"/>
    <x v="1"/>
  </r>
  <r>
    <s v="2024-05-07"/>
    <s v="SAL04782"/>
    <x v="8"/>
    <x v="22"/>
    <n v="1"/>
    <n v="14000"/>
    <n v="14000"/>
    <s v="May"/>
    <x v="1"/>
  </r>
  <r>
    <s v="2024-05-21"/>
    <s v="SAL01554"/>
    <x v="8"/>
    <x v="22"/>
    <n v="6"/>
    <n v="14000"/>
    <n v="84000"/>
    <s v="May"/>
    <x v="1"/>
  </r>
  <r>
    <s v="2024-05-22"/>
    <s v="SAL05345"/>
    <x v="8"/>
    <x v="22"/>
    <n v="7"/>
    <n v="14000"/>
    <n v="98000"/>
    <s v="May"/>
    <x v="1"/>
  </r>
  <r>
    <s v="2024-05-26"/>
    <s v="SAL00331"/>
    <x v="8"/>
    <x v="22"/>
    <n v="8"/>
    <n v="14000"/>
    <n v="112000"/>
    <s v="May"/>
    <x v="1"/>
  </r>
  <r>
    <s v="2024-05-31"/>
    <s v="SAL01514"/>
    <x v="8"/>
    <x v="22"/>
    <n v="14"/>
    <n v="14000"/>
    <n v="196000"/>
    <s v="May"/>
    <x v="1"/>
  </r>
  <r>
    <s v="2024-05-31"/>
    <s v="SAL03583"/>
    <x v="8"/>
    <x v="22"/>
    <n v="3"/>
    <n v="14000"/>
    <n v="42000"/>
    <s v="May"/>
    <x v="1"/>
  </r>
  <r>
    <s v="2024-06-07"/>
    <s v="SAL04781"/>
    <x v="8"/>
    <x v="22"/>
    <n v="11"/>
    <n v="14000"/>
    <n v="154000"/>
    <s v="Jun"/>
    <x v="1"/>
  </r>
  <r>
    <s v="2024-06-08"/>
    <s v="SAL05946"/>
    <x v="8"/>
    <x v="22"/>
    <n v="1"/>
    <n v="14000"/>
    <n v="14000"/>
    <s v="Jun"/>
    <x v="1"/>
  </r>
  <r>
    <s v="2024-06-09"/>
    <s v="SAL00039"/>
    <x v="8"/>
    <x v="22"/>
    <n v="9"/>
    <n v="14000"/>
    <n v="126000"/>
    <s v="Jun"/>
    <x v="1"/>
  </r>
  <r>
    <s v="2024-06-09"/>
    <s v="SAL03784"/>
    <x v="8"/>
    <x v="22"/>
    <n v="6"/>
    <n v="14000"/>
    <n v="84000"/>
    <s v="Jun"/>
    <x v="1"/>
  </r>
  <r>
    <s v="2024-07-02"/>
    <s v="SAL03535"/>
    <x v="8"/>
    <x v="22"/>
    <n v="5"/>
    <n v="14000"/>
    <n v="70000"/>
    <s v="Jul"/>
    <x v="1"/>
  </r>
  <r>
    <s v="2024-07-06"/>
    <s v="SAL04700"/>
    <x v="8"/>
    <x v="22"/>
    <n v="4"/>
    <n v="14000"/>
    <n v="56000"/>
    <s v="Jul"/>
    <x v="1"/>
  </r>
  <r>
    <s v="2024-07-08"/>
    <s v="SAL04649"/>
    <x v="8"/>
    <x v="22"/>
    <n v="2"/>
    <n v="14000"/>
    <n v="28000"/>
    <s v="Jul"/>
    <x v="1"/>
  </r>
  <r>
    <s v="2024-07-09"/>
    <s v="SAL03271"/>
    <x v="8"/>
    <x v="22"/>
    <n v="11"/>
    <n v="14000"/>
    <n v="154000"/>
    <s v="Jul"/>
    <x v="1"/>
  </r>
  <r>
    <s v="2024-07-17"/>
    <s v="SAL00595"/>
    <x v="8"/>
    <x v="22"/>
    <n v="7"/>
    <n v="14000"/>
    <n v="98000"/>
    <s v="Jul"/>
    <x v="1"/>
  </r>
  <r>
    <s v="2024-07-26"/>
    <s v="SAL05701"/>
    <x v="8"/>
    <x v="22"/>
    <n v="4"/>
    <n v="14000"/>
    <n v="56000"/>
    <s v="Jul"/>
    <x v="1"/>
  </r>
  <r>
    <s v="2024-08-01"/>
    <s v="SAL04537"/>
    <x v="8"/>
    <x v="22"/>
    <n v="5"/>
    <n v="14000"/>
    <n v="70000"/>
    <s v="Aug"/>
    <x v="1"/>
  </r>
  <r>
    <s v="2024-08-02"/>
    <s v="SAL04418"/>
    <x v="8"/>
    <x v="22"/>
    <n v="7"/>
    <n v="14000"/>
    <n v="98000"/>
    <s v="Aug"/>
    <x v="1"/>
  </r>
  <r>
    <s v="2024-08-04"/>
    <s v="SAL05198"/>
    <x v="8"/>
    <x v="22"/>
    <n v="1"/>
    <n v="14000"/>
    <n v="14000"/>
    <s v="Aug"/>
    <x v="1"/>
  </r>
  <r>
    <s v="2024-09-05"/>
    <s v="SAL04187"/>
    <x v="8"/>
    <x v="22"/>
    <n v="8"/>
    <n v="14000"/>
    <n v="112000"/>
    <s v="Sept"/>
    <x v="1"/>
  </r>
  <r>
    <s v="2024-09-10"/>
    <s v="SAL00171"/>
    <x v="8"/>
    <x v="22"/>
    <n v="4"/>
    <n v="14000"/>
    <n v="56000"/>
    <s v="Sept"/>
    <x v="1"/>
  </r>
  <r>
    <s v="2024-09-11"/>
    <s v="SAL01197"/>
    <x v="8"/>
    <x v="22"/>
    <n v="3"/>
    <n v="14000"/>
    <n v="42000"/>
    <s v="Sept"/>
    <x v="1"/>
  </r>
  <r>
    <s v="2024-10-08"/>
    <s v="SAL05524"/>
    <x v="8"/>
    <x v="22"/>
    <n v="3"/>
    <n v="14000"/>
    <n v="42000"/>
    <s v="Oct"/>
    <x v="1"/>
  </r>
  <r>
    <s v="2024-10-09"/>
    <s v="SAL03793"/>
    <x v="8"/>
    <x v="22"/>
    <n v="7"/>
    <n v="14000"/>
    <n v="98000"/>
    <s v="Oct"/>
    <x v="1"/>
  </r>
  <r>
    <s v="2024-10-19"/>
    <s v="SAL02154"/>
    <x v="8"/>
    <x v="22"/>
    <n v="8"/>
    <n v="14000"/>
    <n v="112000"/>
    <s v="Oct"/>
    <x v="1"/>
  </r>
  <r>
    <s v="2024-10-27"/>
    <s v="SAL04099"/>
    <x v="8"/>
    <x v="22"/>
    <n v="11"/>
    <n v="14000"/>
    <n v="154000"/>
    <s v="Oct"/>
    <x v="1"/>
  </r>
  <r>
    <s v="2024-10-28"/>
    <s v="SAL05882"/>
    <x v="8"/>
    <x v="22"/>
    <n v="11"/>
    <n v="14000"/>
    <n v="154000"/>
    <s v="Oct"/>
    <x v="1"/>
  </r>
  <r>
    <s v="2024-11-15"/>
    <s v="SAL01333"/>
    <x v="8"/>
    <x v="22"/>
    <n v="5"/>
    <n v="14000"/>
    <n v="70000"/>
    <s v="Nov"/>
    <x v="1"/>
  </r>
  <r>
    <s v="2024-11-15"/>
    <s v="SAL04437"/>
    <x v="8"/>
    <x v="22"/>
    <n v="6"/>
    <n v="14000"/>
    <n v="84000"/>
    <s v="Nov"/>
    <x v="1"/>
  </r>
  <r>
    <s v="2024-11-17"/>
    <s v="SAL04153"/>
    <x v="8"/>
    <x v="22"/>
    <n v="12"/>
    <n v="14000"/>
    <n v="168000"/>
    <s v="Nov"/>
    <x v="1"/>
  </r>
  <r>
    <s v="2024-11-19"/>
    <s v="SAL04819"/>
    <x v="8"/>
    <x v="22"/>
    <n v="6"/>
    <n v="14000"/>
    <n v="84000"/>
    <s v="Nov"/>
    <x v="1"/>
  </r>
  <r>
    <s v="2024-11-20"/>
    <s v="SAL01042"/>
    <x v="8"/>
    <x v="22"/>
    <n v="6"/>
    <n v="14000"/>
    <n v="84000"/>
    <s v="Nov"/>
    <x v="1"/>
  </r>
  <r>
    <s v="2024-12-03"/>
    <s v="SAL05327"/>
    <x v="8"/>
    <x v="22"/>
    <n v="7"/>
    <n v="14000"/>
    <n v="98000"/>
    <s v="Dec"/>
    <x v="1"/>
  </r>
  <r>
    <s v="2024-12-08"/>
    <s v="SAL03658"/>
    <x v="8"/>
    <x v="22"/>
    <n v="5"/>
    <n v="14000"/>
    <n v="70000"/>
    <s v="Dec"/>
    <x v="1"/>
  </r>
  <r>
    <s v="2024-12-14"/>
    <s v="SAL04734"/>
    <x v="8"/>
    <x v="22"/>
    <n v="1"/>
    <n v="14000"/>
    <n v="14000"/>
    <s v="Dec"/>
    <x v="1"/>
  </r>
  <r>
    <s v="2024-12-21"/>
    <s v="SAL00573"/>
    <x v="8"/>
    <x v="22"/>
    <n v="12"/>
    <n v="14000"/>
    <n v="168000"/>
    <s v="Dec"/>
    <x v="1"/>
  </r>
  <r>
    <s v="2024-12-24"/>
    <s v="SAL02425"/>
    <x v="8"/>
    <x v="22"/>
    <n v="10"/>
    <n v="14000"/>
    <n v="140000"/>
    <s v="Dec"/>
    <x v="1"/>
  </r>
  <r>
    <s v="2024-12-27"/>
    <s v="SAL00444"/>
    <x v="8"/>
    <x v="22"/>
    <n v="1"/>
    <n v="14000"/>
    <n v="14000"/>
    <s v="Dec"/>
    <x v="1"/>
  </r>
  <r>
    <s v="2025-01-03"/>
    <s v="SAL02177"/>
    <x v="8"/>
    <x v="22"/>
    <n v="3"/>
    <n v="14000"/>
    <n v="42000"/>
    <s v="Jan"/>
    <x v="2"/>
  </r>
  <r>
    <s v="2025-01-15"/>
    <s v="SAL01070"/>
    <x v="8"/>
    <x v="22"/>
    <n v="4"/>
    <n v="14000"/>
    <n v="56000"/>
    <s v="Jan"/>
    <x v="2"/>
  </r>
  <r>
    <s v="2025-01-19"/>
    <s v="SAL03835"/>
    <x v="8"/>
    <x v="22"/>
    <n v="1"/>
    <n v="14000"/>
    <n v="14000"/>
    <s v="Jan"/>
    <x v="2"/>
  </r>
  <r>
    <s v="2025-01-21"/>
    <s v="SAL03335"/>
    <x v="8"/>
    <x v="22"/>
    <n v="2"/>
    <n v="14000"/>
    <n v="28000"/>
    <s v="Jan"/>
    <x v="2"/>
  </r>
  <r>
    <s v="2025-01-23"/>
    <s v="SAL01816"/>
    <x v="8"/>
    <x v="22"/>
    <n v="11"/>
    <n v="14000"/>
    <n v="154000"/>
    <s v="Jan"/>
    <x v="2"/>
  </r>
  <r>
    <s v="2025-01-23"/>
    <s v="SAL04056"/>
    <x v="8"/>
    <x v="22"/>
    <n v="4"/>
    <n v="14000"/>
    <n v="56000"/>
    <s v="Jan"/>
    <x v="2"/>
  </r>
  <r>
    <s v="2025-01-27"/>
    <s v="SAL05581"/>
    <x v="8"/>
    <x v="22"/>
    <n v="3"/>
    <n v="14000"/>
    <n v="42000"/>
    <s v="Jan"/>
    <x v="2"/>
  </r>
  <r>
    <s v="2025-01-28"/>
    <s v="SAL05348"/>
    <x v="8"/>
    <x v="22"/>
    <n v="9"/>
    <n v="14000"/>
    <n v="126000"/>
    <s v="Jan"/>
    <x v="2"/>
  </r>
  <r>
    <s v="2025-01-29"/>
    <s v="SAL02877"/>
    <x v="8"/>
    <x v="22"/>
    <n v="9"/>
    <n v="14000"/>
    <n v="126000"/>
    <s v="Jan"/>
    <x v="2"/>
  </r>
  <r>
    <s v="2025-02-01"/>
    <s v="SAL04945"/>
    <x v="8"/>
    <x v="22"/>
    <n v="12"/>
    <n v="14000"/>
    <n v="168000"/>
    <s v="Feb"/>
    <x v="2"/>
  </r>
  <r>
    <s v="2025-02-09"/>
    <s v="SAL01023"/>
    <x v="8"/>
    <x v="22"/>
    <n v="7"/>
    <n v="14000"/>
    <n v="98000"/>
    <s v="Feb"/>
    <x v="2"/>
  </r>
  <r>
    <s v="2025-02-11"/>
    <s v="SAL02654"/>
    <x v="8"/>
    <x v="22"/>
    <n v="14"/>
    <n v="14000"/>
    <n v="196000"/>
    <s v="Feb"/>
    <x v="2"/>
  </r>
  <r>
    <s v="2025-02-20"/>
    <s v="SAL00987"/>
    <x v="8"/>
    <x v="22"/>
    <n v="5"/>
    <n v="14000"/>
    <n v="70000"/>
    <s v="Feb"/>
    <x v="2"/>
  </r>
  <r>
    <s v="2025-02-24"/>
    <s v="SAL01553"/>
    <x v="8"/>
    <x v="22"/>
    <n v="1"/>
    <n v="14000"/>
    <n v="14000"/>
    <s v="Feb"/>
    <x v="2"/>
  </r>
  <r>
    <s v="2025-02-25"/>
    <s v="SAL03504"/>
    <x v="8"/>
    <x v="22"/>
    <n v="8"/>
    <n v="14000"/>
    <n v="112000"/>
    <s v="Feb"/>
    <x v="2"/>
  </r>
  <r>
    <s v="2025-02-26"/>
    <s v="SAL00880"/>
    <x v="8"/>
    <x v="22"/>
    <n v="5"/>
    <n v="14000"/>
    <n v="70000"/>
    <s v="Feb"/>
    <x v="2"/>
  </r>
  <r>
    <s v="2025-02-27"/>
    <s v="SAL05067"/>
    <x v="8"/>
    <x v="22"/>
    <n v="9"/>
    <n v="14000"/>
    <n v="126000"/>
    <s v="Feb"/>
    <x v="2"/>
  </r>
  <r>
    <s v="2025-03-08"/>
    <s v="SAL01429"/>
    <x v="8"/>
    <x v="22"/>
    <n v="8"/>
    <n v="14000"/>
    <n v="112000"/>
    <s v="Mar"/>
    <x v="2"/>
  </r>
  <r>
    <s v="2025-03-19"/>
    <s v="SAL01649"/>
    <x v="8"/>
    <x v="22"/>
    <n v="5"/>
    <n v="14000"/>
    <n v="70000"/>
    <s v="Mar"/>
    <x v="2"/>
  </r>
  <r>
    <s v="2025-03-19"/>
    <s v="SAL02444"/>
    <x v="8"/>
    <x v="22"/>
    <n v="3"/>
    <n v="14000"/>
    <n v="42000"/>
    <s v="Mar"/>
    <x v="2"/>
  </r>
  <r>
    <s v="2025-03-21"/>
    <s v="SAL05274"/>
    <x v="8"/>
    <x v="22"/>
    <n v="13"/>
    <n v="14000"/>
    <n v="182000"/>
    <s v="Mar"/>
    <x v="2"/>
  </r>
  <r>
    <s v="2025-03-23"/>
    <s v="SAL02555"/>
    <x v="8"/>
    <x v="22"/>
    <n v="14"/>
    <n v="14000"/>
    <n v="196000"/>
    <s v="Mar"/>
    <x v="2"/>
  </r>
  <r>
    <s v="2025-03-27"/>
    <s v="SAL05295"/>
    <x v="8"/>
    <x v="22"/>
    <n v="14"/>
    <n v="14000"/>
    <n v="196000"/>
    <s v="Mar"/>
    <x v="2"/>
  </r>
  <r>
    <s v="2025-04-02"/>
    <s v="SAL02485"/>
    <x v="8"/>
    <x v="22"/>
    <n v="3"/>
    <n v="14000"/>
    <n v="42000"/>
    <s v="Apr"/>
    <x v="2"/>
  </r>
  <r>
    <s v="2025-04-11"/>
    <s v="SAL00256"/>
    <x v="8"/>
    <x v="22"/>
    <n v="13"/>
    <n v="14000"/>
    <n v="182000"/>
    <s v="Apr"/>
    <x v="2"/>
  </r>
  <r>
    <s v="2025-04-14"/>
    <s v="SAL02448"/>
    <x v="8"/>
    <x v="22"/>
    <n v="13"/>
    <n v="14000"/>
    <n v="182000"/>
    <s v="Apr"/>
    <x v="2"/>
  </r>
  <r>
    <s v="2025-04-21"/>
    <s v="SAL02664"/>
    <x v="8"/>
    <x v="22"/>
    <n v="10"/>
    <n v="14000"/>
    <n v="140000"/>
    <s v="Apr"/>
    <x v="2"/>
  </r>
  <r>
    <s v="2025-04-21"/>
    <s v="SAL05138"/>
    <x v="8"/>
    <x v="22"/>
    <n v="7"/>
    <n v="14000"/>
    <n v="98000"/>
    <s v="Apr"/>
    <x v="2"/>
  </r>
  <r>
    <s v="2025-05-03"/>
    <s v="SAL02729"/>
    <x v="8"/>
    <x v="22"/>
    <n v="9"/>
    <n v="14000"/>
    <n v="126000"/>
    <s v="May"/>
    <x v="2"/>
  </r>
  <r>
    <s v="2025-05-09"/>
    <s v="SAL04936"/>
    <x v="8"/>
    <x v="22"/>
    <n v="15"/>
    <n v="14000"/>
    <n v="210000"/>
    <s v="May"/>
    <x v="2"/>
  </r>
  <r>
    <s v="2025-05-13"/>
    <s v="SAL04129"/>
    <x v="8"/>
    <x v="22"/>
    <n v="13"/>
    <n v="14000"/>
    <n v="182000"/>
    <s v="May"/>
    <x v="2"/>
  </r>
  <r>
    <s v="2025-05-17"/>
    <s v="SAL01263"/>
    <x v="8"/>
    <x v="22"/>
    <n v="14"/>
    <n v="14000"/>
    <n v="196000"/>
    <s v="May"/>
    <x v="2"/>
  </r>
  <r>
    <s v="2025-05-17"/>
    <s v="SAL01645"/>
    <x v="8"/>
    <x v="22"/>
    <n v="10"/>
    <n v="14000"/>
    <n v="140000"/>
    <s v="May"/>
    <x v="2"/>
  </r>
  <r>
    <s v="2025-05-24"/>
    <s v="SAL00483"/>
    <x v="8"/>
    <x v="22"/>
    <n v="3"/>
    <n v="14000"/>
    <n v="42000"/>
    <s v="May"/>
    <x v="2"/>
  </r>
  <r>
    <s v="2025-05-30"/>
    <s v="SAL05026"/>
    <x v="8"/>
    <x v="22"/>
    <n v="7"/>
    <n v="14000"/>
    <n v="98000"/>
    <s v="May"/>
    <x v="2"/>
  </r>
  <r>
    <s v="2025-06-05"/>
    <s v="SAL05738"/>
    <x v="8"/>
    <x v="22"/>
    <n v="10"/>
    <n v="14000"/>
    <n v="140000"/>
    <s v="Jun"/>
    <x v="2"/>
  </r>
  <r>
    <s v="2025-06-06"/>
    <s v="SAL03803"/>
    <x v="8"/>
    <x v="22"/>
    <n v="14"/>
    <n v="14000"/>
    <n v="196000"/>
    <s v="Jun"/>
    <x v="2"/>
  </r>
  <r>
    <s v="2025-06-11"/>
    <s v="SAL02442"/>
    <x v="8"/>
    <x v="22"/>
    <n v="3"/>
    <n v="14000"/>
    <n v="42000"/>
    <s v="Jun"/>
    <x v="2"/>
  </r>
  <r>
    <s v="2025-06-15"/>
    <s v="SAL00458"/>
    <x v="8"/>
    <x v="22"/>
    <n v="10"/>
    <n v="14000"/>
    <n v="140000"/>
    <s v="Jun"/>
    <x v="2"/>
  </r>
  <r>
    <s v="2025-06-21"/>
    <s v="SAL01755"/>
    <x v="8"/>
    <x v="22"/>
    <n v="10"/>
    <n v="14000"/>
    <n v="140000"/>
    <s v="Jun"/>
    <x v="2"/>
  </r>
  <r>
    <s v="2025-06-27"/>
    <s v="SAL02589"/>
    <x v="8"/>
    <x v="22"/>
    <n v="5"/>
    <n v="14000"/>
    <n v="70000"/>
    <s v="Jun"/>
    <x v="2"/>
  </r>
  <r>
    <s v="2025-07-04"/>
    <s v="SAL04903"/>
    <x v="8"/>
    <x v="22"/>
    <n v="12"/>
    <n v="14000"/>
    <n v="168000"/>
    <s v="Jul"/>
    <x v="2"/>
  </r>
  <r>
    <s v="2025-07-09"/>
    <s v="SAL05512"/>
    <x v="8"/>
    <x v="22"/>
    <n v="6"/>
    <n v="14000"/>
    <n v="84000"/>
    <s v="Jul"/>
    <x v="2"/>
  </r>
  <r>
    <s v="2025-07-30"/>
    <s v="SAL01413"/>
    <x v="8"/>
    <x v="22"/>
    <n v="6"/>
    <n v="14000"/>
    <n v="84000"/>
    <s v="Jul"/>
    <x v="2"/>
  </r>
  <r>
    <s v="2025-08-10"/>
    <s v="SAL02465"/>
    <x v="8"/>
    <x v="22"/>
    <n v="11"/>
    <n v="14000"/>
    <n v="154000"/>
    <s v="Aug"/>
    <x v="2"/>
  </r>
  <r>
    <s v="2025-08-15"/>
    <s v="SAL02433"/>
    <x v="8"/>
    <x v="22"/>
    <n v="7"/>
    <n v="14000"/>
    <n v="98000"/>
    <s v="Aug"/>
    <x v="2"/>
  </r>
  <r>
    <s v="2025-08-20"/>
    <s v="SAL03355"/>
    <x v="8"/>
    <x v="22"/>
    <n v="2"/>
    <n v="14000"/>
    <n v="28000"/>
    <s v="Aug"/>
    <x v="2"/>
  </r>
  <r>
    <s v="2025-09-16"/>
    <s v="SAL02316"/>
    <x v="8"/>
    <x v="22"/>
    <n v="4"/>
    <n v="14000"/>
    <n v="56000"/>
    <s v="Sept"/>
    <x v="2"/>
  </r>
  <r>
    <s v="2025-09-20"/>
    <s v="SAL03015"/>
    <x v="8"/>
    <x v="22"/>
    <n v="2"/>
    <n v="14000"/>
    <n v="28000"/>
    <s v="Sept"/>
    <x v="2"/>
  </r>
  <r>
    <s v="2025-09-21"/>
    <s v="SAL05357"/>
    <x v="8"/>
    <x v="22"/>
    <n v="13"/>
    <n v="14000"/>
    <n v="182000"/>
    <s v="Sept"/>
    <x v="2"/>
  </r>
  <r>
    <s v="2025-10-13"/>
    <s v="SAL02467"/>
    <x v="8"/>
    <x v="22"/>
    <n v="12"/>
    <n v="14000"/>
    <n v="168000"/>
    <s v="Oct"/>
    <x v="2"/>
  </r>
  <r>
    <s v="2025-10-15"/>
    <s v="SAL01335"/>
    <x v="8"/>
    <x v="22"/>
    <n v="11"/>
    <n v="14000"/>
    <n v="154000"/>
    <s v="Oct"/>
    <x v="2"/>
  </r>
  <r>
    <s v="2025-10-19"/>
    <s v="SAL02590"/>
    <x v="8"/>
    <x v="22"/>
    <n v="10"/>
    <n v="14000"/>
    <n v="140000"/>
    <s v="Oct"/>
    <x v="2"/>
  </r>
  <r>
    <s v="2025-10-19"/>
    <s v="SAL03559"/>
    <x v="8"/>
    <x v="22"/>
    <n v="6"/>
    <n v="14000"/>
    <n v="84000"/>
    <s v="Oct"/>
    <x v="2"/>
  </r>
  <r>
    <s v="2025-10-28"/>
    <s v="SAL02859"/>
    <x v="8"/>
    <x v="22"/>
    <n v="14"/>
    <n v="14000"/>
    <n v="196000"/>
    <s v="Oct"/>
    <x v="2"/>
  </r>
  <r>
    <s v="2025-11-02"/>
    <s v="SAL01187"/>
    <x v="8"/>
    <x v="22"/>
    <n v="9"/>
    <n v="14000"/>
    <n v="126000"/>
    <s v="Nov"/>
    <x v="2"/>
  </r>
  <r>
    <s v="2025-11-10"/>
    <s v="SAL04226"/>
    <x v="8"/>
    <x v="22"/>
    <n v="10"/>
    <n v="14000"/>
    <n v="140000"/>
    <s v="Nov"/>
    <x v="2"/>
  </r>
  <r>
    <s v="2025-11-11"/>
    <s v="SAL05541"/>
    <x v="8"/>
    <x v="22"/>
    <n v="2"/>
    <n v="14000"/>
    <n v="28000"/>
    <s v="Nov"/>
    <x v="2"/>
  </r>
  <r>
    <s v="2025-11-18"/>
    <s v="SAL02907"/>
    <x v="8"/>
    <x v="22"/>
    <n v="4"/>
    <n v="14000"/>
    <n v="56000"/>
    <s v="Nov"/>
    <x v="2"/>
  </r>
  <r>
    <s v="2025-11-25"/>
    <s v="SAL03276"/>
    <x v="8"/>
    <x v="22"/>
    <n v="7"/>
    <n v="14000"/>
    <n v="98000"/>
    <s v="Nov"/>
    <x v="2"/>
  </r>
  <r>
    <s v="2025-12-06"/>
    <s v="SAL04944"/>
    <x v="8"/>
    <x v="22"/>
    <n v="9"/>
    <n v="14000"/>
    <n v="126000"/>
    <s v="Dec"/>
    <x v="2"/>
  </r>
  <r>
    <s v="2025-12-07"/>
    <s v="SAL02087"/>
    <x v="8"/>
    <x v="22"/>
    <n v="2"/>
    <n v="14000"/>
    <n v="28000"/>
    <s v="Dec"/>
    <x v="2"/>
  </r>
  <r>
    <s v="2023-01-07"/>
    <s v="SAL03357"/>
    <x v="5"/>
    <x v="23"/>
    <n v="9"/>
    <n v="18000"/>
    <n v="162000"/>
    <s v="Jan"/>
    <x v="0"/>
  </r>
  <r>
    <s v="2023-01-12"/>
    <s v="SAL02528"/>
    <x v="5"/>
    <x v="23"/>
    <n v="5"/>
    <n v="18000"/>
    <n v="90000"/>
    <s v="Jan"/>
    <x v="0"/>
  </r>
  <r>
    <s v="2023-01-18"/>
    <s v="SAL01094"/>
    <x v="5"/>
    <x v="23"/>
    <n v="7"/>
    <n v="18000"/>
    <n v="126000"/>
    <s v="Jan"/>
    <x v="0"/>
  </r>
  <r>
    <s v="2023-01-20"/>
    <s v="SAL05604"/>
    <x v="5"/>
    <x v="23"/>
    <n v="12"/>
    <n v="18000"/>
    <n v="216000"/>
    <s v="Jan"/>
    <x v="0"/>
  </r>
  <r>
    <s v="2023-01-23"/>
    <s v="SAL01868"/>
    <x v="5"/>
    <x v="23"/>
    <n v="10"/>
    <n v="18000"/>
    <n v="180000"/>
    <s v="Jan"/>
    <x v="0"/>
  </r>
  <r>
    <s v="2023-01-24"/>
    <s v="SAL04815"/>
    <x v="5"/>
    <x v="23"/>
    <n v="11"/>
    <n v="18000"/>
    <n v="198000"/>
    <s v="Jan"/>
    <x v="0"/>
  </r>
  <r>
    <s v="2023-01-29"/>
    <s v="SAL05566"/>
    <x v="5"/>
    <x v="23"/>
    <n v="5"/>
    <n v="18000"/>
    <n v="90000"/>
    <s v="Jan"/>
    <x v="0"/>
  </r>
  <r>
    <s v="2023-02-09"/>
    <s v="SAL05264"/>
    <x v="5"/>
    <x v="23"/>
    <n v="9"/>
    <n v="18000"/>
    <n v="162000"/>
    <s v="Feb"/>
    <x v="0"/>
  </r>
  <r>
    <s v="2023-02-13"/>
    <s v="SAL02305"/>
    <x v="5"/>
    <x v="23"/>
    <n v="5"/>
    <n v="18000"/>
    <n v="90000"/>
    <s v="Feb"/>
    <x v="0"/>
  </r>
  <r>
    <s v="2023-02-19"/>
    <s v="SAL03932"/>
    <x v="5"/>
    <x v="23"/>
    <n v="10"/>
    <n v="18000"/>
    <n v="180000"/>
    <s v="Feb"/>
    <x v="0"/>
  </r>
  <r>
    <s v="2023-02-24"/>
    <s v="SAL01326"/>
    <x v="5"/>
    <x v="23"/>
    <n v="8"/>
    <n v="18000"/>
    <n v="144000"/>
    <s v="Feb"/>
    <x v="0"/>
  </r>
  <r>
    <s v="2023-03-03"/>
    <s v="SAL02386"/>
    <x v="5"/>
    <x v="23"/>
    <n v="1"/>
    <n v="18000"/>
    <n v="18000"/>
    <s v="Mar"/>
    <x v="0"/>
  </r>
  <r>
    <s v="2023-03-13"/>
    <s v="SAL05951"/>
    <x v="5"/>
    <x v="23"/>
    <n v="8"/>
    <n v="18000"/>
    <n v="144000"/>
    <s v="Mar"/>
    <x v="0"/>
  </r>
  <r>
    <s v="2023-03-15"/>
    <s v="SAL00429"/>
    <x v="5"/>
    <x v="23"/>
    <n v="11"/>
    <n v="18000"/>
    <n v="198000"/>
    <s v="Mar"/>
    <x v="0"/>
  </r>
  <r>
    <s v="2023-03-16"/>
    <s v="SAL01761"/>
    <x v="5"/>
    <x v="23"/>
    <n v="7"/>
    <n v="18000"/>
    <n v="126000"/>
    <s v="Mar"/>
    <x v="0"/>
  </r>
  <r>
    <s v="2023-03-17"/>
    <s v="SAL02759"/>
    <x v="5"/>
    <x v="23"/>
    <n v="1"/>
    <n v="18000"/>
    <n v="18000"/>
    <s v="Mar"/>
    <x v="0"/>
  </r>
  <r>
    <s v="2023-03-31"/>
    <s v="SAL04433"/>
    <x v="5"/>
    <x v="23"/>
    <n v="10"/>
    <n v="18000"/>
    <n v="180000"/>
    <s v="Mar"/>
    <x v="0"/>
  </r>
  <r>
    <s v="2023-04-08"/>
    <s v="SAL02981"/>
    <x v="5"/>
    <x v="23"/>
    <n v="14"/>
    <n v="18000"/>
    <n v="252000"/>
    <s v="Apr"/>
    <x v="0"/>
  </r>
  <r>
    <s v="2023-04-17"/>
    <s v="SAL01664"/>
    <x v="5"/>
    <x v="23"/>
    <n v="6"/>
    <n v="18000"/>
    <n v="108000"/>
    <s v="Apr"/>
    <x v="0"/>
  </r>
  <r>
    <s v="2023-05-07"/>
    <s v="SAL03550"/>
    <x v="5"/>
    <x v="23"/>
    <n v="14"/>
    <n v="18000"/>
    <n v="252000"/>
    <s v="May"/>
    <x v="0"/>
  </r>
  <r>
    <s v="2023-05-12"/>
    <s v="SAL02595"/>
    <x v="5"/>
    <x v="23"/>
    <n v="5"/>
    <n v="18000"/>
    <n v="90000"/>
    <s v="May"/>
    <x v="0"/>
  </r>
  <r>
    <s v="2023-05-27"/>
    <s v="SAL02347"/>
    <x v="5"/>
    <x v="23"/>
    <n v="6"/>
    <n v="18000"/>
    <n v="108000"/>
    <s v="May"/>
    <x v="0"/>
  </r>
  <r>
    <s v="2023-05-29"/>
    <s v="SAL03012"/>
    <x v="5"/>
    <x v="23"/>
    <n v="12"/>
    <n v="18000"/>
    <n v="216000"/>
    <s v="May"/>
    <x v="0"/>
  </r>
  <r>
    <s v="2023-06-12"/>
    <s v="SAL01344"/>
    <x v="5"/>
    <x v="23"/>
    <n v="12"/>
    <n v="18000"/>
    <n v="216000"/>
    <s v="Jun"/>
    <x v="0"/>
  </r>
  <r>
    <s v="2023-06-13"/>
    <s v="SAL01735"/>
    <x v="5"/>
    <x v="23"/>
    <n v="2"/>
    <n v="18000"/>
    <n v="36000"/>
    <s v="Jun"/>
    <x v="0"/>
  </r>
  <r>
    <s v="2023-06-21"/>
    <s v="SAL05954"/>
    <x v="5"/>
    <x v="23"/>
    <n v="8"/>
    <n v="18000"/>
    <n v="144000"/>
    <s v="Jun"/>
    <x v="0"/>
  </r>
  <r>
    <s v="2023-06-22"/>
    <s v="SAL00724"/>
    <x v="5"/>
    <x v="23"/>
    <n v="15"/>
    <n v="18000"/>
    <n v="270000"/>
    <s v="Jun"/>
    <x v="0"/>
  </r>
  <r>
    <s v="2023-06-24"/>
    <s v="SAL00911"/>
    <x v="5"/>
    <x v="23"/>
    <n v="4"/>
    <n v="18000"/>
    <n v="72000"/>
    <s v="Jun"/>
    <x v="0"/>
  </r>
  <r>
    <s v="2023-06-24"/>
    <s v="SAL01269"/>
    <x v="5"/>
    <x v="23"/>
    <n v="13"/>
    <n v="18000"/>
    <n v="234000"/>
    <s v="Jun"/>
    <x v="0"/>
  </r>
  <r>
    <s v="2023-06-26"/>
    <s v="SAL01483"/>
    <x v="5"/>
    <x v="23"/>
    <n v="4"/>
    <n v="18000"/>
    <n v="72000"/>
    <s v="Jun"/>
    <x v="0"/>
  </r>
  <r>
    <s v="2023-06-29"/>
    <s v="SAL03807"/>
    <x v="5"/>
    <x v="23"/>
    <n v="7"/>
    <n v="18000"/>
    <n v="126000"/>
    <s v="Jun"/>
    <x v="0"/>
  </r>
  <r>
    <s v="2023-07-05"/>
    <s v="SAL03649"/>
    <x v="5"/>
    <x v="23"/>
    <n v="15"/>
    <n v="18000"/>
    <n v="270000"/>
    <s v="Jul"/>
    <x v="0"/>
  </r>
  <r>
    <s v="2023-07-14"/>
    <s v="SAL05164"/>
    <x v="5"/>
    <x v="23"/>
    <n v="2"/>
    <n v="18000"/>
    <n v="36000"/>
    <s v="Jul"/>
    <x v="0"/>
  </r>
  <r>
    <s v="2023-08-12"/>
    <s v="SAL04012"/>
    <x v="5"/>
    <x v="23"/>
    <n v="1"/>
    <n v="18000"/>
    <n v="18000"/>
    <s v="Aug"/>
    <x v="0"/>
  </r>
  <r>
    <s v="2023-08-25"/>
    <s v="SAL05452"/>
    <x v="5"/>
    <x v="23"/>
    <n v="13"/>
    <n v="18000"/>
    <n v="234000"/>
    <s v="Aug"/>
    <x v="0"/>
  </r>
  <r>
    <s v="2023-09-18"/>
    <s v="SAL05986"/>
    <x v="5"/>
    <x v="23"/>
    <n v="14"/>
    <n v="18000"/>
    <n v="252000"/>
    <s v="Sept"/>
    <x v="0"/>
  </r>
  <r>
    <s v="2023-09-20"/>
    <s v="SAL03344"/>
    <x v="5"/>
    <x v="23"/>
    <n v="2"/>
    <n v="18000"/>
    <n v="36000"/>
    <s v="Sept"/>
    <x v="0"/>
  </r>
  <r>
    <s v="2023-09-22"/>
    <s v="SAL01029"/>
    <x v="5"/>
    <x v="23"/>
    <n v="1"/>
    <n v="18000"/>
    <n v="18000"/>
    <s v="Sept"/>
    <x v="0"/>
  </r>
  <r>
    <s v="2023-10-05"/>
    <s v="SAL02629"/>
    <x v="5"/>
    <x v="23"/>
    <n v="2"/>
    <n v="18000"/>
    <n v="36000"/>
    <s v="Oct"/>
    <x v="0"/>
  </r>
  <r>
    <s v="2023-10-09"/>
    <s v="SAL03988"/>
    <x v="5"/>
    <x v="23"/>
    <n v="2"/>
    <n v="18000"/>
    <n v="36000"/>
    <s v="Oct"/>
    <x v="0"/>
  </r>
  <r>
    <s v="2023-10-17"/>
    <s v="SAL01057"/>
    <x v="5"/>
    <x v="23"/>
    <n v="7"/>
    <n v="18000"/>
    <n v="126000"/>
    <s v="Oct"/>
    <x v="0"/>
  </r>
  <r>
    <s v="2023-10-22"/>
    <s v="SAL00367"/>
    <x v="5"/>
    <x v="23"/>
    <n v="1"/>
    <n v="18000"/>
    <n v="18000"/>
    <s v="Oct"/>
    <x v="0"/>
  </r>
  <r>
    <s v="2023-11-06"/>
    <s v="SAL04337"/>
    <x v="5"/>
    <x v="23"/>
    <n v="14"/>
    <n v="18000"/>
    <n v="252000"/>
    <s v="Nov"/>
    <x v="0"/>
  </r>
  <r>
    <s v="2023-11-11"/>
    <s v="SAL02403"/>
    <x v="5"/>
    <x v="23"/>
    <n v="12"/>
    <n v="18000"/>
    <n v="216000"/>
    <s v="Nov"/>
    <x v="0"/>
  </r>
  <r>
    <s v="2023-11-21"/>
    <s v="SAL00794"/>
    <x v="5"/>
    <x v="23"/>
    <n v="2"/>
    <n v="18000"/>
    <n v="36000"/>
    <s v="Nov"/>
    <x v="0"/>
  </r>
  <r>
    <s v="2023-11-24"/>
    <s v="SAL05007"/>
    <x v="5"/>
    <x v="23"/>
    <n v="1"/>
    <n v="18000"/>
    <n v="18000"/>
    <s v="Nov"/>
    <x v="0"/>
  </r>
  <r>
    <s v="2023-12-23"/>
    <s v="SAL02332"/>
    <x v="5"/>
    <x v="23"/>
    <n v="10"/>
    <n v="18000"/>
    <n v="180000"/>
    <s v="Dec"/>
    <x v="0"/>
  </r>
  <r>
    <s v="2024-01-01"/>
    <s v="SAL02899"/>
    <x v="5"/>
    <x v="23"/>
    <n v="12"/>
    <n v="18000"/>
    <n v="216000"/>
    <s v="Jan"/>
    <x v="1"/>
  </r>
  <r>
    <s v="2024-01-10"/>
    <s v="SAL04146"/>
    <x v="5"/>
    <x v="23"/>
    <n v="3"/>
    <n v="18000"/>
    <n v="54000"/>
    <s v="Jan"/>
    <x v="1"/>
  </r>
  <r>
    <s v="2024-01-12"/>
    <s v="SAL00024"/>
    <x v="5"/>
    <x v="23"/>
    <n v="5"/>
    <n v="18000"/>
    <n v="90000"/>
    <s v="Jan"/>
    <x v="1"/>
  </r>
  <r>
    <s v="2024-01-19"/>
    <s v="SAL00938"/>
    <x v="5"/>
    <x v="23"/>
    <n v="9"/>
    <n v="18000"/>
    <n v="162000"/>
    <s v="Jan"/>
    <x v="1"/>
  </r>
  <r>
    <s v="2024-01-26"/>
    <s v="SAL00748"/>
    <x v="5"/>
    <x v="23"/>
    <n v="4"/>
    <n v="18000"/>
    <n v="72000"/>
    <s v="Jan"/>
    <x v="1"/>
  </r>
  <r>
    <s v="2024-01-27"/>
    <s v="SAL02827"/>
    <x v="5"/>
    <x v="23"/>
    <n v="14"/>
    <n v="18000"/>
    <n v="252000"/>
    <s v="Jan"/>
    <x v="1"/>
  </r>
  <r>
    <s v="2024-01-31"/>
    <s v="SAL05611"/>
    <x v="5"/>
    <x v="23"/>
    <n v="10"/>
    <n v="18000"/>
    <n v="180000"/>
    <s v="Jan"/>
    <x v="1"/>
  </r>
  <r>
    <s v="2024-02-02"/>
    <s v="SAL04685"/>
    <x v="5"/>
    <x v="23"/>
    <n v="7"/>
    <n v="18000"/>
    <n v="126000"/>
    <s v="Feb"/>
    <x v="1"/>
  </r>
  <r>
    <s v="2024-02-18"/>
    <s v="SAL02261"/>
    <x v="5"/>
    <x v="23"/>
    <n v="4"/>
    <n v="18000"/>
    <n v="72000"/>
    <s v="Feb"/>
    <x v="1"/>
  </r>
  <r>
    <s v="2024-03-07"/>
    <s v="SAL01917"/>
    <x v="5"/>
    <x v="23"/>
    <n v="4"/>
    <n v="18000"/>
    <n v="72000"/>
    <s v="Mar"/>
    <x v="1"/>
  </r>
  <r>
    <s v="2024-03-08"/>
    <s v="SAL04600"/>
    <x v="5"/>
    <x v="23"/>
    <n v="6"/>
    <n v="18000"/>
    <n v="108000"/>
    <s v="Mar"/>
    <x v="1"/>
  </r>
  <r>
    <s v="2024-03-11"/>
    <s v="SAL01359"/>
    <x v="5"/>
    <x v="23"/>
    <n v="1"/>
    <n v="18000"/>
    <n v="18000"/>
    <s v="Mar"/>
    <x v="1"/>
  </r>
  <r>
    <s v="2024-03-12"/>
    <s v="SAL00035"/>
    <x v="5"/>
    <x v="23"/>
    <n v="2"/>
    <n v="18000"/>
    <n v="36000"/>
    <s v="Mar"/>
    <x v="1"/>
  </r>
  <r>
    <s v="2024-03-14"/>
    <s v="SAL02602"/>
    <x v="5"/>
    <x v="23"/>
    <n v="9"/>
    <n v="18000"/>
    <n v="162000"/>
    <s v="Mar"/>
    <x v="1"/>
  </r>
  <r>
    <s v="2024-03-19"/>
    <s v="SAL03870"/>
    <x v="5"/>
    <x v="23"/>
    <n v="12"/>
    <n v="18000"/>
    <n v="216000"/>
    <s v="Mar"/>
    <x v="1"/>
  </r>
  <r>
    <s v="2024-03-19"/>
    <s v="SAL03907"/>
    <x v="5"/>
    <x v="23"/>
    <n v="3"/>
    <n v="18000"/>
    <n v="54000"/>
    <s v="Mar"/>
    <x v="1"/>
  </r>
  <r>
    <s v="2024-03-24"/>
    <s v="SAL02286"/>
    <x v="5"/>
    <x v="23"/>
    <n v="2"/>
    <n v="18000"/>
    <n v="36000"/>
    <s v="Mar"/>
    <x v="1"/>
  </r>
  <r>
    <s v="2024-03-31"/>
    <s v="SAL04131"/>
    <x v="5"/>
    <x v="23"/>
    <n v="1"/>
    <n v="18000"/>
    <n v="18000"/>
    <s v="Mar"/>
    <x v="1"/>
  </r>
  <r>
    <s v="2024-04-12"/>
    <s v="SAL03493"/>
    <x v="5"/>
    <x v="23"/>
    <n v="3"/>
    <n v="18000"/>
    <n v="54000"/>
    <s v="Apr"/>
    <x v="1"/>
  </r>
  <r>
    <s v="2024-04-15"/>
    <s v="SAL00416"/>
    <x v="5"/>
    <x v="23"/>
    <n v="5"/>
    <n v="18000"/>
    <n v="90000"/>
    <s v="Apr"/>
    <x v="1"/>
  </r>
  <r>
    <s v="2024-04-18"/>
    <s v="SAL00004"/>
    <x v="5"/>
    <x v="23"/>
    <n v="14"/>
    <n v="18000"/>
    <n v="252000"/>
    <s v="Apr"/>
    <x v="1"/>
  </r>
  <r>
    <s v="2024-04-18"/>
    <s v="SAL02741"/>
    <x v="5"/>
    <x v="23"/>
    <n v="4"/>
    <n v="18000"/>
    <n v="72000"/>
    <s v="Apr"/>
    <x v="1"/>
  </r>
  <r>
    <s v="2024-04-24"/>
    <s v="SAL02037"/>
    <x v="5"/>
    <x v="23"/>
    <n v="3"/>
    <n v="18000"/>
    <n v="54000"/>
    <s v="Apr"/>
    <x v="1"/>
  </r>
  <r>
    <s v="2024-04-28"/>
    <s v="SAL05813"/>
    <x v="5"/>
    <x v="23"/>
    <n v="10"/>
    <n v="18000"/>
    <n v="180000"/>
    <s v="Apr"/>
    <x v="1"/>
  </r>
  <r>
    <s v="2024-05-06"/>
    <s v="SAL02951"/>
    <x v="5"/>
    <x v="23"/>
    <n v="11"/>
    <n v="18000"/>
    <n v="198000"/>
    <s v="May"/>
    <x v="1"/>
  </r>
  <r>
    <s v="2024-05-08"/>
    <s v="SAL03851"/>
    <x v="5"/>
    <x v="23"/>
    <n v="2"/>
    <n v="18000"/>
    <n v="36000"/>
    <s v="May"/>
    <x v="1"/>
  </r>
  <r>
    <s v="2024-05-15"/>
    <s v="SAL05176"/>
    <x v="5"/>
    <x v="23"/>
    <n v="1"/>
    <n v="18000"/>
    <n v="18000"/>
    <s v="May"/>
    <x v="1"/>
  </r>
  <r>
    <s v="2024-05-19"/>
    <s v="SAL00832"/>
    <x v="5"/>
    <x v="23"/>
    <n v="13"/>
    <n v="18000"/>
    <n v="234000"/>
    <s v="May"/>
    <x v="1"/>
  </r>
  <r>
    <s v="2024-05-19"/>
    <s v="SAL03876"/>
    <x v="5"/>
    <x v="23"/>
    <n v="12"/>
    <n v="18000"/>
    <n v="216000"/>
    <s v="May"/>
    <x v="1"/>
  </r>
  <r>
    <s v="2024-05-20"/>
    <s v="SAL00631"/>
    <x v="5"/>
    <x v="23"/>
    <n v="7"/>
    <n v="18000"/>
    <n v="126000"/>
    <s v="May"/>
    <x v="1"/>
  </r>
  <r>
    <s v="2024-05-27"/>
    <s v="SAL01453"/>
    <x v="5"/>
    <x v="23"/>
    <n v="11"/>
    <n v="18000"/>
    <n v="198000"/>
    <s v="May"/>
    <x v="1"/>
  </r>
  <r>
    <s v="2024-05-28"/>
    <s v="SAL03624"/>
    <x v="5"/>
    <x v="23"/>
    <n v="11"/>
    <n v="18000"/>
    <n v="198000"/>
    <s v="May"/>
    <x v="1"/>
  </r>
  <r>
    <s v="2024-05-31"/>
    <s v="SAL05312"/>
    <x v="5"/>
    <x v="23"/>
    <n v="4"/>
    <n v="18000"/>
    <n v="72000"/>
    <s v="May"/>
    <x v="1"/>
  </r>
  <r>
    <s v="2024-06-10"/>
    <s v="SAL00234"/>
    <x v="5"/>
    <x v="23"/>
    <n v="3"/>
    <n v="18000"/>
    <n v="54000"/>
    <s v="Jun"/>
    <x v="1"/>
  </r>
  <r>
    <s v="2024-06-17"/>
    <s v="SAL01332"/>
    <x v="5"/>
    <x v="23"/>
    <n v="14"/>
    <n v="18000"/>
    <n v="252000"/>
    <s v="Jun"/>
    <x v="1"/>
  </r>
  <r>
    <s v="2024-06-29"/>
    <s v="SAL03283"/>
    <x v="5"/>
    <x v="23"/>
    <n v="14"/>
    <n v="18000"/>
    <n v="252000"/>
    <s v="Jun"/>
    <x v="1"/>
  </r>
  <r>
    <s v="2024-07-05"/>
    <s v="SAL02996"/>
    <x v="5"/>
    <x v="23"/>
    <n v="6"/>
    <n v="18000"/>
    <n v="108000"/>
    <s v="Jul"/>
    <x v="1"/>
  </r>
  <r>
    <s v="2024-07-08"/>
    <s v="SAL01250"/>
    <x v="5"/>
    <x v="23"/>
    <n v="12"/>
    <n v="18000"/>
    <n v="216000"/>
    <s v="Jul"/>
    <x v="1"/>
  </r>
  <r>
    <s v="2024-07-13"/>
    <s v="SAL05769"/>
    <x v="5"/>
    <x v="23"/>
    <n v="14"/>
    <n v="18000"/>
    <n v="252000"/>
    <s v="Jul"/>
    <x v="1"/>
  </r>
  <r>
    <s v="2024-07-21"/>
    <s v="SAL02488"/>
    <x v="5"/>
    <x v="23"/>
    <n v="1"/>
    <n v="18000"/>
    <n v="18000"/>
    <s v="Jul"/>
    <x v="1"/>
  </r>
  <r>
    <s v="2024-07-24"/>
    <s v="SAL05664"/>
    <x v="5"/>
    <x v="23"/>
    <n v="14"/>
    <n v="18000"/>
    <n v="252000"/>
    <s v="Jul"/>
    <x v="1"/>
  </r>
  <r>
    <s v="2024-08-07"/>
    <s v="SAL02700"/>
    <x v="5"/>
    <x v="23"/>
    <n v="4"/>
    <n v="18000"/>
    <n v="72000"/>
    <s v="Aug"/>
    <x v="1"/>
  </r>
  <r>
    <s v="2024-08-30"/>
    <s v="SAL03506"/>
    <x v="5"/>
    <x v="23"/>
    <n v="4"/>
    <n v="18000"/>
    <n v="72000"/>
    <s v="Aug"/>
    <x v="1"/>
  </r>
  <r>
    <s v="2024-09-07"/>
    <s v="SAL00001"/>
    <x v="5"/>
    <x v="23"/>
    <n v="7"/>
    <n v="18000"/>
    <n v="126000"/>
    <s v="Sept"/>
    <x v="1"/>
  </r>
  <r>
    <s v="2024-09-13"/>
    <s v="SAL00516"/>
    <x v="5"/>
    <x v="23"/>
    <n v="11"/>
    <n v="18000"/>
    <n v="198000"/>
    <s v="Sept"/>
    <x v="1"/>
  </r>
  <r>
    <s v="2024-09-18"/>
    <s v="SAL04996"/>
    <x v="5"/>
    <x v="23"/>
    <n v="7"/>
    <n v="18000"/>
    <n v="126000"/>
    <s v="Sept"/>
    <x v="1"/>
  </r>
  <r>
    <s v="2024-09-18"/>
    <s v="SAL05336"/>
    <x v="5"/>
    <x v="23"/>
    <n v="11"/>
    <n v="18000"/>
    <n v="198000"/>
    <s v="Sept"/>
    <x v="1"/>
  </r>
  <r>
    <s v="2024-09-22"/>
    <s v="SAL02036"/>
    <x v="5"/>
    <x v="23"/>
    <n v="6"/>
    <n v="18000"/>
    <n v="108000"/>
    <s v="Sept"/>
    <x v="1"/>
  </r>
  <r>
    <s v="2024-10-06"/>
    <s v="SAL00568"/>
    <x v="5"/>
    <x v="23"/>
    <n v="7"/>
    <n v="18000"/>
    <n v="126000"/>
    <s v="Oct"/>
    <x v="1"/>
  </r>
  <r>
    <s v="2024-10-27"/>
    <s v="SAL00941"/>
    <x v="5"/>
    <x v="23"/>
    <n v="11"/>
    <n v="18000"/>
    <n v="198000"/>
    <s v="Oct"/>
    <x v="1"/>
  </r>
  <r>
    <s v="2024-11-02"/>
    <s v="SAL03446"/>
    <x v="5"/>
    <x v="23"/>
    <n v="7"/>
    <n v="18000"/>
    <n v="126000"/>
    <s v="Nov"/>
    <x v="1"/>
  </r>
  <r>
    <s v="2024-11-04"/>
    <s v="SAL01292"/>
    <x v="5"/>
    <x v="23"/>
    <n v="3"/>
    <n v="18000"/>
    <n v="54000"/>
    <s v="Nov"/>
    <x v="1"/>
  </r>
  <r>
    <s v="2024-11-05"/>
    <s v="SAL04553"/>
    <x v="5"/>
    <x v="23"/>
    <n v="15"/>
    <n v="18000"/>
    <n v="270000"/>
    <s v="Nov"/>
    <x v="1"/>
  </r>
  <r>
    <s v="2024-11-22"/>
    <s v="SAL01307"/>
    <x v="5"/>
    <x v="23"/>
    <n v="13"/>
    <n v="18000"/>
    <n v="234000"/>
    <s v="Nov"/>
    <x v="1"/>
  </r>
  <r>
    <s v="2024-11-25"/>
    <s v="SAL05082"/>
    <x v="5"/>
    <x v="23"/>
    <n v="15"/>
    <n v="18000"/>
    <n v="270000"/>
    <s v="Nov"/>
    <x v="1"/>
  </r>
  <r>
    <s v="2024-12-07"/>
    <s v="SAL02831"/>
    <x v="5"/>
    <x v="23"/>
    <n v="15"/>
    <n v="18000"/>
    <n v="270000"/>
    <s v="Dec"/>
    <x v="1"/>
  </r>
  <r>
    <s v="2025-01-01"/>
    <s v="SAL05761"/>
    <x v="5"/>
    <x v="23"/>
    <n v="7"/>
    <n v="18000"/>
    <n v="126000"/>
    <s v="Jan"/>
    <x v="2"/>
  </r>
  <r>
    <s v="2025-01-10"/>
    <s v="SAL04548"/>
    <x v="5"/>
    <x v="23"/>
    <n v="2"/>
    <n v="18000"/>
    <n v="36000"/>
    <s v="Jan"/>
    <x v="2"/>
  </r>
  <r>
    <s v="2025-01-11"/>
    <s v="SAL01379"/>
    <x v="5"/>
    <x v="23"/>
    <n v="9"/>
    <n v="18000"/>
    <n v="162000"/>
    <s v="Jan"/>
    <x v="2"/>
  </r>
  <r>
    <s v="2025-01-12"/>
    <s v="SAL01407"/>
    <x v="5"/>
    <x v="23"/>
    <n v="1"/>
    <n v="18000"/>
    <n v="18000"/>
    <s v="Jan"/>
    <x v="2"/>
  </r>
  <r>
    <s v="2025-01-14"/>
    <s v="SAL02459"/>
    <x v="5"/>
    <x v="23"/>
    <n v="11"/>
    <n v="18000"/>
    <n v="198000"/>
    <s v="Jan"/>
    <x v="2"/>
  </r>
  <r>
    <s v="2025-01-20"/>
    <s v="SAL04422"/>
    <x v="5"/>
    <x v="23"/>
    <n v="14"/>
    <n v="18000"/>
    <n v="252000"/>
    <s v="Jan"/>
    <x v="2"/>
  </r>
  <r>
    <s v="2025-01-31"/>
    <s v="SAL02693"/>
    <x v="5"/>
    <x v="23"/>
    <n v="10"/>
    <n v="18000"/>
    <n v="180000"/>
    <s v="Jan"/>
    <x v="2"/>
  </r>
  <r>
    <s v="2025-02-02"/>
    <s v="SAL02940"/>
    <x v="5"/>
    <x v="23"/>
    <n v="15"/>
    <n v="18000"/>
    <n v="270000"/>
    <s v="Feb"/>
    <x v="2"/>
  </r>
  <r>
    <s v="2025-02-12"/>
    <s v="SAL00636"/>
    <x v="5"/>
    <x v="23"/>
    <n v="11"/>
    <n v="18000"/>
    <n v="198000"/>
    <s v="Feb"/>
    <x v="2"/>
  </r>
  <r>
    <s v="2025-02-26"/>
    <s v="SAL01322"/>
    <x v="5"/>
    <x v="23"/>
    <n v="4"/>
    <n v="18000"/>
    <n v="72000"/>
    <s v="Feb"/>
    <x v="2"/>
  </r>
  <r>
    <s v="2025-03-09"/>
    <s v="SAL05281"/>
    <x v="5"/>
    <x v="23"/>
    <n v="8"/>
    <n v="18000"/>
    <n v="144000"/>
    <s v="Mar"/>
    <x v="2"/>
  </r>
  <r>
    <s v="2025-03-14"/>
    <s v="SAL02350"/>
    <x v="5"/>
    <x v="23"/>
    <n v="10"/>
    <n v="18000"/>
    <n v="180000"/>
    <s v="Mar"/>
    <x v="2"/>
  </r>
  <r>
    <s v="2025-03-22"/>
    <s v="SAL01471"/>
    <x v="5"/>
    <x v="23"/>
    <n v="9"/>
    <n v="18000"/>
    <n v="162000"/>
    <s v="Mar"/>
    <x v="2"/>
  </r>
  <r>
    <s v="2025-03-27"/>
    <s v="SAL02748"/>
    <x v="5"/>
    <x v="23"/>
    <n v="3"/>
    <n v="18000"/>
    <n v="54000"/>
    <s v="Mar"/>
    <x v="2"/>
  </r>
  <r>
    <s v="2025-04-12"/>
    <s v="SAL04410"/>
    <x v="5"/>
    <x v="23"/>
    <n v="11"/>
    <n v="18000"/>
    <n v="198000"/>
    <s v="Apr"/>
    <x v="2"/>
  </r>
  <r>
    <s v="2025-04-16"/>
    <s v="SAL00176"/>
    <x v="5"/>
    <x v="23"/>
    <n v="2"/>
    <n v="18000"/>
    <n v="36000"/>
    <s v="Apr"/>
    <x v="2"/>
  </r>
  <r>
    <s v="2025-04-24"/>
    <s v="SAL02683"/>
    <x v="5"/>
    <x v="23"/>
    <n v="15"/>
    <n v="18000"/>
    <n v="270000"/>
    <s v="Apr"/>
    <x v="2"/>
  </r>
  <r>
    <s v="2025-05-01"/>
    <s v="SAL01452"/>
    <x v="5"/>
    <x v="23"/>
    <n v="12"/>
    <n v="18000"/>
    <n v="216000"/>
    <s v="May"/>
    <x v="2"/>
  </r>
  <r>
    <s v="2025-05-01"/>
    <s v="SAL02662"/>
    <x v="5"/>
    <x v="23"/>
    <n v="13"/>
    <n v="18000"/>
    <n v="234000"/>
    <s v="May"/>
    <x v="2"/>
  </r>
  <r>
    <s v="2025-05-02"/>
    <s v="SAL05690"/>
    <x v="5"/>
    <x v="23"/>
    <n v="7"/>
    <n v="18000"/>
    <n v="126000"/>
    <s v="May"/>
    <x v="2"/>
  </r>
  <r>
    <s v="2025-05-10"/>
    <s v="SAL01871"/>
    <x v="5"/>
    <x v="23"/>
    <n v="10"/>
    <n v="18000"/>
    <n v="180000"/>
    <s v="May"/>
    <x v="2"/>
  </r>
  <r>
    <s v="2025-05-13"/>
    <s v="SAL04884"/>
    <x v="5"/>
    <x v="23"/>
    <n v="1"/>
    <n v="18000"/>
    <n v="18000"/>
    <s v="May"/>
    <x v="2"/>
  </r>
  <r>
    <s v="2025-06-11"/>
    <s v="SAL05398"/>
    <x v="5"/>
    <x v="23"/>
    <n v="5"/>
    <n v="18000"/>
    <n v="90000"/>
    <s v="Jun"/>
    <x v="2"/>
  </r>
  <r>
    <s v="2025-06-13"/>
    <s v="SAL03855"/>
    <x v="5"/>
    <x v="23"/>
    <n v="14"/>
    <n v="18000"/>
    <n v="252000"/>
    <s v="Jun"/>
    <x v="2"/>
  </r>
  <r>
    <s v="2025-06-14"/>
    <s v="SAL03151"/>
    <x v="5"/>
    <x v="23"/>
    <n v="14"/>
    <n v="18000"/>
    <n v="252000"/>
    <s v="Jun"/>
    <x v="2"/>
  </r>
  <r>
    <s v="2025-06-22"/>
    <s v="SAL02035"/>
    <x v="5"/>
    <x v="23"/>
    <n v="10"/>
    <n v="18000"/>
    <n v="180000"/>
    <s v="Jun"/>
    <x v="2"/>
  </r>
  <r>
    <s v="2025-06-27"/>
    <s v="SAL05288"/>
    <x v="5"/>
    <x v="23"/>
    <n v="6"/>
    <n v="18000"/>
    <n v="108000"/>
    <s v="Jun"/>
    <x v="2"/>
  </r>
  <r>
    <s v="2025-07-02"/>
    <s v="SAL05962"/>
    <x v="5"/>
    <x v="23"/>
    <n v="15"/>
    <n v="18000"/>
    <n v="270000"/>
    <s v="Jul"/>
    <x v="2"/>
  </r>
  <r>
    <s v="2025-07-09"/>
    <s v="SAL04150"/>
    <x v="5"/>
    <x v="23"/>
    <n v="6"/>
    <n v="18000"/>
    <n v="108000"/>
    <s v="Jul"/>
    <x v="2"/>
  </r>
  <r>
    <s v="2025-07-09"/>
    <s v="SAL05865"/>
    <x v="5"/>
    <x v="23"/>
    <n v="7"/>
    <n v="18000"/>
    <n v="126000"/>
    <s v="Jul"/>
    <x v="2"/>
  </r>
  <r>
    <s v="2025-07-22"/>
    <s v="SAL00276"/>
    <x v="5"/>
    <x v="23"/>
    <n v="11"/>
    <n v="18000"/>
    <n v="198000"/>
    <s v="Jul"/>
    <x v="2"/>
  </r>
  <r>
    <s v="2025-08-07"/>
    <s v="SAL02312"/>
    <x v="5"/>
    <x v="23"/>
    <n v="11"/>
    <n v="18000"/>
    <n v="198000"/>
    <s v="Aug"/>
    <x v="2"/>
  </r>
  <r>
    <s v="2025-08-27"/>
    <s v="SAL05770"/>
    <x v="5"/>
    <x v="23"/>
    <n v="13"/>
    <n v="18000"/>
    <n v="234000"/>
    <s v="Aug"/>
    <x v="2"/>
  </r>
  <r>
    <s v="2025-09-16"/>
    <s v="SAL01922"/>
    <x v="5"/>
    <x v="23"/>
    <n v="4"/>
    <n v="18000"/>
    <n v="72000"/>
    <s v="Sept"/>
    <x v="2"/>
  </r>
  <r>
    <s v="2025-09-21"/>
    <s v="SAL00965"/>
    <x v="5"/>
    <x v="23"/>
    <n v="2"/>
    <n v="18000"/>
    <n v="36000"/>
    <s v="Sept"/>
    <x v="2"/>
  </r>
  <r>
    <s v="2025-10-22"/>
    <s v="SAL01027"/>
    <x v="5"/>
    <x v="23"/>
    <n v="3"/>
    <n v="18000"/>
    <n v="54000"/>
    <s v="Oct"/>
    <x v="2"/>
  </r>
  <r>
    <s v="2025-10-26"/>
    <s v="SAL05681"/>
    <x v="5"/>
    <x v="23"/>
    <n v="6"/>
    <n v="18000"/>
    <n v="108000"/>
    <s v="Oct"/>
    <x v="2"/>
  </r>
  <r>
    <s v="2025-11-11"/>
    <s v="SAL02157"/>
    <x v="5"/>
    <x v="23"/>
    <n v="4"/>
    <n v="18000"/>
    <n v="72000"/>
    <s v="Nov"/>
    <x v="2"/>
  </r>
  <r>
    <s v="2025-11-15"/>
    <s v="SAL00093"/>
    <x v="5"/>
    <x v="23"/>
    <n v="4"/>
    <n v="18000"/>
    <n v="72000"/>
    <s v="Nov"/>
    <x v="2"/>
  </r>
  <r>
    <s v="2025-11-18"/>
    <s v="SAL04278"/>
    <x v="5"/>
    <x v="23"/>
    <n v="4"/>
    <n v="18000"/>
    <n v="72000"/>
    <s v="Nov"/>
    <x v="2"/>
  </r>
  <r>
    <s v="2025-11-20"/>
    <s v="SAL03099"/>
    <x v="5"/>
    <x v="23"/>
    <n v="7"/>
    <n v="18000"/>
    <n v="126000"/>
    <s v="Nov"/>
    <x v="2"/>
  </r>
  <r>
    <s v="2025-11-22"/>
    <s v="SAL01524"/>
    <x v="5"/>
    <x v="23"/>
    <n v="4"/>
    <n v="18000"/>
    <n v="72000"/>
    <s v="Nov"/>
    <x v="2"/>
  </r>
  <r>
    <s v="2025-12-01"/>
    <s v="SAL03148"/>
    <x v="5"/>
    <x v="23"/>
    <n v="13"/>
    <n v="18000"/>
    <n v="234000"/>
    <s v="Dec"/>
    <x v="2"/>
  </r>
  <r>
    <s v="2025-12-13"/>
    <s v="SAL04464"/>
    <x v="5"/>
    <x v="23"/>
    <n v="8"/>
    <n v="18000"/>
    <n v="144000"/>
    <s v="Dec"/>
    <x v="2"/>
  </r>
  <r>
    <s v="2025-12-16"/>
    <s v="SAL03164"/>
    <x v="5"/>
    <x v="23"/>
    <n v="6"/>
    <n v="18000"/>
    <n v="108000"/>
    <s v="Dec"/>
    <x v="2"/>
  </r>
  <r>
    <s v="2025-12-23"/>
    <s v="SAL01311"/>
    <x v="5"/>
    <x v="23"/>
    <n v="11"/>
    <n v="18000"/>
    <n v="198000"/>
    <s v="Dec"/>
    <x v="2"/>
  </r>
  <r>
    <s v="2025-12-23"/>
    <s v="SAL05494"/>
    <x v="5"/>
    <x v="23"/>
    <n v="11"/>
    <n v="18000"/>
    <n v="198000"/>
    <s v="Dec"/>
    <x v="2"/>
  </r>
  <r>
    <s v="2025-12-27"/>
    <s v="SAL04727"/>
    <x v="5"/>
    <x v="23"/>
    <n v="9"/>
    <n v="18000"/>
    <n v="162000"/>
    <s v="Dec"/>
    <x v="2"/>
  </r>
  <r>
    <s v="2023-01-12"/>
    <s v="SAL00990"/>
    <x v="7"/>
    <x v="24"/>
    <n v="14"/>
    <n v="2500"/>
    <n v="35000"/>
    <s v="Jan"/>
    <x v="0"/>
  </r>
  <r>
    <s v="2023-01-12"/>
    <s v="SAL04288"/>
    <x v="7"/>
    <x v="24"/>
    <n v="8"/>
    <n v="2500"/>
    <n v="20000"/>
    <s v="Jan"/>
    <x v="0"/>
  </r>
  <r>
    <s v="2023-01-13"/>
    <s v="SAL05789"/>
    <x v="7"/>
    <x v="24"/>
    <n v="9"/>
    <n v="2500"/>
    <n v="22500"/>
    <s v="Jan"/>
    <x v="0"/>
  </r>
  <r>
    <s v="2023-01-22"/>
    <s v="SAL02655"/>
    <x v="7"/>
    <x v="24"/>
    <n v="3"/>
    <n v="2500"/>
    <n v="7500"/>
    <s v="Jan"/>
    <x v="0"/>
  </r>
  <r>
    <s v="2023-01-24"/>
    <s v="SAL04710"/>
    <x v="7"/>
    <x v="24"/>
    <n v="14"/>
    <n v="2500"/>
    <n v="35000"/>
    <s v="Jan"/>
    <x v="0"/>
  </r>
  <r>
    <s v="2023-01-28"/>
    <s v="SAL00229"/>
    <x v="7"/>
    <x v="24"/>
    <n v="1"/>
    <n v="2500"/>
    <n v="2500"/>
    <s v="Jan"/>
    <x v="0"/>
  </r>
  <r>
    <s v="2023-02-03"/>
    <s v="SAL04098"/>
    <x v="7"/>
    <x v="24"/>
    <n v="1"/>
    <n v="2500"/>
    <n v="2500"/>
    <s v="Feb"/>
    <x v="0"/>
  </r>
  <r>
    <s v="2023-02-14"/>
    <s v="SAL03278"/>
    <x v="7"/>
    <x v="24"/>
    <n v="1"/>
    <n v="2500"/>
    <n v="2500"/>
    <s v="Feb"/>
    <x v="0"/>
  </r>
  <r>
    <s v="2023-02-25"/>
    <s v="SAL03423"/>
    <x v="7"/>
    <x v="24"/>
    <n v="9"/>
    <n v="2500"/>
    <n v="22500"/>
    <s v="Feb"/>
    <x v="0"/>
  </r>
  <r>
    <s v="2023-03-07"/>
    <s v="SAL04372"/>
    <x v="7"/>
    <x v="24"/>
    <n v="4"/>
    <n v="2500"/>
    <n v="10000"/>
    <s v="Mar"/>
    <x v="0"/>
  </r>
  <r>
    <s v="2023-03-07"/>
    <s v="SAL05727"/>
    <x v="7"/>
    <x v="24"/>
    <n v="12"/>
    <n v="2500"/>
    <n v="30000"/>
    <s v="Mar"/>
    <x v="0"/>
  </r>
  <r>
    <s v="2023-03-08"/>
    <s v="SAL03047"/>
    <x v="7"/>
    <x v="24"/>
    <n v="14"/>
    <n v="2500"/>
    <n v="35000"/>
    <s v="Mar"/>
    <x v="0"/>
  </r>
  <r>
    <s v="2023-03-15"/>
    <s v="SAL05501"/>
    <x v="7"/>
    <x v="24"/>
    <n v="10"/>
    <n v="2500"/>
    <n v="25000"/>
    <s v="Mar"/>
    <x v="0"/>
  </r>
  <r>
    <s v="2023-04-02"/>
    <s v="SAL01189"/>
    <x v="7"/>
    <x v="24"/>
    <n v="8"/>
    <n v="2500"/>
    <n v="20000"/>
    <s v="Apr"/>
    <x v="0"/>
  </r>
  <r>
    <s v="2023-04-03"/>
    <s v="SAL05186"/>
    <x v="7"/>
    <x v="24"/>
    <n v="8"/>
    <n v="2500"/>
    <n v="20000"/>
    <s v="Apr"/>
    <x v="0"/>
  </r>
  <r>
    <s v="2023-04-04"/>
    <s v="SAL03441"/>
    <x v="7"/>
    <x v="24"/>
    <n v="9"/>
    <n v="2500"/>
    <n v="22500"/>
    <s v="Apr"/>
    <x v="0"/>
  </r>
  <r>
    <s v="2023-04-05"/>
    <s v="SAL03788"/>
    <x v="7"/>
    <x v="24"/>
    <n v="12"/>
    <n v="2500"/>
    <n v="30000"/>
    <s v="Apr"/>
    <x v="0"/>
  </r>
  <r>
    <s v="2023-04-07"/>
    <s v="SAL01479"/>
    <x v="7"/>
    <x v="24"/>
    <n v="3"/>
    <n v="2500"/>
    <n v="7500"/>
    <s v="Apr"/>
    <x v="0"/>
  </r>
  <r>
    <s v="2023-04-13"/>
    <s v="SAL02864"/>
    <x v="7"/>
    <x v="24"/>
    <n v="3"/>
    <n v="2500"/>
    <n v="7500"/>
    <s v="Apr"/>
    <x v="0"/>
  </r>
  <r>
    <s v="2023-04-23"/>
    <s v="SAL02725"/>
    <x v="7"/>
    <x v="24"/>
    <n v="7"/>
    <n v="2500"/>
    <n v="17500"/>
    <s v="Apr"/>
    <x v="0"/>
  </r>
  <r>
    <s v="2023-04-29"/>
    <s v="SAL00266"/>
    <x v="7"/>
    <x v="24"/>
    <n v="1"/>
    <n v="2500"/>
    <n v="2500"/>
    <s v="Apr"/>
    <x v="0"/>
  </r>
  <r>
    <s v="2023-05-04"/>
    <s v="SAL01063"/>
    <x v="7"/>
    <x v="24"/>
    <n v="1"/>
    <n v="2500"/>
    <n v="2500"/>
    <s v="May"/>
    <x v="0"/>
  </r>
  <r>
    <s v="2023-05-08"/>
    <s v="SAL05688"/>
    <x v="7"/>
    <x v="24"/>
    <n v="6"/>
    <n v="2500"/>
    <n v="15000"/>
    <s v="May"/>
    <x v="0"/>
  </r>
  <r>
    <s v="2023-05-18"/>
    <s v="SAL03203"/>
    <x v="7"/>
    <x v="24"/>
    <n v="6"/>
    <n v="2500"/>
    <n v="15000"/>
    <s v="May"/>
    <x v="0"/>
  </r>
  <r>
    <s v="2023-05-18"/>
    <s v="SAL05500"/>
    <x v="7"/>
    <x v="24"/>
    <n v="9"/>
    <n v="2500"/>
    <n v="22500"/>
    <s v="May"/>
    <x v="0"/>
  </r>
  <r>
    <s v="2023-06-04"/>
    <s v="SAL01014"/>
    <x v="7"/>
    <x v="24"/>
    <n v="6"/>
    <n v="2500"/>
    <n v="15000"/>
    <s v="Jun"/>
    <x v="0"/>
  </r>
  <r>
    <s v="2023-06-10"/>
    <s v="SAL02735"/>
    <x v="7"/>
    <x v="24"/>
    <n v="7"/>
    <n v="2500"/>
    <n v="17500"/>
    <s v="Jun"/>
    <x v="0"/>
  </r>
  <r>
    <s v="2023-06-10"/>
    <s v="SAL03940"/>
    <x v="7"/>
    <x v="24"/>
    <n v="4"/>
    <n v="2500"/>
    <n v="10000"/>
    <s v="Jun"/>
    <x v="0"/>
  </r>
  <r>
    <s v="2023-06-17"/>
    <s v="SAL02847"/>
    <x v="7"/>
    <x v="24"/>
    <n v="14"/>
    <n v="2500"/>
    <n v="35000"/>
    <s v="Jun"/>
    <x v="0"/>
  </r>
  <r>
    <s v="2023-06-18"/>
    <s v="SAL04395"/>
    <x v="7"/>
    <x v="24"/>
    <n v="10"/>
    <n v="2500"/>
    <n v="25000"/>
    <s v="Jun"/>
    <x v="0"/>
  </r>
  <r>
    <s v="2023-06-20"/>
    <s v="SAL05646"/>
    <x v="7"/>
    <x v="24"/>
    <n v="9"/>
    <n v="2500"/>
    <n v="22500"/>
    <s v="Jun"/>
    <x v="0"/>
  </r>
  <r>
    <s v="2023-06-28"/>
    <s v="SAL04165"/>
    <x v="7"/>
    <x v="24"/>
    <n v="3"/>
    <n v="2500"/>
    <n v="7500"/>
    <s v="Jun"/>
    <x v="0"/>
  </r>
  <r>
    <s v="2023-07-04"/>
    <s v="SAL04270"/>
    <x v="7"/>
    <x v="24"/>
    <n v="2"/>
    <n v="2500"/>
    <n v="5000"/>
    <s v="Jul"/>
    <x v="0"/>
  </r>
  <r>
    <s v="2023-07-04"/>
    <s v="SAL04313"/>
    <x v="7"/>
    <x v="24"/>
    <n v="7"/>
    <n v="2500"/>
    <n v="17500"/>
    <s v="Jul"/>
    <x v="0"/>
  </r>
  <r>
    <s v="2023-07-05"/>
    <s v="SAL03740"/>
    <x v="7"/>
    <x v="24"/>
    <n v="14"/>
    <n v="2500"/>
    <n v="35000"/>
    <s v="Jul"/>
    <x v="0"/>
  </r>
  <r>
    <s v="2023-07-08"/>
    <s v="SAL05634"/>
    <x v="7"/>
    <x v="24"/>
    <n v="1"/>
    <n v="2500"/>
    <n v="2500"/>
    <s v="Jul"/>
    <x v="0"/>
  </r>
  <r>
    <s v="2023-07-09"/>
    <s v="SAL04805"/>
    <x v="7"/>
    <x v="24"/>
    <n v="9"/>
    <n v="2500"/>
    <n v="22500"/>
    <s v="Jul"/>
    <x v="0"/>
  </r>
  <r>
    <s v="2023-07-11"/>
    <s v="SAL03769"/>
    <x v="7"/>
    <x v="24"/>
    <n v="3"/>
    <n v="2500"/>
    <n v="7500"/>
    <s v="Jul"/>
    <x v="0"/>
  </r>
  <r>
    <s v="2023-07-16"/>
    <s v="SAL03082"/>
    <x v="7"/>
    <x v="24"/>
    <n v="10"/>
    <n v="2500"/>
    <n v="25000"/>
    <s v="Jul"/>
    <x v="0"/>
  </r>
  <r>
    <s v="2023-07-28"/>
    <s v="SAL05891"/>
    <x v="7"/>
    <x v="24"/>
    <n v="12"/>
    <n v="2500"/>
    <n v="30000"/>
    <s v="Jul"/>
    <x v="0"/>
  </r>
  <r>
    <s v="2023-08-13"/>
    <s v="SAL04680"/>
    <x v="7"/>
    <x v="24"/>
    <n v="6"/>
    <n v="2500"/>
    <n v="15000"/>
    <s v="Aug"/>
    <x v="0"/>
  </r>
  <r>
    <s v="2023-08-29"/>
    <s v="SAL04792"/>
    <x v="7"/>
    <x v="24"/>
    <n v="7"/>
    <n v="2500"/>
    <n v="17500"/>
    <s v="Aug"/>
    <x v="0"/>
  </r>
  <r>
    <s v="2023-08-31"/>
    <s v="SAL05123"/>
    <x v="7"/>
    <x v="24"/>
    <n v="13"/>
    <n v="2500"/>
    <n v="32500"/>
    <s v="Aug"/>
    <x v="0"/>
  </r>
  <r>
    <s v="2023-09-03"/>
    <s v="SAL03741"/>
    <x v="7"/>
    <x v="24"/>
    <n v="3"/>
    <n v="2500"/>
    <n v="7500"/>
    <s v="Sept"/>
    <x v="0"/>
  </r>
  <r>
    <s v="2023-09-03"/>
    <s v="SAL05782"/>
    <x v="7"/>
    <x v="24"/>
    <n v="13"/>
    <n v="2500"/>
    <n v="32500"/>
    <s v="Sept"/>
    <x v="0"/>
  </r>
  <r>
    <s v="2023-10-10"/>
    <s v="SAL01283"/>
    <x v="7"/>
    <x v="24"/>
    <n v="4"/>
    <n v="2500"/>
    <n v="10000"/>
    <s v="Oct"/>
    <x v="0"/>
  </r>
  <r>
    <s v="2023-10-12"/>
    <s v="SAL04083"/>
    <x v="7"/>
    <x v="24"/>
    <n v="15"/>
    <n v="2500"/>
    <n v="37500"/>
    <s v="Oct"/>
    <x v="0"/>
  </r>
  <r>
    <s v="2023-11-02"/>
    <s v="SAL01648"/>
    <x v="7"/>
    <x v="24"/>
    <n v="4"/>
    <n v="2500"/>
    <n v="10000"/>
    <s v="Nov"/>
    <x v="0"/>
  </r>
  <r>
    <s v="2023-11-02"/>
    <s v="SAL01976"/>
    <x v="7"/>
    <x v="24"/>
    <n v="3"/>
    <n v="2500"/>
    <n v="7500"/>
    <s v="Nov"/>
    <x v="0"/>
  </r>
  <r>
    <s v="2023-11-03"/>
    <s v="SAL02195"/>
    <x v="7"/>
    <x v="24"/>
    <n v="12"/>
    <n v="2500"/>
    <n v="30000"/>
    <s v="Nov"/>
    <x v="0"/>
  </r>
  <r>
    <s v="2023-11-05"/>
    <s v="SAL02705"/>
    <x v="7"/>
    <x v="24"/>
    <n v="6"/>
    <n v="2500"/>
    <n v="15000"/>
    <s v="Nov"/>
    <x v="0"/>
  </r>
  <r>
    <s v="2023-11-20"/>
    <s v="SAL03408"/>
    <x v="7"/>
    <x v="24"/>
    <n v="11"/>
    <n v="2500"/>
    <n v="27500"/>
    <s v="Nov"/>
    <x v="0"/>
  </r>
  <r>
    <s v="2023-12-01"/>
    <s v="SAL01491"/>
    <x v="7"/>
    <x v="24"/>
    <n v="5"/>
    <n v="2500"/>
    <n v="12500"/>
    <s v="Dec"/>
    <x v="0"/>
  </r>
  <r>
    <s v="2023-12-08"/>
    <s v="SAL00144"/>
    <x v="7"/>
    <x v="24"/>
    <n v="14"/>
    <n v="2500"/>
    <n v="35000"/>
    <s v="Dec"/>
    <x v="0"/>
  </r>
  <r>
    <s v="2023-12-18"/>
    <s v="SAL02890"/>
    <x v="7"/>
    <x v="24"/>
    <n v="9"/>
    <n v="2500"/>
    <n v="22500"/>
    <s v="Dec"/>
    <x v="0"/>
  </r>
  <r>
    <s v="2023-12-22"/>
    <s v="SAL01317"/>
    <x v="7"/>
    <x v="24"/>
    <n v="9"/>
    <n v="2500"/>
    <n v="22500"/>
    <s v="Dec"/>
    <x v="0"/>
  </r>
  <r>
    <s v="2023-12-22"/>
    <s v="SAL03365"/>
    <x v="7"/>
    <x v="24"/>
    <n v="13"/>
    <n v="2500"/>
    <n v="32500"/>
    <s v="Dec"/>
    <x v="0"/>
  </r>
  <r>
    <s v="2023-12-26"/>
    <s v="SAL02985"/>
    <x v="7"/>
    <x v="24"/>
    <n v="12"/>
    <n v="2500"/>
    <n v="30000"/>
    <s v="Dec"/>
    <x v="0"/>
  </r>
  <r>
    <s v="2023-12-28"/>
    <s v="SAL01823"/>
    <x v="7"/>
    <x v="24"/>
    <n v="1"/>
    <n v="2500"/>
    <n v="2500"/>
    <s v="Dec"/>
    <x v="0"/>
  </r>
  <r>
    <s v="2024-01-05"/>
    <s v="SAL00514"/>
    <x v="7"/>
    <x v="24"/>
    <n v="9"/>
    <n v="2500"/>
    <n v="22500"/>
    <s v="Jan"/>
    <x v="1"/>
  </r>
  <r>
    <s v="2024-01-07"/>
    <s v="SAL03646"/>
    <x v="7"/>
    <x v="24"/>
    <n v="7"/>
    <n v="2500"/>
    <n v="17500"/>
    <s v="Jan"/>
    <x v="1"/>
  </r>
  <r>
    <s v="2024-01-10"/>
    <s v="SAL05987"/>
    <x v="7"/>
    <x v="24"/>
    <n v="5"/>
    <n v="2500"/>
    <n v="12500"/>
    <s v="Jan"/>
    <x v="1"/>
  </r>
  <r>
    <s v="2024-01-14"/>
    <s v="SAL02978"/>
    <x v="7"/>
    <x v="24"/>
    <n v="5"/>
    <n v="2500"/>
    <n v="12500"/>
    <s v="Jan"/>
    <x v="1"/>
  </r>
  <r>
    <s v="2024-01-20"/>
    <s v="SAL03889"/>
    <x v="7"/>
    <x v="24"/>
    <n v="11"/>
    <n v="2500"/>
    <n v="27500"/>
    <s v="Jan"/>
    <x v="1"/>
  </r>
  <r>
    <s v="2024-01-25"/>
    <s v="SAL02544"/>
    <x v="7"/>
    <x v="24"/>
    <n v="5"/>
    <n v="2500"/>
    <n v="12500"/>
    <s v="Jan"/>
    <x v="1"/>
  </r>
  <r>
    <s v="2024-01-27"/>
    <s v="SAL02674"/>
    <x v="7"/>
    <x v="24"/>
    <n v="11"/>
    <n v="2500"/>
    <n v="27500"/>
    <s v="Jan"/>
    <x v="1"/>
  </r>
  <r>
    <s v="2024-02-04"/>
    <s v="SAL05549"/>
    <x v="7"/>
    <x v="24"/>
    <n v="14"/>
    <n v="2500"/>
    <n v="35000"/>
    <s v="Feb"/>
    <x v="1"/>
  </r>
  <r>
    <s v="2024-02-19"/>
    <s v="SAL05029"/>
    <x v="7"/>
    <x v="24"/>
    <n v="5"/>
    <n v="2500"/>
    <n v="12500"/>
    <s v="Feb"/>
    <x v="1"/>
  </r>
  <r>
    <s v="2024-02-21"/>
    <s v="SAL04956"/>
    <x v="7"/>
    <x v="24"/>
    <n v="9"/>
    <n v="2500"/>
    <n v="22500"/>
    <s v="Feb"/>
    <x v="1"/>
  </r>
  <r>
    <s v="2024-02-29"/>
    <s v="SAL02983"/>
    <x v="7"/>
    <x v="24"/>
    <n v="10"/>
    <n v="2500"/>
    <n v="25000"/>
    <s v="Feb"/>
    <x v="1"/>
  </r>
  <r>
    <s v="2024-03-01"/>
    <s v="SAL04875"/>
    <x v="7"/>
    <x v="24"/>
    <n v="6"/>
    <n v="2500"/>
    <n v="15000"/>
    <s v="Mar"/>
    <x v="1"/>
  </r>
  <r>
    <s v="2024-03-18"/>
    <s v="SAL01201"/>
    <x v="7"/>
    <x v="24"/>
    <n v="12"/>
    <n v="2500"/>
    <n v="30000"/>
    <s v="Mar"/>
    <x v="1"/>
  </r>
  <r>
    <s v="2024-03-24"/>
    <s v="SAL01340"/>
    <x v="7"/>
    <x v="24"/>
    <n v="4"/>
    <n v="2500"/>
    <n v="10000"/>
    <s v="Mar"/>
    <x v="1"/>
  </r>
  <r>
    <s v="2024-03-25"/>
    <s v="SAL00470"/>
    <x v="7"/>
    <x v="24"/>
    <n v="5"/>
    <n v="2500"/>
    <n v="12500"/>
    <s v="Mar"/>
    <x v="1"/>
  </r>
  <r>
    <s v="2024-03-31"/>
    <s v="SAL00747"/>
    <x v="7"/>
    <x v="24"/>
    <n v="14"/>
    <n v="2500"/>
    <n v="35000"/>
    <s v="Mar"/>
    <x v="1"/>
  </r>
  <r>
    <s v="2024-04-04"/>
    <s v="SAL00901"/>
    <x v="7"/>
    <x v="24"/>
    <n v="12"/>
    <n v="2500"/>
    <n v="30000"/>
    <s v="Apr"/>
    <x v="1"/>
  </r>
  <r>
    <s v="2024-04-06"/>
    <s v="SAL03623"/>
    <x v="7"/>
    <x v="24"/>
    <n v="8"/>
    <n v="2500"/>
    <n v="20000"/>
    <s v="Apr"/>
    <x v="1"/>
  </r>
  <r>
    <s v="2024-04-11"/>
    <s v="SAL05775"/>
    <x v="7"/>
    <x v="24"/>
    <n v="9"/>
    <n v="2500"/>
    <n v="22500"/>
    <s v="Apr"/>
    <x v="1"/>
  </r>
  <r>
    <s v="2024-04-12"/>
    <s v="SAL03243"/>
    <x v="7"/>
    <x v="24"/>
    <n v="9"/>
    <n v="2500"/>
    <n v="22500"/>
    <s v="Apr"/>
    <x v="1"/>
  </r>
  <r>
    <s v="2024-04-20"/>
    <s v="SAL05876"/>
    <x v="7"/>
    <x v="24"/>
    <n v="14"/>
    <n v="2500"/>
    <n v="35000"/>
    <s v="Apr"/>
    <x v="1"/>
  </r>
  <r>
    <s v="2024-04-27"/>
    <s v="SAL03009"/>
    <x v="7"/>
    <x v="24"/>
    <n v="6"/>
    <n v="2500"/>
    <n v="15000"/>
    <s v="Apr"/>
    <x v="1"/>
  </r>
  <r>
    <s v="2024-05-05"/>
    <s v="SAL02375"/>
    <x v="7"/>
    <x v="24"/>
    <n v="11"/>
    <n v="2500"/>
    <n v="27500"/>
    <s v="May"/>
    <x v="1"/>
  </r>
  <r>
    <s v="2024-05-08"/>
    <s v="SAL03631"/>
    <x v="7"/>
    <x v="24"/>
    <n v="11"/>
    <n v="2500"/>
    <n v="27500"/>
    <s v="May"/>
    <x v="1"/>
  </r>
  <r>
    <s v="2024-05-11"/>
    <s v="SAL05857"/>
    <x v="7"/>
    <x v="24"/>
    <n v="10"/>
    <n v="2500"/>
    <n v="25000"/>
    <s v="May"/>
    <x v="1"/>
  </r>
  <r>
    <s v="2024-05-14"/>
    <s v="SAL04094"/>
    <x v="7"/>
    <x v="24"/>
    <n v="6"/>
    <n v="2500"/>
    <n v="15000"/>
    <s v="May"/>
    <x v="1"/>
  </r>
  <r>
    <s v="2024-05-15"/>
    <s v="SAL00482"/>
    <x v="7"/>
    <x v="24"/>
    <n v="9"/>
    <n v="2500"/>
    <n v="22500"/>
    <s v="May"/>
    <x v="1"/>
  </r>
  <r>
    <s v="2024-05-20"/>
    <s v="SAL04519"/>
    <x v="7"/>
    <x v="24"/>
    <n v="13"/>
    <n v="2500"/>
    <n v="32500"/>
    <s v="May"/>
    <x v="1"/>
  </r>
  <r>
    <s v="2024-05-26"/>
    <s v="SAL01910"/>
    <x v="7"/>
    <x v="24"/>
    <n v="12"/>
    <n v="2500"/>
    <n v="30000"/>
    <s v="May"/>
    <x v="1"/>
  </r>
  <r>
    <s v="2024-06-03"/>
    <s v="SAL01962"/>
    <x v="7"/>
    <x v="24"/>
    <n v="1"/>
    <n v="2500"/>
    <n v="2500"/>
    <s v="Jun"/>
    <x v="1"/>
  </r>
  <r>
    <s v="2024-06-05"/>
    <s v="SAL01872"/>
    <x v="7"/>
    <x v="24"/>
    <n v="11"/>
    <n v="2500"/>
    <n v="27500"/>
    <s v="Jun"/>
    <x v="1"/>
  </r>
  <r>
    <s v="2024-06-08"/>
    <s v="SAL00084"/>
    <x v="7"/>
    <x v="24"/>
    <n v="15"/>
    <n v="2500"/>
    <n v="37500"/>
    <s v="Jun"/>
    <x v="1"/>
  </r>
  <r>
    <s v="2024-06-12"/>
    <s v="SAL01665"/>
    <x v="7"/>
    <x v="24"/>
    <n v="3"/>
    <n v="2500"/>
    <n v="7500"/>
    <s v="Jun"/>
    <x v="1"/>
  </r>
  <r>
    <s v="2024-06-17"/>
    <s v="SAL02610"/>
    <x v="7"/>
    <x v="24"/>
    <n v="15"/>
    <n v="2500"/>
    <n v="37500"/>
    <s v="Jun"/>
    <x v="1"/>
  </r>
  <r>
    <s v="2024-06-17"/>
    <s v="SAL04690"/>
    <x v="7"/>
    <x v="24"/>
    <n v="1"/>
    <n v="2500"/>
    <n v="2500"/>
    <s v="Jun"/>
    <x v="1"/>
  </r>
  <r>
    <s v="2024-06-19"/>
    <s v="SAL04545"/>
    <x v="7"/>
    <x v="24"/>
    <n v="15"/>
    <n v="2500"/>
    <n v="37500"/>
    <s v="Jun"/>
    <x v="1"/>
  </r>
  <r>
    <s v="2024-06-27"/>
    <s v="SAL05296"/>
    <x v="7"/>
    <x v="24"/>
    <n v="15"/>
    <n v="2500"/>
    <n v="37500"/>
    <s v="Jun"/>
    <x v="1"/>
  </r>
  <r>
    <s v="2024-07-17"/>
    <s v="SAL03018"/>
    <x v="7"/>
    <x v="24"/>
    <n v="5"/>
    <n v="2500"/>
    <n v="12500"/>
    <s v="Jul"/>
    <x v="1"/>
  </r>
  <r>
    <s v="2024-07-19"/>
    <s v="SAL03630"/>
    <x v="7"/>
    <x v="24"/>
    <n v="3"/>
    <n v="2500"/>
    <n v="7500"/>
    <s v="Jul"/>
    <x v="1"/>
  </r>
  <r>
    <s v="2024-07-26"/>
    <s v="SAL03558"/>
    <x v="7"/>
    <x v="24"/>
    <n v="2"/>
    <n v="2500"/>
    <n v="5000"/>
    <s v="Jul"/>
    <x v="1"/>
  </r>
  <r>
    <s v="2024-07-27"/>
    <s v="SAL04890"/>
    <x v="7"/>
    <x v="24"/>
    <n v="9"/>
    <n v="2500"/>
    <n v="22500"/>
    <s v="Jul"/>
    <x v="1"/>
  </r>
  <r>
    <s v="2024-08-12"/>
    <s v="SAL04701"/>
    <x v="7"/>
    <x v="24"/>
    <n v="4"/>
    <n v="2500"/>
    <n v="10000"/>
    <s v="Aug"/>
    <x v="1"/>
  </r>
  <r>
    <s v="2024-08-13"/>
    <s v="SAL04784"/>
    <x v="7"/>
    <x v="24"/>
    <n v="12"/>
    <n v="2500"/>
    <n v="30000"/>
    <s v="Aug"/>
    <x v="1"/>
  </r>
  <r>
    <s v="2024-08-22"/>
    <s v="SAL05517"/>
    <x v="7"/>
    <x v="24"/>
    <n v="5"/>
    <n v="2500"/>
    <n v="12500"/>
    <s v="Aug"/>
    <x v="1"/>
  </r>
  <r>
    <s v="2024-08-26"/>
    <s v="SAL02473"/>
    <x v="7"/>
    <x v="24"/>
    <n v="15"/>
    <n v="2500"/>
    <n v="37500"/>
    <s v="Aug"/>
    <x v="1"/>
  </r>
  <r>
    <s v="2024-08-27"/>
    <s v="SAL01601"/>
    <x v="7"/>
    <x v="24"/>
    <n v="14"/>
    <n v="2500"/>
    <n v="35000"/>
    <s v="Aug"/>
    <x v="1"/>
  </r>
  <r>
    <s v="2024-09-01"/>
    <s v="SAL02950"/>
    <x v="7"/>
    <x v="24"/>
    <n v="12"/>
    <n v="2500"/>
    <n v="30000"/>
    <s v="Sept"/>
    <x v="1"/>
  </r>
  <r>
    <s v="2024-09-08"/>
    <s v="SAL05468"/>
    <x v="7"/>
    <x v="24"/>
    <n v="15"/>
    <n v="2500"/>
    <n v="37500"/>
    <s v="Sept"/>
    <x v="1"/>
  </r>
  <r>
    <s v="2024-09-24"/>
    <s v="SAL05489"/>
    <x v="7"/>
    <x v="24"/>
    <n v="7"/>
    <n v="2500"/>
    <n v="17500"/>
    <s v="Sept"/>
    <x v="1"/>
  </r>
  <r>
    <s v="2024-10-05"/>
    <s v="SAL01391"/>
    <x v="7"/>
    <x v="24"/>
    <n v="15"/>
    <n v="2500"/>
    <n v="37500"/>
    <s v="Oct"/>
    <x v="1"/>
  </r>
  <r>
    <s v="2024-10-19"/>
    <s v="SAL02102"/>
    <x v="7"/>
    <x v="24"/>
    <n v="6"/>
    <n v="2500"/>
    <n v="15000"/>
    <s v="Oct"/>
    <x v="1"/>
  </r>
  <r>
    <s v="2024-10-21"/>
    <s v="SAL00115"/>
    <x v="7"/>
    <x v="24"/>
    <n v="10"/>
    <n v="2500"/>
    <n v="25000"/>
    <s v="Oct"/>
    <x v="1"/>
  </r>
  <r>
    <s v="2024-10-22"/>
    <s v="SAL01089"/>
    <x v="7"/>
    <x v="24"/>
    <n v="9"/>
    <n v="2500"/>
    <n v="22500"/>
    <s v="Oct"/>
    <x v="1"/>
  </r>
  <r>
    <s v="2024-10-26"/>
    <s v="SAL04766"/>
    <x v="7"/>
    <x v="24"/>
    <n v="9"/>
    <n v="2500"/>
    <n v="22500"/>
    <s v="Oct"/>
    <x v="1"/>
  </r>
  <r>
    <s v="2024-10-27"/>
    <s v="SAL02012"/>
    <x v="7"/>
    <x v="24"/>
    <n v="7"/>
    <n v="2500"/>
    <n v="17500"/>
    <s v="Oct"/>
    <x v="1"/>
  </r>
  <r>
    <s v="2024-10-28"/>
    <s v="SAL02338"/>
    <x v="7"/>
    <x v="24"/>
    <n v="6"/>
    <n v="2500"/>
    <n v="15000"/>
    <s v="Oct"/>
    <x v="1"/>
  </r>
  <r>
    <s v="2024-11-11"/>
    <s v="SAL01275"/>
    <x v="7"/>
    <x v="24"/>
    <n v="3"/>
    <n v="2500"/>
    <n v="7500"/>
    <s v="Nov"/>
    <x v="1"/>
  </r>
  <r>
    <s v="2024-11-15"/>
    <s v="SAL02135"/>
    <x v="7"/>
    <x v="24"/>
    <n v="6"/>
    <n v="2500"/>
    <n v="15000"/>
    <s v="Nov"/>
    <x v="1"/>
  </r>
  <r>
    <s v="2024-11-28"/>
    <s v="SAL04897"/>
    <x v="7"/>
    <x v="24"/>
    <n v="15"/>
    <n v="2500"/>
    <n v="37500"/>
    <s v="Nov"/>
    <x v="1"/>
  </r>
  <r>
    <s v="2024-12-20"/>
    <s v="SAL01320"/>
    <x v="7"/>
    <x v="24"/>
    <n v="10"/>
    <n v="2500"/>
    <n v="25000"/>
    <s v="Dec"/>
    <x v="1"/>
  </r>
  <r>
    <s v="2024-12-27"/>
    <s v="SAL05165"/>
    <x v="7"/>
    <x v="24"/>
    <n v="1"/>
    <n v="2500"/>
    <n v="2500"/>
    <s v="Dec"/>
    <x v="1"/>
  </r>
  <r>
    <s v="2025-01-02"/>
    <s v="SAL05778"/>
    <x v="7"/>
    <x v="24"/>
    <n v="9"/>
    <n v="2500"/>
    <n v="22500"/>
    <s v="Jan"/>
    <x v="2"/>
  </r>
  <r>
    <s v="2025-01-03"/>
    <s v="SAL00605"/>
    <x v="7"/>
    <x v="24"/>
    <n v="3"/>
    <n v="2500"/>
    <n v="7500"/>
    <s v="Jan"/>
    <x v="2"/>
  </r>
  <r>
    <s v="2025-01-03"/>
    <s v="SAL05094"/>
    <x v="7"/>
    <x v="24"/>
    <n v="5"/>
    <n v="2500"/>
    <n v="12500"/>
    <s v="Jan"/>
    <x v="2"/>
  </r>
  <r>
    <s v="2025-01-06"/>
    <s v="SAL01493"/>
    <x v="7"/>
    <x v="24"/>
    <n v="3"/>
    <n v="2500"/>
    <n v="7500"/>
    <s v="Jan"/>
    <x v="2"/>
  </r>
  <r>
    <s v="2025-01-08"/>
    <s v="SAL02781"/>
    <x v="7"/>
    <x v="24"/>
    <n v="10"/>
    <n v="2500"/>
    <n v="25000"/>
    <s v="Jan"/>
    <x v="2"/>
  </r>
  <r>
    <s v="2025-01-15"/>
    <s v="SAL01081"/>
    <x v="7"/>
    <x v="24"/>
    <n v="13"/>
    <n v="2500"/>
    <n v="32500"/>
    <s v="Jan"/>
    <x v="2"/>
  </r>
  <r>
    <s v="2025-01-18"/>
    <s v="SAL02616"/>
    <x v="7"/>
    <x v="24"/>
    <n v="15"/>
    <n v="2500"/>
    <n v="37500"/>
    <s v="Jan"/>
    <x v="2"/>
  </r>
  <r>
    <s v="2025-02-14"/>
    <s v="SAL00030"/>
    <x v="7"/>
    <x v="24"/>
    <n v="3"/>
    <n v="2500"/>
    <n v="7500"/>
    <s v="Feb"/>
    <x v="2"/>
  </r>
  <r>
    <s v="2025-02-14"/>
    <s v="SAL02227"/>
    <x v="7"/>
    <x v="24"/>
    <n v="13"/>
    <n v="2500"/>
    <n v="32500"/>
    <s v="Feb"/>
    <x v="2"/>
  </r>
  <r>
    <s v="2025-02-22"/>
    <s v="SAL00924"/>
    <x v="7"/>
    <x v="24"/>
    <n v="4"/>
    <n v="2500"/>
    <n v="10000"/>
    <s v="Feb"/>
    <x v="2"/>
  </r>
  <r>
    <s v="2025-03-07"/>
    <s v="SAL03317"/>
    <x v="7"/>
    <x v="24"/>
    <n v="8"/>
    <n v="2500"/>
    <n v="20000"/>
    <s v="Mar"/>
    <x v="2"/>
  </r>
  <r>
    <s v="2025-03-13"/>
    <s v="SAL00370"/>
    <x v="7"/>
    <x v="24"/>
    <n v="4"/>
    <n v="2500"/>
    <n v="10000"/>
    <s v="Mar"/>
    <x v="2"/>
  </r>
  <r>
    <s v="2025-03-22"/>
    <s v="SAL01276"/>
    <x v="7"/>
    <x v="24"/>
    <n v="1"/>
    <n v="2500"/>
    <n v="2500"/>
    <s v="Mar"/>
    <x v="2"/>
  </r>
  <r>
    <s v="2025-04-02"/>
    <s v="SAL04498"/>
    <x v="7"/>
    <x v="24"/>
    <n v="2"/>
    <n v="2500"/>
    <n v="5000"/>
    <s v="Apr"/>
    <x v="2"/>
  </r>
  <r>
    <s v="2025-04-03"/>
    <s v="SAL02009"/>
    <x v="7"/>
    <x v="24"/>
    <n v="13"/>
    <n v="2500"/>
    <n v="32500"/>
    <s v="Apr"/>
    <x v="2"/>
  </r>
  <r>
    <s v="2025-04-06"/>
    <s v="SAL03968"/>
    <x v="7"/>
    <x v="24"/>
    <n v="9"/>
    <n v="2500"/>
    <n v="22500"/>
    <s v="Apr"/>
    <x v="2"/>
  </r>
  <r>
    <s v="2025-04-07"/>
    <s v="SAL05714"/>
    <x v="7"/>
    <x v="24"/>
    <n v="6"/>
    <n v="2500"/>
    <n v="15000"/>
    <s v="Apr"/>
    <x v="2"/>
  </r>
  <r>
    <s v="2025-04-08"/>
    <s v="SAL00207"/>
    <x v="7"/>
    <x v="24"/>
    <n v="7"/>
    <n v="2500"/>
    <n v="17500"/>
    <s v="Apr"/>
    <x v="2"/>
  </r>
  <r>
    <s v="2025-04-09"/>
    <s v="SAL02882"/>
    <x v="7"/>
    <x v="24"/>
    <n v="9"/>
    <n v="2500"/>
    <n v="22500"/>
    <s v="Apr"/>
    <x v="2"/>
  </r>
  <r>
    <s v="2025-04-12"/>
    <s v="SAL02196"/>
    <x v="7"/>
    <x v="24"/>
    <n v="11"/>
    <n v="2500"/>
    <n v="27500"/>
    <s v="Apr"/>
    <x v="2"/>
  </r>
  <r>
    <s v="2025-04-18"/>
    <s v="SAL03247"/>
    <x v="7"/>
    <x v="24"/>
    <n v="15"/>
    <n v="2500"/>
    <n v="37500"/>
    <s v="Apr"/>
    <x v="2"/>
  </r>
  <r>
    <s v="2025-04-21"/>
    <s v="SAL04377"/>
    <x v="7"/>
    <x v="24"/>
    <n v="14"/>
    <n v="2500"/>
    <n v="35000"/>
    <s v="Apr"/>
    <x v="2"/>
  </r>
  <r>
    <s v="2025-04-22"/>
    <s v="SAL04182"/>
    <x v="7"/>
    <x v="24"/>
    <n v="1"/>
    <n v="2500"/>
    <n v="2500"/>
    <s v="Apr"/>
    <x v="2"/>
  </r>
  <r>
    <s v="2025-04-26"/>
    <s v="SAL02605"/>
    <x v="7"/>
    <x v="24"/>
    <n v="6"/>
    <n v="2500"/>
    <n v="15000"/>
    <s v="Apr"/>
    <x v="2"/>
  </r>
  <r>
    <s v="2025-05-05"/>
    <s v="SAL04809"/>
    <x v="7"/>
    <x v="24"/>
    <n v="7"/>
    <n v="2500"/>
    <n v="17500"/>
    <s v="May"/>
    <x v="2"/>
  </r>
  <r>
    <s v="2025-05-20"/>
    <s v="SAL05575"/>
    <x v="7"/>
    <x v="24"/>
    <n v="1"/>
    <n v="2500"/>
    <n v="2500"/>
    <s v="May"/>
    <x v="2"/>
  </r>
  <r>
    <s v="2025-05-21"/>
    <s v="SAL00569"/>
    <x v="7"/>
    <x v="24"/>
    <n v="3"/>
    <n v="2500"/>
    <n v="7500"/>
    <s v="May"/>
    <x v="2"/>
  </r>
  <r>
    <s v="2025-05-26"/>
    <s v="SAL03941"/>
    <x v="7"/>
    <x v="24"/>
    <n v="15"/>
    <n v="2500"/>
    <n v="37500"/>
    <s v="May"/>
    <x v="2"/>
  </r>
  <r>
    <s v="2025-06-04"/>
    <s v="SAL00825"/>
    <x v="7"/>
    <x v="24"/>
    <n v="7"/>
    <n v="2500"/>
    <n v="17500"/>
    <s v="Jun"/>
    <x v="2"/>
  </r>
  <r>
    <s v="2025-06-17"/>
    <s v="SAL02115"/>
    <x v="7"/>
    <x v="24"/>
    <n v="15"/>
    <n v="2500"/>
    <n v="37500"/>
    <s v="Jun"/>
    <x v="2"/>
  </r>
  <r>
    <s v="2025-06-24"/>
    <s v="SAL04254"/>
    <x v="7"/>
    <x v="24"/>
    <n v="10"/>
    <n v="2500"/>
    <n v="25000"/>
    <s v="Jun"/>
    <x v="2"/>
  </r>
  <r>
    <s v="2025-07-02"/>
    <s v="SAL04804"/>
    <x v="7"/>
    <x v="24"/>
    <n v="1"/>
    <n v="2500"/>
    <n v="2500"/>
    <s v="Jul"/>
    <x v="2"/>
  </r>
  <r>
    <s v="2025-07-07"/>
    <s v="SAL01837"/>
    <x v="7"/>
    <x v="24"/>
    <n v="4"/>
    <n v="2500"/>
    <n v="10000"/>
    <s v="Jul"/>
    <x v="2"/>
  </r>
  <r>
    <s v="2025-07-09"/>
    <s v="SAL02619"/>
    <x v="7"/>
    <x v="24"/>
    <n v="9"/>
    <n v="2500"/>
    <n v="22500"/>
    <s v="Jul"/>
    <x v="2"/>
  </r>
  <r>
    <s v="2025-07-26"/>
    <s v="SAL01839"/>
    <x v="7"/>
    <x v="24"/>
    <n v="12"/>
    <n v="2500"/>
    <n v="30000"/>
    <s v="Jul"/>
    <x v="2"/>
  </r>
  <r>
    <s v="2025-08-03"/>
    <s v="SAL05447"/>
    <x v="7"/>
    <x v="24"/>
    <n v="4"/>
    <n v="2500"/>
    <n v="10000"/>
    <s v="Aug"/>
    <x v="2"/>
  </r>
  <r>
    <s v="2025-08-06"/>
    <s v="SAL03477"/>
    <x v="7"/>
    <x v="24"/>
    <n v="8"/>
    <n v="2500"/>
    <n v="20000"/>
    <s v="Aug"/>
    <x v="2"/>
  </r>
  <r>
    <s v="2025-08-16"/>
    <s v="SAL04622"/>
    <x v="7"/>
    <x v="24"/>
    <n v="14"/>
    <n v="2500"/>
    <n v="35000"/>
    <s v="Aug"/>
    <x v="2"/>
  </r>
  <r>
    <s v="2025-08-29"/>
    <s v="SAL01766"/>
    <x v="7"/>
    <x v="24"/>
    <n v="12"/>
    <n v="2500"/>
    <n v="30000"/>
    <s v="Aug"/>
    <x v="2"/>
  </r>
  <r>
    <s v="2025-09-09"/>
    <s v="SAL03850"/>
    <x v="7"/>
    <x v="24"/>
    <n v="13"/>
    <n v="2500"/>
    <n v="32500"/>
    <s v="Sept"/>
    <x v="2"/>
  </r>
  <r>
    <s v="2025-09-28"/>
    <s v="SAL04450"/>
    <x v="7"/>
    <x v="24"/>
    <n v="1"/>
    <n v="2500"/>
    <n v="2500"/>
    <s v="Sept"/>
    <x v="2"/>
  </r>
  <r>
    <s v="2025-11-09"/>
    <s v="SAL05659"/>
    <x v="7"/>
    <x v="24"/>
    <n v="8"/>
    <n v="2500"/>
    <n v="20000"/>
    <s v="Nov"/>
    <x v="2"/>
  </r>
  <r>
    <s v="2025-12-01"/>
    <s v="SAL01181"/>
    <x v="7"/>
    <x v="24"/>
    <n v="12"/>
    <n v="2500"/>
    <n v="30000"/>
    <s v="Dec"/>
    <x v="2"/>
  </r>
  <r>
    <s v="2025-12-09"/>
    <s v="SAL02871"/>
    <x v="7"/>
    <x v="24"/>
    <n v="11"/>
    <n v="2500"/>
    <n v="27500"/>
    <s v="Dec"/>
    <x v="2"/>
  </r>
  <r>
    <s v="2025-12-09"/>
    <s v="SAL03832"/>
    <x v="7"/>
    <x v="24"/>
    <n v="8"/>
    <n v="2500"/>
    <n v="20000"/>
    <s v="Dec"/>
    <x v="2"/>
  </r>
  <r>
    <s v="2025-12-13"/>
    <s v="SAL00974"/>
    <x v="7"/>
    <x v="24"/>
    <n v="1"/>
    <n v="2500"/>
    <n v="2500"/>
    <s v="Dec"/>
    <x v="2"/>
  </r>
  <r>
    <s v="2025-12-23"/>
    <s v="SAL00726"/>
    <x v="7"/>
    <x v="24"/>
    <n v="1"/>
    <n v="2500"/>
    <n v="2500"/>
    <s v="Dec"/>
    <x v="2"/>
  </r>
  <r>
    <s v="2025-12-23"/>
    <s v="SAL04678"/>
    <x v="7"/>
    <x v="24"/>
    <n v="14"/>
    <n v="2500"/>
    <n v="35000"/>
    <s v="Dec"/>
    <x v="2"/>
  </r>
  <r>
    <s v="2023-03-02"/>
    <s v="SAL03128"/>
    <x v="0"/>
    <x v="25"/>
    <n v="8"/>
    <n v="1000"/>
    <n v="8000"/>
    <s v="Mar"/>
    <x v="0"/>
  </r>
  <r>
    <s v="2023-04-04"/>
    <s v="SAL00051"/>
    <x v="0"/>
    <x v="25"/>
    <n v="14"/>
    <n v="1000"/>
    <n v="14000"/>
    <s v="Apr"/>
    <x v="0"/>
  </r>
  <r>
    <s v="2023-04-09"/>
    <s v="SAL05855"/>
    <x v="0"/>
    <x v="25"/>
    <n v="15"/>
    <n v="1000"/>
    <n v="15000"/>
    <s v="Apr"/>
    <x v="0"/>
  </r>
  <r>
    <s v="2023-04-18"/>
    <s v="SAL03873"/>
    <x v="0"/>
    <x v="25"/>
    <n v="11"/>
    <n v="1000"/>
    <n v="11000"/>
    <s v="Apr"/>
    <x v="0"/>
  </r>
  <r>
    <s v="2023-05-03"/>
    <s v="SAL02695"/>
    <x v="0"/>
    <x v="25"/>
    <n v="2"/>
    <n v="1000"/>
    <n v="2000"/>
    <s v="May"/>
    <x v="0"/>
  </r>
  <r>
    <s v="2023-05-26"/>
    <s v="SAL01207"/>
    <x v="0"/>
    <x v="25"/>
    <n v="13"/>
    <n v="1000"/>
    <n v="13000"/>
    <s v="May"/>
    <x v="0"/>
  </r>
  <r>
    <s v="2023-06-03"/>
    <s v="SAL01727"/>
    <x v="0"/>
    <x v="25"/>
    <n v="5"/>
    <n v="1000"/>
    <n v="5000"/>
    <s v="Jun"/>
    <x v="0"/>
  </r>
  <r>
    <s v="2023-07-02"/>
    <s v="SAL04632"/>
    <x v="0"/>
    <x v="25"/>
    <n v="5"/>
    <n v="1000"/>
    <n v="5000"/>
    <s v="Jul"/>
    <x v="0"/>
  </r>
  <r>
    <s v="2023-07-16"/>
    <s v="SAL03439"/>
    <x v="0"/>
    <x v="25"/>
    <n v="4"/>
    <n v="1000"/>
    <n v="4000"/>
    <s v="Jul"/>
    <x v="0"/>
  </r>
  <r>
    <s v="2023-07-27"/>
    <s v="SAL02742"/>
    <x v="0"/>
    <x v="25"/>
    <n v="1"/>
    <n v="1000"/>
    <n v="1000"/>
    <s v="Jul"/>
    <x v="0"/>
  </r>
  <r>
    <s v="2023-08-03"/>
    <s v="SAL05647"/>
    <x v="0"/>
    <x v="25"/>
    <n v="5"/>
    <n v="1000"/>
    <n v="5000"/>
    <s v="Aug"/>
    <x v="0"/>
  </r>
  <r>
    <s v="2023-08-20"/>
    <s v="SAL02150"/>
    <x v="0"/>
    <x v="25"/>
    <n v="15"/>
    <n v="1000"/>
    <n v="15000"/>
    <s v="Aug"/>
    <x v="0"/>
  </r>
  <r>
    <s v="2023-09-01"/>
    <s v="SAL05757"/>
    <x v="0"/>
    <x v="25"/>
    <n v="7"/>
    <n v="1000"/>
    <n v="7000"/>
    <s v="Sept"/>
    <x v="0"/>
  </r>
  <r>
    <s v="2023-10-30"/>
    <s v="SAL05718"/>
    <x v="0"/>
    <x v="25"/>
    <n v="6"/>
    <n v="1000"/>
    <n v="6000"/>
    <s v="Oct"/>
    <x v="0"/>
  </r>
  <r>
    <s v="2023-11-17"/>
    <s v="SAL05548"/>
    <x v="0"/>
    <x v="25"/>
    <n v="1"/>
    <n v="1000"/>
    <n v="1000"/>
    <s v="Nov"/>
    <x v="0"/>
  </r>
  <r>
    <s v="2023-11-23"/>
    <s v="SAL04737"/>
    <x v="0"/>
    <x v="25"/>
    <n v="9"/>
    <n v="1000"/>
    <n v="9000"/>
    <s v="Nov"/>
    <x v="0"/>
  </r>
  <r>
    <s v="2023-12-04"/>
    <s v="SAL04659"/>
    <x v="0"/>
    <x v="25"/>
    <n v="14"/>
    <n v="1000"/>
    <n v="14000"/>
    <s v="Dec"/>
    <x v="0"/>
  </r>
  <r>
    <s v="2023-12-07"/>
    <s v="SAL03532"/>
    <x v="0"/>
    <x v="25"/>
    <n v="6"/>
    <n v="1000"/>
    <n v="6000"/>
    <s v="Dec"/>
    <x v="0"/>
  </r>
  <r>
    <s v="2023-12-11"/>
    <s v="SAL00424"/>
    <x v="0"/>
    <x v="25"/>
    <n v="3"/>
    <n v="1000"/>
    <n v="3000"/>
    <s v="Dec"/>
    <x v="0"/>
  </r>
  <r>
    <s v="2024-01-16"/>
    <s v="SAL02198"/>
    <x v="0"/>
    <x v="25"/>
    <n v="5"/>
    <n v="1000"/>
    <n v="5000"/>
    <s v="Jan"/>
    <x v="1"/>
  </r>
  <r>
    <s v="2024-01-30"/>
    <s v="SAL00986"/>
    <x v="0"/>
    <x v="25"/>
    <n v="2"/>
    <n v="1000"/>
    <n v="2000"/>
    <s v="Jan"/>
    <x v="1"/>
  </r>
  <r>
    <s v="2024-02-11"/>
    <s v="SAL03394"/>
    <x v="0"/>
    <x v="25"/>
    <n v="9"/>
    <n v="1000"/>
    <n v="9000"/>
    <s v="Feb"/>
    <x v="1"/>
  </r>
  <r>
    <s v="2024-02-14"/>
    <s v="SAL04175"/>
    <x v="0"/>
    <x v="25"/>
    <n v="8"/>
    <n v="1000"/>
    <n v="8000"/>
    <s v="Feb"/>
    <x v="1"/>
  </r>
  <r>
    <s v="2024-03-03"/>
    <s v="SAL04692"/>
    <x v="0"/>
    <x v="25"/>
    <n v="7"/>
    <n v="1000"/>
    <n v="7000"/>
    <s v="Mar"/>
    <x v="1"/>
  </r>
  <r>
    <s v="2024-04-03"/>
    <s v="SAL04796"/>
    <x v="0"/>
    <x v="25"/>
    <n v="15"/>
    <n v="1000"/>
    <n v="15000"/>
    <s v="Apr"/>
    <x v="1"/>
  </r>
  <r>
    <s v="2024-04-29"/>
    <s v="SAL00727"/>
    <x v="0"/>
    <x v="25"/>
    <n v="10"/>
    <n v="1000"/>
    <n v="10000"/>
    <s v="Apr"/>
    <x v="1"/>
  </r>
  <r>
    <s v="2024-05-03"/>
    <s v="SAL01468"/>
    <x v="0"/>
    <x v="25"/>
    <n v="3"/>
    <n v="1000"/>
    <n v="3000"/>
    <s v="May"/>
    <x v="1"/>
  </r>
  <r>
    <s v="2024-05-04"/>
    <s v="SAL01557"/>
    <x v="0"/>
    <x v="25"/>
    <n v="11"/>
    <n v="1000"/>
    <n v="11000"/>
    <s v="May"/>
    <x v="1"/>
  </r>
  <r>
    <s v="2024-05-05"/>
    <s v="SAL05713"/>
    <x v="0"/>
    <x v="25"/>
    <n v="8"/>
    <n v="1000"/>
    <n v="8000"/>
    <s v="May"/>
    <x v="1"/>
  </r>
  <r>
    <s v="2024-05-14"/>
    <s v="SAL05166"/>
    <x v="0"/>
    <x v="25"/>
    <n v="2"/>
    <n v="1000"/>
    <n v="2000"/>
    <s v="May"/>
    <x v="1"/>
  </r>
  <r>
    <s v="2024-07-17"/>
    <s v="SAL00002"/>
    <x v="0"/>
    <x v="25"/>
    <n v="9"/>
    <n v="1000"/>
    <n v="9000"/>
    <s v="Jul"/>
    <x v="1"/>
  </r>
  <r>
    <s v="2024-07-21"/>
    <s v="SAL04797"/>
    <x v="0"/>
    <x v="25"/>
    <n v="8"/>
    <n v="1000"/>
    <n v="8000"/>
    <s v="Jul"/>
    <x v="1"/>
  </r>
  <r>
    <s v="2024-07-30"/>
    <s v="SAL05318"/>
    <x v="0"/>
    <x v="25"/>
    <n v="4"/>
    <n v="1000"/>
    <n v="4000"/>
    <s v="Jul"/>
    <x v="1"/>
  </r>
  <r>
    <s v="2024-08-23"/>
    <s v="SAL00219"/>
    <x v="0"/>
    <x v="25"/>
    <n v="1"/>
    <n v="1000"/>
    <n v="1000"/>
    <s v="Aug"/>
    <x v="1"/>
  </r>
  <r>
    <s v="2024-09-14"/>
    <s v="SAL01973"/>
    <x v="0"/>
    <x v="25"/>
    <n v="13"/>
    <n v="1000"/>
    <n v="13000"/>
    <s v="Sept"/>
    <x v="1"/>
  </r>
  <r>
    <s v="2024-09-29"/>
    <s v="SAL00776"/>
    <x v="0"/>
    <x v="25"/>
    <n v="11"/>
    <n v="1000"/>
    <n v="11000"/>
    <s v="Sept"/>
    <x v="1"/>
  </r>
  <r>
    <s v="2024-11-11"/>
    <s v="SAL02310"/>
    <x v="0"/>
    <x v="25"/>
    <n v="9"/>
    <n v="1000"/>
    <n v="9000"/>
    <s v="Nov"/>
    <x v="1"/>
  </r>
  <r>
    <s v="2024-11-26"/>
    <s v="SAL01779"/>
    <x v="0"/>
    <x v="25"/>
    <n v="8"/>
    <n v="1000"/>
    <n v="8000"/>
    <s v="Nov"/>
    <x v="1"/>
  </r>
  <r>
    <s v="2024-12-14"/>
    <s v="SAL01991"/>
    <x v="0"/>
    <x v="25"/>
    <n v="6"/>
    <n v="1000"/>
    <n v="6000"/>
    <s v="Dec"/>
    <x v="1"/>
  </r>
  <r>
    <s v="2025-01-23"/>
    <s v="SAL02023"/>
    <x v="0"/>
    <x v="25"/>
    <n v="8"/>
    <n v="1000"/>
    <n v="8000"/>
    <s v="Jan"/>
    <x v="2"/>
  </r>
  <r>
    <s v="2025-02-07"/>
    <s v="SAL05972"/>
    <x v="0"/>
    <x v="25"/>
    <n v="12"/>
    <n v="1000"/>
    <n v="12000"/>
    <s v="Feb"/>
    <x v="2"/>
  </r>
  <r>
    <s v="2025-02-14"/>
    <s v="SAL05826"/>
    <x v="0"/>
    <x v="25"/>
    <n v="1"/>
    <n v="1000"/>
    <n v="1000"/>
    <s v="Feb"/>
    <x v="2"/>
  </r>
  <r>
    <s v="2025-03-15"/>
    <s v="SAL04768"/>
    <x v="0"/>
    <x v="25"/>
    <n v="6"/>
    <n v="1000"/>
    <n v="6000"/>
    <s v="Mar"/>
    <x v="2"/>
  </r>
  <r>
    <s v="2025-04-09"/>
    <s v="SAL00879"/>
    <x v="0"/>
    <x v="25"/>
    <n v="12"/>
    <n v="1000"/>
    <n v="12000"/>
    <s v="Apr"/>
    <x v="2"/>
  </r>
  <r>
    <s v="2025-07-04"/>
    <s v="SAL00652"/>
    <x v="0"/>
    <x v="25"/>
    <n v="13"/>
    <n v="1000"/>
    <n v="13000"/>
    <s v="Jul"/>
    <x v="2"/>
  </r>
  <r>
    <s v="2025-07-28"/>
    <s v="SAL02105"/>
    <x v="0"/>
    <x v="25"/>
    <n v="14"/>
    <n v="1000"/>
    <n v="14000"/>
    <s v="Jul"/>
    <x v="2"/>
  </r>
  <r>
    <s v="2025-07-31"/>
    <s v="SAL05144"/>
    <x v="0"/>
    <x v="25"/>
    <n v="2"/>
    <n v="1000"/>
    <n v="2000"/>
    <s v="Jul"/>
    <x v="2"/>
  </r>
  <r>
    <s v="2025-08-04"/>
    <s v="SAL00549"/>
    <x v="0"/>
    <x v="25"/>
    <n v="11"/>
    <n v="1000"/>
    <n v="11000"/>
    <s v="Aug"/>
    <x v="2"/>
  </r>
  <r>
    <s v="2025-08-11"/>
    <s v="SAL01729"/>
    <x v="0"/>
    <x v="25"/>
    <n v="4"/>
    <n v="1000"/>
    <n v="4000"/>
    <s v="Aug"/>
    <x v="2"/>
  </r>
  <r>
    <s v="2025-09-04"/>
    <s v="SAL03260"/>
    <x v="0"/>
    <x v="25"/>
    <n v="15"/>
    <n v="1000"/>
    <n v="15000"/>
    <s v="Sept"/>
    <x v="2"/>
  </r>
  <r>
    <s v="2025-09-17"/>
    <s v="SAL02453"/>
    <x v="0"/>
    <x v="25"/>
    <n v="8"/>
    <n v="1000"/>
    <n v="8000"/>
    <s v="Sept"/>
    <x v="2"/>
  </r>
  <r>
    <s v="2025-09-29"/>
    <s v="SAL00643"/>
    <x v="0"/>
    <x v="25"/>
    <n v="5"/>
    <n v="1000"/>
    <n v="5000"/>
    <s v="Sept"/>
    <x v="2"/>
  </r>
  <r>
    <s v="2025-10-05"/>
    <s v="SAL03206"/>
    <x v="0"/>
    <x v="25"/>
    <n v="4"/>
    <n v="1000"/>
    <n v="4000"/>
    <s v="Oct"/>
    <x v="2"/>
  </r>
  <r>
    <s v="2025-10-27"/>
    <s v="SAL03600"/>
    <x v="0"/>
    <x v="25"/>
    <n v="10"/>
    <n v="1000"/>
    <n v="10000"/>
    <s v="Oct"/>
    <x v="2"/>
  </r>
  <r>
    <s v="2025-11-09"/>
    <s v="SAL01529"/>
    <x v="0"/>
    <x v="25"/>
    <n v="13"/>
    <n v="1000"/>
    <n v="13000"/>
    <s v="Nov"/>
    <x v="2"/>
  </r>
  <r>
    <s v="2025-11-17"/>
    <s v="SAL00821"/>
    <x v="0"/>
    <x v="25"/>
    <n v="5"/>
    <n v="1000"/>
    <n v="5000"/>
    <s v="Nov"/>
    <x v="2"/>
  </r>
  <r>
    <s v="2025-12-09"/>
    <s v="SAL03191"/>
    <x v="0"/>
    <x v="25"/>
    <n v="7"/>
    <n v="1000"/>
    <n v="7000"/>
    <s v="Dec"/>
    <x v="2"/>
  </r>
  <r>
    <s v="2025-12-09"/>
    <s v="SAL05472"/>
    <x v="0"/>
    <x v="25"/>
    <n v="12"/>
    <n v="1000"/>
    <n v="12000"/>
    <s v="Dec"/>
    <x v="2"/>
  </r>
  <r>
    <s v="2025-12-11"/>
    <s v="SAL05300"/>
    <x v="0"/>
    <x v="25"/>
    <n v="14"/>
    <n v="1000"/>
    <n v="14000"/>
    <s v="Dec"/>
    <x v="2"/>
  </r>
  <r>
    <s v="2025-12-28"/>
    <s v="SAL05097"/>
    <x v="0"/>
    <x v="25"/>
    <n v="14"/>
    <n v="1000"/>
    <n v="14000"/>
    <s v="Dec"/>
    <x v="2"/>
  </r>
  <r>
    <s v="2023-01-11"/>
    <s v="SAL03107"/>
    <x v="7"/>
    <x v="26"/>
    <n v="13"/>
    <n v="17000"/>
    <n v="221000"/>
    <s v="Jan"/>
    <x v="0"/>
  </r>
  <r>
    <s v="2023-01-15"/>
    <s v="SAL02255"/>
    <x v="7"/>
    <x v="26"/>
    <n v="8"/>
    <n v="17000"/>
    <n v="136000"/>
    <s v="Jan"/>
    <x v="0"/>
  </r>
  <r>
    <s v="2023-02-04"/>
    <s v="SAL03269"/>
    <x v="7"/>
    <x v="26"/>
    <n v="11"/>
    <n v="17000"/>
    <n v="187000"/>
    <s v="Feb"/>
    <x v="0"/>
  </r>
  <r>
    <s v="2023-02-08"/>
    <s v="SAL00016"/>
    <x v="7"/>
    <x v="26"/>
    <n v="14"/>
    <n v="17000"/>
    <n v="238000"/>
    <s v="Feb"/>
    <x v="0"/>
  </r>
  <r>
    <s v="2023-02-11"/>
    <s v="SAL02869"/>
    <x v="7"/>
    <x v="26"/>
    <n v="12"/>
    <n v="17000"/>
    <n v="204000"/>
    <s v="Feb"/>
    <x v="0"/>
  </r>
  <r>
    <s v="2023-02-14"/>
    <s v="SAL02182"/>
    <x v="7"/>
    <x v="26"/>
    <n v="14"/>
    <n v="17000"/>
    <n v="238000"/>
    <s v="Feb"/>
    <x v="0"/>
  </r>
  <r>
    <s v="2023-02-15"/>
    <s v="SAL03063"/>
    <x v="7"/>
    <x v="26"/>
    <n v="13"/>
    <n v="17000"/>
    <n v="221000"/>
    <s v="Feb"/>
    <x v="0"/>
  </r>
  <r>
    <s v="2023-02-20"/>
    <s v="SAL05584"/>
    <x v="7"/>
    <x v="26"/>
    <n v="9"/>
    <n v="17000"/>
    <n v="153000"/>
    <s v="Feb"/>
    <x v="0"/>
  </r>
  <r>
    <s v="2023-02-22"/>
    <s v="SAL04479"/>
    <x v="7"/>
    <x v="26"/>
    <n v="7"/>
    <n v="17000"/>
    <n v="119000"/>
    <s v="Feb"/>
    <x v="0"/>
  </r>
  <r>
    <s v="2023-03-01"/>
    <s v="SAL00583"/>
    <x v="7"/>
    <x v="26"/>
    <n v="10"/>
    <n v="17000"/>
    <n v="170000"/>
    <s v="Mar"/>
    <x v="0"/>
  </r>
  <r>
    <s v="2023-03-11"/>
    <s v="SAL05742"/>
    <x v="7"/>
    <x v="26"/>
    <n v="4"/>
    <n v="17000"/>
    <n v="68000"/>
    <s v="Mar"/>
    <x v="0"/>
  </r>
  <r>
    <s v="2023-03-24"/>
    <s v="SAL05939"/>
    <x v="7"/>
    <x v="26"/>
    <n v="6"/>
    <n v="17000"/>
    <n v="102000"/>
    <s v="Mar"/>
    <x v="0"/>
  </r>
  <r>
    <s v="2023-04-13"/>
    <s v="SAL03866"/>
    <x v="7"/>
    <x v="26"/>
    <n v="1"/>
    <n v="17000"/>
    <n v="17000"/>
    <s v="Apr"/>
    <x v="0"/>
  </r>
  <r>
    <s v="2023-04-15"/>
    <s v="SAL04961"/>
    <x v="7"/>
    <x v="26"/>
    <n v="6"/>
    <n v="17000"/>
    <n v="102000"/>
    <s v="Apr"/>
    <x v="0"/>
  </r>
  <r>
    <s v="2023-04-26"/>
    <s v="SAL00097"/>
    <x v="7"/>
    <x v="26"/>
    <n v="3"/>
    <n v="17000"/>
    <n v="51000"/>
    <s v="Apr"/>
    <x v="0"/>
  </r>
  <r>
    <s v="2023-04-30"/>
    <s v="SAL01621"/>
    <x v="7"/>
    <x v="26"/>
    <n v="14"/>
    <n v="17000"/>
    <n v="238000"/>
    <s v="Apr"/>
    <x v="0"/>
  </r>
  <r>
    <s v="2023-04-30"/>
    <s v="SAL03709"/>
    <x v="7"/>
    <x v="26"/>
    <n v="5"/>
    <n v="17000"/>
    <n v="85000"/>
    <s v="Apr"/>
    <x v="0"/>
  </r>
  <r>
    <s v="2023-05-13"/>
    <s v="SAL05400"/>
    <x v="7"/>
    <x v="26"/>
    <n v="7"/>
    <n v="17000"/>
    <n v="119000"/>
    <s v="May"/>
    <x v="0"/>
  </r>
  <r>
    <s v="2023-05-16"/>
    <s v="SAL03434"/>
    <x v="7"/>
    <x v="26"/>
    <n v="3"/>
    <n v="17000"/>
    <n v="51000"/>
    <s v="May"/>
    <x v="0"/>
  </r>
  <r>
    <s v="2023-05-21"/>
    <s v="SAL05574"/>
    <x v="7"/>
    <x v="26"/>
    <n v="15"/>
    <n v="17000"/>
    <n v="255000"/>
    <s v="May"/>
    <x v="0"/>
  </r>
  <r>
    <s v="2023-05-30"/>
    <s v="SAL00559"/>
    <x v="7"/>
    <x v="26"/>
    <n v="12"/>
    <n v="17000"/>
    <n v="204000"/>
    <s v="May"/>
    <x v="0"/>
  </r>
  <r>
    <s v="2023-06-04"/>
    <s v="SAL03461"/>
    <x v="7"/>
    <x v="26"/>
    <n v="9"/>
    <n v="17000"/>
    <n v="153000"/>
    <s v="Jun"/>
    <x v="0"/>
  </r>
  <r>
    <s v="2023-06-17"/>
    <s v="SAL04657"/>
    <x v="7"/>
    <x v="26"/>
    <n v="13"/>
    <n v="17000"/>
    <n v="221000"/>
    <s v="Jun"/>
    <x v="0"/>
  </r>
  <r>
    <s v="2023-06-26"/>
    <s v="SAL00430"/>
    <x v="7"/>
    <x v="26"/>
    <n v="14"/>
    <n v="17000"/>
    <n v="238000"/>
    <s v="Jun"/>
    <x v="0"/>
  </r>
  <r>
    <s v="2023-07-06"/>
    <s v="SAL05580"/>
    <x v="7"/>
    <x v="26"/>
    <n v="13"/>
    <n v="17000"/>
    <n v="221000"/>
    <s v="Jul"/>
    <x v="0"/>
  </r>
  <r>
    <s v="2023-07-06"/>
    <s v="SAL05871"/>
    <x v="7"/>
    <x v="26"/>
    <n v="11"/>
    <n v="17000"/>
    <n v="187000"/>
    <s v="Jul"/>
    <x v="0"/>
  </r>
  <r>
    <s v="2023-07-09"/>
    <s v="SAL05889"/>
    <x v="7"/>
    <x v="26"/>
    <n v="5"/>
    <n v="17000"/>
    <n v="85000"/>
    <s v="Jul"/>
    <x v="0"/>
  </r>
  <r>
    <s v="2023-07-18"/>
    <s v="SAL04050"/>
    <x v="7"/>
    <x v="26"/>
    <n v="14"/>
    <n v="17000"/>
    <n v="238000"/>
    <s v="Jul"/>
    <x v="0"/>
  </r>
  <r>
    <s v="2023-07-20"/>
    <s v="SAL03213"/>
    <x v="7"/>
    <x v="26"/>
    <n v="1"/>
    <n v="17000"/>
    <n v="17000"/>
    <s v="Jul"/>
    <x v="0"/>
  </r>
  <r>
    <s v="2023-07-20"/>
    <s v="SAL05979"/>
    <x v="7"/>
    <x v="26"/>
    <n v="1"/>
    <n v="17000"/>
    <n v="17000"/>
    <s v="Jul"/>
    <x v="0"/>
  </r>
  <r>
    <s v="2023-08-06"/>
    <s v="SAL02828"/>
    <x v="7"/>
    <x v="26"/>
    <n v="1"/>
    <n v="17000"/>
    <n v="17000"/>
    <s v="Aug"/>
    <x v="0"/>
  </r>
  <r>
    <s v="2023-09-10"/>
    <s v="SAL03570"/>
    <x v="7"/>
    <x v="26"/>
    <n v="6"/>
    <n v="17000"/>
    <n v="102000"/>
    <s v="Sept"/>
    <x v="0"/>
  </r>
  <r>
    <s v="2023-09-12"/>
    <s v="SAL00787"/>
    <x v="7"/>
    <x v="26"/>
    <n v="5"/>
    <n v="17000"/>
    <n v="85000"/>
    <s v="Sept"/>
    <x v="0"/>
  </r>
  <r>
    <s v="2023-09-15"/>
    <s v="SAL05072"/>
    <x v="7"/>
    <x v="26"/>
    <n v="3"/>
    <n v="17000"/>
    <n v="51000"/>
    <s v="Sept"/>
    <x v="0"/>
  </r>
  <r>
    <s v="2023-10-09"/>
    <s v="SAL01888"/>
    <x v="7"/>
    <x v="26"/>
    <n v="1"/>
    <n v="17000"/>
    <n v="17000"/>
    <s v="Oct"/>
    <x v="0"/>
  </r>
  <r>
    <s v="2023-10-11"/>
    <s v="SAL01505"/>
    <x v="7"/>
    <x v="26"/>
    <n v="6"/>
    <n v="17000"/>
    <n v="102000"/>
    <s v="Oct"/>
    <x v="0"/>
  </r>
  <r>
    <s v="2023-10-12"/>
    <s v="SAL02496"/>
    <x v="7"/>
    <x v="26"/>
    <n v="5"/>
    <n v="17000"/>
    <n v="85000"/>
    <s v="Oct"/>
    <x v="0"/>
  </r>
  <r>
    <s v="2023-10-16"/>
    <s v="SAL02419"/>
    <x v="7"/>
    <x v="26"/>
    <n v="4"/>
    <n v="17000"/>
    <n v="68000"/>
    <s v="Oct"/>
    <x v="0"/>
  </r>
  <r>
    <s v="2023-10-29"/>
    <s v="SAL04293"/>
    <x v="7"/>
    <x v="26"/>
    <n v="15"/>
    <n v="17000"/>
    <n v="255000"/>
    <s v="Oct"/>
    <x v="0"/>
  </r>
  <r>
    <s v="2023-10-30"/>
    <s v="SAL04798"/>
    <x v="7"/>
    <x v="26"/>
    <n v="11"/>
    <n v="17000"/>
    <n v="187000"/>
    <s v="Oct"/>
    <x v="0"/>
  </r>
  <r>
    <s v="2023-11-06"/>
    <s v="SAL01536"/>
    <x v="7"/>
    <x v="26"/>
    <n v="8"/>
    <n v="17000"/>
    <n v="136000"/>
    <s v="Nov"/>
    <x v="0"/>
  </r>
  <r>
    <s v="2023-11-12"/>
    <s v="SAL01432"/>
    <x v="7"/>
    <x v="26"/>
    <n v="12"/>
    <n v="17000"/>
    <n v="204000"/>
    <s v="Nov"/>
    <x v="0"/>
  </r>
  <r>
    <s v="2023-11-13"/>
    <s v="SAL03743"/>
    <x v="7"/>
    <x v="26"/>
    <n v="9"/>
    <n v="17000"/>
    <n v="153000"/>
    <s v="Nov"/>
    <x v="0"/>
  </r>
  <r>
    <s v="2023-11-17"/>
    <s v="SAL01472"/>
    <x v="7"/>
    <x v="26"/>
    <n v="7"/>
    <n v="17000"/>
    <n v="119000"/>
    <s v="Nov"/>
    <x v="0"/>
  </r>
  <r>
    <s v="2023-11-20"/>
    <s v="SAL05686"/>
    <x v="7"/>
    <x v="26"/>
    <n v="10"/>
    <n v="17000"/>
    <n v="170000"/>
    <s v="Nov"/>
    <x v="0"/>
  </r>
  <r>
    <s v="2023-11-21"/>
    <s v="SAL03942"/>
    <x v="7"/>
    <x v="26"/>
    <n v="12"/>
    <n v="17000"/>
    <n v="204000"/>
    <s v="Nov"/>
    <x v="0"/>
  </r>
  <r>
    <s v="2023-11-27"/>
    <s v="SAL00440"/>
    <x v="7"/>
    <x v="26"/>
    <n v="2"/>
    <n v="17000"/>
    <n v="34000"/>
    <s v="Nov"/>
    <x v="0"/>
  </r>
  <r>
    <s v="2023-12-01"/>
    <s v="SAL02098"/>
    <x v="7"/>
    <x v="26"/>
    <n v="13"/>
    <n v="17000"/>
    <n v="221000"/>
    <s v="Dec"/>
    <x v="0"/>
  </r>
  <r>
    <s v="2023-12-30"/>
    <s v="SAL05431"/>
    <x v="7"/>
    <x v="26"/>
    <n v="7"/>
    <n v="17000"/>
    <n v="119000"/>
    <s v="Dec"/>
    <x v="0"/>
  </r>
  <r>
    <s v="2024-01-02"/>
    <s v="SAL01343"/>
    <x v="7"/>
    <x v="26"/>
    <n v="15"/>
    <n v="17000"/>
    <n v="255000"/>
    <s v="Jan"/>
    <x v="1"/>
  </r>
  <r>
    <s v="2024-01-02"/>
    <s v="SAL03149"/>
    <x v="7"/>
    <x v="26"/>
    <n v="2"/>
    <n v="17000"/>
    <n v="34000"/>
    <s v="Jan"/>
    <x v="1"/>
  </r>
  <r>
    <s v="2024-01-18"/>
    <s v="SAL03025"/>
    <x v="7"/>
    <x v="26"/>
    <n v="15"/>
    <n v="17000"/>
    <n v="255000"/>
    <s v="Jan"/>
    <x v="1"/>
  </r>
  <r>
    <s v="2024-02-01"/>
    <s v="SAL02646"/>
    <x v="7"/>
    <x v="26"/>
    <n v="15"/>
    <n v="17000"/>
    <n v="255000"/>
    <s v="Feb"/>
    <x v="1"/>
  </r>
  <r>
    <s v="2024-02-05"/>
    <s v="SAL05597"/>
    <x v="7"/>
    <x v="26"/>
    <n v="1"/>
    <n v="17000"/>
    <n v="17000"/>
    <s v="Feb"/>
    <x v="1"/>
  </r>
  <r>
    <s v="2024-02-13"/>
    <s v="SAL02082"/>
    <x v="7"/>
    <x v="26"/>
    <n v="10"/>
    <n v="17000"/>
    <n v="170000"/>
    <s v="Feb"/>
    <x v="1"/>
  </r>
  <r>
    <s v="2024-02-13"/>
    <s v="SAL03279"/>
    <x v="7"/>
    <x v="26"/>
    <n v="9"/>
    <n v="17000"/>
    <n v="153000"/>
    <s v="Feb"/>
    <x v="1"/>
  </r>
  <r>
    <s v="2024-03-04"/>
    <s v="SAL04118"/>
    <x v="7"/>
    <x v="26"/>
    <n v="1"/>
    <n v="17000"/>
    <n v="17000"/>
    <s v="Mar"/>
    <x v="1"/>
  </r>
  <r>
    <s v="2024-03-10"/>
    <s v="SAL01261"/>
    <x v="7"/>
    <x v="26"/>
    <n v="6"/>
    <n v="17000"/>
    <n v="102000"/>
    <s v="Mar"/>
    <x v="1"/>
  </r>
  <r>
    <s v="2024-03-31"/>
    <s v="SAL00575"/>
    <x v="7"/>
    <x v="26"/>
    <n v="2"/>
    <n v="17000"/>
    <n v="34000"/>
    <s v="Mar"/>
    <x v="1"/>
  </r>
  <r>
    <s v="2024-04-08"/>
    <s v="SAL00271"/>
    <x v="7"/>
    <x v="26"/>
    <n v="12"/>
    <n v="17000"/>
    <n v="204000"/>
    <s v="Apr"/>
    <x v="1"/>
  </r>
  <r>
    <s v="2024-04-16"/>
    <s v="SAL05546"/>
    <x v="7"/>
    <x v="26"/>
    <n v="6"/>
    <n v="17000"/>
    <n v="102000"/>
    <s v="Apr"/>
    <x v="1"/>
  </r>
  <r>
    <s v="2024-04-24"/>
    <s v="SAL03744"/>
    <x v="7"/>
    <x v="26"/>
    <n v="9"/>
    <n v="17000"/>
    <n v="153000"/>
    <s v="Apr"/>
    <x v="1"/>
  </r>
  <r>
    <s v="2024-04-24"/>
    <s v="SAL04194"/>
    <x v="7"/>
    <x v="26"/>
    <n v="12"/>
    <n v="17000"/>
    <n v="204000"/>
    <s v="Apr"/>
    <x v="1"/>
  </r>
  <r>
    <s v="2024-05-01"/>
    <s v="SAL05429"/>
    <x v="7"/>
    <x v="26"/>
    <n v="8"/>
    <n v="17000"/>
    <n v="136000"/>
    <s v="May"/>
    <x v="1"/>
  </r>
  <r>
    <s v="2024-05-20"/>
    <s v="SAL04264"/>
    <x v="7"/>
    <x v="26"/>
    <n v="10"/>
    <n v="17000"/>
    <n v="170000"/>
    <s v="May"/>
    <x v="1"/>
  </r>
  <r>
    <s v="2024-05-29"/>
    <s v="SAL05483"/>
    <x v="7"/>
    <x v="26"/>
    <n v="13"/>
    <n v="17000"/>
    <n v="221000"/>
    <s v="May"/>
    <x v="1"/>
  </r>
  <r>
    <s v="2024-06-01"/>
    <s v="SAL05479"/>
    <x v="7"/>
    <x v="26"/>
    <n v="9"/>
    <n v="17000"/>
    <n v="153000"/>
    <s v="Jun"/>
    <x v="1"/>
  </r>
  <r>
    <s v="2024-06-03"/>
    <s v="SAL00683"/>
    <x v="7"/>
    <x v="26"/>
    <n v="4"/>
    <n v="17000"/>
    <n v="68000"/>
    <s v="Jun"/>
    <x v="1"/>
  </r>
  <r>
    <s v="2024-06-23"/>
    <s v="SAL05819"/>
    <x v="7"/>
    <x v="26"/>
    <n v="14"/>
    <n v="17000"/>
    <n v="238000"/>
    <s v="Jun"/>
    <x v="1"/>
  </r>
  <r>
    <s v="2024-07-03"/>
    <s v="SAL02056"/>
    <x v="7"/>
    <x v="26"/>
    <n v="9"/>
    <n v="17000"/>
    <n v="153000"/>
    <s v="Jul"/>
    <x v="1"/>
  </r>
  <r>
    <s v="2024-07-04"/>
    <s v="SAL00009"/>
    <x v="7"/>
    <x v="26"/>
    <n v="5"/>
    <n v="17000"/>
    <n v="85000"/>
    <s v="Jul"/>
    <x v="1"/>
  </r>
  <r>
    <s v="2024-07-21"/>
    <s v="SAL05013"/>
    <x v="7"/>
    <x v="26"/>
    <n v="6"/>
    <n v="17000"/>
    <n v="102000"/>
    <s v="Jul"/>
    <x v="1"/>
  </r>
  <r>
    <s v="2024-07-25"/>
    <s v="SAL01425"/>
    <x v="7"/>
    <x v="26"/>
    <n v="11"/>
    <n v="17000"/>
    <n v="187000"/>
    <s v="Jul"/>
    <x v="1"/>
  </r>
  <r>
    <s v="2024-07-25"/>
    <s v="SAL05181"/>
    <x v="7"/>
    <x v="26"/>
    <n v="3"/>
    <n v="17000"/>
    <n v="51000"/>
    <s v="Jul"/>
    <x v="1"/>
  </r>
  <r>
    <s v="2024-07-30"/>
    <s v="SAL04878"/>
    <x v="7"/>
    <x v="26"/>
    <n v="13"/>
    <n v="17000"/>
    <n v="221000"/>
    <s v="Jul"/>
    <x v="1"/>
  </r>
  <r>
    <s v="2024-08-07"/>
    <s v="SAL00553"/>
    <x v="7"/>
    <x v="26"/>
    <n v="13"/>
    <n v="17000"/>
    <n v="221000"/>
    <s v="Aug"/>
    <x v="1"/>
  </r>
  <r>
    <s v="2024-08-08"/>
    <s v="SAL01943"/>
    <x v="7"/>
    <x v="26"/>
    <n v="2"/>
    <n v="17000"/>
    <n v="34000"/>
    <s v="Aug"/>
    <x v="1"/>
  </r>
  <r>
    <s v="2024-08-15"/>
    <s v="SAL03796"/>
    <x v="7"/>
    <x v="26"/>
    <n v="12"/>
    <n v="17000"/>
    <n v="204000"/>
    <s v="Aug"/>
    <x v="1"/>
  </r>
  <r>
    <s v="2024-08-20"/>
    <s v="SAL02256"/>
    <x v="7"/>
    <x v="26"/>
    <n v="6"/>
    <n v="17000"/>
    <n v="102000"/>
    <s v="Aug"/>
    <x v="1"/>
  </r>
  <r>
    <s v="2024-08-30"/>
    <s v="SAL05906"/>
    <x v="7"/>
    <x v="26"/>
    <n v="15"/>
    <n v="17000"/>
    <n v="255000"/>
    <s v="Aug"/>
    <x v="1"/>
  </r>
  <r>
    <s v="2024-09-12"/>
    <s v="SAL05440"/>
    <x v="7"/>
    <x v="26"/>
    <n v="14"/>
    <n v="17000"/>
    <n v="238000"/>
    <s v="Sept"/>
    <x v="1"/>
  </r>
  <r>
    <s v="2024-09-15"/>
    <s v="SAL03003"/>
    <x v="7"/>
    <x v="26"/>
    <n v="10"/>
    <n v="17000"/>
    <n v="170000"/>
    <s v="Sept"/>
    <x v="1"/>
  </r>
  <r>
    <s v="2024-09-28"/>
    <s v="SAL04189"/>
    <x v="7"/>
    <x v="26"/>
    <n v="4"/>
    <n v="17000"/>
    <n v="68000"/>
    <s v="Sept"/>
    <x v="1"/>
  </r>
  <r>
    <s v="2024-09-29"/>
    <s v="SAL00238"/>
    <x v="7"/>
    <x v="26"/>
    <n v="7"/>
    <n v="17000"/>
    <n v="119000"/>
    <s v="Sept"/>
    <x v="1"/>
  </r>
  <r>
    <s v="2024-10-01"/>
    <s v="SAL04544"/>
    <x v="7"/>
    <x v="26"/>
    <n v="4"/>
    <n v="17000"/>
    <n v="68000"/>
    <s v="Oct"/>
    <x v="1"/>
  </r>
  <r>
    <s v="2024-10-07"/>
    <s v="SAL05289"/>
    <x v="7"/>
    <x v="26"/>
    <n v="6"/>
    <n v="17000"/>
    <n v="102000"/>
    <s v="Oct"/>
    <x v="1"/>
  </r>
  <r>
    <s v="2024-10-09"/>
    <s v="SAL05239"/>
    <x v="7"/>
    <x v="26"/>
    <n v="4"/>
    <n v="17000"/>
    <n v="68000"/>
    <s v="Oct"/>
    <x v="1"/>
  </r>
  <r>
    <s v="2024-10-16"/>
    <s v="SAL03457"/>
    <x v="7"/>
    <x v="26"/>
    <n v="1"/>
    <n v="17000"/>
    <n v="17000"/>
    <s v="Oct"/>
    <x v="1"/>
  </r>
  <r>
    <s v="2024-10-20"/>
    <s v="SAL04568"/>
    <x v="7"/>
    <x v="26"/>
    <n v="7"/>
    <n v="17000"/>
    <n v="119000"/>
    <s v="Oct"/>
    <x v="1"/>
  </r>
  <r>
    <s v="2024-11-08"/>
    <s v="SAL03943"/>
    <x v="7"/>
    <x v="26"/>
    <n v="2"/>
    <n v="17000"/>
    <n v="34000"/>
    <s v="Nov"/>
    <x v="1"/>
  </r>
  <r>
    <s v="2024-11-09"/>
    <s v="SAL03115"/>
    <x v="7"/>
    <x v="26"/>
    <n v="6"/>
    <n v="17000"/>
    <n v="102000"/>
    <s v="Nov"/>
    <x v="1"/>
  </r>
  <r>
    <s v="2024-11-10"/>
    <s v="SAL03972"/>
    <x v="7"/>
    <x v="26"/>
    <n v="15"/>
    <n v="17000"/>
    <n v="255000"/>
    <s v="Nov"/>
    <x v="1"/>
  </r>
  <r>
    <s v="2024-11-12"/>
    <s v="SAL02551"/>
    <x v="7"/>
    <x v="26"/>
    <n v="14"/>
    <n v="17000"/>
    <n v="238000"/>
    <s v="Nov"/>
    <x v="1"/>
  </r>
  <r>
    <s v="2024-11-18"/>
    <s v="SAL02933"/>
    <x v="7"/>
    <x v="26"/>
    <n v="13"/>
    <n v="17000"/>
    <n v="221000"/>
    <s v="Nov"/>
    <x v="1"/>
  </r>
  <r>
    <s v="2024-11-22"/>
    <s v="SAL01663"/>
    <x v="7"/>
    <x v="26"/>
    <n v="2"/>
    <n v="17000"/>
    <n v="34000"/>
    <s v="Nov"/>
    <x v="1"/>
  </r>
  <r>
    <s v="2024-11-22"/>
    <s v="SAL03300"/>
    <x v="7"/>
    <x v="26"/>
    <n v="11"/>
    <n v="17000"/>
    <n v="187000"/>
    <s v="Nov"/>
    <x v="1"/>
  </r>
  <r>
    <s v="2024-11-26"/>
    <s v="SAL02427"/>
    <x v="7"/>
    <x v="26"/>
    <n v="8"/>
    <n v="17000"/>
    <n v="136000"/>
    <s v="Nov"/>
    <x v="1"/>
  </r>
  <r>
    <s v="2024-12-04"/>
    <s v="SAL01883"/>
    <x v="7"/>
    <x v="26"/>
    <n v="9"/>
    <n v="17000"/>
    <n v="153000"/>
    <s v="Dec"/>
    <x v="1"/>
  </r>
  <r>
    <s v="2024-12-07"/>
    <s v="SAL05116"/>
    <x v="7"/>
    <x v="26"/>
    <n v="7"/>
    <n v="17000"/>
    <n v="119000"/>
    <s v="Dec"/>
    <x v="1"/>
  </r>
  <r>
    <s v="2024-12-23"/>
    <s v="SAL04424"/>
    <x v="7"/>
    <x v="26"/>
    <n v="6"/>
    <n v="17000"/>
    <n v="102000"/>
    <s v="Dec"/>
    <x v="1"/>
  </r>
  <r>
    <s v="2024-12-23"/>
    <s v="SAL04515"/>
    <x v="7"/>
    <x v="26"/>
    <n v="14"/>
    <n v="17000"/>
    <n v="238000"/>
    <s v="Dec"/>
    <x v="1"/>
  </r>
  <r>
    <s v="2024-12-29"/>
    <s v="SAL03329"/>
    <x v="7"/>
    <x v="26"/>
    <n v="6"/>
    <n v="17000"/>
    <n v="102000"/>
    <s v="Dec"/>
    <x v="1"/>
  </r>
  <r>
    <s v="2025-01-17"/>
    <s v="SAL03974"/>
    <x v="7"/>
    <x v="26"/>
    <n v="6"/>
    <n v="17000"/>
    <n v="102000"/>
    <s v="Jan"/>
    <x v="2"/>
  </r>
  <r>
    <s v="2025-01-18"/>
    <s v="SAL02353"/>
    <x v="7"/>
    <x v="26"/>
    <n v="7"/>
    <n v="17000"/>
    <n v="119000"/>
    <s v="Jan"/>
    <x v="2"/>
  </r>
  <r>
    <s v="2025-01-19"/>
    <s v="SAL03379"/>
    <x v="7"/>
    <x v="26"/>
    <n v="6"/>
    <n v="17000"/>
    <n v="102000"/>
    <s v="Jan"/>
    <x v="2"/>
  </r>
  <r>
    <s v="2025-01-27"/>
    <s v="SAL02369"/>
    <x v="7"/>
    <x v="26"/>
    <n v="2"/>
    <n v="17000"/>
    <n v="34000"/>
    <s v="Jan"/>
    <x v="2"/>
  </r>
  <r>
    <s v="2025-02-09"/>
    <s v="SAL00211"/>
    <x v="7"/>
    <x v="26"/>
    <n v="11"/>
    <n v="17000"/>
    <n v="187000"/>
    <s v="Feb"/>
    <x v="2"/>
  </r>
  <r>
    <s v="2025-02-11"/>
    <s v="SAL03640"/>
    <x v="7"/>
    <x v="26"/>
    <n v="14"/>
    <n v="17000"/>
    <n v="238000"/>
    <s v="Feb"/>
    <x v="2"/>
  </r>
  <r>
    <s v="2025-02-19"/>
    <s v="SAL01518"/>
    <x v="7"/>
    <x v="26"/>
    <n v="6"/>
    <n v="17000"/>
    <n v="102000"/>
    <s v="Feb"/>
    <x v="2"/>
  </r>
  <r>
    <s v="2025-02-23"/>
    <s v="SAL01084"/>
    <x v="7"/>
    <x v="26"/>
    <n v="3"/>
    <n v="17000"/>
    <n v="51000"/>
    <s v="Feb"/>
    <x v="2"/>
  </r>
  <r>
    <s v="2025-02-27"/>
    <s v="SAL03947"/>
    <x v="7"/>
    <x v="26"/>
    <n v="10"/>
    <n v="17000"/>
    <n v="170000"/>
    <s v="Feb"/>
    <x v="2"/>
  </r>
  <r>
    <s v="2025-03-13"/>
    <s v="SAL04446"/>
    <x v="7"/>
    <x v="26"/>
    <n v="10"/>
    <n v="17000"/>
    <n v="170000"/>
    <s v="Mar"/>
    <x v="2"/>
  </r>
  <r>
    <s v="2025-03-14"/>
    <s v="SAL04240"/>
    <x v="7"/>
    <x v="26"/>
    <n v="10"/>
    <n v="17000"/>
    <n v="170000"/>
    <s v="Mar"/>
    <x v="2"/>
  </r>
  <r>
    <s v="2025-03-24"/>
    <s v="SAL01666"/>
    <x v="7"/>
    <x v="26"/>
    <n v="14"/>
    <n v="17000"/>
    <n v="238000"/>
    <s v="Mar"/>
    <x v="2"/>
  </r>
  <r>
    <s v="2025-04-15"/>
    <s v="SAL02874"/>
    <x v="7"/>
    <x v="26"/>
    <n v="2"/>
    <n v="17000"/>
    <n v="34000"/>
    <s v="Apr"/>
    <x v="2"/>
  </r>
  <r>
    <s v="2025-04-24"/>
    <s v="SAL01153"/>
    <x v="7"/>
    <x v="26"/>
    <n v="7"/>
    <n v="17000"/>
    <n v="119000"/>
    <s v="Apr"/>
    <x v="2"/>
  </r>
  <r>
    <s v="2025-04-29"/>
    <s v="SAL05076"/>
    <x v="7"/>
    <x v="26"/>
    <n v="7"/>
    <n v="17000"/>
    <n v="119000"/>
    <s v="Apr"/>
    <x v="2"/>
  </r>
  <r>
    <s v="2025-05-02"/>
    <s v="SAL01054"/>
    <x v="7"/>
    <x v="26"/>
    <n v="3"/>
    <n v="17000"/>
    <n v="51000"/>
    <s v="May"/>
    <x v="2"/>
  </r>
  <r>
    <s v="2025-05-15"/>
    <s v="SAL02272"/>
    <x v="7"/>
    <x v="26"/>
    <n v="6"/>
    <n v="17000"/>
    <n v="102000"/>
    <s v="May"/>
    <x v="2"/>
  </r>
  <r>
    <s v="2025-05-28"/>
    <s v="SAL01542"/>
    <x v="7"/>
    <x v="26"/>
    <n v="10"/>
    <n v="17000"/>
    <n v="170000"/>
    <s v="May"/>
    <x v="2"/>
  </r>
  <r>
    <s v="2025-06-05"/>
    <s v="SAL00345"/>
    <x v="7"/>
    <x v="26"/>
    <n v="15"/>
    <n v="17000"/>
    <n v="255000"/>
    <s v="Jun"/>
    <x v="2"/>
  </r>
  <r>
    <s v="2025-06-08"/>
    <s v="SAL05459"/>
    <x v="7"/>
    <x v="26"/>
    <n v="8"/>
    <n v="17000"/>
    <n v="136000"/>
    <s v="Jun"/>
    <x v="2"/>
  </r>
  <r>
    <s v="2025-06-17"/>
    <s v="SAL05042"/>
    <x v="7"/>
    <x v="26"/>
    <n v="11"/>
    <n v="17000"/>
    <n v="187000"/>
    <s v="Jun"/>
    <x v="2"/>
  </r>
  <r>
    <s v="2025-07-01"/>
    <s v="SAL01736"/>
    <x v="7"/>
    <x v="26"/>
    <n v="2"/>
    <n v="17000"/>
    <n v="34000"/>
    <s v="Jul"/>
    <x v="2"/>
  </r>
  <r>
    <s v="2025-07-19"/>
    <s v="SAL05829"/>
    <x v="7"/>
    <x v="26"/>
    <n v="12"/>
    <n v="17000"/>
    <n v="204000"/>
    <s v="Jul"/>
    <x v="2"/>
  </r>
  <r>
    <s v="2025-07-24"/>
    <s v="SAL05623"/>
    <x v="7"/>
    <x v="26"/>
    <n v="1"/>
    <n v="17000"/>
    <n v="17000"/>
    <s v="Jul"/>
    <x v="2"/>
  </r>
  <r>
    <s v="2025-07-26"/>
    <s v="SAL01799"/>
    <x v="7"/>
    <x v="26"/>
    <n v="9"/>
    <n v="17000"/>
    <n v="153000"/>
    <s v="Jul"/>
    <x v="2"/>
  </r>
  <r>
    <s v="2025-07-26"/>
    <s v="SAL05800"/>
    <x v="7"/>
    <x v="26"/>
    <n v="13"/>
    <n v="17000"/>
    <n v="221000"/>
    <s v="Jul"/>
    <x v="2"/>
  </r>
  <r>
    <s v="2025-07-27"/>
    <s v="SAL05734"/>
    <x v="7"/>
    <x v="26"/>
    <n v="5"/>
    <n v="17000"/>
    <n v="85000"/>
    <s v="Jul"/>
    <x v="2"/>
  </r>
  <r>
    <s v="2025-08-01"/>
    <s v="SAL04180"/>
    <x v="7"/>
    <x v="26"/>
    <n v="8"/>
    <n v="17000"/>
    <n v="136000"/>
    <s v="Aug"/>
    <x v="2"/>
  </r>
  <r>
    <s v="2025-08-14"/>
    <s v="SAL04284"/>
    <x v="7"/>
    <x v="26"/>
    <n v="9"/>
    <n v="17000"/>
    <n v="153000"/>
    <s v="Aug"/>
    <x v="2"/>
  </r>
  <r>
    <s v="2025-08-18"/>
    <s v="SAL01914"/>
    <x v="7"/>
    <x v="26"/>
    <n v="8"/>
    <n v="17000"/>
    <n v="136000"/>
    <s v="Aug"/>
    <x v="2"/>
  </r>
  <r>
    <s v="2025-08-18"/>
    <s v="SAL03887"/>
    <x v="7"/>
    <x v="26"/>
    <n v="4"/>
    <n v="17000"/>
    <n v="68000"/>
    <s v="Aug"/>
    <x v="2"/>
  </r>
  <r>
    <s v="2025-08-26"/>
    <s v="SAL03454"/>
    <x v="7"/>
    <x v="26"/>
    <n v="12"/>
    <n v="17000"/>
    <n v="204000"/>
    <s v="Aug"/>
    <x v="2"/>
  </r>
  <r>
    <s v="2025-09-05"/>
    <s v="SAL03971"/>
    <x v="7"/>
    <x v="26"/>
    <n v="4"/>
    <n v="17000"/>
    <n v="68000"/>
    <s v="Sept"/>
    <x v="2"/>
  </r>
  <r>
    <s v="2025-09-10"/>
    <s v="SAL02167"/>
    <x v="7"/>
    <x v="26"/>
    <n v="8"/>
    <n v="17000"/>
    <n v="136000"/>
    <s v="Sept"/>
    <x v="2"/>
  </r>
  <r>
    <s v="2025-09-14"/>
    <s v="SAL01503"/>
    <x v="7"/>
    <x v="26"/>
    <n v="6"/>
    <n v="17000"/>
    <n v="102000"/>
    <s v="Sept"/>
    <x v="2"/>
  </r>
  <r>
    <s v="2025-10-09"/>
    <s v="SAL02099"/>
    <x v="7"/>
    <x v="26"/>
    <n v="14"/>
    <n v="17000"/>
    <n v="238000"/>
    <s v="Oct"/>
    <x v="2"/>
  </r>
  <r>
    <s v="2025-10-09"/>
    <s v="SAL03336"/>
    <x v="7"/>
    <x v="26"/>
    <n v="9"/>
    <n v="17000"/>
    <n v="153000"/>
    <s v="Oct"/>
    <x v="2"/>
  </r>
  <r>
    <s v="2025-10-10"/>
    <s v="SAL01031"/>
    <x v="7"/>
    <x v="26"/>
    <n v="5"/>
    <n v="17000"/>
    <n v="85000"/>
    <s v="Oct"/>
    <x v="2"/>
  </r>
  <r>
    <s v="2025-10-22"/>
    <s v="SAL04041"/>
    <x v="7"/>
    <x v="26"/>
    <n v="14"/>
    <n v="17000"/>
    <n v="238000"/>
    <s v="Oct"/>
    <x v="2"/>
  </r>
  <r>
    <s v="2025-10-25"/>
    <s v="SAL05469"/>
    <x v="7"/>
    <x v="26"/>
    <n v="2"/>
    <n v="17000"/>
    <n v="34000"/>
    <s v="Oct"/>
    <x v="2"/>
  </r>
  <r>
    <s v="2025-10-29"/>
    <s v="SAL00926"/>
    <x v="7"/>
    <x v="26"/>
    <n v="1"/>
    <n v="17000"/>
    <n v="17000"/>
    <s v="Oct"/>
    <x v="2"/>
  </r>
  <r>
    <s v="2025-11-12"/>
    <s v="SAL00757"/>
    <x v="7"/>
    <x v="26"/>
    <n v="13"/>
    <n v="17000"/>
    <n v="221000"/>
    <s v="Nov"/>
    <x v="2"/>
  </r>
  <r>
    <s v="2025-11-13"/>
    <s v="SAL00830"/>
    <x v="7"/>
    <x v="26"/>
    <n v="6"/>
    <n v="17000"/>
    <n v="102000"/>
    <s v="Nov"/>
    <x v="2"/>
  </r>
  <r>
    <s v="2025-11-14"/>
    <s v="SAL01596"/>
    <x v="7"/>
    <x v="26"/>
    <n v="11"/>
    <n v="17000"/>
    <n v="187000"/>
    <s v="Nov"/>
    <x v="2"/>
  </r>
  <r>
    <s v="2025-11-21"/>
    <s v="SAL00323"/>
    <x v="7"/>
    <x v="26"/>
    <n v="15"/>
    <n v="17000"/>
    <n v="255000"/>
    <s v="Nov"/>
    <x v="2"/>
  </r>
  <r>
    <s v="2025-12-11"/>
    <s v="SAL00670"/>
    <x v="7"/>
    <x v="26"/>
    <n v="8"/>
    <n v="17000"/>
    <n v="136000"/>
    <s v="Dec"/>
    <x v="2"/>
  </r>
  <r>
    <s v="2025-12-13"/>
    <s v="SAL01360"/>
    <x v="7"/>
    <x v="26"/>
    <n v="4"/>
    <n v="17000"/>
    <n v="68000"/>
    <s v="Dec"/>
    <x v="2"/>
  </r>
  <r>
    <s v="2025-12-21"/>
    <s v="SAL01284"/>
    <x v="7"/>
    <x v="26"/>
    <n v="10"/>
    <n v="17000"/>
    <n v="170000"/>
    <s v="Dec"/>
    <x v="2"/>
  </r>
  <r>
    <s v="2025-12-31"/>
    <s v="SAL05341"/>
    <x v="7"/>
    <x v="26"/>
    <n v="4"/>
    <n v="17000"/>
    <n v="68000"/>
    <s v="Dec"/>
    <x v="2"/>
  </r>
  <r>
    <s v="2023-01-06"/>
    <s v="SAL03425"/>
    <x v="7"/>
    <x v="27"/>
    <n v="3"/>
    <n v="28000"/>
    <n v="84000"/>
    <s v="Jan"/>
    <x v="0"/>
  </r>
  <r>
    <s v="2023-01-08"/>
    <s v="SAL05798"/>
    <x v="7"/>
    <x v="27"/>
    <n v="14"/>
    <n v="28000"/>
    <n v="392000"/>
    <s v="Jan"/>
    <x v="0"/>
  </r>
  <r>
    <s v="2023-01-20"/>
    <s v="SAL01174"/>
    <x v="7"/>
    <x v="27"/>
    <n v="8"/>
    <n v="28000"/>
    <n v="224000"/>
    <s v="Jan"/>
    <x v="0"/>
  </r>
  <r>
    <s v="2023-01-21"/>
    <s v="SAL00792"/>
    <x v="7"/>
    <x v="27"/>
    <n v="6"/>
    <n v="28000"/>
    <n v="168000"/>
    <s v="Jan"/>
    <x v="0"/>
  </r>
  <r>
    <s v="2023-01-21"/>
    <s v="SAL02644"/>
    <x v="7"/>
    <x v="27"/>
    <n v="13"/>
    <n v="28000"/>
    <n v="364000"/>
    <s v="Jan"/>
    <x v="0"/>
  </r>
  <r>
    <s v="2023-01-22"/>
    <s v="SAL03091"/>
    <x v="7"/>
    <x v="27"/>
    <n v="11"/>
    <n v="28000"/>
    <n v="308000"/>
    <s v="Jan"/>
    <x v="0"/>
  </r>
  <r>
    <s v="2023-01-27"/>
    <s v="SAL01636"/>
    <x v="7"/>
    <x v="27"/>
    <n v="2"/>
    <n v="28000"/>
    <n v="56000"/>
    <s v="Jan"/>
    <x v="0"/>
  </r>
  <r>
    <s v="2023-01-31"/>
    <s v="SAL02665"/>
    <x v="7"/>
    <x v="27"/>
    <n v="4"/>
    <n v="28000"/>
    <n v="112000"/>
    <s v="Jan"/>
    <x v="0"/>
  </r>
  <r>
    <s v="2023-02-02"/>
    <s v="SAL00260"/>
    <x v="7"/>
    <x v="27"/>
    <n v="10"/>
    <n v="28000"/>
    <n v="280000"/>
    <s v="Feb"/>
    <x v="0"/>
  </r>
  <r>
    <s v="2023-02-05"/>
    <s v="SAL00399"/>
    <x v="7"/>
    <x v="27"/>
    <n v="12"/>
    <n v="28000"/>
    <n v="336000"/>
    <s v="Feb"/>
    <x v="0"/>
  </r>
  <r>
    <s v="2023-02-27"/>
    <s v="SAL04491"/>
    <x v="7"/>
    <x v="27"/>
    <n v="13"/>
    <n v="28000"/>
    <n v="364000"/>
    <s v="Feb"/>
    <x v="0"/>
  </r>
  <r>
    <s v="2023-03-13"/>
    <s v="SAL00466"/>
    <x v="7"/>
    <x v="27"/>
    <n v="13"/>
    <n v="28000"/>
    <n v="364000"/>
    <s v="Mar"/>
    <x v="0"/>
  </r>
  <r>
    <s v="2023-03-14"/>
    <s v="SAL02617"/>
    <x v="7"/>
    <x v="27"/>
    <n v="1"/>
    <n v="28000"/>
    <n v="28000"/>
    <s v="Mar"/>
    <x v="0"/>
  </r>
  <r>
    <s v="2023-03-19"/>
    <s v="SAL04267"/>
    <x v="7"/>
    <x v="27"/>
    <n v="12"/>
    <n v="28000"/>
    <n v="336000"/>
    <s v="Mar"/>
    <x v="0"/>
  </r>
  <r>
    <s v="2023-04-02"/>
    <s v="SAL05508"/>
    <x v="7"/>
    <x v="27"/>
    <n v="1"/>
    <n v="28000"/>
    <n v="28000"/>
    <s v="Apr"/>
    <x v="0"/>
  </r>
  <r>
    <s v="2023-04-09"/>
    <s v="SAL02607"/>
    <x v="7"/>
    <x v="27"/>
    <n v="15"/>
    <n v="28000"/>
    <n v="420000"/>
    <s v="Apr"/>
    <x v="0"/>
  </r>
  <r>
    <s v="2023-04-18"/>
    <s v="SAL00153"/>
    <x v="7"/>
    <x v="27"/>
    <n v="5"/>
    <n v="28000"/>
    <n v="140000"/>
    <s v="Apr"/>
    <x v="0"/>
  </r>
  <r>
    <s v="2023-04-20"/>
    <s v="SAL04874"/>
    <x v="7"/>
    <x v="27"/>
    <n v="14"/>
    <n v="28000"/>
    <n v="392000"/>
    <s v="Apr"/>
    <x v="0"/>
  </r>
  <r>
    <s v="2023-04-23"/>
    <s v="SAL00105"/>
    <x v="7"/>
    <x v="27"/>
    <n v="9"/>
    <n v="28000"/>
    <n v="252000"/>
    <s v="Apr"/>
    <x v="0"/>
  </r>
  <r>
    <s v="2023-04-28"/>
    <s v="SAL01482"/>
    <x v="7"/>
    <x v="27"/>
    <n v="14"/>
    <n v="28000"/>
    <n v="392000"/>
    <s v="Apr"/>
    <x v="0"/>
  </r>
  <r>
    <s v="2023-05-09"/>
    <s v="SAL01937"/>
    <x v="7"/>
    <x v="27"/>
    <n v="13"/>
    <n v="28000"/>
    <n v="364000"/>
    <s v="May"/>
    <x v="0"/>
  </r>
  <r>
    <s v="2023-05-11"/>
    <s v="SAL05405"/>
    <x v="7"/>
    <x v="27"/>
    <n v="13"/>
    <n v="28000"/>
    <n v="364000"/>
    <s v="May"/>
    <x v="0"/>
  </r>
  <r>
    <s v="2023-05-26"/>
    <s v="SAL00867"/>
    <x v="7"/>
    <x v="27"/>
    <n v="6"/>
    <n v="28000"/>
    <n v="168000"/>
    <s v="May"/>
    <x v="0"/>
  </r>
  <r>
    <s v="2023-06-06"/>
    <s v="SAL05637"/>
    <x v="7"/>
    <x v="27"/>
    <n v="1"/>
    <n v="28000"/>
    <n v="28000"/>
    <s v="Jun"/>
    <x v="0"/>
  </r>
  <r>
    <s v="2023-06-10"/>
    <s v="SAL01647"/>
    <x v="7"/>
    <x v="27"/>
    <n v="10"/>
    <n v="28000"/>
    <n v="280000"/>
    <s v="Jun"/>
    <x v="0"/>
  </r>
  <r>
    <s v="2023-06-10"/>
    <s v="SAL02434"/>
    <x v="7"/>
    <x v="27"/>
    <n v="2"/>
    <n v="28000"/>
    <n v="56000"/>
    <s v="Jun"/>
    <x v="0"/>
  </r>
  <r>
    <s v="2023-06-13"/>
    <s v="SAL01445"/>
    <x v="7"/>
    <x v="27"/>
    <n v="3"/>
    <n v="28000"/>
    <n v="84000"/>
    <s v="Jun"/>
    <x v="0"/>
  </r>
  <r>
    <s v="2023-06-16"/>
    <s v="SAL03726"/>
    <x v="7"/>
    <x v="27"/>
    <n v="14"/>
    <n v="28000"/>
    <n v="392000"/>
    <s v="Jun"/>
    <x v="0"/>
  </r>
  <r>
    <s v="2023-06-19"/>
    <s v="SAL00354"/>
    <x v="7"/>
    <x v="27"/>
    <n v="7"/>
    <n v="28000"/>
    <n v="196000"/>
    <s v="Jun"/>
    <x v="0"/>
  </r>
  <r>
    <s v="2023-06-22"/>
    <s v="SAL03017"/>
    <x v="7"/>
    <x v="27"/>
    <n v="4"/>
    <n v="28000"/>
    <n v="112000"/>
    <s v="Jun"/>
    <x v="0"/>
  </r>
  <r>
    <s v="2023-06-24"/>
    <s v="SAL05856"/>
    <x v="7"/>
    <x v="27"/>
    <n v="8"/>
    <n v="28000"/>
    <n v="224000"/>
    <s v="Jun"/>
    <x v="0"/>
  </r>
  <r>
    <s v="2023-07-04"/>
    <s v="SAL00090"/>
    <x v="7"/>
    <x v="27"/>
    <n v="8"/>
    <n v="28000"/>
    <n v="224000"/>
    <s v="Jul"/>
    <x v="0"/>
  </r>
  <r>
    <s v="2023-07-23"/>
    <s v="SAL03688"/>
    <x v="7"/>
    <x v="27"/>
    <n v="12"/>
    <n v="28000"/>
    <n v="336000"/>
    <s v="Jul"/>
    <x v="0"/>
  </r>
  <r>
    <s v="2023-08-10"/>
    <s v="SAL02737"/>
    <x v="7"/>
    <x v="27"/>
    <n v="12"/>
    <n v="28000"/>
    <n v="336000"/>
    <s v="Aug"/>
    <x v="0"/>
  </r>
  <r>
    <s v="2023-08-10"/>
    <s v="SAL04338"/>
    <x v="7"/>
    <x v="27"/>
    <n v="7"/>
    <n v="28000"/>
    <n v="196000"/>
    <s v="Aug"/>
    <x v="0"/>
  </r>
  <r>
    <s v="2023-08-12"/>
    <s v="SAL03235"/>
    <x v="7"/>
    <x v="27"/>
    <n v="12"/>
    <n v="28000"/>
    <n v="336000"/>
    <s v="Aug"/>
    <x v="0"/>
  </r>
  <r>
    <s v="2023-08-13"/>
    <s v="SAL03352"/>
    <x v="7"/>
    <x v="27"/>
    <n v="6"/>
    <n v="28000"/>
    <n v="168000"/>
    <s v="Aug"/>
    <x v="0"/>
  </r>
  <r>
    <s v="2023-08-17"/>
    <s v="SAL00112"/>
    <x v="7"/>
    <x v="27"/>
    <n v="7"/>
    <n v="28000"/>
    <n v="196000"/>
    <s v="Aug"/>
    <x v="0"/>
  </r>
  <r>
    <s v="2023-08-17"/>
    <s v="SAL02118"/>
    <x v="7"/>
    <x v="27"/>
    <n v="4"/>
    <n v="28000"/>
    <n v="112000"/>
    <s v="Aug"/>
    <x v="0"/>
  </r>
  <r>
    <s v="2023-08-19"/>
    <s v="SAL02277"/>
    <x v="7"/>
    <x v="27"/>
    <n v="8"/>
    <n v="28000"/>
    <n v="224000"/>
    <s v="Aug"/>
    <x v="0"/>
  </r>
  <r>
    <s v="2023-08-20"/>
    <s v="SAL01120"/>
    <x v="7"/>
    <x v="27"/>
    <n v="12"/>
    <n v="28000"/>
    <n v="336000"/>
    <s v="Aug"/>
    <x v="0"/>
  </r>
  <r>
    <s v="2023-08-26"/>
    <s v="SAL02418"/>
    <x v="7"/>
    <x v="27"/>
    <n v="3"/>
    <n v="28000"/>
    <n v="84000"/>
    <s v="Aug"/>
    <x v="0"/>
  </r>
  <r>
    <s v="2023-08-31"/>
    <s v="SAL02875"/>
    <x v="7"/>
    <x v="27"/>
    <n v="1"/>
    <n v="28000"/>
    <n v="28000"/>
    <s v="Aug"/>
    <x v="0"/>
  </r>
  <r>
    <s v="2023-09-18"/>
    <s v="SAL01709"/>
    <x v="7"/>
    <x v="27"/>
    <n v="7"/>
    <n v="28000"/>
    <n v="196000"/>
    <s v="Sept"/>
    <x v="0"/>
  </r>
  <r>
    <s v="2023-09-22"/>
    <s v="SAL04318"/>
    <x v="7"/>
    <x v="27"/>
    <n v="9"/>
    <n v="28000"/>
    <n v="252000"/>
    <s v="Sept"/>
    <x v="0"/>
  </r>
  <r>
    <s v="2023-09-23"/>
    <s v="SAL03251"/>
    <x v="7"/>
    <x v="27"/>
    <n v="15"/>
    <n v="28000"/>
    <n v="420000"/>
    <s v="Sept"/>
    <x v="0"/>
  </r>
  <r>
    <s v="2023-09-25"/>
    <s v="SAL01106"/>
    <x v="7"/>
    <x v="27"/>
    <n v="1"/>
    <n v="28000"/>
    <n v="28000"/>
    <s v="Sept"/>
    <x v="0"/>
  </r>
  <r>
    <s v="2023-09-25"/>
    <s v="SAL01406"/>
    <x v="7"/>
    <x v="27"/>
    <n v="15"/>
    <n v="28000"/>
    <n v="420000"/>
    <s v="Sept"/>
    <x v="0"/>
  </r>
  <r>
    <s v="2023-10-12"/>
    <s v="SAL05797"/>
    <x v="7"/>
    <x v="27"/>
    <n v="6"/>
    <n v="28000"/>
    <n v="168000"/>
    <s v="Oct"/>
    <x v="0"/>
  </r>
  <r>
    <s v="2023-10-24"/>
    <s v="SAL05304"/>
    <x v="7"/>
    <x v="27"/>
    <n v="6"/>
    <n v="28000"/>
    <n v="168000"/>
    <s v="Oct"/>
    <x v="0"/>
  </r>
  <r>
    <s v="2023-10-25"/>
    <s v="SAL01625"/>
    <x v="7"/>
    <x v="27"/>
    <n v="15"/>
    <n v="28000"/>
    <n v="420000"/>
    <s v="Oct"/>
    <x v="0"/>
  </r>
  <r>
    <s v="2023-10-28"/>
    <s v="SAL02392"/>
    <x v="7"/>
    <x v="27"/>
    <n v="13"/>
    <n v="28000"/>
    <n v="364000"/>
    <s v="Oct"/>
    <x v="0"/>
  </r>
  <r>
    <s v="2023-11-01"/>
    <s v="SAL05446"/>
    <x v="7"/>
    <x v="27"/>
    <n v="9"/>
    <n v="28000"/>
    <n v="252000"/>
    <s v="Nov"/>
    <x v="0"/>
  </r>
  <r>
    <s v="2023-11-14"/>
    <s v="SAL00136"/>
    <x v="7"/>
    <x v="27"/>
    <n v="2"/>
    <n v="28000"/>
    <n v="56000"/>
    <s v="Nov"/>
    <x v="0"/>
  </r>
  <r>
    <s v="2023-11-22"/>
    <s v="SAL02770"/>
    <x v="7"/>
    <x v="27"/>
    <n v="15"/>
    <n v="28000"/>
    <n v="420000"/>
    <s v="Nov"/>
    <x v="0"/>
  </r>
  <r>
    <s v="2023-12-08"/>
    <s v="SAL01087"/>
    <x v="7"/>
    <x v="27"/>
    <n v="15"/>
    <n v="28000"/>
    <n v="420000"/>
    <s v="Dec"/>
    <x v="0"/>
  </r>
  <r>
    <s v="2023-12-10"/>
    <s v="SAL04471"/>
    <x v="7"/>
    <x v="27"/>
    <n v="5"/>
    <n v="28000"/>
    <n v="140000"/>
    <s v="Dec"/>
    <x v="0"/>
  </r>
  <r>
    <s v="2023-12-14"/>
    <s v="SAL04031"/>
    <x v="7"/>
    <x v="27"/>
    <n v="15"/>
    <n v="28000"/>
    <n v="420000"/>
    <s v="Dec"/>
    <x v="0"/>
  </r>
  <r>
    <s v="2023-12-15"/>
    <s v="SAL00829"/>
    <x v="7"/>
    <x v="27"/>
    <n v="15"/>
    <n v="28000"/>
    <n v="420000"/>
    <s v="Dec"/>
    <x v="0"/>
  </r>
  <r>
    <s v="2023-12-23"/>
    <s v="SAL02509"/>
    <x v="7"/>
    <x v="27"/>
    <n v="7"/>
    <n v="28000"/>
    <n v="196000"/>
    <s v="Dec"/>
    <x v="0"/>
  </r>
  <r>
    <s v="2024-01-05"/>
    <s v="SAL00278"/>
    <x v="7"/>
    <x v="27"/>
    <n v="8"/>
    <n v="28000"/>
    <n v="224000"/>
    <s v="Jan"/>
    <x v="1"/>
  </r>
  <r>
    <s v="2024-01-10"/>
    <s v="SAL05877"/>
    <x v="7"/>
    <x v="27"/>
    <n v="11"/>
    <n v="28000"/>
    <n v="308000"/>
    <s v="Jan"/>
    <x v="1"/>
  </r>
  <r>
    <s v="2024-01-15"/>
    <s v="SAL00302"/>
    <x v="7"/>
    <x v="27"/>
    <n v="9"/>
    <n v="28000"/>
    <n v="252000"/>
    <s v="Jan"/>
    <x v="1"/>
  </r>
  <r>
    <s v="2024-01-29"/>
    <s v="SAL00648"/>
    <x v="7"/>
    <x v="27"/>
    <n v="5"/>
    <n v="28000"/>
    <n v="140000"/>
    <s v="Jan"/>
    <x v="1"/>
  </r>
  <r>
    <s v="2024-02-03"/>
    <s v="SAL04185"/>
    <x v="7"/>
    <x v="27"/>
    <n v="6"/>
    <n v="28000"/>
    <n v="168000"/>
    <s v="Feb"/>
    <x v="1"/>
  </r>
  <r>
    <s v="2024-02-07"/>
    <s v="SAL00254"/>
    <x v="7"/>
    <x v="27"/>
    <n v="10"/>
    <n v="28000"/>
    <n v="280000"/>
    <s v="Feb"/>
    <x v="1"/>
  </r>
  <r>
    <s v="2024-02-14"/>
    <s v="SAL02731"/>
    <x v="7"/>
    <x v="27"/>
    <n v="9"/>
    <n v="28000"/>
    <n v="252000"/>
    <s v="Feb"/>
    <x v="1"/>
  </r>
  <r>
    <s v="2024-02-22"/>
    <s v="SAL04047"/>
    <x v="7"/>
    <x v="27"/>
    <n v="13"/>
    <n v="28000"/>
    <n v="364000"/>
    <s v="Feb"/>
    <x v="1"/>
  </r>
  <r>
    <s v="2024-03-07"/>
    <s v="SAL03838"/>
    <x v="7"/>
    <x v="27"/>
    <n v="3"/>
    <n v="28000"/>
    <n v="84000"/>
    <s v="Mar"/>
    <x v="1"/>
  </r>
  <r>
    <s v="2024-03-17"/>
    <s v="SAL04068"/>
    <x v="7"/>
    <x v="27"/>
    <n v="1"/>
    <n v="28000"/>
    <n v="28000"/>
    <s v="Mar"/>
    <x v="1"/>
  </r>
  <r>
    <s v="2024-03-18"/>
    <s v="SAL02284"/>
    <x v="7"/>
    <x v="27"/>
    <n v="10"/>
    <n v="28000"/>
    <n v="280000"/>
    <s v="Mar"/>
    <x v="1"/>
  </r>
  <r>
    <s v="2024-03-19"/>
    <s v="SAL03141"/>
    <x v="7"/>
    <x v="27"/>
    <n v="5"/>
    <n v="28000"/>
    <n v="140000"/>
    <s v="Mar"/>
    <x v="1"/>
  </r>
  <r>
    <s v="2024-03-21"/>
    <s v="SAL04749"/>
    <x v="7"/>
    <x v="27"/>
    <n v="14"/>
    <n v="28000"/>
    <n v="392000"/>
    <s v="Mar"/>
    <x v="1"/>
  </r>
  <r>
    <s v="2024-03-28"/>
    <s v="SAL04858"/>
    <x v="7"/>
    <x v="27"/>
    <n v="5"/>
    <n v="28000"/>
    <n v="140000"/>
    <s v="Mar"/>
    <x v="1"/>
  </r>
  <r>
    <s v="2024-03-28"/>
    <s v="SAL05935"/>
    <x v="7"/>
    <x v="27"/>
    <n v="12"/>
    <n v="28000"/>
    <n v="336000"/>
    <s v="Mar"/>
    <x v="1"/>
  </r>
  <r>
    <s v="2024-04-03"/>
    <s v="SAL05009"/>
    <x v="7"/>
    <x v="27"/>
    <n v="7"/>
    <n v="28000"/>
    <n v="196000"/>
    <s v="Apr"/>
    <x v="1"/>
  </r>
  <r>
    <s v="2024-04-05"/>
    <s v="SAL03258"/>
    <x v="7"/>
    <x v="27"/>
    <n v="3"/>
    <n v="28000"/>
    <n v="84000"/>
    <s v="Apr"/>
    <x v="1"/>
  </r>
  <r>
    <s v="2024-05-10"/>
    <s v="SAL00731"/>
    <x v="7"/>
    <x v="27"/>
    <n v="12"/>
    <n v="28000"/>
    <n v="336000"/>
    <s v="May"/>
    <x v="1"/>
  </r>
  <r>
    <s v="2024-05-11"/>
    <s v="SAL00873"/>
    <x v="7"/>
    <x v="27"/>
    <n v="9"/>
    <n v="28000"/>
    <n v="252000"/>
    <s v="May"/>
    <x v="1"/>
  </r>
  <r>
    <s v="2024-05-11"/>
    <s v="SAL02289"/>
    <x v="7"/>
    <x v="27"/>
    <n v="4"/>
    <n v="28000"/>
    <n v="112000"/>
    <s v="May"/>
    <x v="1"/>
  </r>
  <r>
    <s v="2024-05-17"/>
    <s v="SAL02164"/>
    <x v="7"/>
    <x v="27"/>
    <n v="9"/>
    <n v="28000"/>
    <n v="252000"/>
    <s v="May"/>
    <x v="1"/>
  </r>
  <r>
    <s v="2024-05-22"/>
    <s v="SAL00452"/>
    <x v="7"/>
    <x v="27"/>
    <n v="8"/>
    <n v="28000"/>
    <n v="224000"/>
    <s v="May"/>
    <x v="1"/>
  </r>
  <r>
    <s v="2024-05-30"/>
    <s v="SAL01162"/>
    <x v="7"/>
    <x v="27"/>
    <n v="13"/>
    <n v="28000"/>
    <n v="364000"/>
    <s v="May"/>
    <x v="1"/>
  </r>
  <r>
    <s v="2024-06-03"/>
    <s v="SAL01610"/>
    <x v="7"/>
    <x v="27"/>
    <n v="3"/>
    <n v="28000"/>
    <n v="84000"/>
    <s v="Jun"/>
    <x v="1"/>
  </r>
  <r>
    <s v="2024-06-29"/>
    <s v="SAL04004"/>
    <x v="7"/>
    <x v="27"/>
    <n v="11"/>
    <n v="28000"/>
    <n v="308000"/>
    <s v="Jun"/>
    <x v="1"/>
  </r>
  <r>
    <s v="2024-07-07"/>
    <s v="SAL02278"/>
    <x v="7"/>
    <x v="27"/>
    <n v="8"/>
    <n v="28000"/>
    <n v="224000"/>
    <s v="Jul"/>
    <x v="1"/>
  </r>
  <r>
    <s v="2024-07-11"/>
    <s v="SAL05594"/>
    <x v="7"/>
    <x v="27"/>
    <n v="3"/>
    <n v="28000"/>
    <n v="84000"/>
    <s v="Jul"/>
    <x v="1"/>
  </r>
  <r>
    <s v="2024-07-19"/>
    <s v="SAL05233"/>
    <x v="7"/>
    <x v="27"/>
    <n v="11"/>
    <n v="28000"/>
    <n v="308000"/>
    <s v="Jul"/>
    <x v="1"/>
  </r>
  <r>
    <s v="2024-07-23"/>
    <s v="SAL04209"/>
    <x v="7"/>
    <x v="27"/>
    <n v="10"/>
    <n v="28000"/>
    <n v="280000"/>
    <s v="Jul"/>
    <x v="1"/>
  </r>
  <r>
    <s v="2024-07-29"/>
    <s v="SAL05167"/>
    <x v="7"/>
    <x v="27"/>
    <n v="4"/>
    <n v="28000"/>
    <n v="112000"/>
    <s v="Jul"/>
    <x v="1"/>
  </r>
  <r>
    <s v="2024-07-29"/>
    <s v="SAL05458"/>
    <x v="7"/>
    <x v="27"/>
    <n v="7"/>
    <n v="28000"/>
    <n v="196000"/>
    <s v="Jul"/>
    <x v="1"/>
  </r>
  <r>
    <s v="2024-08-04"/>
    <s v="SAL04503"/>
    <x v="7"/>
    <x v="27"/>
    <n v="1"/>
    <n v="28000"/>
    <n v="28000"/>
    <s v="Aug"/>
    <x v="1"/>
  </r>
  <r>
    <s v="2024-08-05"/>
    <s v="SAL03302"/>
    <x v="7"/>
    <x v="27"/>
    <n v="9"/>
    <n v="28000"/>
    <n v="252000"/>
    <s v="Aug"/>
    <x v="1"/>
  </r>
  <r>
    <s v="2024-08-17"/>
    <s v="SAL00233"/>
    <x v="7"/>
    <x v="27"/>
    <n v="14"/>
    <n v="28000"/>
    <n v="392000"/>
    <s v="Aug"/>
    <x v="1"/>
  </r>
  <r>
    <s v="2024-08-18"/>
    <s v="SAL03895"/>
    <x v="7"/>
    <x v="27"/>
    <n v="9"/>
    <n v="28000"/>
    <n v="252000"/>
    <s v="Aug"/>
    <x v="1"/>
  </r>
  <r>
    <s v="2024-08-22"/>
    <s v="SAL01920"/>
    <x v="7"/>
    <x v="27"/>
    <n v="13"/>
    <n v="28000"/>
    <n v="364000"/>
    <s v="Aug"/>
    <x v="1"/>
  </r>
  <r>
    <s v="2024-09-05"/>
    <s v="SAL01778"/>
    <x v="7"/>
    <x v="27"/>
    <n v="5"/>
    <n v="28000"/>
    <n v="140000"/>
    <s v="Sept"/>
    <x v="1"/>
  </r>
  <r>
    <s v="2024-09-13"/>
    <s v="SAL01913"/>
    <x v="7"/>
    <x v="27"/>
    <n v="8"/>
    <n v="28000"/>
    <n v="224000"/>
    <s v="Sept"/>
    <x v="1"/>
  </r>
  <r>
    <s v="2024-09-20"/>
    <s v="SAL01140"/>
    <x v="7"/>
    <x v="27"/>
    <n v="8"/>
    <n v="28000"/>
    <n v="224000"/>
    <s v="Sept"/>
    <x v="1"/>
  </r>
  <r>
    <s v="2024-09-24"/>
    <s v="SAL03905"/>
    <x v="7"/>
    <x v="27"/>
    <n v="7"/>
    <n v="28000"/>
    <n v="196000"/>
    <s v="Sept"/>
    <x v="1"/>
  </r>
  <r>
    <s v="2024-09-27"/>
    <s v="SAL05921"/>
    <x v="7"/>
    <x v="27"/>
    <n v="4"/>
    <n v="28000"/>
    <n v="112000"/>
    <s v="Sept"/>
    <x v="1"/>
  </r>
  <r>
    <s v="2024-10-18"/>
    <s v="SAL03031"/>
    <x v="7"/>
    <x v="27"/>
    <n v="6"/>
    <n v="28000"/>
    <n v="168000"/>
    <s v="Oct"/>
    <x v="1"/>
  </r>
  <r>
    <s v="2024-10-24"/>
    <s v="SAL03891"/>
    <x v="7"/>
    <x v="27"/>
    <n v="9"/>
    <n v="28000"/>
    <n v="252000"/>
    <s v="Oct"/>
    <x v="1"/>
  </r>
  <r>
    <s v="2024-10-30"/>
    <s v="SAL01860"/>
    <x v="7"/>
    <x v="27"/>
    <n v="5"/>
    <n v="28000"/>
    <n v="140000"/>
    <s v="Oct"/>
    <x v="1"/>
  </r>
  <r>
    <s v="2024-11-05"/>
    <s v="SAL01908"/>
    <x v="7"/>
    <x v="27"/>
    <n v="11"/>
    <n v="28000"/>
    <n v="308000"/>
    <s v="Nov"/>
    <x v="1"/>
  </r>
  <r>
    <s v="2024-11-12"/>
    <s v="SAL00846"/>
    <x v="7"/>
    <x v="27"/>
    <n v="7"/>
    <n v="28000"/>
    <n v="196000"/>
    <s v="Nov"/>
    <x v="1"/>
  </r>
  <r>
    <s v="2024-11-13"/>
    <s v="SAL00524"/>
    <x v="7"/>
    <x v="27"/>
    <n v="14"/>
    <n v="28000"/>
    <n v="392000"/>
    <s v="Nov"/>
    <x v="1"/>
  </r>
  <r>
    <s v="2024-11-13"/>
    <s v="SAL04104"/>
    <x v="7"/>
    <x v="27"/>
    <n v="10"/>
    <n v="28000"/>
    <n v="280000"/>
    <s v="Nov"/>
    <x v="1"/>
  </r>
  <r>
    <s v="2024-11-16"/>
    <s v="SAL04655"/>
    <x v="7"/>
    <x v="27"/>
    <n v="15"/>
    <n v="28000"/>
    <n v="420000"/>
    <s v="Nov"/>
    <x v="1"/>
  </r>
  <r>
    <s v="2024-11-19"/>
    <s v="SAL01147"/>
    <x v="7"/>
    <x v="27"/>
    <n v="11"/>
    <n v="28000"/>
    <n v="308000"/>
    <s v="Nov"/>
    <x v="1"/>
  </r>
  <r>
    <s v="2024-12-02"/>
    <s v="SAL02413"/>
    <x v="7"/>
    <x v="27"/>
    <n v="1"/>
    <n v="28000"/>
    <n v="28000"/>
    <s v="Dec"/>
    <x v="1"/>
  </r>
  <r>
    <s v="2024-12-09"/>
    <s v="SAL03445"/>
    <x v="7"/>
    <x v="27"/>
    <n v="10"/>
    <n v="28000"/>
    <n v="280000"/>
    <s v="Dec"/>
    <x v="1"/>
  </r>
  <r>
    <s v="2024-12-12"/>
    <s v="SAL02275"/>
    <x v="7"/>
    <x v="27"/>
    <n v="6"/>
    <n v="28000"/>
    <n v="168000"/>
    <s v="Dec"/>
    <x v="1"/>
  </r>
  <r>
    <s v="2024-12-21"/>
    <s v="SAL01495"/>
    <x v="7"/>
    <x v="27"/>
    <n v="11"/>
    <n v="28000"/>
    <n v="308000"/>
    <s v="Dec"/>
    <x v="1"/>
  </r>
  <r>
    <s v="2024-12-26"/>
    <s v="SAL05442"/>
    <x v="7"/>
    <x v="27"/>
    <n v="14"/>
    <n v="28000"/>
    <n v="392000"/>
    <s v="Dec"/>
    <x v="1"/>
  </r>
  <r>
    <s v="2024-12-27"/>
    <s v="SAL02293"/>
    <x v="7"/>
    <x v="27"/>
    <n v="4"/>
    <n v="28000"/>
    <n v="112000"/>
    <s v="Dec"/>
    <x v="1"/>
  </r>
  <r>
    <s v="2025-01-06"/>
    <s v="SAL02548"/>
    <x v="7"/>
    <x v="27"/>
    <n v="1"/>
    <n v="28000"/>
    <n v="28000"/>
    <s v="Jan"/>
    <x v="2"/>
  </r>
  <r>
    <s v="2025-01-09"/>
    <s v="SAL02885"/>
    <x v="7"/>
    <x v="27"/>
    <n v="7"/>
    <n v="28000"/>
    <n v="196000"/>
    <s v="Jan"/>
    <x v="2"/>
  </r>
  <r>
    <s v="2025-01-11"/>
    <s v="SAL04350"/>
    <x v="7"/>
    <x v="27"/>
    <n v="10"/>
    <n v="28000"/>
    <n v="280000"/>
    <s v="Jan"/>
    <x v="2"/>
  </r>
  <r>
    <s v="2025-01-13"/>
    <s v="SAL04133"/>
    <x v="7"/>
    <x v="27"/>
    <n v="3"/>
    <n v="28000"/>
    <n v="84000"/>
    <s v="Jan"/>
    <x v="2"/>
  </r>
  <r>
    <s v="2025-01-20"/>
    <s v="SAL04844"/>
    <x v="7"/>
    <x v="27"/>
    <n v="4"/>
    <n v="28000"/>
    <n v="112000"/>
    <s v="Jan"/>
    <x v="2"/>
  </r>
  <r>
    <s v="2025-01-23"/>
    <s v="SAL01902"/>
    <x v="7"/>
    <x v="27"/>
    <n v="11"/>
    <n v="28000"/>
    <n v="308000"/>
    <s v="Jan"/>
    <x v="2"/>
  </r>
  <r>
    <s v="2025-01-31"/>
    <s v="SAL01346"/>
    <x v="7"/>
    <x v="27"/>
    <n v="4"/>
    <n v="28000"/>
    <n v="112000"/>
    <s v="Jan"/>
    <x v="2"/>
  </r>
  <r>
    <s v="2025-02-06"/>
    <s v="SAL03734"/>
    <x v="7"/>
    <x v="27"/>
    <n v="12"/>
    <n v="28000"/>
    <n v="336000"/>
    <s v="Feb"/>
    <x v="2"/>
  </r>
  <r>
    <s v="2025-02-16"/>
    <s v="SAL04609"/>
    <x v="7"/>
    <x v="27"/>
    <n v="6"/>
    <n v="28000"/>
    <n v="168000"/>
    <s v="Feb"/>
    <x v="2"/>
  </r>
  <r>
    <s v="2025-02-24"/>
    <s v="SAL03811"/>
    <x v="7"/>
    <x v="27"/>
    <n v="7"/>
    <n v="28000"/>
    <n v="196000"/>
    <s v="Feb"/>
    <x v="2"/>
  </r>
  <r>
    <s v="2025-02-28"/>
    <s v="SAL04728"/>
    <x v="7"/>
    <x v="27"/>
    <n v="7"/>
    <n v="28000"/>
    <n v="196000"/>
    <s v="Feb"/>
    <x v="2"/>
  </r>
  <r>
    <s v="2025-03-01"/>
    <s v="SAL02942"/>
    <x v="7"/>
    <x v="27"/>
    <n v="1"/>
    <n v="28000"/>
    <n v="28000"/>
    <s v="Mar"/>
    <x v="2"/>
  </r>
  <r>
    <s v="2025-03-02"/>
    <s v="SAL00783"/>
    <x v="7"/>
    <x v="27"/>
    <n v="4"/>
    <n v="28000"/>
    <n v="112000"/>
    <s v="Mar"/>
    <x v="2"/>
  </r>
  <r>
    <s v="2025-03-08"/>
    <s v="SAL02493"/>
    <x v="7"/>
    <x v="27"/>
    <n v="2"/>
    <n v="28000"/>
    <n v="56000"/>
    <s v="Mar"/>
    <x v="2"/>
  </r>
  <r>
    <s v="2025-03-12"/>
    <s v="SAL00834"/>
    <x v="7"/>
    <x v="27"/>
    <n v="15"/>
    <n v="28000"/>
    <n v="420000"/>
    <s v="Mar"/>
    <x v="2"/>
  </r>
  <r>
    <s v="2025-03-16"/>
    <s v="SAL05486"/>
    <x v="7"/>
    <x v="27"/>
    <n v="2"/>
    <n v="28000"/>
    <n v="56000"/>
    <s v="Mar"/>
    <x v="2"/>
  </r>
  <r>
    <s v="2025-03-20"/>
    <s v="SAL03316"/>
    <x v="7"/>
    <x v="27"/>
    <n v="13"/>
    <n v="28000"/>
    <n v="364000"/>
    <s v="Mar"/>
    <x v="2"/>
  </r>
  <r>
    <s v="2025-04-03"/>
    <s v="SAL05658"/>
    <x v="7"/>
    <x v="27"/>
    <n v="8"/>
    <n v="28000"/>
    <n v="224000"/>
    <s v="Apr"/>
    <x v="2"/>
  </r>
  <r>
    <s v="2025-04-05"/>
    <s v="SAL02005"/>
    <x v="7"/>
    <x v="27"/>
    <n v="10"/>
    <n v="28000"/>
    <n v="280000"/>
    <s v="Apr"/>
    <x v="2"/>
  </r>
  <r>
    <s v="2025-04-13"/>
    <s v="SAL05003"/>
    <x v="7"/>
    <x v="27"/>
    <n v="1"/>
    <n v="28000"/>
    <n v="28000"/>
    <s v="Apr"/>
    <x v="2"/>
  </r>
  <r>
    <s v="2025-04-18"/>
    <s v="SAL01597"/>
    <x v="7"/>
    <x v="27"/>
    <n v="1"/>
    <n v="28000"/>
    <n v="28000"/>
    <s v="Apr"/>
    <x v="2"/>
  </r>
  <r>
    <s v="2025-04-18"/>
    <s v="SAL01850"/>
    <x v="7"/>
    <x v="27"/>
    <n v="11"/>
    <n v="28000"/>
    <n v="308000"/>
    <s v="Apr"/>
    <x v="2"/>
  </r>
  <r>
    <s v="2025-04-20"/>
    <s v="SAL01092"/>
    <x v="7"/>
    <x v="27"/>
    <n v="12"/>
    <n v="28000"/>
    <n v="336000"/>
    <s v="Apr"/>
    <x v="2"/>
  </r>
  <r>
    <s v="2025-04-21"/>
    <s v="SAL04865"/>
    <x v="7"/>
    <x v="27"/>
    <n v="9"/>
    <n v="28000"/>
    <n v="252000"/>
    <s v="Apr"/>
    <x v="2"/>
  </r>
  <r>
    <s v="2025-04-29"/>
    <s v="SAL05160"/>
    <x v="7"/>
    <x v="27"/>
    <n v="3"/>
    <n v="28000"/>
    <n v="84000"/>
    <s v="Apr"/>
    <x v="2"/>
  </r>
  <r>
    <s v="2025-05-03"/>
    <s v="SAL03542"/>
    <x v="7"/>
    <x v="27"/>
    <n v="4"/>
    <n v="28000"/>
    <n v="112000"/>
    <s v="May"/>
    <x v="2"/>
  </r>
  <r>
    <s v="2025-05-08"/>
    <s v="SAL01165"/>
    <x v="7"/>
    <x v="27"/>
    <n v="3"/>
    <n v="28000"/>
    <n v="84000"/>
    <s v="May"/>
    <x v="2"/>
  </r>
  <r>
    <s v="2025-05-14"/>
    <s v="SAL03785"/>
    <x v="7"/>
    <x v="27"/>
    <n v="7"/>
    <n v="28000"/>
    <n v="196000"/>
    <s v="May"/>
    <x v="2"/>
  </r>
  <r>
    <s v="2025-05-16"/>
    <s v="SAL03202"/>
    <x v="7"/>
    <x v="27"/>
    <n v="11"/>
    <n v="28000"/>
    <n v="308000"/>
    <s v="May"/>
    <x v="2"/>
  </r>
  <r>
    <s v="2025-05-18"/>
    <s v="SAL01372"/>
    <x v="7"/>
    <x v="27"/>
    <n v="4"/>
    <n v="28000"/>
    <n v="112000"/>
    <s v="May"/>
    <x v="2"/>
  </r>
  <r>
    <s v="2025-05-21"/>
    <s v="SAL01684"/>
    <x v="7"/>
    <x v="27"/>
    <n v="3"/>
    <n v="28000"/>
    <n v="84000"/>
    <s v="May"/>
    <x v="2"/>
  </r>
  <r>
    <s v="2025-05-21"/>
    <s v="SAL04990"/>
    <x v="7"/>
    <x v="27"/>
    <n v="5"/>
    <n v="28000"/>
    <n v="140000"/>
    <s v="May"/>
    <x v="2"/>
  </r>
  <r>
    <s v="2025-05-22"/>
    <s v="SAL01798"/>
    <x v="7"/>
    <x v="27"/>
    <n v="15"/>
    <n v="28000"/>
    <n v="420000"/>
    <s v="May"/>
    <x v="2"/>
  </r>
  <r>
    <s v="2025-05-22"/>
    <s v="SAL04039"/>
    <x v="7"/>
    <x v="27"/>
    <n v="3"/>
    <n v="28000"/>
    <n v="84000"/>
    <s v="May"/>
    <x v="2"/>
  </r>
  <r>
    <s v="2025-05-27"/>
    <s v="SAL02673"/>
    <x v="7"/>
    <x v="27"/>
    <n v="12"/>
    <n v="28000"/>
    <n v="336000"/>
    <s v="May"/>
    <x v="2"/>
  </r>
  <r>
    <s v="2025-05-28"/>
    <s v="SAL05505"/>
    <x v="7"/>
    <x v="27"/>
    <n v="5"/>
    <n v="28000"/>
    <n v="140000"/>
    <s v="May"/>
    <x v="2"/>
  </r>
  <r>
    <s v="2025-05-29"/>
    <s v="SAL01095"/>
    <x v="7"/>
    <x v="27"/>
    <n v="15"/>
    <n v="28000"/>
    <n v="420000"/>
    <s v="May"/>
    <x v="2"/>
  </r>
  <r>
    <s v="2025-06-02"/>
    <s v="SAL00785"/>
    <x v="7"/>
    <x v="27"/>
    <n v="6"/>
    <n v="28000"/>
    <n v="168000"/>
    <s v="Jun"/>
    <x v="2"/>
  </r>
  <r>
    <s v="2025-06-05"/>
    <s v="SAL01594"/>
    <x v="7"/>
    <x v="27"/>
    <n v="11"/>
    <n v="28000"/>
    <n v="308000"/>
    <s v="Jun"/>
    <x v="2"/>
  </r>
  <r>
    <s v="2025-06-16"/>
    <s v="SAL05531"/>
    <x v="7"/>
    <x v="27"/>
    <n v="7"/>
    <n v="28000"/>
    <n v="196000"/>
    <s v="Jun"/>
    <x v="2"/>
  </r>
  <r>
    <s v="2025-06-23"/>
    <s v="SAL00422"/>
    <x v="7"/>
    <x v="27"/>
    <n v="13"/>
    <n v="28000"/>
    <n v="364000"/>
    <s v="Jun"/>
    <x v="2"/>
  </r>
  <r>
    <s v="2025-07-20"/>
    <s v="SAL04504"/>
    <x v="7"/>
    <x v="27"/>
    <n v="8"/>
    <n v="28000"/>
    <n v="224000"/>
    <s v="Jul"/>
    <x v="2"/>
  </r>
  <r>
    <s v="2025-07-23"/>
    <s v="SAL05585"/>
    <x v="7"/>
    <x v="27"/>
    <n v="2"/>
    <n v="28000"/>
    <n v="56000"/>
    <s v="Jul"/>
    <x v="2"/>
  </r>
  <r>
    <s v="2025-07-29"/>
    <s v="SAL04216"/>
    <x v="7"/>
    <x v="27"/>
    <n v="7"/>
    <n v="28000"/>
    <n v="196000"/>
    <s v="Jul"/>
    <x v="2"/>
  </r>
  <r>
    <s v="2025-08-05"/>
    <s v="SAL03527"/>
    <x v="7"/>
    <x v="27"/>
    <n v="2"/>
    <n v="28000"/>
    <n v="56000"/>
    <s v="Aug"/>
    <x v="2"/>
  </r>
  <r>
    <s v="2025-08-11"/>
    <s v="SAL02881"/>
    <x v="7"/>
    <x v="27"/>
    <n v="15"/>
    <n v="28000"/>
    <n v="420000"/>
    <s v="Aug"/>
    <x v="2"/>
  </r>
  <r>
    <s v="2025-08-17"/>
    <s v="SAL02732"/>
    <x v="7"/>
    <x v="27"/>
    <n v="9"/>
    <n v="28000"/>
    <n v="252000"/>
    <s v="Aug"/>
    <x v="2"/>
  </r>
  <r>
    <s v="2025-08-21"/>
    <s v="SAL01302"/>
    <x v="7"/>
    <x v="27"/>
    <n v="11"/>
    <n v="28000"/>
    <n v="308000"/>
    <s v="Aug"/>
    <x v="2"/>
  </r>
  <r>
    <s v="2025-08-28"/>
    <s v="SAL02698"/>
    <x v="7"/>
    <x v="27"/>
    <n v="2"/>
    <n v="28000"/>
    <n v="56000"/>
    <s v="Aug"/>
    <x v="2"/>
  </r>
  <r>
    <s v="2025-09-11"/>
    <s v="SAL04955"/>
    <x v="7"/>
    <x v="27"/>
    <n v="7"/>
    <n v="28000"/>
    <n v="196000"/>
    <s v="Sept"/>
    <x v="2"/>
  </r>
  <r>
    <s v="2025-09-15"/>
    <s v="SAL05768"/>
    <x v="7"/>
    <x v="27"/>
    <n v="14"/>
    <n v="28000"/>
    <n v="392000"/>
    <s v="Sept"/>
    <x v="2"/>
  </r>
  <r>
    <s v="2025-09-18"/>
    <s v="SAL03749"/>
    <x v="7"/>
    <x v="27"/>
    <n v="9"/>
    <n v="28000"/>
    <n v="252000"/>
    <s v="Sept"/>
    <x v="2"/>
  </r>
  <r>
    <s v="2025-09-18"/>
    <s v="SAL05934"/>
    <x v="7"/>
    <x v="27"/>
    <n v="15"/>
    <n v="28000"/>
    <n v="420000"/>
    <s v="Sept"/>
    <x v="2"/>
  </r>
  <r>
    <s v="2025-10-01"/>
    <s v="SAL05726"/>
    <x v="7"/>
    <x v="27"/>
    <n v="15"/>
    <n v="28000"/>
    <n v="420000"/>
    <s v="Oct"/>
    <x v="2"/>
  </r>
  <r>
    <s v="2025-10-20"/>
    <s v="SAL05894"/>
    <x v="7"/>
    <x v="27"/>
    <n v="14"/>
    <n v="28000"/>
    <n v="392000"/>
    <s v="Oct"/>
    <x v="2"/>
  </r>
  <r>
    <s v="2025-10-27"/>
    <s v="SAL01454"/>
    <x v="7"/>
    <x v="27"/>
    <n v="3"/>
    <n v="28000"/>
    <n v="84000"/>
    <s v="Oct"/>
    <x v="2"/>
  </r>
  <r>
    <s v="2025-10-31"/>
    <s v="SAL02363"/>
    <x v="7"/>
    <x v="27"/>
    <n v="5"/>
    <n v="28000"/>
    <n v="140000"/>
    <s v="Oct"/>
    <x v="2"/>
  </r>
  <r>
    <s v="2025-11-11"/>
    <s v="SAL05245"/>
    <x v="7"/>
    <x v="27"/>
    <n v="5"/>
    <n v="28000"/>
    <n v="140000"/>
    <s v="Nov"/>
    <x v="2"/>
  </r>
  <r>
    <s v="2025-11-19"/>
    <s v="SAL05791"/>
    <x v="7"/>
    <x v="27"/>
    <n v="3"/>
    <n v="28000"/>
    <n v="84000"/>
    <s v="Nov"/>
    <x v="2"/>
  </r>
  <r>
    <s v="2025-11-26"/>
    <s v="SAL03678"/>
    <x v="7"/>
    <x v="27"/>
    <n v="7"/>
    <n v="28000"/>
    <n v="196000"/>
    <s v="Nov"/>
    <x v="2"/>
  </r>
  <r>
    <s v="2025-12-22"/>
    <s v="SAL02206"/>
    <x v="7"/>
    <x v="27"/>
    <n v="14"/>
    <n v="28000"/>
    <n v="392000"/>
    <s v="Dec"/>
    <x v="2"/>
  </r>
  <r>
    <s v="2025-12-25"/>
    <s v="SAL00289"/>
    <x v="7"/>
    <x v="27"/>
    <n v="9"/>
    <n v="28000"/>
    <n v="252000"/>
    <s v="Dec"/>
    <x v="2"/>
  </r>
  <r>
    <s v="2023-01-02"/>
    <s v="SAL03407"/>
    <x v="0"/>
    <x v="28"/>
    <n v="4"/>
    <n v="3500"/>
    <n v="14000"/>
    <s v="Jan"/>
    <x v="0"/>
  </r>
  <r>
    <s v="2023-02-03"/>
    <s v="SAL04920"/>
    <x v="0"/>
    <x v="28"/>
    <n v="9"/>
    <n v="3500"/>
    <n v="31500"/>
    <s v="Feb"/>
    <x v="0"/>
  </r>
  <r>
    <s v="2023-02-05"/>
    <s v="SAL00065"/>
    <x v="0"/>
    <x v="28"/>
    <n v="11"/>
    <n v="3500"/>
    <n v="38500"/>
    <s v="Feb"/>
    <x v="0"/>
  </r>
  <r>
    <s v="2023-02-21"/>
    <s v="SAL00813"/>
    <x v="0"/>
    <x v="28"/>
    <n v="11"/>
    <n v="3500"/>
    <n v="38500"/>
    <s v="Feb"/>
    <x v="0"/>
  </r>
  <r>
    <s v="2023-02-21"/>
    <s v="SAL05380"/>
    <x v="0"/>
    <x v="28"/>
    <n v="4"/>
    <n v="3500"/>
    <n v="14000"/>
    <s v="Feb"/>
    <x v="0"/>
  </r>
  <r>
    <s v="2023-02-22"/>
    <s v="SAL04986"/>
    <x v="0"/>
    <x v="28"/>
    <n v="5"/>
    <n v="3500"/>
    <n v="17500"/>
    <s v="Feb"/>
    <x v="0"/>
  </r>
  <r>
    <s v="2023-02-23"/>
    <s v="SAL00155"/>
    <x v="0"/>
    <x v="28"/>
    <n v="10"/>
    <n v="3500"/>
    <n v="35000"/>
    <s v="Feb"/>
    <x v="0"/>
  </r>
  <r>
    <s v="2023-04-04"/>
    <s v="SAL05619"/>
    <x v="0"/>
    <x v="28"/>
    <n v="7"/>
    <n v="3500"/>
    <n v="24500"/>
    <s v="Apr"/>
    <x v="0"/>
  </r>
  <r>
    <s v="2023-04-30"/>
    <s v="SAL02547"/>
    <x v="0"/>
    <x v="28"/>
    <n v="1"/>
    <n v="3500"/>
    <n v="3500"/>
    <s v="Apr"/>
    <x v="0"/>
  </r>
  <r>
    <s v="2023-06-14"/>
    <s v="SAL04738"/>
    <x v="0"/>
    <x v="28"/>
    <n v="7"/>
    <n v="3500"/>
    <n v="24500"/>
    <s v="Jun"/>
    <x v="0"/>
  </r>
  <r>
    <s v="2023-07-03"/>
    <s v="SAL05605"/>
    <x v="0"/>
    <x v="28"/>
    <n v="8"/>
    <n v="3500"/>
    <n v="28000"/>
    <s v="Jul"/>
    <x v="0"/>
  </r>
  <r>
    <s v="2023-07-07"/>
    <s v="SAL02449"/>
    <x v="0"/>
    <x v="28"/>
    <n v="10"/>
    <n v="3500"/>
    <n v="35000"/>
    <s v="Jul"/>
    <x v="0"/>
  </r>
  <r>
    <s v="2023-08-25"/>
    <s v="SAL05050"/>
    <x v="0"/>
    <x v="28"/>
    <n v="4"/>
    <n v="3500"/>
    <n v="14000"/>
    <s v="Aug"/>
    <x v="0"/>
  </r>
  <r>
    <s v="2023-08-29"/>
    <s v="SAL05370"/>
    <x v="0"/>
    <x v="28"/>
    <n v="4"/>
    <n v="3500"/>
    <n v="14000"/>
    <s v="Aug"/>
    <x v="0"/>
  </r>
  <r>
    <s v="2023-09-19"/>
    <s v="SAL01840"/>
    <x v="0"/>
    <x v="28"/>
    <n v="13"/>
    <n v="3500"/>
    <n v="45500"/>
    <s v="Sept"/>
    <x v="0"/>
  </r>
  <r>
    <s v="2023-11-11"/>
    <s v="SAL04899"/>
    <x v="0"/>
    <x v="28"/>
    <n v="12"/>
    <n v="3500"/>
    <n v="42000"/>
    <s v="Nov"/>
    <x v="0"/>
  </r>
  <r>
    <s v="2023-11-25"/>
    <s v="SAL01716"/>
    <x v="0"/>
    <x v="28"/>
    <n v="14"/>
    <n v="3500"/>
    <n v="49000"/>
    <s v="Nov"/>
    <x v="0"/>
  </r>
  <r>
    <s v="2023-12-07"/>
    <s v="SAL02670"/>
    <x v="0"/>
    <x v="28"/>
    <n v="4"/>
    <n v="3500"/>
    <n v="14000"/>
    <s v="Dec"/>
    <x v="0"/>
  </r>
  <r>
    <s v="2023-12-20"/>
    <s v="SAL05497"/>
    <x v="0"/>
    <x v="28"/>
    <n v="7"/>
    <n v="3500"/>
    <n v="24500"/>
    <s v="Dec"/>
    <x v="0"/>
  </r>
  <r>
    <s v="2024-01-27"/>
    <s v="SAL01122"/>
    <x v="0"/>
    <x v="28"/>
    <n v="11"/>
    <n v="3500"/>
    <n v="38500"/>
    <s v="Jan"/>
    <x v="1"/>
  </r>
  <r>
    <s v="2024-04-06"/>
    <s v="SAL02221"/>
    <x v="0"/>
    <x v="28"/>
    <n v="7"/>
    <n v="3500"/>
    <n v="24500"/>
    <s v="Apr"/>
    <x v="1"/>
  </r>
  <r>
    <s v="2024-04-29"/>
    <s v="SAL04238"/>
    <x v="0"/>
    <x v="28"/>
    <n v="8"/>
    <n v="3500"/>
    <n v="28000"/>
    <s v="Apr"/>
    <x v="1"/>
  </r>
  <r>
    <s v="2024-05-08"/>
    <s v="SAL04541"/>
    <x v="0"/>
    <x v="28"/>
    <n v="5"/>
    <n v="3500"/>
    <n v="17500"/>
    <s v="May"/>
    <x v="1"/>
  </r>
  <r>
    <s v="2024-06-10"/>
    <s v="SAL02046"/>
    <x v="0"/>
    <x v="28"/>
    <n v="4"/>
    <n v="3500"/>
    <n v="14000"/>
    <s v="Jun"/>
    <x v="1"/>
  </r>
  <r>
    <s v="2024-06-13"/>
    <s v="SAL00773"/>
    <x v="0"/>
    <x v="28"/>
    <n v="2"/>
    <n v="3500"/>
    <n v="7000"/>
    <s v="Jun"/>
    <x v="1"/>
  </r>
  <r>
    <s v="2024-07-16"/>
    <s v="SAL01996"/>
    <x v="0"/>
    <x v="28"/>
    <n v="3"/>
    <n v="3500"/>
    <n v="10500"/>
    <s v="Jul"/>
    <x v="1"/>
  </r>
  <r>
    <s v="2024-07-31"/>
    <s v="SAL01124"/>
    <x v="0"/>
    <x v="28"/>
    <n v="7"/>
    <n v="3500"/>
    <n v="24500"/>
    <s v="Jul"/>
    <x v="1"/>
  </r>
  <r>
    <s v="2024-08-18"/>
    <s v="SAL01341"/>
    <x v="0"/>
    <x v="28"/>
    <n v="2"/>
    <n v="3500"/>
    <n v="7000"/>
    <s v="Aug"/>
    <x v="1"/>
  </r>
  <r>
    <s v="2024-09-01"/>
    <s v="SAL04211"/>
    <x v="0"/>
    <x v="28"/>
    <n v="10"/>
    <n v="3500"/>
    <n v="35000"/>
    <s v="Sept"/>
    <x v="1"/>
  </r>
  <r>
    <s v="2024-09-15"/>
    <s v="SAL00443"/>
    <x v="0"/>
    <x v="28"/>
    <n v="9"/>
    <n v="3500"/>
    <n v="31500"/>
    <s v="Sept"/>
    <x v="1"/>
  </r>
  <r>
    <s v="2024-09-21"/>
    <s v="SAL03476"/>
    <x v="0"/>
    <x v="28"/>
    <n v="4"/>
    <n v="3500"/>
    <n v="14000"/>
    <s v="Sept"/>
    <x v="1"/>
  </r>
  <r>
    <s v="2024-10-10"/>
    <s v="SAL01086"/>
    <x v="0"/>
    <x v="28"/>
    <n v="13"/>
    <n v="3500"/>
    <n v="45500"/>
    <s v="Oct"/>
    <x v="1"/>
  </r>
  <r>
    <s v="2024-11-11"/>
    <s v="SAL02180"/>
    <x v="0"/>
    <x v="28"/>
    <n v="4"/>
    <n v="3500"/>
    <n v="14000"/>
    <s v="Nov"/>
    <x v="1"/>
  </r>
  <r>
    <s v="2024-11-13"/>
    <s v="SAL00021"/>
    <x v="0"/>
    <x v="28"/>
    <n v="6"/>
    <n v="3500"/>
    <n v="21000"/>
    <s v="Nov"/>
    <x v="1"/>
  </r>
  <r>
    <s v="2025-01-01"/>
    <s v="SAL04679"/>
    <x v="0"/>
    <x v="28"/>
    <n v="15"/>
    <n v="3500"/>
    <n v="52500"/>
    <s v="Jan"/>
    <x v="2"/>
  </r>
  <r>
    <s v="2025-01-28"/>
    <s v="SAL01885"/>
    <x v="0"/>
    <x v="28"/>
    <n v="4"/>
    <n v="3500"/>
    <n v="14000"/>
    <s v="Jan"/>
    <x v="2"/>
  </r>
  <r>
    <s v="2025-02-20"/>
    <s v="SAL03660"/>
    <x v="0"/>
    <x v="28"/>
    <n v="14"/>
    <n v="3500"/>
    <n v="49000"/>
    <s v="Feb"/>
    <x v="2"/>
  </r>
  <r>
    <s v="2025-03-09"/>
    <s v="SAL00869"/>
    <x v="0"/>
    <x v="28"/>
    <n v="3"/>
    <n v="3500"/>
    <n v="10500"/>
    <s v="Mar"/>
    <x v="2"/>
  </r>
  <r>
    <s v="2025-03-19"/>
    <s v="SAL03911"/>
    <x v="0"/>
    <x v="28"/>
    <n v="9"/>
    <n v="3500"/>
    <n v="31500"/>
    <s v="Mar"/>
    <x v="2"/>
  </r>
  <r>
    <s v="2025-04-18"/>
    <s v="SAL01604"/>
    <x v="0"/>
    <x v="28"/>
    <n v="6"/>
    <n v="3500"/>
    <n v="21000"/>
    <s v="Apr"/>
    <x v="2"/>
  </r>
  <r>
    <s v="2025-04-28"/>
    <s v="SAL05011"/>
    <x v="0"/>
    <x v="28"/>
    <n v="13"/>
    <n v="3500"/>
    <n v="45500"/>
    <s v="Apr"/>
    <x v="2"/>
  </r>
  <r>
    <s v="2025-05-10"/>
    <s v="SAL01304"/>
    <x v="0"/>
    <x v="28"/>
    <n v="2"/>
    <n v="3500"/>
    <n v="7000"/>
    <s v="May"/>
    <x v="2"/>
  </r>
  <r>
    <s v="2025-05-14"/>
    <s v="SAL05286"/>
    <x v="0"/>
    <x v="28"/>
    <n v="5"/>
    <n v="3500"/>
    <n v="17500"/>
    <s v="May"/>
    <x v="2"/>
  </r>
  <r>
    <s v="2025-06-01"/>
    <s v="SAL01043"/>
    <x v="0"/>
    <x v="28"/>
    <n v="12"/>
    <n v="3500"/>
    <n v="42000"/>
    <s v="Jun"/>
    <x v="2"/>
  </r>
  <r>
    <s v="2025-07-11"/>
    <s v="SAL00379"/>
    <x v="0"/>
    <x v="28"/>
    <n v="14"/>
    <n v="3500"/>
    <n v="49000"/>
    <s v="Jul"/>
    <x v="2"/>
  </r>
  <r>
    <s v="2025-07-12"/>
    <s v="SAL04831"/>
    <x v="0"/>
    <x v="28"/>
    <n v="9"/>
    <n v="3500"/>
    <n v="31500"/>
    <s v="Jul"/>
    <x v="2"/>
  </r>
  <r>
    <s v="2025-07-15"/>
    <s v="SAL00196"/>
    <x v="0"/>
    <x v="28"/>
    <n v="4"/>
    <n v="3500"/>
    <n v="14000"/>
    <s v="Jul"/>
    <x v="2"/>
  </r>
  <r>
    <s v="2025-07-28"/>
    <s v="SAL04069"/>
    <x v="0"/>
    <x v="28"/>
    <n v="5"/>
    <n v="3500"/>
    <n v="17500"/>
    <s v="Jul"/>
    <x v="2"/>
  </r>
  <r>
    <s v="2025-08-02"/>
    <s v="SAL05053"/>
    <x v="0"/>
    <x v="28"/>
    <n v="4"/>
    <n v="3500"/>
    <n v="14000"/>
    <s v="Aug"/>
    <x v="2"/>
  </r>
  <r>
    <s v="2025-08-04"/>
    <s v="SAL02573"/>
    <x v="0"/>
    <x v="28"/>
    <n v="6"/>
    <n v="3500"/>
    <n v="21000"/>
    <s v="Aug"/>
    <x v="2"/>
  </r>
  <r>
    <s v="2025-08-05"/>
    <s v="SAL01412"/>
    <x v="0"/>
    <x v="28"/>
    <n v="11"/>
    <n v="3500"/>
    <n v="38500"/>
    <s v="Aug"/>
    <x v="2"/>
  </r>
  <r>
    <s v="2025-08-06"/>
    <s v="SAL03984"/>
    <x v="0"/>
    <x v="28"/>
    <n v="14"/>
    <n v="3500"/>
    <n v="49000"/>
    <s v="Aug"/>
    <x v="2"/>
  </r>
  <r>
    <s v="2025-08-10"/>
    <s v="SAL01711"/>
    <x v="0"/>
    <x v="28"/>
    <n v="4"/>
    <n v="3500"/>
    <n v="14000"/>
    <s v="Aug"/>
    <x v="2"/>
  </r>
  <r>
    <s v="2025-08-17"/>
    <s v="SAL05563"/>
    <x v="0"/>
    <x v="28"/>
    <n v="2"/>
    <n v="3500"/>
    <n v="7000"/>
    <s v="Aug"/>
    <x v="2"/>
  </r>
  <r>
    <s v="2025-08-27"/>
    <s v="SAL04250"/>
    <x v="0"/>
    <x v="28"/>
    <n v="9"/>
    <n v="3500"/>
    <n v="31500"/>
    <s v="Aug"/>
    <x v="2"/>
  </r>
  <r>
    <s v="2025-08-29"/>
    <s v="SAL00656"/>
    <x v="0"/>
    <x v="28"/>
    <n v="9"/>
    <n v="3500"/>
    <n v="31500"/>
    <s v="Aug"/>
    <x v="2"/>
  </r>
  <r>
    <s v="2025-09-07"/>
    <s v="SAL03498"/>
    <x v="0"/>
    <x v="28"/>
    <n v="8"/>
    <n v="3500"/>
    <n v="28000"/>
    <s v="Sept"/>
    <x v="2"/>
  </r>
  <r>
    <s v="2025-09-09"/>
    <s v="SAL05801"/>
    <x v="0"/>
    <x v="28"/>
    <n v="1"/>
    <n v="3500"/>
    <n v="3500"/>
    <s v="Sept"/>
    <x v="2"/>
  </r>
  <r>
    <s v="2025-09-18"/>
    <s v="SAL01607"/>
    <x v="0"/>
    <x v="28"/>
    <n v="1"/>
    <n v="3500"/>
    <n v="3500"/>
    <s v="Sept"/>
    <x v="2"/>
  </r>
  <r>
    <s v="2025-09-22"/>
    <s v="SAL00651"/>
    <x v="0"/>
    <x v="28"/>
    <n v="6"/>
    <n v="3500"/>
    <n v="21000"/>
    <s v="Sept"/>
    <x v="2"/>
  </r>
  <r>
    <s v="2025-09-28"/>
    <s v="SAL05715"/>
    <x v="0"/>
    <x v="28"/>
    <n v="9"/>
    <n v="3500"/>
    <n v="31500"/>
    <s v="Sept"/>
    <x v="2"/>
  </r>
  <r>
    <s v="2025-10-09"/>
    <s v="SAL03398"/>
    <x v="0"/>
    <x v="28"/>
    <n v="2"/>
    <n v="3500"/>
    <n v="7000"/>
    <s v="Oct"/>
    <x v="2"/>
  </r>
  <r>
    <s v="2025-10-11"/>
    <s v="SAL01984"/>
    <x v="0"/>
    <x v="28"/>
    <n v="1"/>
    <n v="3500"/>
    <n v="3500"/>
    <s v="Oct"/>
    <x v="2"/>
  </r>
  <r>
    <s v="2025-11-04"/>
    <s v="SAL05184"/>
    <x v="0"/>
    <x v="28"/>
    <n v="5"/>
    <n v="3500"/>
    <n v="17500"/>
    <s v="Nov"/>
    <x v="2"/>
  </r>
  <r>
    <s v="2025-11-07"/>
    <s v="SAL02354"/>
    <x v="0"/>
    <x v="28"/>
    <n v="12"/>
    <n v="3500"/>
    <n v="42000"/>
    <s v="Nov"/>
    <x v="2"/>
  </r>
  <r>
    <s v="2025-11-12"/>
    <s v="SAL03913"/>
    <x v="0"/>
    <x v="28"/>
    <n v="10"/>
    <n v="3500"/>
    <n v="35000"/>
    <s v="Nov"/>
    <x v="2"/>
  </r>
  <r>
    <s v="2025-11-16"/>
    <s v="SAL00180"/>
    <x v="0"/>
    <x v="28"/>
    <n v="7"/>
    <n v="3500"/>
    <n v="24500"/>
    <s v="Nov"/>
    <x v="2"/>
  </r>
  <r>
    <s v="2025-12-06"/>
    <s v="SAL05885"/>
    <x v="0"/>
    <x v="28"/>
    <n v="13"/>
    <n v="3500"/>
    <n v="45500"/>
    <s v="Dec"/>
    <x v="2"/>
  </r>
  <r>
    <s v="2025-12-19"/>
    <s v="SAL00819"/>
    <x v="0"/>
    <x v="28"/>
    <n v="11"/>
    <n v="3500"/>
    <n v="38500"/>
    <s v="Dec"/>
    <x v="2"/>
  </r>
  <r>
    <s v="2025-12-23"/>
    <s v="SAL01978"/>
    <x v="0"/>
    <x v="28"/>
    <n v="5"/>
    <n v="3500"/>
    <n v="17500"/>
    <s v="Dec"/>
    <x v="2"/>
  </r>
  <r>
    <s v="2023-01-03"/>
    <s v="SAL04958"/>
    <x v="4"/>
    <x v="29"/>
    <n v="2"/>
    <n v="3500"/>
    <n v="7000"/>
    <s v="Jan"/>
    <x v="0"/>
  </r>
  <r>
    <s v="2023-01-06"/>
    <s v="SAL00642"/>
    <x v="4"/>
    <x v="29"/>
    <n v="15"/>
    <n v="3500"/>
    <n v="52500"/>
    <s v="Jan"/>
    <x v="0"/>
  </r>
  <r>
    <s v="2023-01-09"/>
    <s v="SAL02958"/>
    <x v="4"/>
    <x v="29"/>
    <n v="4"/>
    <n v="3500"/>
    <n v="14000"/>
    <s v="Jan"/>
    <x v="0"/>
  </r>
  <r>
    <s v="2023-01-15"/>
    <s v="SAL05872"/>
    <x v="4"/>
    <x v="29"/>
    <n v="3"/>
    <n v="3500"/>
    <n v="10500"/>
    <s v="Jan"/>
    <x v="0"/>
  </r>
  <r>
    <s v="2023-01-25"/>
    <s v="SAL02886"/>
    <x v="4"/>
    <x v="29"/>
    <n v="8"/>
    <n v="3500"/>
    <n v="28000"/>
    <s v="Jan"/>
    <x v="0"/>
  </r>
  <r>
    <s v="2023-02-12"/>
    <s v="SAL02331"/>
    <x v="4"/>
    <x v="29"/>
    <n v="10"/>
    <n v="3500"/>
    <n v="35000"/>
    <s v="Feb"/>
    <x v="0"/>
  </r>
  <r>
    <s v="2023-02-12"/>
    <s v="SAL03704"/>
    <x v="4"/>
    <x v="29"/>
    <n v="7"/>
    <n v="3500"/>
    <n v="24500"/>
    <s v="Feb"/>
    <x v="0"/>
  </r>
  <r>
    <s v="2023-02-16"/>
    <s v="SAL02651"/>
    <x v="4"/>
    <x v="29"/>
    <n v="7"/>
    <n v="3500"/>
    <n v="24500"/>
    <s v="Feb"/>
    <x v="0"/>
  </r>
  <r>
    <s v="2023-03-11"/>
    <s v="SAL04821"/>
    <x v="4"/>
    <x v="29"/>
    <n v="14"/>
    <n v="3500"/>
    <n v="49000"/>
    <s v="Mar"/>
    <x v="0"/>
  </r>
  <r>
    <s v="2023-03-19"/>
    <s v="SAL04224"/>
    <x v="4"/>
    <x v="29"/>
    <n v="6"/>
    <n v="3500"/>
    <n v="21000"/>
    <s v="Mar"/>
    <x v="0"/>
  </r>
  <r>
    <s v="2023-04-03"/>
    <s v="SAL05174"/>
    <x v="4"/>
    <x v="29"/>
    <n v="13"/>
    <n v="3500"/>
    <n v="45500"/>
    <s v="Apr"/>
    <x v="0"/>
  </r>
  <r>
    <s v="2023-04-09"/>
    <s v="SAL02733"/>
    <x v="4"/>
    <x v="29"/>
    <n v="3"/>
    <n v="3500"/>
    <n v="10500"/>
    <s v="Apr"/>
    <x v="0"/>
  </r>
  <r>
    <s v="2023-04-27"/>
    <s v="SAL03687"/>
    <x v="4"/>
    <x v="29"/>
    <n v="6"/>
    <n v="3500"/>
    <n v="21000"/>
    <s v="Apr"/>
    <x v="0"/>
  </r>
  <r>
    <s v="2023-05-04"/>
    <s v="SAL01010"/>
    <x v="4"/>
    <x v="29"/>
    <n v="6"/>
    <n v="3500"/>
    <n v="21000"/>
    <s v="May"/>
    <x v="0"/>
  </r>
  <r>
    <s v="2023-05-07"/>
    <s v="SAL02523"/>
    <x v="4"/>
    <x v="29"/>
    <n v="10"/>
    <n v="3500"/>
    <n v="35000"/>
    <s v="May"/>
    <x v="0"/>
  </r>
  <r>
    <s v="2023-05-14"/>
    <s v="SAL00871"/>
    <x v="4"/>
    <x v="29"/>
    <n v="7"/>
    <n v="3500"/>
    <n v="24500"/>
    <s v="May"/>
    <x v="0"/>
  </r>
  <r>
    <s v="2023-05-26"/>
    <s v="SAL01622"/>
    <x v="4"/>
    <x v="29"/>
    <n v="5"/>
    <n v="3500"/>
    <n v="17500"/>
    <s v="May"/>
    <x v="0"/>
  </r>
  <r>
    <s v="2023-05-27"/>
    <s v="SAL05984"/>
    <x v="4"/>
    <x v="29"/>
    <n v="7"/>
    <n v="3500"/>
    <n v="24500"/>
    <s v="May"/>
    <x v="0"/>
  </r>
  <r>
    <s v="2023-06-10"/>
    <s v="SAL01845"/>
    <x v="4"/>
    <x v="29"/>
    <n v="2"/>
    <n v="3500"/>
    <n v="7000"/>
    <s v="Jun"/>
    <x v="0"/>
  </r>
  <r>
    <s v="2023-06-10"/>
    <s v="SAL02374"/>
    <x v="4"/>
    <x v="29"/>
    <n v="1"/>
    <n v="3500"/>
    <n v="3500"/>
    <s v="Jun"/>
    <x v="0"/>
  </r>
  <r>
    <s v="2023-06-18"/>
    <s v="SAL05916"/>
    <x v="4"/>
    <x v="29"/>
    <n v="5"/>
    <n v="3500"/>
    <n v="17500"/>
    <s v="Jun"/>
    <x v="0"/>
  </r>
  <r>
    <s v="2023-06-23"/>
    <s v="SAL02839"/>
    <x v="4"/>
    <x v="29"/>
    <n v="7"/>
    <n v="3500"/>
    <n v="24500"/>
    <s v="Jun"/>
    <x v="0"/>
  </r>
  <r>
    <s v="2023-06-23"/>
    <s v="SAL03360"/>
    <x v="4"/>
    <x v="29"/>
    <n v="2"/>
    <n v="3500"/>
    <n v="7000"/>
    <s v="Jun"/>
    <x v="0"/>
  </r>
  <r>
    <s v="2023-06-23"/>
    <s v="SAL05892"/>
    <x v="4"/>
    <x v="29"/>
    <n v="7"/>
    <n v="3500"/>
    <n v="24500"/>
    <s v="Jun"/>
    <x v="0"/>
  </r>
  <r>
    <s v="2023-06-26"/>
    <s v="SAL00121"/>
    <x v="4"/>
    <x v="29"/>
    <n v="10"/>
    <n v="3500"/>
    <n v="35000"/>
    <s v="Jun"/>
    <x v="0"/>
  </r>
  <r>
    <s v="2023-06-30"/>
    <s v="SAL03563"/>
    <x v="4"/>
    <x v="29"/>
    <n v="10"/>
    <n v="3500"/>
    <n v="35000"/>
    <s v="Jun"/>
    <x v="0"/>
  </r>
  <r>
    <s v="2023-07-09"/>
    <s v="SAL01856"/>
    <x v="4"/>
    <x v="29"/>
    <n v="6"/>
    <n v="3500"/>
    <n v="21000"/>
    <s v="Jul"/>
    <x v="0"/>
  </r>
  <r>
    <s v="2023-07-10"/>
    <s v="SAL05488"/>
    <x v="4"/>
    <x v="29"/>
    <n v="8"/>
    <n v="3500"/>
    <n v="28000"/>
    <s v="Jul"/>
    <x v="0"/>
  </r>
  <r>
    <s v="2023-07-14"/>
    <s v="SAL01657"/>
    <x v="4"/>
    <x v="29"/>
    <n v="9"/>
    <n v="3500"/>
    <n v="31500"/>
    <s v="Jul"/>
    <x v="0"/>
  </r>
  <r>
    <s v="2023-07-15"/>
    <s v="SAL04896"/>
    <x v="4"/>
    <x v="29"/>
    <n v="4"/>
    <n v="3500"/>
    <n v="14000"/>
    <s v="Jul"/>
    <x v="0"/>
  </r>
  <r>
    <s v="2023-07-19"/>
    <s v="SAL05352"/>
    <x v="4"/>
    <x v="29"/>
    <n v="15"/>
    <n v="3500"/>
    <n v="52500"/>
    <s v="Jul"/>
    <x v="0"/>
  </r>
  <r>
    <s v="2023-08-03"/>
    <s v="SAL04306"/>
    <x v="4"/>
    <x v="29"/>
    <n v="1"/>
    <n v="3500"/>
    <n v="3500"/>
    <s v="Aug"/>
    <x v="0"/>
  </r>
  <r>
    <s v="2023-08-29"/>
    <s v="SAL05069"/>
    <x v="4"/>
    <x v="29"/>
    <n v="7"/>
    <n v="3500"/>
    <n v="24500"/>
    <s v="Aug"/>
    <x v="0"/>
  </r>
  <r>
    <s v="2023-09-13"/>
    <s v="SAL02308"/>
    <x v="4"/>
    <x v="29"/>
    <n v="4"/>
    <n v="3500"/>
    <n v="14000"/>
    <s v="Sept"/>
    <x v="0"/>
  </r>
  <r>
    <s v="2023-09-20"/>
    <s v="SAL00194"/>
    <x v="4"/>
    <x v="29"/>
    <n v="4"/>
    <n v="3500"/>
    <n v="14000"/>
    <s v="Sept"/>
    <x v="0"/>
  </r>
  <r>
    <s v="2023-09-20"/>
    <s v="SAL04490"/>
    <x v="4"/>
    <x v="29"/>
    <n v="14"/>
    <n v="3500"/>
    <n v="49000"/>
    <s v="Sept"/>
    <x v="0"/>
  </r>
  <r>
    <s v="2023-09-22"/>
    <s v="SAL04467"/>
    <x v="4"/>
    <x v="29"/>
    <n v="4"/>
    <n v="3500"/>
    <n v="14000"/>
    <s v="Sept"/>
    <x v="0"/>
  </r>
  <r>
    <s v="2023-10-14"/>
    <s v="SAL05848"/>
    <x v="4"/>
    <x v="29"/>
    <n v="4"/>
    <n v="3500"/>
    <n v="14000"/>
    <s v="Oct"/>
    <x v="0"/>
  </r>
  <r>
    <s v="2023-11-01"/>
    <s v="SAL02482"/>
    <x v="4"/>
    <x v="29"/>
    <n v="8"/>
    <n v="3500"/>
    <n v="28000"/>
    <s v="Nov"/>
    <x v="0"/>
  </r>
  <r>
    <s v="2023-11-07"/>
    <s v="SAL02250"/>
    <x v="4"/>
    <x v="29"/>
    <n v="4"/>
    <n v="3500"/>
    <n v="14000"/>
    <s v="Nov"/>
    <x v="0"/>
  </r>
  <r>
    <s v="2023-11-12"/>
    <s v="SAL03802"/>
    <x v="4"/>
    <x v="29"/>
    <n v="2"/>
    <n v="3500"/>
    <n v="7000"/>
    <s v="Nov"/>
    <x v="0"/>
  </r>
  <r>
    <s v="2023-11-26"/>
    <s v="SAL02688"/>
    <x v="4"/>
    <x v="29"/>
    <n v="15"/>
    <n v="3500"/>
    <n v="52500"/>
    <s v="Nov"/>
    <x v="0"/>
  </r>
  <r>
    <s v="2023-11-27"/>
    <s v="SAL00495"/>
    <x v="4"/>
    <x v="29"/>
    <n v="5"/>
    <n v="3500"/>
    <n v="17500"/>
    <s v="Nov"/>
    <x v="0"/>
  </r>
  <r>
    <s v="2023-12-04"/>
    <s v="SAL02631"/>
    <x v="4"/>
    <x v="29"/>
    <n v="2"/>
    <n v="3500"/>
    <n v="7000"/>
    <s v="Dec"/>
    <x v="0"/>
  </r>
  <r>
    <s v="2023-12-14"/>
    <s v="SAL03416"/>
    <x v="4"/>
    <x v="29"/>
    <n v="1"/>
    <n v="3500"/>
    <n v="3500"/>
    <s v="Dec"/>
    <x v="0"/>
  </r>
  <r>
    <s v="2023-12-17"/>
    <s v="SAL00859"/>
    <x v="4"/>
    <x v="29"/>
    <n v="15"/>
    <n v="3500"/>
    <n v="52500"/>
    <s v="Dec"/>
    <x v="0"/>
  </r>
  <r>
    <s v="2023-12-29"/>
    <s v="SAL02365"/>
    <x v="4"/>
    <x v="29"/>
    <n v="15"/>
    <n v="3500"/>
    <n v="52500"/>
    <s v="Dec"/>
    <x v="0"/>
  </r>
  <r>
    <s v="2024-01-02"/>
    <s v="SAL04255"/>
    <x v="4"/>
    <x v="29"/>
    <n v="13"/>
    <n v="3500"/>
    <n v="45500"/>
    <s v="Jan"/>
    <x v="1"/>
  </r>
  <r>
    <s v="2024-01-07"/>
    <s v="SAL05006"/>
    <x v="4"/>
    <x v="29"/>
    <n v="1"/>
    <n v="3500"/>
    <n v="3500"/>
    <s v="Jan"/>
    <x v="1"/>
  </r>
  <r>
    <s v="2024-01-12"/>
    <s v="SAL03939"/>
    <x v="4"/>
    <x v="29"/>
    <n v="1"/>
    <n v="3500"/>
    <n v="3500"/>
    <s v="Jan"/>
    <x v="1"/>
  </r>
  <r>
    <s v="2024-02-08"/>
    <s v="SAL05408"/>
    <x v="4"/>
    <x v="29"/>
    <n v="7"/>
    <n v="3500"/>
    <n v="24500"/>
    <s v="Feb"/>
    <x v="1"/>
  </r>
  <r>
    <s v="2024-02-16"/>
    <s v="SAL01368"/>
    <x v="4"/>
    <x v="29"/>
    <n v="8"/>
    <n v="3500"/>
    <n v="28000"/>
    <s v="Feb"/>
    <x v="1"/>
  </r>
  <r>
    <s v="2024-02-16"/>
    <s v="SAL02792"/>
    <x v="4"/>
    <x v="29"/>
    <n v="2"/>
    <n v="3500"/>
    <n v="7000"/>
    <s v="Feb"/>
    <x v="1"/>
  </r>
  <r>
    <s v="2024-02-17"/>
    <s v="SAL05930"/>
    <x v="4"/>
    <x v="29"/>
    <n v="4"/>
    <n v="3500"/>
    <n v="14000"/>
    <s v="Feb"/>
    <x v="1"/>
  </r>
  <r>
    <s v="2024-02-20"/>
    <s v="SAL00139"/>
    <x v="4"/>
    <x v="29"/>
    <n v="15"/>
    <n v="3500"/>
    <n v="52500"/>
    <s v="Feb"/>
    <x v="1"/>
  </r>
  <r>
    <s v="2024-02-23"/>
    <s v="SAL05153"/>
    <x v="4"/>
    <x v="29"/>
    <n v="4"/>
    <n v="3500"/>
    <n v="14000"/>
    <s v="Feb"/>
    <x v="1"/>
  </r>
  <r>
    <s v="2024-03-02"/>
    <s v="SAL05039"/>
    <x v="4"/>
    <x v="29"/>
    <n v="8"/>
    <n v="3500"/>
    <n v="28000"/>
    <s v="Mar"/>
    <x v="1"/>
  </r>
  <r>
    <s v="2024-03-02"/>
    <s v="SAL05218"/>
    <x v="4"/>
    <x v="29"/>
    <n v="12"/>
    <n v="3500"/>
    <n v="42000"/>
    <s v="Mar"/>
    <x v="1"/>
  </r>
  <r>
    <s v="2024-03-03"/>
    <s v="SAL02330"/>
    <x v="4"/>
    <x v="29"/>
    <n v="12"/>
    <n v="3500"/>
    <n v="42000"/>
    <s v="Mar"/>
    <x v="1"/>
  </r>
  <r>
    <s v="2024-03-07"/>
    <s v="SAL04101"/>
    <x v="4"/>
    <x v="29"/>
    <n v="2"/>
    <n v="3500"/>
    <n v="7000"/>
    <s v="Mar"/>
    <x v="1"/>
  </r>
  <r>
    <s v="2024-03-11"/>
    <s v="SAL02323"/>
    <x v="4"/>
    <x v="29"/>
    <n v="13"/>
    <n v="3500"/>
    <n v="45500"/>
    <s v="Mar"/>
    <x v="1"/>
  </r>
  <r>
    <s v="2024-03-13"/>
    <s v="SAL01810"/>
    <x v="4"/>
    <x v="29"/>
    <n v="13"/>
    <n v="3500"/>
    <n v="45500"/>
    <s v="Mar"/>
    <x v="1"/>
  </r>
  <r>
    <s v="2024-03-16"/>
    <s v="SAL00688"/>
    <x v="4"/>
    <x v="29"/>
    <n v="8"/>
    <n v="3500"/>
    <n v="28000"/>
    <s v="Mar"/>
    <x v="1"/>
  </r>
  <r>
    <s v="2024-03-16"/>
    <s v="SAL03503"/>
    <x v="4"/>
    <x v="29"/>
    <n v="3"/>
    <n v="3500"/>
    <n v="10500"/>
    <s v="Mar"/>
    <x v="1"/>
  </r>
  <r>
    <s v="2024-03-19"/>
    <s v="SAL05811"/>
    <x v="4"/>
    <x v="29"/>
    <n v="9"/>
    <n v="3500"/>
    <n v="31500"/>
    <s v="Mar"/>
    <x v="1"/>
  </r>
  <r>
    <s v="2024-03-21"/>
    <s v="SAL04578"/>
    <x v="4"/>
    <x v="29"/>
    <n v="8"/>
    <n v="3500"/>
    <n v="28000"/>
    <s v="Mar"/>
    <x v="1"/>
  </r>
  <r>
    <s v="2024-03-25"/>
    <s v="SAL00078"/>
    <x v="4"/>
    <x v="29"/>
    <n v="3"/>
    <n v="3500"/>
    <n v="10500"/>
    <s v="Mar"/>
    <x v="1"/>
  </r>
  <r>
    <s v="2024-03-30"/>
    <s v="SAL02679"/>
    <x v="4"/>
    <x v="29"/>
    <n v="5"/>
    <n v="3500"/>
    <n v="17500"/>
    <s v="Mar"/>
    <x v="1"/>
  </r>
  <r>
    <s v="2024-03-31"/>
    <s v="SAL03174"/>
    <x v="4"/>
    <x v="29"/>
    <n v="15"/>
    <n v="3500"/>
    <n v="52500"/>
    <s v="Mar"/>
    <x v="1"/>
  </r>
  <r>
    <s v="2024-04-17"/>
    <s v="SAL02368"/>
    <x v="4"/>
    <x v="29"/>
    <n v="1"/>
    <n v="3500"/>
    <n v="3500"/>
    <s v="Apr"/>
    <x v="1"/>
  </r>
  <r>
    <s v="2024-04-20"/>
    <s v="SAL04994"/>
    <x v="4"/>
    <x v="29"/>
    <n v="11"/>
    <n v="3500"/>
    <n v="38500"/>
    <s v="Apr"/>
    <x v="1"/>
  </r>
  <r>
    <s v="2024-04-23"/>
    <s v="SAL03377"/>
    <x v="4"/>
    <x v="29"/>
    <n v="4"/>
    <n v="3500"/>
    <n v="14000"/>
    <s v="Apr"/>
    <x v="1"/>
  </r>
  <r>
    <s v="2024-05-25"/>
    <s v="SAL01244"/>
    <x v="4"/>
    <x v="29"/>
    <n v="9"/>
    <n v="3500"/>
    <n v="31500"/>
    <s v="May"/>
    <x v="1"/>
  </r>
  <r>
    <s v="2024-05-30"/>
    <s v="SAL00845"/>
    <x v="4"/>
    <x v="29"/>
    <n v="12"/>
    <n v="3500"/>
    <n v="42000"/>
    <s v="May"/>
    <x v="1"/>
  </r>
  <r>
    <s v="2024-06-01"/>
    <s v="SAL00994"/>
    <x v="4"/>
    <x v="29"/>
    <n v="10"/>
    <n v="3500"/>
    <n v="35000"/>
    <s v="Jun"/>
    <x v="1"/>
  </r>
  <r>
    <s v="2024-06-06"/>
    <s v="SAL00737"/>
    <x v="4"/>
    <x v="29"/>
    <n v="10"/>
    <n v="3500"/>
    <n v="35000"/>
    <s v="Jun"/>
    <x v="1"/>
  </r>
  <r>
    <s v="2024-06-11"/>
    <s v="SAL05425"/>
    <x v="4"/>
    <x v="29"/>
    <n v="10"/>
    <n v="3500"/>
    <n v="35000"/>
    <s v="Jun"/>
    <x v="1"/>
  </r>
  <r>
    <s v="2024-07-05"/>
    <s v="SAL03414"/>
    <x v="4"/>
    <x v="29"/>
    <n v="2"/>
    <n v="3500"/>
    <n v="7000"/>
    <s v="Jul"/>
    <x v="1"/>
  </r>
  <r>
    <s v="2024-07-16"/>
    <s v="SAL04382"/>
    <x v="4"/>
    <x v="29"/>
    <n v="4"/>
    <n v="3500"/>
    <n v="14000"/>
    <s v="Jul"/>
    <x v="1"/>
  </r>
  <r>
    <s v="2024-07-17"/>
    <s v="SAL03946"/>
    <x v="4"/>
    <x v="29"/>
    <n v="1"/>
    <n v="3500"/>
    <n v="3500"/>
    <s v="Jul"/>
    <x v="1"/>
  </r>
  <r>
    <s v="2024-07-19"/>
    <s v="SAL04617"/>
    <x v="4"/>
    <x v="29"/>
    <n v="6"/>
    <n v="3500"/>
    <n v="21000"/>
    <s v="Jul"/>
    <x v="1"/>
  </r>
  <r>
    <s v="2024-07-24"/>
    <s v="SAL03613"/>
    <x v="4"/>
    <x v="29"/>
    <n v="11"/>
    <n v="3500"/>
    <n v="38500"/>
    <s v="Jul"/>
    <x v="1"/>
  </r>
  <r>
    <s v="2024-08-03"/>
    <s v="SAL01882"/>
    <x v="4"/>
    <x v="29"/>
    <n v="2"/>
    <n v="3500"/>
    <n v="7000"/>
    <s v="Aug"/>
    <x v="1"/>
  </r>
  <r>
    <s v="2024-08-11"/>
    <s v="SAL00596"/>
    <x v="4"/>
    <x v="29"/>
    <n v="14"/>
    <n v="3500"/>
    <n v="49000"/>
    <s v="Aug"/>
    <x v="1"/>
  </r>
  <r>
    <s v="2024-08-31"/>
    <s v="SAL00240"/>
    <x v="4"/>
    <x v="29"/>
    <n v="4"/>
    <n v="3500"/>
    <n v="14000"/>
    <s v="Aug"/>
    <x v="1"/>
  </r>
  <r>
    <s v="2024-09-13"/>
    <s v="SAL02784"/>
    <x v="4"/>
    <x v="29"/>
    <n v="10"/>
    <n v="3500"/>
    <n v="35000"/>
    <s v="Sept"/>
    <x v="1"/>
  </r>
  <r>
    <s v="2024-09-15"/>
    <s v="SAL04103"/>
    <x v="4"/>
    <x v="29"/>
    <n v="6"/>
    <n v="3500"/>
    <n v="21000"/>
    <s v="Sept"/>
    <x v="1"/>
  </r>
  <r>
    <s v="2024-09-15"/>
    <s v="SAL05661"/>
    <x v="4"/>
    <x v="29"/>
    <n v="4"/>
    <n v="3500"/>
    <n v="14000"/>
    <s v="Sept"/>
    <x v="1"/>
  </r>
  <r>
    <s v="2024-09-15"/>
    <s v="SAL05917"/>
    <x v="4"/>
    <x v="29"/>
    <n v="13"/>
    <n v="3500"/>
    <n v="45500"/>
    <s v="Sept"/>
    <x v="1"/>
  </r>
  <r>
    <s v="2024-09-18"/>
    <s v="SAL01104"/>
    <x v="4"/>
    <x v="29"/>
    <n v="11"/>
    <n v="3500"/>
    <n v="38500"/>
    <s v="Sept"/>
    <x v="1"/>
  </r>
  <r>
    <s v="2024-09-29"/>
    <s v="SAL02618"/>
    <x v="4"/>
    <x v="29"/>
    <n v="14"/>
    <n v="3500"/>
    <n v="49000"/>
    <s v="Sept"/>
    <x v="1"/>
  </r>
  <r>
    <s v="2024-10-24"/>
    <s v="SAL00704"/>
    <x v="4"/>
    <x v="29"/>
    <n v="10"/>
    <n v="3500"/>
    <n v="35000"/>
    <s v="Oct"/>
    <x v="1"/>
  </r>
  <r>
    <s v="2024-10-26"/>
    <s v="SAL02351"/>
    <x v="4"/>
    <x v="29"/>
    <n v="11"/>
    <n v="3500"/>
    <n v="38500"/>
    <s v="Oct"/>
    <x v="1"/>
  </r>
  <r>
    <s v="2024-11-08"/>
    <s v="SAL02788"/>
    <x v="4"/>
    <x v="29"/>
    <n v="2"/>
    <n v="3500"/>
    <n v="7000"/>
    <s v="Nov"/>
    <x v="1"/>
  </r>
  <r>
    <s v="2024-11-16"/>
    <s v="SAL05911"/>
    <x v="4"/>
    <x v="29"/>
    <n v="1"/>
    <n v="3500"/>
    <n v="3500"/>
    <s v="Nov"/>
    <x v="1"/>
  </r>
  <r>
    <s v="2024-11-23"/>
    <s v="SAL04179"/>
    <x v="4"/>
    <x v="29"/>
    <n v="13"/>
    <n v="3500"/>
    <n v="45500"/>
    <s v="Nov"/>
    <x v="1"/>
  </r>
  <r>
    <s v="2024-11-28"/>
    <s v="SAL01900"/>
    <x v="4"/>
    <x v="29"/>
    <n v="8"/>
    <n v="3500"/>
    <n v="28000"/>
    <s v="Nov"/>
    <x v="1"/>
  </r>
  <r>
    <s v="2024-11-29"/>
    <s v="SAL01262"/>
    <x v="4"/>
    <x v="29"/>
    <n v="5"/>
    <n v="3500"/>
    <n v="17500"/>
    <s v="Nov"/>
    <x v="1"/>
  </r>
  <r>
    <s v="2024-12-11"/>
    <s v="SAL05674"/>
    <x v="4"/>
    <x v="29"/>
    <n v="10"/>
    <n v="3500"/>
    <n v="35000"/>
    <s v="Dec"/>
    <x v="1"/>
  </r>
  <r>
    <s v="2025-01-01"/>
    <s v="SAL01180"/>
    <x v="4"/>
    <x v="29"/>
    <n v="14"/>
    <n v="3500"/>
    <n v="49000"/>
    <s v="Jan"/>
    <x v="2"/>
  </r>
  <r>
    <s v="2025-01-26"/>
    <s v="SAL02079"/>
    <x v="4"/>
    <x v="29"/>
    <n v="7"/>
    <n v="3500"/>
    <n v="24500"/>
    <s v="Jan"/>
    <x v="2"/>
  </r>
  <r>
    <s v="2025-01-28"/>
    <s v="SAL04032"/>
    <x v="4"/>
    <x v="29"/>
    <n v="15"/>
    <n v="3500"/>
    <n v="52500"/>
    <s v="Jan"/>
    <x v="2"/>
  </r>
  <r>
    <s v="2025-02-03"/>
    <s v="SAL05730"/>
    <x v="4"/>
    <x v="29"/>
    <n v="10"/>
    <n v="3500"/>
    <n v="35000"/>
    <s v="Feb"/>
    <x v="2"/>
  </r>
  <r>
    <s v="2025-02-10"/>
    <s v="SAL03643"/>
    <x v="4"/>
    <x v="29"/>
    <n v="10"/>
    <n v="3500"/>
    <n v="35000"/>
    <s v="Feb"/>
    <x v="2"/>
  </r>
  <r>
    <s v="2025-02-15"/>
    <s v="SAL03679"/>
    <x v="4"/>
    <x v="29"/>
    <n v="12"/>
    <n v="3500"/>
    <n v="42000"/>
    <s v="Feb"/>
    <x v="2"/>
  </r>
  <r>
    <s v="2025-02-18"/>
    <s v="SAL00599"/>
    <x v="4"/>
    <x v="29"/>
    <n v="5"/>
    <n v="3500"/>
    <n v="17500"/>
    <s v="Feb"/>
    <x v="2"/>
  </r>
  <r>
    <s v="2025-02-20"/>
    <s v="SAL03313"/>
    <x v="4"/>
    <x v="29"/>
    <n v="15"/>
    <n v="3500"/>
    <n v="52500"/>
    <s v="Feb"/>
    <x v="2"/>
  </r>
  <r>
    <s v="2025-02-22"/>
    <s v="SAL02837"/>
    <x v="4"/>
    <x v="29"/>
    <n v="5"/>
    <n v="3500"/>
    <n v="17500"/>
    <s v="Feb"/>
    <x v="2"/>
  </r>
  <r>
    <s v="2025-03-19"/>
    <s v="SAL04319"/>
    <x v="4"/>
    <x v="29"/>
    <n v="7"/>
    <n v="3500"/>
    <n v="24500"/>
    <s v="Mar"/>
    <x v="2"/>
  </r>
  <r>
    <s v="2025-04-06"/>
    <s v="SAL00228"/>
    <x v="4"/>
    <x v="29"/>
    <n v="3"/>
    <n v="3500"/>
    <n v="10500"/>
    <s v="Apr"/>
    <x v="2"/>
  </r>
  <r>
    <s v="2025-04-12"/>
    <s v="SAL01530"/>
    <x v="4"/>
    <x v="29"/>
    <n v="6"/>
    <n v="3500"/>
    <n v="21000"/>
    <s v="Apr"/>
    <x v="2"/>
  </r>
  <r>
    <s v="2025-04-18"/>
    <s v="SAL03485"/>
    <x v="4"/>
    <x v="29"/>
    <n v="15"/>
    <n v="3500"/>
    <n v="52500"/>
    <s v="Apr"/>
    <x v="2"/>
  </r>
  <r>
    <s v="2025-04-30"/>
    <s v="SAL00560"/>
    <x v="4"/>
    <x v="29"/>
    <n v="1"/>
    <n v="3500"/>
    <n v="3500"/>
    <s v="Apr"/>
    <x v="2"/>
  </r>
  <r>
    <s v="2025-05-03"/>
    <s v="SAL01100"/>
    <x v="4"/>
    <x v="29"/>
    <n v="11"/>
    <n v="3500"/>
    <n v="38500"/>
    <s v="May"/>
    <x v="2"/>
  </r>
  <r>
    <s v="2025-05-08"/>
    <s v="SAL00962"/>
    <x v="4"/>
    <x v="29"/>
    <n v="9"/>
    <n v="3500"/>
    <n v="31500"/>
    <s v="May"/>
    <x v="2"/>
  </r>
  <r>
    <s v="2025-05-25"/>
    <s v="SAL01517"/>
    <x v="4"/>
    <x v="29"/>
    <n v="9"/>
    <n v="3500"/>
    <n v="31500"/>
    <s v="May"/>
    <x v="2"/>
  </r>
  <r>
    <s v="2025-06-02"/>
    <s v="SAL03721"/>
    <x v="4"/>
    <x v="29"/>
    <n v="2"/>
    <n v="3500"/>
    <n v="7000"/>
    <s v="Jun"/>
    <x v="2"/>
  </r>
  <r>
    <s v="2025-06-04"/>
    <s v="SAL02860"/>
    <x v="4"/>
    <x v="29"/>
    <n v="10"/>
    <n v="3500"/>
    <n v="35000"/>
    <s v="Jun"/>
    <x v="2"/>
  </r>
  <r>
    <s v="2025-06-15"/>
    <s v="SAL03902"/>
    <x v="4"/>
    <x v="29"/>
    <n v="10"/>
    <n v="3500"/>
    <n v="35000"/>
    <s v="Jun"/>
    <x v="2"/>
  </r>
  <r>
    <s v="2025-06-19"/>
    <s v="SAL02724"/>
    <x v="4"/>
    <x v="29"/>
    <n v="13"/>
    <n v="3500"/>
    <n v="45500"/>
    <s v="Jun"/>
    <x v="2"/>
  </r>
  <r>
    <s v="2025-06-22"/>
    <s v="SAL04080"/>
    <x v="4"/>
    <x v="29"/>
    <n v="8"/>
    <n v="3500"/>
    <n v="28000"/>
    <s v="Jun"/>
    <x v="2"/>
  </r>
  <r>
    <s v="2025-06-22"/>
    <s v="SAL04291"/>
    <x v="4"/>
    <x v="29"/>
    <n v="7"/>
    <n v="3500"/>
    <n v="24500"/>
    <s v="Jun"/>
    <x v="2"/>
  </r>
  <r>
    <s v="2025-07-02"/>
    <s v="SAL01485"/>
    <x v="4"/>
    <x v="29"/>
    <n v="2"/>
    <n v="3500"/>
    <n v="7000"/>
    <s v="Jul"/>
    <x v="2"/>
  </r>
  <r>
    <s v="2025-07-04"/>
    <s v="SAL02017"/>
    <x v="4"/>
    <x v="29"/>
    <n v="10"/>
    <n v="3500"/>
    <n v="35000"/>
    <s v="Jul"/>
    <x v="2"/>
  </r>
  <r>
    <s v="2025-07-04"/>
    <s v="SAL04141"/>
    <x v="4"/>
    <x v="29"/>
    <n v="9"/>
    <n v="3500"/>
    <n v="31500"/>
    <s v="Jul"/>
    <x v="2"/>
  </r>
  <r>
    <s v="2025-07-11"/>
    <s v="SAL01334"/>
    <x v="4"/>
    <x v="29"/>
    <n v="1"/>
    <n v="3500"/>
    <n v="3500"/>
    <s v="Jul"/>
    <x v="2"/>
  </r>
  <r>
    <s v="2025-07-12"/>
    <s v="SAL04085"/>
    <x v="4"/>
    <x v="29"/>
    <n v="2"/>
    <n v="3500"/>
    <n v="7000"/>
    <s v="Jul"/>
    <x v="2"/>
  </r>
  <r>
    <s v="2025-07-16"/>
    <s v="SAL04533"/>
    <x v="4"/>
    <x v="29"/>
    <n v="10"/>
    <n v="3500"/>
    <n v="35000"/>
    <s v="Jul"/>
    <x v="2"/>
  </r>
  <r>
    <s v="2025-07-28"/>
    <s v="SAL00258"/>
    <x v="4"/>
    <x v="29"/>
    <n v="4"/>
    <n v="3500"/>
    <n v="14000"/>
    <s v="Jul"/>
    <x v="2"/>
  </r>
  <r>
    <s v="2025-08-01"/>
    <s v="SAL00357"/>
    <x v="4"/>
    <x v="29"/>
    <n v="11"/>
    <n v="3500"/>
    <n v="38500"/>
    <s v="Aug"/>
    <x v="2"/>
  </r>
  <r>
    <s v="2025-08-01"/>
    <s v="SAL00738"/>
    <x v="4"/>
    <x v="29"/>
    <n v="11"/>
    <n v="3500"/>
    <n v="38500"/>
    <s v="Aug"/>
    <x v="2"/>
  </r>
  <r>
    <s v="2025-08-07"/>
    <s v="SAL01455"/>
    <x v="4"/>
    <x v="29"/>
    <n v="3"/>
    <n v="3500"/>
    <n v="10500"/>
    <s v="Aug"/>
    <x v="2"/>
  </r>
  <r>
    <s v="2025-08-08"/>
    <s v="SAL03390"/>
    <x v="4"/>
    <x v="29"/>
    <n v="7"/>
    <n v="3500"/>
    <n v="24500"/>
    <s v="Aug"/>
    <x v="2"/>
  </r>
  <r>
    <s v="2025-08-28"/>
    <s v="SAL01616"/>
    <x v="4"/>
    <x v="29"/>
    <n v="8"/>
    <n v="3500"/>
    <n v="28000"/>
    <s v="Aug"/>
    <x v="2"/>
  </r>
  <r>
    <s v="2025-09-04"/>
    <s v="SAL00102"/>
    <x v="4"/>
    <x v="29"/>
    <n v="14"/>
    <n v="3500"/>
    <n v="49000"/>
    <s v="Sept"/>
    <x v="2"/>
  </r>
  <r>
    <s v="2025-09-16"/>
    <s v="SAL00503"/>
    <x v="4"/>
    <x v="29"/>
    <n v="3"/>
    <n v="3500"/>
    <n v="10500"/>
    <s v="Sept"/>
    <x v="2"/>
  </r>
  <r>
    <s v="2025-09-16"/>
    <s v="SAL01215"/>
    <x v="4"/>
    <x v="29"/>
    <n v="11"/>
    <n v="3500"/>
    <n v="38500"/>
    <s v="Sept"/>
    <x v="2"/>
  </r>
  <r>
    <s v="2025-09-17"/>
    <s v="SAL02422"/>
    <x v="4"/>
    <x v="29"/>
    <n v="12"/>
    <n v="3500"/>
    <n v="42000"/>
    <s v="Sept"/>
    <x v="2"/>
  </r>
  <r>
    <s v="2025-09-17"/>
    <s v="SAL03291"/>
    <x v="4"/>
    <x v="29"/>
    <n v="12"/>
    <n v="3500"/>
    <n v="42000"/>
    <s v="Sept"/>
    <x v="2"/>
  </r>
  <r>
    <s v="2025-10-02"/>
    <s v="SAL00806"/>
    <x v="4"/>
    <x v="29"/>
    <n v="6"/>
    <n v="3500"/>
    <n v="21000"/>
    <s v="Oct"/>
    <x v="2"/>
  </r>
  <r>
    <s v="2025-10-05"/>
    <s v="SAL01173"/>
    <x v="4"/>
    <x v="29"/>
    <n v="14"/>
    <n v="3500"/>
    <n v="49000"/>
    <s v="Oct"/>
    <x v="2"/>
  </r>
  <r>
    <s v="2025-10-05"/>
    <s v="SAL05649"/>
    <x v="4"/>
    <x v="29"/>
    <n v="12"/>
    <n v="3500"/>
    <n v="42000"/>
    <s v="Oct"/>
    <x v="2"/>
  </r>
  <r>
    <s v="2025-10-31"/>
    <s v="SAL03014"/>
    <x v="4"/>
    <x v="29"/>
    <n v="9"/>
    <n v="3500"/>
    <n v="31500"/>
    <s v="Oct"/>
    <x v="2"/>
  </r>
  <r>
    <s v="2025-11-23"/>
    <s v="SAL02169"/>
    <x v="4"/>
    <x v="29"/>
    <n v="2"/>
    <n v="3500"/>
    <n v="7000"/>
    <s v="Nov"/>
    <x v="2"/>
  </r>
  <r>
    <s v="2025-11-25"/>
    <s v="SAL04092"/>
    <x v="4"/>
    <x v="29"/>
    <n v="5"/>
    <n v="3500"/>
    <n v="17500"/>
    <s v="Nov"/>
    <x v="2"/>
  </r>
  <r>
    <s v="2025-11-25"/>
    <s v="SAL05970"/>
    <x v="4"/>
    <x v="29"/>
    <n v="8"/>
    <n v="3500"/>
    <n v="28000"/>
    <s v="Nov"/>
    <x v="2"/>
  </r>
  <r>
    <s v="2025-12-01"/>
    <s v="SAL01687"/>
    <x v="4"/>
    <x v="29"/>
    <n v="12"/>
    <n v="3500"/>
    <n v="42000"/>
    <s v="Dec"/>
    <x v="2"/>
  </r>
  <r>
    <s v="2025-12-16"/>
    <s v="SAL03537"/>
    <x v="4"/>
    <x v="29"/>
    <n v="12"/>
    <n v="3500"/>
    <n v="42000"/>
    <s v="Dec"/>
    <x v="2"/>
  </r>
  <r>
    <s v="2025-12-25"/>
    <s v="SAL00086"/>
    <x v="4"/>
    <x v="29"/>
    <n v="9"/>
    <n v="3500"/>
    <n v="31500"/>
    <s v="Dec"/>
    <x v="2"/>
  </r>
  <r>
    <s v="2025-12-27"/>
    <s v="SAL01515"/>
    <x v="4"/>
    <x v="29"/>
    <n v="1"/>
    <n v="3500"/>
    <n v="3500"/>
    <s v="Dec"/>
    <x v="2"/>
  </r>
  <r>
    <s v="2025-12-29"/>
    <s v="SAL03147"/>
    <x v="4"/>
    <x v="29"/>
    <n v="14"/>
    <n v="3500"/>
    <n v="49000"/>
    <s v="Dec"/>
    <x v="2"/>
  </r>
  <r>
    <s v="2023-01-09"/>
    <s v="SAL04038"/>
    <x v="1"/>
    <x v="30"/>
    <n v="3"/>
    <n v="2000"/>
    <n v="6000"/>
    <s v="Jan"/>
    <x v="0"/>
  </r>
  <r>
    <s v="2023-01-14"/>
    <s v="SAL05898"/>
    <x v="1"/>
    <x v="30"/>
    <n v="15"/>
    <n v="2000"/>
    <n v="30000"/>
    <s v="Jan"/>
    <x v="0"/>
  </r>
  <r>
    <s v="2023-01-25"/>
    <s v="SAL00899"/>
    <x v="1"/>
    <x v="30"/>
    <n v="12"/>
    <n v="2000"/>
    <n v="24000"/>
    <s v="Jan"/>
    <x v="0"/>
  </r>
  <r>
    <s v="2023-01-27"/>
    <s v="SAL02804"/>
    <x v="1"/>
    <x v="30"/>
    <n v="10"/>
    <n v="2000"/>
    <n v="20000"/>
    <s v="Jan"/>
    <x v="0"/>
  </r>
  <r>
    <s v="2023-02-02"/>
    <s v="SAL00019"/>
    <x v="1"/>
    <x v="30"/>
    <n v="1"/>
    <n v="2000"/>
    <n v="2000"/>
    <s v="Feb"/>
    <x v="0"/>
  </r>
  <r>
    <s v="2023-02-15"/>
    <s v="SAL04300"/>
    <x v="1"/>
    <x v="30"/>
    <n v="10"/>
    <n v="2000"/>
    <n v="20000"/>
    <s v="Feb"/>
    <x v="0"/>
  </r>
  <r>
    <s v="2023-02-20"/>
    <s v="SAL05918"/>
    <x v="1"/>
    <x v="30"/>
    <n v="15"/>
    <n v="2000"/>
    <n v="30000"/>
    <s v="Feb"/>
    <x v="0"/>
  </r>
  <r>
    <s v="2023-03-03"/>
    <s v="SAL03087"/>
    <x v="1"/>
    <x v="30"/>
    <n v="11"/>
    <n v="2000"/>
    <n v="22000"/>
    <s v="Mar"/>
    <x v="0"/>
  </r>
  <r>
    <s v="2023-03-05"/>
    <s v="SAL02471"/>
    <x v="1"/>
    <x v="30"/>
    <n v="5"/>
    <n v="2000"/>
    <n v="10000"/>
    <s v="Mar"/>
    <x v="0"/>
  </r>
  <r>
    <s v="2023-03-10"/>
    <s v="SAL00052"/>
    <x v="1"/>
    <x v="30"/>
    <n v="3"/>
    <n v="2000"/>
    <n v="6000"/>
    <s v="Mar"/>
    <x v="0"/>
  </r>
  <r>
    <s v="2023-03-10"/>
    <s v="SAL02802"/>
    <x v="1"/>
    <x v="30"/>
    <n v="12"/>
    <n v="2000"/>
    <n v="24000"/>
    <s v="Mar"/>
    <x v="0"/>
  </r>
  <r>
    <s v="2023-03-16"/>
    <s v="SAL01586"/>
    <x v="1"/>
    <x v="30"/>
    <n v="7"/>
    <n v="2000"/>
    <n v="14000"/>
    <s v="Mar"/>
    <x v="0"/>
  </r>
  <r>
    <s v="2023-03-19"/>
    <s v="SAL00870"/>
    <x v="1"/>
    <x v="30"/>
    <n v="8"/>
    <n v="2000"/>
    <n v="16000"/>
    <s v="Mar"/>
    <x v="0"/>
  </r>
  <r>
    <s v="2023-03-21"/>
    <s v="SAL05896"/>
    <x v="1"/>
    <x v="30"/>
    <n v="4"/>
    <n v="2000"/>
    <n v="8000"/>
    <s v="Mar"/>
    <x v="0"/>
  </r>
  <r>
    <s v="2023-03-23"/>
    <s v="SAL03153"/>
    <x v="1"/>
    <x v="30"/>
    <n v="4"/>
    <n v="2000"/>
    <n v="8000"/>
    <s v="Mar"/>
    <x v="0"/>
  </r>
  <r>
    <s v="2023-04-06"/>
    <s v="SAL01242"/>
    <x v="1"/>
    <x v="30"/>
    <n v="9"/>
    <n v="2000"/>
    <n v="18000"/>
    <s v="Apr"/>
    <x v="0"/>
  </r>
  <r>
    <s v="2023-04-06"/>
    <s v="SAL03978"/>
    <x v="1"/>
    <x v="30"/>
    <n v="4"/>
    <n v="2000"/>
    <n v="8000"/>
    <s v="Apr"/>
    <x v="0"/>
  </r>
  <r>
    <s v="2023-04-24"/>
    <s v="SAL04462"/>
    <x v="1"/>
    <x v="30"/>
    <n v="9"/>
    <n v="2000"/>
    <n v="18000"/>
    <s v="Apr"/>
    <x v="0"/>
  </r>
  <r>
    <s v="2023-04-28"/>
    <s v="SAL02542"/>
    <x v="1"/>
    <x v="30"/>
    <n v="5"/>
    <n v="2000"/>
    <n v="10000"/>
    <s v="Apr"/>
    <x v="0"/>
  </r>
  <r>
    <s v="2023-05-24"/>
    <s v="SAL00952"/>
    <x v="1"/>
    <x v="30"/>
    <n v="12"/>
    <n v="2000"/>
    <n v="24000"/>
    <s v="May"/>
    <x v="0"/>
  </r>
  <r>
    <s v="2023-06-04"/>
    <s v="SAL01033"/>
    <x v="1"/>
    <x v="30"/>
    <n v="5"/>
    <n v="2000"/>
    <n v="10000"/>
    <s v="Jun"/>
    <x v="0"/>
  </r>
  <r>
    <s v="2023-06-10"/>
    <s v="SAL05781"/>
    <x v="1"/>
    <x v="30"/>
    <n v="3"/>
    <n v="2000"/>
    <n v="6000"/>
    <s v="Jun"/>
    <x v="0"/>
  </r>
  <r>
    <s v="2023-06-12"/>
    <s v="SAL05258"/>
    <x v="1"/>
    <x v="30"/>
    <n v="1"/>
    <n v="2000"/>
    <n v="2000"/>
    <s v="Jun"/>
    <x v="0"/>
  </r>
  <r>
    <s v="2023-06-18"/>
    <s v="SAL04604"/>
    <x v="1"/>
    <x v="30"/>
    <n v="7"/>
    <n v="2000"/>
    <n v="14000"/>
    <s v="Jun"/>
    <x v="0"/>
  </r>
  <r>
    <s v="2023-07-27"/>
    <s v="SAL00215"/>
    <x v="1"/>
    <x v="30"/>
    <n v="5"/>
    <n v="2000"/>
    <n v="10000"/>
    <s v="Jul"/>
    <x v="0"/>
  </r>
  <r>
    <s v="2023-08-03"/>
    <s v="SAL03730"/>
    <x v="1"/>
    <x v="30"/>
    <n v="1"/>
    <n v="2000"/>
    <n v="2000"/>
    <s v="Aug"/>
    <x v="0"/>
  </r>
  <r>
    <s v="2023-08-08"/>
    <s v="SAL02171"/>
    <x v="1"/>
    <x v="30"/>
    <n v="3"/>
    <n v="2000"/>
    <n v="6000"/>
    <s v="Aug"/>
    <x v="0"/>
  </r>
  <r>
    <s v="2023-09-16"/>
    <s v="SAL01603"/>
    <x v="1"/>
    <x v="30"/>
    <n v="13"/>
    <n v="2000"/>
    <n v="26000"/>
    <s v="Sept"/>
    <x v="0"/>
  </r>
  <r>
    <s v="2023-10-05"/>
    <s v="SAL05571"/>
    <x v="1"/>
    <x v="30"/>
    <n v="13"/>
    <n v="2000"/>
    <n v="26000"/>
    <s v="Oct"/>
    <x v="0"/>
  </r>
  <r>
    <s v="2023-10-07"/>
    <s v="SAL05504"/>
    <x v="1"/>
    <x v="30"/>
    <n v="5"/>
    <n v="2000"/>
    <n v="10000"/>
    <s v="Oct"/>
    <x v="0"/>
  </r>
  <r>
    <s v="2023-10-17"/>
    <s v="SAL00767"/>
    <x v="1"/>
    <x v="30"/>
    <n v="9"/>
    <n v="2000"/>
    <n v="18000"/>
    <s v="Oct"/>
    <x v="0"/>
  </r>
  <r>
    <s v="2023-11-11"/>
    <s v="SAL02884"/>
    <x v="1"/>
    <x v="30"/>
    <n v="6"/>
    <n v="2000"/>
    <n v="12000"/>
    <s v="Nov"/>
    <x v="0"/>
  </r>
  <r>
    <s v="2023-11-17"/>
    <s v="SAL05478"/>
    <x v="1"/>
    <x v="30"/>
    <n v="4"/>
    <n v="2000"/>
    <n v="8000"/>
    <s v="Nov"/>
    <x v="0"/>
  </r>
  <r>
    <s v="2023-11-28"/>
    <s v="SAL00504"/>
    <x v="1"/>
    <x v="30"/>
    <n v="2"/>
    <n v="2000"/>
    <n v="4000"/>
    <s v="Nov"/>
    <x v="0"/>
  </r>
  <r>
    <s v="2023-12-03"/>
    <s v="SAL02143"/>
    <x v="1"/>
    <x v="30"/>
    <n v="1"/>
    <n v="2000"/>
    <n v="2000"/>
    <s v="Dec"/>
    <x v="0"/>
  </r>
  <r>
    <s v="2023-12-25"/>
    <s v="SAL01424"/>
    <x v="1"/>
    <x v="30"/>
    <n v="13"/>
    <n v="2000"/>
    <n v="26000"/>
    <s v="Dec"/>
    <x v="0"/>
  </r>
  <r>
    <s v="2023-12-28"/>
    <s v="SAL01231"/>
    <x v="1"/>
    <x v="30"/>
    <n v="6"/>
    <n v="2000"/>
    <n v="12000"/>
    <s v="Dec"/>
    <x v="0"/>
  </r>
  <r>
    <s v="2024-01-01"/>
    <s v="SAL00314"/>
    <x v="1"/>
    <x v="30"/>
    <n v="7"/>
    <n v="2000"/>
    <n v="14000"/>
    <s v="Jan"/>
    <x v="1"/>
  </r>
  <r>
    <s v="2024-01-23"/>
    <s v="SAL05744"/>
    <x v="1"/>
    <x v="30"/>
    <n v="8"/>
    <n v="2000"/>
    <n v="16000"/>
    <s v="Jan"/>
    <x v="1"/>
  </r>
  <r>
    <s v="2024-02-03"/>
    <s v="SAL02747"/>
    <x v="1"/>
    <x v="30"/>
    <n v="8"/>
    <n v="2000"/>
    <n v="16000"/>
    <s v="Feb"/>
    <x v="1"/>
  </r>
  <r>
    <s v="2024-02-05"/>
    <s v="SAL00836"/>
    <x v="1"/>
    <x v="30"/>
    <n v="5"/>
    <n v="2000"/>
    <n v="10000"/>
    <s v="Feb"/>
    <x v="1"/>
  </r>
  <r>
    <s v="2024-02-09"/>
    <s v="SAL00425"/>
    <x v="1"/>
    <x v="30"/>
    <n v="13"/>
    <n v="2000"/>
    <n v="26000"/>
    <s v="Feb"/>
    <x v="1"/>
  </r>
  <r>
    <s v="2024-02-17"/>
    <s v="SAL01402"/>
    <x v="1"/>
    <x v="30"/>
    <n v="3"/>
    <n v="2000"/>
    <n v="6000"/>
    <s v="Feb"/>
    <x v="1"/>
  </r>
  <r>
    <s v="2024-03-07"/>
    <s v="SAL04139"/>
    <x v="1"/>
    <x v="30"/>
    <n v="12"/>
    <n v="2000"/>
    <n v="24000"/>
    <s v="Mar"/>
    <x v="1"/>
  </r>
  <r>
    <s v="2024-03-10"/>
    <s v="SAL03533"/>
    <x v="1"/>
    <x v="30"/>
    <n v="10"/>
    <n v="2000"/>
    <n v="20000"/>
    <s v="Mar"/>
    <x v="1"/>
  </r>
  <r>
    <s v="2024-03-14"/>
    <s v="SAL02134"/>
    <x v="1"/>
    <x v="30"/>
    <n v="2"/>
    <n v="2000"/>
    <n v="4000"/>
    <s v="Mar"/>
    <x v="1"/>
  </r>
  <r>
    <s v="2024-04-09"/>
    <s v="SAL04425"/>
    <x v="1"/>
    <x v="30"/>
    <n v="1"/>
    <n v="2000"/>
    <n v="2000"/>
    <s v="Apr"/>
    <x v="1"/>
  </r>
  <r>
    <s v="2024-04-11"/>
    <s v="SAL01024"/>
    <x v="1"/>
    <x v="30"/>
    <n v="9"/>
    <n v="2000"/>
    <n v="18000"/>
    <s v="Apr"/>
    <x v="1"/>
  </r>
  <r>
    <s v="2024-04-20"/>
    <s v="SAL01862"/>
    <x v="1"/>
    <x v="30"/>
    <n v="14"/>
    <n v="2000"/>
    <n v="28000"/>
    <s v="Apr"/>
    <x v="1"/>
  </r>
  <r>
    <s v="2024-05-07"/>
    <s v="SAL05983"/>
    <x v="1"/>
    <x v="30"/>
    <n v="13"/>
    <n v="2000"/>
    <n v="26000"/>
    <s v="May"/>
    <x v="1"/>
  </r>
  <r>
    <s v="2024-05-12"/>
    <s v="SAL02123"/>
    <x v="1"/>
    <x v="30"/>
    <n v="10"/>
    <n v="2000"/>
    <n v="20000"/>
    <s v="May"/>
    <x v="1"/>
  </r>
  <r>
    <s v="2024-05-29"/>
    <s v="SAL04325"/>
    <x v="1"/>
    <x v="30"/>
    <n v="7"/>
    <n v="2000"/>
    <n v="14000"/>
    <s v="May"/>
    <x v="1"/>
  </r>
  <r>
    <s v="2024-06-04"/>
    <s v="SAL03013"/>
    <x v="1"/>
    <x v="30"/>
    <n v="10"/>
    <n v="2000"/>
    <n v="20000"/>
    <s v="Jun"/>
    <x v="1"/>
  </r>
  <r>
    <s v="2024-06-12"/>
    <s v="SAL04603"/>
    <x v="1"/>
    <x v="30"/>
    <n v="6"/>
    <n v="2000"/>
    <n v="12000"/>
    <s v="Jun"/>
    <x v="1"/>
  </r>
  <r>
    <s v="2024-06-19"/>
    <s v="SAL02383"/>
    <x v="1"/>
    <x v="30"/>
    <n v="11"/>
    <n v="2000"/>
    <n v="22000"/>
    <s v="Jun"/>
    <x v="1"/>
  </r>
  <r>
    <s v="2024-07-01"/>
    <s v="SAL01972"/>
    <x v="1"/>
    <x v="30"/>
    <n v="8"/>
    <n v="2000"/>
    <n v="16000"/>
    <s v="Jul"/>
    <x v="1"/>
  </r>
  <r>
    <s v="2024-07-14"/>
    <s v="SAL02525"/>
    <x v="1"/>
    <x v="30"/>
    <n v="10"/>
    <n v="2000"/>
    <n v="20000"/>
    <s v="Jul"/>
    <x v="1"/>
  </r>
  <r>
    <s v="2024-07-29"/>
    <s v="SAL02518"/>
    <x v="1"/>
    <x v="30"/>
    <n v="14"/>
    <n v="2000"/>
    <n v="28000"/>
    <s v="Jul"/>
    <x v="1"/>
  </r>
  <r>
    <s v="2024-07-30"/>
    <s v="SAL02285"/>
    <x v="1"/>
    <x v="30"/>
    <n v="3"/>
    <n v="2000"/>
    <n v="6000"/>
    <s v="Jul"/>
    <x v="1"/>
  </r>
  <r>
    <s v="2024-07-31"/>
    <s v="SAL01541"/>
    <x v="1"/>
    <x v="30"/>
    <n v="5"/>
    <n v="2000"/>
    <n v="10000"/>
    <s v="Jul"/>
    <x v="1"/>
  </r>
  <r>
    <s v="2024-08-15"/>
    <s v="SAL01228"/>
    <x v="1"/>
    <x v="30"/>
    <n v="14"/>
    <n v="2000"/>
    <n v="28000"/>
    <s v="Aug"/>
    <x v="1"/>
  </r>
  <r>
    <s v="2024-09-08"/>
    <s v="SAL02114"/>
    <x v="1"/>
    <x v="30"/>
    <n v="7"/>
    <n v="2000"/>
    <n v="14000"/>
    <s v="Sept"/>
    <x v="1"/>
  </r>
  <r>
    <s v="2024-09-09"/>
    <s v="SAL03831"/>
    <x v="1"/>
    <x v="30"/>
    <n v="9"/>
    <n v="2000"/>
    <n v="18000"/>
    <s v="Sept"/>
    <x v="1"/>
  </r>
  <r>
    <s v="2024-09-23"/>
    <s v="SAL02865"/>
    <x v="1"/>
    <x v="30"/>
    <n v="14"/>
    <n v="2000"/>
    <n v="28000"/>
    <s v="Sept"/>
    <x v="1"/>
  </r>
  <r>
    <s v="2024-10-08"/>
    <s v="SAL03548"/>
    <x v="1"/>
    <x v="30"/>
    <n v="15"/>
    <n v="2000"/>
    <n v="30000"/>
    <s v="Oct"/>
    <x v="1"/>
  </r>
  <r>
    <s v="2024-10-13"/>
    <s v="SAL01672"/>
    <x v="1"/>
    <x v="30"/>
    <n v="15"/>
    <n v="2000"/>
    <n v="30000"/>
    <s v="Oct"/>
    <x v="1"/>
  </r>
  <r>
    <s v="2024-10-15"/>
    <s v="SAL00088"/>
    <x v="1"/>
    <x v="30"/>
    <n v="9"/>
    <n v="2000"/>
    <n v="18000"/>
    <s v="Oct"/>
    <x v="1"/>
  </r>
  <r>
    <s v="2024-10-20"/>
    <s v="SAL02193"/>
    <x v="1"/>
    <x v="30"/>
    <n v="1"/>
    <n v="2000"/>
    <n v="2000"/>
    <s v="Oct"/>
    <x v="1"/>
  </r>
  <r>
    <s v="2024-10-30"/>
    <s v="SAL01366"/>
    <x v="1"/>
    <x v="30"/>
    <n v="10"/>
    <n v="2000"/>
    <n v="20000"/>
    <s v="Oct"/>
    <x v="1"/>
  </r>
  <r>
    <s v="2024-10-31"/>
    <s v="SAL03354"/>
    <x v="1"/>
    <x v="30"/>
    <n v="10"/>
    <n v="2000"/>
    <n v="20000"/>
    <s v="Oct"/>
    <x v="1"/>
  </r>
  <r>
    <s v="2024-11-05"/>
    <s v="SAL03840"/>
    <x v="1"/>
    <x v="30"/>
    <n v="8"/>
    <n v="2000"/>
    <n v="16000"/>
    <s v="Nov"/>
    <x v="1"/>
  </r>
  <r>
    <s v="2024-11-09"/>
    <s v="SAL03509"/>
    <x v="1"/>
    <x v="30"/>
    <n v="6"/>
    <n v="2000"/>
    <n v="12000"/>
    <s v="Nov"/>
    <x v="1"/>
  </r>
  <r>
    <s v="2024-11-10"/>
    <s v="SAL03625"/>
    <x v="1"/>
    <x v="30"/>
    <n v="6"/>
    <n v="2000"/>
    <n v="12000"/>
    <s v="Nov"/>
    <x v="1"/>
  </r>
  <r>
    <s v="2024-11-30"/>
    <s v="SAL03285"/>
    <x v="1"/>
    <x v="30"/>
    <n v="11"/>
    <n v="2000"/>
    <n v="22000"/>
    <s v="Nov"/>
    <x v="1"/>
  </r>
  <r>
    <s v="2024-12-16"/>
    <s v="SAL00475"/>
    <x v="1"/>
    <x v="30"/>
    <n v="13"/>
    <n v="2000"/>
    <n v="26000"/>
    <s v="Dec"/>
    <x v="1"/>
  </r>
  <r>
    <s v="2024-12-26"/>
    <s v="SAL00791"/>
    <x v="1"/>
    <x v="30"/>
    <n v="1"/>
    <n v="2000"/>
    <n v="2000"/>
    <s v="Dec"/>
    <x v="1"/>
  </r>
  <r>
    <s v="2025-01-10"/>
    <s v="SAL00679"/>
    <x v="1"/>
    <x v="30"/>
    <n v="15"/>
    <n v="2000"/>
    <n v="30000"/>
    <s v="Jan"/>
    <x v="2"/>
  </r>
  <r>
    <s v="2025-01-13"/>
    <s v="SAL05925"/>
    <x v="1"/>
    <x v="30"/>
    <n v="15"/>
    <n v="2000"/>
    <n v="30000"/>
    <s v="Jan"/>
    <x v="2"/>
  </r>
  <r>
    <s v="2025-01-17"/>
    <s v="SAL01981"/>
    <x v="1"/>
    <x v="30"/>
    <n v="13"/>
    <n v="2000"/>
    <n v="26000"/>
    <s v="Jan"/>
    <x v="2"/>
  </r>
  <r>
    <s v="2025-02-16"/>
    <s v="SAL00525"/>
    <x v="1"/>
    <x v="30"/>
    <n v="6"/>
    <n v="2000"/>
    <n v="12000"/>
    <s v="Feb"/>
    <x v="2"/>
  </r>
  <r>
    <s v="2025-03-03"/>
    <s v="SAL04943"/>
    <x v="1"/>
    <x v="30"/>
    <n v="7"/>
    <n v="2000"/>
    <n v="14000"/>
    <s v="Mar"/>
    <x v="2"/>
  </r>
  <r>
    <s v="2025-03-09"/>
    <s v="SAL02586"/>
    <x v="1"/>
    <x v="30"/>
    <n v="14"/>
    <n v="2000"/>
    <n v="28000"/>
    <s v="Mar"/>
    <x v="2"/>
  </r>
  <r>
    <s v="2025-03-14"/>
    <s v="SAL03862"/>
    <x v="1"/>
    <x v="30"/>
    <n v="9"/>
    <n v="2000"/>
    <n v="18000"/>
    <s v="Mar"/>
    <x v="2"/>
  </r>
  <r>
    <s v="2025-03-18"/>
    <s v="SAL04813"/>
    <x v="1"/>
    <x v="30"/>
    <n v="2"/>
    <n v="2000"/>
    <n v="4000"/>
    <s v="Mar"/>
    <x v="2"/>
  </r>
  <r>
    <s v="2025-03-26"/>
    <s v="SAL00758"/>
    <x v="1"/>
    <x v="30"/>
    <n v="6"/>
    <n v="2000"/>
    <n v="12000"/>
    <s v="Mar"/>
    <x v="2"/>
  </r>
  <r>
    <s v="2025-04-05"/>
    <s v="SAL03029"/>
    <x v="1"/>
    <x v="30"/>
    <n v="1"/>
    <n v="2000"/>
    <n v="2000"/>
    <s v="Apr"/>
    <x v="2"/>
  </r>
  <r>
    <s v="2025-04-13"/>
    <s v="SAL05108"/>
    <x v="1"/>
    <x v="30"/>
    <n v="13"/>
    <n v="2000"/>
    <n v="26000"/>
    <s v="Apr"/>
    <x v="2"/>
  </r>
  <r>
    <s v="2025-04-24"/>
    <s v="SAL05684"/>
    <x v="1"/>
    <x v="30"/>
    <n v="3"/>
    <n v="2000"/>
    <n v="6000"/>
    <s v="Apr"/>
    <x v="2"/>
  </r>
  <r>
    <s v="2025-04-29"/>
    <s v="SAL05665"/>
    <x v="1"/>
    <x v="30"/>
    <n v="7"/>
    <n v="2000"/>
    <n v="14000"/>
    <s v="Apr"/>
    <x v="2"/>
  </r>
  <r>
    <s v="2025-05-05"/>
    <s v="SAL01893"/>
    <x v="1"/>
    <x v="30"/>
    <n v="1"/>
    <n v="2000"/>
    <n v="2000"/>
    <s v="May"/>
    <x v="2"/>
  </r>
  <r>
    <s v="2025-05-10"/>
    <s v="SAL05382"/>
    <x v="1"/>
    <x v="30"/>
    <n v="15"/>
    <n v="2000"/>
    <n v="30000"/>
    <s v="May"/>
    <x v="2"/>
  </r>
  <r>
    <s v="2025-07-15"/>
    <s v="SAL01450"/>
    <x v="1"/>
    <x v="30"/>
    <n v="6"/>
    <n v="2000"/>
    <n v="12000"/>
    <s v="Jul"/>
    <x v="2"/>
  </r>
  <r>
    <s v="2025-08-16"/>
    <s v="SAL01562"/>
    <x v="1"/>
    <x v="30"/>
    <n v="9"/>
    <n v="2000"/>
    <n v="18000"/>
    <s v="Aug"/>
    <x v="2"/>
  </r>
  <r>
    <s v="2025-08-29"/>
    <s v="SAL02461"/>
    <x v="1"/>
    <x v="30"/>
    <n v="11"/>
    <n v="2000"/>
    <n v="22000"/>
    <s v="Aug"/>
    <x v="2"/>
  </r>
  <r>
    <s v="2025-09-12"/>
    <s v="SAL00350"/>
    <x v="1"/>
    <x v="30"/>
    <n v="6"/>
    <n v="2000"/>
    <n v="12000"/>
    <s v="Sept"/>
    <x v="2"/>
  </r>
  <r>
    <s v="2025-09-14"/>
    <s v="SAL02657"/>
    <x v="1"/>
    <x v="30"/>
    <n v="6"/>
    <n v="2000"/>
    <n v="12000"/>
    <s v="Sept"/>
    <x v="2"/>
  </r>
  <r>
    <s v="2025-09-27"/>
    <s v="SAL02562"/>
    <x v="1"/>
    <x v="30"/>
    <n v="8"/>
    <n v="2000"/>
    <n v="16000"/>
    <s v="Sept"/>
    <x v="2"/>
  </r>
  <r>
    <s v="2025-10-09"/>
    <s v="SAL00942"/>
    <x v="1"/>
    <x v="30"/>
    <n v="15"/>
    <n v="2000"/>
    <n v="30000"/>
    <s v="Oct"/>
    <x v="2"/>
  </r>
  <r>
    <s v="2025-10-16"/>
    <s v="SAL03920"/>
    <x v="1"/>
    <x v="30"/>
    <n v="9"/>
    <n v="2000"/>
    <n v="18000"/>
    <s v="Oct"/>
    <x v="2"/>
  </r>
  <r>
    <s v="2025-11-16"/>
    <s v="SAL02262"/>
    <x v="1"/>
    <x v="30"/>
    <n v="9"/>
    <n v="2000"/>
    <n v="18000"/>
    <s v="Nov"/>
    <x v="2"/>
  </r>
  <r>
    <s v="2025-11-16"/>
    <s v="SAL04513"/>
    <x v="1"/>
    <x v="30"/>
    <n v="3"/>
    <n v="2000"/>
    <n v="6000"/>
    <s v="Nov"/>
    <x v="2"/>
  </r>
  <r>
    <s v="2025-11-25"/>
    <s v="SAL02121"/>
    <x v="1"/>
    <x v="30"/>
    <n v="8"/>
    <n v="2000"/>
    <n v="16000"/>
    <s v="Nov"/>
    <x v="2"/>
  </r>
  <r>
    <s v="2023-01-02"/>
    <s v="SAL00013"/>
    <x v="2"/>
    <x v="31"/>
    <n v="12"/>
    <n v="2500"/>
    <n v="30000"/>
    <s v="Jan"/>
    <x v="0"/>
  </r>
  <r>
    <s v="2023-01-07"/>
    <s v="SAL01707"/>
    <x v="2"/>
    <x v="31"/>
    <n v="2"/>
    <n v="2500"/>
    <n v="5000"/>
    <s v="Jan"/>
    <x v="0"/>
  </r>
  <r>
    <s v="2023-01-21"/>
    <s v="SAL04275"/>
    <x v="2"/>
    <x v="31"/>
    <n v="2"/>
    <n v="2500"/>
    <n v="5000"/>
    <s v="Jan"/>
    <x v="0"/>
  </r>
  <r>
    <s v="2023-02-04"/>
    <s v="SAL01291"/>
    <x v="2"/>
    <x v="31"/>
    <n v="10"/>
    <n v="2500"/>
    <n v="25000"/>
    <s v="Feb"/>
    <x v="0"/>
  </r>
  <r>
    <s v="2023-02-05"/>
    <s v="SAL04352"/>
    <x v="2"/>
    <x v="31"/>
    <n v="3"/>
    <n v="2500"/>
    <n v="7500"/>
    <s v="Feb"/>
    <x v="0"/>
  </r>
  <r>
    <s v="2023-02-17"/>
    <s v="SAL01995"/>
    <x v="2"/>
    <x v="31"/>
    <n v="10"/>
    <n v="2500"/>
    <n v="25000"/>
    <s v="Feb"/>
    <x v="0"/>
  </r>
  <r>
    <s v="2023-02-19"/>
    <s v="SAL04735"/>
    <x v="2"/>
    <x v="31"/>
    <n v="9"/>
    <n v="2500"/>
    <n v="22500"/>
    <s v="Feb"/>
    <x v="0"/>
  </r>
  <r>
    <s v="2023-02-21"/>
    <s v="SAL02463"/>
    <x v="2"/>
    <x v="31"/>
    <n v="14"/>
    <n v="2500"/>
    <n v="35000"/>
    <s v="Feb"/>
    <x v="0"/>
  </r>
  <r>
    <s v="2023-03-01"/>
    <s v="SAL01441"/>
    <x v="2"/>
    <x v="31"/>
    <n v="3"/>
    <n v="2500"/>
    <n v="7500"/>
    <s v="Mar"/>
    <x v="0"/>
  </r>
  <r>
    <s v="2023-03-07"/>
    <s v="SAL05564"/>
    <x v="2"/>
    <x v="31"/>
    <n v="3"/>
    <n v="2500"/>
    <n v="7500"/>
    <s v="Mar"/>
    <x v="0"/>
  </r>
  <r>
    <s v="2023-03-19"/>
    <s v="SAL03085"/>
    <x v="2"/>
    <x v="31"/>
    <n v="7"/>
    <n v="2500"/>
    <n v="17500"/>
    <s v="Mar"/>
    <x v="0"/>
  </r>
  <r>
    <s v="2023-03-23"/>
    <s v="SAL00940"/>
    <x v="2"/>
    <x v="31"/>
    <n v="10"/>
    <n v="2500"/>
    <n v="25000"/>
    <s v="Mar"/>
    <x v="0"/>
  </r>
  <r>
    <s v="2023-03-29"/>
    <s v="SAL03311"/>
    <x v="2"/>
    <x v="31"/>
    <n v="7"/>
    <n v="2500"/>
    <n v="17500"/>
    <s v="Mar"/>
    <x v="0"/>
  </r>
  <r>
    <s v="2023-03-31"/>
    <s v="SAL00570"/>
    <x v="2"/>
    <x v="31"/>
    <n v="6"/>
    <n v="2500"/>
    <n v="15000"/>
    <s v="Mar"/>
    <x v="0"/>
  </r>
  <r>
    <s v="2023-04-01"/>
    <s v="SAL04207"/>
    <x v="2"/>
    <x v="31"/>
    <n v="4"/>
    <n v="2500"/>
    <n v="10000"/>
    <s v="Apr"/>
    <x v="0"/>
  </r>
  <r>
    <s v="2023-04-02"/>
    <s v="SAL02594"/>
    <x v="2"/>
    <x v="31"/>
    <n v="4"/>
    <n v="2500"/>
    <n v="10000"/>
    <s v="Apr"/>
    <x v="0"/>
  </r>
  <r>
    <s v="2023-04-16"/>
    <s v="SAL00123"/>
    <x v="2"/>
    <x v="31"/>
    <n v="11"/>
    <n v="2500"/>
    <n v="27500"/>
    <s v="Apr"/>
    <x v="0"/>
  </r>
  <r>
    <s v="2023-04-17"/>
    <s v="SAL03026"/>
    <x v="2"/>
    <x v="31"/>
    <n v="1"/>
    <n v="2500"/>
    <n v="2500"/>
    <s v="Apr"/>
    <x v="0"/>
  </r>
  <r>
    <s v="2023-04-20"/>
    <s v="SAL03620"/>
    <x v="2"/>
    <x v="31"/>
    <n v="1"/>
    <n v="2500"/>
    <n v="2500"/>
    <s v="Apr"/>
    <x v="0"/>
  </r>
  <r>
    <s v="2023-04-22"/>
    <s v="SAL00865"/>
    <x v="2"/>
    <x v="31"/>
    <n v="12"/>
    <n v="2500"/>
    <n v="30000"/>
    <s v="Apr"/>
    <x v="0"/>
  </r>
  <r>
    <s v="2023-04-22"/>
    <s v="SAL04413"/>
    <x v="2"/>
    <x v="31"/>
    <n v="5"/>
    <n v="2500"/>
    <n v="12500"/>
    <s v="Apr"/>
    <x v="0"/>
  </r>
  <r>
    <s v="2023-04-30"/>
    <s v="SAL05652"/>
    <x v="2"/>
    <x v="31"/>
    <n v="12"/>
    <n v="2500"/>
    <n v="30000"/>
    <s v="Apr"/>
    <x v="0"/>
  </r>
  <r>
    <s v="2023-05-11"/>
    <s v="SAL03250"/>
    <x v="2"/>
    <x v="31"/>
    <n v="7"/>
    <n v="2500"/>
    <n v="17500"/>
    <s v="May"/>
    <x v="0"/>
  </r>
  <r>
    <s v="2023-05-13"/>
    <s v="SAL04959"/>
    <x v="2"/>
    <x v="31"/>
    <n v="14"/>
    <n v="2500"/>
    <n v="35000"/>
    <s v="May"/>
    <x v="0"/>
  </r>
  <r>
    <s v="2023-05-18"/>
    <s v="SAL00460"/>
    <x v="2"/>
    <x v="31"/>
    <n v="3"/>
    <n v="2500"/>
    <n v="7500"/>
    <s v="May"/>
    <x v="0"/>
  </r>
  <r>
    <s v="2023-05-18"/>
    <s v="SAL05480"/>
    <x v="2"/>
    <x v="31"/>
    <n v="10"/>
    <n v="2500"/>
    <n v="25000"/>
    <s v="May"/>
    <x v="0"/>
  </r>
  <r>
    <s v="2023-05-31"/>
    <s v="SAL01022"/>
    <x v="2"/>
    <x v="31"/>
    <n v="15"/>
    <n v="2500"/>
    <n v="37500"/>
    <s v="May"/>
    <x v="0"/>
  </r>
  <r>
    <s v="2023-06-11"/>
    <s v="SAL05375"/>
    <x v="2"/>
    <x v="31"/>
    <n v="4"/>
    <n v="2500"/>
    <n v="10000"/>
    <s v="Jun"/>
    <x v="0"/>
  </r>
  <r>
    <s v="2023-06-18"/>
    <s v="SAL00498"/>
    <x v="2"/>
    <x v="31"/>
    <n v="6"/>
    <n v="2500"/>
    <n v="15000"/>
    <s v="Jun"/>
    <x v="0"/>
  </r>
  <r>
    <s v="2023-06-19"/>
    <s v="SAL00896"/>
    <x v="2"/>
    <x v="31"/>
    <n v="2"/>
    <n v="2500"/>
    <n v="5000"/>
    <s v="Jun"/>
    <x v="0"/>
  </r>
  <r>
    <s v="2023-06-19"/>
    <s v="SAL00928"/>
    <x v="2"/>
    <x v="31"/>
    <n v="14"/>
    <n v="2500"/>
    <n v="35000"/>
    <s v="Jun"/>
    <x v="0"/>
  </r>
  <r>
    <s v="2023-06-19"/>
    <s v="SAL05607"/>
    <x v="2"/>
    <x v="31"/>
    <n v="6"/>
    <n v="2500"/>
    <n v="15000"/>
    <s v="Jun"/>
    <x v="0"/>
  </r>
  <r>
    <s v="2023-06-21"/>
    <s v="SAL02519"/>
    <x v="2"/>
    <x v="31"/>
    <n v="12"/>
    <n v="2500"/>
    <n v="30000"/>
    <s v="Jun"/>
    <x v="0"/>
  </r>
  <r>
    <s v="2023-07-03"/>
    <s v="SAL01580"/>
    <x v="2"/>
    <x v="31"/>
    <n v="8"/>
    <n v="2500"/>
    <n v="20000"/>
    <s v="Jul"/>
    <x v="0"/>
  </r>
  <r>
    <s v="2023-07-11"/>
    <s v="SAL05191"/>
    <x v="2"/>
    <x v="31"/>
    <n v="15"/>
    <n v="2500"/>
    <n v="37500"/>
    <s v="Jul"/>
    <x v="0"/>
  </r>
  <r>
    <s v="2023-07-15"/>
    <s v="SAL02424"/>
    <x v="2"/>
    <x v="31"/>
    <n v="11"/>
    <n v="2500"/>
    <n v="27500"/>
    <s v="Jul"/>
    <x v="0"/>
  </r>
  <r>
    <s v="2023-07-25"/>
    <s v="SAL04231"/>
    <x v="2"/>
    <x v="31"/>
    <n v="14"/>
    <n v="2500"/>
    <n v="35000"/>
    <s v="Jul"/>
    <x v="0"/>
  </r>
  <r>
    <s v="2023-08-01"/>
    <s v="SAL03771"/>
    <x v="2"/>
    <x v="31"/>
    <n v="13"/>
    <n v="2500"/>
    <n v="32500"/>
    <s v="Aug"/>
    <x v="0"/>
  </r>
  <r>
    <s v="2023-08-08"/>
    <s v="SAL00804"/>
    <x v="2"/>
    <x v="31"/>
    <n v="10"/>
    <n v="2500"/>
    <n v="25000"/>
    <s v="Aug"/>
    <x v="0"/>
  </r>
  <r>
    <s v="2023-08-09"/>
    <s v="SAL02906"/>
    <x v="2"/>
    <x v="31"/>
    <n v="6"/>
    <n v="2500"/>
    <n v="15000"/>
    <s v="Aug"/>
    <x v="0"/>
  </r>
  <r>
    <s v="2023-08-11"/>
    <s v="SAL00428"/>
    <x v="2"/>
    <x v="31"/>
    <n v="2"/>
    <n v="2500"/>
    <n v="5000"/>
    <s v="Aug"/>
    <x v="0"/>
  </r>
  <r>
    <s v="2023-08-18"/>
    <s v="SAL03462"/>
    <x v="2"/>
    <x v="31"/>
    <n v="5"/>
    <n v="2500"/>
    <n v="12500"/>
    <s v="Aug"/>
    <x v="0"/>
  </r>
  <r>
    <s v="2023-08-25"/>
    <s v="SAL01905"/>
    <x v="2"/>
    <x v="31"/>
    <n v="15"/>
    <n v="2500"/>
    <n v="37500"/>
    <s v="Aug"/>
    <x v="0"/>
  </r>
  <r>
    <s v="2023-08-26"/>
    <s v="SAL00154"/>
    <x v="2"/>
    <x v="31"/>
    <n v="10"/>
    <n v="2500"/>
    <n v="25000"/>
    <s v="Aug"/>
    <x v="0"/>
  </r>
  <r>
    <s v="2023-09-09"/>
    <s v="SAL03081"/>
    <x v="2"/>
    <x v="31"/>
    <n v="8"/>
    <n v="2500"/>
    <n v="20000"/>
    <s v="Sept"/>
    <x v="0"/>
  </r>
  <r>
    <s v="2023-09-11"/>
    <s v="SAL02701"/>
    <x v="2"/>
    <x v="31"/>
    <n v="11"/>
    <n v="2500"/>
    <n v="27500"/>
    <s v="Sept"/>
    <x v="0"/>
  </r>
  <r>
    <s v="2023-09-11"/>
    <s v="SAL03066"/>
    <x v="2"/>
    <x v="31"/>
    <n v="9"/>
    <n v="2500"/>
    <n v="22500"/>
    <s v="Sept"/>
    <x v="0"/>
  </r>
  <r>
    <s v="2023-09-18"/>
    <s v="SAL03413"/>
    <x v="2"/>
    <x v="31"/>
    <n v="14"/>
    <n v="2500"/>
    <n v="35000"/>
    <s v="Sept"/>
    <x v="0"/>
  </r>
  <r>
    <s v="2023-09-22"/>
    <s v="SAL05083"/>
    <x v="2"/>
    <x v="31"/>
    <n v="6"/>
    <n v="2500"/>
    <n v="15000"/>
    <s v="Sept"/>
    <x v="0"/>
  </r>
  <r>
    <s v="2023-09-28"/>
    <s v="SAL03158"/>
    <x v="2"/>
    <x v="31"/>
    <n v="14"/>
    <n v="2500"/>
    <n v="35000"/>
    <s v="Sept"/>
    <x v="0"/>
  </r>
  <r>
    <s v="2023-09-29"/>
    <s v="SAL04610"/>
    <x v="2"/>
    <x v="31"/>
    <n v="6"/>
    <n v="2500"/>
    <n v="15000"/>
    <s v="Sept"/>
    <x v="0"/>
  </r>
  <r>
    <s v="2023-09-29"/>
    <s v="SAL05055"/>
    <x v="2"/>
    <x v="31"/>
    <n v="14"/>
    <n v="2500"/>
    <n v="35000"/>
    <s v="Sept"/>
    <x v="0"/>
  </r>
  <r>
    <s v="2023-09-30"/>
    <s v="SAL05163"/>
    <x v="2"/>
    <x v="31"/>
    <n v="12"/>
    <n v="2500"/>
    <n v="30000"/>
    <s v="Sept"/>
    <x v="0"/>
  </r>
  <r>
    <s v="2023-10-07"/>
    <s v="SAL04895"/>
    <x v="2"/>
    <x v="31"/>
    <n v="10"/>
    <n v="2500"/>
    <n v="25000"/>
    <s v="Oct"/>
    <x v="0"/>
  </r>
  <r>
    <s v="2023-10-12"/>
    <s v="SAL05914"/>
    <x v="2"/>
    <x v="31"/>
    <n v="10"/>
    <n v="2500"/>
    <n v="25000"/>
    <s v="Oct"/>
    <x v="0"/>
  </r>
  <r>
    <s v="2023-10-29"/>
    <s v="SAL04371"/>
    <x v="2"/>
    <x v="31"/>
    <n v="8"/>
    <n v="2500"/>
    <n v="20000"/>
    <s v="Oct"/>
    <x v="0"/>
  </r>
  <r>
    <s v="2023-11-02"/>
    <s v="SAL01772"/>
    <x v="2"/>
    <x v="31"/>
    <n v="4"/>
    <n v="2500"/>
    <n v="10000"/>
    <s v="Nov"/>
    <x v="0"/>
  </r>
  <r>
    <s v="2023-11-08"/>
    <s v="SAL00906"/>
    <x v="2"/>
    <x v="31"/>
    <n v="10"/>
    <n v="2500"/>
    <n v="25000"/>
    <s v="Nov"/>
    <x v="0"/>
  </r>
  <r>
    <s v="2023-11-08"/>
    <s v="SAL01752"/>
    <x v="2"/>
    <x v="31"/>
    <n v="9"/>
    <n v="2500"/>
    <n v="22500"/>
    <s v="Nov"/>
    <x v="0"/>
  </r>
  <r>
    <s v="2023-11-15"/>
    <s v="SAL01171"/>
    <x v="2"/>
    <x v="31"/>
    <n v="3"/>
    <n v="2500"/>
    <n v="7500"/>
    <s v="Nov"/>
    <x v="0"/>
  </r>
  <r>
    <s v="2023-11-21"/>
    <s v="SAL01319"/>
    <x v="2"/>
    <x v="31"/>
    <n v="12"/>
    <n v="2500"/>
    <n v="30000"/>
    <s v="Nov"/>
    <x v="0"/>
  </r>
  <r>
    <s v="2023-11-21"/>
    <s v="SAL04343"/>
    <x v="2"/>
    <x v="31"/>
    <n v="15"/>
    <n v="2500"/>
    <n v="37500"/>
    <s v="Nov"/>
    <x v="0"/>
  </r>
  <r>
    <s v="2023-11-25"/>
    <s v="SAL03180"/>
    <x v="2"/>
    <x v="31"/>
    <n v="5"/>
    <n v="2500"/>
    <n v="12500"/>
    <s v="Nov"/>
    <x v="0"/>
  </r>
  <r>
    <s v="2023-11-30"/>
    <s v="SAL03219"/>
    <x v="2"/>
    <x v="31"/>
    <n v="2"/>
    <n v="2500"/>
    <n v="5000"/>
    <s v="Nov"/>
    <x v="0"/>
  </r>
  <r>
    <s v="2023-11-30"/>
    <s v="SAL04259"/>
    <x v="2"/>
    <x v="31"/>
    <n v="3"/>
    <n v="2500"/>
    <n v="7500"/>
    <s v="Nov"/>
    <x v="0"/>
  </r>
  <r>
    <s v="2023-12-10"/>
    <s v="SAL03396"/>
    <x v="2"/>
    <x v="31"/>
    <n v="5"/>
    <n v="2500"/>
    <n v="12500"/>
    <s v="Dec"/>
    <x v="0"/>
  </r>
  <r>
    <s v="2023-12-23"/>
    <s v="SAL01224"/>
    <x v="2"/>
    <x v="31"/>
    <n v="15"/>
    <n v="2500"/>
    <n v="37500"/>
    <s v="Dec"/>
    <x v="0"/>
  </r>
  <r>
    <s v="2023-12-28"/>
    <s v="SAL03152"/>
    <x v="2"/>
    <x v="31"/>
    <n v="12"/>
    <n v="2500"/>
    <n v="30000"/>
    <s v="Dec"/>
    <x v="0"/>
  </r>
  <r>
    <s v="2023-12-31"/>
    <s v="SAL03084"/>
    <x v="2"/>
    <x v="31"/>
    <n v="7"/>
    <n v="2500"/>
    <n v="17500"/>
    <s v="Dec"/>
    <x v="0"/>
  </r>
  <r>
    <s v="2024-01-08"/>
    <s v="SAL05851"/>
    <x v="2"/>
    <x v="31"/>
    <n v="11"/>
    <n v="2500"/>
    <n v="27500"/>
    <s v="Jan"/>
    <x v="1"/>
  </r>
  <r>
    <s v="2024-01-15"/>
    <s v="SAL01142"/>
    <x v="2"/>
    <x v="31"/>
    <n v="3"/>
    <n v="2500"/>
    <n v="7500"/>
    <s v="Jan"/>
    <x v="1"/>
  </r>
  <r>
    <s v="2024-01-15"/>
    <s v="SAL05130"/>
    <x v="2"/>
    <x v="31"/>
    <n v="2"/>
    <n v="2500"/>
    <n v="5000"/>
    <s v="Jan"/>
    <x v="1"/>
  </r>
  <r>
    <s v="2024-01-16"/>
    <s v="SAL04196"/>
    <x v="2"/>
    <x v="31"/>
    <n v="15"/>
    <n v="2500"/>
    <n v="37500"/>
    <s v="Jan"/>
    <x v="1"/>
  </r>
  <r>
    <s v="2024-01-22"/>
    <s v="SAL03346"/>
    <x v="2"/>
    <x v="31"/>
    <n v="5"/>
    <n v="2500"/>
    <n v="12500"/>
    <s v="Jan"/>
    <x v="1"/>
  </r>
  <r>
    <s v="2024-01-27"/>
    <s v="SAL03314"/>
    <x v="2"/>
    <x v="31"/>
    <n v="15"/>
    <n v="2500"/>
    <n v="37500"/>
    <s v="Jan"/>
    <x v="1"/>
  </r>
  <r>
    <s v="2024-02-07"/>
    <s v="SAL01384"/>
    <x v="2"/>
    <x v="31"/>
    <n v="2"/>
    <n v="2500"/>
    <n v="5000"/>
    <s v="Feb"/>
    <x v="1"/>
  </r>
  <r>
    <s v="2024-02-10"/>
    <s v="SAL02626"/>
    <x v="2"/>
    <x v="31"/>
    <n v="8"/>
    <n v="2500"/>
    <n v="20000"/>
    <s v="Feb"/>
    <x v="1"/>
  </r>
  <r>
    <s v="2024-02-21"/>
    <s v="SAL00552"/>
    <x v="2"/>
    <x v="31"/>
    <n v="15"/>
    <n v="2500"/>
    <n v="37500"/>
    <s v="Feb"/>
    <x v="1"/>
  </r>
  <r>
    <s v="2024-02-25"/>
    <s v="SAL05397"/>
    <x v="2"/>
    <x v="31"/>
    <n v="10"/>
    <n v="2500"/>
    <n v="25000"/>
    <s v="Feb"/>
    <x v="1"/>
  </r>
  <r>
    <s v="2024-03-03"/>
    <s v="SAL05543"/>
    <x v="2"/>
    <x v="31"/>
    <n v="10"/>
    <n v="2500"/>
    <n v="25000"/>
    <s v="Mar"/>
    <x v="1"/>
  </r>
  <r>
    <s v="2024-03-05"/>
    <s v="SAL03860"/>
    <x v="2"/>
    <x v="31"/>
    <n v="3"/>
    <n v="2500"/>
    <n v="7500"/>
    <s v="Mar"/>
    <x v="1"/>
  </r>
  <r>
    <s v="2024-03-07"/>
    <s v="SAL01260"/>
    <x v="2"/>
    <x v="31"/>
    <n v="2"/>
    <n v="2500"/>
    <n v="5000"/>
    <s v="Mar"/>
    <x v="1"/>
  </r>
  <r>
    <s v="2024-03-08"/>
    <s v="SAL04827"/>
    <x v="2"/>
    <x v="31"/>
    <n v="9"/>
    <n v="2500"/>
    <n v="22500"/>
    <s v="Mar"/>
    <x v="1"/>
  </r>
  <r>
    <s v="2024-03-20"/>
    <s v="SAL03323"/>
    <x v="2"/>
    <x v="31"/>
    <n v="1"/>
    <n v="2500"/>
    <n v="2500"/>
    <s v="Mar"/>
    <x v="1"/>
  </r>
  <r>
    <s v="2024-03-20"/>
    <s v="SAL04058"/>
    <x v="2"/>
    <x v="31"/>
    <n v="10"/>
    <n v="2500"/>
    <n v="25000"/>
    <s v="Mar"/>
    <x v="1"/>
  </r>
  <r>
    <s v="2024-03-29"/>
    <s v="SAL03438"/>
    <x v="2"/>
    <x v="31"/>
    <n v="13"/>
    <n v="2500"/>
    <n v="32500"/>
    <s v="Mar"/>
    <x v="1"/>
  </r>
  <r>
    <s v="2024-04-17"/>
    <s v="SAL05212"/>
    <x v="2"/>
    <x v="31"/>
    <n v="14"/>
    <n v="2500"/>
    <n v="35000"/>
    <s v="Apr"/>
    <x v="1"/>
  </r>
  <r>
    <s v="2024-04-20"/>
    <s v="SAL01926"/>
    <x v="2"/>
    <x v="31"/>
    <n v="4"/>
    <n v="2500"/>
    <n v="10000"/>
    <s v="Apr"/>
    <x v="1"/>
  </r>
  <r>
    <s v="2024-04-27"/>
    <s v="SAL05981"/>
    <x v="2"/>
    <x v="31"/>
    <n v="11"/>
    <n v="2500"/>
    <n v="27500"/>
    <s v="Apr"/>
    <x v="1"/>
  </r>
  <r>
    <s v="2024-05-14"/>
    <s v="SAL01060"/>
    <x v="2"/>
    <x v="31"/>
    <n v="7"/>
    <n v="2500"/>
    <n v="17500"/>
    <s v="May"/>
    <x v="1"/>
  </r>
  <r>
    <s v="2024-05-19"/>
    <s v="SAL04532"/>
    <x v="2"/>
    <x v="31"/>
    <n v="6"/>
    <n v="2500"/>
    <n v="15000"/>
    <s v="May"/>
    <x v="1"/>
  </r>
  <r>
    <s v="2024-05-21"/>
    <s v="SAL00681"/>
    <x v="2"/>
    <x v="31"/>
    <n v="9"/>
    <n v="2500"/>
    <n v="22500"/>
    <s v="May"/>
    <x v="1"/>
  </r>
  <r>
    <s v="2024-05-22"/>
    <s v="SAL03054"/>
    <x v="2"/>
    <x v="31"/>
    <n v="15"/>
    <n v="2500"/>
    <n v="37500"/>
    <s v="May"/>
    <x v="1"/>
  </r>
  <r>
    <s v="2024-06-29"/>
    <s v="SAL03634"/>
    <x v="2"/>
    <x v="31"/>
    <n v="6"/>
    <n v="2500"/>
    <n v="15000"/>
    <s v="Jun"/>
    <x v="1"/>
  </r>
  <r>
    <s v="2024-07-14"/>
    <s v="SAL04569"/>
    <x v="2"/>
    <x v="31"/>
    <n v="13"/>
    <n v="2500"/>
    <n v="32500"/>
    <s v="Jul"/>
    <x v="1"/>
  </r>
  <r>
    <s v="2024-08-01"/>
    <s v="SAL04214"/>
    <x v="2"/>
    <x v="31"/>
    <n v="7"/>
    <n v="2500"/>
    <n v="17500"/>
    <s v="Aug"/>
    <x v="1"/>
  </r>
  <r>
    <s v="2024-08-04"/>
    <s v="SAL03518"/>
    <x v="2"/>
    <x v="31"/>
    <n v="14"/>
    <n v="2500"/>
    <n v="35000"/>
    <s v="Aug"/>
    <x v="1"/>
  </r>
  <r>
    <s v="2024-08-07"/>
    <s v="SAL04742"/>
    <x v="2"/>
    <x v="31"/>
    <n v="1"/>
    <n v="2500"/>
    <n v="2500"/>
    <s v="Aug"/>
    <x v="1"/>
  </r>
  <r>
    <s v="2024-08-16"/>
    <s v="SAL01651"/>
    <x v="2"/>
    <x v="31"/>
    <n v="11"/>
    <n v="2500"/>
    <n v="27500"/>
    <s v="Aug"/>
    <x v="1"/>
  </r>
  <r>
    <s v="2024-08-23"/>
    <s v="SAL01802"/>
    <x v="2"/>
    <x v="31"/>
    <n v="13"/>
    <n v="2500"/>
    <n v="32500"/>
    <s v="Aug"/>
    <x v="1"/>
  </r>
  <r>
    <s v="2024-09-06"/>
    <s v="SAL03159"/>
    <x v="2"/>
    <x v="31"/>
    <n v="3"/>
    <n v="2500"/>
    <n v="7500"/>
    <s v="Sept"/>
    <x v="1"/>
  </r>
  <r>
    <s v="2024-09-20"/>
    <s v="SAL04405"/>
    <x v="2"/>
    <x v="31"/>
    <n v="2"/>
    <n v="2500"/>
    <n v="5000"/>
    <s v="Sept"/>
    <x v="1"/>
  </r>
  <r>
    <s v="2024-09-24"/>
    <s v="SAL01101"/>
    <x v="2"/>
    <x v="31"/>
    <n v="14"/>
    <n v="2500"/>
    <n v="35000"/>
    <s v="Sept"/>
    <x v="1"/>
  </r>
  <r>
    <s v="2024-09-26"/>
    <s v="SAL05866"/>
    <x v="2"/>
    <x v="31"/>
    <n v="4"/>
    <n v="2500"/>
    <n v="10000"/>
    <s v="Sept"/>
    <x v="1"/>
  </r>
  <r>
    <s v="2024-09-27"/>
    <s v="SAL05149"/>
    <x v="2"/>
    <x v="31"/>
    <n v="12"/>
    <n v="2500"/>
    <n v="30000"/>
    <s v="Sept"/>
    <x v="1"/>
  </r>
  <r>
    <s v="2024-10-10"/>
    <s v="SAL01792"/>
    <x v="2"/>
    <x v="31"/>
    <n v="15"/>
    <n v="2500"/>
    <n v="37500"/>
    <s v="Oct"/>
    <x v="1"/>
  </r>
  <r>
    <s v="2024-10-14"/>
    <s v="SAL02129"/>
    <x v="2"/>
    <x v="31"/>
    <n v="2"/>
    <n v="2500"/>
    <n v="5000"/>
    <s v="Oct"/>
    <x v="1"/>
  </r>
  <r>
    <s v="2024-10-18"/>
    <s v="SAL05755"/>
    <x v="2"/>
    <x v="31"/>
    <n v="7"/>
    <n v="2500"/>
    <n v="17500"/>
    <s v="Oct"/>
    <x v="1"/>
  </r>
  <r>
    <s v="2024-10-31"/>
    <s v="SAL00992"/>
    <x v="2"/>
    <x v="31"/>
    <n v="11"/>
    <n v="2500"/>
    <n v="27500"/>
    <s v="Oct"/>
    <x v="1"/>
  </r>
  <r>
    <s v="2024-10-31"/>
    <s v="SAL04188"/>
    <x v="2"/>
    <x v="31"/>
    <n v="10"/>
    <n v="2500"/>
    <n v="25000"/>
    <s v="Oct"/>
    <x v="1"/>
  </r>
  <r>
    <s v="2024-11-02"/>
    <s v="SAL00691"/>
    <x v="2"/>
    <x v="31"/>
    <n v="9"/>
    <n v="2500"/>
    <n v="22500"/>
    <s v="Nov"/>
    <x v="1"/>
  </r>
  <r>
    <s v="2024-11-12"/>
    <s v="SAL03221"/>
    <x v="2"/>
    <x v="31"/>
    <n v="12"/>
    <n v="2500"/>
    <n v="30000"/>
    <s v="Nov"/>
    <x v="1"/>
  </r>
  <r>
    <s v="2024-11-16"/>
    <s v="SAL05762"/>
    <x v="2"/>
    <x v="31"/>
    <n v="9"/>
    <n v="2500"/>
    <n v="22500"/>
    <s v="Nov"/>
    <x v="1"/>
  </r>
  <r>
    <s v="2024-11-25"/>
    <s v="SAL00055"/>
    <x v="2"/>
    <x v="31"/>
    <n v="6"/>
    <n v="2500"/>
    <n v="15000"/>
    <s v="Nov"/>
    <x v="1"/>
  </r>
  <r>
    <s v="2024-12-10"/>
    <s v="SAL04741"/>
    <x v="2"/>
    <x v="31"/>
    <n v="9"/>
    <n v="2500"/>
    <n v="22500"/>
    <s v="Dec"/>
    <x v="1"/>
  </r>
  <r>
    <s v="2024-12-11"/>
    <s v="SAL00325"/>
    <x v="2"/>
    <x v="31"/>
    <n v="15"/>
    <n v="2500"/>
    <n v="37500"/>
    <s v="Dec"/>
    <x v="1"/>
  </r>
  <r>
    <s v="2024-12-17"/>
    <s v="SAL01612"/>
    <x v="2"/>
    <x v="31"/>
    <n v="15"/>
    <n v="2500"/>
    <n v="37500"/>
    <s v="Dec"/>
    <x v="1"/>
  </r>
  <r>
    <s v="2024-12-18"/>
    <s v="SAL05616"/>
    <x v="2"/>
    <x v="31"/>
    <n v="11"/>
    <n v="2500"/>
    <n v="27500"/>
    <s v="Dec"/>
    <x v="1"/>
  </r>
  <r>
    <s v="2024-12-21"/>
    <s v="SAL00982"/>
    <x v="2"/>
    <x v="31"/>
    <n v="4"/>
    <n v="2500"/>
    <n v="10000"/>
    <s v="Dec"/>
    <x v="1"/>
  </r>
  <r>
    <s v="2024-12-28"/>
    <s v="SAL04429"/>
    <x v="2"/>
    <x v="31"/>
    <n v="10"/>
    <n v="2500"/>
    <n v="25000"/>
    <s v="Dec"/>
    <x v="1"/>
  </r>
  <r>
    <s v="2024-12-28"/>
    <s v="SAL04998"/>
    <x v="2"/>
    <x v="31"/>
    <n v="11"/>
    <n v="2500"/>
    <n v="27500"/>
    <s v="Dec"/>
    <x v="1"/>
  </r>
  <r>
    <s v="2025-01-05"/>
    <s v="SAL00721"/>
    <x v="2"/>
    <x v="31"/>
    <n v="15"/>
    <n v="2500"/>
    <n v="37500"/>
    <s v="Jan"/>
    <x v="2"/>
  </r>
  <r>
    <s v="2025-01-09"/>
    <s v="SAL03555"/>
    <x v="2"/>
    <x v="31"/>
    <n v="3"/>
    <n v="2500"/>
    <n v="7500"/>
    <s v="Jan"/>
    <x v="2"/>
  </r>
  <r>
    <s v="2025-01-19"/>
    <s v="SAL00692"/>
    <x v="2"/>
    <x v="31"/>
    <n v="2"/>
    <n v="2500"/>
    <n v="5000"/>
    <s v="Jan"/>
    <x v="2"/>
  </r>
  <r>
    <s v="2025-02-06"/>
    <s v="SAL02181"/>
    <x v="2"/>
    <x v="31"/>
    <n v="15"/>
    <n v="2500"/>
    <n v="37500"/>
    <s v="Feb"/>
    <x v="2"/>
  </r>
  <r>
    <s v="2025-02-15"/>
    <s v="SAL02652"/>
    <x v="2"/>
    <x v="31"/>
    <n v="8"/>
    <n v="2500"/>
    <n v="20000"/>
    <s v="Feb"/>
    <x v="2"/>
  </r>
  <r>
    <s v="2025-02-25"/>
    <s v="SAL04672"/>
    <x v="2"/>
    <x v="31"/>
    <n v="2"/>
    <n v="2500"/>
    <n v="5000"/>
    <s v="Feb"/>
    <x v="2"/>
  </r>
  <r>
    <s v="2025-02-28"/>
    <s v="SAL00407"/>
    <x v="2"/>
    <x v="31"/>
    <n v="7"/>
    <n v="2500"/>
    <n v="17500"/>
    <s v="Feb"/>
    <x v="2"/>
  </r>
  <r>
    <s v="2025-03-02"/>
    <s v="SAL05662"/>
    <x v="2"/>
    <x v="31"/>
    <n v="1"/>
    <n v="2500"/>
    <n v="2500"/>
    <s v="Mar"/>
    <x v="2"/>
  </r>
  <r>
    <s v="2025-03-07"/>
    <s v="SAL00995"/>
    <x v="2"/>
    <x v="31"/>
    <n v="6"/>
    <n v="2500"/>
    <n v="15000"/>
    <s v="Mar"/>
    <x v="2"/>
  </r>
  <r>
    <s v="2025-03-10"/>
    <s v="SAL00838"/>
    <x v="2"/>
    <x v="31"/>
    <n v="9"/>
    <n v="2500"/>
    <n v="22500"/>
    <s v="Mar"/>
    <x v="2"/>
  </r>
  <r>
    <s v="2025-03-29"/>
    <s v="SAL00760"/>
    <x v="2"/>
    <x v="31"/>
    <n v="9"/>
    <n v="2500"/>
    <n v="22500"/>
    <s v="Mar"/>
    <x v="2"/>
  </r>
  <r>
    <s v="2025-04-05"/>
    <s v="SAL00969"/>
    <x v="2"/>
    <x v="31"/>
    <n v="13"/>
    <n v="2500"/>
    <n v="32500"/>
    <s v="Apr"/>
    <x v="2"/>
  </r>
  <r>
    <s v="2025-04-17"/>
    <s v="SAL04517"/>
    <x v="2"/>
    <x v="31"/>
    <n v="4"/>
    <n v="2500"/>
    <n v="10000"/>
    <s v="Apr"/>
    <x v="2"/>
  </r>
  <r>
    <s v="2025-04-18"/>
    <s v="SAL03809"/>
    <x v="2"/>
    <x v="31"/>
    <n v="11"/>
    <n v="2500"/>
    <n v="27500"/>
    <s v="Apr"/>
    <x v="2"/>
  </r>
  <r>
    <s v="2025-04-30"/>
    <s v="SAL04907"/>
    <x v="2"/>
    <x v="31"/>
    <n v="11"/>
    <n v="2500"/>
    <n v="27500"/>
    <s v="Apr"/>
    <x v="2"/>
  </r>
  <r>
    <s v="2025-05-08"/>
    <s v="SAL00680"/>
    <x v="2"/>
    <x v="31"/>
    <n v="11"/>
    <n v="2500"/>
    <n v="27500"/>
    <s v="May"/>
    <x v="2"/>
  </r>
  <r>
    <s v="2025-05-25"/>
    <s v="SAL02844"/>
    <x v="2"/>
    <x v="31"/>
    <n v="14"/>
    <n v="2500"/>
    <n v="35000"/>
    <s v="May"/>
    <x v="2"/>
  </r>
  <r>
    <s v="2025-06-04"/>
    <s v="SAL05121"/>
    <x v="2"/>
    <x v="31"/>
    <n v="5"/>
    <n v="2500"/>
    <n v="12500"/>
    <s v="Jun"/>
    <x v="2"/>
  </r>
  <r>
    <s v="2025-06-07"/>
    <s v="SAL02905"/>
    <x v="2"/>
    <x v="31"/>
    <n v="14"/>
    <n v="2500"/>
    <n v="35000"/>
    <s v="Jun"/>
    <x v="2"/>
  </r>
  <r>
    <s v="2025-06-13"/>
    <s v="SAL04841"/>
    <x v="2"/>
    <x v="31"/>
    <n v="12"/>
    <n v="2500"/>
    <n v="30000"/>
    <s v="Jun"/>
    <x v="2"/>
  </r>
  <r>
    <s v="2025-06-16"/>
    <s v="SAL05846"/>
    <x v="2"/>
    <x v="31"/>
    <n v="12"/>
    <n v="2500"/>
    <n v="30000"/>
    <s v="Jun"/>
    <x v="2"/>
  </r>
  <r>
    <s v="2025-06-19"/>
    <s v="SAL05725"/>
    <x v="2"/>
    <x v="31"/>
    <n v="13"/>
    <n v="2500"/>
    <n v="32500"/>
    <s v="Jun"/>
    <x v="2"/>
  </r>
  <r>
    <s v="2025-06-20"/>
    <s v="SAL01492"/>
    <x v="2"/>
    <x v="31"/>
    <n v="3"/>
    <n v="2500"/>
    <n v="7500"/>
    <s v="Jun"/>
    <x v="2"/>
  </r>
  <r>
    <s v="2025-06-24"/>
    <s v="SAL01776"/>
    <x v="2"/>
    <x v="31"/>
    <n v="13"/>
    <n v="2500"/>
    <n v="32500"/>
    <s v="Jun"/>
    <x v="2"/>
  </r>
  <r>
    <s v="2025-06-27"/>
    <s v="SAL00320"/>
    <x v="2"/>
    <x v="31"/>
    <n v="10"/>
    <n v="2500"/>
    <n v="25000"/>
    <s v="Jun"/>
    <x v="2"/>
  </r>
  <r>
    <s v="2025-06-28"/>
    <s v="SAL01264"/>
    <x v="2"/>
    <x v="31"/>
    <n v="15"/>
    <n v="2500"/>
    <n v="37500"/>
    <s v="Jun"/>
    <x v="2"/>
  </r>
  <r>
    <s v="2025-07-07"/>
    <s v="SAL01460"/>
    <x v="2"/>
    <x v="31"/>
    <n v="11"/>
    <n v="2500"/>
    <n v="27500"/>
    <s v="Jul"/>
    <x v="2"/>
  </r>
  <r>
    <s v="2025-07-21"/>
    <s v="SAL05150"/>
    <x v="2"/>
    <x v="31"/>
    <n v="5"/>
    <n v="2500"/>
    <n v="12500"/>
    <s v="Jul"/>
    <x v="2"/>
  </r>
  <r>
    <s v="2025-07-22"/>
    <s v="SAL02661"/>
    <x v="2"/>
    <x v="31"/>
    <n v="4"/>
    <n v="2500"/>
    <n v="10000"/>
    <s v="Jul"/>
    <x v="2"/>
  </r>
  <r>
    <s v="2025-07-25"/>
    <s v="SAL05528"/>
    <x v="2"/>
    <x v="31"/>
    <n v="15"/>
    <n v="2500"/>
    <n v="37500"/>
    <s v="Jul"/>
    <x v="2"/>
  </r>
  <r>
    <s v="2025-08-04"/>
    <s v="SAL01241"/>
    <x v="2"/>
    <x v="31"/>
    <n v="9"/>
    <n v="2500"/>
    <n v="22500"/>
    <s v="Aug"/>
    <x v="2"/>
  </r>
  <r>
    <s v="2025-08-18"/>
    <s v="SAL05788"/>
    <x v="2"/>
    <x v="31"/>
    <n v="14"/>
    <n v="2500"/>
    <n v="35000"/>
    <s v="Aug"/>
    <x v="2"/>
  </r>
  <r>
    <s v="2025-08-21"/>
    <s v="SAL01815"/>
    <x v="2"/>
    <x v="31"/>
    <n v="8"/>
    <n v="2500"/>
    <n v="20000"/>
    <s v="Aug"/>
    <x v="2"/>
  </r>
  <r>
    <s v="2025-08-25"/>
    <s v="SAL01655"/>
    <x v="2"/>
    <x v="31"/>
    <n v="12"/>
    <n v="2500"/>
    <n v="30000"/>
    <s v="Aug"/>
    <x v="2"/>
  </r>
  <r>
    <s v="2025-09-06"/>
    <s v="SAL01695"/>
    <x v="2"/>
    <x v="31"/>
    <n v="7"/>
    <n v="2500"/>
    <n v="17500"/>
    <s v="Sept"/>
    <x v="2"/>
  </r>
  <r>
    <s v="2025-09-06"/>
    <s v="SAL03450"/>
    <x v="2"/>
    <x v="31"/>
    <n v="13"/>
    <n v="2500"/>
    <n v="32500"/>
    <s v="Sept"/>
    <x v="2"/>
  </r>
  <r>
    <s v="2025-09-16"/>
    <s v="SAL00026"/>
    <x v="2"/>
    <x v="31"/>
    <n v="9"/>
    <n v="2500"/>
    <n v="22500"/>
    <s v="Sept"/>
    <x v="2"/>
  </r>
  <r>
    <s v="2025-09-18"/>
    <s v="SAL01697"/>
    <x v="2"/>
    <x v="31"/>
    <n v="14"/>
    <n v="2500"/>
    <n v="35000"/>
    <s v="Sept"/>
    <x v="2"/>
  </r>
  <r>
    <s v="2025-09-27"/>
    <s v="SAL01312"/>
    <x v="2"/>
    <x v="31"/>
    <n v="5"/>
    <n v="2500"/>
    <n v="12500"/>
    <s v="Sept"/>
    <x v="2"/>
  </r>
  <r>
    <s v="2025-10-07"/>
    <s v="SAL02441"/>
    <x v="2"/>
    <x v="31"/>
    <n v="7"/>
    <n v="2500"/>
    <n v="17500"/>
    <s v="Oct"/>
    <x v="2"/>
  </r>
  <r>
    <s v="2025-10-16"/>
    <s v="SAL04381"/>
    <x v="2"/>
    <x v="31"/>
    <n v="1"/>
    <n v="2500"/>
    <n v="2500"/>
    <s v="Oct"/>
    <x v="2"/>
  </r>
  <r>
    <s v="2025-10-24"/>
    <s v="SAL04501"/>
    <x v="2"/>
    <x v="31"/>
    <n v="13"/>
    <n v="2500"/>
    <n v="32500"/>
    <s v="Oct"/>
    <x v="2"/>
  </r>
  <r>
    <s v="2025-10-24"/>
    <s v="SAL05743"/>
    <x v="2"/>
    <x v="31"/>
    <n v="10"/>
    <n v="2500"/>
    <n v="25000"/>
    <s v="Oct"/>
    <x v="2"/>
  </r>
  <r>
    <s v="2025-11-06"/>
    <s v="SAL03138"/>
    <x v="2"/>
    <x v="31"/>
    <n v="4"/>
    <n v="2500"/>
    <n v="10000"/>
    <s v="Nov"/>
    <x v="2"/>
  </r>
  <r>
    <s v="2025-11-20"/>
    <s v="SAL02572"/>
    <x v="2"/>
    <x v="31"/>
    <n v="10"/>
    <n v="2500"/>
    <n v="25000"/>
    <s v="Nov"/>
    <x v="2"/>
  </r>
  <r>
    <s v="2025-12-12"/>
    <s v="SAL05560"/>
    <x v="2"/>
    <x v="31"/>
    <n v="15"/>
    <n v="2500"/>
    <n v="37500"/>
    <s v="Dec"/>
    <x v="2"/>
  </r>
  <r>
    <s v="2025-12-20"/>
    <s v="SAL00378"/>
    <x v="2"/>
    <x v="31"/>
    <n v="6"/>
    <n v="2500"/>
    <n v="15000"/>
    <s v="Dec"/>
    <x v="2"/>
  </r>
  <r>
    <s v="2025-12-21"/>
    <s v="SAL00775"/>
    <x v="2"/>
    <x v="31"/>
    <n v="2"/>
    <n v="2500"/>
    <n v="5000"/>
    <s v="Dec"/>
    <x v="2"/>
  </r>
  <r>
    <s v="2025-12-22"/>
    <s v="SAL04618"/>
    <x v="2"/>
    <x v="31"/>
    <n v="5"/>
    <n v="2500"/>
    <n v="12500"/>
    <s v="Dec"/>
    <x v="2"/>
  </r>
  <r>
    <s v="2023-01-02"/>
    <s v="SAL03539"/>
    <x v="1"/>
    <x v="32"/>
    <n v="2"/>
    <n v="1500"/>
    <n v="3000"/>
    <s v="Jan"/>
    <x v="0"/>
  </r>
  <r>
    <s v="2023-01-16"/>
    <s v="SAL00491"/>
    <x v="1"/>
    <x v="32"/>
    <n v="13"/>
    <n v="1500"/>
    <n v="19500"/>
    <s v="Jan"/>
    <x v="0"/>
  </r>
  <r>
    <s v="2023-01-23"/>
    <s v="SAL02208"/>
    <x v="1"/>
    <x v="32"/>
    <n v="4"/>
    <n v="1500"/>
    <n v="6000"/>
    <s v="Jan"/>
    <x v="0"/>
  </r>
  <r>
    <s v="2023-01-30"/>
    <s v="SAL01072"/>
    <x v="1"/>
    <x v="32"/>
    <n v="12"/>
    <n v="1500"/>
    <n v="18000"/>
    <s v="Jan"/>
    <x v="0"/>
  </r>
  <r>
    <s v="2023-02-03"/>
    <s v="SAL04387"/>
    <x v="1"/>
    <x v="32"/>
    <n v="11"/>
    <n v="1500"/>
    <n v="16500"/>
    <s v="Feb"/>
    <x v="0"/>
  </r>
  <r>
    <s v="2023-02-14"/>
    <s v="SAL05996"/>
    <x v="1"/>
    <x v="32"/>
    <n v="4"/>
    <n v="1500"/>
    <n v="6000"/>
    <s v="Feb"/>
    <x v="0"/>
  </r>
  <r>
    <s v="2023-02-23"/>
    <s v="SAL05748"/>
    <x v="1"/>
    <x v="32"/>
    <n v="13"/>
    <n v="1500"/>
    <n v="19500"/>
    <s v="Feb"/>
    <x v="0"/>
  </r>
  <r>
    <s v="2023-02-26"/>
    <s v="SAL05890"/>
    <x v="1"/>
    <x v="32"/>
    <n v="14"/>
    <n v="1500"/>
    <n v="21000"/>
    <s v="Feb"/>
    <x v="0"/>
  </r>
  <r>
    <s v="2023-03-10"/>
    <s v="SAL02402"/>
    <x v="1"/>
    <x v="32"/>
    <n v="2"/>
    <n v="1500"/>
    <n v="3000"/>
    <s v="Mar"/>
    <x v="0"/>
  </r>
  <r>
    <s v="2023-03-19"/>
    <s v="SAL03848"/>
    <x v="1"/>
    <x v="32"/>
    <n v="5"/>
    <n v="1500"/>
    <n v="7500"/>
    <s v="Mar"/>
    <x v="0"/>
  </r>
  <r>
    <s v="2023-03-28"/>
    <s v="SAL02280"/>
    <x v="1"/>
    <x v="32"/>
    <n v="10"/>
    <n v="1500"/>
    <n v="15000"/>
    <s v="Mar"/>
    <x v="0"/>
  </r>
  <r>
    <s v="2023-04-03"/>
    <s v="SAL03976"/>
    <x v="1"/>
    <x v="32"/>
    <n v="15"/>
    <n v="1500"/>
    <n v="22500"/>
    <s v="Apr"/>
    <x v="0"/>
  </r>
  <r>
    <s v="2023-04-05"/>
    <s v="SAL01394"/>
    <x v="1"/>
    <x v="32"/>
    <n v="6"/>
    <n v="1500"/>
    <n v="9000"/>
    <s v="Apr"/>
    <x v="0"/>
  </r>
  <r>
    <s v="2023-04-08"/>
    <s v="SAL03510"/>
    <x v="1"/>
    <x v="32"/>
    <n v="2"/>
    <n v="1500"/>
    <n v="3000"/>
    <s v="Apr"/>
    <x v="0"/>
  </r>
  <r>
    <s v="2023-04-08"/>
    <s v="SAL04837"/>
    <x v="1"/>
    <x v="32"/>
    <n v="11"/>
    <n v="1500"/>
    <n v="16500"/>
    <s v="Apr"/>
    <x v="0"/>
  </r>
  <r>
    <s v="2023-04-17"/>
    <s v="SAL05810"/>
    <x v="1"/>
    <x v="32"/>
    <n v="6"/>
    <n v="1500"/>
    <n v="9000"/>
    <s v="Apr"/>
    <x v="0"/>
  </r>
  <r>
    <s v="2023-04-20"/>
    <s v="SAL01898"/>
    <x v="1"/>
    <x v="32"/>
    <n v="9"/>
    <n v="1500"/>
    <n v="13500"/>
    <s v="Apr"/>
    <x v="0"/>
  </r>
  <r>
    <s v="2023-04-30"/>
    <s v="SAL05633"/>
    <x v="1"/>
    <x v="32"/>
    <n v="3"/>
    <n v="1500"/>
    <n v="4500"/>
    <s v="Apr"/>
    <x v="0"/>
  </r>
  <r>
    <s v="2023-05-02"/>
    <s v="SAL01975"/>
    <x v="1"/>
    <x v="32"/>
    <n v="14"/>
    <n v="1500"/>
    <n v="21000"/>
    <s v="May"/>
    <x v="0"/>
  </r>
  <r>
    <s v="2023-05-04"/>
    <s v="SAL04684"/>
    <x v="1"/>
    <x v="32"/>
    <n v="5"/>
    <n v="1500"/>
    <n v="7500"/>
    <s v="May"/>
    <x v="0"/>
  </r>
  <r>
    <s v="2023-05-08"/>
    <s v="SAL00540"/>
    <x v="1"/>
    <x v="32"/>
    <n v="9"/>
    <n v="1500"/>
    <n v="13500"/>
    <s v="May"/>
    <x v="0"/>
  </r>
  <r>
    <s v="2023-05-18"/>
    <s v="SAL01605"/>
    <x v="1"/>
    <x v="32"/>
    <n v="12"/>
    <n v="1500"/>
    <n v="18000"/>
    <s v="May"/>
    <x v="0"/>
  </r>
  <r>
    <s v="2023-05-27"/>
    <s v="SAL01830"/>
    <x v="1"/>
    <x v="32"/>
    <n v="15"/>
    <n v="1500"/>
    <n v="22500"/>
    <s v="May"/>
    <x v="0"/>
  </r>
  <r>
    <s v="2023-06-03"/>
    <s v="SAL03791"/>
    <x v="1"/>
    <x v="32"/>
    <n v="15"/>
    <n v="1500"/>
    <n v="22500"/>
    <s v="Jun"/>
    <x v="0"/>
  </r>
  <r>
    <s v="2023-06-08"/>
    <s v="SAL04345"/>
    <x v="1"/>
    <x v="32"/>
    <n v="15"/>
    <n v="1500"/>
    <n v="22500"/>
    <s v="Jun"/>
    <x v="0"/>
  </r>
  <r>
    <s v="2023-06-11"/>
    <s v="SAL02407"/>
    <x v="1"/>
    <x v="32"/>
    <n v="7"/>
    <n v="1500"/>
    <n v="10500"/>
    <s v="Jun"/>
    <x v="0"/>
  </r>
  <r>
    <s v="2023-06-22"/>
    <s v="SAL03129"/>
    <x v="1"/>
    <x v="32"/>
    <n v="12"/>
    <n v="1500"/>
    <n v="18000"/>
    <s v="Jun"/>
    <x v="0"/>
  </r>
  <r>
    <s v="2023-06-28"/>
    <s v="SAL02096"/>
    <x v="1"/>
    <x v="32"/>
    <n v="2"/>
    <n v="1500"/>
    <n v="3000"/>
    <s v="Jun"/>
    <x v="0"/>
  </r>
  <r>
    <s v="2023-07-01"/>
    <s v="SAL02653"/>
    <x v="1"/>
    <x v="32"/>
    <n v="14"/>
    <n v="1500"/>
    <n v="21000"/>
    <s v="Jul"/>
    <x v="0"/>
  </r>
  <r>
    <s v="2023-07-04"/>
    <s v="SAL00693"/>
    <x v="1"/>
    <x v="32"/>
    <n v="7"/>
    <n v="1500"/>
    <n v="10500"/>
    <s v="Jul"/>
    <x v="0"/>
  </r>
  <r>
    <s v="2023-07-10"/>
    <s v="SAL00279"/>
    <x v="1"/>
    <x v="32"/>
    <n v="8"/>
    <n v="1500"/>
    <n v="12000"/>
    <s v="Jul"/>
    <x v="0"/>
  </r>
  <r>
    <s v="2023-07-14"/>
    <s v="SAL00603"/>
    <x v="1"/>
    <x v="32"/>
    <n v="9"/>
    <n v="1500"/>
    <n v="13500"/>
    <s v="Jul"/>
    <x v="0"/>
  </r>
  <r>
    <s v="2023-07-26"/>
    <s v="SAL02190"/>
    <x v="1"/>
    <x v="32"/>
    <n v="9"/>
    <n v="1500"/>
    <n v="13500"/>
    <s v="Jul"/>
    <x v="0"/>
  </r>
  <r>
    <s v="2023-07-26"/>
    <s v="SAL05285"/>
    <x v="1"/>
    <x v="32"/>
    <n v="3"/>
    <n v="1500"/>
    <n v="4500"/>
    <s v="Jul"/>
    <x v="0"/>
  </r>
  <r>
    <s v="2023-09-04"/>
    <s v="SAL03240"/>
    <x v="1"/>
    <x v="32"/>
    <n v="3"/>
    <n v="1500"/>
    <n v="4500"/>
    <s v="Sept"/>
    <x v="0"/>
  </r>
  <r>
    <s v="2023-09-16"/>
    <s v="SAL04993"/>
    <x v="1"/>
    <x v="32"/>
    <n v="7"/>
    <n v="1500"/>
    <n v="10500"/>
    <s v="Sept"/>
    <x v="0"/>
  </r>
  <r>
    <s v="2023-09-18"/>
    <s v="SAL05454"/>
    <x v="1"/>
    <x v="32"/>
    <n v="1"/>
    <n v="1500"/>
    <n v="1500"/>
    <s v="Sept"/>
    <x v="0"/>
  </r>
  <r>
    <s v="2023-09-20"/>
    <s v="SAL02401"/>
    <x v="1"/>
    <x v="32"/>
    <n v="3"/>
    <n v="1500"/>
    <n v="4500"/>
    <s v="Sept"/>
    <x v="0"/>
  </r>
  <r>
    <s v="2023-10-13"/>
    <s v="SAL00337"/>
    <x v="1"/>
    <x v="32"/>
    <n v="12"/>
    <n v="1500"/>
    <n v="18000"/>
    <s v="Oct"/>
    <x v="0"/>
  </r>
  <r>
    <s v="2023-10-31"/>
    <s v="SAL00770"/>
    <x v="1"/>
    <x v="32"/>
    <n v="10"/>
    <n v="1500"/>
    <n v="15000"/>
    <s v="Oct"/>
    <x v="0"/>
  </r>
  <r>
    <s v="2023-11-05"/>
    <s v="SAL02158"/>
    <x v="1"/>
    <x v="32"/>
    <n v="6"/>
    <n v="1500"/>
    <n v="9000"/>
    <s v="Nov"/>
    <x v="0"/>
  </r>
  <r>
    <s v="2023-11-10"/>
    <s v="SAL04000"/>
    <x v="1"/>
    <x v="32"/>
    <n v="3"/>
    <n v="1500"/>
    <n v="4500"/>
    <s v="Nov"/>
    <x v="0"/>
  </r>
  <r>
    <s v="2023-12-02"/>
    <s v="SAL01754"/>
    <x v="1"/>
    <x v="32"/>
    <n v="1"/>
    <n v="1500"/>
    <n v="1500"/>
    <s v="Dec"/>
    <x v="0"/>
  </r>
  <r>
    <s v="2023-12-05"/>
    <s v="SAL04190"/>
    <x v="1"/>
    <x v="32"/>
    <n v="13"/>
    <n v="1500"/>
    <n v="19500"/>
    <s v="Dec"/>
    <x v="0"/>
  </r>
  <r>
    <s v="2023-12-11"/>
    <s v="SAL04563"/>
    <x v="1"/>
    <x v="32"/>
    <n v="3"/>
    <n v="1500"/>
    <n v="4500"/>
    <s v="Dec"/>
    <x v="0"/>
  </r>
  <r>
    <s v="2023-12-14"/>
    <s v="SAL01912"/>
    <x v="1"/>
    <x v="32"/>
    <n v="15"/>
    <n v="1500"/>
    <n v="22500"/>
    <s v="Dec"/>
    <x v="0"/>
  </r>
  <r>
    <s v="2024-01-31"/>
    <s v="SAL04378"/>
    <x v="1"/>
    <x v="32"/>
    <n v="4"/>
    <n v="1500"/>
    <n v="6000"/>
    <s v="Jan"/>
    <x v="1"/>
  </r>
  <r>
    <s v="2024-02-09"/>
    <s v="SAL01076"/>
    <x v="1"/>
    <x v="32"/>
    <n v="4"/>
    <n v="1500"/>
    <n v="6000"/>
    <s v="Feb"/>
    <x v="1"/>
  </r>
  <r>
    <s v="2024-03-05"/>
    <s v="SAL00653"/>
    <x v="1"/>
    <x v="32"/>
    <n v="5"/>
    <n v="1500"/>
    <n v="7500"/>
    <s v="Mar"/>
    <x v="1"/>
  </r>
  <r>
    <s v="2024-03-13"/>
    <s v="SAL04351"/>
    <x v="1"/>
    <x v="32"/>
    <n v="3"/>
    <n v="1500"/>
    <n v="4500"/>
    <s v="Mar"/>
    <x v="1"/>
  </r>
  <r>
    <s v="2024-03-22"/>
    <s v="SAL02127"/>
    <x v="1"/>
    <x v="32"/>
    <n v="11"/>
    <n v="1500"/>
    <n v="16500"/>
    <s v="Mar"/>
    <x v="1"/>
  </r>
  <r>
    <s v="2024-03-23"/>
    <s v="SAL01667"/>
    <x v="1"/>
    <x v="32"/>
    <n v="11"/>
    <n v="1500"/>
    <n v="16500"/>
    <s v="Mar"/>
    <x v="1"/>
  </r>
  <r>
    <s v="2024-03-24"/>
    <s v="SAL02192"/>
    <x v="1"/>
    <x v="32"/>
    <n v="13"/>
    <n v="1500"/>
    <n v="19500"/>
    <s v="Mar"/>
    <x v="1"/>
  </r>
  <r>
    <s v="2024-03-26"/>
    <s v="SAL02412"/>
    <x v="1"/>
    <x v="32"/>
    <n v="10"/>
    <n v="1500"/>
    <n v="15000"/>
    <s v="Mar"/>
    <x v="1"/>
  </r>
  <r>
    <s v="2024-03-26"/>
    <s v="SAL03038"/>
    <x v="1"/>
    <x v="32"/>
    <n v="4"/>
    <n v="1500"/>
    <n v="6000"/>
    <s v="Mar"/>
    <x v="1"/>
  </r>
  <r>
    <s v="2024-04-01"/>
    <s v="SAL04107"/>
    <x v="1"/>
    <x v="32"/>
    <n v="2"/>
    <n v="1500"/>
    <n v="3000"/>
    <s v="Apr"/>
    <x v="1"/>
  </r>
  <r>
    <s v="2024-04-02"/>
    <s v="SAL02703"/>
    <x v="1"/>
    <x v="32"/>
    <n v="4"/>
    <n v="1500"/>
    <n v="6000"/>
    <s v="Apr"/>
    <x v="1"/>
  </r>
  <r>
    <s v="2024-04-03"/>
    <s v="SAL00157"/>
    <x v="1"/>
    <x v="32"/>
    <n v="10"/>
    <n v="1500"/>
    <n v="15000"/>
    <s v="Apr"/>
    <x v="1"/>
  </r>
  <r>
    <s v="2024-04-30"/>
    <s v="SAL00269"/>
    <x v="1"/>
    <x v="32"/>
    <n v="8"/>
    <n v="1500"/>
    <n v="12000"/>
    <s v="Apr"/>
    <x v="1"/>
  </r>
  <r>
    <s v="2024-05-02"/>
    <s v="SAL00031"/>
    <x v="1"/>
    <x v="32"/>
    <n v="13"/>
    <n v="1500"/>
    <n v="19500"/>
    <s v="May"/>
    <x v="1"/>
  </r>
  <r>
    <s v="2024-05-10"/>
    <s v="SAL00711"/>
    <x v="1"/>
    <x v="32"/>
    <n v="15"/>
    <n v="1500"/>
    <n v="22500"/>
    <s v="May"/>
    <x v="1"/>
  </r>
  <r>
    <s v="2024-05-11"/>
    <s v="SAL02378"/>
    <x v="1"/>
    <x v="32"/>
    <n v="8"/>
    <n v="1500"/>
    <n v="12000"/>
    <s v="May"/>
    <x v="1"/>
  </r>
  <r>
    <s v="2024-05-17"/>
    <s v="SAL02991"/>
    <x v="1"/>
    <x v="32"/>
    <n v="2"/>
    <n v="1500"/>
    <n v="3000"/>
    <s v="May"/>
    <x v="1"/>
  </r>
  <r>
    <s v="2024-05-29"/>
    <s v="SAL01731"/>
    <x v="1"/>
    <x v="32"/>
    <n v="6"/>
    <n v="1500"/>
    <n v="9000"/>
    <s v="May"/>
    <x v="1"/>
  </r>
  <r>
    <s v="2024-05-30"/>
    <s v="SAL05276"/>
    <x v="1"/>
    <x v="32"/>
    <n v="4"/>
    <n v="1500"/>
    <n v="6000"/>
    <s v="May"/>
    <x v="1"/>
  </r>
  <r>
    <s v="2024-07-26"/>
    <s v="SAL01484"/>
    <x v="1"/>
    <x v="32"/>
    <n v="1"/>
    <n v="1500"/>
    <n v="1500"/>
    <s v="Jul"/>
    <x v="1"/>
  </r>
  <r>
    <s v="2024-07-31"/>
    <s v="SAL05853"/>
    <x v="1"/>
    <x v="32"/>
    <n v="3"/>
    <n v="1500"/>
    <n v="4500"/>
    <s v="Jul"/>
    <x v="1"/>
  </r>
  <r>
    <s v="2024-08-01"/>
    <s v="SAL04518"/>
    <x v="1"/>
    <x v="32"/>
    <n v="2"/>
    <n v="1500"/>
    <n v="3000"/>
    <s v="Aug"/>
    <x v="1"/>
  </r>
  <r>
    <s v="2024-08-17"/>
    <s v="SAL04627"/>
    <x v="1"/>
    <x v="32"/>
    <n v="15"/>
    <n v="1500"/>
    <n v="22500"/>
    <s v="Aug"/>
    <x v="1"/>
  </r>
  <r>
    <s v="2024-08-21"/>
    <s v="SAL02131"/>
    <x v="1"/>
    <x v="32"/>
    <n v="13"/>
    <n v="1500"/>
    <n v="19500"/>
    <s v="Aug"/>
    <x v="1"/>
  </r>
  <r>
    <s v="2024-08-23"/>
    <s v="SAL01435"/>
    <x v="1"/>
    <x v="32"/>
    <n v="2"/>
    <n v="1500"/>
    <n v="3000"/>
    <s v="Aug"/>
    <x v="1"/>
  </r>
  <r>
    <s v="2024-08-27"/>
    <s v="SAL00069"/>
    <x v="1"/>
    <x v="32"/>
    <n v="1"/>
    <n v="1500"/>
    <n v="1500"/>
    <s v="Aug"/>
    <x v="1"/>
  </r>
  <r>
    <s v="2024-09-03"/>
    <s v="SAL03233"/>
    <x v="1"/>
    <x v="32"/>
    <n v="12"/>
    <n v="1500"/>
    <n v="18000"/>
    <s v="Sept"/>
    <x v="1"/>
  </r>
  <r>
    <s v="2024-09-16"/>
    <s v="SAL02908"/>
    <x v="1"/>
    <x v="32"/>
    <n v="11"/>
    <n v="1500"/>
    <n v="16500"/>
    <s v="Sept"/>
    <x v="1"/>
  </r>
  <r>
    <s v="2024-09-16"/>
    <s v="SAL04716"/>
    <x v="1"/>
    <x v="32"/>
    <n v="5"/>
    <n v="1500"/>
    <n v="7500"/>
    <s v="Sept"/>
    <x v="1"/>
  </r>
  <r>
    <s v="2024-09-21"/>
    <s v="SAL00161"/>
    <x v="1"/>
    <x v="32"/>
    <n v="11"/>
    <n v="1500"/>
    <n v="16500"/>
    <s v="Sept"/>
    <x v="1"/>
  </r>
  <r>
    <s v="2024-09-26"/>
    <s v="SAL02027"/>
    <x v="1"/>
    <x v="32"/>
    <n v="12"/>
    <n v="1500"/>
    <n v="18000"/>
    <s v="Sept"/>
    <x v="1"/>
  </r>
  <r>
    <s v="2024-10-08"/>
    <s v="SAL04648"/>
    <x v="1"/>
    <x v="32"/>
    <n v="13"/>
    <n v="1500"/>
    <n v="19500"/>
    <s v="Oct"/>
    <x v="1"/>
  </r>
  <r>
    <s v="2024-10-17"/>
    <s v="SAL00172"/>
    <x v="1"/>
    <x v="32"/>
    <n v="15"/>
    <n v="1500"/>
    <n v="22500"/>
    <s v="Oct"/>
    <x v="1"/>
  </r>
  <r>
    <s v="2024-10-27"/>
    <s v="SAL01986"/>
    <x v="1"/>
    <x v="32"/>
    <n v="9"/>
    <n v="1500"/>
    <n v="13500"/>
    <s v="Oct"/>
    <x v="1"/>
  </r>
  <r>
    <s v="2024-10-29"/>
    <s v="SAL00784"/>
    <x v="1"/>
    <x v="32"/>
    <n v="6"/>
    <n v="1500"/>
    <n v="9000"/>
    <s v="Oct"/>
    <x v="1"/>
  </r>
  <r>
    <s v="2024-11-13"/>
    <s v="SAL01833"/>
    <x v="1"/>
    <x v="32"/>
    <n v="7"/>
    <n v="1500"/>
    <n v="10500"/>
    <s v="Nov"/>
    <x v="1"/>
  </r>
  <r>
    <s v="2024-11-21"/>
    <s v="SAL00842"/>
    <x v="1"/>
    <x v="32"/>
    <n v="5"/>
    <n v="1500"/>
    <n v="7500"/>
    <s v="Nov"/>
    <x v="1"/>
  </r>
  <r>
    <s v="2024-11-23"/>
    <s v="SAL02097"/>
    <x v="1"/>
    <x v="32"/>
    <n v="14"/>
    <n v="1500"/>
    <n v="21000"/>
    <s v="Nov"/>
    <x v="1"/>
  </r>
  <r>
    <s v="2024-11-23"/>
    <s v="SAL03023"/>
    <x v="1"/>
    <x v="32"/>
    <n v="11"/>
    <n v="1500"/>
    <n v="16500"/>
    <s v="Nov"/>
    <x v="1"/>
  </r>
  <r>
    <s v="2024-11-26"/>
    <s v="SAL00462"/>
    <x v="1"/>
    <x v="32"/>
    <n v="9"/>
    <n v="1500"/>
    <n v="13500"/>
    <s v="Nov"/>
    <x v="1"/>
  </r>
  <r>
    <s v="2024-12-03"/>
    <s v="SAL00012"/>
    <x v="1"/>
    <x v="32"/>
    <n v="11"/>
    <n v="1500"/>
    <n v="16500"/>
    <s v="Dec"/>
    <x v="1"/>
  </r>
  <r>
    <s v="2024-12-07"/>
    <s v="SAL04445"/>
    <x v="1"/>
    <x v="32"/>
    <n v="6"/>
    <n v="1500"/>
    <n v="9000"/>
    <s v="Dec"/>
    <x v="1"/>
  </r>
  <r>
    <s v="2024-12-08"/>
    <s v="SAL02840"/>
    <x v="1"/>
    <x v="32"/>
    <n v="9"/>
    <n v="1500"/>
    <n v="13500"/>
    <s v="Dec"/>
    <x v="1"/>
  </r>
  <r>
    <s v="2024-12-12"/>
    <s v="SAL04197"/>
    <x v="1"/>
    <x v="32"/>
    <n v="12"/>
    <n v="1500"/>
    <n v="18000"/>
    <s v="Dec"/>
    <x v="1"/>
  </r>
  <r>
    <s v="2025-01-06"/>
    <s v="SAL05873"/>
    <x v="1"/>
    <x v="32"/>
    <n v="4"/>
    <n v="1500"/>
    <n v="6000"/>
    <s v="Jan"/>
    <x v="2"/>
  </r>
  <r>
    <s v="2025-01-08"/>
    <s v="SAL05040"/>
    <x v="1"/>
    <x v="32"/>
    <n v="2"/>
    <n v="1500"/>
    <n v="3000"/>
    <s v="Jan"/>
    <x v="2"/>
  </r>
  <r>
    <s v="2025-01-13"/>
    <s v="SAL02838"/>
    <x v="1"/>
    <x v="32"/>
    <n v="12"/>
    <n v="1500"/>
    <n v="18000"/>
    <s v="Jan"/>
    <x v="2"/>
  </r>
  <r>
    <s v="2025-01-28"/>
    <s v="SAL01032"/>
    <x v="1"/>
    <x v="32"/>
    <n v="8"/>
    <n v="1500"/>
    <n v="12000"/>
    <s v="Jan"/>
    <x v="2"/>
  </r>
  <r>
    <s v="2025-02-01"/>
    <s v="SAL01253"/>
    <x v="1"/>
    <x v="32"/>
    <n v="10"/>
    <n v="1500"/>
    <n v="15000"/>
    <s v="Feb"/>
    <x v="2"/>
  </r>
  <r>
    <s v="2025-02-07"/>
    <s v="SAL02851"/>
    <x v="1"/>
    <x v="32"/>
    <n v="5"/>
    <n v="1500"/>
    <n v="7500"/>
    <s v="Feb"/>
    <x v="2"/>
  </r>
  <r>
    <s v="2025-02-09"/>
    <s v="SAL00445"/>
    <x v="1"/>
    <x v="32"/>
    <n v="5"/>
    <n v="1500"/>
    <n v="7500"/>
    <s v="Feb"/>
    <x v="2"/>
  </r>
  <r>
    <s v="2025-02-16"/>
    <s v="SAL00933"/>
    <x v="1"/>
    <x v="32"/>
    <n v="4"/>
    <n v="1500"/>
    <n v="6000"/>
    <s v="Feb"/>
    <x v="2"/>
  </r>
  <r>
    <s v="2025-02-24"/>
    <s v="SAL01626"/>
    <x v="1"/>
    <x v="32"/>
    <n v="13"/>
    <n v="1500"/>
    <n v="19500"/>
    <s v="Feb"/>
    <x v="2"/>
  </r>
  <r>
    <s v="2025-03-17"/>
    <s v="SAL05238"/>
    <x v="1"/>
    <x v="32"/>
    <n v="4"/>
    <n v="1500"/>
    <n v="6000"/>
    <s v="Mar"/>
    <x v="2"/>
  </r>
  <r>
    <s v="2025-03-19"/>
    <s v="SAL03872"/>
    <x v="1"/>
    <x v="32"/>
    <n v="9"/>
    <n v="1500"/>
    <n v="13500"/>
    <s v="Mar"/>
    <x v="2"/>
  </r>
  <r>
    <s v="2025-03-21"/>
    <s v="SAL00184"/>
    <x v="1"/>
    <x v="32"/>
    <n v="13"/>
    <n v="1500"/>
    <n v="19500"/>
    <s v="Mar"/>
    <x v="2"/>
  </r>
  <r>
    <s v="2025-03-24"/>
    <s v="SAL05736"/>
    <x v="1"/>
    <x v="32"/>
    <n v="11"/>
    <n v="1500"/>
    <n v="16500"/>
    <s v="Mar"/>
    <x v="2"/>
  </r>
  <r>
    <s v="2025-03-24"/>
    <s v="SAL05942"/>
    <x v="1"/>
    <x v="32"/>
    <n v="14"/>
    <n v="1500"/>
    <n v="21000"/>
    <s v="Mar"/>
    <x v="2"/>
  </r>
  <r>
    <s v="2025-04-06"/>
    <s v="SAL04595"/>
    <x v="1"/>
    <x v="32"/>
    <n v="5"/>
    <n v="1500"/>
    <n v="7500"/>
    <s v="Apr"/>
    <x v="2"/>
  </r>
  <r>
    <s v="2025-04-10"/>
    <s v="SAL02533"/>
    <x v="1"/>
    <x v="32"/>
    <n v="5"/>
    <n v="1500"/>
    <n v="7500"/>
    <s v="Apr"/>
    <x v="2"/>
  </r>
  <r>
    <s v="2025-04-14"/>
    <s v="SAL01102"/>
    <x v="1"/>
    <x v="32"/>
    <n v="4"/>
    <n v="1500"/>
    <n v="6000"/>
    <s v="Apr"/>
    <x v="2"/>
  </r>
  <r>
    <s v="2025-04-14"/>
    <s v="SAL04697"/>
    <x v="1"/>
    <x v="32"/>
    <n v="7"/>
    <n v="1500"/>
    <n v="10500"/>
    <s v="Apr"/>
    <x v="2"/>
  </r>
  <r>
    <s v="2025-04-26"/>
    <s v="SAL05236"/>
    <x v="1"/>
    <x v="32"/>
    <n v="11"/>
    <n v="1500"/>
    <n v="16500"/>
    <s v="Apr"/>
    <x v="2"/>
  </r>
  <r>
    <s v="2025-05-03"/>
    <s v="SAL04282"/>
    <x v="1"/>
    <x v="32"/>
    <n v="3"/>
    <n v="1500"/>
    <n v="4500"/>
    <s v="May"/>
    <x v="2"/>
  </r>
  <r>
    <s v="2025-05-04"/>
    <s v="SAL03593"/>
    <x v="1"/>
    <x v="32"/>
    <n v="6"/>
    <n v="1500"/>
    <n v="9000"/>
    <s v="May"/>
    <x v="2"/>
  </r>
  <r>
    <s v="2025-05-10"/>
    <s v="SAL01583"/>
    <x v="1"/>
    <x v="32"/>
    <n v="12"/>
    <n v="1500"/>
    <n v="18000"/>
    <s v="May"/>
    <x v="2"/>
  </r>
  <r>
    <s v="2025-05-23"/>
    <s v="SAL01226"/>
    <x v="1"/>
    <x v="32"/>
    <n v="6"/>
    <n v="1500"/>
    <n v="9000"/>
    <s v="May"/>
    <x v="2"/>
  </r>
  <r>
    <s v="2025-06-28"/>
    <s v="SAL00808"/>
    <x v="1"/>
    <x v="32"/>
    <n v="7"/>
    <n v="1500"/>
    <n v="10500"/>
    <s v="Jun"/>
    <x v="2"/>
  </r>
  <r>
    <s v="2025-06-30"/>
    <s v="SAL04416"/>
    <x v="1"/>
    <x v="32"/>
    <n v="12"/>
    <n v="1500"/>
    <n v="18000"/>
    <s v="Jun"/>
    <x v="2"/>
  </r>
  <r>
    <s v="2025-07-02"/>
    <s v="SAL04673"/>
    <x v="1"/>
    <x v="32"/>
    <n v="4"/>
    <n v="1500"/>
    <n v="6000"/>
    <s v="Jul"/>
    <x v="2"/>
  </r>
  <r>
    <s v="2025-07-04"/>
    <s v="SAL00181"/>
    <x v="1"/>
    <x v="32"/>
    <n v="2"/>
    <n v="1500"/>
    <n v="3000"/>
    <s v="Jul"/>
    <x v="2"/>
  </r>
  <r>
    <s v="2025-08-12"/>
    <s v="SAL00793"/>
    <x v="1"/>
    <x v="32"/>
    <n v="4"/>
    <n v="1500"/>
    <n v="6000"/>
    <s v="Aug"/>
    <x v="2"/>
  </r>
  <r>
    <s v="2025-08-12"/>
    <s v="SAL05284"/>
    <x v="1"/>
    <x v="32"/>
    <n v="7"/>
    <n v="1500"/>
    <n v="10500"/>
    <s v="Aug"/>
    <x v="2"/>
  </r>
  <r>
    <s v="2025-08-16"/>
    <s v="SAL00862"/>
    <x v="1"/>
    <x v="32"/>
    <n v="13"/>
    <n v="1500"/>
    <n v="19500"/>
    <s v="Aug"/>
    <x v="2"/>
  </r>
  <r>
    <s v="2025-08-22"/>
    <s v="SAL01052"/>
    <x v="1"/>
    <x v="32"/>
    <n v="3"/>
    <n v="1500"/>
    <n v="4500"/>
    <s v="Aug"/>
    <x v="2"/>
  </r>
  <r>
    <s v="2025-08-23"/>
    <s v="SAL05583"/>
    <x v="1"/>
    <x v="32"/>
    <n v="10"/>
    <n v="1500"/>
    <n v="15000"/>
    <s v="Aug"/>
    <x v="2"/>
  </r>
  <r>
    <s v="2025-08-29"/>
    <s v="SAL02896"/>
    <x v="1"/>
    <x v="32"/>
    <n v="6"/>
    <n v="1500"/>
    <n v="9000"/>
    <s v="Aug"/>
    <x v="2"/>
  </r>
  <r>
    <s v="2025-08-29"/>
    <s v="SAL05880"/>
    <x v="1"/>
    <x v="32"/>
    <n v="14"/>
    <n v="1500"/>
    <n v="21000"/>
    <s v="Aug"/>
    <x v="2"/>
  </r>
  <r>
    <s v="2025-09-26"/>
    <s v="SAL05324"/>
    <x v="1"/>
    <x v="32"/>
    <n v="12"/>
    <n v="1500"/>
    <n v="18000"/>
    <s v="Sept"/>
    <x v="2"/>
  </r>
  <r>
    <s v="2025-10-01"/>
    <s v="SAL02656"/>
    <x v="1"/>
    <x v="32"/>
    <n v="2"/>
    <n v="1500"/>
    <n v="3000"/>
    <s v="Oct"/>
    <x v="2"/>
  </r>
  <r>
    <s v="2025-10-02"/>
    <s v="SAL04543"/>
    <x v="1"/>
    <x v="32"/>
    <n v="11"/>
    <n v="1500"/>
    <n v="16500"/>
    <s v="Oct"/>
    <x v="2"/>
  </r>
  <r>
    <s v="2025-10-09"/>
    <s v="SAL05315"/>
    <x v="1"/>
    <x v="32"/>
    <n v="15"/>
    <n v="1500"/>
    <n v="22500"/>
    <s v="Oct"/>
    <x v="2"/>
  </r>
  <r>
    <s v="2025-10-24"/>
    <s v="SAL03451"/>
    <x v="1"/>
    <x v="32"/>
    <n v="5"/>
    <n v="1500"/>
    <n v="7500"/>
    <s v="Oct"/>
    <x v="2"/>
  </r>
  <r>
    <s v="2025-11-12"/>
    <s v="SAL02686"/>
    <x v="1"/>
    <x v="32"/>
    <n v="2"/>
    <n v="1500"/>
    <n v="3000"/>
    <s v="Nov"/>
    <x v="2"/>
  </r>
  <r>
    <s v="2025-11-28"/>
    <s v="SAL04303"/>
    <x v="1"/>
    <x v="32"/>
    <n v="1"/>
    <n v="1500"/>
    <n v="1500"/>
    <s v="Nov"/>
    <x v="2"/>
  </r>
  <r>
    <s v="2025-11-30"/>
    <s v="SAL01277"/>
    <x v="1"/>
    <x v="32"/>
    <n v="13"/>
    <n v="1500"/>
    <n v="19500"/>
    <s v="Nov"/>
    <x v="2"/>
  </r>
  <r>
    <s v="2025-12-06"/>
    <s v="SAL00640"/>
    <x v="1"/>
    <x v="32"/>
    <n v="5"/>
    <n v="1500"/>
    <n v="7500"/>
    <s v="Dec"/>
    <x v="2"/>
  </r>
  <r>
    <s v="2025-12-13"/>
    <s v="SAL01931"/>
    <x v="1"/>
    <x v="32"/>
    <n v="15"/>
    <n v="1500"/>
    <n v="22500"/>
    <s v="Dec"/>
    <x v="2"/>
  </r>
  <r>
    <s v="2025-12-30"/>
    <s v="SAL03937"/>
    <x v="1"/>
    <x v="32"/>
    <n v="9"/>
    <n v="1500"/>
    <n v="13500"/>
    <s v="Dec"/>
    <x v="2"/>
  </r>
  <r>
    <s v="2023-01-03"/>
    <s v="SAL04046"/>
    <x v="0"/>
    <x v="33"/>
    <n v="11"/>
    <n v="7000"/>
    <n v="77000"/>
    <s v="Jan"/>
    <x v="0"/>
  </r>
  <r>
    <s v="2023-01-17"/>
    <s v="SAL04968"/>
    <x v="0"/>
    <x v="33"/>
    <n v="2"/>
    <n v="7000"/>
    <n v="14000"/>
    <s v="Jan"/>
    <x v="0"/>
  </r>
  <r>
    <s v="2023-02-05"/>
    <s v="SAL05625"/>
    <x v="0"/>
    <x v="33"/>
    <n v="10"/>
    <n v="7000"/>
    <n v="70000"/>
    <s v="Feb"/>
    <x v="0"/>
  </r>
  <r>
    <s v="2023-03-20"/>
    <s v="SAL05989"/>
    <x v="0"/>
    <x v="33"/>
    <n v="9"/>
    <n v="7000"/>
    <n v="63000"/>
    <s v="Mar"/>
    <x v="0"/>
  </r>
  <r>
    <s v="2023-03-22"/>
    <s v="SAL04399"/>
    <x v="0"/>
    <x v="33"/>
    <n v="1"/>
    <n v="7000"/>
    <n v="7000"/>
    <s v="Mar"/>
    <x v="0"/>
  </r>
  <r>
    <s v="2023-04-04"/>
    <s v="SAL03674"/>
    <x v="0"/>
    <x v="33"/>
    <n v="11"/>
    <n v="7000"/>
    <n v="77000"/>
    <s v="Apr"/>
    <x v="0"/>
  </r>
  <r>
    <s v="2023-04-16"/>
    <s v="SAL00752"/>
    <x v="0"/>
    <x v="33"/>
    <n v="3"/>
    <n v="7000"/>
    <n v="21000"/>
    <s v="Apr"/>
    <x v="0"/>
  </r>
  <r>
    <s v="2023-04-21"/>
    <s v="SAL05794"/>
    <x v="0"/>
    <x v="33"/>
    <n v="12"/>
    <n v="7000"/>
    <n v="84000"/>
    <s v="Apr"/>
    <x v="0"/>
  </r>
  <r>
    <s v="2023-05-18"/>
    <s v="SAL02349"/>
    <x v="0"/>
    <x v="33"/>
    <n v="4"/>
    <n v="7000"/>
    <n v="28000"/>
    <s v="May"/>
    <x v="0"/>
  </r>
  <r>
    <s v="2023-06-07"/>
    <s v="SAL01801"/>
    <x v="0"/>
    <x v="33"/>
    <n v="6"/>
    <n v="7000"/>
    <n v="42000"/>
    <s v="Jun"/>
    <x v="0"/>
  </r>
  <r>
    <s v="2023-08-27"/>
    <s v="SAL00091"/>
    <x v="0"/>
    <x v="33"/>
    <n v="3"/>
    <n v="7000"/>
    <n v="21000"/>
    <s v="Aug"/>
    <x v="0"/>
  </r>
  <r>
    <s v="2023-10-23"/>
    <s v="SAL02024"/>
    <x v="0"/>
    <x v="33"/>
    <n v="7"/>
    <n v="7000"/>
    <n v="49000"/>
    <s v="Oct"/>
    <x v="0"/>
  </r>
  <r>
    <s v="2023-11-10"/>
    <s v="SAL05044"/>
    <x v="0"/>
    <x v="33"/>
    <n v="15"/>
    <n v="7000"/>
    <n v="105000"/>
    <s v="Nov"/>
    <x v="0"/>
  </r>
  <r>
    <s v="2023-11-22"/>
    <s v="SAL00480"/>
    <x v="0"/>
    <x v="33"/>
    <n v="11"/>
    <n v="7000"/>
    <n v="77000"/>
    <s v="Nov"/>
    <x v="0"/>
  </r>
  <r>
    <s v="2023-12-14"/>
    <s v="SAL04126"/>
    <x v="0"/>
    <x v="33"/>
    <n v="12"/>
    <n v="7000"/>
    <n v="84000"/>
    <s v="Dec"/>
    <x v="0"/>
  </r>
  <r>
    <s v="2024-01-14"/>
    <s v="SAL00623"/>
    <x v="0"/>
    <x v="33"/>
    <n v="4"/>
    <n v="7000"/>
    <n v="28000"/>
    <s v="Jan"/>
    <x v="1"/>
  </r>
  <r>
    <s v="2024-01-24"/>
    <s v="SAL03211"/>
    <x v="0"/>
    <x v="33"/>
    <n v="1"/>
    <n v="7000"/>
    <n v="7000"/>
    <s v="Jan"/>
    <x v="1"/>
  </r>
  <r>
    <s v="2024-01-31"/>
    <s v="SAL01416"/>
    <x v="0"/>
    <x v="33"/>
    <n v="7"/>
    <n v="7000"/>
    <n v="49000"/>
    <s v="Jan"/>
    <x v="1"/>
  </r>
  <r>
    <s v="2024-02-05"/>
    <s v="SAL05420"/>
    <x v="0"/>
    <x v="33"/>
    <n v="9"/>
    <n v="7000"/>
    <n v="63000"/>
    <s v="Feb"/>
    <x v="1"/>
  </r>
  <r>
    <s v="2024-02-14"/>
    <s v="SAL00383"/>
    <x v="0"/>
    <x v="33"/>
    <n v="2"/>
    <n v="7000"/>
    <n v="14000"/>
    <s v="Feb"/>
    <x v="1"/>
  </r>
  <r>
    <s v="2024-03-13"/>
    <s v="SAL00763"/>
    <x v="0"/>
    <x v="33"/>
    <n v="11"/>
    <n v="7000"/>
    <n v="77000"/>
    <s v="Mar"/>
    <x v="1"/>
  </r>
  <r>
    <s v="2024-03-15"/>
    <s v="SAL05356"/>
    <x v="0"/>
    <x v="33"/>
    <n v="6"/>
    <n v="7000"/>
    <n v="42000"/>
    <s v="Mar"/>
    <x v="1"/>
  </r>
  <r>
    <s v="2024-03-21"/>
    <s v="SAL04093"/>
    <x v="0"/>
    <x v="33"/>
    <n v="8"/>
    <n v="7000"/>
    <n v="56000"/>
    <s v="Mar"/>
    <x v="1"/>
  </r>
  <r>
    <s v="2024-04-17"/>
    <s v="SAL00058"/>
    <x v="0"/>
    <x v="33"/>
    <n v="8"/>
    <n v="7000"/>
    <n v="56000"/>
    <s v="Apr"/>
    <x v="1"/>
  </r>
  <r>
    <s v="2024-05-15"/>
    <s v="SAL04073"/>
    <x v="0"/>
    <x v="33"/>
    <n v="12"/>
    <n v="7000"/>
    <n v="84000"/>
    <s v="May"/>
    <x v="1"/>
  </r>
  <r>
    <s v="2024-05-15"/>
    <s v="SAL05655"/>
    <x v="0"/>
    <x v="33"/>
    <n v="14"/>
    <n v="7000"/>
    <n v="98000"/>
    <s v="May"/>
    <x v="1"/>
  </r>
  <r>
    <s v="2024-07-09"/>
    <s v="SAL00423"/>
    <x v="0"/>
    <x v="33"/>
    <n v="6"/>
    <n v="7000"/>
    <n v="42000"/>
    <s v="Jul"/>
    <x v="1"/>
  </r>
  <r>
    <s v="2024-08-03"/>
    <s v="SAL02031"/>
    <x v="0"/>
    <x v="33"/>
    <n v="9"/>
    <n v="7000"/>
    <n v="63000"/>
    <s v="Aug"/>
    <x v="1"/>
  </r>
  <r>
    <s v="2024-08-16"/>
    <s v="SAL05428"/>
    <x v="0"/>
    <x v="33"/>
    <n v="6"/>
    <n v="7000"/>
    <n v="42000"/>
    <s v="Aug"/>
    <x v="1"/>
  </r>
  <r>
    <s v="2024-09-26"/>
    <s v="SAL02243"/>
    <x v="0"/>
    <x v="33"/>
    <n v="11"/>
    <n v="7000"/>
    <n v="77000"/>
    <s v="Sept"/>
    <x v="1"/>
  </r>
  <r>
    <s v="2024-11-12"/>
    <s v="SAL03568"/>
    <x v="0"/>
    <x v="33"/>
    <n v="4"/>
    <n v="7000"/>
    <n v="28000"/>
    <s v="Nov"/>
    <x v="1"/>
  </r>
  <r>
    <s v="2024-11-13"/>
    <s v="SAL05349"/>
    <x v="0"/>
    <x v="33"/>
    <n v="11"/>
    <n v="7000"/>
    <n v="77000"/>
    <s v="Nov"/>
    <x v="1"/>
  </r>
  <r>
    <s v="2024-11-22"/>
    <s v="SAL01661"/>
    <x v="0"/>
    <x v="33"/>
    <n v="11"/>
    <n v="7000"/>
    <n v="77000"/>
    <s v="Nov"/>
    <x v="1"/>
  </r>
  <r>
    <s v="2024-12-27"/>
    <s v="SAL01129"/>
    <x v="0"/>
    <x v="33"/>
    <n v="1"/>
    <n v="7000"/>
    <n v="7000"/>
    <s v="Dec"/>
    <x v="1"/>
  </r>
  <r>
    <s v="2025-01-28"/>
    <s v="SAL01733"/>
    <x v="0"/>
    <x v="33"/>
    <n v="3"/>
    <n v="7000"/>
    <n v="21000"/>
    <s v="Jan"/>
    <x v="2"/>
  </r>
  <r>
    <s v="2025-01-28"/>
    <s v="SAL03914"/>
    <x v="0"/>
    <x v="33"/>
    <n v="13"/>
    <n v="7000"/>
    <n v="91000"/>
    <s v="Jan"/>
    <x v="2"/>
  </r>
  <r>
    <s v="2025-02-17"/>
    <s v="SAL01478"/>
    <x v="0"/>
    <x v="33"/>
    <n v="15"/>
    <n v="7000"/>
    <n v="105000"/>
    <s v="Feb"/>
    <x v="2"/>
  </r>
  <r>
    <s v="2025-03-21"/>
    <s v="SAL04108"/>
    <x v="0"/>
    <x v="33"/>
    <n v="4"/>
    <n v="7000"/>
    <n v="28000"/>
    <s v="Mar"/>
    <x v="2"/>
  </r>
  <r>
    <s v="2025-04-09"/>
    <s v="SAL00326"/>
    <x v="0"/>
    <x v="33"/>
    <n v="15"/>
    <n v="7000"/>
    <n v="105000"/>
    <s v="Apr"/>
    <x v="2"/>
  </r>
  <r>
    <s v="2025-04-16"/>
    <s v="SAL01380"/>
    <x v="0"/>
    <x v="33"/>
    <n v="6"/>
    <n v="7000"/>
    <n v="42000"/>
    <s v="Apr"/>
    <x v="2"/>
  </r>
  <r>
    <s v="2025-04-17"/>
    <s v="SAL02782"/>
    <x v="0"/>
    <x v="33"/>
    <n v="7"/>
    <n v="7000"/>
    <n v="49000"/>
    <s v="Apr"/>
    <x v="2"/>
  </r>
  <r>
    <s v="2025-05-16"/>
    <s v="SAL03411"/>
    <x v="0"/>
    <x v="33"/>
    <n v="6"/>
    <n v="7000"/>
    <n v="42000"/>
    <s v="May"/>
    <x v="2"/>
  </r>
  <r>
    <s v="2025-05-26"/>
    <s v="SAL01924"/>
    <x v="0"/>
    <x v="33"/>
    <n v="4"/>
    <n v="7000"/>
    <n v="28000"/>
    <s v="May"/>
    <x v="2"/>
  </r>
  <r>
    <s v="2025-08-13"/>
    <s v="SAL03954"/>
    <x v="0"/>
    <x v="33"/>
    <n v="9"/>
    <n v="7000"/>
    <n v="63000"/>
    <s v="Aug"/>
    <x v="2"/>
  </r>
  <r>
    <s v="2025-08-26"/>
    <s v="SAL01526"/>
    <x v="0"/>
    <x v="33"/>
    <n v="13"/>
    <n v="7000"/>
    <n v="91000"/>
    <s v="Aug"/>
    <x v="2"/>
  </r>
  <r>
    <s v="2025-08-27"/>
    <s v="SAL04514"/>
    <x v="0"/>
    <x v="33"/>
    <n v="14"/>
    <n v="7000"/>
    <n v="98000"/>
    <s v="Aug"/>
    <x v="2"/>
  </r>
  <r>
    <s v="2025-09-16"/>
    <s v="SAL04902"/>
    <x v="0"/>
    <x v="33"/>
    <n v="12"/>
    <n v="7000"/>
    <n v="84000"/>
    <s v="Sept"/>
    <x v="2"/>
  </r>
  <r>
    <s v="2025-09-18"/>
    <s v="SAL02128"/>
    <x v="0"/>
    <x v="33"/>
    <n v="2"/>
    <n v="7000"/>
    <n v="14000"/>
    <s v="Sept"/>
    <x v="2"/>
  </r>
  <r>
    <s v="2025-09-22"/>
    <s v="SAL00925"/>
    <x v="0"/>
    <x v="33"/>
    <n v="8"/>
    <n v="7000"/>
    <n v="56000"/>
    <s v="Sept"/>
    <x v="2"/>
  </r>
  <r>
    <s v="2025-09-27"/>
    <s v="SAL04174"/>
    <x v="0"/>
    <x v="33"/>
    <n v="12"/>
    <n v="7000"/>
    <n v="84000"/>
    <s v="Sept"/>
    <x v="2"/>
  </r>
  <r>
    <s v="2025-10-11"/>
    <s v="SAL03717"/>
    <x v="0"/>
    <x v="33"/>
    <n v="14"/>
    <n v="7000"/>
    <n v="98000"/>
    <s v="Oct"/>
    <x v="2"/>
  </r>
  <r>
    <s v="2025-10-20"/>
    <s v="SAL04814"/>
    <x v="0"/>
    <x v="33"/>
    <n v="8"/>
    <n v="7000"/>
    <n v="56000"/>
    <s v="Oct"/>
    <x v="2"/>
  </r>
  <r>
    <s v="2025-11-07"/>
    <s v="SAL00405"/>
    <x v="0"/>
    <x v="33"/>
    <n v="6"/>
    <n v="7000"/>
    <n v="42000"/>
    <s v="Nov"/>
    <x v="2"/>
  </r>
  <r>
    <s v="2025-11-22"/>
    <s v="SAL05967"/>
    <x v="0"/>
    <x v="33"/>
    <n v="4"/>
    <n v="7000"/>
    <n v="28000"/>
    <s v="Nov"/>
    <x v="2"/>
  </r>
  <r>
    <s v="2025-12-02"/>
    <s v="SAL00705"/>
    <x v="0"/>
    <x v="33"/>
    <n v="11"/>
    <n v="7000"/>
    <n v="77000"/>
    <s v="Dec"/>
    <x v="2"/>
  </r>
  <r>
    <s v="2025-12-29"/>
    <s v="SAL05119"/>
    <x v="0"/>
    <x v="33"/>
    <n v="5"/>
    <n v="7000"/>
    <n v="35000"/>
    <s v="Dec"/>
    <x v="2"/>
  </r>
  <r>
    <s v="2023-01-24"/>
    <s v="SAL02995"/>
    <x v="0"/>
    <x v="34"/>
    <n v="12"/>
    <n v="7500"/>
    <n v="90000"/>
    <s v="Jan"/>
    <x v="0"/>
  </r>
  <r>
    <s v="2023-01-27"/>
    <s v="SAL04871"/>
    <x v="0"/>
    <x v="34"/>
    <n v="11"/>
    <n v="7500"/>
    <n v="82500"/>
    <s v="Jan"/>
    <x v="0"/>
  </r>
  <r>
    <s v="2023-01-31"/>
    <s v="SAL02513"/>
    <x v="0"/>
    <x v="34"/>
    <n v="6"/>
    <n v="7500"/>
    <n v="45000"/>
    <s v="Jan"/>
    <x v="0"/>
  </r>
  <r>
    <s v="2023-02-01"/>
    <s v="SAL00066"/>
    <x v="0"/>
    <x v="34"/>
    <n v="8"/>
    <n v="7500"/>
    <n v="60000"/>
    <s v="Feb"/>
    <x v="0"/>
  </r>
  <r>
    <s v="2023-02-02"/>
    <s v="SAL04925"/>
    <x v="0"/>
    <x v="34"/>
    <n v="15"/>
    <n v="7500"/>
    <n v="112500"/>
    <s v="Feb"/>
    <x v="0"/>
  </r>
  <r>
    <s v="2023-02-05"/>
    <s v="SAL04428"/>
    <x v="0"/>
    <x v="34"/>
    <n v="5"/>
    <n v="7500"/>
    <n v="37500"/>
    <s v="Feb"/>
    <x v="0"/>
  </r>
  <r>
    <s v="2023-02-24"/>
    <s v="SAL04754"/>
    <x v="0"/>
    <x v="34"/>
    <n v="7"/>
    <n v="7500"/>
    <n v="52500"/>
    <s v="Feb"/>
    <x v="0"/>
  </r>
  <r>
    <s v="2023-03-05"/>
    <s v="SAL03188"/>
    <x v="0"/>
    <x v="34"/>
    <n v="15"/>
    <n v="7500"/>
    <n v="112500"/>
    <s v="Mar"/>
    <x v="0"/>
  </r>
  <r>
    <s v="2023-03-13"/>
    <s v="SAL05671"/>
    <x v="0"/>
    <x v="34"/>
    <n v="1"/>
    <n v="7500"/>
    <n v="7500"/>
    <s v="Mar"/>
    <x v="0"/>
  </r>
  <r>
    <s v="2023-04-01"/>
    <s v="SAL00895"/>
    <x v="0"/>
    <x v="34"/>
    <n v="11"/>
    <n v="7500"/>
    <n v="82500"/>
    <s v="Apr"/>
    <x v="0"/>
  </r>
  <r>
    <s v="2023-04-09"/>
    <s v="SAL00283"/>
    <x v="0"/>
    <x v="34"/>
    <n v="5"/>
    <n v="7500"/>
    <n v="37500"/>
    <s v="Apr"/>
    <x v="0"/>
  </r>
  <r>
    <s v="2023-05-08"/>
    <s v="SAL03979"/>
    <x v="0"/>
    <x v="34"/>
    <n v="2"/>
    <n v="7500"/>
    <n v="15000"/>
    <s v="May"/>
    <x v="0"/>
  </r>
  <r>
    <s v="2023-05-21"/>
    <s v="SAL02352"/>
    <x v="0"/>
    <x v="34"/>
    <n v="9"/>
    <n v="7500"/>
    <n v="67500"/>
    <s v="May"/>
    <x v="0"/>
  </r>
  <r>
    <s v="2023-08-04"/>
    <s v="SAL00562"/>
    <x v="0"/>
    <x v="34"/>
    <n v="10"/>
    <n v="7500"/>
    <n v="75000"/>
    <s v="Aug"/>
    <x v="0"/>
  </r>
  <r>
    <s v="2023-08-09"/>
    <s v="SAL00158"/>
    <x v="0"/>
    <x v="34"/>
    <n v="1"/>
    <n v="7500"/>
    <n v="7500"/>
    <s v="Aug"/>
    <x v="0"/>
  </r>
  <r>
    <s v="2023-08-09"/>
    <s v="SAL02672"/>
    <x v="0"/>
    <x v="34"/>
    <n v="6"/>
    <n v="7500"/>
    <n v="45000"/>
    <s v="Aug"/>
    <x v="0"/>
  </r>
  <r>
    <s v="2023-08-10"/>
    <s v="SAL01793"/>
    <x v="0"/>
    <x v="34"/>
    <n v="5"/>
    <n v="7500"/>
    <n v="37500"/>
    <s v="Aug"/>
    <x v="0"/>
  </r>
  <r>
    <s v="2023-09-15"/>
    <s v="SAL02584"/>
    <x v="0"/>
    <x v="34"/>
    <n v="3"/>
    <n v="7500"/>
    <n v="22500"/>
    <s v="Sept"/>
    <x v="0"/>
  </r>
  <r>
    <s v="2023-09-15"/>
    <s v="SAL03386"/>
    <x v="0"/>
    <x v="34"/>
    <n v="5"/>
    <n v="7500"/>
    <n v="37500"/>
    <s v="Sept"/>
    <x v="0"/>
  </r>
  <r>
    <s v="2023-10-24"/>
    <s v="SAL03561"/>
    <x v="0"/>
    <x v="34"/>
    <n v="2"/>
    <n v="7500"/>
    <n v="15000"/>
    <s v="Oct"/>
    <x v="0"/>
  </r>
  <r>
    <s v="2023-10-31"/>
    <s v="SAL05544"/>
    <x v="0"/>
    <x v="34"/>
    <n v="9"/>
    <n v="7500"/>
    <n v="67500"/>
    <s v="Oct"/>
    <x v="0"/>
  </r>
  <r>
    <s v="2023-12-17"/>
    <s v="SAL00338"/>
    <x v="0"/>
    <x v="34"/>
    <n v="6"/>
    <n v="7500"/>
    <n v="45000"/>
    <s v="Dec"/>
    <x v="0"/>
  </r>
  <r>
    <s v="2024-01-21"/>
    <s v="SAL03723"/>
    <x v="0"/>
    <x v="34"/>
    <n v="11"/>
    <n v="7500"/>
    <n v="82500"/>
    <s v="Jan"/>
    <x v="1"/>
  </r>
  <r>
    <s v="2024-01-30"/>
    <s v="SAL01422"/>
    <x v="0"/>
    <x v="34"/>
    <n v="1"/>
    <n v="7500"/>
    <n v="7500"/>
    <s v="Jan"/>
    <x v="1"/>
  </r>
  <r>
    <s v="2024-01-30"/>
    <s v="SAL02405"/>
    <x v="0"/>
    <x v="34"/>
    <n v="8"/>
    <n v="7500"/>
    <n v="60000"/>
    <s v="Jan"/>
    <x v="1"/>
  </r>
  <r>
    <s v="2024-02-14"/>
    <s v="SAL04062"/>
    <x v="0"/>
    <x v="34"/>
    <n v="1"/>
    <n v="7500"/>
    <n v="7500"/>
    <s v="Feb"/>
    <x v="1"/>
  </r>
  <r>
    <s v="2024-03-03"/>
    <s v="SAL00991"/>
    <x v="0"/>
    <x v="34"/>
    <n v="5"/>
    <n v="7500"/>
    <n v="37500"/>
    <s v="Mar"/>
    <x v="1"/>
  </r>
  <r>
    <s v="2024-03-03"/>
    <s v="SAL02710"/>
    <x v="0"/>
    <x v="34"/>
    <n v="9"/>
    <n v="7500"/>
    <n v="67500"/>
    <s v="Mar"/>
    <x v="1"/>
  </r>
  <r>
    <s v="2024-03-03"/>
    <s v="SAL02845"/>
    <x v="0"/>
    <x v="34"/>
    <n v="12"/>
    <n v="7500"/>
    <n v="90000"/>
    <s v="Mar"/>
    <x v="1"/>
  </r>
  <r>
    <s v="2024-05-08"/>
    <s v="SAL05692"/>
    <x v="0"/>
    <x v="34"/>
    <n v="3"/>
    <n v="7500"/>
    <n v="22500"/>
    <s v="May"/>
    <x v="1"/>
  </r>
  <r>
    <s v="2024-05-09"/>
    <s v="SAL00465"/>
    <x v="0"/>
    <x v="34"/>
    <n v="10"/>
    <n v="7500"/>
    <n v="75000"/>
    <s v="May"/>
    <x v="1"/>
  </r>
  <r>
    <s v="2024-05-23"/>
    <s v="SAL01638"/>
    <x v="0"/>
    <x v="34"/>
    <n v="5"/>
    <n v="7500"/>
    <n v="37500"/>
    <s v="May"/>
    <x v="1"/>
  </r>
  <r>
    <s v="2024-06-30"/>
    <s v="SAL03711"/>
    <x v="0"/>
    <x v="34"/>
    <n v="14"/>
    <n v="7500"/>
    <n v="105000"/>
    <s v="Jun"/>
    <x v="1"/>
  </r>
  <r>
    <s v="2024-07-06"/>
    <s v="SAL01775"/>
    <x v="0"/>
    <x v="34"/>
    <n v="7"/>
    <n v="7500"/>
    <n v="52500"/>
    <s v="Jul"/>
    <x v="1"/>
  </r>
  <r>
    <s v="2024-07-24"/>
    <s v="SAL04161"/>
    <x v="0"/>
    <x v="34"/>
    <n v="11"/>
    <n v="7500"/>
    <n v="82500"/>
    <s v="Jul"/>
    <x v="1"/>
  </r>
  <r>
    <s v="2024-07-27"/>
    <s v="SAL01473"/>
    <x v="0"/>
    <x v="34"/>
    <n v="4"/>
    <n v="7500"/>
    <n v="30000"/>
    <s v="Jul"/>
    <x v="1"/>
  </r>
  <r>
    <s v="2024-08-17"/>
    <s v="SAL04584"/>
    <x v="0"/>
    <x v="34"/>
    <n v="3"/>
    <n v="7500"/>
    <n v="22500"/>
    <s v="Aug"/>
    <x v="1"/>
  </r>
  <r>
    <s v="2024-08-24"/>
    <s v="SAL00355"/>
    <x v="0"/>
    <x v="34"/>
    <n v="1"/>
    <n v="7500"/>
    <n v="7500"/>
    <s v="Aug"/>
    <x v="1"/>
  </r>
  <r>
    <s v="2024-08-30"/>
    <s v="SAL05260"/>
    <x v="0"/>
    <x v="34"/>
    <n v="13"/>
    <n v="7500"/>
    <n v="97500"/>
    <s v="Aug"/>
    <x v="1"/>
  </r>
  <r>
    <s v="2024-09-19"/>
    <s v="SAL00690"/>
    <x v="0"/>
    <x v="34"/>
    <n v="1"/>
    <n v="7500"/>
    <n v="7500"/>
    <s v="Sept"/>
    <x v="1"/>
  </r>
  <r>
    <s v="2024-09-21"/>
    <s v="SAL05496"/>
    <x v="0"/>
    <x v="34"/>
    <n v="11"/>
    <n v="7500"/>
    <n v="82500"/>
    <s v="Sept"/>
    <x v="1"/>
  </r>
  <r>
    <s v="2024-09-30"/>
    <s v="SAL05098"/>
    <x v="0"/>
    <x v="34"/>
    <n v="7"/>
    <n v="7500"/>
    <n v="52500"/>
    <s v="Sept"/>
    <x v="1"/>
  </r>
  <r>
    <s v="2024-10-18"/>
    <s v="SAL00687"/>
    <x v="0"/>
    <x v="34"/>
    <n v="3"/>
    <n v="7500"/>
    <n v="22500"/>
    <s v="Oct"/>
    <x v="1"/>
  </r>
  <r>
    <s v="2024-10-21"/>
    <s v="SAL02721"/>
    <x v="0"/>
    <x v="34"/>
    <n v="6"/>
    <n v="7500"/>
    <n v="45000"/>
    <s v="Oct"/>
    <x v="1"/>
  </r>
  <r>
    <s v="2024-10-31"/>
    <s v="SAL03766"/>
    <x v="0"/>
    <x v="34"/>
    <n v="8"/>
    <n v="7500"/>
    <n v="60000"/>
    <s v="Oct"/>
    <x v="1"/>
  </r>
  <r>
    <s v="2024-11-15"/>
    <s v="SAL03267"/>
    <x v="0"/>
    <x v="34"/>
    <n v="11"/>
    <n v="7500"/>
    <n v="82500"/>
    <s v="Nov"/>
    <x v="1"/>
  </r>
  <r>
    <s v="2024-12-08"/>
    <s v="SAL05573"/>
    <x v="0"/>
    <x v="34"/>
    <n v="4"/>
    <n v="7500"/>
    <n v="30000"/>
    <s v="Dec"/>
    <x v="1"/>
  </r>
  <r>
    <s v="2024-12-29"/>
    <s v="SAL04714"/>
    <x v="0"/>
    <x v="34"/>
    <n v="1"/>
    <n v="7500"/>
    <n v="7500"/>
    <s v="Dec"/>
    <x v="1"/>
  </r>
  <r>
    <s v="2025-02-01"/>
    <s v="SAL04304"/>
    <x v="0"/>
    <x v="34"/>
    <n v="1"/>
    <n v="7500"/>
    <n v="7500"/>
    <s v="Feb"/>
    <x v="2"/>
  </r>
  <r>
    <s v="2025-02-19"/>
    <s v="SAL04334"/>
    <x v="0"/>
    <x v="34"/>
    <n v="7"/>
    <n v="7500"/>
    <n v="52500"/>
    <s v="Feb"/>
    <x v="2"/>
  </r>
  <r>
    <s v="2025-02-28"/>
    <s v="SAL04665"/>
    <x v="0"/>
    <x v="34"/>
    <n v="1"/>
    <n v="7500"/>
    <n v="7500"/>
    <s v="Feb"/>
    <x v="2"/>
  </r>
  <r>
    <s v="2025-03-29"/>
    <s v="SAL00584"/>
    <x v="0"/>
    <x v="34"/>
    <n v="9"/>
    <n v="7500"/>
    <n v="67500"/>
    <s v="Mar"/>
    <x v="2"/>
  </r>
  <r>
    <s v="2025-04-24"/>
    <s v="SAL02044"/>
    <x v="0"/>
    <x v="34"/>
    <n v="11"/>
    <n v="7500"/>
    <n v="82500"/>
    <s v="Apr"/>
    <x v="2"/>
  </r>
  <r>
    <s v="2025-04-29"/>
    <s v="SAL01724"/>
    <x v="0"/>
    <x v="34"/>
    <n v="12"/>
    <n v="7500"/>
    <n v="90000"/>
    <s v="Apr"/>
    <x v="2"/>
  </r>
  <r>
    <s v="2025-06-03"/>
    <s v="SAL00372"/>
    <x v="0"/>
    <x v="34"/>
    <n v="1"/>
    <n v="7500"/>
    <n v="7500"/>
    <s v="Jun"/>
    <x v="2"/>
  </r>
  <r>
    <s v="2025-07-21"/>
    <s v="SAL01392"/>
    <x v="0"/>
    <x v="34"/>
    <n v="14"/>
    <n v="7500"/>
    <n v="105000"/>
    <s v="Jul"/>
    <x v="2"/>
  </r>
  <r>
    <s v="2025-08-12"/>
    <s v="SAL02151"/>
    <x v="0"/>
    <x v="34"/>
    <n v="8"/>
    <n v="7500"/>
    <n v="60000"/>
    <s v="Aug"/>
    <x v="2"/>
  </r>
  <r>
    <s v="2025-08-14"/>
    <s v="SAL01295"/>
    <x v="0"/>
    <x v="34"/>
    <n v="6"/>
    <n v="7500"/>
    <n v="45000"/>
    <s v="Aug"/>
    <x v="2"/>
  </r>
  <r>
    <s v="2025-09-04"/>
    <s v="SAL01041"/>
    <x v="0"/>
    <x v="34"/>
    <n v="10"/>
    <n v="7500"/>
    <n v="75000"/>
    <s v="Sept"/>
    <x v="2"/>
  </r>
  <r>
    <s v="2025-09-06"/>
    <s v="SAL03179"/>
    <x v="0"/>
    <x v="34"/>
    <n v="2"/>
    <n v="7500"/>
    <n v="15000"/>
    <s v="Sept"/>
    <x v="2"/>
  </r>
  <r>
    <s v="2025-09-07"/>
    <s v="SAL04669"/>
    <x v="0"/>
    <x v="34"/>
    <n v="2"/>
    <n v="7500"/>
    <n v="15000"/>
    <s v="Sept"/>
    <x v="2"/>
  </r>
  <r>
    <s v="2025-09-09"/>
    <s v="SAL02487"/>
    <x v="0"/>
    <x v="34"/>
    <n v="13"/>
    <n v="7500"/>
    <n v="97500"/>
    <s v="Sept"/>
    <x v="2"/>
  </r>
  <r>
    <s v="2025-09-27"/>
    <s v="SAL05741"/>
    <x v="0"/>
    <x v="34"/>
    <n v="6"/>
    <n v="7500"/>
    <n v="45000"/>
    <s v="Sept"/>
    <x v="2"/>
  </r>
  <r>
    <s v="2025-10-09"/>
    <s v="SAL02773"/>
    <x v="0"/>
    <x v="34"/>
    <n v="12"/>
    <n v="7500"/>
    <n v="90000"/>
    <s v="Oct"/>
    <x v="2"/>
  </r>
  <r>
    <s v="2025-10-12"/>
    <s v="SAL01681"/>
    <x v="0"/>
    <x v="34"/>
    <n v="7"/>
    <n v="7500"/>
    <n v="52500"/>
    <s v="Oct"/>
    <x v="2"/>
  </r>
  <r>
    <s v="2025-11-08"/>
    <s v="SAL03361"/>
    <x v="0"/>
    <x v="34"/>
    <n v="14"/>
    <n v="7500"/>
    <n v="105000"/>
    <s v="Nov"/>
    <x v="2"/>
  </r>
  <r>
    <s v="2025-11-23"/>
    <s v="SAL05759"/>
    <x v="0"/>
    <x v="34"/>
    <n v="15"/>
    <n v="7500"/>
    <n v="112500"/>
    <s v="Nov"/>
    <x v="2"/>
  </r>
  <r>
    <s v="2025-11-30"/>
    <s v="SAL04803"/>
    <x v="0"/>
    <x v="34"/>
    <n v="7"/>
    <n v="7500"/>
    <n v="52500"/>
    <s v="Nov"/>
    <x v="2"/>
  </r>
  <r>
    <s v="2025-12-03"/>
    <s v="SAL01417"/>
    <x v="0"/>
    <x v="34"/>
    <n v="15"/>
    <n v="7500"/>
    <n v="112500"/>
    <s v="Dec"/>
    <x v="2"/>
  </r>
  <r>
    <s v="2025-12-11"/>
    <s v="SAL03349"/>
    <x v="0"/>
    <x v="34"/>
    <n v="13"/>
    <n v="7500"/>
    <n v="97500"/>
    <s v="Dec"/>
    <x v="2"/>
  </r>
  <r>
    <s v="2025-12-17"/>
    <s v="SAL00376"/>
    <x v="0"/>
    <x v="34"/>
    <n v="14"/>
    <n v="7500"/>
    <n v="105000"/>
    <s v="Dec"/>
    <x v="2"/>
  </r>
  <r>
    <s v="2025-12-25"/>
    <s v="SAL01278"/>
    <x v="0"/>
    <x v="34"/>
    <n v="7"/>
    <n v="7500"/>
    <n v="52500"/>
    <s v="Dec"/>
    <x v="2"/>
  </r>
  <r>
    <s v="2025-12-26"/>
    <s v="SAL05036"/>
    <x v="0"/>
    <x v="34"/>
    <n v="12"/>
    <n v="7500"/>
    <n v="90000"/>
    <s v="Dec"/>
    <x v="2"/>
  </r>
  <r>
    <s v="2023-01-03"/>
    <s v="SAL03492"/>
    <x v="0"/>
    <x v="35"/>
    <n v="8"/>
    <n v="9000"/>
    <n v="72000"/>
    <s v="Jan"/>
    <x v="0"/>
  </r>
  <r>
    <s v="2023-02-08"/>
    <s v="SAL00213"/>
    <x v="0"/>
    <x v="35"/>
    <n v="15"/>
    <n v="9000"/>
    <n v="135000"/>
    <s v="Feb"/>
    <x v="0"/>
  </r>
  <r>
    <s v="2023-02-12"/>
    <s v="SAL00063"/>
    <x v="0"/>
    <x v="35"/>
    <n v="4"/>
    <n v="9000"/>
    <n v="36000"/>
    <s v="Feb"/>
    <x v="0"/>
  </r>
  <r>
    <s v="2023-03-01"/>
    <s v="SAL03065"/>
    <x v="0"/>
    <x v="35"/>
    <n v="1"/>
    <n v="9000"/>
    <n v="9000"/>
    <s v="Mar"/>
    <x v="0"/>
  </r>
  <r>
    <s v="2023-03-04"/>
    <s v="SAL02606"/>
    <x v="0"/>
    <x v="35"/>
    <n v="8"/>
    <n v="9000"/>
    <n v="72000"/>
    <s v="Mar"/>
    <x v="0"/>
  </r>
  <r>
    <s v="2023-03-09"/>
    <s v="SAL03064"/>
    <x v="0"/>
    <x v="35"/>
    <n v="11"/>
    <n v="9000"/>
    <n v="99000"/>
    <s v="Mar"/>
    <x v="0"/>
  </r>
  <r>
    <s v="2023-03-13"/>
    <s v="SAL01282"/>
    <x v="0"/>
    <x v="35"/>
    <n v="6"/>
    <n v="9000"/>
    <n v="54000"/>
    <s v="Mar"/>
    <x v="0"/>
  </r>
  <r>
    <s v="2023-03-20"/>
    <s v="SAL05490"/>
    <x v="0"/>
    <x v="35"/>
    <n v="1"/>
    <n v="9000"/>
    <n v="9000"/>
    <s v="Mar"/>
    <x v="0"/>
  </r>
  <r>
    <s v="2023-03-22"/>
    <s v="SAL02623"/>
    <x v="0"/>
    <x v="35"/>
    <n v="11"/>
    <n v="9000"/>
    <n v="99000"/>
    <s v="Mar"/>
    <x v="0"/>
  </r>
  <r>
    <s v="2023-03-25"/>
    <s v="SAL02558"/>
    <x v="0"/>
    <x v="35"/>
    <n v="4"/>
    <n v="9000"/>
    <n v="36000"/>
    <s v="Mar"/>
    <x v="0"/>
  </r>
  <r>
    <s v="2023-04-14"/>
    <s v="SAL03327"/>
    <x v="0"/>
    <x v="35"/>
    <n v="3"/>
    <n v="9000"/>
    <n v="27000"/>
    <s v="Apr"/>
    <x v="0"/>
  </r>
  <r>
    <s v="2023-04-21"/>
    <s v="SAL04834"/>
    <x v="0"/>
    <x v="35"/>
    <n v="15"/>
    <n v="9000"/>
    <n v="135000"/>
    <s v="Apr"/>
    <x v="0"/>
  </r>
  <r>
    <s v="2023-05-18"/>
    <s v="SAL00922"/>
    <x v="0"/>
    <x v="35"/>
    <n v="9"/>
    <n v="9000"/>
    <n v="81000"/>
    <s v="May"/>
    <x v="0"/>
  </r>
  <r>
    <s v="2023-05-28"/>
    <s v="SAL04018"/>
    <x v="0"/>
    <x v="35"/>
    <n v="11"/>
    <n v="9000"/>
    <n v="99000"/>
    <s v="May"/>
    <x v="0"/>
  </r>
  <r>
    <s v="2023-07-18"/>
    <s v="SAL01208"/>
    <x v="0"/>
    <x v="35"/>
    <n v="9"/>
    <n v="9000"/>
    <n v="81000"/>
    <s v="Jul"/>
    <x v="0"/>
  </r>
  <r>
    <s v="2023-07-18"/>
    <s v="SAL05161"/>
    <x v="0"/>
    <x v="35"/>
    <n v="8"/>
    <n v="9000"/>
    <n v="72000"/>
    <s v="Jul"/>
    <x v="0"/>
  </r>
  <r>
    <s v="2023-08-07"/>
    <s v="SAL00020"/>
    <x v="0"/>
    <x v="35"/>
    <n v="6"/>
    <n v="9000"/>
    <n v="54000"/>
    <s v="Aug"/>
    <x v="0"/>
  </r>
  <r>
    <s v="2023-08-19"/>
    <s v="SAL04120"/>
    <x v="0"/>
    <x v="35"/>
    <n v="9"/>
    <n v="9000"/>
    <n v="81000"/>
    <s v="Aug"/>
    <x v="0"/>
  </r>
  <r>
    <s v="2023-08-25"/>
    <s v="SAL01925"/>
    <x v="0"/>
    <x v="35"/>
    <n v="4"/>
    <n v="9000"/>
    <n v="36000"/>
    <s v="Aug"/>
    <x v="0"/>
  </r>
  <r>
    <s v="2023-08-27"/>
    <s v="SAL02936"/>
    <x v="0"/>
    <x v="35"/>
    <n v="3"/>
    <n v="9000"/>
    <n v="27000"/>
    <s v="Aug"/>
    <x v="0"/>
  </r>
  <r>
    <s v="2023-09-01"/>
    <s v="SAL00780"/>
    <x v="0"/>
    <x v="35"/>
    <n v="8"/>
    <n v="9000"/>
    <n v="72000"/>
    <s v="Sept"/>
    <x v="0"/>
  </r>
  <r>
    <s v="2023-09-28"/>
    <s v="SAL01121"/>
    <x v="0"/>
    <x v="35"/>
    <n v="9"/>
    <n v="9000"/>
    <n v="81000"/>
    <s v="Sept"/>
    <x v="0"/>
  </r>
  <r>
    <s v="2023-10-26"/>
    <s v="SAL03653"/>
    <x v="0"/>
    <x v="35"/>
    <n v="6"/>
    <n v="9000"/>
    <n v="54000"/>
    <s v="Oct"/>
    <x v="0"/>
  </r>
  <r>
    <s v="2023-10-27"/>
    <s v="SAL04842"/>
    <x v="0"/>
    <x v="35"/>
    <n v="10"/>
    <n v="9000"/>
    <n v="90000"/>
    <s v="Oct"/>
    <x v="0"/>
  </r>
  <r>
    <s v="2023-11-06"/>
    <s v="SAL00818"/>
    <x v="0"/>
    <x v="35"/>
    <n v="8"/>
    <n v="9000"/>
    <n v="72000"/>
    <s v="Nov"/>
    <x v="0"/>
  </r>
  <r>
    <s v="2023-11-08"/>
    <s v="SAL00220"/>
    <x v="0"/>
    <x v="35"/>
    <n v="7"/>
    <n v="9000"/>
    <n v="63000"/>
    <s v="Nov"/>
    <x v="0"/>
  </r>
  <r>
    <s v="2023-12-07"/>
    <s v="SAL00134"/>
    <x v="0"/>
    <x v="35"/>
    <n v="1"/>
    <n v="9000"/>
    <n v="9000"/>
    <s v="Dec"/>
    <x v="0"/>
  </r>
  <r>
    <s v="2024-01-15"/>
    <s v="SAL04063"/>
    <x v="0"/>
    <x v="35"/>
    <n v="9"/>
    <n v="9000"/>
    <n v="81000"/>
    <s v="Jan"/>
    <x v="1"/>
  </r>
  <r>
    <s v="2024-03-13"/>
    <s v="SAL00365"/>
    <x v="0"/>
    <x v="35"/>
    <n v="15"/>
    <n v="9000"/>
    <n v="135000"/>
    <s v="Mar"/>
    <x v="1"/>
  </r>
  <r>
    <s v="2024-04-01"/>
    <s v="SAL02480"/>
    <x v="0"/>
    <x v="35"/>
    <n v="9"/>
    <n v="9000"/>
    <n v="81000"/>
    <s v="Apr"/>
    <x v="1"/>
  </r>
  <r>
    <s v="2024-04-11"/>
    <s v="SAL02817"/>
    <x v="0"/>
    <x v="35"/>
    <n v="15"/>
    <n v="9000"/>
    <n v="135000"/>
    <s v="Apr"/>
    <x v="1"/>
  </r>
  <r>
    <s v="2024-04-29"/>
    <s v="SAL05360"/>
    <x v="0"/>
    <x v="35"/>
    <n v="9"/>
    <n v="9000"/>
    <n v="81000"/>
    <s v="Apr"/>
    <x v="1"/>
  </r>
  <r>
    <s v="2024-05-07"/>
    <s v="SAL01182"/>
    <x v="0"/>
    <x v="35"/>
    <n v="10"/>
    <n v="9000"/>
    <n v="90000"/>
    <s v="May"/>
    <x v="1"/>
  </r>
  <r>
    <s v="2024-05-08"/>
    <s v="SAL04016"/>
    <x v="0"/>
    <x v="35"/>
    <n v="3"/>
    <n v="9000"/>
    <n v="27000"/>
    <s v="May"/>
    <x v="1"/>
  </r>
  <r>
    <s v="2024-05-14"/>
    <s v="SAL04915"/>
    <x v="0"/>
    <x v="35"/>
    <n v="5"/>
    <n v="9000"/>
    <n v="45000"/>
    <s v="May"/>
    <x v="1"/>
  </r>
  <r>
    <s v="2024-06-06"/>
    <s v="SAL01458"/>
    <x v="0"/>
    <x v="35"/>
    <n v="13"/>
    <n v="9000"/>
    <n v="117000"/>
    <s v="Jun"/>
    <x v="1"/>
  </r>
  <r>
    <s v="2024-08-13"/>
    <s v="SAL02787"/>
    <x v="0"/>
    <x v="35"/>
    <n v="15"/>
    <n v="9000"/>
    <n v="135000"/>
    <s v="Aug"/>
    <x v="1"/>
  </r>
  <r>
    <s v="2024-09-02"/>
    <s v="SAL01744"/>
    <x v="0"/>
    <x v="35"/>
    <n v="5"/>
    <n v="9000"/>
    <n v="45000"/>
    <s v="Sept"/>
    <x v="1"/>
  </r>
  <r>
    <s v="2024-09-05"/>
    <s v="SAL04184"/>
    <x v="0"/>
    <x v="35"/>
    <n v="9"/>
    <n v="9000"/>
    <n v="81000"/>
    <s v="Sept"/>
    <x v="1"/>
  </r>
  <r>
    <s v="2024-09-05"/>
    <s v="SAL05764"/>
    <x v="0"/>
    <x v="35"/>
    <n v="10"/>
    <n v="9000"/>
    <n v="90000"/>
    <s v="Sept"/>
    <x v="1"/>
  </r>
  <r>
    <s v="2024-09-28"/>
    <s v="SAL02178"/>
    <x v="0"/>
    <x v="35"/>
    <n v="10"/>
    <n v="9000"/>
    <n v="90000"/>
    <s v="Sept"/>
    <x v="1"/>
  </r>
  <r>
    <s v="2024-10-03"/>
    <s v="SAL01682"/>
    <x v="0"/>
    <x v="35"/>
    <n v="11"/>
    <n v="9000"/>
    <n v="99000"/>
    <s v="Oct"/>
    <x v="1"/>
  </r>
  <r>
    <s v="2024-10-17"/>
    <s v="SAL02825"/>
    <x v="0"/>
    <x v="35"/>
    <n v="5"/>
    <n v="9000"/>
    <n v="45000"/>
    <s v="Oct"/>
    <x v="1"/>
  </r>
  <r>
    <s v="2024-10-22"/>
    <s v="SAL00412"/>
    <x v="0"/>
    <x v="35"/>
    <n v="1"/>
    <n v="9000"/>
    <n v="9000"/>
    <s v="Oct"/>
    <x v="1"/>
  </r>
  <r>
    <s v="2024-11-03"/>
    <s v="SAL01516"/>
    <x v="0"/>
    <x v="35"/>
    <n v="4"/>
    <n v="9000"/>
    <n v="36000"/>
    <s v="Nov"/>
    <x v="1"/>
  </r>
  <r>
    <s v="2024-11-21"/>
    <s v="SAL04368"/>
    <x v="0"/>
    <x v="35"/>
    <n v="7"/>
    <n v="9000"/>
    <n v="63000"/>
    <s v="Nov"/>
    <x v="1"/>
  </r>
  <r>
    <s v="2024-11-30"/>
    <s v="SAL05101"/>
    <x v="0"/>
    <x v="35"/>
    <n v="11"/>
    <n v="9000"/>
    <n v="99000"/>
    <s v="Nov"/>
    <x v="1"/>
  </r>
  <r>
    <s v="2024-12-10"/>
    <s v="SAL04199"/>
    <x v="0"/>
    <x v="35"/>
    <n v="9"/>
    <n v="9000"/>
    <n v="81000"/>
    <s v="Dec"/>
    <x v="1"/>
  </r>
  <r>
    <s v="2024-12-16"/>
    <s v="SAL03189"/>
    <x v="0"/>
    <x v="35"/>
    <n v="2"/>
    <n v="9000"/>
    <n v="18000"/>
    <s v="Dec"/>
    <x v="1"/>
  </r>
  <r>
    <s v="2025-02-07"/>
    <s v="SAL04492"/>
    <x v="0"/>
    <x v="35"/>
    <n v="11"/>
    <n v="9000"/>
    <n v="99000"/>
    <s v="Feb"/>
    <x v="2"/>
  </r>
  <r>
    <s v="2025-03-02"/>
    <s v="SAL01306"/>
    <x v="0"/>
    <x v="35"/>
    <n v="4"/>
    <n v="9000"/>
    <n v="36000"/>
    <s v="Mar"/>
    <x v="2"/>
  </r>
  <r>
    <s v="2025-03-14"/>
    <s v="SAL05879"/>
    <x v="0"/>
    <x v="35"/>
    <n v="4"/>
    <n v="9000"/>
    <n v="36000"/>
    <s v="Mar"/>
    <x v="2"/>
  </r>
  <r>
    <s v="2025-04-07"/>
    <s v="SAL02242"/>
    <x v="0"/>
    <x v="35"/>
    <n v="9"/>
    <n v="9000"/>
    <n v="81000"/>
    <s v="Apr"/>
    <x v="2"/>
  </r>
  <r>
    <s v="2025-04-12"/>
    <s v="SAL04807"/>
    <x v="0"/>
    <x v="35"/>
    <n v="15"/>
    <n v="9000"/>
    <n v="135000"/>
    <s v="Apr"/>
    <x v="2"/>
  </r>
  <r>
    <s v="2025-04-18"/>
    <s v="SAL04718"/>
    <x v="0"/>
    <x v="35"/>
    <n v="12"/>
    <n v="9000"/>
    <n v="108000"/>
    <s v="Apr"/>
    <x v="2"/>
  </r>
  <r>
    <s v="2025-05-08"/>
    <s v="SAL02575"/>
    <x v="0"/>
    <x v="35"/>
    <n v="4"/>
    <n v="9000"/>
    <n v="36000"/>
    <s v="May"/>
    <x v="2"/>
  </r>
  <r>
    <s v="2025-05-09"/>
    <s v="SAL00284"/>
    <x v="0"/>
    <x v="35"/>
    <n v="11"/>
    <n v="9000"/>
    <n v="99000"/>
    <s v="May"/>
    <x v="2"/>
  </r>
  <r>
    <s v="2025-05-19"/>
    <s v="SAL04904"/>
    <x v="0"/>
    <x v="35"/>
    <n v="10"/>
    <n v="9000"/>
    <n v="90000"/>
    <s v="May"/>
    <x v="2"/>
  </r>
  <r>
    <s v="2025-06-08"/>
    <s v="SAL01644"/>
    <x v="0"/>
    <x v="35"/>
    <n v="3"/>
    <n v="9000"/>
    <n v="27000"/>
    <s v="Jun"/>
    <x v="2"/>
  </r>
  <r>
    <s v="2025-06-11"/>
    <s v="SAL03782"/>
    <x v="0"/>
    <x v="35"/>
    <n v="11"/>
    <n v="9000"/>
    <n v="99000"/>
    <s v="Jun"/>
    <x v="2"/>
  </r>
  <r>
    <s v="2025-07-11"/>
    <s v="SAL01889"/>
    <x v="0"/>
    <x v="35"/>
    <n v="1"/>
    <n v="9000"/>
    <n v="9000"/>
    <s v="Jul"/>
    <x v="2"/>
  </r>
  <r>
    <s v="2025-07-11"/>
    <s v="SAL03353"/>
    <x v="0"/>
    <x v="35"/>
    <n v="7"/>
    <n v="9000"/>
    <n v="63000"/>
    <s v="Jul"/>
    <x v="2"/>
  </r>
  <r>
    <s v="2025-07-12"/>
    <s v="SAL02283"/>
    <x v="0"/>
    <x v="35"/>
    <n v="14"/>
    <n v="9000"/>
    <n v="126000"/>
    <s v="Jul"/>
    <x v="2"/>
  </r>
  <r>
    <s v="2025-08-03"/>
    <s v="SAL04384"/>
    <x v="0"/>
    <x v="35"/>
    <n v="7"/>
    <n v="9000"/>
    <n v="63000"/>
    <s v="Aug"/>
    <x v="2"/>
  </r>
  <r>
    <s v="2025-08-05"/>
    <s v="SAL01528"/>
    <x v="0"/>
    <x v="35"/>
    <n v="1"/>
    <n v="9000"/>
    <n v="9000"/>
    <s v="Aug"/>
    <x v="2"/>
  </r>
  <r>
    <s v="2025-08-06"/>
    <s v="SAL04493"/>
    <x v="0"/>
    <x v="35"/>
    <n v="9"/>
    <n v="9000"/>
    <n v="81000"/>
    <s v="Aug"/>
    <x v="2"/>
  </r>
  <r>
    <s v="2025-08-11"/>
    <s v="SAL02771"/>
    <x v="0"/>
    <x v="35"/>
    <n v="10"/>
    <n v="9000"/>
    <n v="90000"/>
    <s v="Aug"/>
    <x v="2"/>
  </r>
  <r>
    <s v="2025-08-16"/>
    <s v="SAL00232"/>
    <x v="0"/>
    <x v="35"/>
    <n v="10"/>
    <n v="9000"/>
    <n v="90000"/>
    <s v="Aug"/>
    <x v="2"/>
  </r>
  <r>
    <s v="2025-08-21"/>
    <s v="SAL00981"/>
    <x v="0"/>
    <x v="35"/>
    <n v="5"/>
    <n v="9000"/>
    <n v="45000"/>
    <s v="Aug"/>
    <x v="2"/>
  </r>
  <r>
    <s v="2025-09-02"/>
    <s v="SAL04729"/>
    <x v="0"/>
    <x v="35"/>
    <n v="12"/>
    <n v="9000"/>
    <n v="108000"/>
    <s v="Sept"/>
    <x v="2"/>
  </r>
  <r>
    <s v="2025-09-12"/>
    <s v="SAL03521"/>
    <x v="0"/>
    <x v="35"/>
    <n v="5"/>
    <n v="9000"/>
    <n v="45000"/>
    <s v="Sept"/>
    <x v="2"/>
  </r>
  <r>
    <s v="2025-09-21"/>
    <s v="SAL02924"/>
    <x v="0"/>
    <x v="35"/>
    <n v="7"/>
    <n v="9000"/>
    <n v="63000"/>
    <s v="Sept"/>
    <x v="2"/>
  </r>
  <r>
    <s v="2025-10-06"/>
    <s v="SAL00140"/>
    <x v="0"/>
    <x v="35"/>
    <n v="4"/>
    <n v="9000"/>
    <n v="36000"/>
    <s v="Oct"/>
    <x v="2"/>
  </r>
  <r>
    <s v="2025-11-03"/>
    <s v="SAL04847"/>
    <x v="0"/>
    <x v="35"/>
    <n v="12"/>
    <n v="9000"/>
    <n v="108000"/>
    <s v="Nov"/>
    <x v="2"/>
  </r>
  <r>
    <s v="2025-11-12"/>
    <s v="SAL03280"/>
    <x v="0"/>
    <x v="35"/>
    <n v="12"/>
    <n v="9000"/>
    <n v="108000"/>
    <s v="Nov"/>
    <x v="2"/>
  </r>
  <r>
    <s v="2025-12-13"/>
    <s v="SAL04439"/>
    <x v="0"/>
    <x v="35"/>
    <n v="12"/>
    <n v="9000"/>
    <n v="108000"/>
    <s v="Dec"/>
    <x v="2"/>
  </r>
  <r>
    <s v="2025-12-16"/>
    <s v="SAL03437"/>
    <x v="0"/>
    <x v="35"/>
    <n v="6"/>
    <n v="9000"/>
    <n v="54000"/>
    <s v="Dec"/>
    <x v="2"/>
  </r>
  <r>
    <s v="2023-01-02"/>
    <s v="SAL02065"/>
    <x v="8"/>
    <x v="36"/>
    <n v="3"/>
    <n v="145000"/>
    <n v="435000"/>
    <s v="Jan"/>
    <x v="0"/>
  </r>
  <r>
    <s v="2023-01-03"/>
    <s v="SAL02120"/>
    <x v="8"/>
    <x v="36"/>
    <n v="12"/>
    <n v="145000"/>
    <n v="1740000"/>
    <s v="Jan"/>
    <x v="0"/>
  </r>
  <r>
    <s v="2023-01-06"/>
    <s v="SAL02642"/>
    <x v="8"/>
    <x v="36"/>
    <n v="4"/>
    <n v="145000"/>
    <n v="580000"/>
    <s v="Jan"/>
    <x v="0"/>
  </r>
  <r>
    <s v="2023-01-09"/>
    <s v="SAL03526"/>
    <x v="8"/>
    <x v="36"/>
    <n v="1"/>
    <n v="145000"/>
    <n v="145000"/>
    <s v="Jan"/>
    <x v="0"/>
  </r>
  <r>
    <s v="2023-01-14"/>
    <s v="SAL01797"/>
    <x v="8"/>
    <x v="36"/>
    <n v="7"/>
    <n v="145000"/>
    <n v="1015000"/>
    <s v="Jan"/>
    <x v="0"/>
  </r>
  <r>
    <s v="2023-01-15"/>
    <s v="SAL04474"/>
    <x v="8"/>
    <x v="36"/>
    <n v="6"/>
    <n v="145000"/>
    <n v="870000"/>
    <s v="Jan"/>
    <x v="0"/>
  </r>
  <r>
    <s v="2023-01-24"/>
    <s v="SAL04237"/>
    <x v="8"/>
    <x v="36"/>
    <n v="1"/>
    <n v="145000"/>
    <n v="145000"/>
    <s v="Jan"/>
    <x v="0"/>
  </r>
  <r>
    <s v="2023-02-03"/>
    <s v="SAL02292"/>
    <x v="8"/>
    <x v="36"/>
    <n v="12"/>
    <n v="145000"/>
    <n v="1740000"/>
    <s v="Feb"/>
    <x v="0"/>
  </r>
  <r>
    <s v="2023-02-07"/>
    <s v="SAL04873"/>
    <x v="8"/>
    <x v="36"/>
    <n v="12"/>
    <n v="145000"/>
    <n v="1740000"/>
    <s v="Feb"/>
    <x v="0"/>
  </r>
  <r>
    <s v="2023-02-20"/>
    <s v="SAL01004"/>
    <x v="8"/>
    <x v="36"/>
    <n v="3"/>
    <n v="145000"/>
    <n v="435000"/>
    <s v="Feb"/>
    <x v="0"/>
  </r>
  <r>
    <s v="2023-02-25"/>
    <s v="SAL02068"/>
    <x v="8"/>
    <x v="36"/>
    <n v="1"/>
    <n v="145000"/>
    <n v="145000"/>
    <s v="Feb"/>
    <x v="0"/>
  </r>
  <r>
    <s v="2023-03-04"/>
    <s v="SAL04203"/>
    <x v="8"/>
    <x v="36"/>
    <n v="11"/>
    <n v="145000"/>
    <n v="1595000"/>
    <s v="Mar"/>
    <x v="0"/>
  </r>
  <r>
    <s v="2023-03-05"/>
    <s v="SAL05683"/>
    <x v="8"/>
    <x v="36"/>
    <n v="7"/>
    <n v="145000"/>
    <n v="1015000"/>
    <s v="Mar"/>
    <x v="0"/>
  </r>
  <r>
    <s v="2023-03-10"/>
    <s v="SAL02113"/>
    <x v="8"/>
    <x v="36"/>
    <n v="6"/>
    <n v="145000"/>
    <n v="870000"/>
    <s v="Mar"/>
    <x v="0"/>
  </r>
  <r>
    <s v="2023-03-17"/>
    <s v="SAL02761"/>
    <x v="8"/>
    <x v="36"/>
    <n v="11"/>
    <n v="145000"/>
    <n v="1595000"/>
    <s v="Mar"/>
    <x v="0"/>
  </r>
  <r>
    <s v="2023-03-21"/>
    <s v="SAL00206"/>
    <x v="8"/>
    <x v="36"/>
    <n v="13"/>
    <n v="145000"/>
    <n v="1885000"/>
    <s v="Mar"/>
    <x v="0"/>
  </r>
  <r>
    <s v="2023-03-25"/>
    <s v="SAL03752"/>
    <x v="8"/>
    <x v="36"/>
    <n v="14"/>
    <n v="145000"/>
    <n v="2030000"/>
    <s v="Mar"/>
    <x v="0"/>
  </r>
  <r>
    <s v="2023-04-08"/>
    <s v="SAL02516"/>
    <x v="8"/>
    <x v="36"/>
    <n v="10"/>
    <n v="145000"/>
    <n v="1450000"/>
    <s v="Apr"/>
    <x v="0"/>
  </r>
  <r>
    <s v="2023-04-14"/>
    <s v="SAL01857"/>
    <x v="8"/>
    <x v="36"/>
    <n v="8"/>
    <n v="145000"/>
    <n v="1160000"/>
    <s v="Apr"/>
    <x v="0"/>
  </r>
  <r>
    <s v="2023-04-15"/>
    <s v="SAL04090"/>
    <x v="8"/>
    <x v="36"/>
    <n v="1"/>
    <n v="145000"/>
    <n v="145000"/>
    <s v="Apr"/>
    <x v="0"/>
  </r>
  <r>
    <s v="2023-04-18"/>
    <s v="SAL02101"/>
    <x v="8"/>
    <x v="36"/>
    <n v="2"/>
    <n v="145000"/>
    <n v="290000"/>
    <s v="Apr"/>
    <x v="0"/>
  </r>
  <r>
    <s v="2023-04-19"/>
    <s v="SAL00977"/>
    <x v="8"/>
    <x v="36"/>
    <n v="13"/>
    <n v="145000"/>
    <n v="1885000"/>
    <s v="Apr"/>
    <x v="0"/>
  </r>
  <r>
    <s v="2023-04-21"/>
    <s v="SAL01383"/>
    <x v="8"/>
    <x v="36"/>
    <n v="8"/>
    <n v="145000"/>
    <n v="1160000"/>
    <s v="Apr"/>
    <x v="0"/>
  </r>
  <r>
    <s v="2023-04-22"/>
    <s v="SAL04086"/>
    <x v="8"/>
    <x v="36"/>
    <n v="1"/>
    <n v="145000"/>
    <n v="145000"/>
    <s v="Apr"/>
    <x v="0"/>
  </r>
  <r>
    <s v="2023-05-03"/>
    <s v="SAL03207"/>
    <x v="8"/>
    <x v="36"/>
    <n v="2"/>
    <n v="145000"/>
    <n v="290000"/>
    <s v="May"/>
    <x v="0"/>
  </r>
  <r>
    <s v="2023-05-05"/>
    <s v="SAL03372"/>
    <x v="8"/>
    <x v="36"/>
    <n v="5"/>
    <n v="145000"/>
    <n v="725000"/>
    <s v="May"/>
    <x v="0"/>
  </r>
  <r>
    <s v="2023-05-09"/>
    <s v="SAL00249"/>
    <x v="8"/>
    <x v="36"/>
    <n v="3"/>
    <n v="145000"/>
    <n v="435000"/>
    <s v="May"/>
    <x v="0"/>
  </r>
  <r>
    <s v="2023-05-10"/>
    <s v="SAL00195"/>
    <x v="8"/>
    <x v="36"/>
    <n v="14"/>
    <n v="145000"/>
    <n v="2030000"/>
    <s v="May"/>
    <x v="0"/>
  </r>
  <r>
    <s v="2023-05-18"/>
    <s v="SAL04002"/>
    <x v="8"/>
    <x v="36"/>
    <n v="7"/>
    <n v="145000"/>
    <n v="1015000"/>
    <s v="May"/>
    <x v="0"/>
  </r>
  <r>
    <s v="2023-05-21"/>
    <s v="SAL03501"/>
    <x v="8"/>
    <x v="36"/>
    <n v="4"/>
    <n v="145000"/>
    <n v="580000"/>
    <s v="May"/>
    <x v="0"/>
  </r>
  <r>
    <s v="2023-05-27"/>
    <s v="SAL05070"/>
    <x v="8"/>
    <x v="36"/>
    <n v="15"/>
    <n v="145000"/>
    <n v="2175000"/>
    <s v="May"/>
    <x v="0"/>
  </r>
  <r>
    <s v="2023-06-04"/>
    <s v="SAL04060"/>
    <x v="8"/>
    <x v="36"/>
    <n v="8"/>
    <n v="145000"/>
    <n v="1160000"/>
    <s v="Jun"/>
    <x v="0"/>
  </r>
  <r>
    <s v="2023-06-22"/>
    <s v="SAL03737"/>
    <x v="8"/>
    <x v="36"/>
    <n v="8"/>
    <n v="145000"/>
    <n v="1160000"/>
    <s v="Jun"/>
    <x v="0"/>
  </r>
  <r>
    <s v="2023-06-27"/>
    <s v="SAL00227"/>
    <x v="8"/>
    <x v="36"/>
    <n v="14"/>
    <n v="145000"/>
    <n v="2030000"/>
    <s v="Jun"/>
    <x v="0"/>
  </r>
  <r>
    <s v="2023-07-22"/>
    <s v="SAL00615"/>
    <x v="8"/>
    <x v="36"/>
    <n v="10"/>
    <n v="145000"/>
    <n v="1450000"/>
    <s v="Jul"/>
    <x v="0"/>
  </r>
  <r>
    <s v="2023-07-26"/>
    <s v="SAL00850"/>
    <x v="8"/>
    <x v="36"/>
    <n v="14"/>
    <n v="145000"/>
    <n v="2030000"/>
    <s v="Jul"/>
    <x v="0"/>
  </r>
  <r>
    <s v="2023-07-29"/>
    <s v="SAL00546"/>
    <x v="8"/>
    <x v="36"/>
    <n v="2"/>
    <n v="145000"/>
    <n v="290000"/>
    <s v="Jul"/>
    <x v="0"/>
  </r>
  <r>
    <s v="2023-07-29"/>
    <s v="SAL05555"/>
    <x v="8"/>
    <x v="36"/>
    <n v="4"/>
    <n v="145000"/>
    <n v="580000"/>
    <s v="Jul"/>
    <x v="0"/>
  </r>
  <r>
    <s v="2023-08-01"/>
    <s v="SAL02058"/>
    <x v="8"/>
    <x v="36"/>
    <n v="3"/>
    <n v="145000"/>
    <n v="435000"/>
    <s v="Aug"/>
    <x v="0"/>
  </r>
  <r>
    <s v="2023-08-07"/>
    <s v="SAL01030"/>
    <x v="8"/>
    <x v="36"/>
    <n v="10"/>
    <n v="145000"/>
    <n v="1450000"/>
    <s v="Aug"/>
    <x v="0"/>
  </r>
  <r>
    <s v="2023-08-10"/>
    <s v="SAL03160"/>
    <x v="8"/>
    <x v="36"/>
    <n v="8"/>
    <n v="145000"/>
    <n v="1160000"/>
    <s v="Aug"/>
    <x v="0"/>
  </r>
  <r>
    <s v="2023-08-22"/>
    <s v="SAL02239"/>
    <x v="8"/>
    <x v="36"/>
    <n v="1"/>
    <n v="145000"/>
    <n v="145000"/>
    <s v="Aug"/>
    <x v="0"/>
  </r>
  <r>
    <s v="2023-09-01"/>
    <s v="SAL00629"/>
    <x v="8"/>
    <x v="36"/>
    <n v="7"/>
    <n v="145000"/>
    <n v="1015000"/>
    <s v="Sept"/>
    <x v="0"/>
  </r>
  <r>
    <s v="2023-09-02"/>
    <s v="SAL03854"/>
    <x v="8"/>
    <x v="36"/>
    <n v="12"/>
    <n v="145000"/>
    <n v="1740000"/>
    <s v="Sept"/>
    <x v="0"/>
  </r>
  <r>
    <s v="2023-09-03"/>
    <s v="SAL02008"/>
    <x v="8"/>
    <x v="36"/>
    <n v="8"/>
    <n v="145000"/>
    <n v="1160000"/>
    <s v="Sept"/>
    <x v="0"/>
  </r>
  <r>
    <s v="2023-09-08"/>
    <s v="SAL05084"/>
    <x v="8"/>
    <x v="36"/>
    <n v="9"/>
    <n v="145000"/>
    <n v="1305000"/>
    <s v="Sept"/>
    <x v="0"/>
  </r>
  <r>
    <s v="2023-09-09"/>
    <s v="SAL04137"/>
    <x v="8"/>
    <x v="36"/>
    <n v="14"/>
    <n v="145000"/>
    <n v="2030000"/>
    <s v="Sept"/>
    <x v="0"/>
  </r>
  <r>
    <s v="2023-09-24"/>
    <s v="SAL05263"/>
    <x v="8"/>
    <x v="36"/>
    <n v="3"/>
    <n v="145000"/>
    <n v="435000"/>
    <s v="Sept"/>
    <x v="0"/>
  </r>
  <r>
    <s v="2023-10-11"/>
    <s v="SAL04430"/>
    <x v="8"/>
    <x v="36"/>
    <n v="13"/>
    <n v="145000"/>
    <n v="1885000"/>
    <s v="Oct"/>
    <x v="0"/>
  </r>
  <r>
    <s v="2023-10-17"/>
    <s v="SAL02987"/>
    <x v="8"/>
    <x v="36"/>
    <n v="5"/>
    <n v="145000"/>
    <n v="725000"/>
    <s v="Oct"/>
    <x v="0"/>
  </r>
  <r>
    <s v="2023-10-21"/>
    <s v="SAL02671"/>
    <x v="8"/>
    <x v="36"/>
    <n v="12"/>
    <n v="145000"/>
    <n v="1740000"/>
    <s v="Oct"/>
    <x v="0"/>
  </r>
  <r>
    <s v="2023-10-28"/>
    <s v="SAL05386"/>
    <x v="8"/>
    <x v="36"/>
    <n v="14"/>
    <n v="145000"/>
    <n v="2030000"/>
    <s v="Oct"/>
    <x v="0"/>
  </r>
  <r>
    <s v="2023-11-10"/>
    <s v="SAL02382"/>
    <x v="8"/>
    <x v="36"/>
    <n v="14"/>
    <n v="145000"/>
    <n v="2030000"/>
    <s v="Nov"/>
    <x v="0"/>
  </r>
  <r>
    <s v="2023-11-23"/>
    <s v="SAL01071"/>
    <x v="8"/>
    <x v="36"/>
    <n v="10"/>
    <n v="145000"/>
    <n v="1450000"/>
    <s v="Nov"/>
    <x v="0"/>
  </r>
  <r>
    <s v="2023-11-25"/>
    <s v="SAL05262"/>
    <x v="8"/>
    <x v="36"/>
    <n v="13"/>
    <n v="145000"/>
    <n v="1885000"/>
    <s v="Nov"/>
    <x v="0"/>
  </r>
  <r>
    <s v="2023-11-28"/>
    <s v="SAL02067"/>
    <x v="8"/>
    <x v="36"/>
    <n v="2"/>
    <n v="145000"/>
    <n v="290000"/>
    <s v="Nov"/>
    <x v="0"/>
  </r>
  <r>
    <s v="2023-11-29"/>
    <s v="SAL03402"/>
    <x v="8"/>
    <x v="36"/>
    <n v="2"/>
    <n v="145000"/>
    <n v="290000"/>
    <s v="Nov"/>
    <x v="0"/>
  </r>
  <r>
    <s v="2023-12-11"/>
    <s v="SAL00668"/>
    <x v="8"/>
    <x v="36"/>
    <n v="7"/>
    <n v="145000"/>
    <n v="1015000"/>
    <s v="Dec"/>
    <x v="0"/>
  </r>
  <r>
    <s v="2023-12-18"/>
    <s v="SAL02521"/>
    <x v="8"/>
    <x v="36"/>
    <n v="11"/>
    <n v="145000"/>
    <n v="1595000"/>
    <s v="Dec"/>
    <x v="0"/>
  </r>
  <r>
    <s v="2023-12-24"/>
    <s v="SAL02707"/>
    <x v="8"/>
    <x v="36"/>
    <n v="12"/>
    <n v="145000"/>
    <n v="1740000"/>
    <s v="Dec"/>
    <x v="0"/>
  </r>
  <r>
    <s v="2023-12-28"/>
    <s v="SAL00099"/>
    <x v="8"/>
    <x v="36"/>
    <n v="10"/>
    <n v="145000"/>
    <n v="1450000"/>
    <s v="Dec"/>
    <x v="0"/>
  </r>
  <r>
    <s v="2024-01-04"/>
    <s v="SAL02538"/>
    <x v="8"/>
    <x v="36"/>
    <n v="3"/>
    <n v="145000"/>
    <n v="435000"/>
    <s v="Jan"/>
    <x v="1"/>
  </r>
  <r>
    <s v="2024-01-09"/>
    <s v="SAL04289"/>
    <x v="8"/>
    <x v="36"/>
    <n v="3"/>
    <n v="145000"/>
    <n v="435000"/>
    <s v="Jan"/>
    <x v="1"/>
  </r>
  <r>
    <s v="2024-01-12"/>
    <s v="SAL05706"/>
    <x v="8"/>
    <x v="36"/>
    <n v="6"/>
    <n v="145000"/>
    <n v="870000"/>
    <s v="Jan"/>
    <x v="1"/>
  </r>
  <r>
    <s v="2024-02-04"/>
    <s v="SAL03452"/>
    <x v="8"/>
    <x v="36"/>
    <n v="3"/>
    <n v="145000"/>
    <n v="435000"/>
    <s v="Feb"/>
    <x v="1"/>
  </r>
  <r>
    <s v="2024-02-09"/>
    <s v="SAL02016"/>
    <x v="8"/>
    <x v="36"/>
    <n v="6"/>
    <n v="145000"/>
    <n v="870000"/>
    <s v="Feb"/>
    <x v="1"/>
  </r>
  <r>
    <s v="2024-02-16"/>
    <s v="SAL05366"/>
    <x v="8"/>
    <x v="36"/>
    <n v="9"/>
    <n v="145000"/>
    <n v="1305000"/>
    <s v="Feb"/>
    <x v="1"/>
  </r>
  <r>
    <s v="2024-02-27"/>
    <s v="SAL02377"/>
    <x v="8"/>
    <x v="36"/>
    <n v="8"/>
    <n v="145000"/>
    <n v="1160000"/>
    <s v="Feb"/>
    <x v="1"/>
  </r>
  <r>
    <s v="2024-03-10"/>
    <s v="SAL01708"/>
    <x v="8"/>
    <x v="36"/>
    <n v="2"/>
    <n v="145000"/>
    <n v="290000"/>
    <s v="Mar"/>
    <x v="1"/>
  </r>
  <r>
    <s v="2024-03-20"/>
    <s v="SAL04044"/>
    <x v="8"/>
    <x v="36"/>
    <n v="8"/>
    <n v="145000"/>
    <n v="1160000"/>
    <s v="Mar"/>
    <x v="1"/>
  </r>
  <r>
    <s v="2024-03-21"/>
    <s v="SAL01759"/>
    <x v="8"/>
    <x v="36"/>
    <n v="11"/>
    <n v="145000"/>
    <n v="1595000"/>
    <s v="Mar"/>
    <x v="1"/>
  </r>
  <r>
    <s v="2024-03-23"/>
    <s v="SAL02604"/>
    <x v="8"/>
    <x v="36"/>
    <n v="3"/>
    <n v="145000"/>
    <n v="435000"/>
    <s v="Mar"/>
    <x v="1"/>
  </r>
  <r>
    <s v="2024-03-23"/>
    <s v="SAL03433"/>
    <x v="8"/>
    <x v="36"/>
    <n v="11"/>
    <n v="145000"/>
    <n v="1595000"/>
    <s v="Mar"/>
    <x v="1"/>
  </r>
  <r>
    <s v="2024-03-23"/>
    <s v="SAL04057"/>
    <x v="8"/>
    <x v="36"/>
    <n v="11"/>
    <n v="145000"/>
    <n v="1595000"/>
    <s v="Mar"/>
    <x v="1"/>
  </r>
  <r>
    <s v="2024-03-26"/>
    <s v="SAL04453"/>
    <x v="8"/>
    <x v="36"/>
    <n v="3"/>
    <n v="145000"/>
    <n v="435000"/>
    <s v="Mar"/>
    <x v="1"/>
  </r>
  <r>
    <s v="2024-03-30"/>
    <s v="SAL00162"/>
    <x v="8"/>
    <x v="36"/>
    <n v="13"/>
    <n v="145000"/>
    <n v="1885000"/>
    <s v="Mar"/>
    <x v="1"/>
  </r>
  <r>
    <s v="2024-03-31"/>
    <s v="SAL01342"/>
    <x v="8"/>
    <x v="36"/>
    <n v="7"/>
    <n v="145000"/>
    <n v="1015000"/>
    <s v="Mar"/>
    <x v="1"/>
  </r>
  <r>
    <s v="2024-04-05"/>
    <s v="SAL00888"/>
    <x v="8"/>
    <x v="36"/>
    <n v="2"/>
    <n v="145000"/>
    <n v="290000"/>
    <s v="Apr"/>
    <x v="1"/>
  </r>
  <r>
    <s v="2024-04-23"/>
    <s v="SAL01870"/>
    <x v="8"/>
    <x v="36"/>
    <n v="2"/>
    <n v="145000"/>
    <n v="290000"/>
    <s v="Apr"/>
    <x v="1"/>
  </r>
  <r>
    <s v="2024-04-29"/>
    <s v="SAL00686"/>
    <x v="8"/>
    <x v="36"/>
    <n v="12"/>
    <n v="145000"/>
    <n v="1740000"/>
    <s v="Apr"/>
    <x v="1"/>
  </r>
  <r>
    <s v="2024-05-09"/>
    <s v="SAL01198"/>
    <x v="8"/>
    <x v="36"/>
    <n v="8"/>
    <n v="145000"/>
    <n v="1160000"/>
    <s v="May"/>
    <x v="1"/>
  </r>
  <r>
    <s v="2024-05-31"/>
    <s v="SAL03236"/>
    <x v="8"/>
    <x v="36"/>
    <n v="3"/>
    <n v="145000"/>
    <n v="435000"/>
    <s v="May"/>
    <x v="1"/>
  </r>
  <r>
    <s v="2024-05-31"/>
    <s v="SAL05814"/>
    <x v="8"/>
    <x v="36"/>
    <n v="11"/>
    <n v="145000"/>
    <n v="1595000"/>
    <s v="May"/>
    <x v="1"/>
  </r>
  <r>
    <s v="2024-06-03"/>
    <s v="SAL03989"/>
    <x v="8"/>
    <x v="36"/>
    <n v="1"/>
    <n v="145000"/>
    <n v="145000"/>
    <s v="Jun"/>
    <x v="1"/>
  </r>
  <r>
    <s v="2024-06-07"/>
    <s v="SAL00100"/>
    <x v="8"/>
    <x v="36"/>
    <n v="10"/>
    <n v="145000"/>
    <n v="1450000"/>
    <s v="Jun"/>
    <x v="1"/>
  </r>
  <r>
    <s v="2024-06-11"/>
    <s v="SAL03806"/>
    <x v="8"/>
    <x v="36"/>
    <n v="6"/>
    <n v="145000"/>
    <n v="870000"/>
    <s v="Jun"/>
    <x v="1"/>
  </r>
  <r>
    <s v="2024-06-15"/>
    <s v="SAL05839"/>
    <x v="8"/>
    <x v="36"/>
    <n v="2"/>
    <n v="145000"/>
    <n v="290000"/>
    <s v="Jun"/>
    <x v="1"/>
  </r>
  <r>
    <s v="2024-06-19"/>
    <s v="SAL04109"/>
    <x v="8"/>
    <x v="36"/>
    <n v="5"/>
    <n v="145000"/>
    <n v="725000"/>
    <s v="Jun"/>
    <x v="1"/>
  </r>
  <r>
    <s v="2024-06-21"/>
    <s v="SAL00473"/>
    <x v="8"/>
    <x v="36"/>
    <n v="12"/>
    <n v="145000"/>
    <n v="1740000"/>
    <s v="Jun"/>
    <x v="1"/>
  </r>
  <r>
    <s v="2024-06-22"/>
    <s v="SAL02706"/>
    <x v="8"/>
    <x v="36"/>
    <n v="7"/>
    <n v="145000"/>
    <n v="1015000"/>
    <s v="Jun"/>
    <x v="1"/>
  </r>
  <r>
    <s v="2024-07-06"/>
    <s v="SAL05323"/>
    <x v="8"/>
    <x v="36"/>
    <n v="14"/>
    <n v="145000"/>
    <n v="2030000"/>
    <s v="Jul"/>
    <x v="1"/>
  </r>
  <r>
    <s v="2024-07-11"/>
    <s v="SAL00973"/>
    <x v="8"/>
    <x v="36"/>
    <n v="12"/>
    <n v="145000"/>
    <n v="1740000"/>
    <s v="Jul"/>
    <x v="1"/>
  </r>
  <r>
    <s v="2024-07-14"/>
    <s v="SAL05305"/>
    <x v="8"/>
    <x v="36"/>
    <n v="5"/>
    <n v="145000"/>
    <n v="725000"/>
    <s v="Jul"/>
    <x v="1"/>
  </r>
  <r>
    <s v="2024-07-28"/>
    <s v="SAL01447"/>
    <x v="8"/>
    <x v="36"/>
    <n v="3"/>
    <n v="145000"/>
    <n v="435000"/>
    <s v="Jul"/>
    <x v="1"/>
  </r>
  <r>
    <s v="2024-08-03"/>
    <s v="SAL03209"/>
    <x v="8"/>
    <x v="36"/>
    <n v="10"/>
    <n v="145000"/>
    <n v="1450000"/>
    <s v="Aug"/>
    <x v="1"/>
  </r>
  <r>
    <s v="2024-08-14"/>
    <s v="SAL02329"/>
    <x v="8"/>
    <x v="36"/>
    <n v="14"/>
    <n v="145000"/>
    <n v="2030000"/>
    <s v="Aug"/>
    <x v="1"/>
  </r>
  <r>
    <s v="2024-08-20"/>
    <s v="SAL01448"/>
    <x v="8"/>
    <x v="36"/>
    <n v="4"/>
    <n v="145000"/>
    <n v="580000"/>
    <s v="Aug"/>
    <x v="1"/>
  </r>
  <r>
    <s v="2024-08-27"/>
    <s v="SAL03888"/>
    <x v="8"/>
    <x v="36"/>
    <n v="14"/>
    <n v="145000"/>
    <n v="2030000"/>
    <s v="Aug"/>
    <x v="1"/>
  </r>
  <r>
    <s v="2024-09-23"/>
    <s v="SAL05129"/>
    <x v="8"/>
    <x v="36"/>
    <n v="3"/>
    <n v="145000"/>
    <n v="435000"/>
    <s v="Sept"/>
    <x v="1"/>
  </r>
  <r>
    <s v="2024-10-04"/>
    <s v="SAL02889"/>
    <x v="8"/>
    <x v="36"/>
    <n v="4"/>
    <n v="145000"/>
    <n v="580000"/>
    <s v="Oct"/>
    <x v="1"/>
  </r>
  <r>
    <s v="2024-10-30"/>
    <s v="SAL03918"/>
    <x v="8"/>
    <x v="36"/>
    <n v="15"/>
    <n v="145000"/>
    <n v="2175000"/>
    <s v="Oct"/>
    <x v="1"/>
  </r>
  <r>
    <s v="2024-11-01"/>
    <s v="SAL03376"/>
    <x v="8"/>
    <x v="36"/>
    <n v="13"/>
    <n v="145000"/>
    <n v="1885000"/>
    <s v="Nov"/>
    <x v="1"/>
  </r>
  <r>
    <s v="2024-11-01"/>
    <s v="SAL03820"/>
    <x v="8"/>
    <x v="36"/>
    <n v="12"/>
    <n v="145000"/>
    <n v="1740000"/>
    <s v="Nov"/>
    <x v="1"/>
  </r>
  <r>
    <s v="2024-11-03"/>
    <s v="SAL00413"/>
    <x v="8"/>
    <x v="36"/>
    <n v="15"/>
    <n v="145000"/>
    <n v="2175000"/>
    <s v="Nov"/>
    <x v="1"/>
  </r>
  <r>
    <s v="2024-11-03"/>
    <s v="SAL02767"/>
    <x v="8"/>
    <x v="36"/>
    <n v="7"/>
    <n v="145000"/>
    <n v="1015000"/>
    <s v="Nov"/>
    <x v="1"/>
  </r>
  <r>
    <s v="2024-11-05"/>
    <s v="SAL02379"/>
    <x v="8"/>
    <x v="36"/>
    <n v="10"/>
    <n v="145000"/>
    <n v="1450000"/>
    <s v="Nov"/>
    <x v="1"/>
  </r>
  <r>
    <s v="2024-11-18"/>
    <s v="SAL01757"/>
    <x v="8"/>
    <x v="36"/>
    <n v="5"/>
    <n v="145000"/>
    <n v="725000"/>
    <s v="Nov"/>
    <x v="1"/>
  </r>
  <r>
    <s v="2024-11-19"/>
    <s v="SAL05805"/>
    <x v="8"/>
    <x v="36"/>
    <n v="6"/>
    <n v="145000"/>
    <n v="870000"/>
    <s v="Nov"/>
    <x v="1"/>
  </r>
  <r>
    <s v="2024-11-27"/>
    <s v="SAL05643"/>
    <x v="8"/>
    <x v="36"/>
    <n v="12"/>
    <n v="145000"/>
    <n v="1740000"/>
    <s v="Nov"/>
    <x v="1"/>
  </r>
  <r>
    <s v="2024-12-03"/>
    <s v="SAL04516"/>
    <x v="8"/>
    <x v="36"/>
    <n v="8"/>
    <n v="145000"/>
    <n v="1160000"/>
    <s v="Dec"/>
    <x v="1"/>
  </r>
  <r>
    <s v="2024-12-06"/>
    <s v="SAL04879"/>
    <x v="8"/>
    <x v="36"/>
    <n v="4"/>
    <n v="145000"/>
    <n v="580000"/>
    <s v="Dec"/>
    <x v="1"/>
  </r>
  <r>
    <s v="2024-12-15"/>
    <s v="SAL04043"/>
    <x v="8"/>
    <x v="36"/>
    <n v="9"/>
    <n v="145000"/>
    <n v="1305000"/>
    <s v="Dec"/>
    <x v="1"/>
  </r>
  <r>
    <s v="2024-12-19"/>
    <s v="SAL02977"/>
    <x v="8"/>
    <x v="36"/>
    <n v="4"/>
    <n v="145000"/>
    <n v="580000"/>
    <s v="Dec"/>
    <x v="1"/>
  </r>
  <r>
    <s v="2024-12-30"/>
    <s v="SAL00857"/>
    <x v="8"/>
    <x v="36"/>
    <n v="7"/>
    <n v="145000"/>
    <n v="1015000"/>
    <s v="Dec"/>
    <x v="1"/>
  </r>
  <r>
    <s v="2024-12-30"/>
    <s v="SAL03863"/>
    <x v="8"/>
    <x v="36"/>
    <n v="10"/>
    <n v="145000"/>
    <n v="1450000"/>
    <s v="Dec"/>
    <x v="1"/>
  </r>
  <r>
    <s v="2025-01-17"/>
    <s v="SAL05321"/>
    <x v="8"/>
    <x v="36"/>
    <n v="4"/>
    <n v="145000"/>
    <n v="580000"/>
    <s v="Jan"/>
    <x v="2"/>
  </r>
  <r>
    <s v="2025-01-24"/>
    <s v="SAL04662"/>
    <x v="8"/>
    <x v="36"/>
    <n v="2"/>
    <n v="145000"/>
    <n v="290000"/>
    <s v="Jan"/>
    <x v="2"/>
  </r>
  <r>
    <s v="2025-01-30"/>
    <s v="SAL01619"/>
    <x v="8"/>
    <x v="36"/>
    <n v="14"/>
    <n v="145000"/>
    <n v="2030000"/>
    <s v="Jan"/>
    <x v="2"/>
  </r>
  <r>
    <s v="2025-02-04"/>
    <s v="SAL04773"/>
    <x v="8"/>
    <x v="36"/>
    <n v="13"/>
    <n v="145000"/>
    <n v="1885000"/>
    <s v="Feb"/>
    <x v="2"/>
  </r>
  <r>
    <s v="2025-02-19"/>
    <s v="SAL02650"/>
    <x v="8"/>
    <x v="36"/>
    <n v="8"/>
    <n v="145000"/>
    <n v="1160000"/>
    <s v="Feb"/>
    <x v="2"/>
  </r>
  <r>
    <s v="2025-02-23"/>
    <s v="SAL04427"/>
    <x v="8"/>
    <x v="36"/>
    <n v="7"/>
    <n v="145000"/>
    <n v="1015000"/>
    <s v="Feb"/>
    <x v="2"/>
  </r>
  <r>
    <s v="2025-03-08"/>
    <s v="SAL05406"/>
    <x v="8"/>
    <x v="36"/>
    <n v="3"/>
    <n v="145000"/>
    <n v="435000"/>
    <s v="Mar"/>
    <x v="2"/>
  </r>
  <r>
    <s v="2025-03-09"/>
    <s v="SAL05145"/>
    <x v="8"/>
    <x v="36"/>
    <n v="1"/>
    <n v="145000"/>
    <n v="145000"/>
    <s v="Mar"/>
    <x v="2"/>
  </r>
  <r>
    <s v="2025-03-20"/>
    <s v="SAL03601"/>
    <x v="8"/>
    <x v="36"/>
    <n v="9"/>
    <n v="145000"/>
    <n v="1305000"/>
    <s v="Mar"/>
    <x v="2"/>
  </r>
  <r>
    <s v="2025-04-02"/>
    <s v="SAL00619"/>
    <x v="8"/>
    <x v="36"/>
    <n v="14"/>
    <n v="145000"/>
    <n v="2030000"/>
    <s v="Apr"/>
    <x v="2"/>
  </r>
  <r>
    <s v="2025-04-08"/>
    <s v="SAL00515"/>
    <x v="8"/>
    <x v="36"/>
    <n v="2"/>
    <n v="145000"/>
    <n v="290000"/>
    <s v="Apr"/>
    <x v="2"/>
  </r>
  <r>
    <s v="2025-04-10"/>
    <s v="SAL03468"/>
    <x v="8"/>
    <x v="36"/>
    <n v="9"/>
    <n v="145000"/>
    <n v="1305000"/>
    <s v="Apr"/>
    <x v="2"/>
  </r>
  <r>
    <s v="2025-04-18"/>
    <s v="SAL05159"/>
    <x v="8"/>
    <x v="36"/>
    <n v="13"/>
    <n v="145000"/>
    <n v="1885000"/>
    <s v="Apr"/>
    <x v="2"/>
  </r>
  <r>
    <s v="2025-04-27"/>
    <s v="SAL01987"/>
    <x v="8"/>
    <x v="36"/>
    <n v="13"/>
    <n v="145000"/>
    <n v="1885000"/>
    <s v="Apr"/>
    <x v="2"/>
  </r>
  <r>
    <s v="2025-05-07"/>
    <s v="SAL02829"/>
    <x v="8"/>
    <x v="36"/>
    <n v="14"/>
    <n v="145000"/>
    <n v="2030000"/>
    <s v="May"/>
    <x v="2"/>
  </r>
  <r>
    <s v="2025-05-09"/>
    <s v="SAL04443"/>
    <x v="8"/>
    <x v="36"/>
    <n v="11"/>
    <n v="145000"/>
    <n v="1595000"/>
    <s v="May"/>
    <x v="2"/>
  </r>
  <r>
    <s v="2025-05-10"/>
    <s v="SAL00025"/>
    <x v="8"/>
    <x v="36"/>
    <n v="10"/>
    <n v="145000"/>
    <n v="1450000"/>
    <s v="May"/>
    <x v="2"/>
  </r>
  <r>
    <s v="2025-05-21"/>
    <s v="SAL02247"/>
    <x v="8"/>
    <x v="36"/>
    <n v="14"/>
    <n v="145000"/>
    <n v="2030000"/>
    <s v="May"/>
    <x v="2"/>
  </r>
  <r>
    <s v="2025-05-27"/>
    <s v="SAL04566"/>
    <x v="8"/>
    <x v="36"/>
    <n v="5"/>
    <n v="145000"/>
    <n v="725000"/>
    <s v="May"/>
    <x v="2"/>
  </r>
  <r>
    <s v="2025-05-30"/>
    <s v="SAL05777"/>
    <x v="8"/>
    <x v="36"/>
    <n v="7"/>
    <n v="145000"/>
    <n v="1015000"/>
    <s v="May"/>
    <x v="2"/>
  </r>
  <r>
    <s v="2025-06-03"/>
    <s v="SAL04071"/>
    <x v="8"/>
    <x v="36"/>
    <n v="15"/>
    <n v="145000"/>
    <n v="2175000"/>
    <s v="Jun"/>
    <x v="2"/>
  </r>
  <r>
    <s v="2025-06-13"/>
    <s v="SAL00963"/>
    <x v="8"/>
    <x v="36"/>
    <n v="6"/>
    <n v="145000"/>
    <n v="870000"/>
    <s v="Jun"/>
    <x v="2"/>
  </r>
  <r>
    <s v="2025-06-15"/>
    <s v="SAL02136"/>
    <x v="8"/>
    <x v="36"/>
    <n v="1"/>
    <n v="145000"/>
    <n v="145000"/>
    <s v="Jun"/>
    <x v="2"/>
  </r>
  <r>
    <s v="2025-06-21"/>
    <s v="SAL02395"/>
    <x v="8"/>
    <x v="36"/>
    <n v="9"/>
    <n v="145000"/>
    <n v="1305000"/>
    <s v="Jun"/>
    <x v="2"/>
  </r>
  <r>
    <s v="2025-06-26"/>
    <s v="SAL04645"/>
    <x v="8"/>
    <x v="36"/>
    <n v="8"/>
    <n v="145000"/>
    <n v="1160000"/>
    <s v="Jun"/>
    <x v="2"/>
  </r>
  <r>
    <s v="2025-07-03"/>
    <s v="SAL05071"/>
    <x v="8"/>
    <x v="36"/>
    <n v="1"/>
    <n v="145000"/>
    <n v="145000"/>
    <s v="Jul"/>
    <x v="2"/>
  </r>
  <r>
    <s v="2025-07-04"/>
    <s v="SAL00068"/>
    <x v="8"/>
    <x v="36"/>
    <n v="15"/>
    <n v="145000"/>
    <n v="2175000"/>
    <s v="Jul"/>
    <x v="2"/>
  </r>
  <r>
    <s v="2025-07-11"/>
    <s v="SAL02980"/>
    <x v="8"/>
    <x v="36"/>
    <n v="3"/>
    <n v="145000"/>
    <n v="435000"/>
    <s v="Jul"/>
    <x v="2"/>
  </r>
  <r>
    <s v="2025-07-12"/>
    <s v="SAL01629"/>
    <x v="8"/>
    <x v="36"/>
    <n v="6"/>
    <n v="145000"/>
    <n v="870000"/>
    <s v="Jul"/>
    <x v="2"/>
  </r>
  <r>
    <s v="2025-07-29"/>
    <s v="SAL00037"/>
    <x v="8"/>
    <x v="36"/>
    <n v="6"/>
    <n v="145000"/>
    <n v="870000"/>
    <s v="Jul"/>
    <x v="2"/>
  </r>
  <r>
    <s v="2025-08-05"/>
    <s v="SAL05390"/>
    <x v="8"/>
    <x v="36"/>
    <n v="12"/>
    <n v="145000"/>
    <n v="1740000"/>
    <s v="Aug"/>
    <x v="2"/>
  </r>
  <r>
    <s v="2025-08-11"/>
    <s v="SAL02565"/>
    <x v="8"/>
    <x v="36"/>
    <n v="6"/>
    <n v="145000"/>
    <n v="870000"/>
    <s v="Aug"/>
    <x v="2"/>
  </r>
  <r>
    <s v="2025-08-20"/>
    <s v="SAL00743"/>
    <x v="8"/>
    <x v="36"/>
    <n v="10"/>
    <n v="145000"/>
    <n v="1450000"/>
    <s v="Aug"/>
    <x v="2"/>
  </r>
  <r>
    <s v="2025-08-20"/>
    <s v="SAL01921"/>
    <x v="8"/>
    <x v="36"/>
    <n v="5"/>
    <n v="145000"/>
    <n v="725000"/>
    <s v="Aug"/>
    <x v="2"/>
  </r>
  <r>
    <s v="2025-08-29"/>
    <s v="SAL00082"/>
    <x v="8"/>
    <x v="36"/>
    <n v="8"/>
    <n v="145000"/>
    <n v="1160000"/>
    <s v="Aug"/>
    <x v="2"/>
  </r>
  <r>
    <s v="2025-08-29"/>
    <s v="SAL00216"/>
    <x v="8"/>
    <x v="36"/>
    <n v="3"/>
    <n v="145000"/>
    <n v="435000"/>
    <s v="Aug"/>
    <x v="2"/>
  </r>
  <r>
    <s v="2025-09-07"/>
    <s v="SAL05287"/>
    <x v="8"/>
    <x v="36"/>
    <n v="3"/>
    <n v="145000"/>
    <n v="435000"/>
    <s v="Sept"/>
    <x v="2"/>
  </r>
  <r>
    <s v="2025-09-07"/>
    <s v="SAL05455"/>
    <x v="8"/>
    <x v="36"/>
    <n v="1"/>
    <n v="145000"/>
    <n v="145000"/>
    <s v="Sept"/>
    <x v="2"/>
  </r>
  <r>
    <s v="2025-09-09"/>
    <s v="SAL04195"/>
    <x v="8"/>
    <x v="36"/>
    <n v="11"/>
    <n v="145000"/>
    <n v="1595000"/>
    <s v="Sept"/>
    <x v="2"/>
  </r>
  <r>
    <s v="2025-09-10"/>
    <s v="SAL00414"/>
    <x v="8"/>
    <x v="36"/>
    <n v="9"/>
    <n v="145000"/>
    <n v="1305000"/>
    <s v="Sept"/>
    <x v="2"/>
  </r>
  <r>
    <s v="2025-09-10"/>
    <s v="SAL05940"/>
    <x v="8"/>
    <x v="36"/>
    <n v="1"/>
    <n v="145000"/>
    <n v="145000"/>
    <s v="Sept"/>
    <x v="2"/>
  </r>
  <r>
    <s v="2025-09-18"/>
    <s v="SAL02566"/>
    <x v="8"/>
    <x v="36"/>
    <n v="5"/>
    <n v="145000"/>
    <n v="725000"/>
    <s v="Sept"/>
    <x v="2"/>
  </r>
  <r>
    <s v="2025-09-24"/>
    <s v="SAL03770"/>
    <x v="8"/>
    <x v="36"/>
    <n v="7"/>
    <n v="145000"/>
    <n v="1015000"/>
    <s v="Sept"/>
    <x v="2"/>
  </r>
  <r>
    <s v="2025-09-28"/>
    <s v="SAL03226"/>
    <x v="8"/>
    <x v="36"/>
    <n v="7"/>
    <n v="145000"/>
    <n v="1015000"/>
    <s v="Sept"/>
    <x v="2"/>
  </r>
  <r>
    <s v="2025-10-10"/>
    <s v="SAL00014"/>
    <x v="8"/>
    <x v="36"/>
    <n v="1"/>
    <n v="145000"/>
    <n v="145000"/>
    <s v="Oct"/>
    <x v="2"/>
  </r>
  <r>
    <s v="2025-10-15"/>
    <s v="SAL04612"/>
    <x v="8"/>
    <x v="36"/>
    <n v="9"/>
    <n v="145000"/>
    <n v="1305000"/>
    <s v="Oct"/>
    <x v="2"/>
  </r>
  <r>
    <s v="2025-10-22"/>
    <s v="SAL01209"/>
    <x v="8"/>
    <x v="36"/>
    <n v="2"/>
    <n v="145000"/>
    <n v="290000"/>
    <s v="Oct"/>
    <x v="2"/>
  </r>
  <r>
    <s v="2025-10-27"/>
    <s v="SAL05391"/>
    <x v="8"/>
    <x v="36"/>
    <n v="4"/>
    <n v="145000"/>
    <n v="580000"/>
    <s v="Oct"/>
    <x v="2"/>
  </r>
  <r>
    <s v="2025-11-08"/>
    <s v="SAL05795"/>
    <x v="8"/>
    <x v="36"/>
    <n v="11"/>
    <n v="145000"/>
    <n v="1595000"/>
    <s v="Nov"/>
    <x v="2"/>
  </r>
  <r>
    <s v="2025-11-09"/>
    <s v="SAL04373"/>
    <x v="8"/>
    <x v="36"/>
    <n v="12"/>
    <n v="145000"/>
    <n v="1740000"/>
    <s v="Nov"/>
    <x v="2"/>
  </r>
  <r>
    <s v="2025-11-18"/>
    <s v="SAL03684"/>
    <x v="8"/>
    <x v="36"/>
    <n v="7"/>
    <n v="145000"/>
    <n v="1015000"/>
    <s v="Nov"/>
    <x v="2"/>
  </r>
  <r>
    <s v="2025-11-18"/>
    <s v="SAL04856"/>
    <x v="8"/>
    <x v="36"/>
    <n v="14"/>
    <n v="145000"/>
    <n v="2030000"/>
    <s v="Nov"/>
    <x v="2"/>
  </r>
  <r>
    <s v="2025-11-22"/>
    <s v="SAL00396"/>
    <x v="8"/>
    <x v="36"/>
    <n v="8"/>
    <n v="145000"/>
    <n v="1160000"/>
    <s v="Nov"/>
    <x v="2"/>
  </r>
  <r>
    <s v="2025-11-26"/>
    <s v="SAL05105"/>
    <x v="8"/>
    <x v="36"/>
    <n v="4"/>
    <n v="145000"/>
    <n v="580000"/>
    <s v="Nov"/>
    <x v="2"/>
  </r>
  <r>
    <s v="2025-11-30"/>
    <s v="SAL03484"/>
    <x v="8"/>
    <x v="36"/>
    <n v="12"/>
    <n v="145000"/>
    <n v="1740000"/>
    <s v="Nov"/>
    <x v="2"/>
  </r>
  <r>
    <s v="2025-12-01"/>
    <s v="SAL04277"/>
    <x v="8"/>
    <x v="36"/>
    <n v="15"/>
    <n v="145000"/>
    <n v="2175000"/>
    <s v="Dec"/>
    <x v="2"/>
  </r>
  <r>
    <s v="2025-12-02"/>
    <s v="SAL01658"/>
    <x v="8"/>
    <x v="36"/>
    <n v="2"/>
    <n v="145000"/>
    <n v="290000"/>
    <s v="Dec"/>
    <x v="2"/>
  </r>
  <r>
    <s v="2025-12-03"/>
    <s v="SAL01748"/>
    <x v="8"/>
    <x v="36"/>
    <n v="13"/>
    <n v="145000"/>
    <n v="1885000"/>
    <s v="Dec"/>
    <x v="2"/>
  </r>
  <r>
    <s v="2025-12-08"/>
    <s v="SAL04241"/>
    <x v="8"/>
    <x v="36"/>
    <n v="11"/>
    <n v="145000"/>
    <n v="1595000"/>
    <s v="Dec"/>
    <x v="2"/>
  </r>
  <r>
    <s v="2025-12-08"/>
    <s v="SAL04688"/>
    <x v="8"/>
    <x v="36"/>
    <n v="4"/>
    <n v="145000"/>
    <n v="580000"/>
    <s v="Dec"/>
    <x v="2"/>
  </r>
  <r>
    <s v="2025-12-15"/>
    <s v="SAL01849"/>
    <x v="8"/>
    <x v="36"/>
    <n v="6"/>
    <n v="145000"/>
    <n v="870000"/>
    <s v="Dec"/>
    <x v="2"/>
  </r>
  <r>
    <s v="2025-12-16"/>
    <s v="SAL05211"/>
    <x v="8"/>
    <x v="36"/>
    <n v="8"/>
    <n v="145000"/>
    <n v="1160000"/>
    <s v="Dec"/>
    <x v="2"/>
  </r>
  <r>
    <s v="2025-12-20"/>
    <s v="SAL03657"/>
    <x v="8"/>
    <x v="36"/>
    <n v="3"/>
    <n v="145000"/>
    <n v="435000"/>
    <s v="Dec"/>
    <x v="2"/>
  </r>
  <r>
    <s v="2025-12-22"/>
    <s v="SAL00805"/>
    <x v="8"/>
    <x v="36"/>
    <n v="6"/>
    <n v="145000"/>
    <n v="870000"/>
    <s v="Dec"/>
    <x v="2"/>
  </r>
  <r>
    <s v="2025-12-26"/>
    <s v="SAL04309"/>
    <x v="8"/>
    <x v="36"/>
    <n v="12"/>
    <n v="145000"/>
    <n v="1740000"/>
    <s v="Dec"/>
    <x v="2"/>
  </r>
  <r>
    <s v="2023-01-10"/>
    <s v="SAL05476"/>
    <x v="8"/>
    <x v="37"/>
    <n v="4"/>
    <n v="18000"/>
    <n v="72000"/>
    <s v="Jan"/>
    <x v="0"/>
  </r>
  <r>
    <s v="2023-01-14"/>
    <s v="SAL02228"/>
    <x v="8"/>
    <x v="37"/>
    <n v="10"/>
    <n v="18000"/>
    <n v="180000"/>
    <s v="Jan"/>
    <x v="0"/>
  </r>
  <r>
    <s v="2023-01-31"/>
    <s v="SAL03185"/>
    <x v="8"/>
    <x v="37"/>
    <n v="3"/>
    <n v="18000"/>
    <n v="54000"/>
    <s v="Jan"/>
    <x v="0"/>
  </r>
  <r>
    <s v="2023-02-05"/>
    <s v="SAL04570"/>
    <x v="8"/>
    <x v="37"/>
    <n v="5"/>
    <n v="18000"/>
    <n v="90000"/>
    <s v="Feb"/>
    <x v="0"/>
  </r>
  <r>
    <s v="2023-02-15"/>
    <s v="SAL01045"/>
    <x v="8"/>
    <x v="37"/>
    <n v="7"/>
    <n v="18000"/>
    <n v="126000"/>
    <s v="Feb"/>
    <x v="0"/>
  </r>
  <r>
    <s v="2023-02-23"/>
    <s v="SAL03567"/>
    <x v="8"/>
    <x v="37"/>
    <n v="6"/>
    <n v="18000"/>
    <n v="108000"/>
    <s v="Feb"/>
    <x v="0"/>
  </r>
  <r>
    <s v="2023-03-16"/>
    <s v="SAL05698"/>
    <x v="8"/>
    <x v="37"/>
    <n v="7"/>
    <n v="18000"/>
    <n v="126000"/>
    <s v="Mar"/>
    <x v="0"/>
  </r>
  <r>
    <s v="2023-03-27"/>
    <s v="SAL00191"/>
    <x v="8"/>
    <x v="37"/>
    <n v="12"/>
    <n v="18000"/>
    <n v="216000"/>
    <s v="Mar"/>
    <x v="0"/>
  </r>
  <r>
    <s v="2023-03-29"/>
    <s v="SAL04380"/>
    <x v="8"/>
    <x v="37"/>
    <n v="1"/>
    <n v="18000"/>
    <n v="18000"/>
    <s v="Mar"/>
    <x v="0"/>
  </r>
  <r>
    <s v="2023-03-31"/>
    <s v="SAL00047"/>
    <x v="8"/>
    <x v="37"/>
    <n v="15"/>
    <n v="18000"/>
    <n v="270000"/>
    <s v="Mar"/>
    <x v="0"/>
  </r>
  <r>
    <s v="2023-04-01"/>
    <s v="SAL00397"/>
    <x v="8"/>
    <x v="37"/>
    <n v="9"/>
    <n v="18000"/>
    <n v="162000"/>
    <s v="Apr"/>
    <x v="0"/>
  </r>
  <r>
    <s v="2023-04-09"/>
    <s v="SAL05270"/>
    <x v="8"/>
    <x v="37"/>
    <n v="9"/>
    <n v="18000"/>
    <n v="162000"/>
    <s v="Apr"/>
    <x v="0"/>
  </r>
  <r>
    <s v="2023-04-14"/>
    <s v="SAL00610"/>
    <x v="8"/>
    <x v="37"/>
    <n v="2"/>
    <n v="18000"/>
    <n v="36000"/>
    <s v="Apr"/>
    <x v="0"/>
  </r>
  <r>
    <s v="2023-04-14"/>
    <s v="SAL02470"/>
    <x v="8"/>
    <x v="37"/>
    <n v="6"/>
    <n v="18000"/>
    <n v="108000"/>
    <s v="Apr"/>
    <x v="0"/>
  </r>
  <r>
    <s v="2023-04-17"/>
    <s v="SAL03242"/>
    <x v="8"/>
    <x v="37"/>
    <n v="13"/>
    <n v="18000"/>
    <n v="234000"/>
    <s v="Apr"/>
    <x v="0"/>
  </r>
  <r>
    <s v="2023-05-06"/>
    <s v="SAL05540"/>
    <x v="8"/>
    <x v="37"/>
    <n v="13"/>
    <n v="18000"/>
    <n v="234000"/>
    <s v="May"/>
    <x v="0"/>
  </r>
  <r>
    <s v="2023-05-07"/>
    <s v="SAL05628"/>
    <x v="8"/>
    <x v="37"/>
    <n v="8"/>
    <n v="18000"/>
    <n v="144000"/>
    <s v="May"/>
    <x v="0"/>
  </r>
  <r>
    <s v="2023-05-10"/>
    <s v="SAL03931"/>
    <x v="8"/>
    <x v="37"/>
    <n v="10"/>
    <n v="18000"/>
    <n v="180000"/>
    <s v="May"/>
    <x v="0"/>
  </r>
  <r>
    <s v="2023-05-15"/>
    <s v="SAL00742"/>
    <x v="8"/>
    <x v="37"/>
    <n v="9"/>
    <n v="18000"/>
    <n v="162000"/>
    <s v="May"/>
    <x v="0"/>
  </r>
  <r>
    <s v="2023-05-15"/>
    <s v="SAL04078"/>
    <x v="8"/>
    <x v="37"/>
    <n v="5"/>
    <n v="18000"/>
    <n v="90000"/>
    <s v="May"/>
    <x v="0"/>
  </r>
  <r>
    <s v="2023-05-16"/>
    <s v="SAL03626"/>
    <x v="8"/>
    <x v="37"/>
    <n v="2"/>
    <n v="18000"/>
    <n v="36000"/>
    <s v="May"/>
    <x v="0"/>
  </r>
  <r>
    <s v="2023-05-30"/>
    <s v="SAL03541"/>
    <x v="8"/>
    <x v="37"/>
    <n v="1"/>
    <n v="18000"/>
    <n v="18000"/>
    <s v="May"/>
    <x v="0"/>
  </r>
  <r>
    <s v="2023-05-31"/>
    <s v="SAL04880"/>
    <x v="8"/>
    <x v="37"/>
    <n v="12"/>
    <n v="18000"/>
    <n v="216000"/>
    <s v="May"/>
    <x v="0"/>
  </r>
  <r>
    <s v="2023-06-01"/>
    <s v="SAL03822"/>
    <x v="8"/>
    <x v="37"/>
    <n v="14"/>
    <n v="18000"/>
    <n v="252000"/>
    <s v="Jun"/>
    <x v="0"/>
  </r>
  <r>
    <s v="2023-06-02"/>
    <s v="SAL05437"/>
    <x v="8"/>
    <x v="37"/>
    <n v="7"/>
    <n v="18000"/>
    <n v="126000"/>
    <s v="Jun"/>
    <x v="0"/>
  </r>
  <r>
    <s v="2023-06-05"/>
    <s v="SAL01620"/>
    <x v="8"/>
    <x v="37"/>
    <n v="9"/>
    <n v="18000"/>
    <n v="162000"/>
    <s v="Jun"/>
    <x v="0"/>
  </r>
  <r>
    <s v="2023-06-08"/>
    <s v="SAL03449"/>
    <x v="8"/>
    <x v="37"/>
    <n v="7"/>
    <n v="18000"/>
    <n v="126000"/>
    <s v="Jun"/>
    <x v="0"/>
  </r>
  <r>
    <s v="2023-06-10"/>
    <s v="SAL03052"/>
    <x v="8"/>
    <x v="37"/>
    <n v="3"/>
    <n v="18000"/>
    <n v="54000"/>
    <s v="Jun"/>
    <x v="0"/>
  </r>
  <r>
    <s v="2023-06-18"/>
    <s v="SAL01222"/>
    <x v="8"/>
    <x v="37"/>
    <n v="8"/>
    <n v="18000"/>
    <n v="144000"/>
    <s v="Jun"/>
    <x v="0"/>
  </r>
  <r>
    <s v="2023-06-22"/>
    <s v="SAL04530"/>
    <x v="8"/>
    <x v="37"/>
    <n v="9"/>
    <n v="18000"/>
    <n v="162000"/>
    <s v="Jun"/>
    <x v="0"/>
  </r>
  <r>
    <s v="2023-06-25"/>
    <s v="SAL00577"/>
    <x v="8"/>
    <x v="37"/>
    <n v="10"/>
    <n v="18000"/>
    <n v="180000"/>
    <s v="Jun"/>
    <x v="0"/>
  </r>
  <r>
    <s v="2023-06-27"/>
    <s v="SAL01134"/>
    <x v="8"/>
    <x v="37"/>
    <n v="7"/>
    <n v="18000"/>
    <n v="126000"/>
    <s v="Jun"/>
    <x v="0"/>
  </r>
  <r>
    <s v="2023-06-28"/>
    <s v="SAL02162"/>
    <x v="8"/>
    <x v="37"/>
    <n v="13"/>
    <n v="18000"/>
    <n v="234000"/>
    <s v="Jun"/>
    <x v="0"/>
  </r>
  <r>
    <s v="2023-06-30"/>
    <s v="SAL00484"/>
    <x v="8"/>
    <x v="37"/>
    <n v="2"/>
    <n v="18000"/>
    <n v="36000"/>
    <s v="Jun"/>
    <x v="0"/>
  </r>
  <r>
    <s v="2023-06-30"/>
    <s v="SAL01642"/>
    <x v="8"/>
    <x v="37"/>
    <n v="3"/>
    <n v="18000"/>
    <n v="54000"/>
    <s v="Jun"/>
    <x v="0"/>
  </r>
  <r>
    <s v="2023-07-02"/>
    <s v="SAL03544"/>
    <x v="8"/>
    <x v="37"/>
    <n v="9"/>
    <n v="18000"/>
    <n v="162000"/>
    <s v="Jul"/>
    <x v="0"/>
  </r>
  <r>
    <s v="2023-07-15"/>
    <s v="SAL03156"/>
    <x v="8"/>
    <x v="37"/>
    <n v="4"/>
    <n v="18000"/>
    <n v="72000"/>
    <s v="Jul"/>
    <x v="0"/>
  </r>
  <r>
    <s v="2023-08-09"/>
    <s v="SAL04066"/>
    <x v="8"/>
    <x v="37"/>
    <n v="13"/>
    <n v="18000"/>
    <n v="234000"/>
    <s v="Aug"/>
    <x v="0"/>
  </r>
  <r>
    <s v="2023-08-23"/>
    <s v="SAL03965"/>
    <x v="8"/>
    <x v="37"/>
    <n v="12"/>
    <n v="18000"/>
    <n v="216000"/>
    <s v="Aug"/>
    <x v="0"/>
  </r>
  <r>
    <s v="2023-08-25"/>
    <s v="SAL02508"/>
    <x v="8"/>
    <x v="37"/>
    <n v="2"/>
    <n v="18000"/>
    <n v="36000"/>
    <s v="Aug"/>
    <x v="0"/>
  </r>
  <r>
    <s v="2023-08-29"/>
    <s v="SAL00003"/>
    <x v="8"/>
    <x v="37"/>
    <n v="13"/>
    <n v="18000"/>
    <n v="234000"/>
    <s v="Aug"/>
    <x v="0"/>
  </r>
  <r>
    <s v="2023-09-04"/>
    <s v="SAL05729"/>
    <x v="8"/>
    <x v="37"/>
    <n v="13"/>
    <n v="18000"/>
    <n v="234000"/>
    <s v="Sept"/>
    <x v="0"/>
  </r>
  <r>
    <s v="2023-09-05"/>
    <s v="SAL02291"/>
    <x v="8"/>
    <x v="37"/>
    <n v="10"/>
    <n v="18000"/>
    <n v="180000"/>
    <s v="Sept"/>
    <x v="0"/>
  </r>
  <r>
    <s v="2023-09-12"/>
    <s v="SAL04362"/>
    <x v="8"/>
    <x v="37"/>
    <n v="5"/>
    <n v="18000"/>
    <n v="90000"/>
    <s v="Sept"/>
    <x v="0"/>
  </r>
  <r>
    <s v="2023-09-14"/>
    <s v="SAL01385"/>
    <x v="8"/>
    <x v="37"/>
    <n v="6"/>
    <n v="18000"/>
    <n v="108000"/>
    <s v="Sept"/>
    <x v="0"/>
  </r>
  <r>
    <s v="2023-09-14"/>
    <s v="SAL05215"/>
    <x v="8"/>
    <x v="37"/>
    <n v="14"/>
    <n v="18000"/>
    <n v="252000"/>
    <s v="Sept"/>
    <x v="0"/>
  </r>
  <r>
    <s v="2023-09-18"/>
    <s v="SAL01544"/>
    <x v="8"/>
    <x v="37"/>
    <n v="5"/>
    <n v="18000"/>
    <n v="90000"/>
    <s v="Sept"/>
    <x v="0"/>
  </r>
  <r>
    <s v="2023-09-28"/>
    <s v="SAL04719"/>
    <x v="8"/>
    <x v="37"/>
    <n v="8"/>
    <n v="18000"/>
    <n v="144000"/>
    <s v="Sept"/>
    <x v="0"/>
  </r>
  <r>
    <s v="2023-09-30"/>
    <s v="SAL05024"/>
    <x v="8"/>
    <x v="37"/>
    <n v="11"/>
    <n v="18000"/>
    <n v="198000"/>
    <s v="Sept"/>
    <x v="0"/>
  </r>
  <r>
    <s v="2023-10-02"/>
    <s v="SAL04145"/>
    <x v="8"/>
    <x v="37"/>
    <n v="10"/>
    <n v="18000"/>
    <n v="180000"/>
    <s v="Oct"/>
    <x v="0"/>
  </r>
  <r>
    <s v="2023-10-18"/>
    <s v="SAL04029"/>
    <x v="8"/>
    <x v="37"/>
    <n v="6"/>
    <n v="18000"/>
    <n v="108000"/>
    <s v="Oct"/>
    <x v="0"/>
  </r>
  <r>
    <s v="2023-10-24"/>
    <s v="SAL04683"/>
    <x v="8"/>
    <x v="37"/>
    <n v="8"/>
    <n v="18000"/>
    <n v="144000"/>
    <s v="Oct"/>
    <x v="0"/>
  </r>
  <r>
    <s v="2023-10-30"/>
    <s v="SAL03698"/>
    <x v="8"/>
    <x v="37"/>
    <n v="10"/>
    <n v="18000"/>
    <n v="180000"/>
    <s v="Oct"/>
    <x v="0"/>
  </r>
  <r>
    <s v="2023-11-14"/>
    <s v="SAL00627"/>
    <x v="8"/>
    <x v="37"/>
    <n v="14"/>
    <n v="18000"/>
    <n v="252000"/>
    <s v="Nov"/>
    <x v="0"/>
  </r>
  <r>
    <s v="2023-11-20"/>
    <s v="SAL03464"/>
    <x v="8"/>
    <x v="37"/>
    <n v="13"/>
    <n v="18000"/>
    <n v="234000"/>
    <s v="Nov"/>
    <x v="0"/>
  </r>
  <r>
    <s v="2023-12-08"/>
    <s v="SAL02676"/>
    <x v="8"/>
    <x v="37"/>
    <n v="5"/>
    <n v="18000"/>
    <n v="90000"/>
    <s v="Dec"/>
    <x v="0"/>
  </r>
  <r>
    <s v="2024-01-01"/>
    <s v="SAL00918"/>
    <x v="8"/>
    <x v="37"/>
    <n v="8"/>
    <n v="18000"/>
    <n v="144000"/>
    <s v="Jan"/>
    <x v="1"/>
  </r>
  <r>
    <s v="2024-01-02"/>
    <s v="SAL03384"/>
    <x v="8"/>
    <x v="37"/>
    <n v="1"/>
    <n v="18000"/>
    <n v="18000"/>
    <s v="Jan"/>
    <x v="1"/>
  </r>
  <r>
    <s v="2024-01-03"/>
    <s v="SAL01239"/>
    <x v="8"/>
    <x v="37"/>
    <n v="9"/>
    <n v="18000"/>
    <n v="162000"/>
    <s v="Jan"/>
    <x v="1"/>
  </r>
  <r>
    <s v="2024-01-08"/>
    <s v="SAL04954"/>
    <x v="8"/>
    <x v="37"/>
    <n v="8"/>
    <n v="18000"/>
    <n v="144000"/>
    <s v="Jan"/>
    <x v="1"/>
  </r>
  <r>
    <s v="2024-01-19"/>
    <s v="SAL03056"/>
    <x v="8"/>
    <x v="37"/>
    <n v="1"/>
    <n v="18000"/>
    <n v="18000"/>
    <s v="Jan"/>
    <x v="1"/>
  </r>
  <r>
    <s v="2024-01-19"/>
    <s v="SAL03953"/>
    <x v="8"/>
    <x v="37"/>
    <n v="8"/>
    <n v="18000"/>
    <n v="144000"/>
    <s v="Jan"/>
    <x v="1"/>
  </r>
  <r>
    <s v="2024-01-27"/>
    <s v="SAL02720"/>
    <x v="8"/>
    <x v="37"/>
    <n v="5"/>
    <n v="18000"/>
    <n v="90000"/>
    <s v="Jan"/>
    <x v="1"/>
  </r>
  <r>
    <s v="2024-01-27"/>
    <s v="SAL05642"/>
    <x v="8"/>
    <x v="37"/>
    <n v="9"/>
    <n v="18000"/>
    <n v="162000"/>
    <s v="Jan"/>
    <x v="1"/>
  </r>
  <r>
    <s v="2024-02-08"/>
    <s v="SAL04601"/>
    <x v="8"/>
    <x v="37"/>
    <n v="10"/>
    <n v="18000"/>
    <n v="180000"/>
    <s v="Feb"/>
    <x v="1"/>
  </r>
  <r>
    <s v="2024-02-13"/>
    <s v="SAL04142"/>
    <x v="8"/>
    <x v="37"/>
    <n v="8"/>
    <n v="18000"/>
    <n v="144000"/>
    <s v="Feb"/>
    <x v="1"/>
  </r>
  <r>
    <s v="2024-02-23"/>
    <s v="SAL02246"/>
    <x v="8"/>
    <x v="37"/>
    <n v="14"/>
    <n v="18000"/>
    <n v="252000"/>
    <s v="Feb"/>
    <x v="1"/>
  </r>
  <r>
    <s v="2024-02-26"/>
    <s v="SAL00346"/>
    <x v="8"/>
    <x v="37"/>
    <n v="14"/>
    <n v="18000"/>
    <n v="252000"/>
    <s v="Feb"/>
    <x v="1"/>
  </r>
  <r>
    <s v="2024-03-22"/>
    <s v="SAL00392"/>
    <x v="8"/>
    <x v="37"/>
    <n v="11"/>
    <n v="18000"/>
    <n v="198000"/>
    <s v="Mar"/>
    <x v="1"/>
  </r>
  <r>
    <s v="2024-03-27"/>
    <s v="SAL05192"/>
    <x v="8"/>
    <x v="37"/>
    <n v="12"/>
    <n v="18000"/>
    <n v="216000"/>
    <s v="Mar"/>
    <x v="1"/>
  </r>
  <r>
    <s v="2024-04-05"/>
    <s v="SAL02843"/>
    <x v="8"/>
    <x v="37"/>
    <n v="9"/>
    <n v="18000"/>
    <n v="162000"/>
    <s v="Apr"/>
    <x v="1"/>
  </r>
  <r>
    <s v="2024-04-06"/>
    <s v="SAL01028"/>
    <x v="8"/>
    <x v="37"/>
    <n v="9"/>
    <n v="18000"/>
    <n v="162000"/>
    <s v="Apr"/>
    <x v="1"/>
  </r>
  <r>
    <s v="2024-04-06"/>
    <s v="SAL05394"/>
    <x v="8"/>
    <x v="37"/>
    <n v="5"/>
    <n v="18000"/>
    <n v="90000"/>
    <s v="Apr"/>
    <x v="1"/>
  </r>
  <r>
    <s v="2024-04-11"/>
    <s v="SAL04671"/>
    <x v="8"/>
    <x v="37"/>
    <n v="3"/>
    <n v="18000"/>
    <n v="54000"/>
    <s v="Apr"/>
    <x v="1"/>
  </r>
  <r>
    <s v="2024-04-19"/>
    <s v="SAL05858"/>
    <x v="8"/>
    <x v="37"/>
    <n v="5"/>
    <n v="18000"/>
    <n v="90000"/>
    <s v="Apr"/>
    <x v="1"/>
  </r>
  <r>
    <s v="2024-04-22"/>
    <s v="SAL03589"/>
    <x v="8"/>
    <x v="37"/>
    <n v="6"/>
    <n v="18000"/>
    <n v="108000"/>
    <s v="Apr"/>
    <x v="1"/>
  </r>
  <r>
    <s v="2024-04-23"/>
    <s v="SAL02937"/>
    <x v="8"/>
    <x v="37"/>
    <n v="4"/>
    <n v="18000"/>
    <n v="72000"/>
    <s v="Apr"/>
    <x v="1"/>
  </r>
  <r>
    <s v="2024-04-28"/>
    <s v="SAL05608"/>
    <x v="8"/>
    <x v="37"/>
    <n v="12"/>
    <n v="18000"/>
    <n v="216000"/>
    <s v="Apr"/>
    <x v="1"/>
  </r>
  <r>
    <s v="2024-04-29"/>
    <s v="SAL00303"/>
    <x v="8"/>
    <x v="37"/>
    <n v="7"/>
    <n v="18000"/>
    <n v="126000"/>
    <s v="Apr"/>
    <x v="1"/>
  </r>
  <r>
    <s v="2024-05-07"/>
    <s v="SAL02545"/>
    <x v="8"/>
    <x v="37"/>
    <n v="2"/>
    <n v="18000"/>
    <n v="36000"/>
    <s v="May"/>
    <x v="1"/>
  </r>
  <r>
    <s v="2024-05-09"/>
    <s v="SAL05570"/>
    <x v="8"/>
    <x v="37"/>
    <n v="12"/>
    <n v="18000"/>
    <n v="216000"/>
    <s v="May"/>
    <x v="1"/>
  </r>
  <r>
    <s v="2024-05-23"/>
    <s v="SAL02669"/>
    <x v="8"/>
    <x v="37"/>
    <n v="2"/>
    <n v="18000"/>
    <n v="36000"/>
    <s v="May"/>
    <x v="1"/>
  </r>
  <r>
    <s v="2024-05-23"/>
    <s v="SAL03162"/>
    <x v="8"/>
    <x v="37"/>
    <n v="6"/>
    <n v="18000"/>
    <n v="108000"/>
    <s v="May"/>
    <x v="1"/>
  </r>
  <r>
    <s v="2024-05-26"/>
    <s v="SAL04987"/>
    <x v="8"/>
    <x v="37"/>
    <n v="13"/>
    <n v="18000"/>
    <n v="234000"/>
    <s v="May"/>
    <x v="1"/>
  </r>
  <r>
    <s v="2024-06-02"/>
    <s v="SAL05985"/>
    <x v="8"/>
    <x v="37"/>
    <n v="6"/>
    <n v="18000"/>
    <n v="108000"/>
    <s v="Jun"/>
    <x v="1"/>
  </r>
  <r>
    <s v="2024-06-07"/>
    <s v="SAL01540"/>
    <x v="8"/>
    <x v="37"/>
    <n v="8"/>
    <n v="18000"/>
    <n v="144000"/>
    <s v="Jun"/>
    <x v="1"/>
  </r>
  <r>
    <s v="2024-06-10"/>
    <s v="SAL04379"/>
    <x v="8"/>
    <x v="37"/>
    <n v="1"/>
    <n v="18000"/>
    <n v="18000"/>
    <s v="Jun"/>
    <x v="1"/>
  </r>
  <r>
    <s v="2024-06-16"/>
    <s v="SAL03178"/>
    <x v="8"/>
    <x v="37"/>
    <n v="12"/>
    <n v="18000"/>
    <n v="216000"/>
    <s v="Jun"/>
    <x v="1"/>
  </r>
  <r>
    <s v="2024-07-01"/>
    <s v="SAL05722"/>
    <x v="8"/>
    <x v="37"/>
    <n v="1"/>
    <n v="18000"/>
    <n v="18000"/>
    <s v="Jul"/>
    <x v="1"/>
  </r>
  <r>
    <s v="2024-07-04"/>
    <s v="SAL01002"/>
    <x v="8"/>
    <x v="37"/>
    <n v="1"/>
    <n v="18000"/>
    <n v="18000"/>
    <s v="Jul"/>
    <x v="1"/>
  </r>
  <r>
    <s v="2024-07-09"/>
    <s v="SAL00204"/>
    <x v="8"/>
    <x v="37"/>
    <n v="7"/>
    <n v="18000"/>
    <n v="126000"/>
    <s v="Jul"/>
    <x v="1"/>
  </r>
  <r>
    <s v="2024-07-10"/>
    <s v="SAL05498"/>
    <x v="8"/>
    <x v="37"/>
    <n v="3"/>
    <n v="18000"/>
    <n v="54000"/>
    <s v="Jul"/>
    <x v="1"/>
  </r>
  <r>
    <s v="2024-07-20"/>
    <s v="SAL04964"/>
    <x v="8"/>
    <x v="37"/>
    <n v="14"/>
    <n v="18000"/>
    <n v="252000"/>
    <s v="Jul"/>
    <x v="1"/>
  </r>
  <r>
    <s v="2024-07-24"/>
    <s v="SAL05481"/>
    <x v="8"/>
    <x v="37"/>
    <n v="4"/>
    <n v="18000"/>
    <n v="72000"/>
    <s v="Jul"/>
    <x v="1"/>
  </r>
  <r>
    <s v="2024-07-30"/>
    <s v="SAL02503"/>
    <x v="8"/>
    <x v="37"/>
    <n v="11"/>
    <n v="18000"/>
    <n v="198000"/>
    <s v="Jul"/>
    <x v="1"/>
  </r>
  <r>
    <s v="2024-08-03"/>
    <s v="SAL05404"/>
    <x v="8"/>
    <x v="37"/>
    <n v="2"/>
    <n v="18000"/>
    <n v="36000"/>
    <s v="Aug"/>
    <x v="1"/>
  </r>
  <r>
    <s v="2024-08-15"/>
    <s v="SAL02086"/>
    <x v="8"/>
    <x v="37"/>
    <n v="2"/>
    <n v="18000"/>
    <n v="36000"/>
    <s v="Aug"/>
    <x v="1"/>
  </r>
  <r>
    <s v="2024-08-16"/>
    <s v="SAL05639"/>
    <x v="8"/>
    <x v="37"/>
    <n v="4"/>
    <n v="18000"/>
    <n v="72000"/>
    <s v="Aug"/>
    <x v="1"/>
  </r>
  <r>
    <s v="2024-08-18"/>
    <s v="SAL03499"/>
    <x v="8"/>
    <x v="37"/>
    <n v="3"/>
    <n v="18000"/>
    <n v="54000"/>
    <s v="Aug"/>
    <x v="1"/>
  </r>
  <r>
    <s v="2024-08-27"/>
    <s v="SAL02740"/>
    <x v="8"/>
    <x v="37"/>
    <n v="5"/>
    <n v="18000"/>
    <n v="90000"/>
    <s v="Aug"/>
    <x v="1"/>
  </r>
  <r>
    <s v="2024-08-31"/>
    <s v="SAL04953"/>
    <x v="8"/>
    <x v="37"/>
    <n v="2"/>
    <n v="18000"/>
    <n v="36000"/>
    <s v="Aug"/>
    <x v="1"/>
  </r>
  <r>
    <s v="2024-09-02"/>
    <s v="SAL01388"/>
    <x v="8"/>
    <x v="37"/>
    <n v="11"/>
    <n v="18000"/>
    <n v="198000"/>
    <s v="Sept"/>
    <x v="1"/>
  </r>
  <r>
    <s v="2024-09-12"/>
    <s v="SAL01414"/>
    <x v="8"/>
    <x v="37"/>
    <n v="8"/>
    <n v="18000"/>
    <n v="144000"/>
    <s v="Sept"/>
    <x v="1"/>
  </r>
  <r>
    <s v="2024-10-30"/>
    <s v="SAL02092"/>
    <x v="8"/>
    <x v="37"/>
    <n v="10"/>
    <n v="18000"/>
    <n v="180000"/>
    <s v="Oct"/>
    <x v="1"/>
  </r>
  <r>
    <s v="2024-10-30"/>
    <s v="SAL04065"/>
    <x v="8"/>
    <x v="37"/>
    <n v="15"/>
    <n v="18000"/>
    <n v="270000"/>
    <s v="Oct"/>
    <x v="1"/>
  </r>
  <r>
    <s v="2024-11-02"/>
    <s v="SAL00943"/>
    <x v="8"/>
    <x v="37"/>
    <n v="10"/>
    <n v="18000"/>
    <n v="180000"/>
    <s v="Nov"/>
    <x v="1"/>
  </r>
  <r>
    <s v="2024-11-11"/>
    <s v="SAL05534"/>
    <x v="8"/>
    <x v="37"/>
    <n v="4"/>
    <n v="18000"/>
    <n v="72000"/>
    <s v="Nov"/>
    <x v="1"/>
  </r>
  <r>
    <s v="2024-11-12"/>
    <s v="SAL02147"/>
    <x v="8"/>
    <x v="37"/>
    <n v="13"/>
    <n v="18000"/>
    <n v="234000"/>
    <s v="Nov"/>
    <x v="1"/>
  </r>
  <r>
    <s v="2024-11-19"/>
    <s v="SAL01742"/>
    <x v="8"/>
    <x v="37"/>
    <n v="7"/>
    <n v="18000"/>
    <n v="126000"/>
    <s v="Nov"/>
    <x v="1"/>
  </r>
  <r>
    <s v="2024-11-25"/>
    <s v="SAL01678"/>
    <x v="8"/>
    <x v="37"/>
    <n v="3"/>
    <n v="18000"/>
    <n v="54000"/>
    <s v="Nov"/>
    <x v="1"/>
  </r>
  <r>
    <s v="2024-11-29"/>
    <s v="SAL00523"/>
    <x v="8"/>
    <x v="37"/>
    <n v="5"/>
    <n v="18000"/>
    <n v="90000"/>
    <s v="Nov"/>
    <x v="1"/>
  </r>
  <r>
    <s v="2024-11-30"/>
    <s v="SAL01225"/>
    <x v="8"/>
    <x v="37"/>
    <n v="4"/>
    <n v="18000"/>
    <n v="72000"/>
    <s v="Nov"/>
    <x v="1"/>
  </r>
  <r>
    <s v="2024-12-01"/>
    <s v="SAL05061"/>
    <x v="8"/>
    <x v="37"/>
    <n v="14"/>
    <n v="18000"/>
    <n v="252000"/>
    <s v="Dec"/>
    <x v="1"/>
  </r>
  <r>
    <s v="2025-01-05"/>
    <s v="SAL00945"/>
    <x v="8"/>
    <x v="37"/>
    <n v="2"/>
    <n v="18000"/>
    <n v="36000"/>
    <s v="Jan"/>
    <x v="2"/>
  </r>
  <r>
    <s v="2025-01-10"/>
    <s v="SAL03266"/>
    <x v="8"/>
    <x v="37"/>
    <n v="11"/>
    <n v="18000"/>
    <n v="198000"/>
    <s v="Jan"/>
    <x v="2"/>
  </r>
  <r>
    <s v="2025-01-11"/>
    <s v="SAL01895"/>
    <x v="8"/>
    <x v="37"/>
    <n v="11"/>
    <n v="18000"/>
    <n v="198000"/>
    <s v="Jan"/>
    <x v="2"/>
  </r>
  <r>
    <s v="2025-01-23"/>
    <s v="SAL04708"/>
    <x v="8"/>
    <x v="37"/>
    <n v="3"/>
    <n v="18000"/>
    <n v="54000"/>
    <s v="Jan"/>
    <x v="2"/>
  </r>
  <r>
    <s v="2025-01-29"/>
    <s v="SAL02462"/>
    <x v="8"/>
    <x v="37"/>
    <n v="8"/>
    <n v="18000"/>
    <n v="144000"/>
    <s v="Jan"/>
    <x v="2"/>
  </r>
  <r>
    <s v="2025-02-02"/>
    <s v="SAL01456"/>
    <x v="8"/>
    <x v="37"/>
    <n v="3"/>
    <n v="18000"/>
    <n v="54000"/>
    <s v="Feb"/>
    <x v="2"/>
  </r>
  <r>
    <s v="2025-02-13"/>
    <s v="SAL03755"/>
    <x v="8"/>
    <x v="37"/>
    <n v="10"/>
    <n v="18000"/>
    <n v="180000"/>
    <s v="Feb"/>
    <x v="2"/>
  </r>
  <r>
    <s v="2025-03-14"/>
    <s v="SAL02762"/>
    <x v="8"/>
    <x v="37"/>
    <n v="11"/>
    <n v="18000"/>
    <n v="198000"/>
    <s v="Mar"/>
    <x v="2"/>
  </r>
  <r>
    <s v="2025-03-17"/>
    <s v="SAL02763"/>
    <x v="8"/>
    <x v="37"/>
    <n v="2"/>
    <n v="18000"/>
    <n v="36000"/>
    <s v="Mar"/>
    <x v="2"/>
  </r>
  <r>
    <s v="2025-03-19"/>
    <s v="SAL03921"/>
    <x v="8"/>
    <x v="37"/>
    <n v="12"/>
    <n v="18000"/>
    <n v="216000"/>
    <s v="Mar"/>
    <x v="2"/>
  </r>
  <r>
    <s v="2025-03-25"/>
    <s v="SAL00159"/>
    <x v="8"/>
    <x v="37"/>
    <n v="4"/>
    <n v="18000"/>
    <n v="72000"/>
    <s v="Mar"/>
    <x v="2"/>
  </r>
  <r>
    <s v="2025-03-26"/>
    <s v="SAL02805"/>
    <x v="8"/>
    <x v="37"/>
    <n v="13"/>
    <n v="18000"/>
    <n v="234000"/>
    <s v="Mar"/>
    <x v="2"/>
  </r>
  <r>
    <s v="2025-03-29"/>
    <s v="SAL00174"/>
    <x v="8"/>
    <x v="37"/>
    <n v="5"/>
    <n v="18000"/>
    <n v="90000"/>
    <s v="Mar"/>
    <x v="2"/>
  </r>
  <r>
    <s v="2025-03-31"/>
    <s v="SAL02789"/>
    <x v="8"/>
    <x v="37"/>
    <n v="5"/>
    <n v="18000"/>
    <n v="90000"/>
    <s v="Mar"/>
    <x v="2"/>
  </r>
  <r>
    <s v="2025-04-02"/>
    <s v="SAL04215"/>
    <x v="8"/>
    <x v="37"/>
    <n v="14"/>
    <n v="18000"/>
    <n v="252000"/>
    <s v="Apr"/>
    <x v="2"/>
  </r>
  <r>
    <s v="2025-04-04"/>
    <s v="SAL00771"/>
    <x v="8"/>
    <x v="37"/>
    <n v="1"/>
    <n v="18000"/>
    <n v="18000"/>
    <s v="Apr"/>
    <x v="2"/>
  </r>
  <r>
    <s v="2025-04-07"/>
    <s v="SAL03572"/>
    <x v="8"/>
    <x v="37"/>
    <n v="9"/>
    <n v="18000"/>
    <n v="162000"/>
    <s v="Apr"/>
    <x v="2"/>
  </r>
  <r>
    <s v="2025-04-09"/>
    <s v="SAL05023"/>
    <x v="8"/>
    <x v="37"/>
    <n v="15"/>
    <n v="18000"/>
    <n v="270000"/>
    <s v="Apr"/>
    <x v="2"/>
  </r>
  <r>
    <s v="2025-04-23"/>
    <s v="SAL00434"/>
    <x v="8"/>
    <x v="37"/>
    <n v="11"/>
    <n v="18000"/>
    <n v="198000"/>
    <s v="Apr"/>
    <x v="2"/>
  </r>
  <r>
    <s v="2025-04-23"/>
    <s v="SAL01929"/>
    <x v="8"/>
    <x v="37"/>
    <n v="10"/>
    <n v="18000"/>
    <n v="180000"/>
    <s v="Apr"/>
    <x v="2"/>
  </r>
  <r>
    <s v="2025-04-24"/>
    <s v="SAL04825"/>
    <x v="8"/>
    <x v="37"/>
    <n v="9"/>
    <n v="18000"/>
    <n v="162000"/>
    <s v="Apr"/>
    <x v="2"/>
  </r>
  <r>
    <s v="2025-04-28"/>
    <s v="SAL03177"/>
    <x v="8"/>
    <x v="37"/>
    <n v="15"/>
    <n v="18000"/>
    <n v="270000"/>
    <s v="Apr"/>
    <x v="2"/>
  </r>
  <r>
    <s v="2025-05-30"/>
    <s v="SAL04605"/>
    <x v="8"/>
    <x v="37"/>
    <n v="13"/>
    <n v="18000"/>
    <n v="234000"/>
    <s v="May"/>
    <x v="2"/>
  </r>
  <r>
    <s v="2025-06-06"/>
    <s v="SAL03801"/>
    <x v="8"/>
    <x v="37"/>
    <n v="14"/>
    <n v="18000"/>
    <n v="252000"/>
    <s v="Jun"/>
    <x v="2"/>
  </r>
  <r>
    <s v="2025-06-18"/>
    <s v="SAL02314"/>
    <x v="8"/>
    <x v="37"/>
    <n v="12"/>
    <n v="18000"/>
    <n v="216000"/>
    <s v="Jun"/>
    <x v="2"/>
  </r>
  <r>
    <s v="2025-06-24"/>
    <s v="SAL03818"/>
    <x v="8"/>
    <x v="37"/>
    <n v="2"/>
    <n v="18000"/>
    <n v="36000"/>
    <s v="Jun"/>
    <x v="2"/>
  </r>
  <r>
    <s v="2025-06-25"/>
    <s v="SAL02045"/>
    <x v="8"/>
    <x v="37"/>
    <n v="8"/>
    <n v="18000"/>
    <n v="144000"/>
    <s v="Jun"/>
    <x v="2"/>
  </r>
  <r>
    <s v="2025-06-29"/>
    <s v="SAL02116"/>
    <x v="8"/>
    <x v="37"/>
    <n v="9"/>
    <n v="18000"/>
    <n v="162000"/>
    <s v="Jun"/>
    <x v="2"/>
  </r>
  <r>
    <s v="2025-07-06"/>
    <s v="SAL05250"/>
    <x v="8"/>
    <x v="37"/>
    <n v="5"/>
    <n v="18000"/>
    <n v="90000"/>
    <s v="Jul"/>
    <x v="2"/>
  </r>
  <r>
    <s v="2025-07-12"/>
    <s v="SAL02244"/>
    <x v="8"/>
    <x v="37"/>
    <n v="12"/>
    <n v="18000"/>
    <n v="216000"/>
    <s v="Jul"/>
    <x v="2"/>
  </r>
  <r>
    <s v="2025-07-17"/>
    <s v="SAL02249"/>
    <x v="8"/>
    <x v="37"/>
    <n v="10"/>
    <n v="18000"/>
    <n v="180000"/>
    <s v="Jul"/>
    <x v="2"/>
  </r>
  <r>
    <s v="2025-07-18"/>
    <s v="SAL02989"/>
    <x v="8"/>
    <x v="37"/>
    <n v="3"/>
    <n v="18000"/>
    <n v="54000"/>
    <s v="Jul"/>
    <x v="2"/>
  </r>
  <r>
    <s v="2025-07-20"/>
    <s v="SAL01003"/>
    <x v="8"/>
    <x v="37"/>
    <n v="3"/>
    <n v="18000"/>
    <n v="54000"/>
    <s v="Jul"/>
    <x v="2"/>
  </r>
  <r>
    <s v="2025-07-20"/>
    <s v="SAL03338"/>
    <x v="8"/>
    <x v="37"/>
    <n v="2"/>
    <n v="18000"/>
    <n v="36000"/>
    <s v="Jul"/>
    <x v="2"/>
  </r>
  <r>
    <s v="2025-07-24"/>
    <s v="SAL03522"/>
    <x v="8"/>
    <x v="37"/>
    <n v="11"/>
    <n v="18000"/>
    <n v="198000"/>
    <s v="Jul"/>
    <x v="2"/>
  </r>
  <r>
    <s v="2025-08-03"/>
    <s v="SAL04992"/>
    <x v="8"/>
    <x v="37"/>
    <n v="13"/>
    <n v="18000"/>
    <n v="234000"/>
    <s v="Aug"/>
    <x v="2"/>
  </r>
  <r>
    <s v="2025-08-04"/>
    <s v="SAL02075"/>
    <x v="8"/>
    <x v="37"/>
    <n v="5"/>
    <n v="18000"/>
    <n v="90000"/>
    <s v="Aug"/>
    <x v="2"/>
  </r>
  <r>
    <s v="2025-08-05"/>
    <s v="SAL04646"/>
    <x v="8"/>
    <x v="37"/>
    <n v="11"/>
    <n v="18000"/>
    <n v="198000"/>
    <s v="Aug"/>
    <x v="2"/>
  </r>
  <r>
    <s v="2025-08-28"/>
    <s v="SAL05621"/>
    <x v="8"/>
    <x v="37"/>
    <n v="4"/>
    <n v="18000"/>
    <n v="72000"/>
    <s v="Aug"/>
    <x v="2"/>
  </r>
  <r>
    <s v="2025-09-01"/>
    <s v="SAL01137"/>
    <x v="8"/>
    <x v="37"/>
    <n v="13"/>
    <n v="18000"/>
    <n v="234000"/>
    <s v="Sept"/>
    <x v="2"/>
  </r>
  <r>
    <s v="2025-09-05"/>
    <s v="SAL03230"/>
    <x v="8"/>
    <x v="37"/>
    <n v="6"/>
    <n v="18000"/>
    <n v="108000"/>
    <s v="Sept"/>
    <x v="2"/>
  </r>
  <r>
    <s v="2025-09-07"/>
    <s v="SAL03599"/>
    <x v="8"/>
    <x v="37"/>
    <n v="7"/>
    <n v="18000"/>
    <n v="126000"/>
    <s v="Sept"/>
    <x v="2"/>
  </r>
  <r>
    <s v="2025-09-13"/>
    <s v="SAL01866"/>
    <x v="8"/>
    <x v="37"/>
    <n v="4"/>
    <n v="18000"/>
    <n v="72000"/>
    <s v="Sept"/>
    <x v="2"/>
  </r>
  <r>
    <s v="2025-09-15"/>
    <s v="SAL01232"/>
    <x v="8"/>
    <x v="37"/>
    <n v="13"/>
    <n v="18000"/>
    <n v="234000"/>
    <s v="Sept"/>
    <x v="2"/>
  </r>
  <r>
    <s v="2025-09-23"/>
    <s v="SAL00916"/>
    <x v="8"/>
    <x v="37"/>
    <n v="14"/>
    <n v="18000"/>
    <n v="252000"/>
    <s v="Sept"/>
    <x v="2"/>
  </r>
  <r>
    <s v="2025-10-02"/>
    <s v="SAL02481"/>
    <x v="8"/>
    <x v="37"/>
    <n v="5"/>
    <n v="18000"/>
    <n v="90000"/>
    <s v="Oct"/>
    <x v="2"/>
  </r>
  <r>
    <s v="2025-10-05"/>
    <s v="SAL05796"/>
    <x v="8"/>
    <x v="37"/>
    <n v="14"/>
    <n v="18000"/>
    <n v="252000"/>
    <s v="Oct"/>
    <x v="2"/>
  </r>
  <r>
    <s v="2025-10-14"/>
    <s v="SAL02423"/>
    <x v="8"/>
    <x v="37"/>
    <n v="3"/>
    <n v="18000"/>
    <n v="54000"/>
    <s v="Oct"/>
    <x v="2"/>
  </r>
  <r>
    <s v="2025-10-17"/>
    <s v="SAL02649"/>
    <x v="8"/>
    <x v="37"/>
    <n v="2"/>
    <n v="18000"/>
    <n v="36000"/>
    <s v="Oct"/>
    <x v="2"/>
  </r>
  <r>
    <s v="2025-10-19"/>
    <s v="SAL03569"/>
    <x v="8"/>
    <x v="37"/>
    <n v="5"/>
    <n v="18000"/>
    <n v="90000"/>
    <s v="Oct"/>
    <x v="2"/>
  </r>
  <r>
    <s v="2025-10-20"/>
    <s v="SAL04793"/>
    <x v="8"/>
    <x v="37"/>
    <n v="15"/>
    <n v="18000"/>
    <n v="270000"/>
    <s v="Oct"/>
    <x v="2"/>
  </r>
  <r>
    <s v="2025-10-20"/>
    <s v="SAL05685"/>
    <x v="8"/>
    <x v="37"/>
    <n v="8"/>
    <n v="18000"/>
    <n v="144000"/>
    <s v="Oct"/>
    <x v="2"/>
  </r>
  <r>
    <s v="2025-10-22"/>
    <s v="SAL00720"/>
    <x v="8"/>
    <x v="37"/>
    <n v="11"/>
    <n v="18000"/>
    <n v="198000"/>
    <s v="Oct"/>
    <x v="2"/>
  </r>
  <r>
    <s v="2025-10-28"/>
    <s v="SAL04225"/>
    <x v="8"/>
    <x v="37"/>
    <n v="7"/>
    <n v="18000"/>
    <n v="126000"/>
    <s v="Oct"/>
    <x v="2"/>
  </r>
  <r>
    <s v="2025-10-30"/>
    <s v="SAL03727"/>
    <x v="8"/>
    <x v="37"/>
    <n v="5"/>
    <n v="18000"/>
    <n v="90000"/>
    <s v="Oct"/>
    <x v="2"/>
  </r>
  <r>
    <s v="2025-11-15"/>
    <s v="SAL01675"/>
    <x v="8"/>
    <x v="37"/>
    <n v="12"/>
    <n v="18000"/>
    <n v="216000"/>
    <s v="Nov"/>
    <x v="2"/>
  </r>
  <r>
    <s v="2025-11-18"/>
    <s v="SAL01005"/>
    <x v="8"/>
    <x v="37"/>
    <n v="14"/>
    <n v="18000"/>
    <n v="252000"/>
    <s v="Nov"/>
    <x v="2"/>
  </r>
  <r>
    <s v="2025-12-08"/>
    <s v="SAL05008"/>
    <x v="8"/>
    <x v="37"/>
    <n v="10"/>
    <n v="18000"/>
    <n v="180000"/>
    <s v="Dec"/>
    <x v="2"/>
  </r>
  <r>
    <s v="2025-12-09"/>
    <s v="SAL01000"/>
    <x v="8"/>
    <x v="37"/>
    <n v="10"/>
    <n v="18000"/>
    <n v="180000"/>
    <s v="Dec"/>
    <x v="2"/>
  </r>
  <r>
    <s v="2025-12-26"/>
    <s v="SAL03090"/>
    <x v="8"/>
    <x v="37"/>
    <n v="7"/>
    <n v="18000"/>
    <n v="126000"/>
    <s v="Dec"/>
    <x v="2"/>
  </r>
  <r>
    <s v="2025-12-28"/>
    <s v="SAL02603"/>
    <x v="8"/>
    <x v="37"/>
    <n v="2"/>
    <n v="18000"/>
    <n v="36000"/>
    <s v="Dec"/>
    <x v="2"/>
  </r>
  <r>
    <s v="2023-01-02"/>
    <s v="SAL01948"/>
    <x v="6"/>
    <x v="38"/>
    <n v="6"/>
    <n v="10000"/>
    <n v="60000"/>
    <s v="Jan"/>
    <x v="0"/>
  </r>
  <r>
    <s v="2023-01-05"/>
    <s v="SAL01353"/>
    <x v="6"/>
    <x v="38"/>
    <n v="6"/>
    <n v="10000"/>
    <n v="60000"/>
    <s v="Jan"/>
    <x v="0"/>
  </r>
  <r>
    <s v="2023-01-10"/>
    <s v="SAL01271"/>
    <x v="6"/>
    <x v="38"/>
    <n v="9"/>
    <n v="10000"/>
    <n v="90000"/>
    <s v="Jan"/>
    <x v="0"/>
  </r>
  <r>
    <s v="2023-02-02"/>
    <s v="SAL01508"/>
    <x v="6"/>
    <x v="38"/>
    <n v="5"/>
    <n v="10000"/>
    <n v="50000"/>
    <s v="Feb"/>
    <x v="0"/>
  </r>
  <r>
    <s v="2023-02-04"/>
    <s v="SAL01020"/>
    <x v="6"/>
    <x v="38"/>
    <n v="8"/>
    <n v="10000"/>
    <n v="80000"/>
    <s v="Feb"/>
    <x v="0"/>
  </r>
  <r>
    <s v="2023-02-08"/>
    <s v="SAL03552"/>
    <x v="6"/>
    <x v="38"/>
    <n v="3"/>
    <n v="10000"/>
    <n v="30000"/>
    <s v="Feb"/>
    <x v="0"/>
  </r>
  <r>
    <s v="2023-02-23"/>
    <s v="SAL00635"/>
    <x v="6"/>
    <x v="38"/>
    <n v="13"/>
    <n v="10000"/>
    <n v="130000"/>
    <s v="Feb"/>
    <x v="0"/>
  </r>
  <r>
    <s v="2023-02-25"/>
    <s v="SAL02689"/>
    <x v="6"/>
    <x v="38"/>
    <n v="3"/>
    <n v="10000"/>
    <n v="30000"/>
    <s v="Feb"/>
    <x v="0"/>
  </r>
  <r>
    <s v="2023-03-09"/>
    <s v="SAL00292"/>
    <x v="6"/>
    <x v="38"/>
    <n v="2"/>
    <n v="10000"/>
    <n v="20000"/>
    <s v="Mar"/>
    <x v="0"/>
  </r>
  <r>
    <s v="2023-03-11"/>
    <s v="SAL02818"/>
    <x v="6"/>
    <x v="38"/>
    <n v="1"/>
    <n v="10000"/>
    <n v="10000"/>
    <s v="Mar"/>
    <x v="0"/>
  </r>
  <r>
    <s v="2023-03-14"/>
    <s v="SAL05506"/>
    <x v="6"/>
    <x v="38"/>
    <n v="15"/>
    <n v="10000"/>
    <n v="150000"/>
    <s v="Mar"/>
    <x v="0"/>
  </r>
  <r>
    <s v="2023-03-21"/>
    <s v="SAL01511"/>
    <x v="6"/>
    <x v="38"/>
    <n v="11"/>
    <n v="10000"/>
    <n v="110000"/>
    <s v="Mar"/>
    <x v="0"/>
  </r>
  <r>
    <s v="2023-04-01"/>
    <s v="SAL01547"/>
    <x v="6"/>
    <x v="38"/>
    <n v="4"/>
    <n v="10000"/>
    <n v="40000"/>
    <s v="Apr"/>
    <x v="0"/>
  </r>
  <r>
    <s v="2023-04-01"/>
    <s v="SAL04556"/>
    <x v="6"/>
    <x v="38"/>
    <n v="8"/>
    <n v="10000"/>
    <n v="80000"/>
    <s v="Apr"/>
    <x v="0"/>
  </r>
  <r>
    <s v="2023-04-03"/>
    <s v="SAL02223"/>
    <x v="6"/>
    <x v="38"/>
    <n v="14"/>
    <n v="10000"/>
    <n v="140000"/>
    <s v="Apr"/>
    <x v="0"/>
  </r>
  <r>
    <s v="2023-04-16"/>
    <s v="SAL04176"/>
    <x v="6"/>
    <x v="38"/>
    <n v="6"/>
    <n v="10000"/>
    <n v="60000"/>
    <s v="Apr"/>
    <x v="0"/>
  </r>
  <r>
    <s v="2023-04-18"/>
    <s v="SAL02281"/>
    <x v="6"/>
    <x v="38"/>
    <n v="5"/>
    <n v="10000"/>
    <n v="50000"/>
    <s v="Apr"/>
    <x v="0"/>
  </r>
  <r>
    <s v="2023-04-18"/>
    <s v="SAL05982"/>
    <x v="6"/>
    <x v="38"/>
    <n v="3"/>
    <n v="10000"/>
    <n v="30000"/>
    <s v="Apr"/>
    <x v="0"/>
  </r>
  <r>
    <s v="2023-04-22"/>
    <s v="SAL05838"/>
    <x v="6"/>
    <x v="38"/>
    <n v="9"/>
    <n v="10000"/>
    <n v="90000"/>
    <s v="Apr"/>
    <x v="0"/>
  </r>
  <r>
    <s v="2023-05-14"/>
    <s v="SAL00064"/>
    <x v="6"/>
    <x v="38"/>
    <n v="15"/>
    <n v="10000"/>
    <n v="150000"/>
    <s v="May"/>
    <x v="0"/>
  </r>
  <r>
    <s v="2023-05-27"/>
    <s v="SAL03122"/>
    <x v="6"/>
    <x v="38"/>
    <n v="15"/>
    <n v="10000"/>
    <n v="150000"/>
    <s v="May"/>
    <x v="0"/>
  </r>
  <r>
    <s v="2023-06-11"/>
    <s v="SAL05551"/>
    <x v="6"/>
    <x v="38"/>
    <n v="9"/>
    <n v="10000"/>
    <n v="90000"/>
    <s v="Jun"/>
    <x v="0"/>
  </r>
  <r>
    <s v="2023-06-15"/>
    <s v="SAL03295"/>
    <x v="6"/>
    <x v="38"/>
    <n v="7"/>
    <n v="10000"/>
    <n v="70000"/>
    <s v="Jun"/>
    <x v="0"/>
  </r>
  <r>
    <s v="2023-06-25"/>
    <s v="SAL03622"/>
    <x v="6"/>
    <x v="38"/>
    <n v="2"/>
    <n v="10000"/>
    <n v="20000"/>
    <s v="Jun"/>
    <x v="0"/>
  </r>
  <r>
    <s v="2023-07-02"/>
    <s v="SAL04658"/>
    <x v="6"/>
    <x v="38"/>
    <n v="14"/>
    <n v="10000"/>
    <n v="140000"/>
    <s v="Jul"/>
    <x v="0"/>
  </r>
  <r>
    <s v="2023-07-09"/>
    <s v="SAL01854"/>
    <x v="6"/>
    <x v="38"/>
    <n v="12"/>
    <n v="10000"/>
    <n v="120000"/>
    <s v="Jul"/>
    <x v="0"/>
  </r>
  <r>
    <s v="2023-07-09"/>
    <s v="SAL03463"/>
    <x v="6"/>
    <x v="38"/>
    <n v="7"/>
    <n v="10000"/>
    <n v="70000"/>
    <s v="Jul"/>
    <x v="0"/>
  </r>
  <r>
    <s v="2023-08-03"/>
    <s v="SAL05776"/>
    <x v="6"/>
    <x v="38"/>
    <n v="3"/>
    <n v="10000"/>
    <n v="30000"/>
    <s v="Aug"/>
    <x v="0"/>
  </r>
  <r>
    <s v="2023-08-10"/>
    <s v="SAL03739"/>
    <x v="6"/>
    <x v="38"/>
    <n v="9"/>
    <n v="10000"/>
    <n v="90000"/>
    <s v="Aug"/>
    <x v="0"/>
  </r>
  <r>
    <s v="2023-08-18"/>
    <s v="SAL04286"/>
    <x v="6"/>
    <x v="38"/>
    <n v="5"/>
    <n v="10000"/>
    <n v="50000"/>
    <s v="Aug"/>
    <x v="0"/>
  </r>
  <r>
    <s v="2023-09-04"/>
    <s v="SAL03565"/>
    <x v="6"/>
    <x v="38"/>
    <n v="13"/>
    <n v="10000"/>
    <n v="130000"/>
    <s v="Sept"/>
    <x v="0"/>
  </r>
  <r>
    <s v="2023-09-06"/>
    <s v="SAL05645"/>
    <x v="6"/>
    <x v="38"/>
    <n v="1"/>
    <n v="10000"/>
    <n v="10000"/>
    <s v="Sept"/>
    <x v="0"/>
  </r>
  <r>
    <s v="2023-09-13"/>
    <s v="SAL04634"/>
    <x v="6"/>
    <x v="38"/>
    <n v="6"/>
    <n v="10000"/>
    <n v="60000"/>
    <s v="Sept"/>
    <x v="0"/>
  </r>
  <r>
    <s v="2023-09-19"/>
    <s v="SAL04832"/>
    <x v="6"/>
    <x v="38"/>
    <n v="7"/>
    <n v="10000"/>
    <n v="70000"/>
    <s v="Sept"/>
    <x v="0"/>
  </r>
  <r>
    <s v="2023-09-24"/>
    <s v="SAL01021"/>
    <x v="6"/>
    <x v="38"/>
    <n v="1"/>
    <n v="10000"/>
    <n v="10000"/>
    <s v="Sept"/>
    <x v="0"/>
  </r>
  <r>
    <s v="2023-09-24"/>
    <s v="SAL01812"/>
    <x v="6"/>
    <x v="38"/>
    <n v="1"/>
    <n v="10000"/>
    <n v="10000"/>
    <s v="Sept"/>
    <x v="0"/>
  </r>
  <r>
    <s v="2023-09-24"/>
    <s v="SAL02675"/>
    <x v="6"/>
    <x v="38"/>
    <n v="7"/>
    <n v="10000"/>
    <n v="70000"/>
    <s v="Sept"/>
    <x v="0"/>
  </r>
  <r>
    <s v="2023-09-29"/>
    <s v="SAL01753"/>
    <x v="6"/>
    <x v="38"/>
    <n v="10"/>
    <n v="10000"/>
    <n v="100000"/>
    <s v="Sept"/>
    <x v="0"/>
  </r>
  <r>
    <s v="2023-10-02"/>
    <s v="SAL00182"/>
    <x v="6"/>
    <x v="38"/>
    <n v="1"/>
    <n v="10000"/>
    <n v="10000"/>
    <s v="Oct"/>
    <x v="0"/>
  </r>
  <r>
    <s v="2023-10-03"/>
    <s v="SAL01820"/>
    <x v="6"/>
    <x v="38"/>
    <n v="3"/>
    <n v="10000"/>
    <n v="30000"/>
    <s v="Oct"/>
    <x v="0"/>
  </r>
  <r>
    <s v="2023-10-17"/>
    <s v="SAL00600"/>
    <x v="6"/>
    <x v="38"/>
    <n v="12"/>
    <n v="10000"/>
    <n v="120000"/>
    <s v="Oct"/>
    <x v="0"/>
  </r>
  <r>
    <s v="2023-10-29"/>
    <s v="SAL05613"/>
    <x v="6"/>
    <x v="38"/>
    <n v="9"/>
    <n v="10000"/>
    <n v="90000"/>
    <s v="Oct"/>
    <x v="0"/>
  </r>
  <r>
    <s v="2023-11-10"/>
    <s v="SAL02870"/>
    <x v="6"/>
    <x v="38"/>
    <n v="8"/>
    <n v="10000"/>
    <n v="80000"/>
    <s v="Nov"/>
    <x v="0"/>
  </r>
  <r>
    <s v="2023-11-20"/>
    <s v="SAL04365"/>
    <x v="6"/>
    <x v="38"/>
    <n v="13"/>
    <n v="10000"/>
    <n v="130000"/>
    <s v="Nov"/>
    <x v="0"/>
  </r>
  <r>
    <s v="2023-11-27"/>
    <s v="SAL01933"/>
    <x v="6"/>
    <x v="38"/>
    <n v="1"/>
    <n v="10000"/>
    <n v="10000"/>
    <s v="Nov"/>
    <x v="0"/>
  </r>
  <r>
    <s v="2023-11-27"/>
    <s v="SAL03473"/>
    <x v="6"/>
    <x v="38"/>
    <n v="5"/>
    <n v="10000"/>
    <n v="50000"/>
    <s v="Nov"/>
    <x v="0"/>
  </r>
  <r>
    <s v="2023-11-29"/>
    <s v="SAL01786"/>
    <x v="6"/>
    <x v="38"/>
    <n v="12"/>
    <n v="10000"/>
    <n v="120000"/>
    <s v="Nov"/>
    <x v="0"/>
  </r>
  <r>
    <s v="2023-12-04"/>
    <s v="SAL05973"/>
    <x v="6"/>
    <x v="38"/>
    <n v="7"/>
    <n v="10000"/>
    <n v="70000"/>
    <s v="Dec"/>
    <x v="0"/>
  </r>
  <r>
    <s v="2023-12-05"/>
    <s v="SAL03857"/>
    <x v="6"/>
    <x v="38"/>
    <n v="2"/>
    <n v="10000"/>
    <n v="20000"/>
    <s v="Dec"/>
    <x v="0"/>
  </r>
  <r>
    <s v="2023-12-06"/>
    <s v="SAL04329"/>
    <x v="6"/>
    <x v="38"/>
    <n v="8"/>
    <n v="10000"/>
    <n v="80000"/>
    <s v="Dec"/>
    <x v="0"/>
  </r>
  <r>
    <s v="2023-12-10"/>
    <s v="SAL03970"/>
    <x v="6"/>
    <x v="38"/>
    <n v="2"/>
    <n v="10000"/>
    <n v="20000"/>
    <s v="Dec"/>
    <x v="0"/>
  </r>
  <r>
    <s v="2023-12-19"/>
    <s v="SAL03720"/>
    <x v="6"/>
    <x v="38"/>
    <n v="2"/>
    <n v="10000"/>
    <n v="20000"/>
    <s v="Dec"/>
    <x v="0"/>
  </r>
  <r>
    <s v="2023-12-22"/>
    <s v="SAL04777"/>
    <x v="6"/>
    <x v="38"/>
    <n v="13"/>
    <n v="10000"/>
    <n v="130000"/>
    <s v="Dec"/>
    <x v="0"/>
  </r>
  <r>
    <s v="2023-12-26"/>
    <s v="SAL01512"/>
    <x v="6"/>
    <x v="38"/>
    <n v="4"/>
    <n v="10000"/>
    <n v="40000"/>
    <s v="Dec"/>
    <x v="0"/>
  </r>
  <r>
    <s v="2024-01-19"/>
    <s v="SAL05256"/>
    <x v="6"/>
    <x v="38"/>
    <n v="15"/>
    <n v="10000"/>
    <n v="150000"/>
    <s v="Jan"/>
    <x v="1"/>
  </r>
  <r>
    <s v="2024-01-26"/>
    <s v="SAL04788"/>
    <x v="6"/>
    <x v="38"/>
    <n v="11"/>
    <n v="10000"/>
    <n v="110000"/>
    <s v="Jan"/>
    <x v="1"/>
  </r>
  <r>
    <s v="2024-02-03"/>
    <s v="SAL03400"/>
    <x v="6"/>
    <x v="38"/>
    <n v="1"/>
    <n v="10000"/>
    <n v="10000"/>
    <s v="Feb"/>
    <x v="1"/>
  </r>
  <r>
    <s v="2024-02-16"/>
    <s v="SAL03547"/>
    <x v="6"/>
    <x v="38"/>
    <n v="14"/>
    <n v="10000"/>
    <n v="140000"/>
    <s v="Feb"/>
    <x v="1"/>
  </r>
  <r>
    <s v="2024-02-23"/>
    <s v="SAL03844"/>
    <x v="6"/>
    <x v="38"/>
    <n v="11"/>
    <n v="10000"/>
    <n v="110000"/>
    <s v="Feb"/>
    <x v="1"/>
  </r>
  <r>
    <s v="2024-03-02"/>
    <s v="SAL01829"/>
    <x v="6"/>
    <x v="38"/>
    <n v="14"/>
    <n v="10000"/>
    <n v="140000"/>
    <s v="Mar"/>
    <x v="1"/>
  </r>
  <r>
    <s v="2024-03-02"/>
    <s v="SAL02971"/>
    <x v="6"/>
    <x v="38"/>
    <n v="8"/>
    <n v="10000"/>
    <n v="80000"/>
    <s v="Mar"/>
    <x v="1"/>
  </r>
  <r>
    <s v="2024-03-07"/>
    <s v="SAL02892"/>
    <x v="6"/>
    <x v="38"/>
    <n v="1"/>
    <n v="10000"/>
    <n v="10000"/>
    <s v="Mar"/>
    <x v="1"/>
  </r>
  <r>
    <s v="2024-03-15"/>
    <s v="SAL05492"/>
    <x v="6"/>
    <x v="38"/>
    <n v="13"/>
    <n v="10000"/>
    <n v="130000"/>
    <s v="Mar"/>
    <x v="1"/>
  </r>
  <r>
    <s v="2024-03-16"/>
    <s v="SAL03842"/>
    <x v="6"/>
    <x v="38"/>
    <n v="9"/>
    <n v="10000"/>
    <n v="90000"/>
    <s v="Mar"/>
    <x v="1"/>
  </r>
  <r>
    <s v="2024-03-17"/>
    <s v="SAL02744"/>
    <x v="6"/>
    <x v="38"/>
    <n v="5"/>
    <n v="10000"/>
    <n v="50000"/>
    <s v="Mar"/>
    <x v="1"/>
  </r>
  <r>
    <s v="2024-03-21"/>
    <s v="SAL03409"/>
    <x v="6"/>
    <x v="38"/>
    <n v="11"/>
    <n v="10000"/>
    <n v="110000"/>
    <s v="Mar"/>
    <x v="1"/>
  </r>
  <r>
    <s v="2024-04-01"/>
    <s v="SAL03089"/>
    <x v="6"/>
    <x v="38"/>
    <n v="3"/>
    <n v="10000"/>
    <n v="30000"/>
    <s v="Apr"/>
    <x v="1"/>
  </r>
  <r>
    <s v="2024-04-10"/>
    <s v="SAL05988"/>
    <x v="6"/>
    <x v="38"/>
    <n v="4"/>
    <n v="10000"/>
    <n v="40000"/>
    <s v="Apr"/>
    <x v="1"/>
  </r>
  <r>
    <s v="2024-04-13"/>
    <s v="SAL02783"/>
    <x v="6"/>
    <x v="38"/>
    <n v="7"/>
    <n v="10000"/>
    <n v="70000"/>
    <s v="Apr"/>
    <x v="1"/>
  </r>
  <r>
    <s v="2024-04-15"/>
    <s v="SAL03345"/>
    <x v="6"/>
    <x v="38"/>
    <n v="2"/>
    <n v="10000"/>
    <n v="20000"/>
    <s v="Apr"/>
    <x v="1"/>
  </r>
  <r>
    <s v="2024-04-30"/>
    <s v="SAL03488"/>
    <x v="6"/>
    <x v="38"/>
    <n v="13"/>
    <n v="10000"/>
    <n v="130000"/>
    <s v="Apr"/>
    <x v="1"/>
  </r>
  <r>
    <s v="2024-05-09"/>
    <s v="SAL00316"/>
    <x v="6"/>
    <x v="38"/>
    <n v="6"/>
    <n v="10000"/>
    <n v="60000"/>
    <s v="May"/>
    <x v="1"/>
  </r>
  <r>
    <s v="2024-05-20"/>
    <s v="SAL03557"/>
    <x v="6"/>
    <x v="38"/>
    <n v="8"/>
    <n v="10000"/>
    <n v="80000"/>
    <s v="May"/>
    <x v="1"/>
  </r>
  <r>
    <s v="2024-05-21"/>
    <s v="SAL01598"/>
    <x v="6"/>
    <x v="38"/>
    <n v="1"/>
    <n v="10000"/>
    <n v="10000"/>
    <s v="May"/>
    <x v="1"/>
  </r>
  <r>
    <s v="2024-05-25"/>
    <s v="SAL05937"/>
    <x v="6"/>
    <x v="38"/>
    <n v="14"/>
    <n v="10000"/>
    <n v="140000"/>
    <s v="May"/>
    <x v="1"/>
  </r>
  <r>
    <s v="2024-05-30"/>
    <s v="SAL04262"/>
    <x v="6"/>
    <x v="38"/>
    <n v="15"/>
    <n v="10000"/>
    <n v="150000"/>
    <s v="May"/>
    <x v="1"/>
  </r>
  <r>
    <s v="2024-06-13"/>
    <s v="SAL03102"/>
    <x v="6"/>
    <x v="38"/>
    <n v="2"/>
    <n v="10000"/>
    <n v="20000"/>
    <s v="Jun"/>
    <x v="1"/>
  </r>
  <r>
    <s v="2024-06-18"/>
    <s v="SAL03662"/>
    <x v="6"/>
    <x v="38"/>
    <n v="13"/>
    <n v="10000"/>
    <n v="130000"/>
    <s v="Jun"/>
    <x v="1"/>
  </r>
  <r>
    <s v="2024-07-02"/>
    <s v="SAL00390"/>
    <x v="6"/>
    <x v="38"/>
    <n v="13"/>
    <n v="10000"/>
    <n v="130000"/>
    <s v="Jul"/>
    <x v="1"/>
  </r>
  <r>
    <s v="2024-07-04"/>
    <s v="SAL05964"/>
    <x v="6"/>
    <x v="38"/>
    <n v="8"/>
    <n v="10000"/>
    <n v="80000"/>
    <s v="Jul"/>
    <x v="1"/>
  </r>
  <r>
    <s v="2024-07-05"/>
    <s v="SAL02988"/>
    <x v="6"/>
    <x v="38"/>
    <n v="10"/>
    <n v="10000"/>
    <n v="100000"/>
    <s v="Jul"/>
    <x v="1"/>
  </r>
  <r>
    <s v="2024-07-05"/>
    <s v="SAL05678"/>
    <x v="6"/>
    <x v="38"/>
    <n v="8"/>
    <n v="10000"/>
    <n v="80000"/>
    <s v="Jul"/>
    <x v="1"/>
  </r>
  <r>
    <s v="2024-07-13"/>
    <s v="SAL02993"/>
    <x v="6"/>
    <x v="38"/>
    <n v="6"/>
    <n v="10000"/>
    <n v="60000"/>
    <s v="Jul"/>
    <x v="1"/>
  </r>
  <r>
    <s v="2024-07-13"/>
    <s v="SAL05784"/>
    <x v="6"/>
    <x v="38"/>
    <n v="5"/>
    <n v="10000"/>
    <n v="50000"/>
    <s v="Jul"/>
    <x v="1"/>
  </r>
  <r>
    <s v="2024-07-15"/>
    <s v="SAL02450"/>
    <x v="6"/>
    <x v="38"/>
    <n v="1"/>
    <n v="10000"/>
    <n v="10000"/>
    <s v="Jul"/>
    <x v="1"/>
  </r>
  <r>
    <s v="2024-07-18"/>
    <s v="SAL03125"/>
    <x v="6"/>
    <x v="38"/>
    <n v="8"/>
    <n v="10000"/>
    <n v="80000"/>
    <s v="Jul"/>
    <x v="1"/>
  </r>
  <r>
    <s v="2024-07-18"/>
    <s v="SAL05343"/>
    <x v="6"/>
    <x v="38"/>
    <n v="10"/>
    <n v="10000"/>
    <n v="100000"/>
    <s v="Jul"/>
    <x v="1"/>
  </r>
  <r>
    <s v="2024-07-31"/>
    <s v="SAL04757"/>
    <x v="6"/>
    <x v="38"/>
    <n v="12"/>
    <n v="10000"/>
    <n v="120000"/>
    <s v="Jul"/>
    <x v="1"/>
  </r>
  <r>
    <s v="2024-08-04"/>
    <s v="SAL00814"/>
    <x v="6"/>
    <x v="38"/>
    <n v="7"/>
    <n v="10000"/>
    <n v="70000"/>
    <s v="Aug"/>
    <x v="1"/>
  </r>
  <r>
    <s v="2024-08-06"/>
    <s v="SAL01274"/>
    <x v="6"/>
    <x v="38"/>
    <n v="13"/>
    <n v="10000"/>
    <n v="130000"/>
    <s v="Aug"/>
    <x v="1"/>
  </r>
  <r>
    <s v="2024-08-10"/>
    <s v="SAL01331"/>
    <x v="6"/>
    <x v="38"/>
    <n v="3"/>
    <n v="10000"/>
    <n v="30000"/>
    <s v="Aug"/>
    <x v="1"/>
  </r>
  <r>
    <s v="2024-09-13"/>
    <s v="SAL03315"/>
    <x v="6"/>
    <x v="38"/>
    <n v="9"/>
    <n v="10000"/>
    <n v="90000"/>
    <s v="Sept"/>
    <x v="1"/>
  </r>
  <r>
    <s v="2024-09-15"/>
    <s v="SAL01676"/>
    <x v="6"/>
    <x v="38"/>
    <n v="10"/>
    <n v="10000"/>
    <n v="100000"/>
    <s v="Sept"/>
    <x v="1"/>
  </r>
  <r>
    <s v="2024-09-25"/>
    <s v="SAL02080"/>
    <x v="6"/>
    <x v="38"/>
    <n v="14"/>
    <n v="10000"/>
    <n v="140000"/>
    <s v="Sept"/>
    <x v="1"/>
  </r>
  <r>
    <s v="2024-09-27"/>
    <s v="SAL03455"/>
    <x v="6"/>
    <x v="38"/>
    <n v="1"/>
    <n v="10000"/>
    <n v="10000"/>
    <s v="Sept"/>
    <x v="1"/>
  </r>
  <r>
    <s v="2024-10-01"/>
    <s v="SAL02409"/>
    <x v="6"/>
    <x v="38"/>
    <n v="9"/>
    <n v="10000"/>
    <n v="90000"/>
    <s v="Oct"/>
    <x v="1"/>
  </r>
  <r>
    <s v="2024-10-01"/>
    <s v="SAL05079"/>
    <x v="6"/>
    <x v="38"/>
    <n v="7"/>
    <n v="10000"/>
    <n v="70000"/>
    <s v="Oct"/>
    <x v="1"/>
  </r>
  <r>
    <s v="2024-10-13"/>
    <s v="SAL01190"/>
    <x v="6"/>
    <x v="38"/>
    <n v="10"/>
    <n v="10000"/>
    <n v="100000"/>
    <s v="Oct"/>
    <x v="1"/>
  </r>
  <r>
    <s v="2024-11-02"/>
    <s v="SAL01659"/>
    <x v="6"/>
    <x v="38"/>
    <n v="7"/>
    <n v="10000"/>
    <n v="70000"/>
    <s v="Nov"/>
    <x v="1"/>
  </r>
  <r>
    <s v="2024-11-24"/>
    <s v="SAL04521"/>
    <x v="6"/>
    <x v="38"/>
    <n v="12"/>
    <n v="10000"/>
    <n v="120000"/>
    <s v="Nov"/>
    <x v="1"/>
  </r>
  <r>
    <s v="2024-11-26"/>
    <s v="SAL04752"/>
    <x v="6"/>
    <x v="38"/>
    <n v="10"/>
    <n v="10000"/>
    <n v="100000"/>
    <s v="Nov"/>
    <x v="1"/>
  </r>
  <r>
    <s v="2024-12-02"/>
    <s v="SAL05381"/>
    <x v="6"/>
    <x v="38"/>
    <n v="9"/>
    <n v="10000"/>
    <n v="90000"/>
    <s v="Dec"/>
    <x v="1"/>
  </r>
  <r>
    <s v="2024-12-06"/>
    <s v="SAL05711"/>
    <x v="6"/>
    <x v="38"/>
    <n v="9"/>
    <n v="10000"/>
    <n v="90000"/>
    <s v="Dec"/>
    <x v="1"/>
  </r>
  <r>
    <s v="2024-12-22"/>
    <s v="SAL01722"/>
    <x v="6"/>
    <x v="38"/>
    <n v="13"/>
    <n v="10000"/>
    <n v="130000"/>
    <s v="Dec"/>
    <x v="1"/>
  </r>
  <r>
    <s v="2024-12-29"/>
    <s v="SAL01159"/>
    <x v="6"/>
    <x v="38"/>
    <n v="10"/>
    <n v="10000"/>
    <n v="100000"/>
    <s v="Dec"/>
    <x v="1"/>
  </r>
  <r>
    <s v="2025-01-07"/>
    <s v="SAL04181"/>
    <x v="6"/>
    <x v="38"/>
    <n v="1"/>
    <n v="10000"/>
    <n v="10000"/>
    <s v="Jan"/>
    <x v="2"/>
  </r>
  <r>
    <s v="2025-01-16"/>
    <s v="SAL05471"/>
    <x v="6"/>
    <x v="38"/>
    <n v="5"/>
    <n v="10000"/>
    <n v="50000"/>
    <s v="Jan"/>
    <x v="2"/>
  </r>
  <r>
    <s v="2025-01-24"/>
    <s v="SAL05897"/>
    <x v="6"/>
    <x v="38"/>
    <n v="8"/>
    <n v="10000"/>
    <n v="80000"/>
    <s v="Jan"/>
    <x v="2"/>
  </r>
  <r>
    <s v="2025-01-28"/>
    <s v="SAL02446"/>
    <x v="6"/>
    <x v="38"/>
    <n v="4"/>
    <n v="10000"/>
    <n v="40000"/>
    <s v="Jan"/>
    <x v="2"/>
  </r>
  <r>
    <s v="2025-02-06"/>
    <s v="SAL02813"/>
    <x v="6"/>
    <x v="38"/>
    <n v="14"/>
    <n v="10000"/>
    <n v="140000"/>
    <s v="Feb"/>
    <x v="2"/>
  </r>
  <r>
    <s v="2025-02-26"/>
    <s v="SAL04997"/>
    <x v="6"/>
    <x v="38"/>
    <n v="12"/>
    <n v="10000"/>
    <n v="120000"/>
    <s v="Feb"/>
    <x v="2"/>
  </r>
  <r>
    <s v="2025-02-27"/>
    <s v="SAL04392"/>
    <x v="6"/>
    <x v="38"/>
    <n v="13"/>
    <n v="10000"/>
    <n v="130000"/>
    <s v="Feb"/>
    <x v="2"/>
  </r>
  <r>
    <s v="2025-03-04"/>
    <s v="SAL01982"/>
    <x v="6"/>
    <x v="38"/>
    <n v="13"/>
    <n v="10000"/>
    <n v="130000"/>
    <s v="Mar"/>
    <x v="2"/>
  </r>
  <r>
    <s v="2025-03-09"/>
    <s v="SAL05956"/>
    <x v="6"/>
    <x v="38"/>
    <n v="13"/>
    <n v="10000"/>
    <n v="130000"/>
    <s v="Mar"/>
    <x v="2"/>
  </r>
  <r>
    <s v="2025-03-10"/>
    <s v="SAL01927"/>
    <x v="6"/>
    <x v="38"/>
    <n v="1"/>
    <n v="10000"/>
    <n v="10000"/>
    <s v="Mar"/>
    <x v="2"/>
  </r>
  <r>
    <s v="2025-03-20"/>
    <s v="SAL02800"/>
    <x v="6"/>
    <x v="38"/>
    <n v="9"/>
    <n v="10000"/>
    <n v="90000"/>
    <s v="Mar"/>
    <x v="2"/>
  </r>
  <r>
    <s v="2025-03-22"/>
    <s v="SAL05881"/>
    <x v="6"/>
    <x v="38"/>
    <n v="12"/>
    <n v="10000"/>
    <n v="120000"/>
    <s v="Mar"/>
    <x v="2"/>
  </r>
  <r>
    <s v="2025-04-02"/>
    <s v="SAL02004"/>
    <x v="6"/>
    <x v="38"/>
    <n v="9"/>
    <n v="10000"/>
    <n v="90000"/>
    <s v="Apr"/>
    <x v="2"/>
  </r>
  <r>
    <s v="2025-04-02"/>
    <s v="SAL02635"/>
    <x v="6"/>
    <x v="38"/>
    <n v="9"/>
    <n v="10000"/>
    <n v="90000"/>
    <s v="Apr"/>
    <x v="2"/>
  </r>
  <r>
    <s v="2025-04-02"/>
    <s v="SAL03205"/>
    <x v="6"/>
    <x v="38"/>
    <n v="4"/>
    <n v="10000"/>
    <n v="40000"/>
    <s v="Apr"/>
    <x v="2"/>
  </r>
  <r>
    <s v="2025-04-03"/>
    <s v="SAL01229"/>
    <x v="6"/>
    <x v="38"/>
    <n v="10"/>
    <n v="10000"/>
    <n v="100000"/>
    <s v="Apr"/>
    <x v="2"/>
  </r>
  <r>
    <s v="2025-04-17"/>
    <s v="SAL01211"/>
    <x v="6"/>
    <x v="38"/>
    <n v="7"/>
    <n v="10000"/>
    <n v="70000"/>
    <s v="Apr"/>
    <x v="2"/>
  </r>
  <r>
    <s v="2025-04-30"/>
    <s v="SAL02307"/>
    <x v="6"/>
    <x v="38"/>
    <n v="2"/>
    <n v="10000"/>
    <n v="20000"/>
    <s v="Apr"/>
    <x v="2"/>
  </r>
  <r>
    <s v="2025-05-06"/>
    <s v="SAL01078"/>
    <x v="6"/>
    <x v="38"/>
    <n v="9"/>
    <n v="10000"/>
    <n v="90000"/>
    <s v="May"/>
    <x v="2"/>
  </r>
  <r>
    <s v="2025-05-16"/>
    <s v="SAL02956"/>
    <x v="6"/>
    <x v="38"/>
    <n v="14"/>
    <n v="10000"/>
    <n v="140000"/>
    <s v="May"/>
    <x v="2"/>
  </r>
  <r>
    <s v="2025-05-21"/>
    <s v="SAL00959"/>
    <x v="6"/>
    <x v="38"/>
    <n v="2"/>
    <n v="10000"/>
    <n v="20000"/>
    <s v="May"/>
    <x v="2"/>
  </r>
  <r>
    <s v="2025-05-25"/>
    <s v="SAL04449"/>
    <x v="6"/>
    <x v="38"/>
    <n v="9"/>
    <n v="10000"/>
    <n v="90000"/>
    <s v="May"/>
    <x v="2"/>
  </r>
  <r>
    <s v="2025-06-13"/>
    <s v="SAL01606"/>
    <x v="6"/>
    <x v="38"/>
    <n v="15"/>
    <n v="10000"/>
    <n v="150000"/>
    <s v="Jun"/>
    <x v="2"/>
  </r>
  <r>
    <s v="2025-06-14"/>
    <s v="SAL04866"/>
    <x v="6"/>
    <x v="38"/>
    <n v="5"/>
    <n v="10000"/>
    <n v="50000"/>
    <s v="Jun"/>
    <x v="2"/>
  </r>
  <r>
    <s v="2025-06-18"/>
    <s v="SAL04204"/>
    <x v="6"/>
    <x v="38"/>
    <n v="15"/>
    <n v="10000"/>
    <n v="150000"/>
    <s v="Jun"/>
    <x v="2"/>
  </r>
  <r>
    <s v="2025-06-20"/>
    <s v="SAL01887"/>
    <x v="6"/>
    <x v="38"/>
    <n v="2"/>
    <n v="10000"/>
    <n v="20000"/>
    <s v="Jun"/>
    <x v="2"/>
  </r>
  <r>
    <s v="2025-06-23"/>
    <s v="SAL03112"/>
    <x v="6"/>
    <x v="38"/>
    <n v="9"/>
    <n v="10000"/>
    <n v="90000"/>
    <s v="Jun"/>
    <x v="2"/>
  </r>
  <r>
    <s v="2025-07-01"/>
    <s v="SAL05567"/>
    <x v="6"/>
    <x v="38"/>
    <n v="11"/>
    <n v="10000"/>
    <n v="110000"/>
    <s v="Jul"/>
    <x v="2"/>
  </r>
  <r>
    <s v="2025-07-03"/>
    <s v="SAL03199"/>
    <x v="6"/>
    <x v="38"/>
    <n v="13"/>
    <n v="10000"/>
    <n v="130000"/>
    <s v="Jul"/>
    <x v="2"/>
  </r>
  <r>
    <s v="2025-07-16"/>
    <s v="SAL01496"/>
    <x v="6"/>
    <x v="38"/>
    <n v="3"/>
    <n v="10000"/>
    <n v="30000"/>
    <s v="Jul"/>
    <x v="2"/>
  </r>
  <r>
    <s v="2025-08-01"/>
    <s v="SAL04893"/>
    <x v="6"/>
    <x v="38"/>
    <n v="13"/>
    <n v="10000"/>
    <n v="130000"/>
    <s v="Aug"/>
    <x v="2"/>
  </r>
  <r>
    <s v="2025-08-08"/>
    <s v="SAL04015"/>
    <x v="6"/>
    <x v="38"/>
    <n v="9"/>
    <n v="10000"/>
    <n v="90000"/>
    <s v="Aug"/>
    <x v="2"/>
  </r>
  <r>
    <s v="2025-08-11"/>
    <s v="SAL01418"/>
    <x v="6"/>
    <x v="38"/>
    <n v="14"/>
    <n v="10000"/>
    <n v="140000"/>
    <s v="Aug"/>
    <x v="2"/>
  </r>
  <r>
    <s v="2025-08-21"/>
    <s v="SAL02708"/>
    <x v="6"/>
    <x v="38"/>
    <n v="1"/>
    <n v="10000"/>
    <n v="10000"/>
    <s v="Aug"/>
    <x v="2"/>
  </r>
  <r>
    <s v="2025-08-22"/>
    <s v="SAL02141"/>
    <x v="6"/>
    <x v="38"/>
    <n v="2"/>
    <n v="10000"/>
    <n v="20000"/>
    <s v="Aug"/>
    <x v="2"/>
  </r>
  <r>
    <s v="2025-08-25"/>
    <s v="SAL02535"/>
    <x v="6"/>
    <x v="38"/>
    <n v="2"/>
    <n v="10000"/>
    <n v="20000"/>
    <s v="Aug"/>
    <x v="2"/>
  </r>
  <r>
    <s v="2025-08-28"/>
    <s v="SAL03651"/>
    <x v="6"/>
    <x v="38"/>
    <n v="1"/>
    <n v="10000"/>
    <n v="10000"/>
    <s v="Aug"/>
    <x v="2"/>
  </r>
  <r>
    <s v="2025-09-01"/>
    <s v="SAL03359"/>
    <x v="6"/>
    <x v="38"/>
    <n v="7"/>
    <n v="10000"/>
    <n v="70000"/>
    <s v="Sept"/>
    <x v="2"/>
  </r>
  <r>
    <s v="2025-09-06"/>
    <s v="SAL01533"/>
    <x v="6"/>
    <x v="38"/>
    <n v="13"/>
    <n v="10000"/>
    <n v="130000"/>
    <s v="Sept"/>
    <x v="2"/>
  </r>
  <r>
    <s v="2025-09-25"/>
    <s v="SAL01956"/>
    <x v="6"/>
    <x v="38"/>
    <n v="4"/>
    <n v="10000"/>
    <n v="40000"/>
    <s v="Sept"/>
    <x v="2"/>
  </r>
  <r>
    <s v="2025-09-27"/>
    <s v="SAL02511"/>
    <x v="6"/>
    <x v="38"/>
    <n v="6"/>
    <n v="10000"/>
    <n v="60000"/>
    <s v="Sept"/>
    <x v="2"/>
  </r>
  <r>
    <s v="2025-09-30"/>
    <s v="SAL04643"/>
    <x v="6"/>
    <x v="38"/>
    <n v="4"/>
    <n v="10000"/>
    <n v="40000"/>
    <s v="Sept"/>
    <x v="2"/>
  </r>
  <r>
    <s v="2025-10-11"/>
    <s v="SAL02303"/>
    <x v="6"/>
    <x v="38"/>
    <n v="6"/>
    <n v="10000"/>
    <n v="60000"/>
    <s v="Oct"/>
    <x v="2"/>
  </r>
  <r>
    <s v="2025-10-19"/>
    <s v="SAL04465"/>
    <x v="6"/>
    <x v="38"/>
    <n v="3"/>
    <n v="10000"/>
    <n v="30000"/>
    <s v="Oct"/>
    <x v="2"/>
  </r>
  <r>
    <s v="2025-10-22"/>
    <s v="SAL01780"/>
    <x v="6"/>
    <x v="38"/>
    <n v="15"/>
    <n v="10000"/>
    <n v="150000"/>
    <s v="Oct"/>
    <x v="2"/>
  </r>
  <r>
    <s v="2025-11-05"/>
    <s v="SAL02188"/>
    <x v="6"/>
    <x v="38"/>
    <n v="12"/>
    <n v="10000"/>
    <n v="120000"/>
    <s v="Nov"/>
    <x v="2"/>
  </r>
  <r>
    <s v="2025-11-14"/>
    <s v="SAL05533"/>
    <x v="6"/>
    <x v="38"/>
    <n v="3"/>
    <n v="10000"/>
    <n v="30000"/>
    <s v="Nov"/>
    <x v="2"/>
  </r>
  <r>
    <s v="2025-11-25"/>
    <s v="SAL03716"/>
    <x v="6"/>
    <x v="38"/>
    <n v="15"/>
    <n v="10000"/>
    <n v="150000"/>
    <s v="Nov"/>
    <x v="2"/>
  </r>
  <r>
    <s v="2023-01-02"/>
    <s v="SAL03963"/>
    <x v="5"/>
    <x v="39"/>
    <n v="14"/>
    <n v="4500"/>
    <n v="63000"/>
    <s v="Jan"/>
    <x v="0"/>
  </r>
  <r>
    <s v="2023-01-25"/>
    <s v="SAL05004"/>
    <x v="5"/>
    <x v="39"/>
    <n v="5"/>
    <n v="4500"/>
    <n v="22500"/>
    <s v="Jan"/>
    <x v="0"/>
  </r>
  <r>
    <s v="2023-01-30"/>
    <s v="SAL01990"/>
    <x v="5"/>
    <x v="39"/>
    <n v="5"/>
    <n v="4500"/>
    <n v="22500"/>
    <s v="Jan"/>
    <x v="0"/>
  </r>
  <r>
    <s v="2023-01-31"/>
    <s v="SAL02346"/>
    <x v="5"/>
    <x v="39"/>
    <n v="11"/>
    <n v="4500"/>
    <n v="49500"/>
    <s v="Jan"/>
    <x v="0"/>
  </r>
  <r>
    <s v="2023-02-10"/>
    <s v="SAL03648"/>
    <x v="5"/>
    <x v="39"/>
    <n v="7"/>
    <n v="4500"/>
    <n v="31500"/>
    <s v="Feb"/>
    <x v="0"/>
  </r>
  <r>
    <s v="2023-02-14"/>
    <s v="SAL03894"/>
    <x v="5"/>
    <x v="39"/>
    <n v="7"/>
    <n v="4500"/>
    <n v="31500"/>
    <s v="Feb"/>
    <x v="0"/>
  </r>
  <r>
    <s v="2023-02-24"/>
    <s v="SAL02591"/>
    <x v="5"/>
    <x v="39"/>
    <n v="9"/>
    <n v="4500"/>
    <n v="40500"/>
    <s v="Feb"/>
    <x v="0"/>
  </r>
  <r>
    <s v="2023-03-03"/>
    <s v="SAL04730"/>
    <x v="5"/>
    <x v="39"/>
    <n v="15"/>
    <n v="4500"/>
    <n v="67500"/>
    <s v="Mar"/>
    <x v="0"/>
  </r>
  <r>
    <s v="2023-03-19"/>
    <s v="SAL03307"/>
    <x v="5"/>
    <x v="39"/>
    <n v="15"/>
    <n v="4500"/>
    <n v="67500"/>
    <s v="Mar"/>
    <x v="0"/>
  </r>
  <r>
    <s v="2023-03-24"/>
    <s v="SAL05572"/>
    <x v="5"/>
    <x v="39"/>
    <n v="7"/>
    <n v="4500"/>
    <n v="31500"/>
    <s v="Mar"/>
    <x v="0"/>
  </r>
  <r>
    <s v="2023-04-05"/>
    <s v="SAL02663"/>
    <x v="5"/>
    <x v="39"/>
    <n v="14"/>
    <n v="4500"/>
    <n v="63000"/>
    <s v="Apr"/>
    <x v="0"/>
  </r>
  <r>
    <s v="2023-04-11"/>
    <s v="SAL05994"/>
    <x v="5"/>
    <x v="39"/>
    <n v="14"/>
    <n v="4500"/>
    <n v="63000"/>
    <s v="Apr"/>
    <x v="0"/>
  </r>
  <r>
    <s v="2023-05-15"/>
    <s v="SAL01867"/>
    <x v="5"/>
    <x v="39"/>
    <n v="1"/>
    <n v="4500"/>
    <n v="4500"/>
    <s v="May"/>
    <x v="0"/>
  </r>
  <r>
    <s v="2023-05-30"/>
    <s v="SAL01318"/>
    <x v="5"/>
    <x v="39"/>
    <n v="6"/>
    <n v="4500"/>
    <n v="27000"/>
    <s v="May"/>
    <x v="0"/>
  </r>
  <r>
    <s v="2023-06-06"/>
    <s v="SAL00348"/>
    <x v="5"/>
    <x v="39"/>
    <n v="15"/>
    <n v="4500"/>
    <n v="67500"/>
    <s v="Jun"/>
    <x v="0"/>
  </r>
  <r>
    <s v="2023-06-10"/>
    <s v="SAL04055"/>
    <x v="5"/>
    <x v="39"/>
    <n v="2"/>
    <n v="4500"/>
    <n v="9000"/>
    <s v="Jun"/>
    <x v="0"/>
  </r>
  <r>
    <s v="2023-06-14"/>
    <s v="SAL05545"/>
    <x v="5"/>
    <x v="39"/>
    <n v="2"/>
    <n v="4500"/>
    <n v="9000"/>
    <s v="Jun"/>
    <x v="0"/>
  </r>
  <r>
    <s v="2023-06-17"/>
    <s v="SAL02438"/>
    <x v="5"/>
    <x v="39"/>
    <n v="12"/>
    <n v="4500"/>
    <n v="54000"/>
    <s v="Jun"/>
    <x v="0"/>
  </r>
  <r>
    <s v="2023-07-02"/>
    <s v="SAL03823"/>
    <x v="5"/>
    <x v="39"/>
    <n v="15"/>
    <n v="4500"/>
    <n v="67500"/>
    <s v="Jul"/>
    <x v="0"/>
  </r>
  <r>
    <s v="2023-07-03"/>
    <s v="SAL05977"/>
    <x v="5"/>
    <x v="39"/>
    <n v="9"/>
    <n v="4500"/>
    <n v="40500"/>
    <s v="Jul"/>
    <x v="0"/>
  </r>
  <r>
    <s v="2023-07-13"/>
    <s v="SAL01451"/>
    <x v="5"/>
    <x v="39"/>
    <n v="13"/>
    <n v="4500"/>
    <n v="58500"/>
    <s v="Jul"/>
    <x v="0"/>
  </r>
  <r>
    <s v="2023-07-16"/>
    <s v="SAL03264"/>
    <x v="5"/>
    <x v="39"/>
    <n v="9"/>
    <n v="4500"/>
    <n v="40500"/>
    <s v="Jul"/>
    <x v="0"/>
  </r>
  <r>
    <s v="2023-07-20"/>
    <s v="SAL00389"/>
    <x v="5"/>
    <x v="39"/>
    <n v="3"/>
    <n v="4500"/>
    <n v="13500"/>
    <s v="Jul"/>
    <x v="0"/>
  </r>
  <r>
    <s v="2023-07-24"/>
    <s v="SAL00333"/>
    <x v="5"/>
    <x v="39"/>
    <n v="14"/>
    <n v="4500"/>
    <n v="63000"/>
    <s v="Jul"/>
    <x v="0"/>
  </r>
  <r>
    <s v="2023-07-26"/>
    <s v="SAL04260"/>
    <x v="5"/>
    <x v="39"/>
    <n v="6"/>
    <n v="4500"/>
    <n v="27000"/>
    <s v="Jul"/>
    <x v="0"/>
  </r>
  <r>
    <s v="2023-08-13"/>
    <s v="SAL04635"/>
    <x v="5"/>
    <x v="39"/>
    <n v="6"/>
    <n v="4500"/>
    <n v="27000"/>
    <s v="Aug"/>
    <x v="0"/>
  </r>
  <r>
    <s v="2023-08-20"/>
    <s v="SAL00697"/>
    <x v="5"/>
    <x v="39"/>
    <n v="10"/>
    <n v="4500"/>
    <n v="45000"/>
    <s v="Aug"/>
    <x v="0"/>
  </r>
  <r>
    <s v="2023-08-23"/>
    <s v="SAL00766"/>
    <x v="5"/>
    <x v="39"/>
    <n v="8"/>
    <n v="4500"/>
    <n v="36000"/>
    <s v="Aug"/>
    <x v="0"/>
  </r>
  <r>
    <s v="2023-09-06"/>
    <s v="SAL05209"/>
    <x v="5"/>
    <x v="39"/>
    <n v="2"/>
    <n v="4500"/>
    <n v="9000"/>
    <s v="Sept"/>
    <x v="0"/>
  </r>
  <r>
    <s v="2023-09-07"/>
    <s v="SAL01955"/>
    <x v="5"/>
    <x v="39"/>
    <n v="4"/>
    <n v="4500"/>
    <n v="18000"/>
    <s v="Sept"/>
    <x v="0"/>
  </r>
  <r>
    <s v="2023-09-09"/>
    <s v="SAL04485"/>
    <x v="5"/>
    <x v="39"/>
    <n v="6"/>
    <n v="4500"/>
    <n v="27000"/>
    <s v="Sept"/>
    <x v="0"/>
  </r>
  <r>
    <s v="2023-09-15"/>
    <s v="SAL05230"/>
    <x v="5"/>
    <x v="39"/>
    <n v="13"/>
    <n v="4500"/>
    <n v="58500"/>
    <s v="Sept"/>
    <x v="0"/>
  </r>
  <r>
    <s v="2023-09-26"/>
    <s v="SAL05259"/>
    <x v="5"/>
    <x v="39"/>
    <n v="13"/>
    <n v="4500"/>
    <n v="58500"/>
    <s v="Sept"/>
    <x v="0"/>
  </r>
  <r>
    <s v="2023-10-04"/>
    <s v="SAL05869"/>
    <x v="5"/>
    <x v="39"/>
    <n v="10"/>
    <n v="4500"/>
    <n v="45000"/>
    <s v="Oct"/>
    <x v="0"/>
  </r>
  <r>
    <s v="2023-10-15"/>
    <s v="SAL01918"/>
    <x v="5"/>
    <x v="39"/>
    <n v="13"/>
    <n v="4500"/>
    <n v="58500"/>
    <s v="Oct"/>
    <x v="0"/>
  </r>
  <r>
    <s v="2023-10-15"/>
    <s v="SAL03517"/>
    <x v="5"/>
    <x v="39"/>
    <n v="12"/>
    <n v="4500"/>
    <n v="54000"/>
    <s v="Oct"/>
    <x v="0"/>
  </r>
  <r>
    <s v="2023-10-18"/>
    <s v="SAL01513"/>
    <x v="5"/>
    <x v="39"/>
    <n v="3"/>
    <n v="4500"/>
    <n v="13500"/>
    <s v="Oct"/>
    <x v="0"/>
  </r>
  <r>
    <s v="2023-10-24"/>
    <s v="SAL05847"/>
    <x v="5"/>
    <x v="39"/>
    <n v="7"/>
    <n v="4500"/>
    <n v="31500"/>
    <s v="Oct"/>
    <x v="0"/>
  </r>
  <r>
    <s v="2023-11-01"/>
    <s v="SAL05904"/>
    <x v="5"/>
    <x v="39"/>
    <n v="5"/>
    <n v="4500"/>
    <n v="22500"/>
    <s v="Nov"/>
    <x v="0"/>
  </r>
  <r>
    <s v="2023-11-04"/>
    <s v="SAL04526"/>
    <x v="5"/>
    <x v="39"/>
    <n v="14"/>
    <n v="4500"/>
    <n v="63000"/>
    <s v="Nov"/>
    <x v="0"/>
  </r>
  <r>
    <s v="2023-11-06"/>
    <s v="SAL05307"/>
    <x v="5"/>
    <x v="39"/>
    <n v="3"/>
    <n v="4500"/>
    <n v="13500"/>
    <s v="Nov"/>
    <x v="0"/>
  </r>
  <r>
    <s v="2023-11-21"/>
    <s v="SAL03616"/>
    <x v="5"/>
    <x v="39"/>
    <n v="1"/>
    <n v="4500"/>
    <n v="4500"/>
    <s v="Nov"/>
    <x v="0"/>
  </r>
  <r>
    <s v="2023-11-23"/>
    <s v="SAL05968"/>
    <x v="5"/>
    <x v="39"/>
    <n v="1"/>
    <n v="4500"/>
    <n v="4500"/>
    <s v="Nov"/>
    <x v="0"/>
  </r>
  <r>
    <s v="2023-12-02"/>
    <s v="SAL04374"/>
    <x v="5"/>
    <x v="39"/>
    <n v="7"/>
    <n v="4500"/>
    <n v="31500"/>
    <s v="Dec"/>
    <x v="0"/>
  </r>
  <r>
    <s v="2023-12-04"/>
    <s v="SAL00528"/>
    <x v="5"/>
    <x v="39"/>
    <n v="1"/>
    <n v="4500"/>
    <n v="4500"/>
    <s v="Dec"/>
    <x v="0"/>
  </r>
  <r>
    <s v="2023-12-05"/>
    <s v="SAL01327"/>
    <x v="5"/>
    <x v="39"/>
    <n v="12"/>
    <n v="4500"/>
    <n v="54000"/>
    <s v="Dec"/>
    <x v="0"/>
  </r>
  <r>
    <s v="2023-12-30"/>
    <s v="SAL03556"/>
    <x v="5"/>
    <x v="39"/>
    <n v="4"/>
    <n v="4500"/>
    <n v="18000"/>
    <s v="Dec"/>
    <x v="0"/>
  </r>
  <r>
    <s v="2024-01-21"/>
    <s v="SAL03229"/>
    <x v="5"/>
    <x v="39"/>
    <n v="15"/>
    <n v="4500"/>
    <n v="67500"/>
    <s v="Jan"/>
    <x v="1"/>
  </r>
  <r>
    <s v="2024-01-24"/>
    <s v="SAL04162"/>
    <x v="5"/>
    <x v="39"/>
    <n v="14"/>
    <n v="4500"/>
    <n v="63000"/>
    <s v="Jan"/>
    <x v="1"/>
  </r>
  <r>
    <s v="2024-01-31"/>
    <s v="SAL00349"/>
    <x v="5"/>
    <x v="39"/>
    <n v="10"/>
    <n v="4500"/>
    <n v="45000"/>
    <s v="Jan"/>
    <x v="1"/>
  </r>
  <r>
    <s v="2024-02-11"/>
    <s v="SAL02699"/>
    <x v="5"/>
    <x v="39"/>
    <n v="9"/>
    <n v="4500"/>
    <n v="40500"/>
    <s v="Feb"/>
    <x v="1"/>
  </r>
  <r>
    <s v="2024-02-13"/>
    <s v="SAL05693"/>
    <x v="5"/>
    <x v="39"/>
    <n v="4"/>
    <n v="4500"/>
    <n v="18000"/>
    <s v="Feb"/>
    <x v="1"/>
  </r>
  <r>
    <s v="2024-02-19"/>
    <s v="SAL03775"/>
    <x v="5"/>
    <x v="39"/>
    <n v="9"/>
    <n v="4500"/>
    <n v="40500"/>
    <s v="Feb"/>
    <x v="1"/>
  </r>
  <r>
    <s v="2024-02-21"/>
    <s v="SAL03417"/>
    <x v="5"/>
    <x v="39"/>
    <n v="12"/>
    <n v="4500"/>
    <n v="54000"/>
    <s v="Feb"/>
    <x v="1"/>
  </r>
  <r>
    <s v="2024-02-28"/>
    <s v="SAL04681"/>
    <x v="5"/>
    <x v="39"/>
    <n v="14"/>
    <n v="4500"/>
    <n v="63000"/>
    <s v="Feb"/>
    <x v="1"/>
  </r>
  <r>
    <s v="2024-03-08"/>
    <s v="SAL00351"/>
    <x v="5"/>
    <x v="39"/>
    <n v="2"/>
    <n v="4500"/>
    <n v="9000"/>
    <s v="Mar"/>
    <x v="1"/>
  </r>
  <r>
    <s v="2024-03-17"/>
    <s v="SAL05041"/>
    <x v="5"/>
    <x v="39"/>
    <n v="7"/>
    <n v="4500"/>
    <n v="31500"/>
    <s v="Mar"/>
    <x v="1"/>
  </r>
  <r>
    <s v="2024-03-19"/>
    <s v="SAL03512"/>
    <x v="5"/>
    <x v="39"/>
    <n v="7"/>
    <n v="4500"/>
    <n v="31500"/>
    <s v="Mar"/>
    <x v="1"/>
  </r>
  <r>
    <s v="2024-03-29"/>
    <s v="SAL05335"/>
    <x v="5"/>
    <x v="39"/>
    <n v="8"/>
    <n v="4500"/>
    <n v="36000"/>
    <s v="Mar"/>
    <x v="1"/>
  </r>
  <r>
    <s v="2024-03-30"/>
    <s v="SAL01007"/>
    <x v="5"/>
    <x v="39"/>
    <n v="3"/>
    <n v="4500"/>
    <n v="13500"/>
    <s v="Mar"/>
    <x v="1"/>
  </r>
  <r>
    <s v="2024-03-31"/>
    <s v="SAL00167"/>
    <x v="5"/>
    <x v="39"/>
    <n v="15"/>
    <n v="4500"/>
    <n v="67500"/>
    <s v="Mar"/>
    <x v="1"/>
  </r>
  <r>
    <s v="2024-04-02"/>
    <s v="SAL04307"/>
    <x v="5"/>
    <x v="39"/>
    <n v="5"/>
    <n v="4500"/>
    <n v="22500"/>
    <s v="Apr"/>
    <x v="1"/>
  </r>
  <r>
    <s v="2024-04-03"/>
    <s v="SAL05460"/>
    <x v="5"/>
    <x v="39"/>
    <n v="9"/>
    <n v="4500"/>
    <n v="40500"/>
    <s v="Apr"/>
    <x v="1"/>
  </r>
  <r>
    <s v="2024-04-07"/>
    <s v="SAL02510"/>
    <x v="5"/>
    <x v="39"/>
    <n v="4"/>
    <n v="4500"/>
    <n v="18000"/>
    <s v="Apr"/>
    <x v="1"/>
  </r>
  <r>
    <s v="2024-04-08"/>
    <s v="SAL00386"/>
    <x v="5"/>
    <x v="39"/>
    <n v="4"/>
    <n v="4500"/>
    <n v="18000"/>
    <s v="Apr"/>
    <x v="1"/>
  </r>
  <r>
    <s v="2024-04-18"/>
    <s v="SAL01587"/>
    <x v="5"/>
    <x v="39"/>
    <n v="8"/>
    <n v="4500"/>
    <n v="36000"/>
    <s v="Apr"/>
    <x v="1"/>
  </r>
  <r>
    <s v="2024-04-30"/>
    <s v="SAL03607"/>
    <x v="5"/>
    <x v="39"/>
    <n v="7"/>
    <n v="4500"/>
    <n v="31500"/>
    <s v="Apr"/>
    <x v="1"/>
  </r>
  <r>
    <s v="2024-05-01"/>
    <s v="SAL00364"/>
    <x v="5"/>
    <x v="39"/>
    <n v="12"/>
    <n v="4500"/>
    <n v="54000"/>
    <s v="May"/>
    <x v="1"/>
  </r>
  <r>
    <s v="2024-05-10"/>
    <s v="SAL01500"/>
    <x v="5"/>
    <x v="39"/>
    <n v="7"/>
    <n v="4500"/>
    <n v="31500"/>
    <s v="May"/>
    <x v="1"/>
  </r>
  <r>
    <s v="2024-05-11"/>
    <s v="SAL01144"/>
    <x v="5"/>
    <x v="39"/>
    <n v="7"/>
    <n v="4500"/>
    <n v="31500"/>
    <s v="May"/>
    <x v="1"/>
  </r>
  <r>
    <s v="2024-05-19"/>
    <s v="SAL03075"/>
    <x v="5"/>
    <x v="39"/>
    <n v="7"/>
    <n v="4500"/>
    <n v="31500"/>
    <s v="May"/>
    <x v="1"/>
  </r>
  <r>
    <s v="2024-05-20"/>
    <s v="SAL05963"/>
    <x v="5"/>
    <x v="39"/>
    <n v="9"/>
    <n v="4500"/>
    <n v="40500"/>
    <s v="May"/>
    <x v="1"/>
  </r>
  <r>
    <s v="2024-05-27"/>
    <s v="SAL05470"/>
    <x v="5"/>
    <x v="39"/>
    <n v="10"/>
    <n v="4500"/>
    <n v="45000"/>
    <s v="May"/>
    <x v="1"/>
  </r>
  <r>
    <s v="2024-06-03"/>
    <s v="SAL00506"/>
    <x v="5"/>
    <x v="39"/>
    <n v="5"/>
    <n v="4500"/>
    <n v="22500"/>
    <s v="Jun"/>
    <x v="1"/>
  </r>
  <r>
    <s v="2024-06-12"/>
    <s v="SAL00565"/>
    <x v="5"/>
    <x v="39"/>
    <n v="1"/>
    <n v="4500"/>
    <n v="4500"/>
    <s v="Jun"/>
    <x v="1"/>
  </r>
  <r>
    <s v="2024-06-21"/>
    <s v="SAL00339"/>
    <x v="5"/>
    <x v="39"/>
    <n v="1"/>
    <n v="4500"/>
    <n v="4500"/>
    <s v="Jun"/>
    <x v="1"/>
  </r>
  <r>
    <s v="2024-07-13"/>
    <s v="SAL04560"/>
    <x v="5"/>
    <x v="39"/>
    <n v="11"/>
    <n v="4500"/>
    <n v="49500"/>
    <s v="Jul"/>
    <x v="1"/>
  </r>
  <r>
    <s v="2024-07-22"/>
    <s v="SAL02560"/>
    <x v="5"/>
    <x v="39"/>
    <n v="14"/>
    <n v="4500"/>
    <n v="63000"/>
    <s v="Jul"/>
    <x v="1"/>
  </r>
  <r>
    <s v="2024-08-05"/>
    <s v="SAL01953"/>
    <x v="5"/>
    <x v="39"/>
    <n v="9"/>
    <n v="4500"/>
    <n v="40500"/>
    <s v="Aug"/>
    <x v="1"/>
  </r>
  <r>
    <s v="2024-08-10"/>
    <s v="SAL02428"/>
    <x v="5"/>
    <x v="39"/>
    <n v="10"/>
    <n v="4500"/>
    <n v="45000"/>
    <s v="Aug"/>
    <x v="1"/>
  </r>
  <r>
    <s v="2024-08-15"/>
    <s v="SAL03700"/>
    <x v="5"/>
    <x v="39"/>
    <n v="6"/>
    <n v="4500"/>
    <n v="27000"/>
    <s v="Aug"/>
    <x v="1"/>
  </r>
  <r>
    <s v="2024-08-20"/>
    <s v="SAL05355"/>
    <x v="5"/>
    <x v="39"/>
    <n v="9"/>
    <n v="4500"/>
    <n v="40500"/>
    <s v="Aug"/>
    <x v="1"/>
  </r>
  <r>
    <s v="2024-09-21"/>
    <s v="SAL05936"/>
    <x v="5"/>
    <x v="39"/>
    <n v="15"/>
    <n v="4500"/>
    <n v="67500"/>
    <s v="Sept"/>
    <x v="1"/>
  </r>
  <r>
    <s v="2024-09-26"/>
    <s v="SAL00882"/>
    <x v="5"/>
    <x v="39"/>
    <n v="7"/>
    <n v="4500"/>
    <n v="31500"/>
    <s v="Sept"/>
    <x v="1"/>
  </r>
  <r>
    <s v="2024-09-28"/>
    <s v="SAL04087"/>
    <x v="5"/>
    <x v="39"/>
    <n v="8"/>
    <n v="4500"/>
    <n v="36000"/>
    <s v="Sept"/>
    <x v="1"/>
  </r>
  <r>
    <s v="2024-10-04"/>
    <s v="SAL01677"/>
    <x v="5"/>
    <x v="39"/>
    <n v="14"/>
    <n v="4500"/>
    <n v="63000"/>
    <s v="Oct"/>
    <x v="1"/>
  </r>
  <r>
    <s v="2024-10-09"/>
    <s v="SAL03710"/>
    <x v="5"/>
    <x v="39"/>
    <n v="9"/>
    <n v="4500"/>
    <n v="40500"/>
    <s v="Oct"/>
    <x v="1"/>
  </r>
  <r>
    <s v="2024-10-10"/>
    <s v="SAL00621"/>
    <x v="5"/>
    <x v="39"/>
    <n v="10"/>
    <n v="4500"/>
    <n v="45000"/>
    <s v="Oct"/>
    <x v="1"/>
  </r>
  <r>
    <s v="2024-10-23"/>
    <s v="SAL05252"/>
    <x v="5"/>
    <x v="39"/>
    <n v="2"/>
    <n v="4500"/>
    <n v="9000"/>
    <s v="Oct"/>
    <x v="1"/>
  </r>
  <r>
    <s v="2024-10-29"/>
    <s v="SAL01847"/>
    <x v="5"/>
    <x v="39"/>
    <n v="12"/>
    <n v="4500"/>
    <n v="54000"/>
    <s v="Oct"/>
    <x v="1"/>
  </r>
  <r>
    <s v="2024-11-12"/>
    <s v="SAL01668"/>
    <x v="5"/>
    <x v="39"/>
    <n v="5"/>
    <n v="4500"/>
    <n v="22500"/>
    <s v="Nov"/>
    <x v="1"/>
  </r>
  <r>
    <s v="2024-11-21"/>
    <s v="SAL00664"/>
    <x v="5"/>
    <x v="39"/>
    <n v="1"/>
    <n v="4500"/>
    <n v="4500"/>
    <s v="Nov"/>
    <x v="1"/>
  </r>
  <r>
    <s v="2024-11-21"/>
    <s v="SAL04820"/>
    <x v="5"/>
    <x v="39"/>
    <n v="12"/>
    <n v="4500"/>
    <n v="54000"/>
    <s v="Nov"/>
    <x v="1"/>
  </r>
  <r>
    <s v="2024-11-22"/>
    <s v="SAL01817"/>
    <x v="5"/>
    <x v="39"/>
    <n v="5"/>
    <n v="4500"/>
    <n v="22500"/>
    <s v="Nov"/>
    <x v="1"/>
  </r>
  <r>
    <s v="2024-11-25"/>
    <s v="SAL03797"/>
    <x v="5"/>
    <x v="39"/>
    <n v="5"/>
    <n v="4500"/>
    <n v="22500"/>
    <s v="Nov"/>
    <x v="1"/>
  </r>
  <r>
    <s v="2024-12-22"/>
    <s v="SAL01734"/>
    <x v="5"/>
    <x v="39"/>
    <n v="4"/>
    <n v="4500"/>
    <n v="18000"/>
    <s v="Dec"/>
    <x v="1"/>
  </r>
  <r>
    <s v="2025-01-03"/>
    <s v="SAL04310"/>
    <x v="5"/>
    <x v="39"/>
    <n v="10"/>
    <n v="4500"/>
    <n v="45000"/>
    <s v="Jan"/>
    <x v="2"/>
  </r>
  <r>
    <s v="2025-01-04"/>
    <s v="SAL02232"/>
    <x v="5"/>
    <x v="39"/>
    <n v="9"/>
    <n v="4500"/>
    <n v="40500"/>
    <s v="Jan"/>
    <x v="2"/>
  </r>
  <r>
    <s v="2025-01-06"/>
    <s v="SAL03067"/>
    <x v="5"/>
    <x v="39"/>
    <n v="3"/>
    <n v="4500"/>
    <n v="13500"/>
    <s v="Jan"/>
    <x v="2"/>
  </r>
  <r>
    <s v="2025-01-23"/>
    <s v="SAL01660"/>
    <x v="5"/>
    <x v="39"/>
    <n v="11"/>
    <n v="4500"/>
    <n v="49500"/>
    <s v="Jan"/>
    <x v="2"/>
  </r>
  <r>
    <s v="2025-02-11"/>
    <s v="SAL05247"/>
    <x v="5"/>
    <x v="39"/>
    <n v="14"/>
    <n v="4500"/>
    <n v="63000"/>
    <s v="Feb"/>
    <x v="2"/>
  </r>
  <r>
    <s v="2025-02-12"/>
    <s v="SAL02408"/>
    <x v="5"/>
    <x v="39"/>
    <n v="11"/>
    <n v="4500"/>
    <n v="49500"/>
    <s v="Feb"/>
    <x v="2"/>
  </r>
  <r>
    <s v="2025-02-18"/>
    <s v="SAL04989"/>
    <x v="5"/>
    <x v="39"/>
    <n v="4"/>
    <n v="4500"/>
    <n v="18000"/>
    <s v="Feb"/>
    <x v="2"/>
  </r>
  <r>
    <s v="2025-02-21"/>
    <s v="SAL00788"/>
    <x v="5"/>
    <x v="39"/>
    <n v="8"/>
    <n v="4500"/>
    <n v="36000"/>
    <s v="Feb"/>
    <x v="2"/>
  </r>
  <r>
    <s v="2025-03-04"/>
    <s v="SAL03586"/>
    <x v="5"/>
    <x v="39"/>
    <n v="5"/>
    <n v="4500"/>
    <n v="22500"/>
    <s v="Mar"/>
    <x v="2"/>
  </r>
  <r>
    <s v="2025-03-15"/>
    <s v="SAL02207"/>
    <x v="5"/>
    <x v="39"/>
    <n v="14"/>
    <n v="4500"/>
    <n v="63000"/>
    <s v="Mar"/>
    <x v="2"/>
  </r>
  <r>
    <s v="2025-03-28"/>
    <s v="SAL02853"/>
    <x v="5"/>
    <x v="39"/>
    <n v="9"/>
    <n v="4500"/>
    <n v="40500"/>
    <s v="Mar"/>
    <x v="2"/>
  </r>
  <r>
    <s v="2025-04-07"/>
    <s v="SAL01787"/>
    <x v="5"/>
    <x v="39"/>
    <n v="1"/>
    <n v="4500"/>
    <n v="4500"/>
    <s v="Apr"/>
    <x v="2"/>
  </r>
  <r>
    <s v="2025-04-20"/>
    <s v="SAL05368"/>
    <x v="5"/>
    <x v="39"/>
    <n v="7"/>
    <n v="4500"/>
    <n v="31500"/>
    <s v="Apr"/>
    <x v="2"/>
  </r>
  <r>
    <s v="2025-04-29"/>
    <s v="SAL00782"/>
    <x v="5"/>
    <x v="39"/>
    <n v="2"/>
    <n v="4500"/>
    <n v="9000"/>
    <s v="Apr"/>
    <x v="2"/>
  </r>
  <r>
    <s v="2025-05-05"/>
    <s v="SAL04887"/>
    <x v="5"/>
    <x v="39"/>
    <n v="12"/>
    <n v="4500"/>
    <n v="54000"/>
    <s v="May"/>
    <x v="2"/>
  </r>
  <r>
    <s v="2025-05-06"/>
    <s v="SAL00883"/>
    <x v="5"/>
    <x v="39"/>
    <n v="5"/>
    <n v="4500"/>
    <n v="22500"/>
    <s v="May"/>
    <x v="2"/>
  </r>
  <r>
    <s v="2025-05-17"/>
    <s v="SAL00411"/>
    <x v="5"/>
    <x v="39"/>
    <n v="13"/>
    <n v="4500"/>
    <n v="58500"/>
    <s v="May"/>
    <x v="2"/>
  </r>
  <r>
    <s v="2025-05-25"/>
    <s v="SAL02814"/>
    <x v="5"/>
    <x v="39"/>
    <n v="14"/>
    <n v="4500"/>
    <n v="63000"/>
    <s v="May"/>
    <x v="2"/>
  </r>
  <r>
    <s v="2025-05-27"/>
    <s v="SAL02071"/>
    <x v="5"/>
    <x v="39"/>
    <n v="4"/>
    <n v="4500"/>
    <n v="18000"/>
    <s v="May"/>
    <x v="2"/>
  </r>
  <r>
    <s v="2025-05-27"/>
    <s v="SAL02819"/>
    <x v="5"/>
    <x v="39"/>
    <n v="5"/>
    <n v="4500"/>
    <n v="22500"/>
    <s v="May"/>
    <x v="2"/>
  </r>
  <r>
    <s v="2025-06-03"/>
    <s v="SAL04736"/>
    <x v="5"/>
    <x v="39"/>
    <n v="9"/>
    <n v="4500"/>
    <n v="40500"/>
    <s v="Jun"/>
    <x v="2"/>
  </r>
  <r>
    <s v="2025-06-06"/>
    <s v="SAL02342"/>
    <x v="5"/>
    <x v="39"/>
    <n v="14"/>
    <n v="4500"/>
    <n v="63000"/>
    <s v="Jun"/>
    <x v="2"/>
  </r>
  <r>
    <s v="2025-06-10"/>
    <s v="SAL01701"/>
    <x v="5"/>
    <x v="39"/>
    <n v="3"/>
    <n v="4500"/>
    <n v="13500"/>
    <s v="Jun"/>
    <x v="2"/>
  </r>
  <r>
    <s v="2025-06-15"/>
    <s v="SAL03795"/>
    <x v="5"/>
    <x v="39"/>
    <n v="10"/>
    <n v="4500"/>
    <n v="45000"/>
    <s v="Jun"/>
    <x v="2"/>
  </r>
  <r>
    <s v="2025-06-21"/>
    <s v="SAL04320"/>
    <x v="5"/>
    <x v="39"/>
    <n v="5"/>
    <n v="4500"/>
    <n v="22500"/>
    <s v="Jun"/>
    <x v="2"/>
  </r>
  <r>
    <s v="2025-06-25"/>
    <s v="SAL00956"/>
    <x v="5"/>
    <x v="39"/>
    <n v="7"/>
    <n v="4500"/>
    <n v="31500"/>
    <s v="Jun"/>
    <x v="2"/>
  </r>
  <r>
    <s v="2025-07-03"/>
    <s v="SAL03691"/>
    <x v="5"/>
    <x v="39"/>
    <n v="4"/>
    <n v="4500"/>
    <n v="18000"/>
    <s v="Jul"/>
    <x v="2"/>
  </r>
  <r>
    <s v="2025-07-05"/>
    <s v="SAL04687"/>
    <x v="5"/>
    <x v="39"/>
    <n v="6"/>
    <n v="4500"/>
    <n v="27000"/>
    <s v="Jul"/>
    <x v="2"/>
  </r>
  <r>
    <s v="2025-07-09"/>
    <s v="SAL02311"/>
    <x v="5"/>
    <x v="39"/>
    <n v="7"/>
    <n v="4500"/>
    <n v="31500"/>
    <s v="Jul"/>
    <x v="2"/>
  </r>
  <r>
    <s v="2025-07-15"/>
    <s v="SAL01712"/>
    <x v="5"/>
    <x v="39"/>
    <n v="14"/>
    <n v="4500"/>
    <n v="63000"/>
    <s v="Jul"/>
    <x v="2"/>
  </r>
  <r>
    <s v="2025-07-18"/>
    <s v="SAL02294"/>
    <x v="5"/>
    <x v="39"/>
    <n v="15"/>
    <n v="4500"/>
    <n v="67500"/>
    <s v="Jul"/>
    <x v="2"/>
  </r>
  <r>
    <s v="2025-07-19"/>
    <s v="SAL05271"/>
    <x v="5"/>
    <x v="39"/>
    <n v="6"/>
    <n v="4500"/>
    <n v="27000"/>
    <s v="Jul"/>
    <x v="2"/>
  </r>
  <r>
    <s v="2025-07-22"/>
    <s v="SAL04114"/>
    <x v="5"/>
    <x v="39"/>
    <n v="14"/>
    <n v="4500"/>
    <n v="63000"/>
    <s v="Jul"/>
    <x v="2"/>
  </r>
  <r>
    <s v="2025-08-09"/>
    <s v="SAL00463"/>
    <x v="5"/>
    <x v="39"/>
    <n v="14"/>
    <n v="4500"/>
    <n v="63000"/>
    <s v="Aug"/>
    <x v="2"/>
  </r>
  <r>
    <s v="2025-08-16"/>
    <s v="SAL03706"/>
    <x v="5"/>
    <x v="39"/>
    <n v="14"/>
    <n v="4500"/>
    <n v="63000"/>
    <s v="Aug"/>
    <x v="2"/>
  </r>
  <r>
    <s v="2025-08-16"/>
    <s v="SAL05700"/>
    <x v="5"/>
    <x v="39"/>
    <n v="13"/>
    <n v="4500"/>
    <n v="58500"/>
    <s v="Aug"/>
    <x v="2"/>
  </r>
  <r>
    <s v="2025-09-19"/>
    <s v="SAL03991"/>
    <x v="5"/>
    <x v="39"/>
    <n v="10"/>
    <n v="4500"/>
    <n v="45000"/>
    <s v="Sept"/>
    <x v="2"/>
  </r>
  <r>
    <s v="2025-09-27"/>
    <s v="SAL05114"/>
    <x v="5"/>
    <x v="39"/>
    <n v="10"/>
    <n v="4500"/>
    <n v="45000"/>
    <s v="Sept"/>
    <x v="2"/>
  </r>
  <r>
    <s v="2025-11-04"/>
    <s v="SAL05651"/>
    <x v="5"/>
    <x v="39"/>
    <n v="1"/>
    <n v="4500"/>
    <n v="4500"/>
    <s v="Nov"/>
    <x v="2"/>
  </r>
  <r>
    <s v="2025-11-05"/>
    <s v="SAL04500"/>
    <x v="5"/>
    <x v="39"/>
    <n v="8"/>
    <n v="4500"/>
    <n v="36000"/>
    <s v="Nov"/>
    <x v="2"/>
  </r>
  <r>
    <s v="2025-11-17"/>
    <s v="SAL00998"/>
    <x v="5"/>
    <x v="39"/>
    <n v="8"/>
    <n v="4500"/>
    <n v="36000"/>
    <s v="Nov"/>
    <x v="2"/>
  </r>
  <r>
    <s v="2025-11-19"/>
    <s v="SAL04227"/>
    <x v="5"/>
    <x v="39"/>
    <n v="10"/>
    <n v="4500"/>
    <n v="45000"/>
    <s v="Nov"/>
    <x v="2"/>
  </r>
  <r>
    <s v="2025-12-01"/>
    <s v="SAL03815"/>
    <x v="5"/>
    <x v="39"/>
    <n v="13"/>
    <n v="4500"/>
    <n v="58500"/>
    <s v="Dec"/>
    <x v="2"/>
  </r>
  <r>
    <s v="2025-12-02"/>
    <s v="SAL02717"/>
    <x v="5"/>
    <x v="39"/>
    <n v="4"/>
    <n v="4500"/>
    <n v="18000"/>
    <s v="Dec"/>
    <x v="2"/>
  </r>
  <r>
    <s v="2025-12-08"/>
    <s v="SAL03220"/>
    <x v="5"/>
    <x v="39"/>
    <n v="2"/>
    <n v="4500"/>
    <n v="9000"/>
    <s v="Dec"/>
    <x v="2"/>
  </r>
  <r>
    <s v="2025-12-11"/>
    <s v="SAL02090"/>
    <x v="5"/>
    <x v="39"/>
    <n v="14"/>
    <n v="4500"/>
    <n v="63000"/>
    <s v="Dec"/>
    <x v="2"/>
  </r>
  <r>
    <s v="2025-12-12"/>
    <s v="SAL04942"/>
    <x v="5"/>
    <x v="39"/>
    <n v="14"/>
    <n v="4500"/>
    <n v="63000"/>
    <s v="Dec"/>
    <x v="2"/>
  </r>
  <r>
    <s v="2025-12-20"/>
    <s v="SAL03833"/>
    <x v="5"/>
    <x v="39"/>
    <n v="15"/>
    <n v="4500"/>
    <n v="67500"/>
    <s v="Dec"/>
    <x v="2"/>
  </r>
  <r>
    <s v="2025-12-20"/>
    <s v="SAL04909"/>
    <x v="5"/>
    <x v="39"/>
    <n v="14"/>
    <n v="4500"/>
    <n v="63000"/>
    <s v="Dec"/>
    <x v="2"/>
  </r>
  <r>
    <s v="2023-01-01"/>
    <s v="SAL05222"/>
    <x v="1"/>
    <x v="40"/>
    <n v="11"/>
    <n v="2000"/>
    <n v="22000"/>
    <s v="Jan"/>
    <x v="0"/>
  </r>
  <r>
    <s v="2023-01-06"/>
    <s v="SAL03910"/>
    <x v="1"/>
    <x v="40"/>
    <n v="10"/>
    <n v="2000"/>
    <n v="20000"/>
    <s v="Jan"/>
    <x v="0"/>
  </r>
  <r>
    <s v="2023-01-12"/>
    <s v="SAL05337"/>
    <x v="1"/>
    <x v="40"/>
    <n v="9"/>
    <n v="2000"/>
    <n v="18000"/>
    <s v="Jan"/>
    <x v="0"/>
  </r>
  <r>
    <s v="2023-01-15"/>
    <s v="SAL01411"/>
    <x v="1"/>
    <x v="40"/>
    <n v="13"/>
    <n v="2000"/>
    <n v="26000"/>
    <s v="Jan"/>
    <x v="0"/>
  </r>
  <r>
    <s v="2023-01-18"/>
    <s v="SAL04420"/>
    <x v="1"/>
    <x v="40"/>
    <n v="10"/>
    <n v="2000"/>
    <n v="20000"/>
    <s v="Jan"/>
    <x v="0"/>
  </r>
  <r>
    <s v="2023-02-06"/>
    <s v="SAL00703"/>
    <x v="1"/>
    <x v="40"/>
    <n v="10"/>
    <n v="2000"/>
    <n v="20000"/>
    <s v="Feb"/>
    <x v="0"/>
  </r>
  <r>
    <s v="2023-02-15"/>
    <s v="SAL02682"/>
    <x v="1"/>
    <x v="40"/>
    <n v="13"/>
    <n v="2000"/>
    <n v="26000"/>
    <s v="Feb"/>
    <x v="0"/>
  </r>
  <r>
    <s v="2023-04-16"/>
    <s v="SAL05277"/>
    <x v="1"/>
    <x v="40"/>
    <n v="12"/>
    <n v="2000"/>
    <n v="24000"/>
    <s v="Apr"/>
    <x v="0"/>
  </r>
  <r>
    <s v="2023-04-19"/>
    <s v="SAL00408"/>
    <x v="1"/>
    <x v="40"/>
    <n v="1"/>
    <n v="2000"/>
    <n v="2000"/>
    <s v="Apr"/>
    <x v="0"/>
  </r>
  <r>
    <s v="2023-04-20"/>
    <s v="SAL01169"/>
    <x v="1"/>
    <x v="40"/>
    <n v="10"/>
    <n v="2000"/>
    <n v="20000"/>
    <s v="Apr"/>
    <x v="0"/>
  </r>
  <r>
    <s v="2023-05-07"/>
    <s v="SAL03192"/>
    <x v="1"/>
    <x v="40"/>
    <n v="2"/>
    <n v="2000"/>
    <n v="4000"/>
    <s v="May"/>
    <x v="0"/>
  </r>
  <r>
    <s v="2023-05-17"/>
    <s v="SAL04927"/>
    <x v="1"/>
    <x v="40"/>
    <n v="15"/>
    <n v="2000"/>
    <n v="30000"/>
    <s v="May"/>
    <x v="0"/>
  </r>
  <r>
    <s v="2023-05-19"/>
    <s v="SAL02726"/>
    <x v="1"/>
    <x v="40"/>
    <n v="7"/>
    <n v="2000"/>
    <n v="14000"/>
    <s v="May"/>
    <x v="0"/>
  </r>
  <r>
    <s v="2023-05-22"/>
    <s v="SAL00242"/>
    <x v="1"/>
    <x v="40"/>
    <n v="14"/>
    <n v="2000"/>
    <n v="28000"/>
    <s v="May"/>
    <x v="0"/>
  </r>
  <r>
    <s v="2023-05-31"/>
    <s v="SAL03612"/>
    <x v="1"/>
    <x v="40"/>
    <n v="1"/>
    <n v="2000"/>
    <n v="2000"/>
    <s v="May"/>
    <x v="0"/>
  </r>
  <r>
    <s v="2023-06-02"/>
    <s v="SAL04711"/>
    <x v="1"/>
    <x v="40"/>
    <n v="1"/>
    <n v="2000"/>
    <n v="2000"/>
    <s v="Jun"/>
    <x v="0"/>
  </r>
  <r>
    <s v="2023-06-18"/>
    <s v="SAL05862"/>
    <x v="1"/>
    <x v="40"/>
    <n v="6"/>
    <n v="2000"/>
    <n v="12000"/>
    <s v="Jun"/>
    <x v="0"/>
  </r>
  <r>
    <s v="2023-07-11"/>
    <s v="SAL02904"/>
    <x v="1"/>
    <x v="40"/>
    <n v="11"/>
    <n v="2000"/>
    <n v="22000"/>
    <s v="Jul"/>
    <x v="0"/>
  </r>
  <r>
    <s v="2023-07-13"/>
    <s v="SAL03636"/>
    <x v="1"/>
    <x v="40"/>
    <n v="1"/>
    <n v="2000"/>
    <n v="2000"/>
    <s v="Jul"/>
    <x v="0"/>
  </r>
  <r>
    <s v="2023-08-17"/>
    <s v="SAL00247"/>
    <x v="1"/>
    <x v="40"/>
    <n v="4"/>
    <n v="2000"/>
    <n v="8000"/>
    <s v="Aug"/>
    <x v="0"/>
  </r>
  <r>
    <s v="2023-08-18"/>
    <s v="SAL05203"/>
    <x v="1"/>
    <x v="40"/>
    <n v="10"/>
    <n v="2000"/>
    <n v="20000"/>
    <s v="Aug"/>
    <x v="0"/>
  </r>
  <r>
    <s v="2023-09-04"/>
    <s v="SAL01928"/>
    <x v="1"/>
    <x v="40"/>
    <n v="15"/>
    <n v="2000"/>
    <n v="30000"/>
    <s v="Sept"/>
    <x v="0"/>
  </r>
  <r>
    <s v="2023-09-11"/>
    <s v="SAL03429"/>
    <x v="1"/>
    <x v="40"/>
    <n v="9"/>
    <n v="2000"/>
    <n v="18000"/>
    <s v="Sept"/>
    <x v="0"/>
  </r>
  <r>
    <s v="2023-09-27"/>
    <s v="SAL00120"/>
    <x v="1"/>
    <x v="40"/>
    <n v="13"/>
    <n v="2000"/>
    <n v="26000"/>
    <s v="Sept"/>
    <x v="0"/>
  </r>
  <r>
    <s v="2023-09-30"/>
    <s v="SAL01997"/>
    <x v="1"/>
    <x v="40"/>
    <n v="11"/>
    <n v="2000"/>
    <n v="22000"/>
    <s v="Sept"/>
    <x v="0"/>
  </r>
  <r>
    <s v="2023-10-18"/>
    <s v="SAL05677"/>
    <x v="1"/>
    <x v="40"/>
    <n v="6"/>
    <n v="2000"/>
    <n v="12000"/>
    <s v="Oct"/>
    <x v="0"/>
  </r>
  <r>
    <s v="2023-11-02"/>
    <s v="SAL00537"/>
    <x v="1"/>
    <x v="40"/>
    <n v="2"/>
    <n v="2000"/>
    <n v="4000"/>
    <s v="Nov"/>
    <x v="0"/>
  </r>
  <r>
    <s v="2023-11-05"/>
    <s v="SAL01323"/>
    <x v="1"/>
    <x v="40"/>
    <n v="11"/>
    <n v="2000"/>
    <n v="22000"/>
    <s v="Nov"/>
    <x v="0"/>
  </r>
  <r>
    <s v="2023-11-07"/>
    <s v="SAL01968"/>
    <x v="1"/>
    <x v="40"/>
    <n v="10"/>
    <n v="2000"/>
    <n v="20000"/>
    <s v="Nov"/>
    <x v="0"/>
  </r>
  <r>
    <s v="2023-11-12"/>
    <s v="SAL01869"/>
    <x v="1"/>
    <x v="40"/>
    <n v="9"/>
    <n v="2000"/>
    <n v="18000"/>
    <s v="Nov"/>
    <x v="0"/>
  </r>
  <r>
    <s v="2023-11-25"/>
    <s v="SAL04167"/>
    <x v="1"/>
    <x v="40"/>
    <n v="11"/>
    <n v="2000"/>
    <n v="22000"/>
    <s v="Nov"/>
    <x v="0"/>
  </r>
  <r>
    <s v="2023-12-03"/>
    <s v="SAL02018"/>
    <x v="1"/>
    <x v="40"/>
    <n v="11"/>
    <n v="2000"/>
    <n v="22000"/>
    <s v="Dec"/>
    <x v="0"/>
  </r>
  <r>
    <s v="2023-12-08"/>
    <s v="SAL00854"/>
    <x v="1"/>
    <x v="40"/>
    <n v="8"/>
    <n v="2000"/>
    <n v="16000"/>
    <s v="Dec"/>
    <x v="0"/>
  </r>
  <r>
    <s v="2023-12-12"/>
    <s v="SAL03257"/>
    <x v="1"/>
    <x v="40"/>
    <n v="6"/>
    <n v="2000"/>
    <n v="12000"/>
    <s v="Dec"/>
    <x v="0"/>
  </r>
  <r>
    <s v="2023-12-15"/>
    <s v="SAL02587"/>
    <x v="1"/>
    <x v="40"/>
    <n v="4"/>
    <n v="2000"/>
    <n v="8000"/>
    <s v="Dec"/>
    <x v="0"/>
  </r>
  <r>
    <s v="2023-12-19"/>
    <s v="SAL04173"/>
    <x v="1"/>
    <x v="40"/>
    <n v="10"/>
    <n v="2000"/>
    <n v="20000"/>
    <s v="Dec"/>
    <x v="0"/>
  </r>
  <r>
    <s v="2023-12-20"/>
    <s v="SAL04435"/>
    <x v="1"/>
    <x v="40"/>
    <n v="8"/>
    <n v="2000"/>
    <n v="16000"/>
    <s v="Dec"/>
    <x v="0"/>
  </r>
  <r>
    <s v="2024-01-06"/>
    <s v="SAL01074"/>
    <x v="1"/>
    <x v="40"/>
    <n v="13"/>
    <n v="2000"/>
    <n v="26000"/>
    <s v="Jan"/>
    <x v="1"/>
  </r>
  <r>
    <s v="2024-01-06"/>
    <s v="SAL05828"/>
    <x v="1"/>
    <x v="40"/>
    <n v="1"/>
    <n v="2000"/>
    <n v="2000"/>
    <s v="Jan"/>
    <x v="1"/>
  </r>
  <r>
    <s v="2024-01-20"/>
    <s v="SAL04723"/>
    <x v="1"/>
    <x v="40"/>
    <n v="13"/>
    <n v="2000"/>
    <n v="26000"/>
    <s v="Jan"/>
    <x v="1"/>
  </r>
  <r>
    <s v="2024-01-21"/>
    <s v="SAL04409"/>
    <x v="1"/>
    <x v="40"/>
    <n v="14"/>
    <n v="2000"/>
    <n v="28000"/>
    <s v="Jan"/>
    <x v="1"/>
  </r>
  <r>
    <s v="2024-01-22"/>
    <s v="SAL02815"/>
    <x v="1"/>
    <x v="40"/>
    <n v="6"/>
    <n v="2000"/>
    <n v="12000"/>
    <s v="Jan"/>
    <x v="1"/>
  </r>
  <r>
    <s v="2024-02-16"/>
    <s v="SAL05265"/>
    <x v="1"/>
    <x v="40"/>
    <n v="14"/>
    <n v="2000"/>
    <n v="28000"/>
    <s v="Feb"/>
    <x v="1"/>
  </r>
  <r>
    <s v="2024-02-20"/>
    <s v="SAL05017"/>
    <x v="1"/>
    <x v="40"/>
    <n v="10"/>
    <n v="2000"/>
    <n v="20000"/>
    <s v="Feb"/>
    <x v="1"/>
  </r>
  <r>
    <s v="2024-02-21"/>
    <s v="SAL03381"/>
    <x v="1"/>
    <x v="40"/>
    <n v="5"/>
    <n v="2000"/>
    <n v="10000"/>
    <s v="Feb"/>
    <x v="1"/>
  </r>
  <r>
    <s v="2024-02-23"/>
    <s v="SAL03728"/>
    <x v="1"/>
    <x v="40"/>
    <n v="6"/>
    <n v="2000"/>
    <n v="12000"/>
    <s v="Feb"/>
    <x v="1"/>
  </r>
  <r>
    <s v="2024-03-13"/>
    <s v="SAL02398"/>
    <x v="1"/>
    <x v="40"/>
    <n v="2"/>
    <n v="2000"/>
    <n v="4000"/>
    <s v="Mar"/>
    <x v="1"/>
  </r>
  <r>
    <s v="2024-03-29"/>
    <s v="SAL02530"/>
    <x v="1"/>
    <x v="40"/>
    <n v="12"/>
    <n v="2000"/>
    <n v="24000"/>
    <s v="Mar"/>
    <x v="1"/>
  </r>
  <r>
    <s v="2024-03-30"/>
    <s v="SAL01662"/>
    <x v="1"/>
    <x v="40"/>
    <n v="7"/>
    <n v="2000"/>
    <n v="14000"/>
    <s v="Mar"/>
    <x v="1"/>
  </r>
  <r>
    <s v="2024-04-12"/>
    <s v="SAL04591"/>
    <x v="1"/>
    <x v="40"/>
    <n v="5"/>
    <n v="2000"/>
    <n v="10000"/>
    <s v="Apr"/>
    <x v="1"/>
  </r>
  <r>
    <s v="2024-05-03"/>
    <s v="SAL00290"/>
    <x v="1"/>
    <x v="40"/>
    <n v="1"/>
    <n v="2000"/>
    <n v="2000"/>
    <s v="May"/>
    <x v="1"/>
  </r>
  <r>
    <s v="2024-05-06"/>
    <s v="SAL01519"/>
    <x v="1"/>
    <x v="40"/>
    <n v="7"/>
    <n v="2000"/>
    <n v="14000"/>
    <s v="May"/>
    <x v="1"/>
  </r>
  <r>
    <s v="2024-05-08"/>
    <s v="SAL04100"/>
    <x v="1"/>
    <x v="40"/>
    <n v="3"/>
    <n v="2000"/>
    <n v="6000"/>
    <s v="May"/>
    <x v="1"/>
  </r>
  <r>
    <s v="2024-05-16"/>
    <s v="SAL02624"/>
    <x v="1"/>
    <x v="40"/>
    <n v="12"/>
    <n v="2000"/>
    <n v="24000"/>
    <s v="May"/>
    <x v="1"/>
  </r>
  <r>
    <s v="2024-05-20"/>
    <s v="SAL02126"/>
    <x v="1"/>
    <x v="40"/>
    <n v="1"/>
    <n v="2000"/>
    <n v="2000"/>
    <s v="May"/>
    <x v="1"/>
  </r>
  <r>
    <s v="2024-05-25"/>
    <s v="SAL00104"/>
    <x v="1"/>
    <x v="40"/>
    <n v="12"/>
    <n v="2000"/>
    <n v="24000"/>
    <s v="May"/>
    <x v="1"/>
  </r>
  <r>
    <s v="2024-05-27"/>
    <s v="SAL00988"/>
    <x v="1"/>
    <x v="40"/>
    <n v="14"/>
    <n v="2000"/>
    <n v="28000"/>
    <s v="May"/>
    <x v="1"/>
  </r>
  <r>
    <s v="2024-06-04"/>
    <s v="SAL05272"/>
    <x v="1"/>
    <x v="40"/>
    <n v="1"/>
    <n v="2000"/>
    <n v="2000"/>
    <s v="Jun"/>
    <x v="1"/>
  </r>
  <r>
    <s v="2024-06-20"/>
    <s v="SAL05966"/>
    <x v="1"/>
    <x v="40"/>
    <n v="1"/>
    <n v="2000"/>
    <n v="2000"/>
    <s v="Jun"/>
    <x v="1"/>
  </r>
  <r>
    <s v="2024-06-25"/>
    <s v="SAL02746"/>
    <x v="1"/>
    <x v="40"/>
    <n v="12"/>
    <n v="2000"/>
    <n v="24000"/>
    <s v="Jun"/>
    <x v="1"/>
  </r>
  <r>
    <s v="2024-06-29"/>
    <s v="SAL04836"/>
    <x v="1"/>
    <x v="40"/>
    <n v="14"/>
    <n v="2000"/>
    <n v="28000"/>
    <s v="Jun"/>
    <x v="1"/>
  </r>
  <r>
    <s v="2024-07-02"/>
    <s v="SAL01328"/>
    <x v="1"/>
    <x v="40"/>
    <n v="7"/>
    <n v="2000"/>
    <n v="14000"/>
    <s v="Jul"/>
    <x v="1"/>
  </r>
  <r>
    <s v="2024-07-15"/>
    <s v="SAL04918"/>
    <x v="1"/>
    <x v="40"/>
    <n v="13"/>
    <n v="2000"/>
    <n v="26000"/>
    <s v="Jul"/>
    <x v="1"/>
  </r>
  <r>
    <s v="2024-07-24"/>
    <s v="SAL03387"/>
    <x v="1"/>
    <x v="40"/>
    <n v="7"/>
    <n v="2000"/>
    <n v="14000"/>
    <s v="Jul"/>
    <x v="1"/>
  </r>
  <r>
    <s v="2024-08-15"/>
    <s v="SAL03132"/>
    <x v="1"/>
    <x v="40"/>
    <n v="5"/>
    <n v="2000"/>
    <n v="10000"/>
    <s v="Aug"/>
    <x v="1"/>
  </r>
  <r>
    <s v="2024-09-17"/>
    <s v="SAL00970"/>
    <x v="1"/>
    <x v="40"/>
    <n v="2"/>
    <n v="2000"/>
    <n v="4000"/>
    <s v="Sept"/>
    <x v="1"/>
  </r>
  <r>
    <s v="2024-09-24"/>
    <s v="SAL03639"/>
    <x v="1"/>
    <x v="40"/>
    <n v="4"/>
    <n v="2000"/>
    <n v="8000"/>
    <s v="Sept"/>
    <x v="1"/>
  </r>
  <r>
    <s v="2024-09-28"/>
    <s v="SAL01090"/>
    <x v="1"/>
    <x v="40"/>
    <n v="14"/>
    <n v="2000"/>
    <n v="28000"/>
    <s v="Sept"/>
    <x v="1"/>
  </r>
  <r>
    <s v="2024-10-02"/>
    <s v="SAL01272"/>
    <x v="1"/>
    <x v="40"/>
    <n v="2"/>
    <n v="2000"/>
    <n v="4000"/>
    <s v="Oct"/>
    <x v="1"/>
  </r>
  <r>
    <s v="2024-10-14"/>
    <s v="SAL00273"/>
    <x v="1"/>
    <x v="40"/>
    <n v="12"/>
    <n v="2000"/>
    <n v="24000"/>
    <s v="Oct"/>
    <x v="1"/>
  </r>
  <r>
    <s v="2024-10-20"/>
    <s v="SAL01873"/>
    <x v="1"/>
    <x v="40"/>
    <n v="3"/>
    <n v="2000"/>
    <n v="6000"/>
    <s v="Oct"/>
    <x v="1"/>
  </r>
  <r>
    <s v="2024-10-20"/>
    <s v="SAL05473"/>
    <x v="1"/>
    <x v="40"/>
    <n v="2"/>
    <n v="2000"/>
    <n v="4000"/>
    <s v="Oct"/>
    <x v="1"/>
  </r>
  <r>
    <s v="2024-10-22"/>
    <s v="SAL03758"/>
    <x v="1"/>
    <x v="40"/>
    <n v="14"/>
    <n v="2000"/>
    <n v="28000"/>
    <s v="Oct"/>
    <x v="1"/>
  </r>
  <r>
    <s v="2024-10-29"/>
    <s v="SAL02048"/>
    <x v="1"/>
    <x v="40"/>
    <n v="13"/>
    <n v="2000"/>
    <n v="26000"/>
    <s v="Oct"/>
    <x v="1"/>
  </r>
  <r>
    <s v="2024-11-09"/>
    <s v="SAL05143"/>
    <x v="1"/>
    <x v="40"/>
    <n v="11"/>
    <n v="2000"/>
    <n v="22000"/>
    <s v="Nov"/>
    <x v="1"/>
  </r>
  <r>
    <s v="2024-11-15"/>
    <s v="SAL05818"/>
    <x v="1"/>
    <x v="40"/>
    <n v="2"/>
    <n v="2000"/>
    <n v="4000"/>
    <s v="Nov"/>
    <x v="1"/>
  </r>
  <r>
    <s v="2024-11-28"/>
    <s v="SAL04602"/>
    <x v="1"/>
    <x v="40"/>
    <n v="8"/>
    <n v="2000"/>
    <n v="16000"/>
    <s v="Nov"/>
    <x v="1"/>
  </r>
  <r>
    <s v="2024-11-30"/>
    <s v="SAL04166"/>
    <x v="1"/>
    <x v="40"/>
    <n v="14"/>
    <n v="2000"/>
    <n v="28000"/>
    <s v="Nov"/>
    <x v="1"/>
  </r>
  <r>
    <s v="2024-12-05"/>
    <s v="SAL00566"/>
    <x v="1"/>
    <x v="40"/>
    <n v="3"/>
    <n v="2000"/>
    <n v="6000"/>
    <s v="Dec"/>
    <x v="1"/>
  </r>
  <r>
    <s v="2024-12-13"/>
    <s v="SAL03076"/>
    <x v="1"/>
    <x v="40"/>
    <n v="3"/>
    <n v="2000"/>
    <n v="6000"/>
    <s v="Dec"/>
    <x v="1"/>
  </r>
  <r>
    <s v="2025-01-29"/>
    <s v="SAL05944"/>
    <x v="1"/>
    <x v="40"/>
    <n v="4"/>
    <n v="2000"/>
    <n v="8000"/>
    <s v="Jan"/>
    <x v="2"/>
  </r>
  <r>
    <s v="2025-02-04"/>
    <s v="SAL05752"/>
    <x v="1"/>
    <x v="40"/>
    <n v="11"/>
    <n v="2000"/>
    <n v="22000"/>
    <s v="Feb"/>
    <x v="2"/>
  </r>
  <r>
    <s v="2025-02-06"/>
    <s v="SAL01337"/>
    <x v="1"/>
    <x v="40"/>
    <n v="4"/>
    <n v="2000"/>
    <n v="8000"/>
    <s v="Feb"/>
    <x v="2"/>
  </r>
  <r>
    <s v="2025-02-11"/>
    <s v="SAL02279"/>
    <x v="1"/>
    <x v="40"/>
    <n v="5"/>
    <n v="2000"/>
    <n v="10000"/>
    <s v="Feb"/>
    <x v="2"/>
  </r>
  <r>
    <s v="2025-02-13"/>
    <s v="SAL01401"/>
    <x v="1"/>
    <x v="40"/>
    <n v="4"/>
    <n v="2000"/>
    <n v="8000"/>
    <s v="Feb"/>
    <x v="2"/>
  </r>
  <r>
    <s v="2025-02-22"/>
    <s v="SAL04778"/>
    <x v="1"/>
    <x v="40"/>
    <n v="2"/>
    <n v="2000"/>
    <n v="4000"/>
    <s v="Feb"/>
    <x v="2"/>
  </r>
  <r>
    <s v="2025-02-24"/>
    <s v="SAL04696"/>
    <x v="1"/>
    <x v="40"/>
    <n v="13"/>
    <n v="2000"/>
    <n v="26000"/>
    <s v="Feb"/>
    <x v="2"/>
  </r>
  <r>
    <s v="2025-03-10"/>
    <s v="SAL04332"/>
    <x v="1"/>
    <x v="40"/>
    <n v="11"/>
    <n v="2000"/>
    <n v="22000"/>
    <s v="Mar"/>
    <x v="2"/>
  </r>
  <r>
    <s v="2025-04-04"/>
    <s v="SAL05234"/>
    <x v="1"/>
    <x v="40"/>
    <n v="7"/>
    <n v="2000"/>
    <n v="14000"/>
    <s v="Apr"/>
    <x v="2"/>
  </r>
  <r>
    <s v="2025-04-06"/>
    <s v="SAL03134"/>
    <x v="1"/>
    <x v="40"/>
    <n v="14"/>
    <n v="2000"/>
    <n v="28000"/>
    <s v="Apr"/>
    <x v="2"/>
  </r>
  <r>
    <s v="2025-04-18"/>
    <s v="SAL01632"/>
    <x v="1"/>
    <x v="40"/>
    <n v="13"/>
    <n v="2000"/>
    <n v="26000"/>
    <s v="Apr"/>
    <x v="2"/>
  </r>
  <r>
    <s v="2025-04-30"/>
    <s v="SAL01880"/>
    <x v="1"/>
    <x v="40"/>
    <n v="3"/>
    <n v="2000"/>
    <n v="6000"/>
    <s v="Apr"/>
    <x v="2"/>
  </r>
  <r>
    <s v="2025-05-20"/>
    <s v="SAL04482"/>
    <x v="1"/>
    <x v="40"/>
    <n v="1"/>
    <n v="2000"/>
    <n v="2000"/>
    <s v="May"/>
    <x v="2"/>
  </r>
  <r>
    <s v="2025-07-04"/>
    <s v="SAL03777"/>
    <x v="1"/>
    <x v="40"/>
    <n v="4"/>
    <n v="2000"/>
    <n v="8000"/>
    <s v="Jul"/>
    <x v="2"/>
  </r>
  <r>
    <s v="2025-07-10"/>
    <s v="SAL03114"/>
    <x v="1"/>
    <x v="40"/>
    <n v="2"/>
    <n v="2000"/>
    <n v="4000"/>
    <s v="Jul"/>
    <x v="2"/>
  </r>
  <r>
    <s v="2025-07-17"/>
    <s v="SAL01838"/>
    <x v="1"/>
    <x v="40"/>
    <n v="13"/>
    <n v="2000"/>
    <n v="26000"/>
    <s v="Jul"/>
    <x v="2"/>
  </r>
  <r>
    <s v="2025-07-24"/>
    <s v="SAL00497"/>
    <x v="1"/>
    <x v="40"/>
    <n v="11"/>
    <n v="2000"/>
    <n v="22000"/>
    <s v="Jul"/>
    <x v="2"/>
  </r>
  <r>
    <s v="2025-07-31"/>
    <s v="SAL04089"/>
    <x v="1"/>
    <x v="40"/>
    <n v="14"/>
    <n v="2000"/>
    <n v="28000"/>
    <s v="Jul"/>
    <x v="2"/>
  </r>
  <r>
    <s v="2025-08-08"/>
    <s v="SAL04361"/>
    <x v="1"/>
    <x v="40"/>
    <n v="13"/>
    <n v="2000"/>
    <n v="26000"/>
    <s v="Aug"/>
    <x v="2"/>
  </r>
  <r>
    <s v="2025-08-20"/>
    <s v="SAL02919"/>
    <x v="1"/>
    <x v="40"/>
    <n v="13"/>
    <n v="2000"/>
    <n v="26000"/>
    <s v="Aug"/>
    <x v="2"/>
  </r>
  <r>
    <s v="2025-08-21"/>
    <s v="SAL04638"/>
    <x v="1"/>
    <x v="40"/>
    <n v="7"/>
    <n v="2000"/>
    <n v="14000"/>
    <s v="Aug"/>
    <x v="2"/>
  </r>
  <r>
    <s v="2025-08-24"/>
    <s v="SAL03016"/>
    <x v="1"/>
    <x v="40"/>
    <n v="11"/>
    <n v="2000"/>
    <n v="22000"/>
    <s v="Aug"/>
    <x v="2"/>
  </r>
  <r>
    <s v="2025-09-09"/>
    <s v="SAL02891"/>
    <x v="1"/>
    <x v="40"/>
    <n v="1"/>
    <n v="2000"/>
    <n v="2000"/>
    <s v="Sept"/>
    <x v="2"/>
  </r>
  <r>
    <s v="2025-09-14"/>
    <s v="SAL04251"/>
    <x v="1"/>
    <x v="40"/>
    <n v="15"/>
    <n v="2000"/>
    <n v="30000"/>
    <s v="Sept"/>
    <x v="2"/>
  </r>
  <r>
    <s v="2025-09-14"/>
    <s v="SAL05051"/>
    <x v="1"/>
    <x v="40"/>
    <n v="14"/>
    <n v="2000"/>
    <n v="28000"/>
    <s v="Sept"/>
    <x v="2"/>
  </r>
  <r>
    <s v="2025-09-17"/>
    <s v="SAL01750"/>
    <x v="1"/>
    <x v="40"/>
    <n v="7"/>
    <n v="2000"/>
    <n v="14000"/>
    <s v="Sept"/>
    <x v="2"/>
  </r>
  <r>
    <s v="2025-10-17"/>
    <s v="SAL04985"/>
    <x v="1"/>
    <x v="40"/>
    <n v="12"/>
    <n v="2000"/>
    <n v="24000"/>
    <s v="Oct"/>
    <x v="2"/>
  </r>
  <r>
    <s v="2025-10-18"/>
    <s v="SAL02112"/>
    <x v="1"/>
    <x v="40"/>
    <n v="2"/>
    <n v="2000"/>
    <n v="4000"/>
    <s v="Oct"/>
    <x v="2"/>
  </r>
  <r>
    <s v="2025-10-26"/>
    <s v="SAL05093"/>
    <x v="1"/>
    <x v="40"/>
    <n v="10"/>
    <n v="2000"/>
    <n v="20000"/>
    <s v="Oct"/>
    <x v="2"/>
  </r>
  <r>
    <s v="2025-10-28"/>
    <s v="SAL03241"/>
    <x v="1"/>
    <x v="40"/>
    <n v="1"/>
    <n v="2000"/>
    <n v="2000"/>
    <s v="Oct"/>
    <x v="2"/>
  </r>
  <r>
    <s v="2025-11-08"/>
    <s v="SAL02367"/>
    <x v="1"/>
    <x v="40"/>
    <n v="10"/>
    <n v="2000"/>
    <n v="20000"/>
    <s v="Nov"/>
    <x v="2"/>
  </r>
  <r>
    <s v="2025-11-13"/>
    <s v="SAL02867"/>
    <x v="1"/>
    <x v="40"/>
    <n v="1"/>
    <n v="2000"/>
    <n v="2000"/>
    <s v="Nov"/>
    <x v="2"/>
  </r>
  <r>
    <s v="2025-11-18"/>
    <s v="SAL02301"/>
    <x v="1"/>
    <x v="40"/>
    <n v="3"/>
    <n v="2000"/>
    <n v="6000"/>
    <s v="Nov"/>
    <x v="2"/>
  </r>
  <r>
    <s v="2025-11-19"/>
    <s v="SAL01193"/>
    <x v="1"/>
    <x v="40"/>
    <n v="9"/>
    <n v="2000"/>
    <n v="18000"/>
    <s v="Nov"/>
    <x v="2"/>
  </r>
  <r>
    <s v="2025-11-21"/>
    <s v="SAL01767"/>
    <x v="1"/>
    <x v="40"/>
    <n v="1"/>
    <n v="2000"/>
    <n v="2000"/>
    <s v="Nov"/>
    <x v="2"/>
  </r>
  <r>
    <s v="2025-12-12"/>
    <s v="SAL04740"/>
    <x v="1"/>
    <x v="40"/>
    <n v="8"/>
    <n v="2000"/>
    <n v="16000"/>
    <s v="Dec"/>
    <x v="2"/>
  </r>
  <r>
    <s v="2025-12-27"/>
    <s v="SAL01419"/>
    <x v="1"/>
    <x v="40"/>
    <n v="8"/>
    <n v="2000"/>
    <n v="16000"/>
    <s v="Dec"/>
    <x v="2"/>
  </r>
  <r>
    <s v="2023-01-03"/>
    <s v="SAL02841"/>
    <x v="1"/>
    <x v="41"/>
    <n v="5"/>
    <n v="2500"/>
    <n v="12500"/>
    <s v="Jan"/>
    <x v="0"/>
  </r>
  <r>
    <s v="2023-01-28"/>
    <s v="SAL00222"/>
    <x v="1"/>
    <x v="41"/>
    <n v="4"/>
    <n v="2500"/>
    <n v="10000"/>
    <s v="Jan"/>
    <x v="0"/>
  </r>
  <r>
    <s v="2023-01-29"/>
    <s v="SAL02172"/>
    <x v="1"/>
    <x v="41"/>
    <n v="7"/>
    <n v="2500"/>
    <n v="17500"/>
    <s v="Jan"/>
    <x v="0"/>
  </r>
  <r>
    <s v="2023-02-15"/>
    <s v="SAL04870"/>
    <x v="1"/>
    <x v="41"/>
    <n v="3"/>
    <n v="2500"/>
    <n v="7500"/>
    <s v="Feb"/>
    <x v="0"/>
  </r>
  <r>
    <s v="2023-02-17"/>
    <s v="SAL02736"/>
    <x v="1"/>
    <x v="41"/>
    <n v="10"/>
    <n v="2500"/>
    <n v="25000"/>
    <s v="Feb"/>
    <x v="0"/>
  </r>
  <r>
    <s v="2023-03-10"/>
    <s v="SAL03181"/>
    <x v="1"/>
    <x v="41"/>
    <n v="9"/>
    <n v="2500"/>
    <n v="22500"/>
    <s v="Mar"/>
    <x v="0"/>
  </r>
  <r>
    <s v="2023-03-11"/>
    <s v="SAL05001"/>
    <x v="1"/>
    <x v="41"/>
    <n v="12"/>
    <n v="2500"/>
    <n v="30000"/>
    <s v="Mar"/>
    <x v="0"/>
  </r>
  <r>
    <s v="2023-03-15"/>
    <s v="SAL05997"/>
    <x v="1"/>
    <x v="41"/>
    <n v="9"/>
    <n v="2500"/>
    <n v="22500"/>
    <s v="Mar"/>
    <x v="0"/>
  </r>
  <r>
    <s v="2023-03-21"/>
    <s v="SAL00797"/>
    <x v="1"/>
    <x v="41"/>
    <n v="2"/>
    <n v="2500"/>
    <n v="5000"/>
    <s v="Mar"/>
    <x v="0"/>
  </r>
  <r>
    <s v="2023-04-02"/>
    <s v="SAL00262"/>
    <x v="1"/>
    <x v="41"/>
    <n v="14"/>
    <n v="2500"/>
    <n v="35000"/>
    <s v="Apr"/>
    <x v="0"/>
  </r>
  <r>
    <s v="2023-04-07"/>
    <s v="SAL03751"/>
    <x v="1"/>
    <x v="41"/>
    <n v="6"/>
    <n v="2500"/>
    <n v="15000"/>
    <s v="Apr"/>
    <x v="0"/>
  </r>
  <r>
    <s v="2023-04-16"/>
    <s v="SAL04105"/>
    <x v="1"/>
    <x v="41"/>
    <n v="11"/>
    <n v="2500"/>
    <n v="27500"/>
    <s v="Apr"/>
    <x v="0"/>
  </r>
  <r>
    <s v="2023-04-23"/>
    <s v="SAL01421"/>
    <x v="1"/>
    <x v="41"/>
    <n v="11"/>
    <n v="2500"/>
    <n v="27500"/>
    <s v="Apr"/>
    <x v="0"/>
  </r>
  <r>
    <s v="2023-05-19"/>
    <s v="SAL02060"/>
    <x v="1"/>
    <x v="41"/>
    <n v="2"/>
    <n v="2500"/>
    <n v="5000"/>
    <s v="May"/>
    <x v="0"/>
  </r>
  <r>
    <s v="2023-06-07"/>
    <s v="SAL05147"/>
    <x v="1"/>
    <x v="41"/>
    <n v="2"/>
    <n v="2500"/>
    <n v="5000"/>
    <s v="Jun"/>
    <x v="0"/>
  </r>
  <r>
    <s v="2023-06-11"/>
    <s v="SAL01760"/>
    <x v="1"/>
    <x v="41"/>
    <n v="1"/>
    <n v="2500"/>
    <n v="2500"/>
    <s v="Jun"/>
    <x v="0"/>
  </r>
  <r>
    <s v="2023-06-13"/>
    <s v="SAL01915"/>
    <x v="1"/>
    <x v="41"/>
    <n v="7"/>
    <n v="2500"/>
    <n v="17500"/>
    <s v="Jun"/>
    <x v="0"/>
  </r>
  <r>
    <s v="2023-06-14"/>
    <s v="SAL04966"/>
    <x v="1"/>
    <x v="41"/>
    <n v="13"/>
    <n v="2500"/>
    <n v="32500"/>
    <s v="Jun"/>
    <x v="0"/>
  </r>
  <r>
    <s v="2023-06-15"/>
    <s v="SAL04042"/>
    <x v="1"/>
    <x v="41"/>
    <n v="10"/>
    <n v="2500"/>
    <n v="25000"/>
    <s v="Jun"/>
    <x v="0"/>
  </r>
  <r>
    <s v="2023-06-24"/>
    <s v="SAL00310"/>
    <x v="1"/>
    <x v="41"/>
    <n v="9"/>
    <n v="2500"/>
    <n v="22500"/>
    <s v="Jun"/>
    <x v="0"/>
  </r>
  <r>
    <s v="2023-06-24"/>
    <s v="SAL04205"/>
    <x v="1"/>
    <x v="41"/>
    <n v="1"/>
    <n v="2500"/>
    <n v="2500"/>
    <s v="Jun"/>
    <x v="0"/>
  </r>
  <r>
    <s v="2023-06-26"/>
    <s v="SAL02938"/>
    <x v="1"/>
    <x v="41"/>
    <n v="15"/>
    <n v="2500"/>
    <n v="37500"/>
    <s v="Jun"/>
    <x v="0"/>
  </r>
  <r>
    <s v="2023-07-30"/>
    <s v="SAL02524"/>
    <x v="1"/>
    <x v="41"/>
    <n v="8"/>
    <n v="2500"/>
    <n v="20000"/>
    <s v="Jul"/>
    <x v="0"/>
  </r>
  <r>
    <s v="2023-09-26"/>
    <s v="SAL00833"/>
    <x v="1"/>
    <x v="41"/>
    <n v="5"/>
    <n v="2500"/>
    <n v="12500"/>
    <s v="Sept"/>
    <x v="0"/>
  </r>
  <r>
    <s v="2023-10-11"/>
    <s v="SAL05419"/>
    <x v="1"/>
    <x v="41"/>
    <n v="15"/>
    <n v="2500"/>
    <n v="37500"/>
    <s v="Oct"/>
    <x v="0"/>
  </r>
  <r>
    <s v="2023-10-12"/>
    <s v="SAL03061"/>
    <x v="1"/>
    <x v="41"/>
    <n v="5"/>
    <n v="2500"/>
    <n v="12500"/>
    <s v="Oct"/>
    <x v="0"/>
  </r>
  <r>
    <s v="2023-10-13"/>
    <s v="SAL01758"/>
    <x v="1"/>
    <x v="41"/>
    <n v="2"/>
    <n v="2500"/>
    <n v="5000"/>
    <s v="Oct"/>
    <x v="0"/>
  </r>
  <r>
    <s v="2023-10-30"/>
    <s v="SAL01570"/>
    <x v="1"/>
    <x v="41"/>
    <n v="14"/>
    <n v="2500"/>
    <n v="35000"/>
    <s v="Oct"/>
    <x v="0"/>
  </r>
  <r>
    <s v="2023-11-10"/>
    <s v="SAL05111"/>
    <x v="1"/>
    <x v="41"/>
    <n v="3"/>
    <n v="2500"/>
    <n v="7500"/>
    <s v="Nov"/>
    <x v="0"/>
  </r>
  <r>
    <s v="2023-11-23"/>
    <s v="SAL01316"/>
    <x v="1"/>
    <x v="41"/>
    <n v="4"/>
    <n v="2500"/>
    <n v="10000"/>
    <s v="Nov"/>
    <x v="0"/>
  </r>
  <r>
    <s v="2023-11-26"/>
    <s v="SAL00917"/>
    <x v="1"/>
    <x v="41"/>
    <n v="11"/>
    <n v="2500"/>
    <n v="27500"/>
    <s v="Nov"/>
    <x v="0"/>
  </r>
  <r>
    <s v="2023-11-29"/>
    <s v="SAL05113"/>
    <x v="1"/>
    <x v="41"/>
    <n v="9"/>
    <n v="2500"/>
    <n v="22500"/>
    <s v="Nov"/>
    <x v="0"/>
  </r>
  <r>
    <s v="2023-12-07"/>
    <s v="SAL02918"/>
    <x v="1"/>
    <x v="41"/>
    <n v="7"/>
    <n v="2500"/>
    <n v="17500"/>
    <s v="Dec"/>
    <x v="0"/>
  </r>
  <r>
    <s v="2023-12-08"/>
    <s v="SAL00421"/>
    <x v="1"/>
    <x v="41"/>
    <n v="13"/>
    <n v="2500"/>
    <n v="32500"/>
    <s v="Dec"/>
    <x v="0"/>
  </r>
  <r>
    <s v="2023-12-26"/>
    <s v="SAL01988"/>
    <x v="1"/>
    <x v="41"/>
    <n v="15"/>
    <n v="2500"/>
    <n v="37500"/>
    <s v="Dec"/>
    <x v="0"/>
  </r>
  <r>
    <s v="2024-01-02"/>
    <s v="SAL01714"/>
    <x v="1"/>
    <x v="41"/>
    <n v="11"/>
    <n v="2500"/>
    <n v="27500"/>
    <s v="Jan"/>
    <x v="1"/>
  </r>
  <r>
    <s v="2024-01-04"/>
    <s v="SAL01561"/>
    <x v="1"/>
    <x v="41"/>
    <n v="7"/>
    <n v="2500"/>
    <n v="17500"/>
    <s v="Jan"/>
    <x v="1"/>
  </r>
  <r>
    <s v="2024-01-04"/>
    <s v="SAL03938"/>
    <x v="1"/>
    <x v="41"/>
    <n v="13"/>
    <n v="2500"/>
    <n v="32500"/>
    <s v="Jan"/>
    <x v="1"/>
  </r>
  <r>
    <s v="2024-01-15"/>
    <s v="SAL00696"/>
    <x v="1"/>
    <x v="41"/>
    <n v="13"/>
    <n v="2500"/>
    <n v="32500"/>
    <s v="Jan"/>
    <x v="1"/>
  </r>
  <r>
    <s v="2024-02-13"/>
    <s v="SAL05547"/>
    <x v="1"/>
    <x v="41"/>
    <n v="15"/>
    <n v="2500"/>
    <n v="37500"/>
    <s v="Feb"/>
    <x v="1"/>
  </r>
  <r>
    <s v="2024-02-19"/>
    <s v="SAL01178"/>
    <x v="1"/>
    <x v="41"/>
    <n v="12"/>
    <n v="2500"/>
    <n v="30000"/>
    <s v="Feb"/>
    <x v="1"/>
  </r>
  <r>
    <s v="2024-03-13"/>
    <s v="SAL00951"/>
    <x v="1"/>
    <x v="41"/>
    <n v="4"/>
    <n v="2500"/>
    <n v="10000"/>
    <s v="Mar"/>
    <x v="1"/>
  </r>
  <r>
    <s v="2024-03-21"/>
    <s v="SAL01444"/>
    <x v="1"/>
    <x v="41"/>
    <n v="5"/>
    <n v="2500"/>
    <n v="12500"/>
    <s v="Mar"/>
    <x v="1"/>
  </r>
  <r>
    <s v="2024-03-22"/>
    <s v="SAL03798"/>
    <x v="1"/>
    <x v="41"/>
    <n v="12"/>
    <n v="2500"/>
    <n v="30000"/>
    <s v="Mar"/>
    <x v="1"/>
  </r>
  <r>
    <s v="2024-03-24"/>
    <s v="SAL03868"/>
    <x v="1"/>
    <x v="41"/>
    <n v="6"/>
    <n v="2500"/>
    <n v="15000"/>
    <s v="Mar"/>
    <x v="1"/>
  </r>
  <r>
    <s v="2024-03-26"/>
    <s v="SAL02490"/>
    <x v="1"/>
    <x v="41"/>
    <n v="10"/>
    <n v="2500"/>
    <n v="25000"/>
    <s v="Mar"/>
    <x v="1"/>
  </r>
  <r>
    <s v="2024-04-02"/>
    <s v="SAL04010"/>
    <x v="1"/>
    <x v="41"/>
    <n v="13"/>
    <n v="2500"/>
    <n v="32500"/>
    <s v="Apr"/>
    <x v="1"/>
  </r>
  <r>
    <s v="2024-04-03"/>
    <s v="SAL01398"/>
    <x v="1"/>
    <x v="41"/>
    <n v="13"/>
    <n v="2500"/>
    <n v="32500"/>
    <s v="Apr"/>
    <x v="1"/>
  </r>
  <r>
    <s v="2024-04-07"/>
    <s v="SAL05995"/>
    <x v="1"/>
    <x v="41"/>
    <n v="7"/>
    <n v="2500"/>
    <n v="17500"/>
    <s v="Apr"/>
    <x v="1"/>
  </r>
  <r>
    <s v="2024-04-17"/>
    <s v="SAL01523"/>
    <x v="1"/>
    <x v="41"/>
    <n v="14"/>
    <n v="2500"/>
    <n v="35000"/>
    <s v="Apr"/>
    <x v="1"/>
  </r>
  <r>
    <s v="2024-04-21"/>
    <s v="SAL02054"/>
    <x v="1"/>
    <x v="41"/>
    <n v="14"/>
    <n v="2500"/>
    <n v="35000"/>
    <s v="Apr"/>
    <x v="1"/>
  </r>
  <r>
    <s v="2024-04-25"/>
    <s v="SAL02381"/>
    <x v="1"/>
    <x v="41"/>
    <n v="14"/>
    <n v="2500"/>
    <n v="35000"/>
    <s v="Apr"/>
    <x v="1"/>
  </r>
  <r>
    <s v="2024-05-03"/>
    <s v="SAL01038"/>
    <x v="1"/>
    <x v="41"/>
    <n v="8"/>
    <n v="2500"/>
    <n v="20000"/>
    <s v="May"/>
    <x v="1"/>
  </r>
  <r>
    <s v="2024-05-03"/>
    <s v="SAL02059"/>
    <x v="1"/>
    <x v="41"/>
    <n v="8"/>
    <n v="2500"/>
    <n v="20000"/>
    <s v="May"/>
    <x v="1"/>
  </r>
  <r>
    <s v="2024-05-14"/>
    <s v="SAL02357"/>
    <x v="1"/>
    <x v="41"/>
    <n v="3"/>
    <n v="2500"/>
    <n v="7500"/>
    <s v="May"/>
    <x v="1"/>
  </r>
  <r>
    <s v="2024-05-20"/>
    <s v="SAL00045"/>
    <x v="1"/>
    <x v="41"/>
    <n v="6"/>
    <n v="2500"/>
    <n v="15000"/>
    <s v="May"/>
    <x v="1"/>
  </r>
  <r>
    <s v="2024-06-29"/>
    <s v="SAL05850"/>
    <x v="1"/>
    <x v="41"/>
    <n v="5"/>
    <n v="2500"/>
    <n v="12500"/>
    <s v="Jun"/>
    <x v="1"/>
  </r>
  <r>
    <s v="2024-07-07"/>
    <s v="SAL00257"/>
    <x v="1"/>
    <x v="41"/>
    <n v="6"/>
    <n v="2500"/>
    <n v="15000"/>
    <s v="Jul"/>
    <x v="1"/>
  </r>
  <r>
    <s v="2024-07-16"/>
    <s v="SAL02309"/>
    <x v="1"/>
    <x v="41"/>
    <n v="7"/>
    <n v="2500"/>
    <n v="17500"/>
    <s v="Jul"/>
    <x v="1"/>
  </r>
  <r>
    <s v="2024-07-29"/>
    <s v="SAL04473"/>
    <x v="1"/>
    <x v="41"/>
    <n v="14"/>
    <n v="2500"/>
    <n v="35000"/>
    <s v="Jul"/>
    <x v="1"/>
  </r>
  <r>
    <s v="2024-09-10"/>
    <s v="SAL00149"/>
    <x v="1"/>
    <x v="41"/>
    <n v="6"/>
    <n v="2500"/>
    <n v="15000"/>
    <s v="Sept"/>
    <x v="1"/>
  </r>
  <r>
    <s v="2024-09-29"/>
    <s v="SAL03391"/>
    <x v="1"/>
    <x v="41"/>
    <n v="9"/>
    <n v="2500"/>
    <n v="22500"/>
    <s v="Sept"/>
    <x v="1"/>
  </r>
  <r>
    <s v="2024-10-08"/>
    <s v="SAL01855"/>
    <x v="1"/>
    <x v="41"/>
    <n v="4"/>
    <n v="2500"/>
    <n v="10000"/>
    <s v="Oct"/>
    <x v="1"/>
  </r>
  <r>
    <s v="2024-10-17"/>
    <s v="SAL04292"/>
    <x v="1"/>
    <x v="41"/>
    <n v="15"/>
    <n v="2500"/>
    <n v="37500"/>
    <s v="Oct"/>
    <x v="1"/>
  </r>
  <r>
    <s v="2024-10-26"/>
    <s v="SAL02297"/>
    <x v="1"/>
    <x v="41"/>
    <n v="4"/>
    <n v="2500"/>
    <n v="10000"/>
    <s v="Oct"/>
    <x v="1"/>
  </r>
  <r>
    <s v="2024-10-27"/>
    <s v="SAL01091"/>
    <x v="1"/>
    <x v="41"/>
    <n v="3"/>
    <n v="2500"/>
    <n v="7500"/>
    <s v="Oct"/>
    <x v="1"/>
  </r>
  <r>
    <s v="2024-10-30"/>
    <s v="SAL03055"/>
    <x v="1"/>
    <x v="41"/>
    <n v="8"/>
    <n v="2500"/>
    <n v="20000"/>
    <s v="Oct"/>
    <x v="1"/>
  </r>
  <r>
    <s v="2024-11-09"/>
    <s v="SAL01035"/>
    <x v="1"/>
    <x v="41"/>
    <n v="1"/>
    <n v="2500"/>
    <n v="2500"/>
    <s v="Nov"/>
    <x v="1"/>
  </r>
  <r>
    <s v="2024-12-08"/>
    <s v="SAL05232"/>
    <x v="1"/>
    <x v="41"/>
    <n v="12"/>
    <n v="2500"/>
    <n v="30000"/>
    <s v="Dec"/>
    <x v="1"/>
  </r>
  <r>
    <s v="2024-12-12"/>
    <s v="SAL00953"/>
    <x v="1"/>
    <x v="41"/>
    <n v="5"/>
    <n v="2500"/>
    <n v="12500"/>
    <s v="Dec"/>
    <x v="1"/>
  </r>
  <r>
    <s v="2024-12-15"/>
    <s v="SAL03096"/>
    <x v="1"/>
    <x v="41"/>
    <n v="11"/>
    <n v="2500"/>
    <n v="27500"/>
    <s v="Dec"/>
    <x v="1"/>
  </r>
  <r>
    <s v="2024-12-18"/>
    <s v="SAL01287"/>
    <x v="1"/>
    <x v="41"/>
    <n v="14"/>
    <n v="2500"/>
    <n v="35000"/>
    <s v="Dec"/>
    <x v="1"/>
  </r>
  <r>
    <s v="2024-12-26"/>
    <s v="SAL00905"/>
    <x v="1"/>
    <x v="41"/>
    <n v="15"/>
    <n v="2500"/>
    <n v="37500"/>
    <s v="Dec"/>
    <x v="1"/>
  </r>
  <r>
    <s v="2025-01-15"/>
    <s v="SAL00641"/>
    <x v="1"/>
    <x v="41"/>
    <n v="6"/>
    <n v="2500"/>
    <n v="15000"/>
    <s v="Jan"/>
    <x v="2"/>
  </r>
  <r>
    <s v="2025-01-16"/>
    <s v="SAL00733"/>
    <x v="1"/>
    <x v="41"/>
    <n v="15"/>
    <n v="2500"/>
    <n v="37500"/>
    <s v="Jan"/>
    <x v="2"/>
  </r>
  <r>
    <s v="2025-01-27"/>
    <s v="SAL01237"/>
    <x v="1"/>
    <x v="41"/>
    <n v="11"/>
    <n v="2500"/>
    <n v="27500"/>
    <s v="Jan"/>
    <x v="2"/>
  </r>
  <r>
    <s v="2025-02-17"/>
    <s v="SAL03420"/>
    <x v="1"/>
    <x v="41"/>
    <n v="9"/>
    <n v="2500"/>
    <n v="22500"/>
    <s v="Feb"/>
    <x v="2"/>
  </r>
  <r>
    <s v="2025-03-17"/>
    <s v="SAL04458"/>
    <x v="1"/>
    <x v="41"/>
    <n v="4"/>
    <n v="2500"/>
    <n v="10000"/>
    <s v="Mar"/>
    <x v="2"/>
  </r>
  <r>
    <s v="2025-04-09"/>
    <s v="SAL02049"/>
    <x v="1"/>
    <x v="41"/>
    <n v="1"/>
    <n v="2500"/>
    <n v="2500"/>
    <s v="Apr"/>
    <x v="2"/>
  </r>
  <r>
    <s v="2025-05-17"/>
    <s v="SAL03418"/>
    <x v="1"/>
    <x v="41"/>
    <n v="9"/>
    <n v="2500"/>
    <n v="22500"/>
    <s v="May"/>
    <x v="2"/>
  </r>
  <r>
    <s v="2025-05-25"/>
    <s v="SAL02039"/>
    <x v="1"/>
    <x v="41"/>
    <n v="3"/>
    <n v="2500"/>
    <n v="7500"/>
    <s v="May"/>
    <x v="2"/>
  </r>
  <r>
    <s v="2025-05-28"/>
    <s v="SAL03444"/>
    <x v="1"/>
    <x v="41"/>
    <n v="9"/>
    <n v="2500"/>
    <n v="22500"/>
    <s v="May"/>
    <x v="2"/>
  </r>
  <r>
    <s v="2025-05-31"/>
    <s v="SAL03284"/>
    <x v="1"/>
    <x v="41"/>
    <n v="10"/>
    <n v="2500"/>
    <n v="25000"/>
    <s v="May"/>
    <x v="2"/>
  </r>
  <r>
    <s v="2025-06-08"/>
    <s v="SAL04528"/>
    <x v="1"/>
    <x v="41"/>
    <n v="7"/>
    <n v="2500"/>
    <n v="17500"/>
    <s v="Jun"/>
    <x v="2"/>
  </r>
  <r>
    <s v="2025-06-13"/>
    <s v="SAL01827"/>
    <x v="1"/>
    <x v="41"/>
    <n v="7"/>
    <n v="2500"/>
    <n v="17500"/>
    <s v="Jun"/>
    <x v="2"/>
  </r>
  <r>
    <s v="2025-06-13"/>
    <s v="SAL02852"/>
    <x v="1"/>
    <x v="41"/>
    <n v="15"/>
    <n v="2500"/>
    <n v="37500"/>
    <s v="Jun"/>
    <x v="2"/>
  </r>
  <r>
    <s v="2025-06-17"/>
    <s v="SAL04926"/>
    <x v="1"/>
    <x v="41"/>
    <n v="9"/>
    <n v="2500"/>
    <n v="22500"/>
    <s v="Jun"/>
    <x v="2"/>
  </r>
  <r>
    <s v="2025-06-18"/>
    <s v="SAL04022"/>
    <x v="1"/>
    <x v="41"/>
    <n v="8"/>
    <n v="2500"/>
    <n v="20000"/>
    <s v="Jun"/>
    <x v="2"/>
  </r>
  <r>
    <s v="2025-06-24"/>
    <s v="SAL04950"/>
    <x v="1"/>
    <x v="41"/>
    <n v="7"/>
    <n v="2500"/>
    <n v="17500"/>
    <s v="Jun"/>
    <x v="2"/>
  </r>
  <r>
    <s v="2025-06-28"/>
    <s v="SAL02183"/>
    <x v="1"/>
    <x v="41"/>
    <n v="10"/>
    <n v="2500"/>
    <n v="25000"/>
    <s v="Jun"/>
    <x v="2"/>
  </r>
  <r>
    <s v="2025-07-27"/>
    <s v="SAL01037"/>
    <x v="1"/>
    <x v="41"/>
    <n v="15"/>
    <n v="2500"/>
    <n v="37500"/>
    <s v="Jul"/>
    <x v="2"/>
  </r>
  <r>
    <s v="2025-07-29"/>
    <s v="SAL03435"/>
    <x v="1"/>
    <x v="41"/>
    <n v="7"/>
    <n v="2500"/>
    <n v="17500"/>
    <s v="Jul"/>
    <x v="2"/>
  </r>
  <r>
    <s v="2025-08-06"/>
    <s v="SAL00626"/>
    <x v="1"/>
    <x v="41"/>
    <n v="9"/>
    <n v="2500"/>
    <n v="22500"/>
    <s v="Aug"/>
    <x v="2"/>
  </r>
  <r>
    <s v="2025-08-14"/>
    <s v="SAL01439"/>
    <x v="1"/>
    <x v="41"/>
    <n v="14"/>
    <n v="2500"/>
    <n v="35000"/>
    <s v="Aug"/>
    <x v="2"/>
  </r>
  <r>
    <s v="2025-08-15"/>
    <s v="SAL05279"/>
    <x v="1"/>
    <x v="41"/>
    <n v="10"/>
    <n v="2500"/>
    <n v="25000"/>
    <s v="Aug"/>
    <x v="2"/>
  </r>
  <r>
    <s v="2025-09-21"/>
    <s v="SAL04642"/>
    <x v="1"/>
    <x v="41"/>
    <n v="7"/>
    <n v="2500"/>
    <n v="17500"/>
    <s v="Sept"/>
    <x v="2"/>
  </r>
  <r>
    <s v="2025-09-22"/>
    <s v="SAL03669"/>
    <x v="1"/>
    <x v="41"/>
    <n v="3"/>
    <n v="2500"/>
    <n v="7500"/>
    <s v="Sept"/>
    <x v="2"/>
  </r>
  <r>
    <s v="2025-10-19"/>
    <s v="SAL00119"/>
    <x v="1"/>
    <x v="41"/>
    <n v="4"/>
    <n v="2500"/>
    <n v="10000"/>
    <s v="Oct"/>
    <x v="2"/>
  </r>
  <r>
    <s v="2025-11-03"/>
    <s v="SAL02336"/>
    <x v="1"/>
    <x v="41"/>
    <n v="6"/>
    <n v="2500"/>
    <n v="15000"/>
    <s v="Nov"/>
    <x v="2"/>
  </r>
  <r>
    <s v="2025-11-10"/>
    <s v="SAL01247"/>
    <x v="1"/>
    <x v="41"/>
    <n v="7"/>
    <n v="2500"/>
    <n v="17500"/>
    <s v="Nov"/>
    <x v="2"/>
  </r>
  <r>
    <s v="2025-12-02"/>
    <s v="SAL03306"/>
    <x v="1"/>
    <x v="41"/>
    <n v="2"/>
    <n v="2500"/>
    <n v="5000"/>
    <s v="Dec"/>
    <x v="2"/>
  </r>
  <r>
    <s v="2025-12-03"/>
    <s v="SAL05427"/>
    <x v="1"/>
    <x v="41"/>
    <n v="9"/>
    <n v="2500"/>
    <n v="22500"/>
    <s v="Dec"/>
    <x v="2"/>
  </r>
  <r>
    <s v="2025-12-06"/>
    <s v="SAL00248"/>
    <x v="1"/>
    <x v="41"/>
    <n v="10"/>
    <n v="2500"/>
    <n v="25000"/>
    <s v="Dec"/>
    <x v="2"/>
  </r>
  <r>
    <s v="2023-01-01"/>
    <s v="SAL00772"/>
    <x v="0"/>
    <x v="42"/>
    <n v="11"/>
    <n v="4000"/>
    <n v="44000"/>
    <s v="Jan"/>
    <x v="0"/>
  </r>
  <r>
    <s v="2023-01-19"/>
    <s v="SAL02364"/>
    <x v="0"/>
    <x v="42"/>
    <n v="12"/>
    <n v="4000"/>
    <n v="48000"/>
    <s v="Jan"/>
    <x v="0"/>
  </r>
  <r>
    <s v="2023-02-05"/>
    <s v="SAL05537"/>
    <x v="0"/>
    <x v="42"/>
    <n v="6"/>
    <n v="4000"/>
    <n v="24000"/>
    <s v="Feb"/>
    <x v="0"/>
  </r>
  <r>
    <s v="2023-04-19"/>
    <s v="SAL02866"/>
    <x v="0"/>
    <x v="42"/>
    <n v="12"/>
    <n v="4000"/>
    <n v="48000"/>
    <s v="Apr"/>
    <x v="0"/>
  </r>
  <r>
    <s v="2023-05-18"/>
    <s v="SAL04025"/>
    <x v="0"/>
    <x v="42"/>
    <n v="9"/>
    <n v="4000"/>
    <n v="36000"/>
    <s v="May"/>
    <x v="0"/>
  </r>
  <r>
    <s v="2023-07-03"/>
    <s v="SAL05056"/>
    <x v="0"/>
    <x v="42"/>
    <n v="15"/>
    <n v="4000"/>
    <n v="60000"/>
    <s v="Jul"/>
    <x v="0"/>
  </r>
  <r>
    <s v="2023-07-12"/>
    <s v="SAL03587"/>
    <x v="0"/>
    <x v="42"/>
    <n v="10"/>
    <n v="4000"/>
    <n v="40000"/>
    <s v="Jul"/>
    <x v="0"/>
  </r>
  <r>
    <s v="2023-07-24"/>
    <s v="SAL02711"/>
    <x v="0"/>
    <x v="42"/>
    <n v="9"/>
    <n v="4000"/>
    <n v="36000"/>
    <s v="Jul"/>
    <x v="0"/>
  </r>
  <r>
    <s v="2023-07-30"/>
    <s v="SAL04172"/>
    <x v="0"/>
    <x v="42"/>
    <n v="7"/>
    <n v="4000"/>
    <n v="28000"/>
    <s v="Jul"/>
    <x v="0"/>
  </r>
  <r>
    <s v="2023-08-10"/>
    <s v="SAL03347"/>
    <x v="0"/>
    <x v="42"/>
    <n v="5"/>
    <n v="4000"/>
    <n v="20000"/>
    <s v="Aug"/>
    <x v="0"/>
  </r>
  <r>
    <s v="2023-08-13"/>
    <s v="SAL00861"/>
    <x v="0"/>
    <x v="42"/>
    <n v="15"/>
    <n v="4000"/>
    <n v="60000"/>
    <s v="Aug"/>
    <x v="0"/>
  </r>
  <r>
    <s v="2023-08-31"/>
    <s v="SAL04739"/>
    <x v="0"/>
    <x v="42"/>
    <n v="14"/>
    <n v="4000"/>
    <n v="56000"/>
    <s v="Aug"/>
    <x v="0"/>
  </r>
  <r>
    <s v="2023-09-10"/>
    <s v="SAL05208"/>
    <x v="0"/>
    <x v="42"/>
    <n v="9"/>
    <n v="4000"/>
    <n v="36000"/>
    <s v="Sept"/>
    <x v="0"/>
  </r>
  <r>
    <s v="2023-09-28"/>
    <s v="SAL03022"/>
    <x v="0"/>
    <x v="42"/>
    <n v="8"/>
    <n v="4000"/>
    <n v="32000"/>
    <s v="Sept"/>
    <x v="0"/>
  </r>
  <r>
    <s v="2023-11-27"/>
    <s v="SAL02692"/>
    <x v="0"/>
    <x v="42"/>
    <n v="3"/>
    <n v="4000"/>
    <n v="12000"/>
    <s v="Nov"/>
    <x v="0"/>
  </r>
  <r>
    <s v="2023-12-11"/>
    <s v="SAL01099"/>
    <x v="0"/>
    <x v="42"/>
    <n v="9"/>
    <n v="4000"/>
    <n v="36000"/>
    <s v="Dec"/>
    <x v="0"/>
  </r>
  <r>
    <s v="2023-12-11"/>
    <s v="SAL01826"/>
    <x v="0"/>
    <x v="42"/>
    <n v="14"/>
    <n v="4000"/>
    <n v="56000"/>
    <s v="Dec"/>
    <x v="0"/>
  </r>
  <r>
    <s v="2023-12-26"/>
    <s v="SAL02072"/>
    <x v="0"/>
    <x v="42"/>
    <n v="15"/>
    <n v="4000"/>
    <n v="60000"/>
    <s v="Dec"/>
    <x v="0"/>
  </r>
  <r>
    <s v="2024-01-06"/>
    <s v="SAL03524"/>
    <x v="0"/>
    <x v="42"/>
    <n v="2"/>
    <n v="4000"/>
    <n v="8000"/>
    <s v="Jan"/>
    <x v="1"/>
  </r>
  <r>
    <s v="2024-01-24"/>
    <s v="SAL01357"/>
    <x v="0"/>
    <x v="42"/>
    <n v="14"/>
    <n v="4000"/>
    <n v="56000"/>
    <s v="Jan"/>
    <x v="1"/>
  </r>
  <r>
    <s v="2024-01-27"/>
    <s v="SAL04147"/>
    <x v="0"/>
    <x v="42"/>
    <n v="1"/>
    <n v="4000"/>
    <n v="4000"/>
    <s v="Jan"/>
    <x v="1"/>
  </r>
  <r>
    <s v="2024-02-06"/>
    <s v="SAL01700"/>
    <x v="0"/>
    <x v="42"/>
    <n v="14"/>
    <n v="4000"/>
    <n v="56000"/>
    <s v="Feb"/>
    <x v="1"/>
  </r>
  <r>
    <s v="2024-03-12"/>
    <s v="SAL01088"/>
    <x v="0"/>
    <x v="42"/>
    <n v="2"/>
    <n v="4000"/>
    <n v="8000"/>
    <s v="Mar"/>
    <x v="1"/>
  </r>
  <r>
    <s v="2024-04-04"/>
    <s v="SAL00127"/>
    <x v="0"/>
    <x v="42"/>
    <n v="15"/>
    <n v="4000"/>
    <n v="60000"/>
    <s v="Apr"/>
    <x v="1"/>
  </r>
  <r>
    <s v="2024-05-08"/>
    <s v="SAL05448"/>
    <x v="0"/>
    <x v="42"/>
    <n v="8"/>
    <n v="4000"/>
    <n v="32000"/>
    <s v="May"/>
    <x v="1"/>
  </r>
  <r>
    <s v="2024-05-11"/>
    <s v="SAL04426"/>
    <x v="0"/>
    <x v="42"/>
    <n v="3"/>
    <n v="4000"/>
    <n v="12000"/>
    <s v="May"/>
    <x v="1"/>
  </r>
  <r>
    <s v="2024-06-19"/>
    <s v="SAL01050"/>
    <x v="0"/>
    <x v="42"/>
    <n v="13"/>
    <n v="4000"/>
    <n v="52000"/>
    <s v="Jun"/>
    <x v="1"/>
  </r>
  <r>
    <s v="2024-06-30"/>
    <s v="SAL00395"/>
    <x v="0"/>
    <x v="42"/>
    <n v="8"/>
    <n v="4000"/>
    <n v="32000"/>
    <s v="Jun"/>
    <x v="1"/>
  </r>
  <r>
    <s v="2024-08-09"/>
    <s v="SAL01818"/>
    <x v="0"/>
    <x v="42"/>
    <n v="10"/>
    <n v="4000"/>
    <n v="40000"/>
    <s v="Aug"/>
    <x v="1"/>
  </r>
  <r>
    <s v="2024-08-13"/>
    <s v="SAL00488"/>
    <x v="0"/>
    <x v="42"/>
    <n v="6"/>
    <n v="4000"/>
    <n v="24000"/>
    <s v="Aug"/>
    <x v="1"/>
  </r>
  <r>
    <s v="2024-08-23"/>
    <s v="SAL00555"/>
    <x v="0"/>
    <x v="42"/>
    <n v="12"/>
    <n v="4000"/>
    <n v="48000"/>
    <s v="Aug"/>
    <x v="1"/>
  </r>
  <r>
    <s v="2024-09-13"/>
    <s v="SAL03332"/>
    <x v="0"/>
    <x v="42"/>
    <n v="5"/>
    <n v="4000"/>
    <n v="20000"/>
    <s v="Sept"/>
    <x v="1"/>
  </r>
  <r>
    <s v="2024-12-15"/>
    <s v="SAL05507"/>
    <x v="0"/>
    <x v="42"/>
    <n v="6"/>
    <n v="4000"/>
    <n v="24000"/>
    <s v="Dec"/>
    <x v="1"/>
  </r>
  <r>
    <s v="2025-01-03"/>
    <s v="SAL03896"/>
    <x v="0"/>
    <x v="42"/>
    <n v="8"/>
    <n v="4000"/>
    <n v="32000"/>
    <s v="Jan"/>
    <x v="2"/>
  </r>
  <r>
    <s v="2025-02-07"/>
    <s v="SAL01593"/>
    <x v="0"/>
    <x v="42"/>
    <n v="10"/>
    <n v="4000"/>
    <n v="40000"/>
    <s v="Feb"/>
    <x v="2"/>
  </r>
  <r>
    <s v="2025-02-08"/>
    <s v="SAL04898"/>
    <x v="0"/>
    <x v="42"/>
    <n v="13"/>
    <n v="4000"/>
    <n v="52000"/>
    <s v="Feb"/>
    <x v="2"/>
  </r>
  <r>
    <s v="2025-02-25"/>
    <s v="SAL05062"/>
    <x v="0"/>
    <x v="42"/>
    <n v="15"/>
    <n v="4000"/>
    <n v="60000"/>
    <s v="Feb"/>
    <x v="2"/>
  </r>
  <r>
    <s v="2025-02-27"/>
    <s v="SAL00109"/>
    <x v="0"/>
    <x v="42"/>
    <n v="5"/>
    <n v="4000"/>
    <n v="20000"/>
    <s v="Feb"/>
    <x v="2"/>
  </r>
  <r>
    <s v="2025-03-07"/>
    <s v="SAL04117"/>
    <x v="0"/>
    <x v="42"/>
    <n v="14"/>
    <n v="4000"/>
    <n v="56000"/>
    <s v="Mar"/>
    <x v="2"/>
  </r>
  <r>
    <s v="2025-03-09"/>
    <s v="SAL02969"/>
    <x v="0"/>
    <x v="42"/>
    <n v="15"/>
    <n v="4000"/>
    <n v="60000"/>
    <s v="Mar"/>
    <x v="2"/>
  </r>
  <r>
    <s v="2025-03-25"/>
    <s v="SAL00719"/>
    <x v="0"/>
    <x v="42"/>
    <n v="7"/>
    <n v="4000"/>
    <n v="28000"/>
    <s v="Mar"/>
    <x v="2"/>
  </r>
  <r>
    <s v="2025-04-04"/>
    <s v="SAL04960"/>
    <x v="0"/>
    <x v="42"/>
    <n v="9"/>
    <n v="4000"/>
    <n v="36000"/>
    <s v="Apr"/>
    <x v="2"/>
  </r>
  <r>
    <s v="2025-04-07"/>
    <s v="SAL00299"/>
    <x v="0"/>
    <x v="42"/>
    <n v="1"/>
    <n v="4000"/>
    <n v="4000"/>
    <s v="Apr"/>
    <x v="2"/>
  </r>
  <r>
    <s v="2025-04-19"/>
    <s v="SAL02199"/>
    <x v="0"/>
    <x v="42"/>
    <n v="9"/>
    <n v="4000"/>
    <n v="36000"/>
    <s v="Apr"/>
    <x v="2"/>
  </r>
  <r>
    <s v="2025-04-22"/>
    <s v="SAL00401"/>
    <x v="0"/>
    <x v="42"/>
    <n v="3"/>
    <n v="4000"/>
    <n v="12000"/>
    <s v="Apr"/>
    <x v="2"/>
  </r>
  <r>
    <s v="2025-04-30"/>
    <s v="SAL05887"/>
    <x v="0"/>
    <x v="42"/>
    <n v="9"/>
    <n v="4000"/>
    <n v="36000"/>
    <s v="Apr"/>
    <x v="2"/>
  </r>
  <r>
    <s v="2025-05-11"/>
    <s v="SAL02780"/>
    <x v="0"/>
    <x v="42"/>
    <n v="2"/>
    <n v="4000"/>
    <n v="8000"/>
    <s v="May"/>
    <x v="2"/>
  </r>
  <r>
    <s v="2025-05-26"/>
    <s v="SAL01704"/>
    <x v="0"/>
    <x v="42"/>
    <n v="7"/>
    <n v="4000"/>
    <n v="28000"/>
    <s v="May"/>
    <x v="2"/>
  </r>
  <r>
    <s v="2025-05-27"/>
    <s v="SAL04454"/>
    <x v="0"/>
    <x v="42"/>
    <n v="1"/>
    <n v="4000"/>
    <n v="4000"/>
    <s v="May"/>
    <x v="2"/>
  </r>
  <r>
    <s v="2025-06-09"/>
    <s v="SAL02010"/>
    <x v="0"/>
    <x v="42"/>
    <n v="5"/>
    <n v="4000"/>
    <n v="20000"/>
    <s v="Jun"/>
    <x v="2"/>
  </r>
  <r>
    <s v="2025-08-27"/>
    <s v="SAL02998"/>
    <x v="0"/>
    <x v="42"/>
    <n v="15"/>
    <n v="4000"/>
    <n v="60000"/>
    <s v="Aug"/>
    <x v="2"/>
  </r>
  <r>
    <s v="2025-09-02"/>
    <s v="SAL00694"/>
    <x v="0"/>
    <x v="42"/>
    <n v="3"/>
    <n v="4000"/>
    <n v="12000"/>
    <s v="Sept"/>
    <x v="2"/>
  </r>
  <r>
    <s v="2025-09-13"/>
    <s v="SAL00844"/>
    <x v="0"/>
    <x v="42"/>
    <n v="12"/>
    <n v="4000"/>
    <n v="48000"/>
    <s v="Sept"/>
    <x v="2"/>
  </r>
  <r>
    <s v="2025-09-20"/>
    <s v="SAL04725"/>
    <x v="0"/>
    <x v="42"/>
    <n v="8"/>
    <n v="4000"/>
    <n v="32000"/>
    <s v="Sept"/>
    <x v="2"/>
  </r>
  <r>
    <s v="2025-09-28"/>
    <s v="SAL02327"/>
    <x v="0"/>
    <x v="42"/>
    <n v="7"/>
    <n v="4000"/>
    <n v="28000"/>
    <s v="Sept"/>
    <x v="2"/>
  </r>
  <r>
    <s v="2025-10-09"/>
    <s v="SAL04699"/>
    <x v="0"/>
    <x v="42"/>
    <n v="12"/>
    <n v="4000"/>
    <n v="48000"/>
    <s v="Oct"/>
    <x v="2"/>
  </r>
  <r>
    <s v="2025-10-14"/>
    <s v="SAL00486"/>
    <x v="0"/>
    <x v="42"/>
    <n v="10"/>
    <n v="4000"/>
    <n v="40000"/>
    <s v="Oct"/>
    <x v="2"/>
  </r>
  <r>
    <s v="2025-10-15"/>
    <s v="SAL04122"/>
    <x v="0"/>
    <x v="42"/>
    <n v="2"/>
    <n v="4000"/>
    <n v="8000"/>
    <s v="Oct"/>
    <x v="2"/>
  </r>
  <r>
    <s v="2025-10-29"/>
    <s v="SAL00436"/>
    <x v="0"/>
    <x v="42"/>
    <n v="14"/>
    <n v="4000"/>
    <n v="56000"/>
    <s v="Oct"/>
    <x v="2"/>
  </r>
  <r>
    <s v="2025-11-13"/>
    <s v="SAL02634"/>
    <x v="0"/>
    <x v="42"/>
    <n v="6"/>
    <n v="4000"/>
    <n v="24000"/>
    <s v="Nov"/>
    <x v="2"/>
  </r>
  <r>
    <s v="2025-12-20"/>
    <s v="SAL00662"/>
    <x v="0"/>
    <x v="42"/>
    <n v="8"/>
    <n v="4000"/>
    <n v="32000"/>
    <s v="Dec"/>
    <x v="2"/>
  </r>
  <r>
    <s v="2025-12-21"/>
    <s v="SAL03603"/>
    <x v="0"/>
    <x v="42"/>
    <n v="8"/>
    <n v="4000"/>
    <n v="32000"/>
    <s v="Dec"/>
    <x v="2"/>
  </r>
  <r>
    <s v="2023-01-10"/>
    <s v="SAL04999"/>
    <x v="6"/>
    <x v="43"/>
    <n v="15"/>
    <n v="4000"/>
    <n v="60000"/>
    <s v="Jan"/>
    <x v="0"/>
  </r>
  <r>
    <s v="2023-01-10"/>
    <s v="SAL05283"/>
    <x v="6"/>
    <x v="43"/>
    <n v="12"/>
    <n v="4000"/>
    <n v="48000"/>
    <s v="Jan"/>
    <x v="0"/>
  </r>
  <r>
    <s v="2023-01-14"/>
    <s v="SAL03865"/>
    <x v="6"/>
    <x v="43"/>
    <n v="7"/>
    <n v="4000"/>
    <n v="28000"/>
    <s v="Jan"/>
    <x v="0"/>
  </r>
  <r>
    <s v="2023-01-17"/>
    <s v="SAL04748"/>
    <x v="6"/>
    <x v="43"/>
    <n v="15"/>
    <n v="4000"/>
    <n v="60000"/>
    <s v="Jan"/>
    <x v="0"/>
  </r>
  <r>
    <s v="2023-02-22"/>
    <s v="SAL04488"/>
    <x v="6"/>
    <x v="43"/>
    <n v="13"/>
    <n v="4000"/>
    <n v="52000"/>
    <s v="Feb"/>
    <x v="0"/>
  </r>
  <r>
    <s v="2023-02-25"/>
    <s v="SAL02895"/>
    <x v="6"/>
    <x v="43"/>
    <n v="14"/>
    <n v="4000"/>
    <n v="56000"/>
    <s v="Feb"/>
    <x v="0"/>
  </r>
  <r>
    <s v="2023-02-25"/>
    <s v="SAL05654"/>
    <x v="6"/>
    <x v="43"/>
    <n v="13"/>
    <n v="4000"/>
    <n v="52000"/>
    <s v="Feb"/>
    <x v="0"/>
  </r>
  <r>
    <s v="2023-02-26"/>
    <s v="SAL03732"/>
    <x v="6"/>
    <x v="43"/>
    <n v="4"/>
    <n v="4000"/>
    <n v="16000"/>
    <s v="Feb"/>
    <x v="0"/>
  </r>
  <r>
    <s v="2023-02-28"/>
    <s v="SAL00613"/>
    <x v="6"/>
    <x v="43"/>
    <n v="7"/>
    <n v="4000"/>
    <n v="28000"/>
    <s v="Feb"/>
    <x v="0"/>
  </r>
  <r>
    <s v="2023-03-04"/>
    <s v="SAL02040"/>
    <x v="6"/>
    <x v="43"/>
    <n v="11"/>
    <n v="4000"/>
    <n v="44000"/>
    <s v="Mar"/>
    <x v="0"/>
  </r>
  <r>
    <s v="2023-03-16"/>
    <s v="SAL01543"/>
    <x v="6"/>
    <x v="43"/>
    <n v="3"/>
    <n v="4000"/>
    <n v="12000"/>
    <s v="Mar"/>
    <x v="0"/>
  </r>
  <r>
    <s v="2023-03-16"/>
    <s v="SAL04186"/>
    <x v="6"/>
    <x v="43"/>
    <n v="6"/>
    <n v="4000"/>
    <n v="24000"/>
    <s v="Mar"/>
    <x v="0"/>
  </r>
  <r>
    <s v="2023-03-18"/>
    <s v="SAL00816"/>
    <x v="6"/>
    <x v="43"/>
    <n v="13"/>
    <n v="4000"/>
    <n v="52000"/>
    <s v="Mar"/>
    <x v="0"/>
  </r>
  <r>
    <s v="2023-03-23"/>
    <s v="SAL03763"/>
    <x v="6"/>
    <x v="43"/>
    <n v="14"/>
    <n v="4000"/>
    <n v="56000"/>
    <s v="Mar"/>
    <x v="0"/>
  </r>
  <r>
    <s v="2023-04-02"/>
    <s v="SAL01139"/>
    <x v="6"/>
    <x v="43"/>
    <n v="7"/>
    <n v="4000"/>
    <n v="28000"/>
    <s v="Apr"/>
    <x v="0"/>
  </r>
  <r>
    <s v="2023-04-11"/>
    <s v="SAL00107"/>
    <x v="6"/>
    <x v="43"/>
    <n v="2"/>
    <n v="4000"/>
    <n v="8000"/>
    <s v="Apr"/>
    <x v="0"/>
  </r>
  <r>
    <s v="2023-04-17"/>
    <s v="SAL05087"/>
    <x v="6"/>
    <x v="43"/>
    <n v="4"/>
    <n v="4000"/>
    <n v="16000"/>
    <s v="Apr"/>
    <x v="0"/>
  </r>
  <r>
    <s v="2023-04-22"/>
    <s v="SAL01737"/>
    <x v="6"/>
    <x v="43"/>
    <n v="13"/>
    <n v="4000"/>
    <n v="52000"/>
    <s v="Apr"/>
    <x v="0"/>
  </r>
  <r>
    <s v="2023-05-04"/>
    <s v="SAL04470"/>
    <x v="6"/>
    <x v="43"/>
    <n v="8"/>
    <n v="4000"/>
    <n v="32000"/>
    <s v="May"/>
    <x v="0"/>
  </r>
  <r>
    <s v="2023-05-16"/>
    <s v="SAL02117"/>
    <x v="6"/>
    <x v="43"/>
    <n v="6"/>
    <n v="4000"/>
    <n v="24000"/>
    <s v="May"/>
    <x v="0"/>
  </r>
  <r>
    <s v="2023-05-19"/>
    <s v="SAL00602"/>
    <x v="6"/>
    <x v="43"/>
    <n v="1"/>
    <n v="4000"/>
    <n v="4000"/>
    <s v="May"/>
    <x v="0"/>
  </r>
  <r>
    <s v="2023-06-08"/>
    <s v="SAL02687"/>
    <x v="6"/>
    <x v="43"/>
    <n v="1"/>
    <n v="4000"/>
    <n v="4000"/>
    <s v="Jun"/>
    <x v="0"/>
  </r>
  <r>
    <s v="2023-06-23"/>
    <s v="SAL02846"/>
    <x v="6"/>
    <x v="43"/>
    <n v="7"/>
    <n v="4000"/>
    <n v="28000"/>
    <s v="Jun"/>
    <x v="0"/>
  </r>
  <r>
    <s v="2023-07-01"/>
    <s v="SAL03627"/>
    <x v="6"/>
    <x v="43"/>
    <n v="10"/>
    <n v="4000"/>
    <n v="40000"/>
    <s v="Jul"/>
    <x v="0"/>
  </r>
  <r>
    <s v="2023-07-07"/>
    <s v="SAL02063"/>
    <x v="6"/>
    <x v="43"/>
    <n v="10"/>
    <n v="4000"/>
    <n v="40000"/>
    <s v="Jul"/>
    <x v="0"/>
  </r>
  <r>
    <s v="2023-07-15"/>
    <s v="SAL00728"/>
    <x v="6"/>
    <x v="43"/>
    <n v="12"/>
    <n v="4000"/>
    <n v="48000"/>
    <s v="Jul"/>
    <x v="0"/>
  </r>
  <r>
    <s v="2023-07-15"/>
    <s v="SAL05389"/>
    <x v="6"/>
    <x v="43"/>
    <n v="15"/>
    <n v="4000"/>
    <n v="60000"/>
    <s v="Jul"/>
    <x v="0"/>
  </r>
  <r>
    <s v="2023-07-16"/>
    <s v="SAL01270"/>
    <x v="6"/>
    <x v="43"/>
    <n v="4"/>
    <n v="4000"/>
    <n v="16000"/>
    <s v="Jul"/>
    <x v="0"/>
  </r>
  <r>
    <s v="2023-07-25"/>
    <s v="SAL02125"/>
    <x v="6"/>
    <x v="43"/>
    <n v="7"/>
    <n v="4000"/>
    <n v="28000"/>
    <s v="Jul"/>
    <x v="0"/>
  </r>
  <r>
    <s v="2023-08-03"/>
    <s v="SAL01157"/>
    <x v="6"/>
    <x v="43"/>
    <n v="15"/>
    <n v="4000"/>
    <n v="60000"/>
    <s v="Aug"/>
    <x v="0"/>
  </r>
  <r>
    <s v="2023-08-04"/>
    <s v="SAL01552"/>
    <x v="6"/>
    <x v="43"/>
    <n v="6"/>
    <n v="4000"/>
    <n v="24000"/>
    <s v="Aug"/>
    <x v="0"/>
  </r>
  <r>
    <s v="2023-08-05"/>
    <s v="SAL01294"/>
    <x v="6"/>
    <x v="43"/>
    <n v="11"/>
    <n v="4000"/>
    <n v="44000"/>
    <s v="Aug"/>
    <x v="0"/>
  </r>
  <r>
    <s v="2023-08-06"/>
    <s v="SAL04366"/>
    <x v="6"/>
    <x v="43"/>
    <n v="7"/>
    <n v="4000"/>
    <n v="28000"/>
    <s v="Aug"/>
    <x v="0"/>
  </r>
  <r>
    <s v="2023-08-07"/>
    <s v="SAL05393"/>
    <x v="6"/>
    <x v="43"/>
    <n v="10"/>
    <n v="4000"/>
    <n v="40000"/>
    <s v="Aug"/>
    <x v="0"/>
  </r>
  <r>
    <s v="2023-08-25"/>
    <s v="SAL05790"/>
    <x v="6"/>
    <x v="43"/>
    <n v="9"/>
    <n v="4000"/>
    <n v="36000"/>
    <s v="Aug"/>
    <x v="0"/>
  </r>
  <r>
    <s v="2023-09-03"/>
    <s v="SAL01993"/>
    <x v="6"/>
    <x v="43"/>
    <n v="5"/>
    <n v="4000"/>
    <n v="20000"/>
    <s v="Sept"/>
    <x v="0"/>
  </r>
  <r>
    <s v="2023-09-13"/>
    <s v="SAL03058"/>
    <x v="6"/>
    <x v="43"/>
    <n v="5"/>
    <n v="4000"/>
    <n v="20000"/>
    <s v="Sept"/>
    <x v="0"/>
  </r>
  <r>
    <s v="2023-09-14"/>
    <s v="SAL01746"/>
    <x v="6"/>
    <x v="43"/>
    <n v="4"/>
    <n v="4000"/>
    <n v="16000"/>
    <s v="Sept"/>
    <x v="0"/>
  </r>
  <r>
    <s v="2023-10-12"/>
    <s v="SAL00858"/>
    <x v="6"/>
    <x v="43"/>
    <n v="9"/>
    <n v="4000"/>
    <n v="36000"/>
    <s v="Oct"/>
    <x v="0"/>
  </r>
  <r>
    <s v="2023-10-17"/>
    <s v="SAL01415"/>
    <x v="6"/>
    <x v="43"/>
    <n v="1"/>
    <n v="4000"/>
    <n v="4000"/>
    <s v="Oct"/>
    <x v="0"/>
  </r>
  <r>
    <s v="2023-10-28"/>
    <s v="SAL04876"/>
    <x v="6"/>
    <x v="43"/>
    <n v="1"/>
    <n v="4000"/>
    <n v="4000"/>
    <s v="Oct"/>
    <x v="0"/>
  </r>
  <r>
    <s v="2023-10-31"/>
    <s v="SAL00979"/>
    <x v="6"/>
    <x v="43"/>
    <n v="2"/>
    <n v="4000"/>
    <n v="8000"/>
    <s v="Oct"/>
    <x v="0"/>
  </r>
  <r>
    <s v="2023-11-05"/>
    <s v="SAL03157"/>
    <x v="6"/>
    <x v="43"/>
    <n v="10"/>
    <n v="4000"/>
    <n v="40000"/>
    <s v="Nov"/>
    <x v="0"/>
  </r>
  <r>
    <s v="2023-11-06"/>
    <s v="SAL04885"/>
    <x v="6"/>
    <x v="43"/>
    <n v="13"/>
    <n v="4000"/>
    <n v="52000"/>
    <s v="Nov"/>
    <x v="0"/>
  </r>
  <r>
    <s v="2023-11-08"/>
    <s v="SAL00468"/>
    <x v="6"/>
    <x v="43"/>
    <n v="5"/>
    <n v="4000"/>
    <n v="20000"/>
    <s v="Nov"/>
    <x v="0"/>
  </r>
  <r>
    <s v="2023-11-08"/>
    <s v="SAL04432"/>
    <x v="6"/>
    <x v="43"/>
    <n v="15"/>
    <n v="4000"/>
    <n v="60000"/>
    <s v="Nov"/>
    <x v="0"/>
  </r>
  <r>
    <s v="2023-11-12"/>
    <s v="SAL05656"/>
    <x v="6"/>
    <x v="43"/>
    <n v="3"/>
    <n v="4000"/>
    <n v="12000"/>
    <s v="Nov"/>
    <x v="0"/>
  </r>
  <r>
    <s v="2023-11-28"/>
    <s v="SAL01048"/>
    <x v="6"/>
    <x v="43"/>
    <n v="11"/>
    <n v="4000"/>
    <n v="44000"/>
    <s v="Nov"/>
    <x v="0"/>
  </r>
  <r>
    <s v="2023-11-30"/>
    <s v="SAL02764"/>
    <x v="6"/>
    <x v="43"/>
    <n v="5"/>
    <n v="4000"/>
    <n v="20000"/>
    <s v="Nov"/>
    <x v="0"/>
  </r>
  <r>
    <s v="2023-12-01"/>
    <s v="SAL00912"/>
    <x v="6"/>
    <x v="43"/>
    <n v="15"/>
    <n v="4000"/>
    <n v="60000"/>
    <s v="Dec"/>
    <x v="0"/>
  </r>
  <r>
    <s v="2023-12-02"/>
    <s v="SAL00224"/>
    <x v="6"/>
    <x v="43"/>
    <n v="15"/>
    <n v="4000"/>
    <n v="60000"/>
    <s v="Dec"/>
    <x v="0"/>
  </r>
  <r>
    <s v="2023-12-05"/>
    <s v="SAL02145"/>
    <x v="6"/>
    <x v="43"/>
    <n v="8"/>
    <n v="4000"/>
    <n v="32000"/>
    <s v="Dec"/>
    <x v="0"/>
  </r>
  <r>
    <s v="2023-12-10"/>
    <s v="SAL04598"/>
    <x v="6"/>
    <x v="43"/>
    <n v="12"/>
    <n v="4000"/>
    <n v="48000"/>
    <s v="Dec"/>
    <x v="0"/>
  </r>
  <r>
    <s v="2023-12-11"/>
    <s v="SAL00824"/>
    <x v="6"/>
    <x v="43"/>
    <n v="7"/>
    <n v="4000"/>
    <n v="28000"/>
    <s v="Dec"/>
    <x v="0"/>
  </r>
  <r>
    <s v="2023-12-12"/>
    <s v="SAL04369"/>
    <x v="6"/>
    <x v="43"/>
    <n v="10"/>
    <n v="4000"/>
    <n v="40000"/>
    <s v="Dec"/>
    <x v="0"/>
  </r>
  <r>
    <s v="2023-12-15"/>
    <s v="SAL03508"/>
    <x v="6"/>
    <x v="43"/>
    <n v="9"/>
    <n v="4000"/>
    <n v="36000"/>
    <s v="Dec"/>
    <x v="0"/>
  </r>
  <r>
    <s v="2023-12-22"/>
    <s v="SAL01377"/>
    <x v="6"/>
    <x v="43"/>
    <n v="5"/>
    <n v="4000"/>
    <n v="20000"/>
    <s v="Dec"/>
    <x v="0"/>
  </r>
  <r>
    <s v="2024-01-07"/>
    <s v="SAL05118"/>
    <x v="6"/>
    <x v="43"/>
    <n v="9"/>
    <n v="4000"/>
    <n v="36000"/>
    <s v="Jan"/>
    <x v="1"/>
  </r>
  <r>
    <s v="2024-01-08"/>
    <s v="SAL05705"/>
    <x v="6"/>
    <x v="43"/>
    <n v="5"/>
    <n v="4000"/>
    <n v="20000"/>
    <s v="Jan"/>
    <x v="1"/>
  </r>
  <r>
    <s v="2024-01-11"/>
    <s v="SAL05845"/>
    <x v="6"/>
    <x v="43"/>
    <n v="3"/>
    <n v="4000"/>
    <n v="12000"/>
    <s v="Jan"/>
    <x v="1"/>
  </r>
  <r>
    <s v="2024-01-19"/>
    <s v="SAL04529"/>
    <x v="6"/>
    <x v="43"/>
    <n v="6"/>
    <n v="4000"/>
    <n v="24000"/>
    <s v="Jan"/>
    <x v="1"/>
  </r>
  <r>
    <s v="2024-01-25"/>
    <s v="SAL01569"/>
    <x v="6"/>
    <x v="43"/>
    <n v="8"/>
    <n v="4000"/>
    <n v="32000"/>
    <s v="Jan"/>
    <x v="1"/>
  </r>
  <r>
    <s v="2024-02-03"/>
    <s v="SAL05627"/>
    <x v="6"/>
    <x v="43"/>
    <n v="13"/>
    <n v="4000"/>
    <n v="52000"/>
    <s v="Feb"/>
    <x v="1"/>
  </r>
  <r>
    <s v="2024-02-09"/>
    <s v="SAL02248"/>
    <x v="6"/>
    <x v="43"/>
    <n v="15"/>
    <n v="4000"/>
    <n v="60000"/>
    <s v="Feb"/>
    <x v="1"/>
  </r>
  <r>
    <s v="2024-02-12"/>
    <s v="SAL03020"/>
    <x v="6"/>
    <x v="43"/>
    <n v="7"/>
    <n v="4000"/>
    <n v="28000"/>
    <s v="Feb"/>
    <x v="1"/>
  </r>
  <r>
    <s v="2024-02-13"/>
    <s v="SAL05354"/>
    <x v="6"/>
    <x v="43"/>
    <n v="3"/>
    <n v="4000"/>
    <n v="12000"/>
    <s v="Feb"/>
    <x v="1"/>
  </r>
  <r>
    <s v="2024-02-14"/>
    <s v="SAL01077"/>
    <x v="6"/>
    <x v="43"/>
    <n v="9"/>
    <n v="4000"/>
    <n v="36000"/>
    <s v="Feb"/>
    <x v="1"/>
  </r>
  <r>
    <s v="2024-02-15"/>
    <s v="SAL05376"/>
    <x v="6"/>
    <x v="43"/>
    <n v="11"/>
    <n v="4000"/>
    <n v="44000"/>
    <s v="Feb"/>
    <x v="1"/>
  </r>
  <r>
    <s v="2024-02-27"/>
    <s v="SAL05556"/>
    <x v="6"/>
    <x v="43"/>
    <n v="8"/>
    <n v="4000"/>
    <n v="32000"/>
    <s v="Feb"/>
    <x v="1"/>
  </r>
  <r>
    <s v="2024-02-28"/>
    <s v="SAL02504"/>
    <x v="6"/>
    <x v="43"/>
    <n v="11"/>
    <n v="4000"/>
    <n v="44000"/>
    <s v="Feb"/>
    <x v="1"/>
  </r>
  <r>
    <s v="2024-03-13"/>
    <s v="SAL03993"/>
    <x v="6"/>
    <x v="43"/>
    <n v="6"/>
    <n v="4000"/>
    <n v="24000"/>
    <s v="Mar"/>
    <x v="1"/>
  </r>
  <r>
    <s v="2024-03-28"/>
    <s v="SAL01892"/>
    <x v="6"/>
    <x v="43"/>
    <n v="4"/>
    <n v="4000"/>
    <n v="16000"/>
    <s v="Mar"/>
    <x v="1"/>
  </r>
  <r>
    <s v="2024-04-02"/>
    <s v="SAL04857"/>
    <x v="6"/>
    <x v="43"/>
    <n v="1"/>
    <n v="4000"/>
    <n v="4000"/>
    <s v="Apr"/>
    <x v="1"/>
  </r>
  <r>
    <s v="2024-04-18"/>
    <s v="SAL04333"/>
    <x v="6"/>
    <x v="43"/>
    <n v="1"/>
    <n v="4000"/>
    <n v="4000"/>
    <s v="Apr"/>
    <x v="1"/>
  </r>
  <r>
    <s v="2024-05-03"/>
    <s v="SAL00881"/>
    <x v="6"/>
    <x v="43"/>
    <n v="10"/>
    <n v="4000"/>
    <n v="40000"/>
    <s v="May"/>
    <x v="1"/>
  </r>
  <r>
    <s v="2024-05-03"/>
    <s v="SAL02567"/>
    <x v="6"/>
    <x v="43"/>
    <n v="6"/>
    <n v="4000"/>
    <n v="24000"/>
    <s v="May"/>
    <x v="1"/>
  </r>
  <r>
    <s v="2024-05-05"/>
    <s v="SAL02344"/>
    <x v="6"/>
    <x v="43"/>
    <n v="10"/>
    <n v="4000"/>
    <n v="40000"/>
    <s v="May"/>
    <x v="1"/>
  </r>
  <r>
    <s v="2024-05-09"/>
    <s v="SAL05907"/>
    <x v="6"/>
    <x v="43"/>
    <n v="8"/>
    <n v="4000"/>
    <n v="32000"/>
    <s v="May"/>
    <x v="1"/>
  </r>
  <r>
    <s v="2024-05-17"/>
    <s v="SAL02144"/>
    <x v="6"/>
    <x v="43"/>
    <n v="1"/>
    <n v="4000"/>
    <n v="4000"/>
    <s v="May"/>
    <x v="1"/>
  </r>
  <r>
    <s v="2024-05-20"/>
    <s v="SAL05463"/>
    <x v="6"/>
    <x v="43"/>
    <n v="12"/>
    <n v="4000"/>
    <n v="48000"/>
    <s v="May"/>
    <x v="1"/>
  </r>
  <r>
    <s v="2024-05-23"/>
    <s v="SAL04480"/>
    <x v="6"/>
    <x v="43"/>
    <n v="11"/>
    <n v="4000"/>
    <n v="44000"/>
    <s v="May"/>
    <x v="1"/>
  </r>
  <r>
    <s v="2024-05-29"/>
    <s v="SAL00876"/>
    <x v="6"/>
    <x v="43"/>
    <n v="8"/>
    <n v="4000"/>
    <n v="32000"/>
    <s v="May"/>
    <x v="1"/>
  </r>
  <r>
    <s v="2024-05-31"/>
    <s v="SAL00296"/>
    <x v="6"/>
    <x v="43"/>
    <n v="3"/>
    <n v="4000"/>
    <n v="12000"/>
    <s v="May"/>
    <x v="1"/>
  </r>
  <r>
    <s v="2024-06-06"/>
    <s v="SAL00111"/>
    <x v="6"/>
    <x v="43"/>
    <n v="5"/>
    <n v="4000"/>
    <n v="20000"/>
    <s v="Jun"/>
    <x v="1"/>
  </r>
  <r>
    <s v="2024-06-11"/>
    <s v="SAL02967"/>
    <x v="6"/>
    <x v="43"/>
    <n v="4"/>
    <n v="4000"/>
    <n v="16000"/>
    <s v="Jun"/>
    <x v="1"/>
  </r>
  <r>
    <s v="2024-06-25"/>
    <s v="SAL03150"/>
    <x v="6"/>
    <x v="43"/>
    <n v="5"/>
    <n v="4000"/>
    <n v="20000"/>
    <s v="Jun"/>
    <x v="1"/>
  </r>
  <r>
    <s v="2024-07-04"/>
    <s v="SAL03901"/>
    <x v="6"/>
    <x v="43"/>
    <n v="14"/>
    <n v="4000"/>
    <n v="56000"/>
    <s v="Jul"/>
    <x v="1"/>
  </r>
  <r>
    <s v="2024-07-06"/>
    <s v="SAL00321"/>
    <x v="6"/>
    <x v="43"/>
    <n v="8"/>
    <n v="4000"/>
    <n v="32000"/>
    <s v="Jul"/>
    <x v="1"/>
  </r>
  <r>
    <s v="2024-07-17"/>
    <s v="SAL03973"/>
    <x v="6"/>
    <x v="43"/>
    <n v="5"/>
    <n v="4000"/>
    <n v="20000"/>
    <s v="Jul"/>
    <x v="1"/>
  </r>
  <r>
    <s v="2024-07-20"/>
    <s v="SAL00815"/>
    <x v="6"/>
    <x v="43"/>
    <n v="8"/>
    <n v="4000"/>
    <n v="32000"/>
    <s v="Jul"/>
    <x v="1"/>
  </r>
  <r>
    <s v="2024-07-20"/>
    <s v="SAL05668"/>
    <x v="6"/>
    <x v="43"/>
    <n v="4"/>
    <n v="4000"/>
    <n v="16000"/>
    <s v="Jul"/>
    <x v="1"/>
  </r>
  <r>
    <s v="2024-07-28"/>
    <s v="SAL05224"/>
    <x v="6"/>
    <x v="43"/>
    <n v="8"/>
    <n v="4000"/>
    <n v="32000"/>
    <s v="Jul"/>
    <x v="1"/>
  </r>
  <r>
    <s v="2024-08-10"/>
    <s v="SAL03633"/>
    <x v="6"/>
    <x v="43"/>
    <n v="6"/>
    <n v="4000"/>
    <n v="24000"/>
    <s v="Aug"/>
    <x v="1"/>
  </r>
  <r>
    <s v="2024-08-15"/>
    <s v="SAL05602"/>
    <x v="6"/>
    <x v="43"/>
    <n v="5"/>
    <n v="4000"/>
    <n v="20000"/>
    <s v="Aug"/>
    <x v="1"/>
  </r>
  <r>
    <s v="2024-08-19"/>
    <s v="SAL02935"/>
    <x v="6"/>
    <x v="43"/>
    <n v="11"/>
    <n v="4000"/>
    <n v="44000"/>
    <s v="Aug"/>
    <x v="1"/>
  </r>
  <r>
    <s v="2024-08-24"/>
    <s v="SAL02959"/>
    <x v="6"/>
    <x v="43"/>
    <n v="7"/>
    <n v="4000"/>
    <n v="28000"/>
    <s v="Aug"/>
    <x v="1"/>
  </r>
  <r>
    <s v="2024-09-30"/>
    <s v="SAL00200"/>
    <x v="6"/>
    <x v="43"/>
    <n v="8"/>
    <n v="4000"/>
    <n v="32000"/>
    <s v="Sept"/>
    <x v="1"/>
  </r>
  <r>
    <s v="2024-10-05"/>
    <s v="SAL00968"/>
    <x v="6"/>
    <x v="43"/>
    <n v="13"/>
    <n v="4000"/>
    <n v="52000"/>
    <s v="Oct"/>
    <x v="1"/>
  </r>
  <r>
    <s v="2024-10-19"/>
    <s v="SAL01437"/>
    <x v="6"/>
    <x v="43"/>
    <n v="13"/>
    <n v="4000"/>
    <n v="52000"/>
    <s v="Oct"/>
    <x v="1"/>
  </r>
  <r>
    <s v="2024-10-19"/>
    <s v="SAL02088"/>
    <x v="6"/>
    <x v="43"/>
    <n v="11"/>
    <n v="4000"/>
    <n v="44000"/>
    <s v="Oct"/>
    <x v="1"/>
  </r>
  <r>
    <s v="2024-10-20"/>
    <s v="SAL00799"/>
    <x v="6"/>
    <x v="43"/>
    <n v="7"/>
    <n v="4000"/>
    <n v="28000"/>
    <s v="Oct"/>
    <x v="1"/>
  </r>
  <r>
    <s v="2024-10-28"/>
    <s v="SAL01934"/>
    <x v="6"/>
    <x v="43"/>
    <n v="15"/>
    <n v="4000"/>
    <n v="60000"/>
    <s v="Oct"/>
    <x v="1"/>
  </r>
  <r>
    <s v="2024-11-07"/>
    <s v="SAL01959"/>
    <x v="6"/>
    <x v="43"/>
    <n v="12"/>
    <n v="4000"/>
    <n v="48000"/>
    <s v="Nov"/>
    <x v="1"/>
  </r>
  <r>
    <s v="2024-11-18"/>
    <s v="SAL04006"/>
    <x v="6"/>
    <x v="43"/>
    <n v="13"/>
    <n v="4000"/>
    <n v="52000"/>
    <s v="Nov"/>
    <x v="1"/>
  </r>
  <r>
    <s v="2024-11-18"/>
    <s v="SAL04127"/>
    <x v="6"/>
    <x v="43"/>
    <n v="14"/>
    <n v="4000"/>
    <n v="56000"/>
    <s v="Nov"/>
    <x v="1"/>
  </r>
  <r>
    <s v="2024-11-25"/>
    <s v="SAL00673"/>
    <x v="6"/>
    <x v="43"/>
    <n v="15"/>
    <n v="4000"/>
    <n v="60000"/>
    <s v="Nov"/>
    <x v="1"/>
  </r>
  <r>
    <s v="2025-01-06"/>
    <s v="SAL00607"/>
    <x v="6"/>
    <x v="43"/>
    <n v="15"/>
    <n v="4000"/>
    <n v="60000"/>
    <s v="Jan"/>
    <x v="2"/>
  </r>
  <r>
    <s v="2025-01-11"/>
    <s v="SAL04630"/>
    <x v="6"/>
    <x v="43"/>
    <n v="15"/>
    <n v="4000"/>
    <n v="60000"/>
    <s v="Jan"/>
    <x v="2"/>
  </r>
  <r>
    <s v="2025-01-18"/>
    <s v="SAL02529"/>
    <x v="6"/>
    <x v="43"/>
    <n v="1"/>
    <n v="4000"/>
    <n v="4000"/>
    <s v="Jan"/>
    <x v="2"/>
  </r>
  <r>
    <s v="2025-01-23"/>
    <s v="SAL00655"/>
    <x v="6"/>
    <x v="43"/>
    <n v="14"/>
    <n v="4000"/>
    <n v="56000"/>
    <s v="Jan"/>
    <x v="2"/>
  </r>
  <r>
    <s v="2025-02-02"/>
    <s v="SAL02069"/>
    <x v="6"/>
    <x v="43"/>
    <n v="1"/>
    <n v="4000"/>
    <n v="4000"/>
    <s v="Feb"/>
    <x v="2"/>
  </r>
  <r>
    <s v="2025-02-02"/>
    <s v="SAL04901"/>
    <x v="6"/>
    <x v="43"/>
    <n v="2"/>
    <n v="4000"/>
    <n v="8000"/>
    <s v="Feb"/>
    <x v="2"/>
  </r>
  <r>
    <s v="2025-02-03"/>
    <s v="SAL05802"/>
    <x v="6"/>
    <x v="43"/>
    <n v="4"/>
    <n v="4000"/>
    <n v="16000"/>
    <s v="Feb"/>
    <x v="2"/>
  </r>
  <r>
    <s v="2025-02-07"/>
    <s v="SAL02370"/>
    <x v="6"/>
    <x v="43"/>
    <n v="10"/>
    <n v="4000"/>
    <n v="40000"/>
    <s v="Feb"/>
    <x v="2"/>
  </r>
  <r>
    <s v="2025-02-15"/>
    <s v="SAL00781"/>
    <x v="6"/>
    <x v="43"/>
    <n v="12"/>
    <n v="4000"/>
    <n v="48000"/>
    <s v="Feb"/>
    <x v="2"/>
  </r>
  <r>
    <s v="2025-02-17"/>
    <s v="SAL05251"/>
    <x v="6"/>
    <x v="43"/>
    <n v="9"/>
    <n v="4000"/>
    <n v="36000"/>
    <s v="Feb"/>
    <x v="2"/>
  </r>
  <r>
    <s v="2025-02-21"/>
    <s v="SAL05530"/>
    <x v="6"/>
    <x v="43"/>
    <n v="5"/>
    <n v="4000"/>
    <n v="20000"/>
    <s v="Feb"/>
    <x v="2"/>
  </r>
  <r>
    <s v="2025-03-14"/>
    <s v="SAL01313"/>
    <x v="6"/>
    <x v="43"/>
    <n v="2"/>
    <n v="4000"/>
    <n v="8000"/>
    <s v="Mar"/>
    <x v="2"/>
  </r>
  <r>
    <s v="2025-03-17"/>
    <s v="SAL02296"/>
    <x v="6"/>
    <x v="43"/>
    <n v="10"/>
    <n v="4000"/>
    <n v="40000"/>
    <s v="Mar"/>
    <x v="2"/>
  </r>
  <r>
    <s v="2025-03-25"/>
    <s v="SAL04336"/>
    <x v="6"/>
    <x v="43"/>
    <n v="1"/>
    <n v="4000"/>
    <n v="4000"/>
    <s v="Mar"/>
    <x v="2"/>
  </r>
  <r>
    <s v="2025-03-25"/>
    <s v="SAL05201"/>
    <x v="6"/>
    <x v="43"/>
    <n v="6"/>
    <n v="4000"/>
    <n v="24000"/>
    <s v="Mar"/>
    <x v="2"/>
  </r>
  <r>
    <s v="2025-03-27"/>
    <s v="SAL02862"/>
    <x v="6"/>
    <x v="43"/>
    <n v="7"/>
    <n v="4000"/>
    <n v="28000"/>
    <s v="Mar"/>
    <x v="2"/>
  </r>
  <r>
    <s v="2025-03-31"/>
    <s v="SAL03289"/>
    <x v="6"/>
    <x v="43"/>
    <n v="6"/>
    <n v="4000"/>
    <n v="24000"/>
    <s v="Mar"/>
    <x v="2"/>
  </r>
  <r>
    <s v="2025-04-01"/>
    <s v="SAL03140"/>
    <x v="6"/>
    <x v="43"/>
    <n v="11"/>
    <n v="4000"/>
    <n v="44000"/>
    <s v="Apr"/>
    <x v="2"/>
  </r>
  <r>
    <s v="2025-04-05"/>
    <s v="SAL02887"/>
    <x v="6"/>
    <x v="43"/>
    <n v="5"/>
    <n v="4000"/>
    <n v="20000"/>
    <s v="Apr"/>
    <x v="2"/>
  </r>
  <r>
    <s v="2025-04-18"/>
    <s v="SAL03611"/>
    <x v="6"/>
    <x v="43"/>
    <n v="14"/>
    <n v="4000"/>
    <n v="56000"/>
    <s v="Apr"/>
    <x v="2"/>
  </r>
  <r>
    <s v="2025-04-20"/>
    <s v="SAL05207"/>
    <x v="6"/>
    <x v="43"/>
    <n v="3"/>
    <n v="4000"/>
    <n v="12000"/>
    <s v="Apr"/>
    <x v="2"/>
  </r>
  <r>
    <s v="2025-04-26"/>
    <s v="SAL03399"/>
    <x v="6"/>
    <x v="43"/>
    <n v="1"/>
    <n v="4000"/>
    <n v="4000"/>
    <s v="Apr"/>
    <x v="2"/>
  </r>
  <r>
    <s v="2025-05-17"/>
    <s v="SAL03263"/>
    <x v="6"/>
    <x v="43"/>
    <n v="8"/>
    <n v="4000"/>
    <n v="32000"/>
    <s v="May"/>
    <x v="2"/>
  </r>
  <r>
    <s v="2025-05-24"/>
    <s v="SAL02506"/>
    <x v="6"/>
    <x v="43"/>
    <n v="4"/>
    <n v="4000"/>
    <n v="16000"/>
    <s v="May"/>
    <x v="2"/>
  </r>
  <r>
    <s v="2025-05-27"/>
    <s v="SAL01935"/>
    <x v="6"/>
    <x v="43"/>
    <n v="9"/>
    <n v="4000"/>
    <n v="36000"/>
    <s v="May"/>
    <x v="2"/>
  </r>
  <r>
    <s v="2025-05-27"/>
    <s v="SAL05928"/>
    <x v="6"/>
    <x v="43"/>
    <n v="15"/>
    <n v="4000"/>
    <n v="60000"/>
    <s v="May"/>
    <x v="2"/>
  </r>
  <r>
    <s v="2025-05-29"/>
    <s v="SAL02944"/>
    <x v="6"/>
    <x v="43"/>
    <n v="14"/>
    <n v="4000"/>
    <n v="56000"/>
    <s v="May"/>
    <x v="2"/>
  </r>
  <r>
    <s v="2025-06-02"/>
    <s v="SAL01763"/>
    <x v="6"/>
    <x v="43"/>
    <n v="11"/>
    <n v="4000"/>
    <n v="44000"/>
    <s v="Jun"/>
    <x v="2"/>
  </r>
  <r>
    <s v="2025-06-14"/>
    <s v="SAL03116"/>
    <x v="6"/>
    <x v="43"/>
    <n v="5"/>
    <n v="4000"/>
    <n v="20000"/>
    <s v="Jun"/>
    <x v="2"/>
  </r>
  <r>
    <s v="2025-06-15"/>
    <s v="SAL02414"/>
    <x v="6"/>
    <x v="43"/>
    <n v="7"/>
    <n v="4000"/>
    <n v="28000"/>
    <s v="Jun"/>
    <x v="2"/>
  </r>
  <r>
    <s v="2025-06-18"/>
    <s v="SAL04599"/>
    <x v="6"/>
    <x v="43"/>
    <n v="11"/>
    <n v="4000"/>
    <n v="44000"/>
    <s v="Jun"/>
    <x v="2"/>
  </r>
  <r>
    <s v="2025-06-28"/>
    <s v="SAL00304"/>
    <x v="6"/>
    <x v="43"/>
    <n v="7"/>
    <n v="4000"/>
    <n v="28000"/>
    <s v="Jun"/>
    <x v="2"/>
  </r>
  <r>
    <s v="2025-06-30"/>
    <s v="SAL02550"/>
    <x v="6"/>
    <x v="43"/>
    <n v="5"/>
    <n v="4000"/>
    <n v="20000"/>
    <s v="Jun"/>
    <x v="2"/>
  </r>
  <r>
    <s v="2025-07-07"/>
    <s v="SAL04160"/>
    <x v="6"/>
    <x v="43"/>
    <n v="6"/>
    <n v="4000"/>
    <n v="24000"/>
    <s v="Jul"/>
    <x v="2"/>
  </r>
  <r>
    <s v="2025-07-09"/>
    <s v="SAL01254"/>
    <x v="6"/>
    <x v="43"/>
    <n v="13"/>
    <n v="4000"/>
    <n v="52000"/>
    <s v="Jul"/>
    <x v="2"/>
  </r>
  <r>
    <s v="2025-07-28"/>
    <s v="SAL02668"/>
    <x v="6"/>
    <x v="43"/>
    <n v="7"/>
    <n v="4000"/>
    <n v="28000"/>
    <s v="Jul"/>
    <x v="2"/>
  </r>
  <r>
    <s v="2025-08-05"/>
    <s v="SAL04220"/>
    <x v="6"/>
    <x v="43"/>
    <n v="15"/>
    <n v="4000"/>
    <n v="60000"/>
    <s v="Aug"/>
    <x v="2"/>
  </r>
  <r>
    <s v="2025-08-17"/>
    <s v="SAL05860"/>
    <x v="6"/>
    <x v="43"/>
    <n v="7"/>
    <n v="4000"/>
    <n v="28000"/>
    <s v="Aug"/>
    <x v="2"/>
  </r>
  <r>
    <s v="2025-09-10"/>
    <s v="SAL05411"/>
    <x v="6"/>
    <x v="43"/>
    <n v="1"/>
    <n v="4000"/>
    <n v="4000"/>
    <s v="Sept"/>
    <x v="2"/>
  </r>
  <r>
    <s v="2025-09-14"/>
    <s v="SAL01954"/>
    <x v="6"/>
    <x v="43"/>
    <n v="1"/>
    <n v="4000"/>
    <n v="4000"/>
    <s v="Sept"/>
    <x v="2"/>
  </r>
  <r>
    <s v="2025-09-21"/>
    <s v="SAL04698"/>
    <x v="6"/>
    <x v="43"/>
    <n v="10"/>
    <n v="4000"/>
    <n v="40000"/>
    <s v="Sept"/>
    <x v="2"/>
  </r>
  <r>
    <s v="2025-09-22"/>
    <s v="SAL00689"/>
    <x v="6"/>
    <x v="43"/>
    <n v="6"/>
    <n v="4000"/>
    <n v="24000"/>
    <s v="Sept"/>
    <x v="2"/>
  </r>
  <r>
    <s v="2025-09-29"/>
    <s v="SAL00456"/>
    <x v="6"/>
    <x v="43"/>
    <n v="12"/>
    <n v="4000"/>
    <n v="48000"/>
    <s v="Sept"/>
    <x v="2"/>
  </r>
  <r>
    <s v="2025-10-05"/>
    <s v="SAL00125"/>
    <x v="6"/>
    <x v="43"/>
    <n v="2"/>
    <n v="4000"/>
    <n v="8000"/>
    <s v="Oct"/>
    <x v="2"/>
  </r>
  <r>
    <s v="2025-10-21"/>
    <s v="SAL01502"/>
    <x v="6"/>
    <x v="43"/>
    <n v="15"/>
    <n v="4000"/>
    <n v="60000"/>
    <s v="Oct"/>
    <x v="2"/>
  </r>
  <r>
    <s v="2025-10-23"/>
    <s v="SAL00777"/>
    <x v="6"/>
    <x v="43"/>
    <n v="11"/>
    <n v="4000"/>
    <n v="44000"/>
    <s v="Oct"/>
    <x v="2"/>
  </r>
  <r>
    <s v="2025-10-29"/>
    <s v="SAL04539"/>
    <x v="6"/>
    <x v="43"/>
    <n v="15"/>
    <n v="4000"/>
    <n v="60000"/>
    <s v="Oct"/>
    <x v="2"/>
  </r>
  <r>
    <s v="2025-11-05"/>
    <s v="SAL00073"/>
    <x v="6"/>
    <x v="43"/>
    <n v="4"/>
    <n v="4000"/>
    <n v="16000"/>
    <s v="Nov"/>
    <x v="2"/>
  </r>
  <r>
    <s v="2025-11-07"/>
    <s v="SAL03430"/>
    <x v="6"/>
    <x v="43"/>
    <n v="11"/>
    <n v="4000"/>
    <n v="44000"/>
    <s v="Nov"/>
    <x v="2"/>
  </r>
  <r>
    <s v="2025-11-19"/>
    <s v="SAL03916"/>
    <x v="6"/>
    <x v="43"/>
    <n v="9"/>
    <n v="4000"/>
    <n v="36000"/>
    <s v="Nov"/>
    <x v="2"/>
  </r>
  <r>
    <s v="2025-11-23"/>
    <s v="SAL04125"/>
    <x v="6"/>
    <x v="43"/>
    <n v="10"/>
    <n v="4000"/>
    <n v="40000"/>
    <s v="Nov"/>
    <x v="2"/>
  </r>
  <r>
    <s v="2025-11-26"/>
    <s v="SAL02754"/>
    <x v="6"/>
    <x v="43"/>
    <n v="11"/>
    <n v="4000"/>
    <n v="44000"/>
    <s v="Nov"/>
    <x v="2"/>
  </r>
  <r>
    <s v="2025-11-27"/>
    <s v="SAL01739"/>
    <x v="6"/>
    <x v="43"/>
    <n v="5"/>
    <n v="4000"/>
    <n v="20000"/>
    <s v="Nov"/>
    <x v="2"/>
  </r>
  <r>
    <s v="2025-12-09"/>
    <s v="SAL02191"/>
    <x v="6"/>
    <x v="43"/>
    <n v="1"/>
    <n v="4000"/>
    <n v="4000"/>
    <s v="Dec"/>
    <x v="2"/>
  </r>
  <r>
    <s v="2025-12-10"/>
    <s v="SAL01258"/>
    <x v="6"/>
    <x v="43"/>
    <n v="1"/>
    <n v="4000"/>
    <n v="4000"/>
    <s v="Dec"/>
    <x v="2"/>
  </r>
  <r>
    <s v="2025-12-21"/>
    <s v="SAL04801"/>
    <x v="6"/>
    <x v="43"/>
    <n v="11"/>
    <n v="4000"/>
    <n v="44000"/>
    <s v="Dec"/>
    <x v="2"/>
  </r>
  <r>
    <s v="2025-12-23"/>
    <s v="SAL00145"/>
    <x v="6"/>
    <x v="43"/>
    <n v="15"/>
    <n v="4000"/>
    <n v="60000"/>
    <s v="Dec"/>
    <x v="2"/>
  </r>
  <r>
    <s v="2025-12-25"/>
    <s v="SAL00661"/>
    <x v="6"/>
    <x v="43"/>
    <n v="11"/>
    <n v="4000"/>
    <n v="44000"/>
    <s v="Dec"/>
    <x v="2"/>
  </r>
  <r>
    <s v="2025-12-25"/>
    <s v="SAL00855"/>
    <x v="6"/>
    <x v="43"/>
    <n v="14"/>
    <n v="4000"/>
    <n v="56000"/>
    <s v="Dec"/>
    <x v="2"/>
  </r>
  <r>
    <s v="2025-12-26"/>
    <s v="SAL01556"/>
    <x v="6"/>
    <x v="43"/>
    <n v="13"/>
    <n v="4000"/>
    <n v="52000"/>
    <s v="Dec"/>
    <x v="2"/>
  </r>
  <r>
    <s v="2025-12-27"/>
    <s v="SAL05595"/>
    <x v="6"/>
    <x v="43"/>
    <n v="15"/>
    <n v="4000"/>
    <n v="60000"/>
    <s v="Dec"/>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d v="2023-01-14T00:00:00"/>
    <s v="SAL05117"/>
    <x v="0"/>
    <s v="15 PROMAX HEAD"/>
    <n v="8"/>
    <n v="5500"/>
    <n v="44000"/>
    <x v="0"/>
    <x v="0"/>
  </r>
  <r>
    <d v="2023-01-15T00:00:00"/>
    <s v="SAL02268"/>
    <x v="0"/>
    <s v="15 PROMAX HEAD"/>
    <n v="12"/>
    <n v="5500"/>
    <n v="66000"/>
    <x v="0"/>
    <x v="0"/>
  </r>
  <r>
    <d v="2023-01-16T00:00:00"/>
    <s v="SAL02085"/>
    <x v="0"/>
    <s v="15 PROMAX HEAD"/>
    <n v="7"/>
    <n v="5500"/>
    <n v="38500"/>
    <x v="0"/>
    <x v="0"/>
  </r>
  <r>
    <s v="2023-02-12"/>
    <s v="SAL02897"/>
    <x v="0"/>
    <s v="15 PROMAX HEAD"/>
    <n v="12"/>
    <n v="5500"/>
    <n v="66000"/>
    <x v="1"/>
    <x v="0"/>
  </r>
  <r>
    <s v="2023-03-01"/>
    <s v="SAL02002"/>
    <x v="0"/>
    <s v="15 PROMAX HEAD"/>
    <n v="8"/>
    <n v="5500"/>
    <n v="44000"/>
    <x v="2"/>
    <x v="0"/>
  </r>
  <r>
    <s v="2023-03-02"/>
    <s v="SAL04900"/>
    <x v="0"/>
    <s v="15 PROMAX HEAD"/>
    <n v="14"/>
    <n v="5500"/>
    <n v="77000"/>
    <x v="2"/>
    <x v="0"/>
  </r>
  <r>
    <s v="2023-03-19"/>
    <s v="SAL05553"/>
    <x v="0"/>
    <s v="15 PROMAX HEAD"/>
    <n v="4"/>
    <n v="5500"/>
    <n v="22000"/>
    <x v="2"/>
    <x v="0"/>
  </r>
  <r>
    <s v="2023-04-11"/>
    <s v="SAL04198"/>
    <x v="0"/>
    <s v="15 PROMAX HEAD"/>
    <n v="14"/>
    <n v="5500"/>
    <n v="77000"/>
    <x v="3"/>
    <x v="0"/>
  </r>
  <r>
    <s v="2023-04-17"/>
    <s v="SAL05464"/>
    <x v="0"/>
    <s v="15 PROMAX HEAD"/>
    <n v="8"/>
    <n v="5500"/>
    <n v="44000"/>
    <x v="3"/>
    <x v="0"/>
  </r>
  <r>
    <s v="2023-04-22"/>
    <s v="SAL03699"/>
    <x v="0"/>
    <s v="15 PROMAX HEAD"/>
    <n v="11"/>
    <n v="5500"/>
    <n v="60500"/>
    <x v="3"/>
    <x v="0"/>
  </r>
  <r>
    <s v="2023-05-02"/>
    <s v="SAL00542"/>
    <x v="0"/>
    <s v="15 PROMAX HEAD"/>
    <n v="11"/>
    <n v="5500"/>
    <n v="60500"/>
    <x v="4"/>
    <x v="0"/>
  </r>
  <r>
    <s v="2023-05-12"/>
    <s v="SAL02797"/>
    <x v="0"/>
    <s v="15 PROMAX HEAD"/>
    <n v="3"/>
    <n v="5500"/>
    <n v="16500"/>
    <x v="4"/>
    <x v="0"/>
  </r>
  <r>
    <s v="2023-05-30"/>
    <s v="SAL03799"/>
    <x v="0"/>
    <s v="15 PROMAX HEAD"/>
    <n v="2"/>
    <n v="5500"/>
    <n v="11000"/>
    <x v="4"/>
    <x v="0"/>
  </r>
  <r>
    <s v="2023-06-23"/>
    <s v="SAL01204"/>
    <x v="0"/>
    <s v="15 PROMAX HEAD"/>
    <n v="9"/>
    <n v="5500"/>
    <n v="49500"/>
    <x v="5"/>
    <x v="0"/>
  </r>
  <r>
    <s v="2023-06-30"/>
    <s v="SAL04070"/>
    <x v="0"/>
    <s v="15 PROMAX HEAD"/>
    <n v="10"/>
    <n v="5500"/>
    <n v="55000"/>
    <x v="5"/>
    <x v="0"/>
  </r>
  <r>
    <s v="2023-07-29"/>
    <s v="SAL01764"/>
    <x v="0"/>
    <s v="15 PROMAX HEAD"/>
    <n v="4"/>
    <n v="5500"/>
    <n v="22000"/>
    <x v="6"/>
    <x v="0"/>
  </r>
  <r>
    <s v="2023-08-12"/>
    <s v="SAL03472"/>
    <x v="0"/>
    <s v="15 PROMAX HEAD"/>
    <n v="15"/>
    <n v="5500"/>
    <n v="82500"/>
    <x v="7"/>
    <x v="0"/>
  </r>
  <r>
    <s v="2023-08-28"/>
    <s v="SAL01376"/>
    <x v="0"/>
    <s v="15 PROMAX HEAD"/>
    <n v="5"/>
    <n v="5500"/>
    <n v="27500"/>
    <x v="7"/>
    <x v="0"/>
  </r>
  <r>
    <s v="2023-09-07"/>
    <s v="SAL03373"/>
    <x v="0"/>
    <s v="15 PROMAX HEAD"/>
    <n v="13"/>
    <n v="5500"/>
    <n v="71500"/>
    <x v="8"/>
    <x v="0"/>
  </r>
  <r>
    <s v="2023-10-31"/>
    <s v="SAL01112"/>
    <x v="0"/>
    <s v="15 PROMAX HEAD"/>
    <n v="10"/>
    <n v="5500"/>
    <n v="55000"/>
    <x v="9"/>
    <x v="0"/>
  </r>
  <r>
    <s v="2023-11-06"/>
    <s v="SAL03652"/>
    <x v="0"/>
    <s v="15 PROMAX HEAD"/>
    <n v="14"/>
    <n v="5500"/>
    <n v="77000"/>
    <x v="10"/>
    <x v="0"/>
  </r>
  <r>
    <s v="2023-11-09"/>
    <s v="SAL03590"/>
    <x v="0"/>
    <s v="15 PROMAX HEAD"/>
    <n v="4"/>
    <n v="5500"/>
    <n v="22000"/>
    <x v="10"/>
    <x v="0"/>
  </r>
  <r>
    <s v="2023-12-08"/>
    <s v="SAL02927"/>
    <x v="0"/>
    <s v="15 PROMAX HEAD"/>
    <n v="1"/>
    <n v="5500"/>
    <n v="5500"/>
    <x v="11"/>
    <x v="0"/>
  </r>
  <r>
    <s v="2023-12-12"/>
    <s v="SAL01465"/>
    <x v="0"/>
    <s v="15 PROMAX HEAD"/>
    <n v="7"/>
    <n v="5500"/>
    <n v="38500"/>
    <x v="11"/>
    <x v="0"/>
  </r>
  <r>
    <s v="2024-01-23"/>
    <s v="SAL05168"/>
    <x v="0"/>
    <s v="15 PROMAX HEAD"/>
    <n v="10"/>
    <n v="5500"/>
    <n v="55000"/>
    <x v="0"/>
    <x v="1"/>
  </r>
  <r>
    <s v="2024-03-04"/>
    <s v="SAL00341"/>
    <x v="0"/>
    <s v="15 PROMAX HEAD"/>
    <n v="2"/>
    <n v="5500"/>
    <n v="11000"/>
    <x v="2"/>
    <x v="1"/>
  </r>
  <r>
    <s v="2024-04-02"/>
    <s v="SAL01911"/>
    <x v="0"/>
    <s v="15 PROMAX HEAD"/>
    <n v="10"/>
    <n v="5500"/>
    <n v="55000"/>
    <x v="3"/>
    <x v="1"/>
  </r>
  <r>
    <s v="2024-05-07"/>
    <s v="SAL00853"/>
    <x v="0"/>
    <s v="15 PROMAX HEAD"/>
    <n v="11"/>
    <n v="5500"/>
    <n v="60500"/>
    <x v="4"/>
    <x v="1"/>
  </r>
  <r>
    <s v="2024-05-11"/>
    <s v="SAL04321"/>
    <x v="0"/>
    <s v="15 PROMAX HEAD"/>
    <n v="6"/>
    <n v="5500"/>
    <n v="33000"/>
    <x v="4"/>
    <x v="1"/>
  </r>
  <r>
    <s v="2024-05-31"/>
    <s v="SAL00244"/>
    <x v="0"/>
    <s v="15 PROMAX HEAD"/>
    <n v="7"/>
    <n v="5500"/>
    <n v="38500"/>
    <x v="4"/>
    <x v="1"/>
  </r>
  <r>
    <s v="2024-05-31"/>
    <s v="SAL02216"/>
    <x v="0"/>
    <s v="15 PROMAX HEAD"/>
    <n v="3"/>
    <n v="5500"/>
    <n v="16500"/>
    <x v="4"/>
    <x v="1"/>
  </r>
  <r>
    <s v="2024-06-25"/>
    <s v="SAL05456"/>
    <x v="0"/>
    <s v="15 PROMAX HEAD"/>
    <n v="10"/>
    <n v="5500"/>
    <n v="55000"/>
    <x v="5"/>
    <x v="1"/>
  </r>
  <r>
    <s v="2024-08-28"/>
    <s v="SAL00461"/>
    <x v="0"/>
    <s v="15 PROMAX HEAD"/>
    <n v="2"/>
    <n v="5500"/>
    <n v="11000"/>
    <x v="7"/>
    <x v="1"/>
  </r>
  <r>
    <s v="2024-08-31"/>
    <s v="SAL00042"/>
    <x v="0"/>
    <s v="15 PROMAX HEAD"/>
    <n v="14"/>
    <n v="5500"/>
    <n v="77000"/>
    <x v="7"/>
    <x v="1"/>
  </r>
  <r>
    <s v="2024-09-10"/>
    <s v="SAL03321"/>
    <x v="0"/>
    <s v="15 PROMAX HEAD"/>
    <n v="2"/>
    <n v="5500"/>
    <n v="11000"/>
    <x v="8"/>
    <x v="1"/>
  </r>
  <r>
    <s v="2024-10-01"/>
    <s v="SAL02340"/>
    <x v="0"/>
    <s v="15 PROMAX HEAD"/>
    <n v="13"/>
    <n v="5500"/>
    <n v="71500"/>
    <x v="9"/>
    <x v="1"/>
  </r>
  <r>
    <s v="2024-10-25"/>
    <s v="SAL02921"/>
    <x v="0"/>
    <s v="15 PROMAX HEAD"/>
    <n v="7"/>
    <n v="5500"/>
    <n v="38500"/>
    <x v="9"/>
    <x v="1"/>
  </r>
  <r>
    <s v="2024-11-09"/>
    <s v="SAL04072"/>
    <x v="0"/>
    <s v="15 PROMAX HEAD"/>
    <n v="11"/>
    <n v="5500"/>
    <n v="60500"/>
    <x v="10"/>
    <x v="1"/>
  </r>
  <r>
    <s v="2024-11-16"/>
    <s v="SAL02947"/>
    <x v="0"/>
    <s v="15 PROMAX HEAD"/>
    <n v="14"/>
    <n v="5500"/>
    <n v="77000"/>
    <x v="10"/>
    <x v="1"/>
  </r>
  <r>
    <s v="2024-12-06"/>
    <s v="SAL03880"/>
    <x v="0"/>
    <s v="15 PROMAX HEAD"/>
    <n v="7"/>
    <n v="5500"/>
    <n v="38500"/>
    <x v="11"/>
    <x v="1"/>
  </r>
  <r>
    <s v="2025-01-03"/>
    <s v="SAL01251"/>
    <x v="0"/>
    <s v="15 PROMAX HEAD"/>
    <n v="11"/>
    <n v="5500"/>
    <n v="60500"/>
    <x v="0"/>
    <x v="2"/>
  </r>
  <r>
    <s v="2025-01-08"/>
    <s v="SAL01374"/>
    <x v="0"/>
    <s v="15 PROMAX HEAD"/>
    <n v="11"/>
    <n v="5500"/>
    <n v="60500"/>
    <x v="0"/>
    <x v="2"/>
  </r>
  <r>
    <s v="2025-01-13"/>
    <s v="SAL02949"/>
    <x v="0"/>
    <s v="15 PROMAX HEAD"/>
    <n v="10"/>
    <n v="5500"/>
    <n v="55000"/>
    <x v="0"/>
    <x v="2"/>
  </r>
  <r>
    <s v="2025-01-28"/>
    <s v="SAL00018"/>
    <x v="0"/>
    <s v="15 PROMAX HEAD"/>
    <n v="3"/>
    <n v="5500"/>
    <n v="16500"/>
    <x v="0"/>
    <x v="2"/>
  </r>
  <r>
    <s v="2025-02-02"/>
    <s v="SAL00040"/>
    <x v="0"/>
    <s v="15 PROMAX HEAD"/>
    <n v="10"/>
    <n v="5500"/>
    <n v="55000"/>
    <x v="1"/>
    <x v="2"/>
  </r>
  <r>
    <s v="2025-02-05"/>
    <s v="SAL02061"/>
    <x v="0"/>
    <s v="15 PROMAX HEAD"/>
    <n v="12"/>
    <n v="5500"/>
    <n v="66000"/>
    <x v="1"/>
    <x v="2"/>
  </r>
  <r>
    <s v="2025-02-14"/>
    <s v="SAL00820"/>
    <x v="0"/>
    <s v="15 PROMAX HEAD"/>
    <n v="12"/>
    <n v="5500"/>
    <n v="66000"/>
    <x v="1"/>
    <x v="2"/>
  </r>
  <r>
    <s v="2025-03-04"/>
    <s v="SAL05081"/>
    <x v="0"/>
    <s v="15 PROMAX HEAD"/>
    <n v="1"/>
    <n v="5500"/>
    <n v="5500"/>
    <x v="2"/>
    <x v="2"/>
  </r>
  <r>
    <s v="2025-03-12"/>
    <s v="SAL04531"/>
    <x v="0"/>
    <s v="15 PROMAX HEAD"/>
    <n v="10"/>
    <n v="5500"/>
    <n v="55000"/>
    <x v="2"/>
    <x v="2"/>
  </r>
  <r>
    <s v="2025-04-02"/>
    <s v="SAL03479"/>
    <x v="0"/>
    <s v="15 PROMAX HEAD"/>
    <n v="12"/>
    <n v="5500"/>
    <n v="66000"/>
    <x v="3"/>
    <x v="2"/>
  </r>
  <r>
    <s v="2025-04-15"/>
    <s v="SAL03218"/>
    <x v="0"/>
    <s v="15 PROMAX HEAD"/>
    <n v="1"/>
    <n v="5500"/>
    <n v="5500"/>
    <x v="3"/>
    <x v="2"/>
  </r>
  <r>
    <s v="2025-04-16"/>
    <s v="SAL02798"/>
    <x v="0"/>
    <s v="15 PROMAX HEAD"/>
    <n v="12"/>
    <n v="5500"/>
    <n v="66000"/>
    <x v="3"/>
    <x v="2"/>
  </r>
  <r>
    <s v="2025-06-09"/>
    <s v="SAL01051"/>
    <x v="0"/>
    <s v="15 PROMAX HEAD"/>
    <n v="4"/>
    <n v="5500"/>
    <n v="22000"/>
    <x v="5"/>
    <x v="2"/>
  </r>
  <r>
    <s v="2025-06-16"/>
    <s v="SAL03713"/>
    <x v="0"/>
    <s v="15 PROMAX HEAD"/>
    <n v="1"/>
    <n v="5500"/>
    <n v="5500"/>
    <x v="5"/>
    <x v="2"/>
  </r>
  <r>
    <s v="2025-07-25"/>
    <s v="SAL00400"/>
    <x v="0"/>
    <s v="15 PROMAX HEAD"/>
    <n v="15"/>
    <n v="5500"/>
    <n v="82500"/>
    <x v="6"/>
    <x v="2"/>
  </r>
  <r>
    <s v="2025-07-25"/>
    <s v="SAL02755"/>
    <x v="0"/>
    <s v="15 PROMAX HEAD"/>
    <n v="8"/>
    <n v="5500"/>
    <n v="44000"/>
    <x v="6"/>
    <x v="2"/>
  </r>
  <r>
    <s v="2025-07-30"/>
    <s v="SAL05771"/>
    <x v="0"/>
    <s v="15 PROMAX HEAD"/>
    <n v="6"/>
    <n v="5500"/>
    <n v="33000"/>
    <x v="6"/>
    <x v="2"/>
  </r>
  <r>
    <s v="2025-08-17"/>
    <s v="SAL02645"/>
    <x v="0"/>
    <s v="15 PROMAX HEAD"/>
    <n v="13"/>
    <n v="5500"/>
    <n v="71500"/>
    <x v="7"/>
    <x v="2"/>
  </r>
  <r>
    <s v="2025-09-08"/>
    <s v="SAL00571"/>
    <x v="0"/>
    <s v="15 PROMAX HEAD"/>
    <n v="9"/>
    <n v="5500"/>
    <n v="49500"/>
    <x v="8"/>
    <x v="2"/>
  </r>
  <r>
    <s v="2025-09-17"/>
    <s v="SAL00363"/>
    <x v="0"/>
    <s v="15 PROMAX HEAD"/>
    <n v="4"/>
    <n v="5500"/>
    <n v="22000"/>
    <x v="8"/>
    <x v="2"/>
  </r>
  <r>
    <s v="2025-09-17"/>
    <s v="SAL05724"/>
    <x v="0"/>
    <s v="15 PROMAX HEAD"/>
    <n v="11"/>
    <n v="5500"/>
    <n v="60500"/>
    <x v="8"/>
    <x v="2"/>
  </r>
  <r>
    <s v="2025-10-01"/>
    <s v="SAL01685"/>
    <x v="0"/>
    <s v="15 PROMAX HEAD"/>
    <n v="13"/>
    <n v="5500"/>
    <n v="71500"/>
    <x v="9"/>
    <x v="2"/>
  </r>
  <r>
    <s v="2025-10-12"/>
    <s v="SAL00056"/>
    <x v="0"/>
    <s v="15 PROMAX HEAD"/>
    <n v="7"/>
    <n v="5500"/>
    <n v="38500"/>
    <x v="9"/>
    <x v="2"/>
  </r>
  <r>
    <s v="2025-10-28"/>
    <s v="SAL03919"/>
    <x v="0"/>
    <s v="15 PROMAX HEAD"/>
    <n v="13"/>
    <n v="5500"/>
    <n v="71500"/>
    <x v="9"/>
    <x v="2"/>
  </r>
  <r>
    <s v="2025-12-25"/>
    <s v="SAL00660"/>
    <x v="0"/>
    <s v="15 PROMAX HEAD"/>
    <n v="5"/>
    <n v="5500"/>
    <n v="27500"/>
    <x v="11"/>
    <x v="2"/>
  </r>
  <r>
    <s v="2023-01-03"/>
    <s v="SAL00732"/>
    <x v="1"/>
    <s v="3 IN 1 USB CABLE"/>
    <n v="9"/>
    <n v="2000"/>
    <n v="18000"/>
    <x v="0"/>
    <x v="0"/>
  </r>
  <r>
    <s v="2023-01-04"/>
    <s v="SAL00874"/>
    <x v="1"/>
    <s v="3 IN 1 USB CABLE"/>
    <n v="11"/>
    <n v="2000"/>
    <n v="22000"/>
    <x v="0"/>
    <x v="0"/>
  </r>
  <r>
    <s v="2023-01-04"/>
    <s v="SAL05140"/>
    <x v="1"/>
    <s v="3 IN 1 USB CABLE"/>
    <n v="4"/>
    <n v="2000"/>
    <n v="8000"/>
    <x v="0"/>
    <x v="0"/>
  </r>
  <r>
    <s v="2023-01-19"/>
    <s v="SAL00898"/>
    <x v="1"/>
    <s v="3 IN 1 USB CABLE"/>
    <n v="15"/>
    <n v="2000"/>
    <n v="30000"/>
    <x v="0"/>
    <x v="0"/>
  </r>
  <r>
    <s v="2023-01-22"/>
    <s v="SAL02028"/>
    <x v="1"/>
    <s v="3 IN 1 USB CABLE"/>
    <n v="6"/>
    <n v="2000"/>
    <n v="12000"/>
    <x v="0"/>
    <x v="0"/>
  </r>
  <r>
    <s v="2023-01-24"/>
    <s v="SAL01504"/>
    <x v="1"/>
    <s v="3 IN 1 USB CABLE"/>
    <n v="3"/>
    <n v="2000"/>
    <n v="6000"/>
    <x v="0"/>
    <x v="0"/>
  </r>
  <r>
    <s v="2023-01-27"/>
    <s v="SAL02984"/>
    <x v="1"/>
    <s v="3 IN 1 USB CABLE"/>
    <n v="5"/>
    <n v="2000"/>
    <n v="10000"/>
    <x v="0"/>
    <x v="0"/>
  </r>
  <r>
    <s v="2023-01-30"/>
    <s v="SAL03290"/>
    <x v="1"/>
    <s v="3 IN 1 USB CABLE"/>
    <n v="9"/>
    <n v="2000"/>
    <n v="18000"/>
    <x v="0"/>
    <x v="0"/>
  </r>
  <r>
    <s v="2023-02-05"/>
    <s v="SAL03571"/>
    <x v="1"/>
    <s v="3 IN 1 USB CABLE"/>
    <n v="1"/>
    <n v="2000"/>
    <n v="2000"/>
    <x v="1"/>
    <x v="0"/>
  </r>
  <r>
    <s v="2023-02-13"/>
    <s v="SAL00356"/>
    <x v="1"/>
    <s v="3 IN 1 USB CABLE"/>
    <n v="10"/>
    <n v="2000"/>
    <n v="20000"/>
    <x v="1"/>
    <x v="0"/>
  </r>
  <r>
    <s v="2023-02-25"/>
    <s v="SAL03237"/>
    <x v="1"/>
    <s v="3 IN 1 USB CABLE"/>
    <n v="4"/>
    <n v="2000"/>
    <n v="8000"/>
    <x v="1"/>
    <x v="0"/>
  </r>
  <r>
    <s v="2023-03-06"/>
    <s v="SAL00665"/>
    <x v="1"/>
    <s v="3 IN 1 USB CABLE"/>
    <n v="2"/>
    <n v="2000"/>
    <n v="4000"/>
    <x v="2"/>
    <x v="0"/>
  </r>
  <r>
    <s v="2023-04-06"/>
    <s v="SAL00947"/>
    <x v="1"/>
    <s v="3 IN 1 USB CABLE"/>
    <n v="9"/>
    <n v="2000"/>
    <n v="18000"/>
    <x v="3"/>
    <x v="0"/>
  </r>
  <r>
    <s v="2023-04-15"/>
    <s v="SAL02691"/>
    <x v="1"/>
    <s v="3 IN 1 USB CABLE"/>
    <n v="13"/>
    <n v="2000"/>
    <n v="26000"/>
    <x v="3"/>
    <x v="0"/>
  </r>
  <r>
    <s v="2023-04-15"/>
    <s v="SAL04661"/>
    <x v="1"/>
    <s v="3 IN 1 USB CABLE"/>
    <n v="1"/>
    <n v="2000"/>
    <n v="2000"/>
    <x v="3"/>
    <x v="0"/>
  </r>
  <r>
    <s v="2023-04-22"/>
    <s v="SAL03351"/>
    <x v="1"/>
    <s v="3 IN 1 USB CABLE"/>
    <n v="14"/>
    <n v="2000"/>
    <n v="28000"/>
    <x v="3"/>
    <x v="0"/>
  </r>
  <r>
    <s v="2023-04-29"/>
    <s v="SAL05309"/>
    <x v="1"/>
    <s v="3 IN 1 USB CABLE"/>
    <n v="2"/>
    <n v="2000"/>
    <n v="4000"/>
    <x v="3"/>
    <x v="0"/>
  </r>
  <r>
    <s v="2023-05-02"/>
    <s v="SAL03491"/>
    <x v="1"/>
    <s v="3 IN 1 USB CABLE"/>
    <n v="8"/>
    <n v="2000"/>
    <n v="16000"/>
    <x v="4"/>
    <x v="0"/>
  </r>
  <r>
    <s v="2023-05-20"/>
    <s v="SAL04276"/>
    <x v="1"/>
    <s v="3 IN 1 USB CABLE"/>
    <n v="7"/>
    <n v="2000"/>
    <n v="14000"/>
    <x v="4"/>
    <x v="0"/>
  </r>
  <r>
    <s v="2023-05-30"/>
    <s v="SAL02850"/>
    <x v="1"/>
    <s v="3 IN 1 USB CABLE"/>
    <n v="13"/>
    <n v="2000"/>
    <n v="26000"/>
    <x v="4"/>
    <x v="0"/>
  </r>
  <r>
    <s v="2023-06-02"/>
    <s v="SAL04853"/>
    <x v="1"/>
    <s v="3 IN 1 USB CABLE"/>
    <n v="9"/>
    <n v="2000"/>
    <n v="18000"/>
    <x v="5"/>
    <x v="0"/>
  </r>
  <r>
    <s v="2023-06-04"/>
    <s v="SAL01085"/>
    <x v="1"/>
    <s v="3 IN 1 USB CABLE"/>
    <n v="14"/>
    <n v="2000"/>
    <n v="28000"/>
    <x v="5"/>
    <x v="0"/>
  </r>
  <r>
    <s v="2023-06-18"/>
    <s v="SAL01310"/>
    <x v="1"/>
    <s v="3 IN 1 USB CABLE"/>
    <n v="4"/>
    <n v="2000"/>
    <n v="8000"/>
    <x v="5"/>
    <x v="0"/>
  </r>
  <r>
    <s v="2023-06-21"/>
    <s v="SAL03186"/>
    <x v="1"/>
    <s v="3 IN 1 USB CABLE"/>
    <n v="2"/>
    <n v="2000"/>
    <n v="4000"/>
    <x v="5"/>
    <x v="0"/>
  </r>
  <r>
    <s v="2023-07-15"/>
    <s v="SAL05340"/>
    <x v="1"/>
    <s v="3 IN 1 USB CABLE"/>
    <n v="13"/>
    <n v="2000"/>
    <n v="26000"/>
    <x v="6"/>
    <x v="0"/>
  </r>
  <r>
    <s v="2023-07-16"/>
    <s v="SAL04341"/>
    <x v="1"/>
    <s v="3 IN 1 USB CABLE"/>
    <n v="15"/>
    <n v="2000"/>
    <n v="30000"/>
    <x v="6"/>
    <x v="0"/>
  </r>
  <r>
    <s v="2023-07-19"/>
    <s v="SAL00137"/>
    <x v="1"/>
    <s v="3 IN 1 USB CABLE"/>
    <n v="8"/>
    <n v="2000"/>
    <n v="16000"/>
    <x v="6"/>
    <x v="0"/>
  </r>
  <r>
    <s v="2023-07-22"/>
    <s v="SAL05275"/>
    <x v="1"/>
    <s v="3 IN 1 USB CABLE"/>
    <n v="15"/>
    <n v="2000"/>
    <n v="30000"/>
    <x v="6"/>
    <x v="0"/>
  </r>
  <r>
    <s v="2023-08-01"/>
    <s v="SAL05037"/>
    <x v="1"/>
    <s v="3 IN 1 USB CABLE"/>
    <n v="13"/>
    <n v="2000"/>
    <n v="26000"/>
    <x v="7"/>
    <x v="0"/>
  </r>
  <r>
    <s v="2023-08-04"/>
    <s v="SAL01831"/>
    <x v="1"/>
    <s v="3 IN 1 USB CABLE"/>
    <n v="9"/>
    <n v="2000"/>
    <n v="18000"/>
    <x v="7"/>
    <x v="0"/>
  </r>
  <r>
    <s v="2023-08-16"/>
    <s v="SAL00106"/>
    <x v="1"/>
    <s v="3 IN 1 USB CABLE"/>
    <n v="2"/>
    <n v="2000"/>
    <n v="4000"/>
    <x v="7"/>
    <x v="0"/>
  </r>
  <r>
    <s v="2023-08-16"/>
    <s v="SAL00826"/>
    <x v="1"/>
    <s v="3 IN 1 USB CABLE"/>
    <n v="7"/>
    <n v="2000"/>
    <n v="14000"/>
    <x v="7"/>
    <x v="0"/>
  </r>
  <r>
    <s v="2023-08-21"/>
    <s v="SAL05824"/>
    <x v="1"/>
    <s v="3 IN 1 USB CABLE"/>
    <n v="7"/>
    <n v="2000"/>
    <n v="14000"/>
    <x v="7"/>
    <x v="0"/>
  </r>
  <r>
    <s v="2023-08-22"/>
    <s v="SAL03538"/>
    <x v="1"/>
    <s v="3 IN 1 USB CABLE"/>
    <n v="6"/>
    <n v="2000"/>
    <n v="12000"/>
    <x v="7"/>
    <x v="0"/>
  </r>
  <r>
    <s v="2023-08-24"/>
    <s v="SAL04917"/>
    <x v="1"/>
    <s v="3 IN 1 USB CABLE"/>
    <n v="13"/>
    <n v="2000"/>
    <n v="26000"/>
    <x v="7"/>
    <x v="0"/>
  </r>
  <r>
    <s v="2023-08-28"/>
    <s v="SAL02155"/>
    <x v="1"/>
    <s v="3 IN 1 USB CABLE"/>
    <n v="9"/>
    <n v="2000"/>
    <n v="18000"/>
    <x v="7"/>
    <x v="0"/>
  </r>
  <r>
    <s v="2023-08-30"/>
    <s v="SAL00187"/>
    <x v="1"/>
    <s v="3 IN 1 USB CABLE"/>
    <n v="10"/>
    <n v="2000"/>
    <n v="20000"/>
    <x v="7"/>
    <x v="0"/>
  </r>
  <r>
    <s v="2023-09-03"/>
    <s v="SAL04663"/>
    <x v="1"/>
    <s v="3 IN 1 USB CABLE"/>
    <n v="2"/>
    <n v="2000"/>
    <n v="4000"/>
    <x v="8"/>
    <x v="0"/>
  </r>
  <r>
    <s v="2023-09-19"/>
    <s v="SAL04263"/>
    <x v="1"/>
    <s v="3 IN 1 USB CABLE"/>
    <n v="1"/>
    <n v="2000"/>
    <n v="2000"/>
    <x v="8"/>
    <x v="0"/>
  </r>
  <r>
    <s v="2023-09-27"/>
    <s v="SAL00984"/>
    <x v="1"/>
    <s v="3 IN 1 USB CABLE"/>
    <n v="11"/>
    <n v="2000"/>
    <n v="22000"/>
    <x v="8"/>
    <x v="0"/>
  </r>
  <r>
    <s v="2023-10-01"/>
    <s v="SAL03343"/>
    <x v="1"/>
    <s v="3 IN 1 USB CABLE"/>
    <n v="7"/>
    <n v="2000"/>
    <n v="14000"/>
    <x v="9"/>
    <x v="0"/>
  </r>
  <r>
    <s v="2023-10-15"/>
    <s v="SAL04713"/>
    <x v="1"/>
    <s v="3 IN 1 USB CABLE"/>
    <n v="5"/>
    <n v="2000"/>
    <n v="10000"/>
    <x v="9"/>
    <x v="0"/>
  </r>
  <r>
    <s v="2023-10-17"/>
    <s v="SAL04753"/>
    <x v="1"/>
    <s v="3 IN 1 USB CABLE"/>
    <n v="11"/>
    <n v="2000"/>
    <n v="22000"/>
    <x v="9"/>
    <x v="0"/>
  </r>
  <r>
    <s v="2023-10-20"/>
    <s v="SAL02583"/>
    <x v="1"/>
    <s v="3 IN 1 USB CABLE"/>
    <n v="6"/>
    <n v="2000"/>
    <n v="12000"/>
    <x v="9"/>
    <x v="0"/>
  </r>
  <r>
    <s v="2023-10-22"/>
    <s v="SAL02685"/>
    <x v="1"/>
    <s v="3 IN 1 USB CABLE"/>
    <n v="6"/>
    <n v="2000"/>
    <n v="12000"/>
    <x v="9"/>
    <x v="0"/>
  </r>
  <r>
    <s v="2023-11-05"/>
    <s v="SAL00317"/>
    <x v="1"/>
    <s v="3 IN 1 USB CABLE"/>
    <n v="3"/>
    <n v="2000"/>
    <n v="6000"/>
    <x v="10"/>
    <x v="0"/>
  </r>
  <r>
    <s v="2023-11-09"/>
    <s v="SAL05568"/>
    <x v="1"/>
    <s v="3 IN 1 USB CABLE"/>
    <n v="3"/>
    <n v="2000"/>
    <n v="6000"/>
    <x v="10"/>
    <x v="0"/>
  </r>
  <r>
    <s v="2023-12-01"/>
    <s v="SAL05422"/>
    <x v="1"/>
    <s v="3 IN 1 USB CABLE"/>
    <n v="8"/>
    <n v="2000"/>
    <n v="16000"/>
    <x v="11"/>
    <x v="0"/>
  </r>
  <r>
    <s v="2023-12-26"/>
    <s v="SAL01971"/>
    <x v="1"/>
    <s v="3 IN 1 USB CABLE"/>
    <n v="14"/>
    <n v="2000"/>
    <n v="28000"/>
    <x v="11"/>
    <x v="0"/>
  </r>
  <r>
    <s v="2023-12-31"/>
    <s v="SAL04151"/>
    <x v="1"/>
    <s v="3 IN 1 USB CABLE"/>
    <n v="4"/>
    <n v="2000"/>
    <n v="8000"/>
    <x v="11"/>
    <x v="0"/>
  </r>
  <r>
    <s v="2024-01-02"/>
    <s v="SAL03683"/>
    <x v="1"/>
    <s v="3 IN 1 USB CABLE"/>
    <n v="14"/>
    <n v="2000"/>
    <n v="28000"/>
    <x v="0"/>
    <x v="1"/>
  </r>
  <r>
    <s v="2024-01-28"/>
    <s v="SAL05538"/>
    <x v="1"/>
    <s v="3 IN 1 USB CABLE"/>
    <n v="5"/>
    <n v="2000"/>
    <n v="10000"/>
    <x v="0"/>
    <x v="1"/>
  </r>
  <r>
    <s v="2024-01-30"/>
    <s v="SAL05034"/>
    <x v="1"/>
    <s v="3 IN 1 USB CABLE"/>
    <n v="5"/>
    <n v="2000"/>
    <n v="10000"/>
    <x v="0"/>
    <x v="1"/>
  </r>
  <r>
    <s v="2024-02-29"/>
    <s v="SAL04026"/>
    <x v="1"/>
    <s v="3 IN 1 USB CABLE"/>
    <n v="14"/>
    <n v="2000"/>
    <n v="28000"/>
    <x v="1"/>
    <x v="1"/>
  </r>
  <r>
    <s v="2024-03-25"/>
    <s v="SAL01944"/>
    <x v="1"/>
    <s v="3 IN 1 USB CABLE"/>
    <n v="14"/>
    <n v="2000"/>
    <n v="28000"/>
    <x v="2"/>
    <x v="1"/>
  </r>
  <r>
    <s v="2024-05-26"/>
    <s v="SAL00892"/>
    <x v="1"/>
    <s v="3 IN 1 USB CABLE"/>
    <n v="2"/>
    <n v="2000"/>
    <n v="4000"/>
    <x v="4"/>
    <x v="1"/>
  </r>
  <r>
    <s v="2024-06-02"/>
    <s v="SAL05194"/>
    <x v="1"/>
    <s v="3 IN 1 USB CABLE"/>
    <n v="14"/>
    <n v="2000"/>
    <n v="28000"/>
    <x v="5"/>
    <x v="1"/>
  </r>
  <r>
    <s v="2024-06-05"/>
    <s v="SAL03682"/>
    <x v="1"/>
    <s v="3 IN 1 USB CABLE"/>
    <n v="6"/>
    <n v="2000"/>
    <n v="12000"/>
    <x v="5"/>
    <x v="1"/>
  </r>
  <r>
    <s v="2024-06-06"/>
    <s v="SAL02187"/>
    <x v="1"/>
    <s v="3 IN 1 USB CABLE"/>
    <n v="2"/>
    <n v="2000"/>
    <n v="4000"/>
    <x v="5"/>
    <x v="1"/>
  </r>
  <r>
    <s v="2024-06-06"/>
    <s v="SAL03810"/>
    <x v="1"/>
    <s v="3 IN 1 USB CABLE"/>
    <n v="6"/>
    <n v="2000"/>
    <n v="12000"/>
    <x v="5"/>
    <x v="1"/>
  </r>
  <r>
    <s v="2024-06-12"/>
    <s v="SAL00017"/>
    <x v="1"/>
    <s v="3 IN 1 USB CABLE"/>
    <n v="14"/>
    <n v="2000"/>
    <n v="28000"/>
    <x v="5"/>
    <x v="1"/>
  </r>
  <r>
    <s v="2024-06-18"/>
    <s v="SAL05109"/>
    <x v="1"/>
    <s v="3 IN 1 USB CABLE"/>
    <n v="14"/>
    <n v="2000"/>
    <n v="28000"/>
    <x v="5"/>
    <x v="1"/>
  </r>
  <r>
    <s v="2024-06-23"/>
    <s v="SAL03786"/>
    <x v="1"/>
    <s v="3 IN 1 USB CABLE"/>
    <n v="13"/>
    <n v="2000"/>
    <n v="26000"/>
    <x v="5"/>
    <x v="1"/>
  </r>
  <r>
    <s v="2024-07-02"/>
    <s v="SAL03265"/>
    <x v="1"/>
    <s v="3 IN 1 USB CABLE"/>
    <n v="15"/>
    <n v="2000"/>
    <n v="30000"/>
    <x v="6"/>
    <x v="1"/>
  </r>
  <r>
    <s v="2024-07-06"/>
    <s v="SAL02778"/>
    <x v="1"/>
    <s v="3 IN 1 USB CABLE"/>
    <n v="9"/>
    <n v="2000"/>
    <n v="18000"/>
    <x v="6"/>
    <x v="1"/>
  </r>
  <r>
    <s v="2024-07-10"/>
    <s v="SAL00080"/>
    <x v="1"/>
    <s v="3 IN 1 USB CABLE"/>
    <n v="13"/>
    <n v="2000"/>
    <n v="26000"/>
    <x v="6"/>
    <x v="1"/>
  </r>
  <r>
    <s v="2024-07-16"/>
    <s v="SAL01534"/>
    <x v="1"/>
    <s v="3 IN 1 USB CABLE"/>
    <n v="4"/>
    <n v="2000"/>
    <n v="8000"/>
    <x v="6"/>
    <x v="1"/>
  </r>
  <r>
    <s v="2024-07-30"/>
    <s v="SAL03111"/>
    <x v="1"/>
    <s v="3 IN 1 USB CABLE"/>
    <n v="15"/>
    <n v="2000"/>
    <n v="30000"/>
    <x v="6"/>
    <x v="1"/>
  </r>
  <r>
    <s v="2024-08-08"/>
    <s v="SAL05371"/>
    <x v="1"/>
    <s v="3 IN 1 USB CABLE"/>
    <n v="4"/>
    <n v="2000"/>
    <n v="8000"/>
    <x v="7"/>
    <x v="1"/>
  </r>
  <r>
    <s v="2024-08-31"/>
    <s v="SAL00487"/>
    <x v="1"/>
    <s v="3 IN 1 USB CABLE"/>
    <n v="6"/>
    <n v="2000"/>
    <n v="12000"/>
    <x v="7"/>
    <x v="1"/>
  </r>
  <r>
    <s v="2024-09-04"/>
    <s v="SAL03301"/>
    <x v="1"/>
    <s v="3 IN 1 USB CABLE"/>
    <n v="11"/>
    <n v="2000"/>
    <n v="22000"/>
    <x v="8"/>
    <x v="1"/>
  </r>
  <r>
    <s v="2024-10-08"/>
    <s v="SAL03980"/>
    <x v="1"/>
    <s v="3 IN 1 USB CABLE"/>
    <n v="5"/>
    <n v="2000"/>
    <n v="10000"/>
    <x v="9"/>
    <x v="1"/>
  </r>
  <r>
    <s v="2024-10-12"/>
    <s v="SAL05578"/>
    <x v="1"/>
    <s v="3 IN 1 USB CABLE"/>
    <n v="10"/>
    <n v="2000"/>
    <n v="20000"/>
    <x v="9"/>
    <x v="1"/>
  </r>
  <r>
    <s v="2024-10-13"/>
    <s v="SAL02647"/>
    <x v="1"/>
    <s v="3 IN 1 USB CABLE"/>
    <n v="13"/>
    <n v="2000"/>
    <n v="26000"/>
    <x v="9"/>
    <x v="1"/>
  </r>
  <r>
    <s v="2024-10-14"/>
    <s v="SAL03489"/>
    <x v="1"/>
    <s v="3 IN 1 USB CABLE"/>
    <n v="4"/>
    <n v="2000"/>
    <n v="8000"/>
    <x v="9"/>
    <x v="1"/>
  </r>
  <r>
    <s v="2024-10-14"/>
    <s v="SAL04965"/>
    <x v="1"/>
    <s v="3 IN 1 USB CABLE"/>
    <n v="12"/>
    <n v="2000"/>
    <n v="24000"/>
    <x v="9"/>
    <x v="1"/>
  </r>
  <r>
    <s v="2024-10-17"/>
    <s v="SAL01946"/>
    <x v="1"/>
    <s v="3 IN 1 USB CABLE"/>
    <n v="10"/>
    <n v="2000"/>
    <n v="20000"/>
    <x v="9"/>
    <x v="1"/>
  </r>
  <r>
    <s v="2024-10-21"/>
    <s v="SAL01195"/>
    <x v="1"/>
    <s v="3 IN 1 USB CABLE"/>
    <n v="12"/>
    <n v="2000"/>
    <n v="24000"/>
    <x v="9"/>
    <x v="1"/>
  </r>
  <r>
    <s v="2024-11-06"/>
    <s v="SAL03906"/>
    <x v="1"/>
    <s v="3 IN 1 USB CABLE"/>
    <n v="14"/>
    <n v="2000"/>
    <n v="28000"/>
    <x v="10"/>
    <x v="1"/>
  </r>
  <r>
    <s v="2024-12-03"/>
    <s v="SAL04924"/>
    <x v="1"/>
    <s v="3 IN 1 USB CABLE"/>
    <n v="7"/>
    <n v="2000"/>
    <n v="14000"/>
    <x v="11"/>
    <x v="1"/>
  </r>
  <r>
    <s v="2025-01-02"/>
    <s v="SAL02630"/>
    <x v="1"/>
    <s v="3 IN 1 USB CABLE"/>
    <n v="8"/>
    <n v="2000"/>
    <n v="16000"/>
    <x v="0"/>
    <x v="2"/>
  </r>
  <r>
    <s v="2025-01-30"/>
    <s v="SAL05923"/>
    <x v="1"/>
    <s v="3 IN 1 USB CABLE"/>
    <n v="10"/>
    <n v="2000"/>
    <n v="20000"/>
    <x v="0"/>
    <x v="2"/>
  </r>
  <r>
    <s v="2025-02-02"/>
    <s v="SAL01979"/>
    <x v="1"/>
    <s v="3 IN 1 USB CABLE"/>
    <n v="3"/>
    <n v="2000"/>
    <n v="6000"/>
    <x v="1"/>
    <x v="2"/>
  </r>
  <r>
    <s v="2025-02-11"/>
    <s v="SAL02394"/>
    <x v="1"/>
    <s v="3 IN 1 USB CABLE"/>
    <n v="14"/>
    <n v="2000"/>
    <n v="28000"/>
    <x v="1"/>
    <x v="2"/>
  </r>
  <r>
    <s v="2025-04-02"/>
    <s v="SAL00526"/>
    <x v="1"/>
    <s v="3 IN 1 USB CABLE"/>
    <n v="14"/>
    <n v="2000"/>
    <n v="28000"/>
    <x v="3"/>
    <x v="2"/>
  </r>
  <r>
    <s v="2025-04-03"/>
    <s v="SAL02863"/>
    <x v="1"/>
    <s v="3 IN 1 USB CABLE"/>
    <n v="3"/>
    <n v="2000"/>
    <n v="6000"/>
    <x v="3"/>
    <x v="2"/>
  </r>
  <r>
    <s v="2025-04-22"/>
    <s v="SAL01923"/>
    <x v="1"/>
    <s v="3 IN 1 USB CABLE"/>
    <n v="3"/>
    <n v="2000"/>
    <n v="6000"/>
    <x v="3"/>
    <x v="2"/>
  </r>
  <r>
    <s v="2025-04-26"/>
    <s v="SAL02070"/>
    <x v="1"/>
    <s v="3 IN 1 USB CABLE"/>
    <n v="3"/>
    <n v="2000"/>
    <n v="6000"/>
    <x v="3"/>
    <x v="2"/>
  </r>
  <r>
    <s v="2025-05-01"/>
    <s v="SAL04626"/>
    <x v="1"/>
    <s v="3 IN 1 USB CABLE"/>
    <n v="8"/>
    <n v="2000"/>
    <n v="16000"/>
    <x v="4"/>
    <x v="2"/>
  </r>
  <r>
    <s v="2025-05-06"/>
    <s v="SAL03136"/>
    <x v="1"/>
    <s v="3 IN 1 USB CABLE"/>
    <n v="6"/>
    <n v="2000"/>
    <n v="12000"/>
    <x v="4"/>
    <x v="2"/>
  </r>
  <r>
    <s v="2025-05-14"/>
    <s v="SAL00527"/>
    <x v="1"/>
    <s v="3 IN 1 USB CABLE"/>
    <n v="14"/>
    <n v="2000"/>
    <n v="28000"/>
    <x v="4"/>
    <x v="2"/>
  </r>
  <r>
    <s v="2025-06-03"/>
    <s v="SAL00822"/>
    <x v="1"/>
    <s v="3 IN 1 USB CABLE"/>
    <n v="15"/>
    <n v="2000"/>
    <n v="30000"/>
    <x v="5"/>
    <x v="2"/>
  </r>
  <r>
    <s v="2025-06-10"/>
    <s v="SAL04789"/>
    <x v="1"/>
    <s v="3 IN 1 USB CABLE"/>
    <n v="7"/>
    <n v="2000"/>
    <n v="14000"/>
    <x v="5"/>
    <x v="2"/>
  </r>
  <r>
    <s v="2025-06-22"/>
    <s v="SAL05385"/>
    <x v="1"/>
    <s v="3 IN 1 USB CABLE"/>
    <n v="11"/>
    <n v="2000"/>
    <n v="22000"/>
    <x v="5"/>
    <x v="2"/>
  </r>
  <r>
    <s v="2025-07-01"/>
    <s v="SAL03312"/>
    <x v="1"/>
    <s v="3 IN 1 USB CABLE"/>
    <n v="10"/>
    <n v="2000"/>
    <n v="20000"/>
    <x v="6"/>
    <x v="2"/>
  </r>
  <r>
    <s v="2025-07-22"/>
    <s v="SAL02507"/>
    <x v="1"/>
    <s v="3 IN 1 USB CABLE"/>
    <n v="8"/>
    <n v="2000"/>
    <n v="16000"/>
    <x v="6"/>
    <x v="2"/>
  </r>
  <r>
    <s v="2025-08-01"/>
    <s v="SAL02420"/>
    <x v="1"/>
    <s v="3 IN 1 USB CABLE"/>
    <n v="9"/>
    <n v="2000"/>
    <n v="18000"/>
    <x v="7"/>
    <x v="2"/>
  </r>
  <r>
    <s v="2025-08-12"/>
    <s v="SAL00270"/>
    <x v="1"/>
    <s v="3 IN 1 USB CABLE"/>
    <n v="11"/>
    <n v="2000"/>
    <n v="22000"/>
    <x v="7"/>
    <x v="2"/>
  </r>
  <r>
    <s v="2025-08-14"/>
    <s v="SAL04128"/>
    <x v="1"/>
    <s v="3 IN 1 USB CABLE"/>
    <n v="15"/>
    <n v="2000"/>
    <n v="30000"/>
    <x v="7"/>
    <x v="2"/>
  </r>
  <r>
    <s v="2025-09-12"/>
    <s v="SAL01771"/>
    <x v="1"/>
    <s v="3 IN 1 USB CABLE"/>
    <n v="8"/>
    <n v="2000"/>
    <n v="16000"/>
    <x v="8"/>
    <x v="2"/>
  </r>
  <r>
    <s v="2025-09-12"/>
    <s v="SAL04743"/>
    <x v="1"/>
    <s v="3 IN 1 USB CABLE"/>
    <n v="15"/>
    <n v="2000"/>
    <n v="30000"/>
    <x v="8"/>
    <x v="2"/>
  </r>
  <r>
    <s v="2025-09-14"/>
    <s v="SAL03334"/>
    <x v="1"/>
    <s v="3 IN 1 USB CABLE"/>
    <n v="13"/>
    <n v="2000"/>
    <n v="26000"/>
    <x v="8"/>
    <x v="2"/>
  </r>
  <r>
    <s v="2025-09-22"/>
    <s v="SAL01747"/>
    <x v="1"/>
    <s v="3 IN 1 USB CABLE"/>
    <n v="4"/>
    <n v="2000"/>
    <n v="8000"/>
    <x v="8"/>
    <x v="2"/>
  </r>
  <r>
    <s v="2025-10-02"/>
    <s v="SAL05290"/>
    <x v="1"/>
    <s v="3 IN 1 USB CABLE"/>
    <n v="14"/>
    <n v="2000"/>
    <n v="28000"/>
    <x v="9"/>
    <x v="2"/>
  </r>
  <r>
    <s v="2025-10-22"/>
    <s v="SAL00189"/>
    <x v="1"/>
    <s v="3 IN 1 USB CABLE"/>
    <n v="2"/>
    <n v="2000"/>
    <n v="4000"/>
    <x v="9"/>
    <x v="2"/>
  </r>
  <r>
    <s v="2025-11-23"/>
    <s v="SAL03163"/>
    <x v="1"/>
    <s v="3 IN 1 USB CABLE"/>
    <n v="8"/>
    <n v="2000"/>
    <n v="16000"/>
    <x v="10"/>
    <x v="2"/>
  </r>
  <r>
    <s v="2025-12-03"/>
    <s v="SAL01950"/>
    <x v="1"/>
    <s v="3 IN 1 USB CABLE"/>
    <n v="1"/>
    <n v="2000"/>
    <n v="2000"/>
    <x v="11"/>
    <x v="2"/>
  </r>
  <r>
    <s v="2025-12-04"/>
    <s v="SAL01443"/>
    <x v="1"/>
    <s v="3 IN 1 USB CABLE"/>
    <n v="10"/>
    <n v="2000"/>
    <n v="20000"/>
    <x v="11"/>
    <x v="2"/>
  </r>
  <r>
    <s v="2025-12-26"/>
    <s v="SAL04206"/>
    <x v="1"/>
    <s v="3 IN 1 USB CABLE"/>
    <n v="4"/>
    <n v="2000"/>
    <n v="8000"/>
    <x v="11"/>
    <x v="2"/>
  </r>
  <r>
    <s v="2023-01-01"/>
    <s v="SAL04497"/>
    <x v="0"/>
    <s v="45W PD ADAPTOR"/>
    <n v="9"/>
    <n v="9000"/>
    <n v="81000"/>
    <x v="0"/>
    <x v="0"/>
  </r>
  <r>
    <s v="2023-01-16"/>
    <s v="SAL04144"/>
    <x v="0"/>
    <s v="45W PD ADAPTOR"/>
    <n v="5"/>
    <n v="9000"/>
    <n v="45000"/>
    <x v="0"/>
    <x v="0"/>
  </r>
  <r>
    <s v="2023-01-27"/>
    <s v="SAL01938"/>
    <x v="0"/>
    <s v="45W PD ADAPTOR"/>
    <n v="5"/>
    <n v="9000"/>
    <n v="45000"/>
    <x v="0"/>
    <x v="0"/>
  </r>
  <r>
    <s v="2023-01-27"/>
    <s v="SAL02003"/>
    <x v="0"/>
    <s v="45W PD ADAPTOR"/>
    <n v="8"/>
    <n v="9000"/>
    <n v="72000"/>
    <x v="0"/>
    <x v="0"/>
  </r>
  <r>
    <s v="2023-02-07"/>
    <s v="SAL05330"/>
    <x v="0"/>
    <s v="45W PD ADAPTOR"/>
    <n v="15"/>
    <n v="9000"/>
    <n v="135000"/>
    <x v="1"/>
    <x v="0"/>
  </r>
  <r>
    <s v="2023-02-16"/>
    <s v="SAL03530"/>
    <x v="0"/>
    <s v="45W PD ADAPTOR"/>
    <n v="2"/>
    <n v="9000"/>
    <n v="18000"/>
    <x v="1"/>
    <x v="0"/>
  </r>
  <r>
    <s v="2023-05-02"/>
    <s v="SAL05708"/>
    <x v="0"/>
    <s v="45W PD ADAPTOR"/>
    <n v="10"/>
    <n v="9000"/>
    <n v="90000"/>
    <x v="4"/>
    <x v="0"/>
  </r>
  <r>
    <s v="2023-05-10"/>
    <s v="SAL05132"/>
    <x v="0"/>
    <s v="45W PD ADAPTOR"/>
    <n v="5"/>
    <n v="9000"/>
    <n v="45000"/>
    <x v="4"/>
    <x v="0"/>
  </r>
  <r>
    <s v="2023-05-13"/>
    <s v="SAL00706"/>
    <x v="0"/>
    <s v="45W PD ADAPTOR"/>
    <n v="7"/>
    <n v="9000"/>
    <n v="63000"/>
    <x v="4"/>
    <x v="0"/>
  </r>
  <r>
    <s v="2023-05-27"/>
    <s v="SAL02816"/>
    <x v="0"/>
    <s v="45W PD ADAPTOR"/>
    <n v="4"/>
    <n v="9000"/>
    <n v="36000"/>
    <x v="4"/>
    <x v="0"/>
  </r>
  <r>
    <s v="2023-06-15"/>
    <s v="SAL02822"/>
    <x v="0"/>
    <s v="45W PD ADAPTOR"/>
    <n v="8"/>
    <n v="9000"/>
    <n v="72000"/>
    <x v="5"/>
    <x v="0"/>
  </r>
  <r>
    <s v="2023-06-21"/>
    <s v="SAL05086"/>
    <x v="0"/>
    <s v="45W PD ADAPTOR"/>
    <n v="3"/>
    <n v="9000"/>
    <n v="27000"/>
    <x v="5"/>
    <x v="0"/>
  </r>
  <r>
    <s v="2023-06-22"/>
    <s v="SAL04217"/>
    <x v="0"/>
    <s v="45W PD ADAPTOR"/>
    <n v="10"/>
    <n v="9000"/>
    <n v="90000"/>
    <x v="5"/>
    <x v="0"/>
  </r>
  <r>
    <s v="2023-07-25"/>
    <s v="SAL04163"/>
    <x v="0"/>
    <s v="45W PD ADAPTOR"/>
    <n v="5"/>
    <n v="9000"/>
    <n v="45000"/>
    <x v="6"/>
    <x v="0"/>
  </r>
  <r>
    <s v="2023-07-30"/>
    <s v="SAL05332"/>
    <x v="0"/>
    <s v="45W PD ADAPTOR"/>
    <n v="8"/>
    <n v="9000"/>
    <n v="72000"/>
    <x v="6"/>
    <x v="0"/>
  </r>
  <r>
    <s v="2023-08-09"/>
    <s v="SAL04236"/>
    <x v="0"/>
    <s v="45W PD ADAPTOR"/>
    <n v="10"/>
    <n v="9000"/>
    <n v="90000"/>
    <x v="7"/>
    <x v="0"/>
  </r>
  <r>
    <s v="2023-08-25"/>
    <s v="SAL04054"/>
    <x v="0"/>
    <s v="45W PD ADAPTOR"/>
    <n v="4"/>
    <n v="9000"/>
    <n v="36000"/>
    <x v="7"/>
    <x v="0"/>
  </r>
  <r>
    <s v="2023-12-12"/>
    <s v="SAL02451"/>
    <x v="0"/>
    <s v="45W PD ADAPTOR"/>
    <n v="4"/>
    <n v="9000"/>
    <n v="36000"/>
    <x v="11"/>
    <x v="0"/>
  </r>
  <r>
    <s v="2023-12-14"/>
    <s v="SAL03656"/>
    <x v="0"/>
    <s v="45W PD ADAPTOR"/>
    <n v="11"/>
    <n v="9000"/>
    <n v="99000"/>
    <x v="11"/>
    <x v="0"/>
  </r>
  <r>
    <s v="2024-02-23"/>
    <s v="SAL00508"/>
    <x v="0"/>
    <s v="45W PD ADAPTOR"/>
    <n v="1"/>
    <n v="9000"/>
    <n v="9000"/>
    <x v="1"/>
    <x v="1"/>
  </r>
  <r>
    <s v="2024-03-09"/>
    <s v="SAL03767"/>
    <x v="0"/>
    <s v="45W PD ADAPTOR"/>
    <n v="6"/>
    <n v="9000"/>
    <n v="54000"/>
    <x v="2"/>
    <x v="1"/>
  </r>
  <r>
    <s v="2024-03-27"/>
    <s v="SAL01206"/>
    <x v="0"/>
    <s v="45W PD ADAPTOR"/>
    <n v="7"/>
    <n v="9000"/>
    <n v="63000"/>
    <x v="2"/>
    <x v="1"/>
  </r>
  <r>
    <s v="2024-04-01"/>
    <s v="SAL05049"/>
    <x v="0"/>
    <s v="45W PD ADAPTOR"/>
    <n v="1"/>
    <n v="9000"/>
    <n v="9000"/>
    <x v="3"/>
    <x v="1"/>
  </r>
  <r>
    <s v="2024-04-01"/>
    <s v="SAL05178"/>
    <x v="0"/>
    <s v="45W PD ADAPTOR"/>
    <n v="11"/>
    <n v="9000"/>
    <n v="99000"/>
    <x v="3"/>
    <x v="1"/>
  </r>
  <r>
    <s v="2024-05-26"/>
    <s v="SAL05720"/>
    <x v="0"/>
    <s v="45W PD ADAPTOR"/>
    <n v="15"/>
    <n v="9000"/>
    <n v="135000"/>
    <x v="4"/>
    <x v="1"/>
  </r>
  <r>
    <s v="2024-06-07"/>
    <s v="SAL02179"/>
    <x v="0"/>
    <s v="45W PD ADAPTOR"/>
    <n v="9"/>
    <n v="9000"/>
    <n v="81000"/>
    <x v="5"/>
    <x v="1"/>
  </r>
  <r>
    <s v="2024-06-08"/>
    <s v="SAL02727"/>
    <x v="0"/>
    <s v="45W PD ADAPTOR"/>
    <n v="3"/>
    <n v="9000"/>
    <n v="27000"/>
    <x v="5"/>
    <x v="1"/>
  </r>
  <r>
    <s v="2024-07-06"/>
    <s v="SAL04242"/>
    <x v="0"/>
    <s v="45W PD ADAPTOR"/>
    <n v="3"/>
    <n v="9000"/>
    <n v="27000"/>
    <x v="6"/>
    <x v="1"/>
  </r>
  <r>
    <s v="2024-07-09"/>
    <s v="SAL01584"/>
    <x v="0"/>
    <s v="45W PD ADAPTOR"/>
    <n v="14"/>
    <n v="9000"/>
    <n v="126000"/>
    <x v="6"/>
    <x v="1"/>
  </r>
  <r>
    <s v="2024-09-17"/>
    <s v="SAL03380"/>
    <x v="0"/>
    <s v="45W PD ADAPTOR"/>
    <n v="10"/>
    <n v="9000"/>
    <n v="90000"/>
    <x v="8"/>
    <x v="1"/>
  </r>
  <r>
    <s v="2024-11-02"/>
    <s v="SAL00032"/>
    <x v="0"/>
    <s v="45W PD ADAPTOR"/>
    <n v="10"/>
    <n v="9000"/>
    <n v="90000"/>
    <x v="10"/>
    <x v="1"/>
  </r>
  <r>
    <s v="2024-11-22"/>
    <s v="SAL04017"/>
    <x v="0"/>
    <s v="45W PD ADAPTOR"/>
    <n v="7"/>
    <n v="9000"/>
    <n v="63000"/>
    <x v="10"/>
    <x v="1"/>
  </r>
  <r>
    <s v="2024-11-27"/>
    <s v="SAL02539"/>
    <x v="0"/>
    <s v="45W PD ADAPTOR"/>
    <n v="4"/>
    <n v="9000"/>
    <n v="36000"/>
    <x v="10"/>
    <x v="1"/>
  </r>
  <r>
    <s v="2024-12-02"/>
    <s v="SAL01196"/>
    <x v="0"/>
    <s v="45W PD ADAPTOR"/>
    <n v="8"/>
    <n v="9000"/>
    <n v="72000"/>
    <x v="11"/>
    <x v="1"/>
  </r>
  <r>
    <s v="2024-12-03"/>
    <s v="SAL03632"/>
    <x v="0"/>
    <s v="45W PD ADAPTOR"/>
    <n v="5"/>
    <n v="9000"/>
    <n v="45000"/>
    <x v="11"/>
    <x v="1"/>
  </r>
  <r>
    <s v="2024-12-05"/>
    <s v="SAL01039"/>
    <x v="0"/>
    <s v="45W PD ADAPTOR"/>
    <n v="6"/>
    <n v="9000"/>
    <n v="54000"/>
    <x v="11"/>
    <x v="1"/>
  </r>
  <r>
    <s v="2024-12-11"/>
    <s v="SAL04647"/>
    <x v="0"/>
    <s v="45W PD ADAPTOR"/>
    <n v="13"/>
    <n v="9000"/>
    <n v="117000"/>
    <x v="11"/>
    <x v="1"/>
  </r>
  <r>
    <s v="2024-12-22"/>
    <s v="SAL03340"/>
    <x v="0"/>
    <s v="45W PD ADAPTOR"/>
    <n v="6"/>
    <n v="9000"/>
    <n v="54000"/>
    <x v="11"/>
    <x v="1"/>
  </r>
  <r>
    <s v="2025-01-28"/>
    <s v="SAL03904"/>
    <x v="0"/>
    <s v="45W PD ADAPTOR"/>
    <n v="5"/>
    <n v="9000"/>
    <n v="45000"/>
    <x v="0"/>
    <x v="2"/>
  </r>
  <r>
    <s v="2025-02-05"/>
    <s v="SAL04722"/>
    <x v="0"/>
    <s v="45W PD ADAPTOR"/>
    <n v="3"/>
    <n v="9000"/>
    <n v="27000"/>
    <x v="1"/>
    <x v="2"/>
  </r>
  <r>
    <s v="2025-02-16"/>
    <s v="SAL03534"/>
    <x v="0"/>
    <s v="45W PD ADAPTOR"/>
    <n v="4"/>
    <n v="9000"/>
    <n v="36000"/>
    <x v="1"/>
    <x v="2"/>
  </r>
  <r>
    <s v="2025-04-22"/>
    <s v="SAL04712"/>
    <x v="0"/>
    <s v="45W PD ADAPTOR"/>
    <n v="12"/>
    <n v="9000"/>
    <n v="108000"/>
    <x v="3"/>
    <x v="2"/>
  </r>
  <r>
    <s v="2025-05-08"/>
    <s v="SAL00124"/>
    <x v="0"/>
    <s v="45W PD ADAPTOR"/>
    <n v="15"/>
    <n v="9000"/>
    <n v="135000"/>
    <x v="4"/>
    <x v="2"/>
  </r>
  <r>
    <s v="2025-05-30"/>
    <s v="SAL01635"/>
    <x v="0"/>
    <s v="45W PD ADAPTOR"/>
    <n v="10"/>
    <n v="9000"/>
    <n v="90000"/>
    <x v="4"/>
    <x v="2"/>
  </r>
  <r>
    <s v="2025-06-21"/>
    <s v="SAL02313"/>
    <x v="0"/>
    <s v="45W PD ADAPTOR"/>
    <n v="15"/>
    <n v="9000"/>
    <n v="135000"/>
    <x v="5"/>
    <x v="2"/>
  </r>
  <r>
    <s v="2025-07-08"/>
    <s v="SAL01963"/>
    <x v="0"/>
    <s v="45W PD ADAPTOR"/>
    <n v="2"/>
    <n v="9000"/>
    <n v="18000"/>
    <x v="6"/>
    <x v="2"/>
  </r>
  <r>
    <s v="2025-07-29"/>
    <s v="SAL03879"/>
    <x v="0"/>
    <s v="45W PD ADAPTOR"/>
    <n v="7"/>
    <n v="9000"/>
    <n v="63000"/>
    <x v="6"/>
    <x v="2"/>
  </r>
  <r>
    <s v="2025-08-27"/>
    <s v="SAL02697"/>
    <x v="0"/>
    <s v="45W PD ADAPTOR"/>
    <n v="11"/>
    <n v="9000"/>
    <n v="99000"/>
    <x v="7"/>
    <x v="2"/>
  </r>
  <r>
    <s v="2025-09-27"/>
    <s v="SAL01617"/>
    <x v="0"/>
    <s v="45W PD ADAPTOR"/>
    <n v="5"/>
    <n v="9000"/>
    <n v="45000"/>
    <x v="8"/>
    <x v="2"/>
  </r>
  <r>
    <s v="2025-10-02"/>
    <s v="SAL00431"/>
    <x v="0"/>
    <s v="45W PD ADAPTOR"/>
    <n v="14"/>
    <n v="9000"/>
    <n v="126000"/>
    <x v="9"/>
    <x v="2"/>
  </r>
  <r>
    <s v="2025-10-08"/>
    <s v="SAL02013"/>
    <x v="0"/>
    <s v="45W PD ADAPTOR"/>
    <n v="7"/>
    <n v="9000"/>
    <n v="63000"/>
    <x v="9"/>
    <x v="2"/>
  </r>
  <r>
    <s v="2025-10-28"/>
    <s v="SAL02359"/>
    <x v="0"/>
    <s v="45W PD ADAPTOR"/>
    <n v="7"/>
    <n v="9000"/>
    <n v="63000"/>
    <x v="9"/>
    <x v="2"/>
  </r>
  <r>
    <s v="2025-11-14"/>
    <s v="SAL04799"/>
    <x v="0"/>
    <s v="45W PD ADAPTOR"/>
    <n v="9"/>
    <n v="9000"/>
    <n v="81000"/>
    <x v="10"/>
    <x v="2"/>
  </r>
  <r>
    <s v="2025-11-22"/>
    <s v="SAL02774"/>
    <x v="0"/>
    <s v="45W PD ADAPTOR"/>
    <n v="9"/>
    <n v="9000"/>
    <n v="81000"/>
    <x v="10"/>
    <x v="2"/>
  </r>
  <r>
    <s v="2025-11-27"/>
    <s v="SAL03617"/>
    <x v="0"/>
    <s v="45W PD ADAPTOR"/>
    <n v="2"/>
    <n v="9000"/>
    <n v="18000"/>
    <x v="10"/>
    <x v="2"/>
  </r>
  <r>
    <s v="2025-11-28"/>
    <s v="SAL00863"/>
    <x v="0"/>
    <s v="45W PD ADAPTOR"/>
    <n v="7"/>
    <n v="9000"/>
    <n v="63000"/>
    <x v="10"/>
    <x v="2"/>
  </r>
  <r>
    <s v="2025-12-09"/>
    <s v="SAL00735"/>
    <x v="0"/>
    <s v="45W PD ADAPTOR"/>
    <n v="12"/>
    <n v="9000"/>
    <n v="108000"/>
    <x v="11"/>
    <x v="2"/>
  </r>
  <r>
    <s v="2025-12-21"/>
    <s v="SAL04828"/>
    <x v="0"/>
    <s v="45W PD ADAPTOR"/>
    <n v="14"/>
    <n v="9000"/>
    <n v="126000"/>
    <x v="11"/>
    <x v="2"/>
  </r>
  <r>
    <s v="2023-01-16"/>
    <s v="SAL00305"/>
    <x v="1"/>
    <s v="5FT CORD IPHONE"/>
    <n v="12"/>
    <n v="1500"/>
    <n v="18000"/>
    <x v="0"/>
    <x v="0"/>
  </r>
  <r>
    <s v="2023-01-18"/>
    <s v="SAL03805"/>
    <x v="1"/>
    <s v="5FT CORD IPHONE"/>
    <n v="14"/>
    <n v="1500"/>
    <n v="21000"/>
    <x v="0"/>
    <x v="0"/>
  </r>
  <r>
    <s v="2023-02-08"/>
    <s v="SAL04074"/>
    <x v="1"/>
    <s v="5FT CORD IPHONE"/>
    <n v="12"/>
    <n v="1500"/>
    <n v="18000"/>
    <x v="1"/>
    <x v="0"/>
  </r>
  <r>
    <s v="2023-02-11"/>
    <s v="SAL04001"/>
    <x v="1"/>
    <s v="5FT CORD IPHONE"/>
    <n v="9"/>
    <n v="1500"/>
    <n v="13500"/>
    <x v="1"/>
    <x v="0"/>
  </r>
  <r>
    <s v="2023-02-20"/>
    <s v="SAL01008"/>
    <x v="1"/>
    <s v="5FT CORD IPHONE"/>
    <n v="14"/>
    <n v="1500"/>
    <n v="21000"/>
    <x v="1"/>
    <x v="0"/>
  </r>
  <r>
    <s v="2023-02-22"/>
    <s v="SAL03800"/>
    <x v="1"/>
    <s v="5FT CORD IPHONE"/>
    <n v="5"/>
    <n v="1500"/>
    <n v="7500"/>
    <x v="1"/>
    <x v="0"/>
  </r>
  <r>
    <s v="2023-03-09"/>
    <s v="SAL05235"/>
    <x v="1"/>
    <s v="5FT CORD IPHONE"/>
    <n v="4"/>
    <n v="1500"/>
    <n v="6000"/>
    <x v="2"/>
    <x v="0"/>
  </r>
  <r>
    <s v="2023-03-25"/>
    <s v="SAL05803"/>
    <x v="1"/>
    <s v="5FT CORD IPHONE"/>
    <n v="7"/>
    <n v="1500"/>
    <n v="10500"/>
    <x v="2"/>
    <x v="0"/>
  </r>
  <r>
    <s v="2023-03-29"/>
    <s v="SAL05840"/>
    <x v="1"/>
    <s v="5FT CORD IPHONE"/>
    <n v="15"/>
    <n v="1500"/>
    <n v="22500"/>
    <x v="2"/>
    <x v="0"/>
  </r>
  <r>
    <s v="2023-05-22"/>
    <s v="SAL05462"/>
    <x v="1"/>
    <s v="5FT CORD IPHONE"/>
    <n v="6"/>
    <n v="1500"/>
    <n v="9000"/>
    <x v="4"/>
    <x v="0"/>
  </r>
  <r>
    <s v="2023-05-23"/>
    <s v="SAL03992"/>
    <x v="1"/>
    <s v="5FT CORD IPHONE"/>
    <n v="10"/>
    <n v="1500"/>
    <n v="15000"/>
    <x v="4"/>
    <x v="0"/>
  </r>
  <r>
    <s v="2023-05-26"/>
    <s v="SAL03094"/>
    <x v="1"/>
    <s v="5FT CORD IPHONE"/>
    <n v="5"/>
    <n v="1500"/>
    <n v="7500"/>
    <x v="4"/>
    <x v="0"/>
  </r>
  <r>
    <s v="2023-06-07"/>
    <s v="SAL04328"/>
    <x v="1"/>
    <s v="5FT CORD IPHONE"/>
    <n v="10"/>
    <n v="1500"/>
    <n v="15000"/>
    <x v="5"/>
    <x v="0"/>
  </r>
  <r>
    <s v="2023-06-11"/>
    <s v="SAL01470"/>
    <x v="1"/>
    <s v="5FT CORD IPHONE"/>
    <n v="3"/>
    <n v="1500"/>
    <n v="4500"/>
    <x v="5"/>
    <x v="0"/>
  </r>
  <r>
    <s v="2023-06-14"/>
    <s v="SAL05197"/>
    <x v="1"/>
    <s v="5FT CORD IPHONE"/>
    <n v="2"/>
    <n v="1500"/>
    <n v="3000"/>
    <x v="5"/>
    <x v="0"/>
  </r>
  <r>
    <s v="2023-06-19"/>
    <s v="SAL03781"/>
    <x v="1"/>
    <s v="5FT CORD IPHONE"/>
    <n v="13"/>
    <n v="1500"/>
    <n v="19500"/>
    <x v="5"/>
    <x v="0"/>
  </r>
  <r>
    <s v="2023-06-19"/>
    <s v="SAL04273"/>
    <x v="1"/>
    <s v="5FT CORD IPHONE"/>
    <n v="9"/>
    <n v="1500"/>
    <n v="13500"/>
    <x v="5"/>
    <x v="0"/>
  </r>
  <r>
    <s v="2023-06-22"/>
    <s v="SAL02189"/>
    <x v="1"/>
    <s v="5FT CORD IPHONE"/>
    <n v="13"/>
    <n v="1500"/>
    <n v="19500"/>
    <x v="5"/>
    <x v="0"/>
  </r>
  <r>
    <s v="2023-06-28"/>
    <s v="SAL02812"/>
    <x v="1"/>
    <s v="5FT CORD IPHONE"/>
    <n v="10"/>
    <n v="1500"/>
    <n v="15000"/>
    <x v="5"/>
    <x v="0"/>
  </r>
  <r>
    <s v="2023-07-03"/>
    <s v="SAL05699"/>
    <x v="1"/>
    <s v="5FT CORD IPHONE"/>
    <n v="8"/>
    <n v="1500"/>
    <n v="12000"/>
    <x v="6"/>
    <x v="0"/>
  </r>
  <r>
    <s v="2023-07-15"/>
    <s v="SAL02799"/>
    <x v="1"/>
    <s v="5FT CORD IPHONE"/>
    <n v="13"/>
    <n v="1500"/>
    <n v="19500"/>
    <x v="6"/>
    <x v="0"/>
  </r>
  <r>
    <s v="2023-07-28"/>
    <s v="SAL04007"/>
    <x v="1"/>
    <s v="5FT CORD IPHONE"/>
    <n v="13"/>
    <n v="1500"/>
    <n v="19500"/>
    <x v="6"/>
    <x v="0"/>
  </r>
  <r>
    <s v="2023-08-08"/>
    <s v="SAL03165"/>
    <x v="1"/>
    <s v="5FT CORD IPHONE"/>
    <n v="2"/>
    <n v="1500"/>
    <n v="3000"/>
    <x v="7"/>
    <x v="0"/>
  </r>
  <r>
    <s v="2023-08-16"/>
    <s v="SAL02922"/>
    <x v="1"/>
    <s v="5FT CORD IPHONE"/>
    <n v="14"/>
    <n v="1500"/>
    <n v="21000"/>
    <x v="7"/>
    <x v="0"/>
  </r>
  <r>
    <s v="2023-09-06"/>
    <s v="SAL00190"/>
    <x v="1"/>
    <s v="5FT CORD IPHONE"/>
    <n v="8"/>
    <n v="1500"/>
    <n v="12000"/>
    <x v="8"/>
    <x v="0"/>
  </r>
  <r>
    <s v="2023-09-06"/>
    <s v="SAL04222"/>
    <x v="1"/>
    <s v="5FT CORD IPHONE"/>
    <n v="8"/>
    <n v="1500"/>
    <n v="12000"/>
    <x v="8"/>
    <x v="0"/>
  </r>
  <r>
    <s v="2023-09-08"/>
    <s v="SAL01743"/>
    <x v="1"/>
    <s v="5FT CORD IPHONE"/>
    <n v="13"/>
    <n v="1500"/>
    <n v="19500"/>
    <x v="8"/>
    <x v="0"/>
  </r>
  <r>
    <s v="2023-09-15"/>
    <s v="SAL05475"/>
    <x v="1"/>
    <s v="5FT CORD IPHONE"/>
    <n v="13"/>
    <n v="1500"/>
    <n v="19500"/>
    <x v="8"/>
    <x v="0"/>
  </r>
  <r>
    <s v="2023-09-16"/>
    <s v="SAL02690"/>
    <x v="1"/>
    <s v="5FT CORD IPHONE"/>
    <n v="13"/>
    <n v="1500"/>
    <n v="19500"/>
    <x v="8"/>
    <x v="0"/>
  </r>
  <r>
    <s v="2023-09-30"/>
    <s v="SAL05834"/>
    <x v="1"/>
    <s v="5FT CORD IPHONE"/>
    <n v="15"/>
    <n v="1500"/>
    <n v="22500"/>
    <x v="8"/>
    <x v="0"/>
  </r>
  <r>
    <s v="2023-10-06"/>
    <s v="SAL00685"/>
    <x v="1"/>
    <s v="5FT CORD IPHONE"/>
    <n v="1"/>
    <n v="1500"/>
    <n v="1500"/>
    <x v="9"/>
    <x v="0"/>
  </r>
  <r>
    <s v="2023-10-13"/>
    <s v="SAL01188"/>
    <x v="1"/>
    <s v="5FT CORD IPHONE"/>
    <n v="6"/>
    <n v="1500"/>
    <n v="9000"/>
    <x v="9"/>
    <x v="0"/>
  </r>
  <r>
    <s v="2023-10-15"/>
    <s v="SAL00377"/>
    <x v="1"/>
    <s v="5FT CORD IPHONE"/>
    <n v="6"/>
    <n v="1500"/>
    <n v="9000"/>
    <x v="9"/>
    <x v="0"/>
  </r>
  <r>
    <s v="2023-11-06"/>
    <s v="SAL00796"/>
    <x v="1"/>
    <s v="5FT CORD IPHONE"/>
    <n v="1"/>
    <n v="1500"/>
    <n v="1500"/>
    <x v="10"/>
    <x v="0"/>
  </r>
  <r>
    <s v="2023-11-15"/>
    <s v="SAL00902"/>
    <x v="1"/>
    <s v="5FT CORD IPHONE"/>
    <n v="2"/>
    <n v="1500"/>
    <n v="3000"/>
    <x v="10"/>
    <x v="0"/>
  </r>
  <r>
    <s v="2024-02-08"/>
    <s v="SAL02809"/>
    <x v="1"/>
    <s v="5FT CORD IPHONE"/>
    <n v="12"/>
    <n v="1500"/>
    <n v="18000"/>
    <x v="1"/>
    <x v="1"/>
  </r>
  <r>
    <s v="2024-02-16"/>
    <s v="SAL01713"/>
    <x v="1"/>
    <s v="5FT CORD IPHONE"/>
    <n v="5"/>
    <n v="1500"/>
    <n v="7500"/>
    <x v="1"/>
    <x v="1"/>
  </r>
  <r>
    <s v="2024-02-24"/>
    <s v="SAL04402"/>
    <x v="1"/>
    <s v="5FT CORD IPHONE"/>
    <n v="13"/>
    <n v="1500"/>
    <n v="19500"/>
    <x v="1"/>
    <x v="1"/>
  </r>
  <r>
    <s v="2024-03-08"/>
    <s v="SAL00753"/>
    <x v="1"/>
    <s v="5FT CORD IPHONE"/>
    <n v="7"/>
    <n v="1500"/>
    <n v="10500"/>
    <x v="2"/>
    <x v="1"/>
  </r>
  <r>
    <s v="2024-03-19"/>
    <s v="SAL02999"/>
    <x v="1"/>
    <s v="5FT CORD IPHONE"/>
    <n v="9"/>
    <n v="1500"/>
    <n v="13500"/>
    <x v="2"/>
    <x v="1"/>
  </r>
  <r>
    <s v="2024-03-29"/>
    <s v="SAL01281"/>
    <x v="1"/>
    <s v="5FT CORD IPHONE"/>
    <n v="10"/>
    <n v="1500"/>
    <n v="15000"/>
    <x v="2"/>
    <x v="1"/>
  </r>
  <r>
    <s v="2024-03-29"/>
    <s v="SAL05806"/>
    <x v="1"/>
    <s v="5FT CORD IPHONE"/>
    <n v="3"/>
    <n v="1500"/>
    <n v="4500"/>
    <x v="2"/>
    <x v="1"/>
  </r>
  <r>
    <s v="2024-04-01"/>
    <s v="SAL00147"/>
    <x v="1"/>
    <s v="5FT CORD IPHONE"/>
    <n v="8"/>
    <n v="1500"/>
    <n v="12000"/>
    <x v="3"/>
    <x v="1"/>
  </r>
  <r>
    <s v="2024-04-10"/>
    <s v="SAL02089"/>
    <x v="1"/>
    <s v="5FT CORD IPHONE"/>
    <n v="15"/>
    <n v="1500"/>
    <n v="22500"/>
    <x v="3"/>
    <x v="1"/>
  </r>
  <r>
    <s v="2024-04-10"/>
    <s v="SAL04003"/>
    <x v="1"/>
    <s v="5FT CORD IPHONE"/>
    <n v="3"/>
    <n v="1500"/>
    <n v="4500"/>
    <x v="3"/>
    <x v="1"/>
  </r>
  <r>
    <s v="2024-04-14"/>
    <s v="SAL00481"/>
    <x v="1"/>
    <s v="5FT CORD IPHONE"/>
    <n v="10"/>
    <n v="1500"/>
    <n v="15000"/>
    <x v="3"/>
    <x v="1"/>
  </r>
  <r>
    <s v="2024-04-29"/>
    <s v="SAL00212"/>
    <x v="1"/>
    <s v="5FT CORD IPHONE"/>
    <n v="6"/>
    <n v="1500"/>
    <n v="9000"/>
    <x v="3"/>
    <x v="1"/>
  </r>
  <r>
    <s v="2024-04-29"/>
    <s v="SAL03867"/>
    <x v="1"/>
    <s v="5FT CORD IPHONE"/>
    <n v="4"/>
    <n v="1500"/>
    <n v="6000"/>
    <x v="3"/>
    <x v="1"/>
  </r>
  <r>
    <s v="2024-04-30"/>
    <s v="SAL02476"/>
    <x v="1"/>
    <s v="5FT CORD IPHONE"/>
    <n v="6"/>
    <n v="1500"/>
    <n v="9000"/>
    <x v="3"/>
    <x v="1"/>
  </r>
  <r>
    <s v="2024-05-12"/>
    <s v="SAL04984"/>
    <x v="1"/>
    <s v="5FT CORD IPHONE"/>
    <n v="2"/>
    <n v="1500"/>
    <n v="3000"/>
    <x v="4"/>
    <x v="1"/>
  </r>
  <r>
    <s v="2024-05-15"/>
    <s v="SAL02666"/>
    <x v="1"/>
    <s v="5FT CORD IPHONE"/>
    <n v="8"/>
    <n v="1500"/>
    <n v="12000"/>
    <x v="4"/>
    <x v="1"/>
  </r>
  <r>
    <s v="2024-05-24"/>
    <s v="SAL01824"/>
    <x v="1"/>
    <s v="5FT CORD IPHONE"/>
    <n v="10"/>
    <n v="1500"/>
    <n v="15000"/>
    <x v="4"/>
    <x v="1"/>
  </r>
  <r>
    <s v="2024-05-25"/>
    <s v="SAL00469"/>
    <x v="1"/>
    <s v="5FT CORD IPHONE"/>
    <n v="7"/>
    <n v="1500"/>
    <n v="10500"/>
    <x v="4"/>
    <x v="1"/>
  </r>
  <r>
    <s v="2024-05-27"/>
    <s v="SAL01725"/>
    <x v="1"/>
    <s v="5FT CORD IPHONE"/>
    <n v="2"/>
    <n v="1500"/>
    <n v="3000"/>
    <x v="4"/>
    <x v="1"/>
  </r>
  <r>
    <s v="2024-06-04"/>
    <s v="SAL00897"/>
    <x v="1"/>
    <s v="5FT CORD IPHONE"/>
    <n v="4"/>
    <n v="1500"/>
    <n v="6000"/>
    <x v="5"/>
    <x v="1"/>
  </r>
  <r>
    <s v="2024-06-12"/>
    <s v="SAL02749"/>
    <x v="1"/>
    <s v="5FT CORD IPHONE"/>
    <n v="8"/>
    <n v="1500"/>
    <n v="12000"/>
    <x v="5"/>
    <x v="1"/>
  </r>
  <r>
    <s v="2024-06-21"/>
    <s v="SAL02214"/>
    <x v="1"/>
    <s v="5FT CORD IPHONE"/>
    <n v="10"/>
    <n v="1500"/>
    <n v="15000"/>
    <x v="5"/>
    <x v="1"/>
  </r>
  <r>
    <s v="2024-06-22"/>
    <s v="SAL03808"/>
    <x v="1"/>
    <s v="5FT CORD IPHONE"/>
    <n v="12"/>
    <n v="1500"/>
    <n v="18000"/>
    <x v="5"/>
    <x v="1"/>
  </r>
  <r>
    <s v="2024-07-01"/>
    <s v="SAL02639"/>
    <x v="1"/>
    <s v="5FT CORD IPHONE"/>
    <n v="12"/>
    <n v="1500"/>
    <n v="18000"/>
    <x v="6"/>
    <x v="1"/>
  </r>
  <r>
    <s v="2024-07-12"/>
    <s v="SAL04355"/>
    <x v="1"/>
    <s v="5FT CORD IPHONE"/>
    <n v="11"/>
    <n v="1500"/>
    <n v="16500"/>
    <x v="6"/>
    <x v="1"/>
  </r>
  <r>
    <s v="2024-07-26"/>
    <s v="SAL05888"/>
    <x v="1"/>
    <s v="5FT CORD IPHONE"/>
    <n v="1"/>
    <n v="1500"/>
    <n v="1500"/>
    <x v="6"/>
    <x v="1"/>
  </r>
  <r>
    <s v="2024-08-13"/>
    <s v="SAL02298"/>
    <x v="1"/>
    <s v="5FT CORD IPHONE"/>
    <n v="13"/>
    <n v="1500"/>
    <n v="19500"/>
    <x v="7"/>
    <x v="1"/>
  </r>
  <r>
    <s v="2024-08-23"/>
    <s v="SAL02861"/>
    <x v="1"/>
    <s v="5FT CORD IPHONE"/>
    <n v="12"/>
    <n v="1500"/>
    <n v="18000"/>
    <x v="7"/>
    <x v="1"/>
  </r>
  <r>
    <s v="2024-08-25"/>
    <s v="SAL01216"/>
    <x v="1"/>
    <s v="5FT CORD IPHONE"/>
    <n v="10"/>
    <n v="1500"/>
    <n v="15000"/>
    <x v="7"/>
    <x v="1"/>
  </r>
  <r>
    <s v="2024-09-05"/>
    <s v="SAL00223"/>
    <x v="1"/>
    <s v="5FT CORD IPHONE"/>
    <n v="12"/>
    <n v="1500"/>
    <n v="18000"/>
    <x v="8"/>
    <x v="1"/>
  </r>
  <r>
    <s v="2024-09-27"/>
    <s v="SAL00126"/>
    <x v="1"/>
    <s v="5FT CORD IPHONE"/>
    <n v="6"/>
    <n v="1500"/>
    <n v="9000"/>
    <x v="8"/>
    <x v="1"/>
  </r>
  <r>
    <s v="2024-09-28"/>
    <s v="SAL00371"/>
    <x v="1"/>
    <s v="5FT CORD IPHONE"/>
    <n v="11"/>
    <n v="1500"/>
    <n v="16500"/>
    <x v="8"/>
    <x v="1"/>
  </r>
  <r>
    <s v="2024-10-01"/>
    <s v="SAL05392"/>
    <x v="1"/>
    <s v="5FT CORD IPHONE"/>
    <n v="14"/>
    <n v="1500"/>
    <n v="21000"/>
    <x v="9"/>
    <x v="1"/>
  </r>
  <r>
    <s v="2024-10-14"/>
    <s v="SAL03883"/>
    <x v="1"/>
    <s v="5FT CORD IPHONE"/>
    <n v="6"/>
    <n v="1500"/>
    <n v="9000"/>
    <x v="9"/>
    <x v="1"/>
  </r>
  <r>
    <s v="2024-10-18"/>
    <s v="SAL03161"/>
    <x v="1"/>
    <s v="5FT CORD IPHONE"/>
    <n v="4"/>
    <n v="1500"/>
    <n v="6000"/>
    <x v="9"/>
    <x v="1"/>
  </r>
  <r>
    <s v="2024-10-25"/>
    <s v="SAL01179"/>
    <x v="1"/>
    <s v="5FT CORD IPHONE"/>
    <n v="6"/>
    <n v="1500"/>
    <n v="9000"/>
    <x v="9"/>
    <x v="1"/>
  </r>
  <r>
    <s v="2024-11-08"/>
    <s v="SAL02939"/>
    <x v="1"/>
    <s v="5FT CORD IPHONE"/>
    <n v="5"/>
    <n v="1500"/>
    <n v="7500"/>
    <x v="10"/>
    <x v="1"/>
  </r>
  <r>
    <s v="2024-11-15"/>
    <s v="SAL05812"/>
    <x v="1"/>
    <s v="5FT CORD IPHONE"/>
    <n v="10"/>
    <n v="1500"/>
    <n v="15000"/>
    <x v="10"/>
    <x v="1"/>
  </r>
  <r>
    <s v="2024-11-22"/>
    <s v="SAL05624"/>
    <x v="1"/>
    <s v="5FT CORD IPHONE"/>
    <n v="10"/>
    <n v="1500"/>
    <n v="15000"/>
    <x v="10"/>
    <x v="1"/>
  </r>
  <r>
    <s v="2024-12-03"/>
    <s v="SAL02932"/>
    <x v="1"/>
    <s v="5FT CORD IPHONE"/>
    <n v="14"/>
    <n v="1500"/>
    <n v="21000"/>
    <x v="11"/>
    <x v="1"/>
  </r>
  <r>
    <s v="2024-12-08"/>
    <s v="SAL01395"/>
    <x v="1"/>
    <s v="5FT CORD IPHONE"/>
    <n v="10"/>
    <n v="1500"/>
    <n v="15000"/>
    <x v="11"/>
    <x v="1"/>
  </r>
  <r>
    <s v="2024-12-08"/>
    <s v="SAL03109"/>
    <x v="1"/>
    <s v="5FT CORD IPHONE"/>
    <n v="10"/>
    <n v="1500"/>
    <n v="15000"/>
    <x v="11"/>
    <x v="1"/>
  </r>
  <r>
    <s v="2024-12-19"/>
    <s v="SAL04149"/>
    <x v="1"/>
    <s v="5FT CORD IPHONE"/>
    <n v="14"/>
    <n v="1500"/>
    <n v="21000"/>
    <x v="11"/>
    <x v="1"/>
  </r>
  <r>
    <s v="2024-12-27"/>
    <s v="SAL03428"/>
    <x v="1"/>
    <s v="5FT CORD IPHONE"/>
    <n v="5"/>
    <n v="1500"/>
    <n v="7500"/>
    <x v="11"/>
    <x v="1"/>
  </r>
  <r>
    <s v="2024-12-30"/>
    <s v="SAL04400"/>
    <x v="1"/>
    <s v="5FT CORD IPHONE"/>
    <n v="7"/>
    <n v="1500"/>
    <n v="10500"/>
    <x v="11"/>
    <x v="1"/>
  </r>
  <r>
    <s v="2025-01-09"/>
    <s v="SAL01878"/>
    <x v="1"/>
    <s v="5FT CORD IPHONE"/>
    <n v="1"/>
    <n v="1500"/>
    <n v="1500"/>
    <x v="0"/>
    <x v="2"/>
  </r>
  <r>
    <s v="2025-01-22"/>
    <s v="SAL01608"/>
    <x v="1"/>
    <s v="5FT CORD IPHONE"/>
    <n v="14"/>
    <n v="1500"/>
    <n v="21000"/>
    <x v="0"/>
    <x v="2"/>
  </r>
  <r>
    <s v="2025-01-28"/>
    <s v="SAL05696"/>
    <x v="1"/>
    <s v="5FT CORD IPHONE"/>
    <n v="11"/>
    <n v="1500"/>
    <n v="16500"/>
    <x v="0"/>
    <x v="2"/>
  </r>
  <r>
    <s v="2025-01-29"/>
    <s v="SAL03078"/>
    <x v="1"/>
    <s v="5FT CORD IPHONE"/>
    <n v="2"/>
    <n v="1500"/>
    <n v="3000"/>
    <x v="0"/>
    <x v="2"/>
  </r>
  <r>
    <s v="2025-02-15"/>
    <s v="SAL04547"/>
    <x v="1"/>
    <s v="5FT CORD IPHONE"/>
    <n v="12"/>
    <n v="1500"/>
    <n v="18000"/>
    <x v="1"/>
    <x v="2"/>
  </r>
  <r>
    <s v="2025-02-21"/>
    <s v="SAL02592"/>
    <x v="1"/>
    <s v="5FT CORD IPHONE"/>
    <n v="11"/>
    <n v="1500"/>
    <n v="16500"/>
    <x v="1"/>
    <x v="2"/>
  </r>
  <r>
    <s v="2025-03-06"/>
    <s v="SAL05509"/>
    <x v="1"/>
    <s v="5FT CORD IPHONE"/>
    <n v="3"/>
    <n v="1500"/>
    <n v="4500"/>
    <x v="2"/>
    <x v="2"/>
  </r>
  <r>
    <s v="2025-03-14"/>
    <s v="SAL01834"/>
    <x v="1"/>
    <s v="5FT CORD IPHONE"/>
    <n v="13"/>
    <n v="1500"/>
    <n v="19500"/>
    <x v="2"/>
    <x v="2"/>
  </r>
  <r>
    <s v="2025-03-15"/>
    <s v="SAL05878"/>
    <x v="1"/>
    <s v="5FT CORD IPHONE"/>
    <n v="3"/>
    <n v="1500"/>
    <n v="4500"/>
    <x v="2"/>
    <x v="2"/>
  </r>
  <r>
    <s v="2025-03-21"/>
    <s v="SAL04048"/>
    <x v="1"/>
    <s v="5FT CORD IPHONE"/>
    <n v="15"/>
    <n v="1500"/>
    <n v="22500"/>
    <x v="2"/>
    <x v="2"/>
  </r>
  <r>
    <s v="2025-03-22"/>
    <s v="SAL05723"/>
    <x v="1"/>
    <s v="5FT CORD IPHONE"/>
    <n v="6"/>
    <n v="1500"/>
    <n v="9000"/>
    <x v="2"/>
    <x v="2"/>
  </r>
  <r>
    <s v="2025-04-02"/>
    <s v="SAL01992"/>
    <x v="1"/>
    <s v="5FT CORD IPHONE"/>
    <n v="7"/>
    <n v="1500"/>
    <n v="10500"/>
    <x v="3"/>
    <x v="2"/>
  </r>
  <r>
    <s v="2025-04-10"/>
    <s v="SAL04763"/>
    <x v="1"/>
    <s v="5FT CORD IPHONE"/>
    <n v="3"/>
    <n v="1500"/>
    <n v="4500"/>
    <x v="3"/>
    <x v="2"/>
  </r>
  <r>
    <s v="2025-05-02"/>
    <s v="SAL00336"/>
    <x v="1"/>
    <s v="5FT CORD IPHONE"/>
    <n v="7"/>
    <n v="1500"/>
    <n v="10500"/>
    <x v="4"/>
    <x v="2"/>
  </r>
  <r>
    <s v="2025-05-09"/>
    <s v="SAL03272"/>
    <x v="1"/>
    <s v="5FT CORD IPHONE"/>
    <n v="12"/>
    <n v="1500"/>
    <n v="18000"/>
    <x v="4"/>
    <x v="2"/>
  </r>
  <r>
    <s v="2025-05-23"/>
    <s v="SAL05268"/>
    <x v="1"/>
    <s v="5FT CORD IPHONE"/>
    <n v="11"/>
    <n v="1500"/>
    <n v="16500"/>
    <x v="4"/>
    <x v="2"/>
  </r>
  <r>
    <s v="2025-05-31"/>
    <s v="SAL01669"/>
    <x v="1"/>
    <s v="5FT CORD IPHONE"/>
    <n v="1"/>
    <n v="1500"/>
    <n v="1500"/>
    <x v="4"/>
    <x v="2"/>
  </r>
  <r>
    <s v="2025-06-02"/>
    <s v="SAL04077"/>
    <x v="1"/>
    <s v="5FT CORD IPHONE"/>
    <n v="5"/>
    <n v="1500"/>
    <n v="7500"/>
    <x v="5"/>
    <x v="2"/>
  </r>
  <r>
    <s v="2025-06-11"/>
    <s v="SAL04290"/>
    <x v="1"/>
    <s v="5FT CORD IPHONE"/>
    <n v="10"/>
    <n v="1500"/>
    <n v="15000"/>
    <x v="5"/>
    <x v="2"/>
  </r>
  <r>
    <s v="2025-06-30"/>
    <s v="SAL03738"/>
    <x v="1"/>
    <s v="5FT CORD IPHONE"/>
    <n v="3"/>
    <n v="1500"/>
    <n v="4500"/>
    <x v="5"/>
    <x v="2"/>
  </r>
  <r>
    <s v="2025-07-01"/>
    <s v="SAL04972"/>
    <x v="1"/>
    <s v="5FT CORD IPHONE"/>
    <n v="6"/>
    <n v="1500"/>
    <n v="9000"/>
    <x v="6"/>
    <x v="2"/>
  </r>
  <r>
    <s v="2025-07-15"/>
    <s v="SAL05418"/>
    <x v="1"/>
    <s v="5FT CORD IPHONE"/>
    <n v="8"/>
    <n v="1500"/>
    <n v="12000"/>
    <x v="6"/>
    <x v="2"/>
  </r>
  <r>
    <s v="2025-07-25"/>
    <s v="SAL00674"/>
    <x v="1"/>
    <s v="5FT CORD IPHONE"/>
    <n v="2"/>
    <n v="1500"/>
    <n v="3000"/>
    <x v="6"/>
    <x v="2"/>
  </r>
  <r>
    <s v="2025-08-08"/>
    <s v="SAL00315"/>
    <x v="1"/>
    <s v="5FT CORD IPHONE"/>
    <n v="2"/>
    <n v="1500"/>
    <n v="3000"/>
    <x v="7"/>
    <x v="2"/>
  </r>
  <r>
    <s v="2025-09-01"/>
    <s v="SAL04889"/>
    <x v="1"/>
    <s v="5FT CORD IPHONE"/>
    <n v="1"/>
    <n v="1500"/>
    <n v="1500"/>
    <x v="8"/>
    <x v="2"/>
  </r>
  <r>
    <s v="2025-09-14"/>
    <s v="SAL04421"/>
    <x v="1"/>
    <s v="5FT CORD IPHONE"/>
    <n v="9"/>
    <n v="1500"/>
    <n v="13500"/>
    <x v="8"/>
    <x v="2"/>
  </r>
  <r>
    <s v="2025-09-15"/>
    <s v="SAL03222"/>
    <x v="1"/>
    <s v="5FT CORD IPHONE"/>
    <n v="9"/>
    <n v="1500"/>
    <n v="13500"/>
    <x v="8"/>
    <x v="2"/>
  </r>
  <r>
    <s v="2025-10-11"/>
    <s v="SAL00410"/>
    <x v="1"/>
    <s v="5FT CORD IPHONE"/>
    <n v="14"/>
    <n v="1500"/>
    <n v="21000"/>
    <x v="9"/>
    <x v="2"/>
  </r>
  <r>
    <s v="2025-10-31"/>
    <s v="SAL03681"/>
    <x v="1"/>
    <s v="5FT CORD IPHONE"/>
    <n v="8"/>
    <n v="1500"/>
    <n v="12000"/>
    <x v="9"/>
    <x v="2"/>
  </r>
  <r>
    <s v="2025-11-14"/>
    <s v="SAL03194"/>
    <x v="1"/>
    <s v="5FT CORD IPHONE"/>
    <n v="10"/>
    <n v="1500"/>
    <n v="15000"/>
    <x v="10"/>
    <x v="2"/>
  </r>
  <r>
    <s v="2025-11-15"/>
    <s v="SAL00011"/>
    <x v="1"/>
    <s v="5FT CORD IPHONE"/>
    <n v="6"/>
    <n v="1500"/>
    <n v="9000"/>
    <x v="10"/>
    <x v="2"/>
  </r>
  <r>
    <s v="2025-12-01"/>
    <s v="SAL04810"/>
    <x v="1"/>
    <s v="5FT CORD IPHONE"/>
    <n v="1"/>
    <n v="1500"/>
    <n v="1500"/>
    <x v="11"/>
    <x v="2"/>
  </r>
  <r>
    <s v="2025-12-03"/>
    <s v="SAL01286"/>
    <x v="1"/>
    <s v="5FT CORD IPHONE"/>
    <n v="13"/>
    <n v="1500"/>
    <n v="19500"/>
    <x v="11"/>
    <x v="2"/>
  </r>
  <r>
    <s v="2025-12-09"/>
    <s v="SAL05438"/>
    <x v="1"/>
    <s v="5FT CORD IPHONE"/>
    <n v="5"/>
    <n v="1500"/>
    <n v="7500"/>
    <x v="11"/>
    <x v="2"/>
  </r>
  <r>
    <s v="2025-12-10"/>
    <s v="SAL02830"/>
    <x v="1"/>
    <s v="5FT CORD IPHONE"/>
    <n v="10"/>
    <n v="1500"/>
    <n v="15000"/>
    <x v="11"/>
    <x v="2"/>
  </r>
  <r>
    <s v="2025-12-23"/>
    <s v="SAL02790"/>
    <x v="1"/>
    <s v="5FT CORD IPHONE"/>
    <n v="15"/>
    <n v="1500"/>
    <n v="22500"/>
    <x v="11"/>
    <x v="2"/>
  </r>
  <r>
    <s v="2025-12-31"/>
    <s v="SAL03378"/>
    <x v="1"/>
    <s v="5FT CORD IPHONE"/>
    <n v="10"/>
    <n v="1500"/>
    <n v="15000"/>
    <x v="11"/>
    <x v="2"/>
  </r>
  <r>
    <s v="2023-01-08"/>
    <s v="SAL01273"/>
    <x v="2"/>
    <s v="ANDROID"/>
    <n v="7"/>
    <n v="2000"/>
    <n v="14000"/>
    <x v="0"/>
    <x v="0"/>
  </r>
  <r>
    <s v="2023-01-12"/>
    <s v="SAL03100"/>
    <x v="2"/>
    <s v="ANDROID"/>
    <n v="6"/>
    <n v="2000"/>
    <n v="12000"/>
    <x v="0"/>
    <x v="0"/>
  </r>
  <r>
    <s v="2023-01-16"/>
    <s v="SAL00318"/>
    <x v="2"/>
    <s v="ANDROID"/>
    <n v="14"/>
    <n v="2000"/>
    <n v="28000"/>
    <x v="0"/>
    <x v="0"/>
  </r>
  <r>
    <s v="2023-01-18"/>
    <s v="SAL01769"/>
    <x v="2"/>
    <s v="ANDROID"/>
    <n v="11"/>
    <n v="2000"/>
    <n v="22000"/>
    <x v="0"/>
    <x v="0"/>
  </r>
  <r>
    <s v="2023-01-20"/>
    <s v="SAL05835"/>
    <x v="2"/>
    <s v="ANDROID"/>
    <n v="5"/>
    <n v="2000"/>
    <n v="10000"/>
    <x v="0"/>
    <x v="0"/>
  </r>
  <r>
    <s v="2023-01-21"/>
    <s v="SAL05821"/>
    <x v="2"/>
    <s v="ANDROID"/>
    <n v="3"/>
    <n v="2000"/>
    <n v="6000"/>
    <x v="0"/>
    <x v="0"/>
  </r>
  <r>
    <s v="2023-01-23"/>
    <s v="SAL02142"/>
    <x v="2"/>
    <s v="ANDROID"/>
    <n v="8"/>
    <n v="2000"/>
    <n v="16000"/>
    <x v="0"/>
    <x v="0"/>
  </r>
  <r>
    <s v="2023-02-14"/>
    <s v="SAL02478"/>
    <x v="2"/>
    <s v="ANDROID"/>
    <n v="11"/>
    <n v="2000"/>
    <n v="22000"/>
    <x v="1"/>
    <x v="0"/>
  </r>
  <r>
    <s v="2023-02-18"/>
    <s v="SAL02659"/>
    <x v="2"/>
    <s v="ANDROID"/>
    <n v="4"/>
    <n v="2000"/>
    <n v="8000"/>
    <x v="1"/>
    <x v="0"/>
  </r>
  <r>
    <s v="2023-03-05"/>
    <s v="SAL00750"/>
    <x v="2"/>
    <s v="ANDROID"/>
    <n v="5"/>
    <n v="2000"/>
    <n v="10000"/>
    <x v="2"/>
    <x v="0"/>
  </r>
  <r>
    <s v="2023-03-07"/>
    <s v="SAL04613"/>
    <x v="2"/>
    <s v="ANDROID"/>
    <n v="3"/>
    <n v="2000"/>
    <n v="6000"/>
    <x v="2"/>
    <x v="0"/>
  </r>
  <r>
    <s v="2023-03-09"/>
    <s v="SAL01459"/>
    <x v="2"/>
    <s v="ANDROID"/>
    <n v="12"/>
    <n v="2000"/>
    <n v="24000"/>
    <x v="2"/>
    <x v="0"/>
  </r>
  <r>
    <s v="2023-03-13"/>
    <s v="SAL01119"/>
    <x v="2"/>
    <s v="ANDROID"/>
    <n v="13"/>
    <n v="2000"/>
    <n v="26000"/>
    <x v="2"/>
    <x v="0"/>
  </r>
  <r>
    <s v="2023-03-14"/>
    <s v="SAL03273"/>
    <x v="2"/>
    <s v="ANDROID"/>
    <n v="12"/>
    <n v="2000"/>
    <n v="24000"/>
    <x v="2"/>
    <x v="0"/>
  </r>
  <r>
    <s v="2023-03-17"/>
    <s v="SAL01350"/>
    <x v="2"/>
    <s v="ANDROID"/>
    <n v="1"/>
    <n v="2000"/>
    <n v="2000"/>
    <x v="2"/>
    <x v="0"/>
  </r>
  <r>
    <s v="2023-03-23"/>
    <s v="SAL01571"/>
    <x v="2"/>
    <s v="ANDROID"/>
    <n v="11"/>
    <n v="2000"/>
    <n v="22000"/>
    <x v="2"/>
    <x v="0"/>
  </r>
  <r>
    <s v="2023-03-27"/>
    <s v="SAL01489"/>
    <x v="2"/>
    <s v="ANDROID"/>
    <n v="2"/>
    <n v="2000"/>
    <n v="4000"/>
    <x v="2"/>
    <x v="0"/>
  </r>
  <r>
    <s v="2023-04-02"/>
    <s v="SAL00663"/>
    <x v="2"/>
    <s v="ANDROID"/>
    <n v="2"/>
    <n v="2000"/>
    <n v="4000"/>
    <x v="3"/>
    <x v="0"/>
  </r>
  <r>
    <s v="2023-04-06"/>
    <s v="SAL05302"/>
    <x v="2"/>
    <s v="ANDROID"/>
    <n v="2"/>
    <n v="2000"/>
    <n v="4000"/>
    <x v="3"/>
    <x v="0"/>
  </r>
  <r>
    <s v="2023-04-15"/>
    <s v="SAL04414"/>
    <x v="2"/>
    <s v="ANDROID"/>
    <n v="3"/>
    <n v="2000"/>
    <n v="6000"/>
    <x v="3"/>
    <x v="0"/>
  </r>
  <r>
    <s v="2023-05-11"/>
    <s v="SAL03073"/>
    <x v="2"/>
    <s v="ANDROID"/>
    <n v="13"/>
    <n v="2000"/>
    <n v="26000"/>
    <x v="4"/>
    <x v="0"/>
  </r>
  <r>
    <s v="2023-05-12"/>
    <s v="SAL00739"/>
    <x v="2"/>
    <s v="ANDROID"/>
    <n v="14"/>
    <n v="2000"/>
    <n v="28000"/>
    <x v="4"/>
    <x v="0"/>
  </r>
  <r>
    <s v="2023-05-13"/>
    <s v="SAL00447"/>
    <x v="2"/>
    <s v="ANDROID"/>
    <n v="8"/>
    <n v="2000"/>
    <n v="16000"/>
    <x v="4"/>
    <x v="0"/>
  </r>
  <r>
    <s v="2023-05-15"/>
    <s v="SAL02894"/>
    <x v="2"/>
    <s v="ANDROID"/>
    <n v="7"/>
    <n v="2000"/>
    <n v="14000"/>
    <x v="4"/>
    <x v="0"/>
  </r>
  <r>
    <s v="2023-05-24"/>
    <s v="SAL02034"/>
    <x v="2"/>
    <s v="ANDROID"/>
    <n v="10"/>
    <n v="2000"/>
    <n v="20000"/>
    <x v="4"/>
    <x v="0"/>
  </r>
  <r>
    <s v="2023-05-27"/>
    <s v="SAL02540"/>
    <x v="2"/>
    <s v="ANDROID"/>
    <n v="14"/>
    <n v="2000"/>
    <n v="28000"/>
    <x v="4"/>
    <x v="0"/>
  </r>
  <r>
    <s v="2023-06-02"/>
    <s v="SAL00868"/>
    <x v="2"/>
    <s v="ANDROID"/>
    <n v="14"/>
    <n v="2000"/>
    <n v="28000"/>
    <x v="5"/>
    <x v="0"/>
  </r>
  <r>
    <s v="2023-06-03"/>
    <s v="SAL00253"/>
    <x v="2"/>
    <s v="ANDROID"/>
    <n v="1"/>
    <n v="2000"/>
    <n v="2000"/>
    <x v="5"/>
    <x v="0"/>
  </r>
  <r>
    <s v="2023-06-06"/>
    <s v="SAL05924"/>
    <x v="2"/>
    <s v="ANDROID"/>
    <n v="9"/>
    <n v="2000"/>
    <n v="18000"/>
    <x v="5"/>
    <x v="0"/>
  </r>
  <r>
    <s v="2023-06-11"/>
    <s v="SAL01056"/>
    <x v="2"/>
    <s v="ANDROID"/>
    <n v="2"/>
    <n v="2000"/>
    <n v="4000"/>
    <x v="5"/>
    <x v="0"/>
  </r>
  <r>
    <s v="2023-06-11"/>
    <s v="SAL01970"/>
    <x v="2"/>
    <s v="ANDROID"/>
    <n v="8"/>
    <n v="2000"/>
    <n v="16000"/>
    <x v="5"/>
    <x v="0"/>
  </r>
  <r>
    <s v="2023-06-20"/>
    <s v="SAL04963"/>
    <x v="2"/>
    <s v="ANDROID"/>
    <n v="15"/>
    <n v="2000"/>
    <n v="30000"/>
    <x v="5"/>
    <x v="0"/>
  </r>
  <r>
    <s v="2023-06-24"/>
    <s v="SAL04587"/>
    <x v="2"/>
    <s v="ANDROID"/>
    <n v="4"/>
    <n v="2000"/>
    <n v="8000"/>
    <x v="5"/>
    <x v="0"/>
  </r>
  <r>
    <s v="2023-06-26"/>
    <s v="SAL01061"/>
    <x v="2"/>
    <s v="ANDROID"/>
    <n v="13"/>
    <n v="2000"/>
    <n v="26000"/>
    <x v="5"/>
    <x v="0"/>
  </r>
  <r>
    <s v="2023-07-01"/>
    <s v="SAL02339"/>
    <x v="2"/>
    <s v="ANDROID"/>
    <n v="6"/>
    <n v="2000"/>
    <n v="12000"/>
    <x v="6"/>
    <x v="0"/>
  </r>
  <r>
    <s v="2023-07-09"/>
    <s v="SAL03753"/>
    <x v="2"/>
    <s v="ANDROID"/>
    <n v="14"/>
    <n v="2000"/>
    <n v="28000"/>
    <x v="6"/>
    <x v="0"/>
  </r>
  <r>
    <s v="2023-07-10"/>
    <s v="SAL02585"/>
    <x v="2"/>
    <s v="ANDROID"/>
    <n v="10"/>
    <n v="2000"/>
    <n v="20000"/>
    <x v="6"/>
    <x v="0"/>
  </r>
  <r>
    <s v="2023-07-15"/>
    <s v="SAL01299"/>
    <x v="2"/>
    <s v="ANDROID"/>
    <n v="5"/>
    <n v="2000"/>
    <n v="10000"/>
    <x v="6"/>
    <x v="0"/>
  </r>
  <r>
    <s v="2023-07-17"/>
    <s v="SAL05874"/>
    <x v="2"/>
    <s v="ANDROID"/>
    <n v="4"/>
    <n v="2000"/>
    <n v="8000"/>
    <x v="6"/>
    <x v="0"/>
  </r>
  <r>
    <s v="2023-07-19"/>
    <s v="SAL04457"/>
    <x v="2"/>
    <s v="ANDROID"/>
    <n v="1"/>
    <n v="2000"/>
    <n v="2000"/>
    <x v="6"/>
    <x v="0"/>
  </r>
  <r>
    <s v="2023-07-26"/>
    <s v="SAL04324"/>
    <x v="2"/>
    <s v="ANDROID"/>
    <n v="1"/>
    <n v="2000"/>
    <n v="2000"/>
    <x v="6"/>
    <x v="0"/>
  </r>
  <r>
    <s v="2023-07-26"/>
    <s v="SAL05350"/>
    <x v="2"/>
    <s v="ANDROID"/>
    <n v="6"/>
    <n v="2000"/>
    <n v="12000"/>
    <x v="6"/>
    <x v="0"/>
  </r>
  <r>
    <s v="2023-07-30"/>
    <s v="SAL03252"/>
    <x v="2"/>
    <s v="ANDROID"/>
    <n v="1"/>
    <n v="2000"/>
    <n v="2000"/>
    <x v="6"/>
    <x v="0"/>
  </r>
  <r>
    <s v="2023-08-03"/>
    <s v="SAL00046"/>
    <x v="2"/>
    <s v="ANDROID"/>
    <n v="10"/>
    <n v="2000"/>
    <n v="20000"/>
    <x v="7"/>
    <x v="0"/>
  </r>
  <r>
    <s v="2023-08-23"/>
    <s v="SAL03584"/>
    <x v="2"/>
    <s v="ANDROID"/>
    <n v="2"/>
    <n v="2000"/>
    <n v="4000"/>
    <x v="7"/>
    <x v="0"/>
  </r>
  <r>
    <s v="2023-08-24"/>
    <s v="SAL05804"/>
    <x v="2"/>
    <s v="ANDROID"/>
    <n v="4"/>
    <n v="2000"/>
    <n v="8000"/>
    <x v="7"/>
    <x v="0"/>
  </r>
  <r>
    <s v="2023-08-26"/>
    <s v="SAL02638"/>
    <x v="2"/>
    <s v="ANDROID"/>
    <n v="15"/>
    <n v="2000"/>
    <n v="30000"/>
    <x v="7"/>
    <x v="0"/>
  </r>
  <r>
    <s v="2023-08-30"/>
    <s v="SAL00677"/>
    <x v="2"/>
    <s v="ANDROID"/>
    <n v="4"/>
    <n v="2000"/>
    <n v="8000"/>
    <x v="7"/>
    <x v="0"/>
  </r>
  <r>
    <s v="2023-08-30"/>
    <s v="SAL04593"/>
    <x v="2"/>
    <s v="ANDROID"/>
    <n v="14"/>
    <n v="2000"/>
    <n v="28000"/>
    <x v="7"/>
    <x v="0"/>
  </r>
  <r>
    <s v="2023-09-04"/>
    <s v="SAL00340"/>
    <x v="2"/>
    <s v="ANDROID"/>
    <n v="11"/>
    <n v="2000"/>
    <n v="22000"/>
    <x v="8"/>
    <x v="0"/>
  </r>
  <r>
    <s v="2023-09-10"/>
    <s v="SAL02304"/>
    <x v="2"/>
    <s v="ANDROID"/>
    <n v="14"/>
    <n v="2000"/>
    <n v="28000"/>
    <x v="8"/>
    <x v="0"/>
  </r>
  <r>
    <s v="2023-09-10"/>
    <s v="SAL04269"/>
    <x v="2"/>
    <s v="ANDROID"/>
    <n v="2"/>
    <n v="2000"/>
    <n v="4000"/>
    <x v="8"/>
    <x v="0"/>
  </r>
  <r>
    <s v="2023-09-24"/>
    <s v="SAL02276"/>
    <x v="2"/>
    <s v="ANDROID"/>
    <n v="13"/>
    <n v="2000"/>
    <n v="26000"/>
    <x v="8"/>
    <x v="0"/>
  </r>
  <r>
    <s v="2023-10-12"/>
    <s v="SAL03944"/>
    <x v="2"/>
    <s v="ANDROID"/>
    <n v="1"/>
    <n v="2000"/>
    <n v="2000"/>
    <x v="9"/>
    <x v="0"/>
  </r>
  <r>
    <s v="2023-10-26"/>
    <s v="SAL00612"/>
    <x v="2"/>
    <s v="ANDROID"/>
    <n v="9"/>
    <n v="2000"/>
    <n v="18000"/>
    <x v="9"/>
    <x v="0"/>
  </r>
  <r>
    <s v="2023-11-01"/>
    <s v="SAL00638"/>
    <x v="2"/>
    <s v="ANDROID"/>
    <n v="2"/>
    <n v="2000"/>
    <n v="4000"/>
    <x v="10"/>
    <x v="0"/>
  </r>
  <r>
    <s v="2023-11-08"/>
    <s v="SAL04274"/>
    <x v="2"/>
    <s v="ANDROID"/>
    <n v="9"/>
    <n v="2000"/>
    <n v="18000"/>
    <x v="10"/>
    <x v="0"/>
  </r>
  <r>
    <s v="2023-11-12"/>
    <s v="SAL04976"/>
    <x v="2"/>
    <s v="ANDROID"/>
    <n v="7"/>
    <n v="2000"/>
    <n v="14000"/>
    <x v="10"/>
    <x v="0"/>
  </r>
  <r>
    <s v="2023-11-15"/>
    <s v="SAL03296"/>
    <x v="2"/>
    <s v="ANDROID"/>
    <n v="5"/>
    <n v="2000"/>
    <n v="10000"/>
    <x v="10"/>
    <x v="0"/>
  </r>
  <r>
    <s v="2023-11-25"/>
    <s v="SAL04946"/>
    <x v="2"/>
    <s v="ANDROID"/>
    <n v="13"/>
    <n v="2000"/>
    <n v="26000"/>
    <x v="10"/>
    <x v="0"/>
  </r>
  <r>
    <s v="2023-11-29"/>
    <s v="SAL00267"/>
    <x v="2"/>
    <s v="ANDROID"/>
    <n v="5"/>
    <n v="2000"/>
    <n v="10000"/>
    <x v="10"/>
    <x v="0"/>
  </r>
  <r>
    <s v="2023-12-22"/>
    <s v="SAL04296"/>
    <x v="2"/>
    <s v="ANDROID"/>
    <n v="15"/>
    <n v="2000"/>
    <n v="30000"/>
    <x v="11"/>
    <x v="0"/>
  </r>
  <r>
    <s v="2023-12-24"/>
    <s v="SAL05669"/>
    <x v="2"/>
    <s v="ANDROID"/>
    <n v="6"/>
    <n v="2000"/>
    <n v="12000"/>
    <x v="11"/>
    <x v="0"/>
  </r>
  <r>
    <s v="2023-12-25"/>
    <s v="SAL02517"/>
    <x v="2"/>
    <s v="ANDROID"/>
    <n v="12"/>
    <n v="2000"/>
    <n v="24000"/>
    <x v="11"/>
    <x v="0"/>
  </r>
  <r>
    <s v="2024-01-10"/>
    <s v="SAL03986"/>
    <x v="2"/>
    <s v="ANDROID"/>
    <n v="3"/>
    <n v="2000"/>
    <n v="6000"/>
    <x v="0"/>
    <x v="1"/>
  </r>
  <r>
    <s v="2024-01-12"/>
    <s v="SAL05402"/>
    <x v="2"/>
    <s v="ANDROID"/>
    <n v="10"/>
    <n v="2000"/>
    <n v="20000"/>
    <x v="0"/>
    <x v="1"/>
  </r>
  <r>
    <s v="2024-01-16"/>
    <s v="SAL04974"/>
    <x v="2"/>
    <s v="ANDROID"/>
    <n v="12"/>
    <n v="2000"/>
    <n v="24000"/>
    <x v="0"/>
    <x v="1"/>
  </r>
  <r>
    <s v="2024-01-23"/>
    <s v="SAL03431"/>
    <x v="2"/>
    <s v="ANDROID"/>
    <n v="4"/>
    <n v="2000"/>
    <n v="8000"/>
    <x v="0"/>
    <x v="1"/>
  </r>
  <r>
    <s v="2024-01-27"/>
    <s v="SAL03772"/>
    <x v="2"/>
    <s v="ANDROID"/>
    <n v="7"/>
    <n v="2000"/>
    <n v="14000"/>
    <x v="0"/>
    <x v="1"/>
  </r>
  <r>
    <s v="2024-02-07"/>
    <s v="SAL03715"/>
    <x v="2"/>
    <s v="ANDROID"/>
    <n v="6"/>
    <n v="2000"/>
    <n v="12000"/>
    <x v="1"/>
    <x v="1"/>
  </r>
  <r>
    <s v="2024-02-11"/>
    <s v="SAL01476"/>
    <x v="2"/>
    <s v="ANDROID"/>
    <n v="14"/>
    <n v="2000"/>
    <n v="28000"/>
    <x v="1"/>
    <x v="1"/>
  </r>
  <r>
    <s v="2024-02-15"/>
    <s v="SAL05980"/>
    <x v="2"/>
    <s v="ANDROID"/>
    <n v="8"/>
    <n v="2000"/>
    <n v="16000"/>
    <x v="1"/>
    <x v="1"/>
  </r>
  <r>
    <s v="2024-02-17"/>
    <s v="SAL01115"/>
    <x v="2"/>
    <s v="ANDROID"/>
    <n v="6"/>
    <n v="2000"/>
    <n v="12000"/>
    <x v="1"/>
    <x v="1"/>
  </r>
  <r>
    <s v="2024-02-22"/>
    <s v="SAL00094"/>
    <x v="2"/>
    <s v="ANDROID"/>
    <n v="8"/>
    <n v="2000"/>
    <n v="16000"/>
    <x v="1"/>
    <x v="1"/>
  </r>
  <r>
    <s v="2024-02-26"/>
    <s v="SAL00716"/>
    <x v="2"/>
    <s v="ANDROID"/>
    <n v="11"/>
    <n v="2000"/>
    <n v="22000"/>
    <x v="1"/>
    <x v="1"/>
  </r>
  <r>
    <s v="2024-02-26"/>
    <s v="SAL04459"/>
    <x v="2"/>
    <s v="ANDROID"/>
    <n v="13"/>
    <n v="2000"/>
    <n v="26000"/>
    <x v="1"/>
    <x v="1"/>
  </r>
  <r>
    <s v="2024-02-28"/>
    <s v="SAL03952"/>
    <x v="2"/>
    <s v="ANDROID"/>
    <n v="3"/>
    <n v="2000"/>
    <n v="6000"/>
    <x v="1"/>
    <x v="1"/>
  </r>
  <r>
    <s v="2024-02-29"/>
    <s v="SAL02229"/>
    <x v="2"/>
    <s v="ANDROID"/>
    <n v="1"/>
    <n v="2000"/>
    <n v="2000"/>
    <x v="1"/>
    <x v="1"/>
  </r>
  <r>
    <s v="2024-03-09"/>
    <s v="SAL05045"/>
    <x v="2"/>
    <s v="ANDROID"/>
    <n v="11"/>
    <n v="2000"/>
    <n v="22000"/>
    <x v="2"/>
    <x v="1"/>
  </r>
  <r>
    <s v="2024-03-19"/>
    <s v="SAL00334"/>
    <x v="2"/>
    <s v="ANDROID"/>
    <n v="11"/>
    <n v="2000"/>
    <n v="22000"/>
    <x v="2"/>
    <x v="1"/>
  </r>
  <r>
    <s v="2024-03-23"/>
    <s v="SAL03829"/>
    <x v="2"/>
    <s v="ANDROID"/>
    <n v="11"/>
    <n v="2000"/>
    <n v="22000"/>
    <x v="2"/>
    <x v="1"/>
  </r>
  <r>
    <s v="2024-03-25"/>
    <s v="SAL03750"/>
    <x v="2"/>
    <s v="ANDROID"/>
    <n v="2"/>
    <n v="2000"/>
    <n v="4000"/>
    <x v="2"/>
    <x v="1"/>
  </r>
  <r>
    <s v="2024-03-26"/>
    <s v="SAL04849"/>
    <x v="2"/>
    <s v="ANDROID"/>
    <n v="10"/>
    <n v="2000"/>
    <n v="20000"/>
    <x v="2"/>
    <x v="1"/>
  </r>
  <r>
    <s v="2024-04-02"/>
    <s v="SAL04441"/>
    <x v="2"/>
    <s v="ANDROID"/>
    <n v="9"/>
    <n v="2000"/>
    <n v="18000"/>
    <x v="3"/>
    <x v="1"/>
  </r>
  <r>
    <s v="2024-04-07"/>
    <s v="SAL03981"/>
    <x v="2"/>
    <s v="ANDROID"/>
    <n v="11"/>
    <n v="2000"/>
    <n v="22000"/>
    <x v="3"/>
    <x v="1"/>
  </r>
  <r>
    <s v="2024-04-13"/>
    <s v="SAL04268"/>
    <x v="2"/>
    <s v="ANDROID"/>
    <n v="8"/>
    <n v="2000"/>
    <n v="16000"/>
    <x v="3"/>
    <x v="1"/>
  </r>
  <r>
    <s v="2024-04-13"/>
    <s v="SAL04830"/>
    <x v="2"/>
    <s v="ANDROID"/>
    <n v="1"/>
    <n v="2000"/>
    <n v="2000"/>
    <x v="3"/>
    <x v="1"/>
  </r>
  <r>
    <s v="2024-04-23"/>
    <s v="SAL03609"/>
    <x v="2"/>
    <s v="ANDROID"/>
    <n v="5"/>
    <n v="2000"/>
    <n v="10000"/>
    <x v="3"/>
    <x v="1"/>
  </r>
  <r>
    <s v="2024-05-09"/>
    <s v="SAL00353"/>
    <x v="2"/>
    <s v="ANDROID"/>
    <n v="12"/>
    <n v="2000"/>
    <n v="24000"/>
    <x v="4"/>
    <x v="1"/>
  </r>
  <r>
    <s v="2024-05-13"/>
    <s v="SAL03729"/>
    <x v="2"/>
    <s v="ANDROID"/>
    <n v="10"/>
    <n v="2000"/>
    <n v="20000"/>
    <x v="4"/>
    <x v="1"/>
  </r>
  <r>
    <s v="2024-05-18"/>
    <s v="SAL00561"/>
    <x v="2"/>
    <s v="ANDROID"/>
    <n v="14"/>
    <n v="2000"/>
    <n v="28000"/>
    <x v="4"/>
    <x v="1"/>
  </r>
  <r>
    <s v="2024-05-18"/>
    <s v="SAL04914"/>
    <x v="2"/>
    <s v="ANDROID"/>
    <n v="12"/>
    <n v="2000"/>
    <n v="24000"/>
    <x v="4"/>
    <x v="1"/>
  </r>
  <r>
    <s v="2024-05-19"/>
    <s v="SAL00539"/>
    <x v="2"/>
    <s v="ANDROID"/>
    <n v="12"/>
    <n v="2000"/>
    <n v="24000"/>
    <x v="4"/>
    <x v="1"/>
  </r>
  <r>
    <s v="2024-05-25"/>
    <s v="SAL04574"/>
    <x v="2"/>
    <s v="ANDROID"/>
    <n v="9"/>
    <n v="2000"/>
    <n v="18000"/>
    <x v="4"/>
    <x v="1"/>
  </r>
  <r>
    <s v="2024-06-15"/>
    <s v="SAL04406"/>
    <x v="2"/>
    <s v="ANDROID"/>
    <n v="1"/>
    <n v="2000"/>
    <n v="2000"/>
    <x v="5"/>
    <x v="1"/>
  </r>
  <r>
    <s v="2024-06-17"/>
    <s v="SAL04633"/>
    <x v="2"/>
    <s v="ANDROID"/>
    <n v="8"/>
    <n v="2000"/>
    <n v="16000"/>
    <x v="5"/>
    <x v="1"/>
  </r>
  <r>
    <s v="2024-07-05"/>
    <s v="SAL01103"/>
    <x v="2"/>
    <s v="ANDROID"/>
    <n v="2"/>
    <n v="2000"/>
    <n v="4000"/>
    <x v="6"/>
    <x v="1"/>
  </r>
  <r>
    <s v="2024-07-14"/>
    <s v="SAL02406"/>
    <x v="2"/>
    <s v="ANDROID"/>
    <n v="5"/>
    <n v="2000"/>
    <n v="10000"/>
    <x v="6"/>
    <x v="1"/>
  </r>
  <r>
    <s v="2024-07-18"/>
    <s v="SAL04606"/>
    <x v="2"/>
    <s v="ANDROID"/>
    <n v="15"/>
    <n v="2000"/>
    <n v="30000"/>
    <x v="6"/>
    <x v="1"/>
  </r>
  <r>
    <s v="2024-07-19"/>
    <s v="SAL04246"/>
    <x v="2"/>
    <s v="ANDROID"/>
    <n v="2"/>
    <n v="2000"/>
    <n v="4000"/>
    <x v="6"/>
    <x v="1"/>
  </r>
  <r>
    <s v="2024-07-25"/>
    <s v="SAL03890"/>
    <x v="2"/>
    <s v="ANDROID"/>
    <n v="15"/>
    <n v="2000"/>
    <n v="30000"/>
    <x v="6"/>
    <x v="1"/>
  </r>
  <r>
    <s v="2024-07-27"/>
    <s v="SAL03447"/>
    <x v="2"/>
    <s v="ANDROID"/>
    <n v="11"/>
    <n v="2000"/>
    <n v="22000"/>
    <x v="6"/>
    <x v="1"/>
  </r>
  <r>
    <s v="2024-08-07"/>
    <s v="SAL04033"/>
    <x v="2"/>
    <s v="ANDROID"/>
    <n v="12"/>
    <n v="2000"/>
    <n v="24000"/>
    <x v="7"/>
    <x v="1"/>
  </r>
  <r>
    <s v="2024-08-13"/>
    <s v="SAL05365"/>
    <x v="2"/>
    <s v="ANDROID"/>
    <n v="4"/>
    <n v="2000"/>
    <n v="8000"/>
    <x v="7"/>
    <x v="1"/>
  </r>
  <r>
    <s v="2024-08-16"/>
    <s v="SAL05000"/>
    <x v="2"/>
    <s v="ANDROID"/>
    <n v="4"/>
    <n v="2000"/>
    <n v="8000"/>
    <x v="7"/>
    <x v="1"/>
  </r>
  <r>
    <s v="2024-08-22"/>
    <s v="SAL00446"/>
    <x v="2"/>
    <s v="ANDROID"/>
    <n v="15"/>
    <n v="2000"/>
    <n v="30000"/>
    <x v="7"/>
    <x v="1"/>
  </r>
  <r>
    <s v="2024-08-25"/>
    <s v="SAL00939"/>
    <x v="2"/>
    <s v="ANDROID"/>
    <n v="8"/>
    <n v="2000"/>
    <n v="16000"/>
    <x v="7"/>
    <x v="1"/>
  </r>
  <r>
    <s v="2024-09-13"/>
    <s v="SAL03982"/>
    <x v="2"/>
    <s v="ANDROID"/>
    <n v="7"/>
    <n v="2000"/>
    <n v="14000"/>
    <x v="8"/>
    <x v="1"/>
  </r>
  <r>
    <s v="2024-09-17"/>
    <s v="SAL00518"/>
    <x v="2"/>
    <s v="ANDROID"/>
    <n v="3"/>
    <n v="2000"/>
    <n v="6000"/>
    <x v="8"/>
    <x v="1"/>
  </r>
  <r>
    <s v="2024-10-19"/>
    <s v="SAL03443"/>
    <x v="2"/>
    <s v="ANDROID"/>
    <n v="6"/>
    <n v="2000"/>
    <n v="12000"/>
    <x v="9"/>
    <x v="1"/>
  </r>
  <r>
    <s v="2024-10-19"/>
    <s v="SAL05333"/>
    <x v="2"/>
    <s v="ANDROID"/>
    <n v="10"/>
    <n v="2000"/>
    <n v="20000"/>
    <x v="9"/>
    <x v="1"/>
  </r>
  <r>
    <s v="2024-10-20"/>
    <s v="SAL03680"/>
    <x v="2"/>
    <s v="ANDROID"/>
    <n v="8"/>
    <n v="2000"/>
    <n v="16000"/>
    <x v="9"/>
    <x v="1"/>
  </r>
  <r>
    <s v="2024-10-21"/>
    <s v="SAL04786"/>
    <x v="2"/>
    <s v="ANDROID"/>
    <n v="9"/>
    <n v="2000"/>
    <n v="18000"/>
    <x v="9"/>
    <x v="1"/>
  </r>
  <r>
    <s v="2024-10-23"/>
    <s v="SAL01939"/>
    <x v="2"/>
    <s v="ANDROID"/>
    <n v="13"/>
    <n v="2000"/>
    <n v="26000"/>
    <x v="9"/>
    <x v="1"/>
  </r>
  <r>
    <s v="2024-10-24"/>
    <s v="SAL05753"/>
    <x v="2"/>
    <s v="ANDROID"/>
    <n v="8"/>
    <n v="2000"/>
    <n v="16000"/>
    <x v="9"/>
    <x v="1"/>
  </r>
  <r>
    <s v="2024-10-25"/>
    <s v="SAL04579"/>
    <x v="2"/>
    <s v="ANDROID"/>
    <n v="14"/>
    <n v="2000"/>
    <n v="28000"/>
    <x v="9"/>
    <x v="1"/>
  </r>
  <r>
    <s v="2024-10-27"/>
    <s v="SAL00764"/>
    <x v="2"/>
    <s v="ANDROID"/>
    <n v="13"/>
    <n v="2000"/>
    <n v="26000"/>
    <x v="9"/>
    <x v="1"/>
  </r>
  <r>
    <s v="2024-10-30"/>
    <s v="SAL05576"/>
    <x v="2"/>
    <s v="ANDROID"/>
    <n v="10"/>
    <n v="2000"/>
    <n v="20000"/>
    <x v="9"/>
    <x v="1"/>
  </r>
  <r>
    <s v="2024-10-31"/>
    <s v="SAL01044"/>
    <x v="2"/>
    <s v="ANDROID"/>
    <n v="6"/>
    <n v="2000"/>
    <n v="12000"/>
    <x v="9"/>
    <x v="1"/>
  </r>
  <r>
    <s v="2024-11-08"/>
    <s v="SAL00931"/>
    <x v="2"/>
    <s v="ANDROID"/>
    <n v="11"/>
    <n v="2000"/>
    <n v="22000"/>
    <x v="10"/>
    <x v="1"/>
  </r>
  <r>
    <s v="2024-12-04"/>
    <s v="SAL03392"/>
    <x v="2"/>
    <s v="ANDROID"/>
    <n v="12"/>
    <n v="2000"/>
    <n v="24000"/>
    <x v="11"/>
    <x v="1"/>
  </r>
  <r>
    <s v="2024-12-14"/>
    <s v="SAL05825"/>
    <x v="2"/>
    <s v="ANDROID"/>
    <n v="10"/>
    <n v="2000"/>
    <n v="20000"/>
    <x v="11"/>
    <x v="1"/>
  </r>
  <r>
    <s v="2024-12-25"/>
    <s v="SAL01288"/>
    <x v="2"/>
    <s v="ANDROID"/>
    <n v="9"/>
    <n v="2000"/>
    <n v="18000"/>
    <x v="11"/>
    <x v="1"/>
  </r>
  <r>
    <s v="2024-12-26"/>
    <s v="SAL01363"/>
    <x v="2"/>
    <s v="ANDROID"/>
    <n v="1"/>
    <n v="2000"/>
    <n v="2000"/>
    <x v="11"/>
    <x v="1"/>
  </r>
  <r>
    <s v="2024-12-27"/>
    <s v="SAL01718"/>
    <x v="2"/>
    <s v="ANDROID"/>
    <n v="13"/>
    <n v="2000"/>
    <n v="26000"/>
    <x v="11"/>
    <x v="1"/>
  </r>
  <r>
    <s v="2024-12-27"/>
    <s v="SAL04744"/>
    <x v="2"/>
    <s v="ANDROID"/>
    <n v="14"/>
    <n v="2000"/>
    <n v="28000"/>
    <x v="11"/>
    <x v="1"/>
  </r>
  <r>
    <s v="2024-12-31"/>
    <s v="SAL02512"/>
    <x v="2"/>
    <s v="ANDROID"/>
    <n v="2"/>
    <n v="2000"/>
    <n v="4000"/>
    <x v="11"/>
    <x v="1"/>
  </r>
  <r>
    <s v="2024-12-31"/>
    <s v="SAL03133"/>
    <x v="2"/>
    <s v="ANDROID"/>
    <n v="7"/>
    <n v="2000"/>
    <n v="14000"/>
    <x v="11"/>
    <x v="1"/>
  </r>
  <r>
    <s v="2025-01-06"/>
    <s v="SAL03331"/>
    <x v="2"/>
    <s v="ANDROID"/>
    <n v="8"/>
    <n v="2000"/>
    <n v="16000"/>
    <x v="0"/>
    <x v="2"/>
  </r>
  <r>
    <s v="2025-01-14"/>
    <s v="SAL03958"/>
    <x v="2"/>
    <s v="ANDROID"/>
    <n v="2"/>
    <n v="2000"/>
    <n v="4000"/>
    <x v="0"/>
    <x v="2"/>
  </r>
  <r>
    <s v="2025-01-22"/>
    <s v="SAL01279"/>
    <x v="2"/>
    <s v="ANDROID"/>
    <n v="13"/>
    <n v="2000"/>
    <n v="26000"/>
    <x v="0"/>
    <x v="2"/>
  </r>
  <r>
    <s v="2025-02-01"/>
    <s v="SAL05832"/>
    <x v="2"/>
    <s v="ANDROID"/>
    <n v="11"/>
    <n v="2000"/>
    <n v="22000"/>
    <x v="1"/>
    <x v="2"/>
  </r>
  <r>
    <s v="2025-02-06"/>
    <s v="SAL02579"/>
    <x v="2"/>
    <s v="ANDROID"/>
    <n v="2"/>
    <n v="2000"/>
    <n v="4000"/>
    <x v="1"/>
    <x v="2"/>
  </r>
  <r>
    <s v="2025-02-14"/>
    <s v="SAL04829"/>
    <x v="2"/>
    <s v="ANDROID"/>
    <n v="6"/>
    <n v="2000"/>
    <n v="12000"/>
    <x v="1"/>
    <x v="2"/>
  </r>
  <r>
    <s v="2025-02-17"/>
    <s v="SAL02091"/>
    <x v="2"/>
    <s v="ANDROID"/>
    <n v="7"/>
    <n v="2000"/>
    <n v="14000"/>
    <x v="1"/>
    <x v="2"/>
  </r>
  <r>
    <s v="2025-02-28"/>
    <s v="SAL00713"/>
    <x v="2"/>
    <s v="ANDROID"/>
    <n v="5"/>
    <n v="2000"/>
    <n v="10000"/>
    <x v="1"/>
    <x v="2"/>
  </r>
  <r>
    <s v="2025-03-04"/>
    <s v="SAL01602"/>
    <x v="2"/>
    <s v="ANDROID"/>
    <n v="13"/>
    <n v="2000"/>
    <n v="26000"/>
    <x v="2"/>
    <x v="2"/>
  </r>
  <r>
    <s v="2025-03-08"/>
    <s v="SAL00915"/>
    <x v="2"/>
    <s v="ANDROID"/>
    <n v="14"/>
    <n v="2000"/>
    <n v="28000"/>
    <x v="2"/>
    <x v="2"/>
  </r>
  <r>
    <s v="2025-03-21"/>
    <s v="SAL04623"/>
    <x v="2"/>
    <s v="ANDROID"/>
    <n v="4"/>
    <n v="2000"/>
    <n v="8000"/>
    <x v="2"/>
    <x v="2"/>
  </r>
  <r>
    <s v="2025-03-25"/>
    <s v="SAL00666"/>
    <x v="2"/>
    <s v="ANDROID"/>
    <n v="6"/>
    <n v="2000"/>
    <n v="12000"/>
    <x v="2"/>
    <x v="2"/>
  </r>
  <r>
    <s v="2025-03-31"/>
    <s v="SAL02873"/>
    <x v="2"/>
    <s v="ANDROID"/>
    <n v="1"/>
    <n v="2000"/>
    <n v="2000"/>
    <x v="2"/>
    <x v="2"/>
  </r>
  <r>
    <s v="2025-04-02"/>
    <s v="SAL02795"/>
    <x v="2"/>
    <s v="ANDROID"/>
    <n v="3"/>
    <n v="2000"/>
    <n v="6000"/>
    <x v="3"/>
    <x v="2"/>
  </r>
  <r>
    <s v="2025-04-02"/>
    <s v="SAL03618"/>
    <x v="2"/>
    <s v="ANDROID"/>
    <n v="6"/>
    <n v="2000"/>
    <n v="12000"/>
    <x v="3"/>
    <x v="2"/>
  </r>
  <r>
    <s v="2025-04-06"/>
    <s v="SAL02982"/>
    <x v="2"/>
    <s v="ANDROID"/>
    <n v="10"/>
    <n v="2000"/>
    <n v="20000"/>
    <x v="3"/>
    <x v="2"/>
  </r>
  <r>
    <s v="2025-04-14"/>
    <s v="SAL02019"/>
    <x v="2"/>
    <s v="ANDROID"/>
    <n v="9"/>
    <n v="2000"/>
    <n v="18000"/>
    <x v="3"/>
    <x v="2"/>
  </r>
  <r>
    <s v="2025-04-17"/>
    <s v="SAL05523"/>
    <x v="2"/>
    <s v="ANDROID"/>
    <n v="14"/>
    <n v="2000"/>
    <n v="28000"/>
    <x v="3"/>
    <x v="2"/>
  </r>
  <r>
    <s v="2025-04-20"/>
    <s v="SAL03286"/>
    <x v="2"/>
    <s v="ANDROID"/>
    <n v="8"/>
    <n v="2000"/>
    <n v="16000"/>
    <x v="3"/>
    <x v="2"/>
  </r>
  <r>
    <s v="2025-04-23"/>
    <s v="SAL01068"/>
    <x v="2"/>
    <s v="ANDROID"/>
    <n v="5"/>
    <n v="2000"/>
    <n v="10000"/>
    <x v="3"/>
    <x v="2"/>
  </r>
  <r>
    <s v="2025-05-04"/>
    <s v="SAL00186"/>
    <x v="2"/>
    <s v="ANDROID"/>
    <n v="3"/>
    <n v="2000"/>
    <n v="6000"/>
    <x v="4"/>
    <x v="2"/>
  </r>
  <r>
    <s v="2025-05-08"/>
    <s v="SAL00054"/>
    <x v="2"/>
    <s v="ANDROID"/>
    <n v="14"/>
    <n v="2000"/>
    <n v="28000"/>
    <x v="4"/>
    <x v="2"/>
  </r>
  <r>
    <s v="2025-05-08"/>
    <s v="SAL03098"/>
    <x v="2"/>
    <s v="ANDROID"/>
    <n v="3"/>
    <n v="2000"/>
    <n v="6000"/>
    <x v="4"/>
    <x v="2"/>
  </r>
  <r>
    <s v="2025-05-21"/>
    <s v="SAL05136"/>
    <x v="2"/>
    <s v="ANDROID"/>
    <n v="4"/>
    <n v="2000"/>
    <n v="8000"/>
    <x v="4"/>
    <x v="2"/>
  </r>
  <r>
    <s v="2025-05-24"/>
    <s v="SAL00671"/>
    <x v="2"/>
    <s v="ANDROID"/>
    <n v="2"/>
    <n v="2000"/>
    <n v="4000"/>
    <x v="4"/>
    <x v="2"/>
  </r>
  <r>
    <s v="2025-05-30"/>
    <s v="SAL02273"/>
    <x v="2"/>
    <s v="ANDROID"/>
    <n v="8"/>
    <n v="2000"/>
    <n v="16000"/>
    <x v="4"/>
    <x v="2"/>
  </r>
  <r>
    <s v="2025-06-06"/>
    <s v="SAL00169"/>
    <x v="2"/>
    <s v="ANDROID"/>
    <n v="5"/>
    <n v="2000"/>
    <n v="10000"/>
    <x v="5"/>
    <x v="2"/>
  </r>
  <r>
    <s v="2025-06-09"/>
    <s v="SAL02410"/>
    <x v="2"/>
    <s v="ANDROID"/>
    <n v="8"/>
    <n v="2000"/>
    <n v="16000"/>
    <x v="5"/>
    <x v="2"/>
  </r>
  <r>
    <s v="2025-06-12"/>
    <s v="SAL03137"/>
    <x v="2"/>
    <s v="ANDROID"/>
    <n v="12"/>
    <n v="2000"/>
    <n v="24000"/>
    <x v="5"/>
    <x v="2"/>
  </r>
  <r>
    <s v="2025-06-15"/>
    <s v="SAL00490"/>
    <x v="2"/>
    <s v="ANDROID"/>
    <n v="10"/>
    <n v="2000"/>
    <n v="20000"/>
    <x v="5"/>
    <x v="2"/>
  </r>
  <r>
    <s v="2025-06-20"/>
    <s v="SAL01930"/>
    <x v="2"/>
    <s v="ANDROID"/>
    <n v="9"/>
    <n v="2000"/>
    <n v="18000"/>
    <x v="5"/>
    <x v="2"/>
  </r>
  <r>
    <s v="2025-06-24"/>
    <s v="SAL01400"/>
    <x v="2"/>
    <s v="ANDROID"/>
    <n v="11"/>
    <n v="2000"/>
    <n v="22000"/>
    <x v="5"/>
    <x v="2"/>
  </r>
  <r>
    <s v="2025-07-01"/>
    <s v="SAL01698"/>
    <x v="2"/>
    <s v="ANDROID"/>
    <n v="1"/>
    <n v="2000"/>
    <n v="2000"/>
    <x v="6"/>
    <x v="2"/>
  </r>
  <r>
    <s v="2025-07-01"/>
    <s v="SAL03759"/>
    <x v="2"/>
    <s v="ANDROID"/>
    <n v="4"/>
    <n v="2000"/>
    <n v="8000"/>
    <x v="6"/>
    <x v="2"/>
  </r>
  <r>
    <s v="2025-07-08"/>
    <s v="SAL02319"/>
    <x v="2"/>
    <s v="ANDROID"/>
    <n v="1"/>
    <n v="2000"/>
    <n v="2000"/>
    <x v="6"/>
    <x v="2"/>
  </r>
  <r>
    <s v="2025-07-16"/>
    <s v="SAL00070"/>
    <x v="2"/>
    <s v="ANDROID"/>
    <n v="6"/>
    <n v="2000"/>
    <n v="12000"/>
    <x v="6"/>
    <x v="2"/>
  </r>
  <r>
    <s v="2025-07-18"/>
    <s v="SAL00852"/>
    <x v="2"/>
    <s v="ANDROID"/>
    <n v="13"/>
    <n v="2000"/>
    <n v="26000"/>
    <x v="6"/>
    <x v="2"/>
  </r>
  <r>
    <s v="2025-07-18"/>
    <s v="SAL04148"/>
    <x v="2"/>
    <s v="ANDROID"/>
    <n v="15"/>
    <n v="2000"/>
    <n v="30000"/>
    <x v="6"/>
    <x v="2"/>
  </r>
  <r>
    <s v="2025-07-28"/>
    <s v="SAL01807"/>
    <x v="2"/>
    <s v="ANDROID"/>
    <n v="6"/>
    <n v="2000"/>
    <n v="12000"/>
    <x v="6"/>
    <x v="2"/>
  </r>
  <r>
    <s v="2025-07-31"/>
    <s v="SAL01853"/>
    <x v="2"/>
    <s v="ANDROID"/>
    <n v="3"/>
    <n v="2000"/>
    <n v="6000"/>
    <x v="6"/>
    <x v="2"/>
  </r>
  <r>
    <s v="2025-08-09"/>
    <s v="SAL01490"/>
    <x v="2"/>
    <s v="ANDROID"/>
    <n v="8"/>
    <n v="2000"/>
    <n v="16000"/>
    <x v="7"/>
    <x v="2"/>
  </r>
  <r>
    <s v="2025-08-09"/>
    <s v="SAL03282"/>
    <x v="2"/>
    <s v="ANDROID"/>
    <n v="5"/>
    <n v="2000"/>
    <n v="10000"/>
    <x v="7"/>
    <x v="2"/>
  </r>
  <r>
    <s v="2025-09-09"/>
    <s v="SAL01510"/>
    <x v="2"/>
    <s v="ANDROID"/>
    <n v="5"/>
    <n v="2000"/>
    <n v="10000"/>
    <x v="8"/>
    <x v="2"/>
  </r>
  <r>
    <s v="2025-09-10"/>
    <s v="SAL03356"/>
    <x v="2"/>
    <s v="ANDROID"/>
    <n v="3"/>
    <n v="2000"/>
    <n v="6000"/>
    <x v="8"/>
    <x v="2"/>
  </r>
  <r>
    <s v="2025-09-14"/>
    <s v="SAL03812"/>
    <x v="2"/>
    <s v="ANDROID"/>
    <n v="8"/>
    <n v="2000"/>
    <n v="16000"/>
    <x v="8"/>
    <x v="2"/>
  </r>
  <r>
    <s v="2025-09-14"/>
    <s v="SAL03859"/>
    <x v="2"/>
    <s v="ANDROID"/>
    <n v="5"/>
    <n v="2000"/>
    <n v="10000"/>
    <x v="8"/>
    <x v="2"/>
  </r>
  <r>
    <s v="2025-09-28"/>
    <s v="SAL00802"/>
    <x v="2"/>
    <s v="ANDROID"/>
    <n v="15"/>
    <n v="2000"/>
    <n v="30000"/>
    <x v="8"/>
    <x v="2"/>
  </r>
  <r>
    <s v="2025-09-29"/>
    <s v="SAL00398"/>
    <x v="2"/>
    <s v="ANDROID"/>
    <n v="4"/>
    <n v="2000"/>
    <n v="8000"/>
    <x v="8"/>
    <x v="2"/>
  </r>
  <r>
    <s v="2025-10-11"/>
    <s v="SAL01431"/>
    <x v="2"/>
    <s v="ANDROID"/>
    <n v="8"/>
    <n v="2000"/>
    <n v="16000"/>
    <x v="9"/>
    <x v="2"/>
  </r>
  <r>
    <s v="2025-10-12"/>
    <s v="SAL03019"/>
    <x v="2"/>
    <s v="ANDROID"/>
    <n v="14"/>
    <n v="2000"/>
    <n v="28000"/>
    <x v="9"/>
    <x v="2"/>
  </r>
  <r>
    <s v="2025-10-14"/>
    <s v="SAL00894"/>
    <x v="2"/>
    <s v="ANDROID"/>
    <n v="4"/>
    <n v="2000"/>
    <n v="8000"/>
    <x v="9"/>
    <x v="2"/>
  </r>
  <r>
    <s v="2025-10-23"/>
    <s v="SAL03298"/>
    <x v="2"/>
    <s v="ANDROID"/>
    <n v="11"/>
    <n v="2000"/>
    <n v="22000"/>
    <x v="9"/>
    <x v="2"/>
  </r>
  <r>
    <s v="2025-10-26"/>
    <s v="SAL00403"/>
    <x v="2"/>
    <s v="ANDROID"/>
    <n v="13"/>
    <n v="2000"/>
    <n v="26000"/>
    <x v="9"/>
    <x v="2"/>
  </r>
  <r>
    <s v="2025-10-28"/>
    <s v="SAL01062"/>
    <x v="2"/>
    <s v="ANDROID"/>
    <n v="11"/>
    <n v="2000"/>
    <n v="22000"/>
    <x v="9"/>
    <x v="2"/>
  </r>
  <r>
    <s v="2025-11-03"/>
    <s v="SAL05461"/>
    <x v="2"/>
    <s v="ANDROID"/>
    <n v="4"/>
    <n v="2000"/>
    <n v="8000"/>
    <x v="10"/>
    <x v="2"/>
  </r>
  <r>
    <s v="2025-11-07"/>
    <s v="SAL05721"/>
    <x v="2"/>
    <s v="ANDROID"/>
    <n v="10"/>
    <n v="2000"/>
    <n v="20000"/>
    <x v="10"/>
    <x v="2"/>
  </r>
  <r>
    <s v="2025-11-08"/>
    <s v="SAL05467"/>
    <x v="2"/>
    <s v="ANDROID"/>
    <n v="3"/>
    <n v="2000"/>
    <n v="6000"/>
    <x v="10"/>
    <x v="2"/>
  </r>
  <r>
    <s v="2025-11-17"/>
    <s v="SAL02973"/>
    <x v="2"/>
    <s v="ANDROID"/>
    <n v="14"/>
    <n v="2000"/>
    <n v="28000"/>
    <x v="10"/>
    <x v="2"/>
  </r>
  <r>
    <s v="2025-11-18"/>
    <s v="SAL00972"/>
    <x v="2"/>
    <s v="ANDROID"/>
    <n v="2"/>
    <n v="2000"/>
    <n v="4000"/>
    <x v="10"/>
    <x v="2"/>
  </r>
  <r>
    <s v="2025-12-01"/>
    <s v="SAL01480"/>
    <x v="2"/>
    <s v="ANDROID"/>
    <n v="9"/>
    <n v="2000"/>
    <n v="18000"/>
    <x v="11"/>
    <x v="2"/>
  </r>
  <r>
    <s v="2025-12-04"/>
    <s v="SAL01998"/>
    <x v="2"/>
    <s v="ANDROID"/>
    <n v="11"/>
    <n v="2000"/>
    <n v="22000"/>
    <x v="11"/>
    <x v="2"/>
  </r>
  <r>
    <s v="2025-12-07"/>
    <s v="SAL01219"/>
    <x v="2"/>
    <s v="ANDROID"/>
    <n v="9"/>
    <n v="2000"/>
    <n v="18000"/>
    <x v="11"/>
    <x v="2"/>
  </r>
  <r>
    <s v="2023-01-09"/>
    <s v="SAL03562"/>
    <x v="3"/>
    <s v="ANDROID PLAIN"/>
    <n v="12"/>
    <n v="1000"/>
    <n v="12000"/>
    <x v="0"/>
    <x v="0"/>
  </r>
  <r>
    <s v="2023-01-18"/>
    <s v="SAL04586"/>
    <x v="3"/>
    <s v="ANDROID PLAIN"/>
    <n v="3"/>
    <n v="1000"/>
    <n v="3000"/>
    <x v="0"/>
    <x v="0"/>
  </r>
  <r>
    <s v="2023-02-02"/>
    <s v="SAL00133"/>
    <x v="3"/>
    <s v="ANDROID PLAIN"/>
    <n v="3"/>
    <n v="1000"/>
    <n v="3000"/>
    <x v="1"/>
    <x v="0"/>
  </r>
  <r>
    <s v="2023-02-03"/>
    <s v="SAL01966"/>
    <x v="3"/>
    <s v="ANDROID PLAIN"/>
    <n v="12"/>
    <n v="1000"/>
    <n v="12000"/>
    <x v="1"/>
    <x v="0"/>
  </r>
  <r>
    <s v="2023-03-01"/>
    <s v="SAL03644"/>
    <x v="3"/>
    <s v="ANDROID PLAIN"/>
    <n v="2"/>
    <n v="1000"/>
    <n v="2000"/>
    <x v="2"/>
    <x v="0"/>
  </r>
  <r>
    <s v="2023-03-13"/>
    <s v="SAL04981"/>
    <x v="3"/>
    <s v="ANDROID PLAIN"/>
    <n v="14"/>
    <n v="1000"/>
    <n v="14000"/>
    <x v="2"/>
    <x v="0"/>
  </r>
  <r>
    <s v="2023-03-14"/>
    <s v="SAL05787"/>
    <x v="3"/>
    <s v="ANDROID PLAIN"/>
    <n v="10"/>
    <n v="1000"/>
    <n v="10000"/>
    <x v="2"/>
    <x v="0"/>
  </r>
  <r>
    <s v="2023-03-18"/>
    <s v="SAL04281"/>
    <x v="3"/>
    <s v="ANDROID PLAIN"/>
    <n v="15"/>
    <n v="1000"/>
    <n v="15000"/>
    <x v="2"/>
    <x v="0"/>
  </r>
  <r>
    <s v="2023-03-22"/>
    <s v="SAL05059"/>
    <x v="3"/>
    <s v="ANDROID PLAIN"/>
    <n v="9"/>
    <n v="1000"/>
    <n v="9000"/>
    <x v="2"/>
    <x v="0"/>
  </r>
  <r>
    <s v="2023-03-24"/>
    <s v="SAL03495"/>
    <x v="3"/>
    <s v="ANDROID PLAIN"/>
    <n v="4"/>
    <n v="1000"/>
    <n v="4000"/>
    <x v="2"/>
    <x v="0"/>
  </r>
  <r>
    <s v="2023-03-29"/>
    <s v="SAL05021"/>
    <x v="3"/>
    <s v="ANDROID PLAIN"/>
    <n v="8"/>
    <n v="1000"/>
    <n v="8000"/>
    <x v="2"/>
    <x v="0"/>
  </r>
  <r>
    <s v="2023-03-31"/>
    <s v="SAL00983"/>
    <x v="3"/>
    <s v="ANDROID PLAIN"/>
    <n v="12"/>
    <n v="1000"/>
    <n v="12000"/>
    <x v="2"/>
    <x v="0"/>
  </r>
  <r>
    <s v="2023-04-01"/>
    <s v="SAL03366"/>
    <x v="3"/>
    <s v="ANDROID PLAIN"/>
    <n v="1"/>
    <n v="1000"/>
    <n v="1000"/>
    <x v="3"/>
    <x v="0"/>
  </r>
  <r>
    <s v="2023-04-13"/>
    <s v="SAL04845"/>
    <x v="3"/>
    <s v="ANDROID PLAIN"/>
    <n v="14"/>
    <n v="1000"/>
    <n v="14000"/>
    <x v="3"/>
    <x v="0"/>
  </r>
  <r>
    <s v="2023-04-15"/>
    <s v="SAL03693"/>
    <x v="3"/>
    <s v="ANDROID PLAIN"/>
    <n v="4"/>
    <n v="1000"/>
    <n v="4000"/>
    <x v="3"/>
    <x v="0"/>
  </r>
  <r>
    <s v="2023-04-18"/>
    <s v="SAL05487"/>
    <x v="3"/>
    <s v="ANDROID PLAIN"/>
    <n v="9"/>
    <n v="1000"/>
    <n v="9000"/>
    <x v="3"/>
    <x v="0"/>
  </r>
  <r>
    <s v="2023-04-20"/>
    <s v="SAL04785"/>
    <x v="3"/>
    <s v="ANDROID PLAIN"/>
    <n v="9"/>
    <n v="1000"/>
    <n v="9000"/>
    <x v="3"/>
    <x v="0"/>
  </r>
  <r>
    <s v="2023-04-27"/>
    <s v="SAL03998"/>
    <x v="3"/>
    <s v="ANDROID PLAIN"/>
    <n v="14"/>
    <n v="1000"/>
    <n v="14000"/>
    <x v="3"/>
    <x v="0"/>
  </r>
  <r>
    <s v="2023-04-27"/>
    <s v="SAL05510"/>
    <x v="3"/>
    <s v="ANDROID PLAIN"/>
    <n v="7"/>
    <n v="1000"/>
    <n v="7000"/>
    <x v="3"/>
    <x v="0"/>
  </r>
  <r>
    <s v="2023-05-05"/>
    <s v="SAL05210"/>
    <x v="3"/>
    <s v="ANDROID PLAIN"/>
    <n v="9"/>
    <n v="1000"/>
    <n v="9000"/>
    <x v="4"/>
    <x v="0"/>
  </r>
  <r>
    <s v="2023-05-14"/>
    <s v="SAL01521"/>
    <x v="3"/>
    <s v="ANDROID PLAIN"/>
    <n v="11"/>
    <n v="1000"/>
    <n v="11000"/>
    <x v="4"/>
    <x v="0"/>
  </r>
  <r>
    <s v="2023-05-22"/>
    <s v="SAL02210"/>
    <x v="3"/>
    <s v="ANDROID PLAIN"/>
    <n v="11"/>
    <n v="1000"/>
    <n v="11000"/>
    <x v="4"/>
    <x v="0"/>
  </r>
  <r>
    <s v="2023-05-23"/>
    <s v="SAL00751"/>
    <x v="3"/>
    <s v="ANDROID PLAIN"/>
    <n v="6"/>
    <n v="1000"/>
    <n v="6000"/>
    <x v="4"/>
    <x v="0"/>
  </r>
  <r>
    <s v="2023-05-25"/>
    <s v="SAL01016"/>
    <x v="3"/>
    <s v="ANDROID PLAIN"/>
    <n v="2"/>
    <n v="1000"/>
    <n v="2000"/>
    <x v="4"/>
    <x v="0"/>
  </r>
  <r>
    <s v="2023-05-25"/>
    <s v="SAL01639"/>
    <x v="3"/>
    <s v="ANDROID PLAIN"/>
    <n v="7"/>
    <n v="1000"/>
    <n v="7000"/>
    <x v="4"/>
    <x v="0"/>
  </r>
  <r>
    <s v="2023-05-25"/>
    <s v="SAL04550"/>
    <x v="3"/>
    <s v="ANDROID PLAIN"/>
    <n v="1"/>
    <n v="1000"/>
    <n v="1000"/>
    <x v="4"/>
    <x v="0"/>
  </r>
  <r>
    <s v="2023-06-09"/>
    <s v="SAL01568"/>
    <x v="3"/>
    <s v="ANDROID PLAIN"/>
    <n v="2"/>
    <n v="1000"/>
    <n v="2000"/>
    <x v="5"/>
    <x v="0"/>
  </r>
  <r>
    <s v="2023-06-29"/>
    <s v="SAL02965"/>
    <x v="3"/>
    <s v="ANDROID PLAIN"/>
    <n v="6"/>
    <n v="1000"/>
    <n v="6000"/>
    <x v="5"/>
    <x v="0"/>
  </r>
  <r>
    <s v="2023-07-09"/>
    <s v="SAL00710"/>
    <x v="3"/>
    <s v="ANDROID PLAIN"/>
    <n v="2"/>
    <n v="1000"/>
    <n v="2000"/>
    <x v="6"/>
    <x v="0"/>
  </r>
  <r>
    <s v="2023-07-17"/>
    <s v="SAL02430"/>
    <x v="3"/>
    <s v="ANDROID PLAIN"/>
    <n v="1"/>
    <n v="1000"/>
    <n v="1000"/>
    <x v="6"/>
    <x v="0"/>
  </r>
  <r>
    <s v="2023-07-26"/>
    <s v="SAL04140"/>
    <x v="3"/>
    <s v="ANDROID PLAIN"/>
    <n v="2"/>
    <n v="1000"/>
    <n v="2000"/>
    <x v="6"/>
    <x v="0"/>
  </r>
  <r>
    <s v="2023-08-19"/>
    <s v="SAL03074"/>
    <x v="3"/>
    <s v="ANDROID PLAIN"/>
    <n v="3"/>
    <n v="1000"/>
    <n v="3000"/>
    <x v="7"/>
    <x v="0"/>
  </r>
  <r>
    <s v="2023-08-22"/>
    <s v="SAL00043"/>
    <x v="3"/>
    <s v="ANDROID PLAIN"/>
    <n v="3"/>
    <n v="1000"/>
    <n v="3000"/>
    <x v="7"/>
    <x v="0"/>
  </r>
  <r>
    <s v="2023-09-15"/>
    <s v="SAL01573"/>
    <x v="3"/>
    <s v="ANDROID PLAIN"/>
    <n v="9"/>
    <n v="1000"/>
    <n v="9000"/>
    <x v="8"/>
    <x v="0"/>
  </r>
  <r>
    <s v="2023-09-26"/>
    <s v="SAL03068"/>
    <x v="3"/>
    <s v="ANDROID PLAIN"/>
    <n v="13"/>
    <n v="1000"/>
    <n v="13000"/>
    <x v="8"/>
    <x v="0"/>
  </r>
  <r>
    <s v="2023-09-30"/>
    <s v="SAL00578"/>
    <x v="3"/>
    <s v="ANDROID PLAIN"/>
    <n v="14"/>
    <n v="1000"/>
    <n v="14000"/>
    <x v="8"/>
    <x v="0"/>
  </r>
  <r>
    <s v="2023-10-05"/>
    <s v="SAL05095"/>
    <x v="3"/>
    <s v="ANDROID PLAIN"/>
    <n v="13"/>
    <n v="1000"/>
    <n v="13000"/>
    <x v="9"/>
    <x v="0"/>
  </r>
  <r>
    <s v="2023-10-06"/>
    <s v="SAL02640"/>
    <x v="3"/>
    <s v="ANDROID PLAIN"/>
    <n v="13"/>
    <n v="1000"/>
    <n v="13000"/>
    <x v="9"/>
    <x v="0"/>
  </r>
  <r>
    <s v="2023-10-12"/>
    <s v="SAL01546"/>
    <x v="3"/>
    <s v="ANDROID PLAIN"/>
    <n v="1"/>
    <n v="1000"/>
    <n v="1000"/>
    <x v="9"/>
    <x v="0"/>
  </r>
  <r>
    <s v="2023-10-16"/>
    <s v="SAL03893"/>
    <x v="3"/>
    <s v="ANDROID PLAIN"/>
    <n v="7"/>
    <n v="1000"/>
    <n v="7000"/>
    <x v="9"/>
    <x v="0"/>
  </r>
  <r>
    <s v="2023-10-21"/>
    <s v="SAL05536"/>
    <x v="3"/>
    <s v="ANDROID PLAIN"/>
    <n v="10"/>
    <n v="1000"/>
    <n v="10000"/>
    <x v="9"/>
    <x v="0"/>
  </r>
  <r>
    <s v="2023-10-29"/>
    <s v="SAL01477"/>
    <x v="3"/>
    <s v="ANDROID PLAIN"/>
    <n v="1"/>
    <n v="1000"/>
    <n v="1000"/>
    <x v="9"/>
    <x v="0"/>
  </r>
  <r>
    <s v="2023-11-01"/>
    <s v="SAL03465"/>
    <x v="3"/>
    <s v="ANDROID PLAIN"/>
    <n v="9"/>
    <n v="1000"/>
    <n v="9000"/>
    <x v="10"/>
    <x v="0"/>
  </r>
  <r>
    <s v="2023-11-04"/>
    <s v="SAL03490"/>
    <x v="3"/>
    <s v="ANDROID PLAIN"/>
    <n v="8"/>
    <n v="1000"/>
    <n v="8000"/>
    <x v="10"/>
    <x v="0"/>
  </r>
  <r>
    <s v="2023-11-13"/>
    <s v="SAL02194"/>
    <x v="3"/>
    <s v="ANDROID PLAIN"/>
    <n v="15"/>
    <n v="1000"/>
    <n v="15000"/>
    <x v="10"/>
    <x v="0"/>
  </r>
  <r>
    <s v="2023-11-18"/>
    <s v="SAL00606"/>
    <x v="3"/>
    <s v="ANDROID PLAIN"/>
    <n v="2"/>
    <n v="1000"/>
    <n v="2000"/>
    <x v="10"/>
    <x v="0"/>
  </r>
  <r>
    <s v="2023-11-26"/>
    <s v="SAL00108"/>
    <x v="3"/>
    <s v="ANDROID PLAIN"/>
    <n v="5"/>
    <n v="1000"/>
    <n v="5000"/>
    <x v="10"/>
    <x v="0"/>
  </r>
  <r>
    <s v="2023-11-27"/>
    <s v="SAL04367"/>
    <x v="3"/>
    <s v="ANDROID PLAIN"/>
    <n v="9"/>
    <n v="1000"/>
    <n v="9000"/>
    <x v="10"/>
    <x v="0"/>
  </r>
  <r>
    <s v="2023-11-30"/>
    <s v="SAL00006"/>
    <x v="3"/>
    <s v="ANDROID PLAIN"/>
    <n v="4"/>
    <n v="1000"/>
    <n v="4000"/>
    <x v="10"/>
    <x v="0"/>
  </r>
  <r>
    <s v="2023-12-05"/>
    <s v="SAL02139"/>
    <x v="3"/>
    <s v="ANDROID PLAIN"/>
    <n v="7"/>
    <n v="1000"/>
    <n v="7000"/>
    <x v="11"/>
    <x v="0"/>
  </r>
  <r>
    <s v="2023-12-09"/>
    <s v="SAL04466"/>
    <x v="3"/>
    <s v="ANDROID PLAIN"/>
    <n v="7"/>
    <n v="1000"/>
    <n v="7000"/>
    <x v="11"/>
    <x v="0"/>
  </r>
  <r>
    <s v="2023-12-15"/>
    <s v="SAL00702"/>
    <x v="3"/>
    <s v="ANDROID PLAIN"/>
    <n v="1"/>
    <n v="1000"/>
    <n v="1000"/>
    <x v="11"/>
    <x v="0"/>
  </r>
  <r>
    <s v="2023-12-23"/>
    <s v="SAL02361"/>
    <x v="3"/>
    <s v="ANDROID PLAIN"/>
    <n v="4"/>
    <n v="1000"/>
    <n v="4000"/>
    <x v="11"/>
    <x v="0"/>
  </r>
  <r>
    <s v="2023-12-26"/>
    <s v="SAL02066"/>
    <x v="3"/>
    <s v="ANDROID PLAIN"/>
    <n v="6"/>
    <n v="1000"/>
    <n v="6000"/>
    <x v="11"/>
    <x v="0"/>
  </r>
  <r>
    <s v="2024-01-07"/>
    <s v="SAL04354"/>
    <x v="3"/>
    <s v="ANDROID PLAIN"/>
    <n v="12"/>
    <n v="1000"/>
    <n v="12000"/>
    <x v="0"/>
    <x v="1"/>
  </r>
  <r>
    <s v="2024-01-11"/>
    <s v="SAL04935"/>
    <x v="3"/>
    <s v="ANDROID PLAIN"/>
    <n v="3"/>
    <n v="1000"/>
    <n v="3000"/>
    <x v="0"/>
    <x v="1"/>
  </r>
  <r>
    <s v="2024-01-14"/>
    <s v="SAL03123"/>
    <x v="3"/>
    <s v="ANDROID PLAIN"/>
    <n v="2"/>
    <n v="1000"/>
    <n v="2000"/>
    <x v="0"/>
    <x v="1"/>
  </r>
  <r>
    <s v="2024-01-16"/>
    <s v="SAL04640"/>
    <x v="3"/>
    <s v="ANDROID PLAIN"/>
    <n v="8"/>
    <n v="1000"/>
    <n v="8000"/>
    <x v="0"/>
    <x v="1"/>
  </r>
  <r>
    <s v="2024-02-04"/>
    <s v="SAL01268"/>
    <x v="3"/>
    <s v="ANDROID PLAIN"/>
    <n v="9"/>
    <n v="1000"/>
    <n v="9000"/>
    <x v="1"/>
    <x v="1"/>
  </r>
  <r>
    <s v="2024-02-12"/>
    <s v="SAL01218"/>
    <x v="3"/>
    <s v="ANDROID PLAIN"/>
    <n v="12"/>
    <n v="1000"/>
    <n v="12000"/>
    <x v="1"/>
    <x v="1"/>
  </r>
  <r>
    <s v="2024-02-15"/>
    <s v="SAL05503"/>
    <x v="3"/>
    <s v="ANDROID PLAIN"/>
    <n v="10"/>
    <n v="1000"/>
    <n v="10000"/>
    <x v="1"/>
    <x v="1"/>
  </r>
  <r>
    <s v="2024-02-17"/>
    <s v="SAL05998"/>
    <x v="3"/>
    <s v="ANDROID PLAIN"/>
    <n v="6"/>
    <n v="1000"/>
    <n v="6000"/>
    <x v="1"/>
    <x v="1"/>
  </r>
  <r>
    <s v="2024-03-18"/>
    <s v="SAL04689"/>
    <x v="3"/>
    <s v="ANDROID PLAIN"/>
    <n v="7"/>
    <n v="1000"/>
    <n v="7000"/>
    <x v="2"/>
    <x v="1"/>
  </r>
  <r>
    <s v="2024-04-04"/>
    <s v="SAL01308"/>
    <x v="3"/>
    <s v="ANDROID PLAIN"/>
    <n v="13"/>
    <n v="1000"/>
    <n v="13000"/>
    <x v="3"/>
    <x v="1"/>
  </r>
  <r>
    <s v="2024-04-09"/>
    <s v="SAL03069"/>
    <x v="3"/>
    <s v="ANDROID PLAIN"/>
    <n v="1"/>
    <n v="1000"/>
    <n v="1000"/>
    <x v="3"/>
    <x v="1"/>
  </r>
  <r>
    <s v="2024-04-09"/>
    <s v="SAL03342"/>
    <x v="3"/>
    <s v="ANDROID PLAIN"/>
    <n v="8"/>
    <n v="1000"/>
    <n v="8000"/>
    <x v="3"/>
    <x v="1"/>
  </r>
  <r>
    <s v="2024-04-20"/>
    <s v="SAL00373"/>
    <x v="3"/>
    <s v="ANDROID PLAIN"/>
    <n v="11"/>
    <n v="1000"/>
    <n v="11000"/>
    <x v="3"/>
    <x v="1"/>
  </r>
  <r>
    <s v="2024-05-06"/>
    <s v="SAL02460"/>
    <x v="3"/>
    <s v="ANDROID PLAIN"/>
    <n v="9"/>
    <n v="1000"/>
    <n v="9000"/>
    <x v="4"/>
    <x v="1"/>
  </r>
  <r>
    <s v="2024-05-06"/>
    <s v="SAL04494"/>
    <x v="3"/>
    <s v="ANDROID PLAIN"/>
    <n v="3"/>
    <n v="1000"/>
    <n v="3000"/>
    <x v="4"/>
    <x v="1"/>
  </r>
  <r>
    <s v="2024-05-07"/>
    <s v="SAL02849"/>
    <x v="3"/>
    <s v="ANDROID PLAIN"/>
    <n v="11"/>
    <n v="1000"/>
    <n v="11000"/>
    <x v="4"/>
    <x v="1"/>
  </r>
  <r>
    <s v="2024-05-08"/>
    <s v="SAL03256"/>
    <x v="3"/>
    <s v="ANDROID PLAIN"/>
    <n v="15"/>
    <n v="1000"/>
    <n v="15000"/>
    <x v="4"/>
    <x v="1"/>
  </r>
  <r>
    <s v="2024-05-09"/>
    <s v="SAL01673"/>
    <x v="3"/>
    <s v="ANDROID PLAIN"/>
    <n v="7"/>
    <n v="1000"/>
    <n v="7000"/>
    <x v="4"/>
    <x v="1"/>
  </r>
  <r>
    <s v="2024-05-31"/>
    <s v="SAL01487"/>
    <x v="3"/>
    <s v="ANDROID PLAIN"/>
    <n v="13"/>
    <n v="1000"/>
    <n v="13000"/>
    <x v="4"/>
    <x v="1"/>
  </r>
  <r>
    <s v="2024-06-17"/>
    <s v="SAL01843"/>
    <x v="3"/>
    <s v="ANDROID PLAIN"/>
    <n v="7"/>
    <n v="1000"/>
    <n v="7000"/>
    <x v="5"/>
    <x v="1"/>
  </r>
  <r>
    <s v="2024-07-09"/>
    <s v="SAL01146"/>
    <x v="3"/>
    <s v="ANDROID PLAIN"/>
    <n v="6"/>
    <n v="1000"/>
    <n v="6000"/>
    <x v="6"/>
    <x v="1"/>
  </r>
  <r>
    <s v="2024-07-13"/>
    <s v="SAL04770"/>
    <x v="3"/>
    <s v="ANDROID PLAIN"/>
    <n v="3"/>
    <n v="1000"/>
    <n v="3000"/>
    <x v="6"/>
    <x v="1"/>
  </r>
  <r>
    <s v="2024-07-16"/>
    <s v="SAL03668"/>
    <x v="3"/>
    <s v="ANDROID PLAIN"/>
    <n v="1"/>
    <n v="1000"/>
    <n v="1000"/>
    <x v="6"/>
    <x v="1"/>
  </r>
  <r>
    <s v="2024-07-19"/>
    <s v="SAL01354"/>
    <x v="3"/>
    <s v="ANDROID PLAIN"/>
    <n v="11"/>
    <n v="1000"/>
    <n v="11000"/>
    <x v="6"/>
    <x v="1"/>
  </r>
  <r>
    <s v="2024-07-22"/>
    <s v="SAL02505"/>
    <x v="3"/>
    <s v="ANDROID PLAIN"/>
    <n v="2"/>
    <n v="1000"/>
    <n v="2000"/>
    <x v="6"/>
    <x v="1"/>
  </r>
  <r>
    <s v="2024-08-02"/>
    <s v="SAL05421"/>
    <x v="3"/>
    <s v="ANDROID PLAIN"/>
    <n v="5"/>
    <n v="1000"/>
    <n v="5000"/>
    <x v="7"/>
    <x v="1"/>
  </r>
  <r>
    <s v="2024-08-03"/>
    <s v="SAL04401"/>
    <x v="3"/>
    <s v="ANDROID PLAIN"/>
    <n v="3"/>
    <n v="1000"/>
    <n v="3000"/>
    <x v="7"/>
    <x v="1"/>
  </r>
  <r>
    <s v="2024-08-14"/>
    <s v="SAL05841"/>
    <x v="3"/>
    <s v="ANDROID PLAIN"/>
    <n v="8"/>
    <n v="1000"/>
    <n v="8000"/>
    <x v="7"/>
    <x v="1"/>
  </r>
  <r>
    <s v="2024-08-17"/>
    <s v="SAL00118"/>
    <x v="3"/>
    <s v="ANDROID PLAIN"/>
    <n v="12"/>
    <n v="1000"/>
    <n v="12000"/>
    <x v="7"/>
    <x v="1"/>
  </r>
  <r>
    <s v="2024-08-17"/>
    <s v="SAL00657"/>
    <x v="3"/>
    <s v="ANDROID PLAIN"/>
    <n v="6"/>
    <n v="1000"/>
    <n v="6000"/>
    <x v="7"/>
    <x v="1"/>
  </r>
  <r>
    <s v="2024-08-25"/>
    <s v="SAL02948"/>
    <x v="3"/>
    <s v="ANDROID PLAIN"/>
    <n v="9"/>
    <n v="1000"/>
    <n v="9000"/>
    <x v="7"/>
    <x v="1"/>
  </r>
  <r>
    <s v="2024-08-28"/>
    <s v="SAL00076"/>
    <x v="3"/>
    <s v="ANDROID PLAIN"/>
    <n v="3"/>
    <n v="1000"/>
    <n v="3000"/>
    <x v="7"/>
    <x v="1"/>
  </r>
  <r>
    <s v="2024-08-30"/>
    <s v="SAL03363"/>
    <x v="3"/>
    <s v="ANDROID PLAIN"/>
    <n v="9"/>
    <n v="1000"/>
    <n v="9000"/>
    <x v="7"/>
    <x v="1"/>
  </r>
  <r>
    <s v="2024-09-03"/>
    <s v="SAL01558"/>
    <x v="3"/>
    <s v="ANDROID PLAIN"/>
    <n v="1"/>
    <n v="1000"/>
    <n v="1000"/>
    <x v="8"/>
    <x v="1"/>
  </r>
  <r>
    <s v="2024-09-09"/>
    <s v="SAL00288"/>
    <x v="3"/>
    <s v="ANDROID PLAIN"/>
    <n v="11"/>
    <n v="1000"/>
    <n v="11000"/>
    <x v="8"/>
    <x v="1"/>
  </r>
  <r>
    <s v="2024-09-11"/>
    <s v="SAL02902"/>
    <x v="3"/>
    <s v="ANDROID PLAIN"/>
    <n v="12"/>
    <n v="1000"/>
    <n v="12000"/>
    <x v="8"/>
    <x v="1"/>
  </r>
  <r>
    <s v="2024-09-12"/>
    <s v="SAL05961"/>
    <x v="3"/>
    <s v="ANDROID PLAIN"/>
    <n v="8"/>
    <n v="1000"/>
    <n v="8000"/>
    <x v="8"/>
    <x v="1"/>
  </r>
  <r>
    <s v="2024-09-28"/>
    <s v="SAL05610"/>
    <x v="3"/>
    <s v="ANDROID PLAIN"/>
    <n v="4"/>
    <n v="1000"/>
    <n v="4000"/>
    <x v="8"/>
    <x v="1"/>
  </r>
  <r>
    <s v="2024-10-11"/>
    <s v="SAL04910"/>
    <x v="3"/>
    <s v="ANDROID PLAIN"/>
    <n v="5"/>
    <n v="1000"/>
    <n v="5000"/>
    <x v="9"/>
    <x v="1"/>
  </r>
  <r>
    <s v="2024-10-14"/>
    <s v="SAL02259"/>
    <x v="3"/>
    <s v="ANDROID PLAIN"/>
    <n v="12"/>
    <n v="1000"/>
    <n v="12000"/>
    <x v="9"/>
    <x v="1"/>
  </r>
  <r>
    <s v="2024-10-23"/>
    <s v="SAL04726"/>
    <x v="3"/>
    <s v="ANDROID PLAIN"/>
    <n v="8"/>
    <n v="1000"/>
    <n v="8000"/>
    <x v="9"/>
    <x v="1"/>
  </r>
  <r>
    <s v="2024-11-02"/>
    <s v="SAL00374"/>
    <x v="3"/>
    <s v="ANDROID PLAIN"/>
    <n v="9"/>
    <n v="1000"/>
    <n v="9000"/>
    <x v="10"/>
    <x v="1"/>
  </r>
  <r>
    <s v="2024-11-17"/>
    <s v="SAL04475"/>
    <x v="3"/>
    <s v="ANDROID PLAIN"/>
    <n v="13"/>
    <n v="1000"/>
    <n v="13000"/>
    <x v="10"/>
    <x v="1"/>
  </r>
  <r>
    <s v="2024-11-20"/>
    <s v="SAL05735"/>
    <x v="3"/>
    <s v="ANDROID PLAIN"/>
    <n v="1"/>
    <n v="1000"/>
    <n v="1000"/>
    <x v="10"/>
    <x v="1"/>
  </r>
  <r>
    <s v="2024-11-26"/>
    <s v="SAL01355"/>
    <x v="3"/>
    <s v="ANDROID PLAIN"/>
    <n v="2"/>
    <n v="1000"/>
    <n v="2000"/>
    <x v="10"/>
    <x v="1"/>
  </r>
  <r>
    <s v="2024-11-26"/>
    <s v="SAL05864"/>
    <x v="3"/>
    <s v="ANDROID PLAIN"/>
    <n v="4"/>
    <n v="1000"/>
    <n v="4000"/>
    <x v="10"/>
    <x v="1"/>
  </r>
  <r>
    <s v="2024-12-03"/>
    <s v="SAL00252"/>
    <x v="3"/>
    <s v="ANDROID PLAIN"/>
    <n v="5"/>
    <n v="1000"/>
    <n v="5000"/>
    <x v="11"/>
    <x v="1"/>
  </r>
  <r>
    <s v="2024-12-08"/>
    <s v="SAL04534"/>
    <x v="3"/>
    <s v="ANDROID PLAIN"/>
    <n v="10"/>
    <n v="1000"/>
    <n v="10000"/>
    <x v="11"/>
    <x v="1"/>
  </r>
  <r>
    <s v="2024-12-09"/>
    <s v="SAL01399"/>
    <x v="3"/>
    <s v="ANDROID PLAIN"/>
    <n v="13"/>
    <n v="1000"/>
    <n v="13000"/>
    <x v="11"/>
    <x v="1"/>
  </r>
  <r>
    <s v="2024-12-14"/>
    <s v="SAL01403"/>
    <x v="3"/>
    <s v="ANDROID PLAIN"/>
    <n v="1"/>
    <n v="1000"/>
    <n v="1000"/>
    <x v="11"/>
    <x v="1"/>
  </r>
  <r>
    <s v="2024-12-24"/>
    <s v="SAL01059"/>
    <x v="3"/>
    <s v="ANDROID PLAIN"/>
    <n v="2"/>
    <n v="1000"/>
    <n v="2000"/>
    <x v="11"/>
    <x v="1"/>
  </r>
  <r>
    <s v="2024-12-31"/>
    <s v="SAL04746"/>
    <x v="3"/>
    <s v="ANDROID PLAIN"/>
    <n v="14"/>
    <n v="1000"/>
    <n v="14000"/>
    <x v="11"/>
    <x v="1"/>
  </r>
  <r>
    <s v="2025-01-01"/>
    <s v="SAL05666"/>
    <x v="3"/>
    <s v="ANDROID PLAIN"/>
    <n v="9"/>
    <n v="1000"/>
    <n v="9000"/>
    <x v="0"/>
    <x v="2"/>
  </r>
  <r>
    <s v="2025-01-05"/>
    <s v="SAL03936"/>
    <x v="3"/>
    <s v="ANDROID PLAIN"/>
    <n v="3"/>
    <n v="1000"/>
    <n v="3000"/>
    <x v="0"/>
    <x v="2"/>
  </r>
  <r>
    <s v="2025-01-09"/>
    <s v="SAL01825"/>
    <x v="3"/>
    <s v="ANDROID PLAIN"/>
    <n v="6"/>
    <n v="1000"/>
    <n v="6000"/>
    <x v="0"/>
    <x v="2"/>
  </r>
  <r>
    <s v="2025-01-10"/>
    <s v="SAL05596"/>
    <x v="3"/>
    <s v="ANDROID PLAIN"/>
    <n v="8"/>
    <n v="1000"/>
    <n v="8000"/>
    <x v="0"/>
    <x v="2"/>
  </r>
  <r>
    <s v="2025-01-17"/>
    <s v="SAL03057"/>
    <x v="3"/>
    <s v="ANDROID PLAIN"/>
    <n v="14"/>
    <n v="1000"/>
    <n v="14000"/>
    <x v="0"/>
    <x v="2"/>
  </r>
  <r>
    <s v="2025-01-20"/>
    <s v="SAL05202"/>
    <x v="3"/>
    <s v="ANDROID PLAIN"/>
    <n v="12"/>
    <n v="1000"/>
    <n v="12000"/>
    <x v="0"/>
    <x v="2"/>
  </r>
  <r>
    <s v="2025-01-28"/>
    <s v="SAL00168"/>
    <x v="3"/>
    <s v="ANDROID PLAIN"/>
    <n v="15"/>
    <n v="1000"/>
    <n v="15000"/>
    <x v="0"/>
    <x v="2"/>
  </r>
  <r>
    <s v="2025-02-05"/>
    <s v="SAL02807"/>
    <x v="3"/>
    <s v="ANDROID PLAIN"/>
    <n v="7"/>
    <n v="1000"/>
    <n v="7000"/>
    <x v="1"/>
    <x v="2"/>
  </r>
  <r>
    <s v="2025-02-11"/>
    <s v="SAL00891"/>
    <x v="3"/>
    <s v="ANDROID PLAIN"/>
    <n v="10"/>
    <n v="1000"/>
    <n v="10000"/>
    <x v="1"/>
    <x v="2"/>
  </r>
  <r>
    <s v="2025-03-07"/>
    <s v="SAL04934"/>
    <x v="3"/>
    <s v="ANDROID PLAIN"/>
    <n v="9"/>
    <n v="1000"/>
    <n v="9000"/>
    <x v="2"/>
    <x v="2"/>
  </r>
  <r>
    <s v="2025-03-22"/>
    <s v="SAL02597"/>
    <x v="3"/>
    <s v="ANDROID PLAIN"/>
    <n v="4"/>
    <n v="1000"/>
    <n v="4000"/>
    <x v="2"/>
    <x v="2"/>
  </r>
  <r>
    <s v="2025-03-30"/>
    <s v="SAL00049"/>
    <x v="3"/>
    <s v="ANDROID PLAIN"/>
    <n v="9"/>
    <n v="1000"/>
    <n v="9000"/>
    <x v="2"/>
    <x v="2"/>
  </r>
  <r>
    <s v="2025-04-17"/>
    <s v="SAL00611"/>
    <x v="3"/>
    <s v="ANDROID PLAIN"/>
    <n v="1"/>
    <n v="1000"/>
    <n v="1000"/>
    <x v="3"/>
    <x v="2"/>
  </r>
  <r>
    <s v="2025-04-18"/>
    <s v="SAL04859"/>
    <x v="3"/>
    <s v="ANDROID PLAIN"/>
    <n v="10"/>
    <n v="1000"/>
    <n v="10000"/>
    <x v="3"/>
    <x v="2"/>
  </r>
  <r>
    <s v="2025-04-19"/>
    <s v="SAL00221"/>
    <x v="3"/>
    <s v="ANDROID PLAIN"/>
    <n v="7"/>
    <n v="1000"/>
    <n v="7000"/>
    <x v="3"/>
    <x v="2"/>
  </r>
  <r>
    <s v="2025-04-25"/>
    <s v="SAL00128"/>
    <x v="3"/>
    <s v="ANDROID PLAIN"/>
    <n v="5"/>
    <n v="1000"/>
    <n v="5000"/>
    <x v="3"/>
    <x v="2"/>
  </r>
  <r>
    <s v="2025-04-28"/>
    <s v="SAL01832"/>
    <x v="3"/>
    <s v="ANDROID PLAIN"/>
    <n v="4"/>
    <n v="1000"/>
    <n v="4000"/>
    <x v="3"/>
    <x v="2"/>
  </r>
  <r>
    <s v="2025-04-29"/>
    <s v="SAL03358"/>
    <x v="3"/>
    <s v="ANDROID PLAIN"/>
    <n v="9"/>
    <n v="1000"/>
    <n v="9000"/>
    <x v="3"/>
    <x v="2"/>
  </r>
  <r>
    <s v="2025-04-29"/>
    <s v="SAL03892"/>
    <x v="3"/>
    <s v="ANDROID PLAIN"/>
    <n v="13"/>
    <n v="1000"/>
    <n v="13000"/>
    <x v="3"/>
    <x v="2"/>
  </r>
  <r>
    <s v="2025-04-30"/>
    <s v="SAL04360"/>
    <x v="3"/>
    <s v="ANDROID PLAIN"/>
    <n v="8"/>
    <n v="1000"/>
    <n v="8000"/>
    <x v="3"/>
    <x v="2"/>
  </r>
  <r>
    <s v="2025-05-03"/>
    <s v="SAL03574"/>
    <x v="3"/>
    <s v="ANDROID PLAIN"/>
    <n v="5"/>
    <n v="1000"/>
    <n v="5000"/>
    <x v="4"/>
    <x v="2"/>
  </r>
  <r>
    <s v="2025-05-30"/>
    <s v="SAL02677"/>
    <x v="3"/>
    <s v="ANDROID PLAIN"/>
    <n v="6"/>
    <n v="1000"/>
    <n v="6000"/>
    <x v="4"/>
    <x v="2"/>
  </r>
  <r>
    <s v="2025-05-30"/>
    <s v="SAL04677"/>
    <x v="3"/>
    <s v="ANDROID PLAIN"/>
    <n v="12"/>
    <n v="1000"/>
    <n v="12000"/>
    <x v="4"/>
    <x v="2"/>
  </r>
  <r>
    <s v="2025-06-09"/>
    <s v="SAL01706"/>
    <x v="3"/>
    <s v="ANDROID PLAIN"/>
    <n v="8"/>
    <n v="1000"/>
    <n v="8000"/>
    <x v="5"/>
    <x v="2"/>
  </r>
  <r>
    <s v="2025-06-09"/>
    <s v="SAL03092"/>
    <x v="3"/>
    <s v="ANDROID PLAIN"/>
    <n v="9"/>
    <n v="1000"/>
    <n v="9000"/>
    <x v="5"/>
    <x v="2"/>
  </r>
  <r>
    <s v="2025-06-22"/>
    <s v="SAL04957"/>
    <x v="3"/>
    <s v="ANDROID PLAIN"/>
    <n v="5"/>
    <n v="1000"/>
    <n v="5000"/>
    <x v="5"/>
    <x v="2"/>
  </r>
  <r>
    <s v="2025-06-27"/>
    <s v="SAL01245"/>
    <x v="3"/>
    <s v="ANDROID PLAIN"/>
    <n v="12"/>
    <n v="1000"/>
    <n v="12000"/>
    <x v="5"/>
    <x v="2"/>
  </r>
  <r>
    <s v="2025-07-01"/>
    <s v="SAL03849"/>
    <x v="3"/>
    <s v="ANDROID PLAIN"/>
    <n v="3"/>
    <n v="1000"/>
    <n v="3000"/>
    <x v="6"/>
    <x v="2"/>
  </r>
  <r>
    <s v="2025-07-16"/>
    <s v="SAL03757"/>
    <x v="3"/>
    <s v="ANDROID PLAIN"/>
    <n v="13"/>
    <n v="1000"/>
    <n v="13000"/>
    <x v="6"/>
    <x v="2"/>
  </r>
  <r>
    <s v="2025-07-19"/>
    <s v="SAL01559"/>
    <x v="3"/>
    <s v="ANDROID PLAIN"/>
    <n v="1"/>
    <n v="1000"/>
    <n v="1000"/>
    <x v="6"/>
    <x v="2"/>
  </r>
  <r>
    <s v="2025-07-23"/>
    <s v="SAL02696"/>
    <x v="3"/>
    <s v="ANDROID PLAIN"/>
    <n v="4"/>
    <n v="1000"/>
    <n v="4000"/>
    <x v="6"/>
    <x v="2"/>
  </r>
  <r>
    <s v="2025-07-28"/>
    <s v="SAL04594"/>
    <x v="3"/>
    <s v="ANDROID PLAIN"/>
    <n v="5"/>
    <n v="1000"/>
    <n v="5000"/>
    <x v="6"/>
    <x v="2"/>
  </r>
  <r>
    <s v="2025-08-04"/>
    <s v="SAL05052"/>
    <x v="3"/>
    <s v="ANDROID PLAIN"/>
    <n v="10"/>
    <n v="1000"/>
    <n v="10000"/>
    <x v="7"/>
    <x v="2"/>
  </r>
  <r>
    <s v="2025-08-05"/>
    <s v="SAL01623"/>
    <x v="3"/>
    <s v="ANDROID PLAIN"/>
    <n v="1"/>
    <n v="1000"/>
    <n v="1000"/>
    <x v="7"/>
    <x v="2"/>
  </r>
  <r>
    <s v="2025-08-07"/>
    <s v="SAL00567"/>
    <x v="3"/>
    <s v="ANDROID PLAIN"/>
    <n v="15"/>
    <n v="1000"/>
    <n v="15000"/>
    <x v="7"/>
    <x v="2"/>
  </r>
  <r>
    <s v="2025-08-07"/>
    <s v="SAL05522"/>
    <x v="3"/>
    <s v="ANDROID PLAIN"/>
    <n v="7"/>
    <n v="1000"/>
    <n v="7000"/>
    <x v="7"/>
    <x v="2"/>
  </r>
  <r>
    <s v="2025-08-10"/>
    <s v="SAL03852"/>
    <x v="3"/>
    <s v="ANDROID PLAIN"/>
    <n v="10"/>
    <n v="1000"/>
    <n v="10000"/>
    <x v="7"/>
    <x v="2"/>
  </r>
  <r>
    <s v="2025-08-11"/>
    <s v="SAL04938"/>
    <x v="3"/>
    <s v="ANDROID PLAIN"/>
    <n v="10"/>
    <n v="1000"/>
    <n v="10000"/>
    <x v="7"/>
    <x v="2"/>
  </r>
  <r>
    <s v="2025-08-14"/>
    <s v="SAL05358"/>
    <x v="3"/>
    <s v="ANDROID PLAIN"/>
    <n v="12"/>
    <n v="1000"/>
    <n v="12000"/>
    <x v="7"/>
    <x v="2"/>
  </r>
  <r>
    <s v="2025-08-15"/>
    <s v="SAL03208"/>
    <x v="3"/>
    <s v="ANDROID PLAIN"/>
    <n v="6"/>
    <n v="1000"/>
    <n v="6000"/>
    <x v="7"/>
    <x v="2"/>
  </r>
  <r>
    <s v="2025-08-25"/>
    <s v="SAL03083"/>
    <x v="3"/>
    <s v="ANDROID PLAIN"/>
    <n v="15"/>
    <n v="1000"/>
    <n v="15000"/>
    <x v="7"/>
    <x v="2"/>
  </r>
  <r>
    <s v="2025-08-30"/>
    <s v="SAL00509"/>
    <x v="3"/>
    <s v="ANDROID PLAIN"/>
    <n v="9"/>
    <n v="1000"/>
    <n v="9000"/>
    <x v="7"/>
    <x v="2"/>
  </r>
  <r>
    <s v="2025-08-30"/>
    <s v="SAL05728"/>
    <x v="3"/>
    <s v="ANDROID PLAIN"/>
    <n v="12"/>
    <n v="1000"/>
    <n v="12000"/>
    <x v="7"/>
    <x v="2"/>
  </r>
  <r>
    <s v="2025-09-04"/>
    <s v="SAL05732"/>
    <x v="3"/>
    <s v="ANDROID PLAIN"/>
    <n v="11"/>
    <n v="1000"/>
    <n v="11000"/>
    <x v="8"/>
    <x v="2"/>
  </r>
  <r>
    <s v="2025-09-07"/>
    <s v="SAL04037"/>
    <x v="3"/>
    <s v="ANDROID PLAIN"/>
    <n v="2"/>
    <n v="1000"/>
    <n v="2000"/>
    <x v="8"/>
    <x v="2"/>
  </r>
  <r>
    <s v="2025-09-08"/>
    <s v="SAL02532"/>
    <x v="3"/>
    <s v="ANDROID PLAIN"/>
    <n v="2"/>
    <n v="1000"/>
    <n v="2000"/>
    <x v="8"/>
    <x v="2"/>
  </r>
  <r>
    <s v="2025-09-17"/>
    <s v="SAL01185"/>
    <x v="3"/>
    <s v="ANDROID PLAIN"/>
    <n v="14"/>
    <n v="1000"/>
    <n v="14000"/>
    <x v="8"/>
    <x v="2"/>
  </r>
  <r>
    <s v="2025-10-01"/>
    <s v="SAL05976"/>
    <x v="3"/>
    <s v="ANDROID PLAIN"/>
    <n v="3"/>
    <n v="1000"/>
    <n v="3000"/>
    <x v="9"/>
    <x v="2"/>
  </r>
  <r>
    <s v="2025-10-05"/>
    <s v="SAL05362"/>
    <x v="3"/>
    <s v="ANDROID PLAIN"/>
    <n v="1"/>
    <n v="1000"/>
    <n v="1000"/>
    <x v="9"/>
    <x v="2"/>
  </r>
  <r>
    <s v="2025-10-07"/>
    <s v="SAL04816"/>
    <x v="3"/>
    <s v="ANDROID PLAIN"/>
    <n v="2"/>
    <n v="1000"/>
    <n v="2000"/>
    <x v="9"/>
    <x v="2"/>
  </r>
  <r>
    <s v="2025-10-09"/>
    <s v="SAL03007"/>
    <x v="3"/>
    <s v="ANDROID PLAIN"/>
    <n v="11"/>
    <n v="1000"/>
    <n v="11000"/>
    <x v="9"/>
    <x v="2"/>
  </r>
  <r>
    <s v="2025-10-10"/>
    <s v="SAL01715"/>
    <x v="3"/>
    <s v="ANDROID PLAIN"/>
    <n v="15"/>
    <n v="1000"/>
    <n v="15000"/>
    <x v="9"/>
    <x v="2"/>
  </r>
  <r>
    <s v="2025-10-10"/>
    <s v="SAL02915"/>
    <x v="3"/>
    <s v="ANDROID PLAIN"/>
    <n v="12"/>
    <n v="1000"/>
    <n v="12000"/>
    <x v="9"/>
    <x v="2"/>
  </r>
  <r>
    <s v="2025-10-14"/>
    <s v="SAL00029"/>
    <x v="3"/>
    <s v="ANDROID PLAIN"/>
    <n v="13"/>
    <n v="1000"/>
    <n v="13000"/>
    <x v="9"/>
    <x v="2"/>
  </r>
  <r>
    <s v="2025-10-16"/>
    <s v="SAL03999"/>
    <x v="3"/>
    <s v="ANDROID PLAIN"/>
    <n v="14"/>
    <n v="1000"/>
    <n v="14000"/>
    <x v="9"/>
    <x v="2"/>
  </r>
  <r>
    <s v="2025-10-18"/>
    <s v="SAL02093"/>
    <x v="3"/>
    <s v="ANDROID PLAIN"/>
    <n v="6"/>
    <n v="1000"/>
    <n v="6000"/>
    <x v="9"/>
    <x v="2"/>
  </r>
  <r>
    <s v="2025-10-27"/>
    <s v="SAL05240"/>
    <x v="3"/>
    <s v="ANDROID PLAIN"/>
    <n v="10"/>
    <n v="1000"/>
    <n v="10000"/>
    <x v="9"/>
    <x v="2"/>
  </r>
  <r>
    <s v="2025-10-30"/>
    <s v="SAL03383"/>
    <x v="3"/>
    <s v="ANDROID PLAIN"/>
    <n v="10"/>
    <n v="1000"/>
    <n v="10000"/>
    <x v="9"/>
    <x v="2"/>
  </r>
  <r>
    <s v="2025-11-02"/>
    <s v="SAL04667"/>
    <x v="3"/>
    <s v="ANDROID PLAIN"/>
    <n v="14"/>
    <n v="1000"/>
    <n v="14000"/>
    <x v="10"/>
    <x v="2"/>
  </r>
  <r>
    <s v="2025-11-14"/>
    <s v="SAL00778"/>
    <x v="3"/>
    <s v="ANDROID PLAIN"/>
    <n v="8"/>
    <n v="1000"/>
    <n v="8000"/>
    <x v="10"/>
    <x v="2"/>
  </r>
  <r>
    <s v="2025-11-30"/>
    <s v="SAL04823"/>
    <x v="3"/>
    <s v="ANDROID PLAIN"/>
    <n v="5"/>
    <n v="1000"/>
    <n v="5000"/>
    <x v="10"/>
    <x v="2"/>
  </r>
  <r>
    <s v="2025-12-01"/>
    <s v="SAL03287"/>
    <x v="3"/>
    <s v="ANDROID PLAIN"/>
    <n v="8"/>
    <n v="1000"/>
    <n v="8000"/>
    <x v="11"/>
    <x v="2"/>
  </r>
  <r>
    <s v="2025-12-09"/>
    <s v="SAL00930"/>
    <x v="3"/>
    <s v="ANDROID PLAIN"/>
    <n v="8"/>
    <n v="1000"/>
    <n v="8000"/>
    <x v="11"/>
    <x v="2"/>
  </r>
  <r>
    <s v="2025-12-09"/>
    <s v="SAL03001"/>
    <x v="3"/>
    <s v="ANDROID PLAIN"/>
    <n v="1"/>
    <n v="1000"/>
    <n v="1000"/>
    <x v="11"/>
    <x v="2"/>
  </r>
  <r>
    <s v="2025-12-11"/>
    <s v="SAL04795"/>
    <x v="3"/>
    <s v="ANDROID PLAIN"/>
    <n v="3"/>
    <n v="1000"/>
    <n v="3000"/>
    <x v="11"/>
    <x v="2"/>
  </r>
  <r>
    <s v="2025-12-24"/>
    <s v="SAL00769"/>
    <x v="3"/>
    <s v="ANDROID PLAIN"/>
    <n v="3"/>
    <n v="1000"/>
    <n v="3000"/>
    <x v="11"/>
    <x v="2"/>
  </r>
  <r>
    <s v="2025-12-25"/>
    <s v="SAL00585"/>
    <x v="3"/>
    <s v="ANDROID PLAIN"/>
    <n v="12"/>
    <n v="1000"/>
    <n v="12000"/>
    <x v="11"/>
    <x v="2"/>
  </r>
  <r>
    <s v="2023-01-04"/>
    <s v="SAL03573"/>
    <x v="3"/>
    <s v="ANDROID PRIVACY"/>
    <n v="2"/>
    <n v="1500"/>
    <n v="3000"/>
    <x v="0"/>
    <x v="0"/>
  </r>
  <r>
    <s v="2023-01-16"/>
    <s v="SAL01671"/>
    <x v="3"/>
    <s v="ANDROID PRIVACY"/>
    <n v="2"/>
    <n v="1500"/>
    <n v="3000"/>
    <x v="0"/>
    <x v="0"/>
  </r>
  <r>
    <s v="2023-02-02"/>
    <s v="SAL04567"/>
    <x v="3"/>
    <s v="ANDROID PRIVACY"/>
    <n v="1"/>
    <n v="1500"/>
    <n v="1500"/>
    <x v="1"/>
    <x v="0"/>
  </r>
  <r>
    <s v="2023-02-18"/>
    <s v="SAL05807"/>
    <x v="3"/>
    <s v="ANDROID PRIVACY"/>
    <n v="7"/>
    <n v="1500"/>
    <n v="10500"/>
    <x v="1"/>
    <x v="0"/>
  </r>
  <r>
    <s v="2023-02-21"/>
    <s v="SAL01234"/>
    <x v="3"/>
    <s v="ANDROID PRIVACY"/>
    <n v="6"/>
    <n v="1500"/>
    <n v="9000"/>
    <x v="1"/>
    <x v="0"/>
  </r>
  <r>
    <s v="2023-03-22"/>
    <s v="SAL05085"/>
    <x v="3"/>
    <s v="ANDROID PRIVACY"/>
    <n v="12"/>
    <n v="1500"/>
    <n v="18000"/>
    <x v="2"/>
    <x v="0"/>
  </r>
  <r>
    <s v="2023-03-28"/>
    <s v="SAL01841"/>
    <x v="3"/>
    <s v="ANDROID PRIVACY"/>
    <n v="3"/>
    <n v="1500"/>
    <n v="4500"/>
    <x v="2"/>
    <x v="0"/>
  </r>
  <r>
    <s v="2023-04-01"/>
    <s v="SAL01702"/>
    <x v="3"/>
    <s v="ANDROID PRIVACY"/>
    <n v="8"/>
    <n v="1500"/>
    <n v="12000"/>
    <x v="3"/>
    <x v="0"/>
  </r>
  <r>
    <s v="2023-04-05"/>
    <s v="SAL02857"/>
    <x v="3"/>
    <s v="ANDROID PRIVACY"/>
    <n v="5"/>
    <n v="1500"/>
    <n v="7500"/>
    <x v="3"/>
    <x v="0"/>
  </r>
  <r>
    <s v="2023-04-08"/>
    <s v="SAL02872"/>
    <x v="3"/>
    <s v="ANDROID PRIVACY"/>
    <n v="7"/>
    <n v="1500"/>
    <n v="10500"/>
    <x v="3"/>
    <x v="0"/>
  </r>
  <r>
    <s v="2023-04-12"/>
    <s v="SAL03005"/>
    <x v="3"/>
    <s v="ANDROID PRIVACY"/>
    <n v="1"/>
    <n v="1500"/>
    <n v="1500"/>
    <x v="3"/>
    <x v="0"/>
  </r>
  <r>
    <s v="2023-04-19"/>
    <s v="SAL04592"/>
    <x v="3"/>
    <s v="ANDROID PRIVACY"/>
    <n v="4"/>
    <n v="1500"/>
    <n v="6000"/>
    <x v="3"/>
    <x v="0"/>
  </r>
  <r>
    <s v="2023-04-29"/>
    <s v="SAL00601"/>
    <x v="3"/>
    <s v="ANDROID PRIVACY"/>
    <n v="6"/>
    <n v="1500"/>
    <n v="9000"/>
    <x v="3"/>
    <x v="0"/>
  </r>
  <r>
    <s v="2023-04-30"/>
    <s v="SAL00761"/>
    <x v="3"/>
    <s v="ANDROID PRIVACY"/>
    <n v="5"/>
    <n v="1500"/>
    <n v="7500"/>
    <x v="3"/>
    <x v="0"/>
  </r>
  <r>
    <s v="2023-05-20"/>
    <s v="SAL02648"/>
    <x v="3"/>
    <s v="ANDROID PRIVACY"/>
    <n v="15"/>
    <n v="1500"/>
    <n v="22500"/>
    <x v="4"/>
    <x v="0"/>
  </r>
  <r>
    <s v="2023-05-23"/>
    <s v="SAL02527"/>
    <x v="3"/>
    <s v="ANDROID PRIVACY"/>
    <n v="7"/>
    <n v="1500"/>
    <n v="10500"/>
    <x v="4"/>
    <x v="0"/>
  </r>
  <r>
    <s v="2023-05-31"/>
    <s v="SAL01130"/>
    <x v="3"/>
    <s v="ANDROID PRIVACY"/>
    <n v="5"/>
    <n v="1500"/>
    <n v="7500"/>
    <x v="4"/>
    <x v="0"/>
  </r>
  <r>
    <s v="2023-06-11"/>
    <s v="SAL02903"/>
    <x v="3"/>
    <s v="ANDROID PRIVACY"/>
    <n v="2"/>
    <n v="1500"/>
    <n v="3000"/>
    <x v="5"/>
    <x v="0"/>
  </r>
  <r>
    <s v="2023-06-13"/>
    <s v="SAL00591"/>
    <x v="3"/>
    <s v="ANDROID PRIVACY"/>
    <n v="7"/>
    <n v="1500"/>
    <n v="10500"/>
    <x v="5"/>
    <x v="0"/>
  </r>
  <r>
    <s v="2023-06-14"/>
    <s v="SAL04948"/>
    <x v="3"/>
    <s v="ANDROID PRIVACY"/>
    <n v="4"/>
    <n v="1500"/>
    <n v="6000"/>
    <x v="5"/>
    <x v="0"/>
  </r>
  <r>
    <s v="2023-06-22"/>
    <s v="SAL04357"/>
    <x v="3"/>
    <s v="ANDROID PRIVACY"/>
    <n v="14"/>
    <n v="1500"/>
    <n v="21000"/>
    <x v="5"/>
    <x v="0"/>
  </r>
  <r>
    <s v="2023-06-27"/>
    <s v="SAL04536"/>
    <x v="3"/>
    <s v="ANDROID PRIVACY"/>
    <n v="6"/>
    <n v="1500"/>
    <n v="9000"/>
    <x v="5"/>
    <x v="0"/>
  </r>
  <r>
    <s v="2023-06-28"/>
    <s v="SAL01058"/>
    <x v="3"/>
    <s v="ANDROID PRIVACY"/>
    <n v="12"/>
    <n v="1500"/>
    <n v="18000"/>
    <x v="5"/>
    <x v="0"/>
  </r>
  <r>
    <s v="2023-06-29"/>
    <s v="SAL02834"/>
    <x v="3"/>
    <s v="ANDROID PRIVACY"/>
    <n v="9"/>
    <n v="1500"/>
    <n v="13500"/>
    <x v="5"/>
    <x v="0"/>
  </r>
  <r>
    <s v="2023-07-10"/>
    <s v="SAL05913"/>
    <x v="3"/>
    <s v="ANDROID PRIVACY"/>
    <n v="4"/>
    <n v="1500"/>
    <n v="6000"/>
    <x v="6"/>
    <x v="0"/>
  </r>
  <r>
    <s v="2023-07-12"/>
    <s v="SAL02811"/>
    <x v="3"/>
    <s v="ANDROID PRIVACY"/>
    <n v="2"/>
    <n v="1500"/>
    <n v="3000"/>
    <x v="6"/>
    <x v="0"/>
  </r>
  <r>
    <s v="2023-07-13"/>
    <s v="SAL01463"/>
    <x v="3"/>
    <s v="ANDROID PRIVACY"/>
    <n v="1"/>
    <n v="1500"/>
    <n v="1500"/>
    <x v="6"/>
    <x v="0"/>
  </r>
  <r>
    <s v="2023-07-14"/>
    <s v="SAL04983"/>
    <x v="3"/>
    <s v="ANDROID PRIVACY"/>
    <n v="14"/>
    <n v="1500"/>
    <n v="21000"/>
    <x v="6"/>
    <x v="0"/>
  </r>
  <r>
    <s v="2023-07-28"/>
    <s v="SAL00500"/>
    <x v="3"/>
    <s v="ANDROID PRIVACY"/>
    <n v="9"/>
    <n v="1500"/>
    <n v="13500"/>
    <x v="6"/>
    <x v="0"/>
  </r>
  <r>
    <s v="2023-08-17"/>
    <s v="SAL04210"/>
    <x v="3"/>
    <s v="ANDROID PRIVACY"/>
    <n v="13"/>
    <n v="1500"/>
    <n v="19500"/>
    <x v="7"/>
    <x v="0"/>
  </r>
  <r>
    <s v="2023-08-27"/>
    <s v="SAL01947"/>
    <x v="3"/>
    <s v="ANDROID PRIVACY"/>
    <n v="3"/>
    <n v="1500"/>
    <n v="4500"/>
    <x v="7"/>
    <x v="0"/>
  </r>
  <r>
    <s v="2023-08-29"/>
    <s v="SAL03585"/>
    <x v="3"/>
    <s v="ANDROID PRIVACY"/>
    <n v="8"/>
    <n v="1500"/>
    <n v="12000"/>
    <x v="7"/>
    <x v="0"/>
  </r>
  <r>
    <s v="2023-09-03"/>
    <s v="SAL01336"/>
    <x v="3"/>
    <s v="ANDROID PRIVACY"/>
    <n v="11"/>
    <n v="1500"/>
    <n v="16500"/>
    <x v="8"/>
    <x v="0"/>
  </r>
  <r>
    <s v="2023-09-05"/>
    <s v="SAL01532"/>
    <x v="3"/>
    <s v="ANDROID PRIVACY"/>
    <n v="8"/>
    <n v="1500"/>
    <n v="12000"/>
    <x v="8"/>
    <x v="0"/>
  </r>
  <r>
    <s v="2023-09-05"/>
    <s v="SAL03095"/>
    <x v="3"/>
    <s v="ANDROID PRIVACY"/>
    <n v="7"/>
    <n v="1500"/>
    <n v="10500"/>
    <x v="8"/>
    <x v="0"/>
  </r>
  <r>
    <s v="2023-09-14"/>
    <s v="SAL03642"/>
    <x v="3"/>
    <s v="ANDROID PRIVACY"/>
    <n v="7"/>
    <n v="1500"/>
    <n v="10500"/>
    <x v="8"/>
    <x v="0"/>
  </r>
  <r>
    <s v="2023-09-14"/>
    <s v="SAL04448"/>
    <x v="3"/>
    <s v="ANDROID PRIVACY"/>
    <n v="13"/>
    <n v="1500"/>
    <n v="19500"/>
    <x v="8"/>
    <x v="0"/>
  </r>
  <r>
    <s v="2023-09-15"/>
    <s v="SAL00650"/>
    <x v="3"/>
    <s v="ANDROID PRIVACY"/>
    <n v="3"/>
    <n v="1500"/>
    <n v="4500"/>
    <x v="8"/>
    <x v="0"/>
  </r>
  <r>
    <s v="2023-09-17"/>
    <s v="SAL01805"/>
    <x v="3"/>
    <s v="ANDROID PRIVACY"/>
    <n v="14"/>
    <n v="1500"/>
    <n v="21000"/>
    <x v="8"/>
    <x v="0"/>
  </r>
  <r>
    <s v="2023-09-19"/>
    <s v="SAL05363"/>
    <x v="3"/>
    <s v="ANDROID PRIVACY"/>
    <n v="8"/>
    <n v="1500"/>
    <n v="12000"/>
    <x v="8"/>
    <x v="0"/>
  </r>
  <r>
    <s v="2023-09-23"/>
    <s v="SAL03827"/>
    <x v="3"/>
    <s v="ANDROID PRIVACY"/>
    <n v="14"/>
    <n v="1500"/>
    <n v="21000"/>
    <x v="8"/>
    <x v="0"/>
  </r>
  <r>
    <s v="2023-09-24"/>
    <s v="SAL03051"/>
    <x v="3"/>
    <s v="ANDROID PRIVACY"/>
    <n v="14"/>
    <n v="1500"/>
    <n v="21000"/>
    <x v="8"/>
    <x v="0"/>
  </r>
  <r>
    <s v="2023-09-27"/>
    <s v="SAL01696"/>
    <x v="3"/>
    <s v="ANDROID PRIVACY"/>
    <n v="4"/>
    <n v="1500"/>
    <n v="6000"/>
    <x v="8"/>
    <x v="0"/>
  </r>
  <r>
    <s v="2023-10-11"/>
    <s v="SAL04106"/>
    <x v="3"/>
    <s v="ANDROID PRIVACY"/>
    <n v="8"/>
    <n v="1500"/>
    <n v="12000"/>
    <x v="9"/>
    <x v="0"/>
  </r>
  <r>
    <s v="2023-10-21"/>
    <s v="SAL00033"/>
    <x v="3"/>
    <s v="ANDROID PRIVACY"/>
    <n v="1"/>
    <n v="1500"/>
    <n v="1500"/>
    <x v="9"/>
    <x v="0"/>
  </r>
  <r>
    <s v="2023-11-01"/>
    <s v="SAL00209"/>
    <x v="3"/>
    <s v="ANDROID PRIVACY"/>
    <n v="15"/>
    <n v="1500"/>
    <n v="22500"/>
    <x v="10"/>
    <x v="0"/>
  </r>
  <r>
    <s v="2023-11-11"/>
    <s v="SAL00202"/>
    <x v="3"/>
    <s v="ANDROID PRIVACY"/>
    <n v="5"/>
    <n v="1500"/>
    <n v="7500"/>
    <x v="10"/>
    <x v="0"/>
  </r>
  <r>
    <s v="2023-11-20"/>
    <s v="SAL02578"/>
    <x v="3"/>
    <s v="ANDROID PRIVACY"/>
    <n v="5"/>
    <n v="1500"/>
    <n v="7500"/>
    <x v="10"/>
    <x v="0"/>
  </r>
  <r>
    <s v="2023-11-20"/>
    <s v="SAL05620"/>
    <x v="3"/>
    <s v="ANDROID PRIVACY"/>
    <n v="4"/>
    <n v="1500"/>
    <n v="6000"/>
    <x v="10"/>
    <x v="0"/>
  </r>
  <r>
    <s v="2023-11-27"/>
    <s v="SAL00166"/>
    <x v="3"/>
    <s v="ANDROID PRIVACY"/>
    <n v="2"/>
    <n v="1500"/>
    <n v="3000"/>
    <x v="10"/>
    <x v="0"/>
  </r>
  <r>
    <s v="2023-12-19"/>
    <s v="SAL02960"/>
    <x v="3"/>
    <s v="ANDROID PRIVACY"/>
    <n v="14"/>
    <n v="1500"/>
    <n v="21000"/>
    <x v="11"/>
    <x v="0"/>
  </r>
  <r>
    <s v="2023-12-22"/>
    <s v="SAL02217"/>
    <x v="3"/>
    <s v="ANDROID PRIVACY"/>
    <n v="1"/>
    <n v="1500"/>
    <n v="1500"/>
    <x v="11"/>
    <x v="0"/>
  </r>
  <r>
    <s v="2023-12-27"/>
    <s v="SAL01789"/>
    <x v="3"/>
    <s v="ANDROID PRIVACY"/>
    <n v="4"/>
    <n v="1500"/>
    <n v="6000"/>
    <x v="11"/>
    <x v="0"/>
  </r>
  <r>
    <s v="2024-01-14"/>
    <s v="SAL01382"/>
    <x v="3"/>
    <s v="ANDROID PRIVACY"/>
    <n v="7"/>
    <n v="1500"/>
    <n v="10500"/>
    <x v="0"/>
    <x v="1"/>
  </r>
  <r>
    <s v="2024-01-14"/>
    <s v="SAL01572"/>
    <x v="3"/>
    <s v="ANDROID PRIVACY"/>
    <n v="1"/>
    <n v="1500"/>
    <n v="1500"/>
    <x v="0"/>
    <x v="1"/>
  </r>
  <r>
    <s v="2024-01-16"/>
    <s v="SAL03747"/>
    <x v="3"/>
    <s v="ANDROID PRIVACY"/>
    <n v="8"/>
    <n v="1500"/>
    <n v="12000"/>
    <x v="0"/>
    <x v="1"/>
  </r>
  <r>
    <s v="2024-02-01"/>
    <s v="SAL05591"/>
    <x v="3"/>
    <s v="ANDROID PRIVACY"/>
    <n v="13"/>
    <n v="1500"/>
    <n v="19500"/>
    <x v="1"/>
    <x v="1"/>
  </r>
  <r>
    <s v="2024-02-05"/>
    <s v="SAL02923"/>
    <x v="3"/>
    <s v="ANDROID PRIVACY"/>
    <n v="10"/>
    <n v="1500"/>
    <n v="15000"/>
    <x v="1"/>
    <x v="1"/>
  </r>
  <r>
    <s v="2024-02-11"/>
    <s v="SAL02454"/>
    <x v="3"/>
    <s v="ANDROID PRIVACY"/>
    <n v="13"/>
    <n v="1500"/>
    <n v="19500"/>
    <x v="1"/>
    <x v="1"/>
  </r>
  <r>
    <s v="2024-02-11"/>
    <s v="SAL03731"/>
    <x v="3"/>
    <s v="ANDROID PRIVACY"/>
    <n v="5"/>
    <n v="1500"/>
    <n v="7500"/>
    <x v="1"/>
    <x v="1"/>
  </r>
  <r>
    <s v="2024-02-15"/>
    <s v="SAL02945"/>
    <x v="3"/>
    <s v="ANDROID PRIVACY"/>
    <n v="1"/>
    <n v="1500"/>
    <n v="1500"/>
    <x v="1"/>
    <x v="1"/>
  </r>
  <r>
    <s v="2024-02-24"/>
    <s v="SAL03778"/>
    <x v="3"/>
    <s v="ANDROID PRIVACY"/>
    <n v="13"/>
    <n v="1500"/>
    <n v="19500"/>
    <x v="1"/>
    <x v="1"/>
  </r>
  <r>
    <s v="2024-03-07"/>
    <s v="SAL00385"/>
    <x v="3"/>
    <s v="ANDROID PRIVACY"/>
    <n v="3"/>
    <n v="1500"/>
    <n v="4500"/>
    <x v="2"/>
    <x v="1"/>
  </r>
  <r>
    <s v="2024-03-23"/>
    <s v="SAL02768"/>
    <x v="3"/>
    <s v="ANDROID PRIVACY"/>
    <n v="4"/>
    <n v="1500"/>
    <n v="6000"/>
    <x v="2"/>
    <x v="1"/>
  </r>
  <r>
    <s v="2024-03-25"/>
    <s v="SAL02274"/>
    <x v="3"/>
    <s v="ANDROID PRIVACY"/>
    <n v="4"/>
    <n v="1500"/>
    <n v="6000"/>
    <x v="2"/>
    <x v="1"/>
  </r>
  <r>
    <s v="2024-03-27"/>
    <s v="SAL03234"/>
    <x v="3"/>
    <s v="ANDROID PRIVACY"/>
    <n v="1"/>
    <n v="1500"/>
    <n v="1500"/>
    <x v="2"/>
    <x v="1"/>
  </r>
  <r>
    <s v="2024-04-01"/>
    <s v="SAL05653"/>
    <x v="3"/>
    <s v="ANDROID PRIVACY"/>
    <n v="7"/>
    <n v="1500"/>
    <n v="10500"/>
    <x v="3"/>
    <x v="1"/>
  </r>
  <r>
    <s v="2024-04-13"/>
    <s v="SAL00675"/>
    <x v="3"/>
    <s v="ANDROID PRIVACY"/>
    <n v="6"/>
    <n v="1500"/>
    <n v="9000"/>
    <x v="3"/>
    <x v="1"/>
  </r>
  <r>
    <s v="2024-04-19"/>
    <s v="SAL04872"/>
    <x v="3"/>
    <s v="ANDROID PRIVACY"/>
    <n v="9"/>
    <n v="1500"/>
    <n v="13500"/>
    <x v="3"/>
    <x v="1"/>
  </r>
  <r>
    <s v="2024-04-30"/>
    <s v="SAL03412"/>
    <x v="3"/>
    <s v="ANDROID PRIVACY"/>
    <n v="13"/>
    <n v="1500"/>
    <n v="19500"/>
    <x v="3"/>
    <x v="1"/>
  </r>
  <r>
    <s v="2024-05-04"/>
    <s v="SAL05124"/>
    <x v="3"/>
    <s v="ANDROID PRIVACY"/>
    <n v="6"/>
    <n v="1500"/>
    <n v="9000"/>
    <x v="4"/>
    <x v="1"/>
  </r>
  <r>
    <s v="2024-05-09"/>
    <s v="SAL05786"/>
    <x v="3"/>
    <s v="ANDROID PRIVACY"/>
    <n v="13"/>
    <n v="1500"/>
    <n v="19500"/>
    <x v="4"/>
    <x v="1"/>
  </r>
  <r>
    <s v="2024-05-10"/>
    <s v="SAL01289"/>
    <x v="3"/>
    <s v="ANDROID PRIVACY"/>
    <n v="6"/>
    <n v="1500"/>
    <n v="9000"/>
    <x v="4"/>
    <x v="1"/>
  </r>
  <r>
    <s v="2024-05-26"/>
    <s v="SAL05217"/>
    <x v="3"/>
    <s v="ANDROID PRIVACY"/>
    <n v="3"/>
    <n v="1500"/>
    <n v="4500"/>
    <x v="4"/>
    <x v="1"/>
  </r>
  <r>
    <s v="2024-06-08"/>
    <s v="SAL03719"/>
    <x v="3"/>
    <s v="ANDROID PRIVACY"/>
    <n v="10"/>
    <n v="1500"/>
    <n v="15000"/>
    <x v="5"/>
    <x v="1"/>
  </r>
  <r>
    <s v="2024-06-13"/>
    <s v="SAL04455"/>
    <x v="3"/>
    <s v="ANDROID PRIVACY"/>
    <n v="7"/>
    <n v="1500"/>
    <n v="10500"/>
    <x v="5"/>
    <x v="1"/>
  </r>
  <r>
    <s v="2024-06-22"/>
    <s v="SAL02719"/>
    <x v="3"/>
    <s v="ANDROID PRIVACY"/>
    <n v="1"/>
    <n v="1500"/>
    <n v="1500"/>
    <x v="5"/>
    <x v="1"/>
  </r>
  <r>
    <s v="2024-06-24"/>
    <s v="SAL01217"/>
    <x v="3"/>
    <s v="ANDROID PRIVACY"/>
    <n v="15"/>
    <n v="1500"/>
    <n v="22500"/>
    <x v="5"/>
    <x v="1"/>
  </r>
  <r>
    <s v="2024-07-12"/>
    <s v="SAL01688"/>
    <x v="3"/>
    <s v="ANDROID PRIVACY"/>
    <n v="8"/>
    <n v="1500"/>
    <n v="12000"/>
    <x v="6"/>
    <x v="1"/>
  </r>
  <r>
    <s v="2024-07-12"/>
    <s v="SAL03964"/>
    <x v="3"/>
    <s v="ANDROID PRIVACY"/>
    <n v="8"/>
    <n v="1500"/>
    <n v="12000"/>
    <x v="6"/>
    <x v="1"/>
  </r>
  <r>
    <s v="2024-07-20"/>
    <s v="SAL02148"/>
    <x v="3"/>
    <s v="ANDROID PRIVACY"/>
    <n v="2"/>
    <n v="1500"/>
    <n v="3000"/>
    <x v="6"/>
    <x v="1"/>
  </r>
  <r>
    <s v="2024-07-20"/>
    <s v="SAL04905"/>
    <x v="3"/>
    <s v="ANDROID PRIVACY"/>
    <n v="5"/>
    <n v="1500"/>
    <n v="7500"/>
    <x v="6"/>
    <x v="1"/>
  </r>
  <r>
    <s v="2024-07-24"/>
    <s v="SAL02132"/>
    <x v="3"/>
    <s v="ANDROID PRIVACY"/>
    <n v="1"/>
    <n v="1500"/>
    <n v="1500"/>
    <x v="6"/>
    <x v="1"/>
  </r>
  <r>
    <s v="2024-07-29"/>
    <s v="SAL04951"/>
    <x v="3"/>
    <s v="ANDROID PRIVACY"/>
    <n v="12"/>
    <n v="1500"/>
    <n v="18000"/>
    <x v="6"/>
    <x v="1"/>
  </r>
  <r>
    <s v="2024-08-06"/>
    <s v="SAL03274"/>
    <x v="3"/>
    <s v="ANDROID PRIVACY"/>
    <n v="14"/>
    <n v="1500"/>
    <n v="21000"/>
    <x v="7"/>
    <x v="1"/>
  </r>
  <r>
    <s v="2024-08-14"/>
    <s v="SAL03215"/>
    <x v="3"/>
    <s v="ANDROID PRIVACY"/>
    <n v="14"/>
    <n v="1500"/>
    <n v="21000"/>
    <x v="7"/>
    <x v="1"/>
  </r>
  <r>
    <s v="2024-08-20"/>
    <s v="SAL03348"/>
    <x v="3"/>
    <s v="ANDROID PRIVACY"/>
    <n v="6"/>
    <n v="1500"/>
    <n v="9000"/>
    <x v="7"/>
    <x v="1"/>
  </r>
  <r>
    <s v="2024-09-03"/>
    <s v="SAL03928"/>
    <x v="3"/>
    <s v="ANDROID PRIVACY"/>
    <n v="3"/>
    <n v="1500"/>
    <n v="4500"/>
    <x v="8"/>
    <x v="1"/>
  </r>
  <r>
    <s v="2024-09-06"/>
    <s v="SAL00328"/>
    <x v="3"/>
    <s v="ANDROID PRIVACY"/>
    <n v="11"/>
    <n v="1500"/>
    <n v="16500"/>
    <x v="8"/>
    <x v="1"/>
  </r>
  <r>
    <s v="2024-09-09"/>
    <s v="SAL05513"/>
    <x v="3"/>
    <s v="ANDROID PRIVACY"/>
    <n v="1"/>
    <n v="1500"/>
    <n v="1500"/>
    <x v="8"/>
    <x v="1"/>
  </r>
  <r>
    <s v="2024-09-10"/>
    <s v="SAL03762"/>
    <x v="3"/>
    <s v="ANDROID PRIVACY"/>
    <n v="12"/>
    <n v="1500"/>
    <n v="18000"/>
    <x v="8"/>
    <x v="1"/>
  </r>
  <r>
    <s v="2024-09-15"/>
    <s v="SAL02240"/>
    <x v="3"/>
    <s v="ANDROID PRIVACY"/>
    <n v="3"/>
    <n v="1500"/>
    <n v="4500"/>
    <x v="8"/>
    <x v="1"/>
  </r>
  <r>
    <s v="2024-09-22"/>
    <s v="SAL01564"/>
    <x v="3"/>
    <s v="ANDROID PRIVACY"/>
    <n v="5"/>
    <n v="1500"/>
    <n v="7500"/>
    <x v="8"/>
    <x v="1"/>
  </r>
  <r>
    <s v="2024-10-05"/>
    <s v="SAL05638"/>
    <x v="3"/>
    <s v="ANDROID PRIVACY"/>
    <n v="12"/>
    <n v="1500"/>
    <n v="18000"/>
    <x v="9"/>
    <x v="1"/>
  </r>
  <r>
    <s v="2024-10-11"/>
    <s v="SAL05704"/>
    <x v="3"/>
    <s v="ANDROID PRIVACY"/>
    <n v="7"/>
    <n v="1500"/>
    <n v="10500"/>
    <x v="9"/>
    <x v="1"/>
  </r>
  <r>
    <s v="2024-10-21"/>
    <s v="SAL04862"/>
    <x v="3"/>
    <s v="ANDROID PRIVACY"/>
    <n v="8"/>
    <n v="1500"/>
    <n v="12000"/>
    <x v="9"/>
    <x v="1"/>
  </r>
  <r>
    <s v="2024-10-22"/>
    <s v="SAL02269"/>
    <x v="3"/>
    <s v="ANDROID PRIVACY"/>
    <n v="10"/>
    <n v="1500"/>
    <n v="15000"/>
    <x v="9"/>
    <x v="1"/>
  </r>
  <r>
    <s v="2024-10-26"/>
    <s v="SAL05747"/>
    <x v="3"/>
    <s v="ANDROID PRIVACY"/>
    <n v="15"/>
    <n v="1500"/>
    <n v="22500"/>
    <x v="9"/>
    <x v="1"/>
  </r>
  <r>
    <s v="2024-10-29"/>
    <s v="SAL00152"/>
    <x v="3"/>
    <s v="ANDROID PRIVACY"/>
    <n v="12"/>
    <n v="1500"/>
    <n v="18000"/>
    <x v="9"/>
    <x v="1"/>
  </r>
  <r>
    <s v="2024-10-29"/>
    <s v="SAL04081"/>
    <x v="3"/>
    <s v="ANDROID PRIVACY"/>
    <n v="6"/>
    <n v="1500"/>
    <n v="9000"/>
    <x v="9"/>
    <x v="1"/>
  </r>
  <r>
    <s v="2024-11-04"/>
    <s v="SAL04760"/>
    <x v="3"/>
    <s v="ANDROID PRIVACY"/>
    <n v="1"/>
    <n v="1500"/>
    <n v="1500"/>
    <x v="10"/>
    <x v="1"/>
  </r>
  <r>
    <s v="2024-11-10"/>
    <s v="SAL00146"/>
    <x v="3"/>
    <s v="ANDROID PRIVACY"/>
    <n v="12"/>
    <n v="1500"/>
    <n v="18000"/>
    <x v="10"/>
    <x v="1"/>
  </r>
  <r>
    <s v="2024-11-17"/>
    <s v="SAL00301"/>
    <x v="3"/>
    <s v="ANDROID PRIVACY"/>
    <n v="7"/>
    <n v="1500"/>
    <n v="10500"/>
    <x v="10"/>
    <x v="1"/>
  </r>
  <r>
    <s v="2024-11-25"/>
    <s v="SAL05670"/>
    <x v="3"/>
    <s v="ANDROID PRIVACY"/>
    <n v="5"/>
    <n v="1500"/>
    <n v="7500"/>
    <x v="10"/>
    <x v="1"/>
  </r>
  <r>
    <s v="2024-12-12"/>
    <s v="SAL01551"/>
    <x v="3"/>
    <s v="ANDROID PRIVACY"/>
    <n v="8"/>
    <n v="1500"/>
    <n v="12000"/>
    <x v="11"/>
    <x v="1"/>
  </r>
  <r>
    <s v="2024-12-15"/>
    <s v="SAL05751"/>
    <x v="3"/>
    <s v="ANDROID PRIVACY"/>
    <n v="6"/>
    <n v="1500"/>
    <n v="9000"/>
    <x v="11"/>
    <x v="1"/>
  </r>
  <r>
    <s v="2024-12-26"/>
    <s v="SAL03765"/>
    <x v="3"/>
    <s v="ANDROID PRIVACY"/>
    <n v="9"/>
    <n v="1500"/>
    <n v="13500"/>
    <x v="11"/>
    <x v="1"/>
  </r>
  <r>
    <s v="2024-12-29"/>
    <s v="SAL04075"/>
    <x v="3"/>
    <s v="ANDROID PRIVACY"/>
    <n v="8"/>
    <n v="1500"/>
    <n v="12000"/>
    <x v="11"/>
    <x v="1"/>
  </r>
  <r>
    <s v="2025-01-09"/>
    <s v="SAL04411"/>
    <x v="3"/>
    <s v="ANDROID PRIVACY"/>
    <n v="5"/>
    <n v="1500"/>
    <n v="7500"/>
    <x v="0"/>
    <x v="2"/>
  </r>
  <r>
    <s v="2025-01-13"/>
    <s v="SAL01194"/>
    <x v="3"/>
    <s v="ANDROID PRIVACY"/>
    <n v="4"/>
    <n v="1500"/>
    <n v="6000"/>
    <x v="0"/>
    <x v="2"/>
  </r>
  <r>
    <s v="2025-01-25"/>
    <s v="SAL05740"/>
    <x v="3"/>
    <s v="ANDROID PRIVACY"/>
    <n v="6"/>
    <n v="1500"/>
    <n v="9000"/>
    <x v="0"/>
    <x v="2"/>
  </r>
  <r>
    <s v="2025-02-07"/>
    <s v="SAL01049"/>
    <x v="3"/>
    <s v="ANDROID PRIVACY"/>
    <n v="7"/>
    <n v="1500"/>
    <n v="10500"/>
    <x v="1"/>
    <x v="2"/>
  </r>
  <r>
    <s v="2025-02-07"/>
    <s v="SAL02769"/>
    <x v="3"/>
    <s v="ANDROID PRIVACY"/>
    <n v="5"/>
    <n v="1500"/>
    <n v="7500"/>
    <x v="1"/>
    <x v="2"/>
  </r>
  <r>
    <s v="2025-02-09"/>
    <s v="SAL00831"/>
    <x v="3"/>
    <s v="ANDROID PRIVACY"/>
    <n v="7"/>
    <n v="1500"/>
    <n v="10500"/>
    <x v="1"/>
    <x v="2"/>
  </r>
  <r>
    <s v="2025-02-12"/>
    <s v="SAL04283"/>
    <x v="3"/>
    <s v="ANDROID PRIVACY"/>
    <n v="14"/>
    <n v="1500"/>
    <n v="21000"/>
    <x v="1"/>
    <x v="2"/>
  </r>
  <r>
    <s v="2025-02-22"/>
    <s v="SAL04339"/>
    <x v="3"/>
    <s v="ANDROID PRIVACY"/>
    <n v="9"/>
    <n v="1500"/>
    <n v="13500"/>
    <x v="1"/>
    <x v="2"/>
  </r>
  <r>
    <s v="2025-03-19"/>
    <s v="SAL00550"/>
    <x v="3"/>
    <s v="ANDROID PRIVACY"/>
    <n v="6"/>
    <n v="1500"/>
    <n v="9000"/>
    <x v="2"/>
    <x v="2"/>
  </r>
  <r>
    <s v="2025-03-21"/>
    <s v="SAL02739"/>
    <x v="3"/>
    <s v="ANDROID PRIVACY"/>
    <n v="15"/>
    <n v="1500"/>
    <n v="22500"/>
    <x v="2"/>
    <x v="2"/>
  </r>
  <r>
    <s v="2025-03-22"/>
    <s v="SAL00332"/>
    <x v="3"/>
    <s v="ANDROID PRIVACY"/>
    <n v="1"/>
    <n v="1500"/>
    <n v="1500"/>
    <x v="2"/>
    <x v="2"/>
  </r>
  <r>
    <s v="2025-04-02"/>
    <s v="SAL04709"/>
    <x v="3"/>
    <s v="ANDROID PRIVACY"/>
    <n v="15"/>
    <n v="1500"/>
    <n v="22500"/>
    <x v="3"/>
    <x v="2"/>
  </r>
  <r>
    <s v="2025-04-03"/>
    <s v="SAL01721"/>
    <x v="3"/>
    <s v="ANDROID PRIVACY"/>
    <n v="10"/>
    <n v="1500"/>
    <n v="15000"/>
    <x v="3"/>
    <x v="2"/>
  </r>
  <r>
    <s v="2025-04-15"/>
    <s v="SAL00285"/>
    <x v="3"/>
    <s v="ANDROID PRIVACY"/>
    <n v="8"/>
    <n v="1500"/>
    <n v="12000"/>
    <x v="3"/>
    <x v="2"/>
  </r>
  <r>
    <s v="2025-04-15"/>
    <s v="SAL03113"/>
    <x v="3"/>
    <s v="ANDROID PRIVACY"/>
    <n v="5"/>
    <n v="1500"/>
    <n v="7500"/>
    <x v="3"/>
    <x v="2"/>
  </r>
  <r>
    <s v="2025-04-18"/>
    <s v="SAL05816"/>
    <x v="3"/>
    <s v="ANDROID PRIVACY"/>
    <n v="9"/>
    <n v="1500"/>
    <n v="13500"/>
    <x v="3"/>
    <x v="2"/>
  </r>
  <r>
    <s v="2025-04-26"/>
    <s v="SAL01814"/>
    <x v="3"/>
    <s v="ANDROID PRIVACY"/>
    <n v="9"/>
    <n v="1500"/>
    <n v="13500"/>
    <x v="3"/>
    <x v="2"/>
  </r>
  <r>
    <s v="2025-04-26"/>
    <s v="SAL05626"/>
    <x v="3"/>
    <s v="ANDROID PRIVACY"/>
    <n v="1"/>
    <n v="1500"/>
    <n v="1500"/>
    <x v="3"/>
    <x v="2"/>
  </r>
  <r>
    <s v="2025-04-27"/>
    <s v="SAL02237"/>
    <x v="3"/>
    <s v="ANDROID PRIVACY"/>
    <n v="8"/>
    <n v="1500"/>
    <n v="12000"/>
    <x v="3"/>
    <x v="2"/>
  </r>
  <r>
    <s v="2025-05-08"/>
    <s v="SAL04495"/>
    <x v="3"/>
    <s v="ANDROID PRIVACY"/>
    <n v="6"/>
    <n v="1500"/>
    <n v="9000"/>
    <x v="4"/>
    <x v="2"/>
  </r>
  <r>
    <s v="2025-05-09"/>
    <s v="SAL04059"/>
    <x v="3"/>
    <s v="ANDROID PRIVACY"/>
    <n v="13"/>
    <n v="1500"/>
    <n v="19500"/>
    <x v="4"/>
    <x v="2"/>
  </r>
  <r>
    <s v="2025-05-11"/>
    <s v="SAL01257"/>
    <x v="3"/>
    <s v="ANDROID PRIVACY"/>
    <n v="15"/>
    <n v="1500"/>
    <n v="22500"/>
    <x v="4"/>
    <x v="2"/>
  </r>
  <r>
    <s v="2025-05-11"/>
    <s v="SAL04861"/>
    <x v="3"/>
    <s v="ANDROID PRIVACY"/>
    <n v="14"/>
    <n v="1500"/>
    <n v="21000"/>
    <x v="4"/>
    <x v="2"/>
  </r>
  <r>
    <s v="2025-05-21"/>
    <s v="SAL01791"/>
    <x v="3"/>
    <s v="ANDROID PRIVACY"/>
    <n v="14"/>
    <n v="1500"/>
    <n v="21000"/>
    <x v="4"/>
    <x v="2"/>
  </r>
  <r>
    <s v="2025-05-29"/>
    <s v="SAL01210"/>
    <x v="3"/>
    <s v="ANDROID PRIVACY"/>
    <n v="9"/>
    <n v="1500"/>
    <n v="13500"/>
    <x v="4"/>
    <x v="2"/>
  </r>
  <r>
    <s v="2025-06-01"/>
    <s v="SAL05886"/>
    <x v="3"/>
    <s v="ANDROID PRIVACY"/>
    <n v="1"/>
    <n v="1500"/>
    <n v="1500"/>
    <x v="5"/>
    <x v="2"/>
  </r>
  <r>
    <s v="2025-06-24"/>
    <s v="SAL04019"/>
    <x v="3"/>
    <s v="ANDROID PRIVACY"/>
    <n v="13"/>
    <n v="1500"/>
    <n v="19500"/>
    <x v="5"/>
    <x v="2"/>
  </r>
  <r>
    <s v="2025-07-14"/>
    <s v="SAL00848"/>
    <x v="3"/>
    <s v="ANDROID PRIVACY"/>
    <n v="3"/>
    <n v="1500"/>
    <n v="4500"/>
    <x v="6"/>
    <x v="2"/>
  </r>
  <r>
    <s v="2025-07-14"/>
    <s v="SAL02209"/>
    <x v="3"/>
    <s v="ANDROID PRIVACY"/>
    <n v="2"/>
    <n v="1500"/>
    <n v="3000"/>
    <x v="6"/>
    <x v="2"/>
  </r>
  <r>
    <s v="2025-07-19"/>
    <s v="SAL00329"/>
    <x v="3"/>
    <s v="ANDROID PRIVACY"/>
    <n v="2"/>
    <n v="1500"/>
    <n v="3000"/>
    <x v="6"/>
    <x v="2"/>
  </r>
  <r>
    <s v="2025-07-27"/>
    <s v="SAL04219"/>
    <x v="3"/>
    <s v="ANDROID PRIVACY"/>
    <n v="14"/>
    <n v="1500"/>
    <n v="21000"/>
    <x v="6"/>
    <x v="2"/>
  </r>
  <r>
    <s v="2025-08-09"/>
    <s v="SAL05588"/>
    <x v="3"/>
    <s v="ANDROID PRIVACY"/>
    <n v="12"/>
    <n v="1500"/>
    <n v="18000"/>
    <x v="7"/>
    <x v="2"/>
  </r>
  <r>
    <s v="2025-08-14"/>
    <s v="SAL05557"/>
    <x v="3"/>
    <s v="ANDROID PRIVACY"/>
    <n v="10"/>
    <n v="1500"/>
    <n v="15000"/>
    <x v="7"/>
    <x v="2"/>
  </r>
  <r>
    <s v="2025-08-26"/>
    <s v="SAL05016"/>
    <x v="3"/>
    <s v="ANDROID PRIVACY"/>
    <n v="6"/>
    <n v="1500"/>
    <n v="9000"/>
    <x v="7"/>
    <x v="2"/>
  </r>
  <r>
    <s v="2025-08-31"/>
    <s v="SAL00877"/>
    <x v="3"/>
    <s v="ANDROID PRIVACY"/>
    <n v="1"/>
    <n v="1500"/>
    <n v="1500"/>
    <x v="7"/>
    <x v="2"/>
  </r>
  <r>
    <s v="2025-09-01"/>
    <s v="SAL04193"/>
    <x v="3"/>
    <s v="ANDROID PRIVACY"/>
    <n v="6"/>
    <n v="1500"/>
    <n v="9000"/>
    <x v="8"/>
    <x v="2"/>
  </r>
  <r>
    <s v="2025-09-07"/>
    <s v="SAL05313"/>
    <x v="3"/>
    <s v="ANDROID PRIVACY"/>
    <n v="3"/>
    <n v="1500"/>
    <n v="4500"/>
    <x v="8"/>
    <x v="2"/>
  </r>
  <r>
    <s v="2025-09-12"/>
    <s v="SAL01723"/>
    <x v="3"/>
    <s v="ANDROID PRIVACY"/>
    <n v="7"/>
    <n v="1500"/>
    <n v="10500"/>
    <x v="8"/>
    <x v="2"/>
  </r>
  <r>
    <s v="2025-09-13"/>
    <s v="SAL02456"/>
    <x v="3"/>
    <s v="ANDROID PRIVACY"/>
    <n v="3"/>
    <n v="1500"/>
    <n v="4500"/>
    <x v="8"/>
    <x v="2"/>
  </r>
  <r>
    <s v="2025-09-22"/>
    <s v="SAL03605"/>
    <x v="3"/>
    <s v="ANDROID PRIVACY"/>
    <n v="13"/>
    <n v="1500"/>
    <n v="19500"/>
    <x v="8"/>
    <x v="2"/>
  </r>
  <r>
    <s v="2025-10-07"/>
    <s v="SAL03117"/>
    <x v="3"/>
    <s v="ANDROID PRIVACY"/>
    <n v="12"/>
    <n v="1500"/>
    <n v="18000"/>
    <x v="9"/>
    <x v="2"/>
  </r>
  <r>
    <s v="2025-10-14"/>
    <s v="SAL02153"/>
    <x v="3"/>
    <s v="ANDROID PRIVACY"/>
    <n v="10"/>
    <n v="1500"/>
    <n v="15000"/>
    <x v="9"/>
    <x v="2"/>
  </r>
  <r>
    <s v="2025-10-17"/>
    <s v="SAL05273"/>
    <x v="3"/>
    <s v="ANDROID PRIVACY"/>
    <n v="13"/>
    <n v="1500"/>
    <n v="19500"/>
    <x v="9"/>
    <x v="2"/>
  </r>
  <r>
    <s v="2025-10-18"/>
    <s v="SAL03131"/>
    <x v="3"/>
    <s v="ANDROID PRIVACY"/>
    <n v="4"/>
    <n v="1500"/>
    <n v="6000"/>
    <x v="9"/>
    <x v="2"/>
  </r>
  <r>
    <s v="2025-10-19"/>
    <s v="SAL01314"/>
    <x v="3"/>
    <s v="ANDROID PRIVACY"/>
    <n v="7"/>
    <n v="1500"/>
    <n v="10500"/>
    <x v="9"/>
    <x v="2"/>
  </r>
  <r>
    <s v="2025-10-19"/>
    <s v="SAL05712"/>
    <x v="3"/>
    <s v="ANDROID PRIVACY"/>
    <n v="9"/>
    <n v="1500"/>
    <n v="13500"/>
    <x v="9"/>
    <x v="2"/>
  </r>
  <r>
    <s v="2025-10-24"/>
    <s v="SAL02006"/>
    <x v="3"/>
    <s v="ANDROID PRIVACY"/>
    <n v="14"/>
    <n v="1500"/>
    <n v="21000"/>
    <x v="9"/>
    <x v="2"/>
  </r>
  <r>
    <s v="2025-11-09"/>
    <s v="SAL01531"/>
    <x v="3"/>
    <s v="ANDROID PRIVACY"/>
    <n v="3"/>
    <n v="1500"/>
    <n v="4500"/>
    <x v="10"/>
    <x v="2"/>
  </r>
  <r>
    <s v="2025-11-21"/>
    <s v="SAL02694"/>
    <x v="3"/>
    <s v="ANDROID PRIVACY"/>
    <n v="7"/>
    <n v="1500"/>
    <n v="10500"/>
    <x v="10"/>
    <x v="2"/>
  </r>
  <r>
    <s v="2025-11-22"/>
    <s v="SAL03908"/>
    <x v="3"/>
    <s v="ANDROID PRIVACY"/>
    <n v="15"/>
    <n v="1500"/>
    <n v="22500"/>
    <x v="10"/>
    <x v="2"/>
  </r>
  <r>
    <s v="2025-12-04"/>
    <s v="SAL05958"/>
    <x v="3"/>
    <s v="ANDROID PRIVACY"/>
    <n v="6"/>
    <n v="1500"/>
    <n v="9000"/>
    <x v="11"/>
    <x v="2"/>
  </r>
  <r>
    <s v="2025-12-18"/>
    <s v="SAL05754"/>
    <x v="3"/>
    <s v="ANDROID PRIVACY"/>
    <n v="12"/>
    <n v="1500"/>
    <n v="18000"/>
    <x v="11"/>
    <x v="2"/>
  </r>
  <r>
    <s v="2023-01-11"/>
    <s v="SAL02371"/>
    <x v="4"/>
    <s v="BT FM MODULATOR"/>
    <n v="3"/>
    <n v="3000"/>
    <n v="9000"/>
    <x v="0"/>
    <x v="0"/>
  </r>
  <r>
    <s v="2023-01-18"/>
    <s v="SAL03388"/>
    <x v="4"/>
    <s v="BT FM MODULATOR"/>
    <n v="2"/>
    <n v="3000"/>
    <n v="6000"/>
    <x v="0"/>
    <x v="0"/>
  </r>
  <r>
    <s v="2023-01-23"/>
    <s v="SAL03254"/>
    <x v="4"/>
    <s v="BT FM MODULATOR"/>
    <n v="4"/>
    <n v="3000"/>
    <n v="12000"/>
    <x v="0"/>
    <x v="0"/>
  </r>
  <r>
    <s v="2023-02-10"/>
    <s v="SAL03930"/>
    <x v="4"/>
    <s v="BT FM MODULATOR"/>
    <n v="3"/>
    <n v="3000"/>
    <n v="9000"/>
    <x v="1"/>
    <x v="0"/>
  </r>
  <r>
    <s v="2023-02-10"/>
    <s v="SAL05444"/>
    <x v="4"/>
    <s v="BT FM MODULATOR"/>
    <n v="3"/>
    <n v="3000"/>
    <n v="9000"/>
    <x v="1"/>
    <x v="0"/>
  </r>
  <r>
    <s v="2023-02-11"/>
    <s v="SAL04358"/>
    <x v="4"/>
    <s v="BT FM MODULATOR"/>
    <n v="1"/>
    <n v="3000"/>
    <n v="3000"/>
    <x v="1"/>
    <x v="0"/>
  </r>
  <r>
    <s v="2023-02-16"/>
    <s v="SAL02765"/>
    <x v="4"/>
    <s v="BT FM MODULATOR"/>
    <n v="15"/>
    <n v="3000"/>
    <n v="45000"/>
    <x v="1"/>
    <x v="0"/>
  </r>
  <r>
    <s v="2023-02-24"/>
    <s v="SAL00081"/>
    <x v="4"/>
    <s v="BT FM MODULATOR"/>
    <n v="4"/>
    <n v="3000"/>
    <n v="12000"/>
    <x v="1"/>
    <x v="0"/>
  </r>
  <r>
    <s v="2023-02-24"/>
    <s v="SAL01690"/>
    <x v="4"/>
    <s v="BT FM MODULATOR"/>
    <n v="9"/>
    <n v="3000"/>
    <n v="27000"/>
    <x v="1"/>
    <x v="0"/>
  </r>
  <r>
    <s v="2023-02-28"/>
    <s v="SAL05096"/>
    <x v="4"/>
    <s v="BT FM MODULATOR"/>
    <n v="12"/>
    <n v="3000"/>
    <n v="36000"/>
    <x v="1"/>
    <x v="0"/>
  </r>
  <r>
    <s v="2023-03-03"/>
    <s v="SAL00028"/>
    <x v="4"/>
    <s v="BT FM MODULATOR"/>
    <n v="9"/>
    <n v="3000"/>
    <n v="27000"/>
    <x v="2"/>
    <x v="0"/>
  </r>
  <r>
    <s v="2023-03-10"/>
    <s v="SAL01409"/>
    <x v="4"/>
    <s v="BT FM MODULATOR"/>
    <n v="5"/>
    <n v="3000"/>
    <n v="15000"/>
    <x v="2"/>
    <x v="0"/>
  </r>
  <r>
    <s v="2023-03-19"/>
    <s v="SAL02041"/>
    <x v="4"/>
    <s v="BT FM MODULATOR"/>
    <n v="14"/>
    <n v="3000"/>
    <n v="42000"/>
    <x v="2"/>
    <x v="0"/>
  </r>
  <r>
    <s v="2023-03-25"/>
    <s v="SAL05952"/>
    <x v="4"/>
    <s v="BT FM MODULATOR"/>
    <n v="4"/>
    <n v="3000"/>
    <n v="12000"/>
    <x v="2"/>
    <x v="0"/>
  </r>
  <r>
    <s v="2023-03-31"/>
    <s v="SAL03127"/>
    <x v="4"/>
    <s v="BT FM MODULATOR"/>
    <n v="5"/>
    <n v="3000"/>
    <n v="15000"/>
    <x v="2"/>
    <x v="0"/>
  </r>
  <r>
    <s v="2023-04-01"/>
    <s v="SAL05938"/>
    <x v="4"/>
    <s v="BT FM MODULATOR"/>
    <n v="14"/>
    <n v="3000"/>
    <n v="42000"/>
    <x v="3"/>
    <x v="0"/>
  </r>
  <r>
    <s v="2023-04-08"/>
    <s v="SAL05482"/>
    <x v="4"/>
    <s v="BT FM MODULATOR"/>
    <n v="6"/>
    <n v="3000"/>
    <n v="18000"/>
    <x v="3"/>
    <x v="0"/>
  </r>
  <r>
    <s v="2023-04-11"/>
    <s v="SAL05587"/>
    <x v="4"/>
    <s v="BT FM MODULATOR"/>
    <n v="7"/>
    <n v="3000"/>
    <n v="21000"/>
    <x v="3"/>
    <x v="0"/>
  </r>
  <r>
    <s v="2023-04-23"/>
    <s v="SAL03044"/>
    <x v="4"/>
    <s v="BT FM MODULATOR"/>
    <n v="2"/>
    <n v="3000"/>
    <n v="6000"/>
    <x v="3"/>
    <x v="0"/>
  </r>
  <r>
    <s v="2023-04-25"/>
    <s v="SAL05565"/>
    <x v="4"/>
    <s v="BT FM MODULATOR"/>
    <n v="8"/>
    <n v="3000"/>
    <n v="24000"/>
    <x v="3"/>
    <x v="0"/>
  </r>
  <r>
    <s v="2023-05-07"/>
    <s v="SAL00786"/>
    <x v="4"/>
    <s v="BT FM MODULATOR"/>
    <n v="2"/>
    <n v="3000"/>
    <n v="6000"/>
    <x v="4"/>
    <x v="0"/>
  </r>
  <r>
    <s v="2023-05-10"/>
    <s v="SAL01371"/>
    <x v="4"/>
    <s v="BT FM MODULATOR"/>
    <n v="8"/>
    <n v="3000"/>
    <n v="24000"/>
    <x v="4"/>
    <x v="0"/>
  </r>
  <r>
    <s v="2023-05-20"/>
    <s v="SAL01148"/>
    <x v="4"/>
    <s v="BT FM MODULATOR"/>
    <n v="7"/>
    <n v="3000"/>
    <n v="21000"/>
    <x v="4"/>
    <x v="0"/>
  </r>
  <r>
    <s v="2023-05-27"/>
    <s v="SAL02723"/>
    <x v="4"/>
    <s v="BT FM MODULATOR"/>
    <n v="7"/>
    <n v="3000"/>
    <n v="21000"/>
    <x v="4"/>
    <x v="0"/>
  </r>
  <r>
    <s v="2023-05-27"/>
    <s v="SAL05999"/>
    <x v="4"/>
    <s v="BT FM MODULATOR"/>
    <n v="14"/>
    <n v="3000"/>
    <n v="42000"/>
    <x v="4"/>
    <x v="0"/>
  </r>
  <r>
    <s v="2023-06-05"/>
    <s v="SAL03692"/>
    <x v="4"/>
    <s v="BT FM MODULATOR"/>
    <n v="15"/>
    <n v="3000"/>
    <n v="45000"/>
    <x v="5"/>
    <x v="0"/>
  </r>
  <r>
    <s v="2023-06-12"/>
    <s v="SAL03080"/>
    <x v="4"/>
    <s v="BT FM MODULATOR"/>
    <n v="14"/>
    <n v="3000"/>
    <n v="42000"/>
    <x v="5"/>
    <x v="0"/>
  </r>
  <r>
    <s v="2023-06-16"/>
    <s v="SAL01640"/>
    <x v="4"/>
    <s v="BT FM MODULATOR"/>
    <n v="15"/>
    <n v="3000"/>
    <n v="45000"/>
    <x v="5"/>
    <x v="0"/>
  </r>
  <r>
    <s v="2023-06-21"/>
    <s v="SAL00864"/>
    <x v="4"/>
    <s v="BT FM MODULATOR"/>
    <n v="7"/>
    <n v="3000"/>
    <n v="21000"/>
    <x v="5"/>
    <x v="0"/>
  </r>
  <r>
    <s v="2023-06-30"/>
    <s v="SAL02791"/>
    <x v="4"/>
    <s v="BT FM MODULATOR"/>
    <n v="13"/>
    <n v="3000"/>
    <n v="39000"/>
    <x v="5"/>
    <x v="0"/>
  </r>
  <r>
    <s v="2023-07-20"/>
    <s v="SAL02468"/>
    <x v="4"/>
    <s v="BT FM MODULATOR"/>
    <n v="13"/>
    <n v="3000"/>
    <n v="39000"/>
    <x v="6"/>
    <x v="0"/>
  </r>
  <r>
    <s v="2023-07-20"/>
    <s v="SAL03606"/>
    <x v="4"/>
    <s v="BT FM MODULATOR"/>
    <n v="13"/>
    <n v="3000"/>
    <n v="39000"/>
    <x v="6"/>
    <x v="0"/>
  </r>
  <r>
    <s v="2023-07-22"/>
    <s v="SAL04213"/>
    <x v="4"/>
    <s v="BT FM MODULATOR"/>
    <n v="10"/>
    <n v="3000"/>
    <n v="30000"/>
    <x v="6"/>
    <x v="0"/>
  </r>
  <r>
    <s v="2023-07-23"/>
    <s v="SAL01654"/>
    <x v="4"/>
    <s v="BT FM MODULATOR"/>
    <n v="2"/>
    <n v="3000"/>
    <n v="6000"/>
    <x v="6"/>
    <x v="0"/>
  </r>
  <r>
    <s v="2023-08-13"/>
    <s v="SAL03967"/>
    <x v="4"/>
    <s v="BT FM MODULATOR"/>
    <n v="15"/>
    <n v="3000"/>
    <n v="45000"/>
    <x v="7"/>
    <x v="0"/>
  </r>
  <r>
    <s v="2023-08-29"/>
    <s v="SAL04846"/>
    <x v="4"/>
    <s v="BT FM MODULATOR"/>
    <n v="10"/>
    <n v="3000"/>
    <n v="30000"/>
    <x v="7"/>
    <x v="0"/>
  </r>
  <r>
    <s v="2023-09-03"/>
    <s v="SAL03676"/>
    <x v="4"/>
    <s v="BT FM MODULATOR"/>
    <n v="13"/>
    <n v="3000"/>
    <n v="39000"/>
    <x v="8"/>
    <x v="0"/>
  </r>
  <r>
    <s v="2023-09-03"/>
    <s v="SAL05180"/>
    <x v="4"/>
    <s v="BT FM MODULATOR"/>
    <n v="7"/>
    <n v="3000"/>
    <n v="21000"/>
    <x v="8"/>
    <x v="0"/>
  </r>
  <r>
    <s v="2023-09-06"/>
    <s v="SAL00914"/>
    <x v="4"/>
    <s v="BT FM MODULATOR"/>
    <n v="12"/>
    <n v="3000"/>
    <n v="36000"/>
    <x v="8"/>
    <x v="0"/>
  </r>
  <r>
    <s v="2023-09-11"/>
    <s v="SAL00188"/>
    <x v="4"/>
    <s v="BT FM MODULATOR"/>
    <n v="4"/>
    <n v="3000"/>
    <n v="12000"/>
    <x v="8"/>
    <x v="0"/>
  </r>
  <r>
    <s v="2023-09-11"/>
    <s v="SAL04442"/>
    <x v="4"/>
    <s v="BT FM MODULATOR"/>
    <n v="4"/>
    <n v="3000"/>
    <n v="12000"/>
    <x v="8"/>
    <x v="0"/>
  </r>
  <r>
    <s v="2023-09-16"/>
    <s v="SAL03602"/>
    <x v="4"/>
    <s v="BT FM MODULATOR"/>
    <n v="9"/>
    <n v="3000"/>
    <n v="27000"/>
    <x v="8"/>
    <x v="0"/>
  </r>
  <r>
    <s v="2023-09-19"/>
    <s v="SAL04154"/>
    <x v="4"/>
    <s v="BT FM MODULATOR"/>
    <n v="15"/>
    <n v="3000"/>
    <n v="45000"/>
    <x v="8"/>
    <x v="0"/>
  </r>
  <r>
    <s v="2023-09-30"/>
    <s v="SAL05529"/>
    <x v="4"/>
    <s v="BT FM MODULATOR"/>
    <n v="15"/>
    <n v="3000"/>
    <n v="45000"/>
    <x v="8"/>
    <x v="0"/>
  </r>
  <r>
    <s v="2023-11-26"/>
    <s v="SAL03198"/>
    <x v="4"/>
    <s v="BT FM MODULATOR"/>
    <n v="10"/>
    <n v="3000"/>
    <n v="30000"/>
    <x v="10"/>
    <x v="0"/>
  </r>
  <r>
    <s v="2023-12-02"/>
    <s v="SAL00075"/>
    <x v="4"/>
    <s v="BT FM MODULATOR"/>
    <n v="3"/>
    <n v="3000"/>
    <n v="9000"/>
    <x v="11"/>
    <x v="0"/>
  </r>
  <r>
    <s v="2023-12-02"/>
    <s v="SAL05929"/>
    <x v="4"/>
    <s v="BT FM MODULATOR"/>
    <n v="2"/>
    <n v="3000"/>
    <n v="6000"/>
    <x v="11"/>
    <x v="0"/>
  </r>
  <r>
    <s v="2023-12-03"/>
    <s v="SAL01994"/>
    <x v="4"/>
    <s v="BT FM MODULATOR"/>
    <n v="10"/>
    <n v="3000"/>
    <n v="30000"/>
    <x v="11"/>
    <x v="0"/>
  </r>
  <r>
    <s v="2023-12-09"/>
    <s v="SAL04376"/>
    <x v="4"/>
    <s v="BT FM MODULATOR"/>
    <n v="7"/>
    <n v="3000"/>
    <n v="21000"/>
    <x v="11"/>
    <x v="0"/>
  </r>
  <r>
    <s v="2023-12-16"/>
    <s v="SAL00295"/>
    <x v="4"/>
    <s v="BT FM MODULATOR"/>
    <n v="8"/>
    <n v="3000"/>
    <n v="24000"/>
    <x v="11"/>
    <x v="0"/>
  </r>
  <r>
    <s v="2023-12-16"/>
    <s v="SAL05598"/>
    <x v="4"/>
    <s v="BT FM MODULATOR"/>
    <n v="7"/>
    <n v="3000"/>
    <n v="21000"/>
    <x v="11"/>
    <x v="0"/>
  </r>
  <r>
    <s v="2023-12-23"/>
    <s v="SAL03367"/>
    <x v="4"/>
    <s v="BT FM MODULATOR"/>
    <n v="12"/>
    <n v="3000"/>
    <n v="36000"/>
    <x v="11"/>
    <x v="0"/>
  </r>
  <r>
    <s v="2023-12-29"/>
    <s v="SAL00907"/>
    <x v="4"/>
    <s v="BT FM MODULATOR"/>
    <n v="13"/>
    <n v="3000"/>
    <n v="39000"/>
    <x v="11"/>
    <x v="0"/>
  </r>
  <r>
    <s v="2024-01-03"/>
    <s v="SAL00079"/>
    <x v="4"/>
    <s v="BT FM MODULATOR"/>
    <n v="9"/>
    <n v="3000"/>
    <n v="27000"/>
    <x v="0"/>
    <x v="1"/>
  </r>
  <r>
    <s v="2024-01-13"/>
    <s v="SAL00151"/>
    <x v="4"/>
    <s v="BT FM MODULATOR"/>
    <n v="14"/>
    <n v="3000"/>
    <n v="42000"/>
    <x v="0"/>
    <x v="1"/>
  </r>
  <r>
    <s v="2024-01-13"/>
    <s v="SAL03543"/>
    <x v="4"/>
    <s v="BT FM MODULATOR"/>
    <n v="11"/>
    <n v="3000"/>
    <n v="33000"/>
    <x v="0"/>
    <x v="1"/>
  </r>
  <r>
    <s v="2024-01-13"/>
    <s v="SAL05246"/>
    <x v="4"/>
    <s v="BT FM MODULATOR"/>
    <n v="2"/>
    <n v="3000"/>
    <n v="6000"/>
    <x v="0"/>
    <x v="1"/>
  </r>
  <r>
    <s v="2024-02-12"/>
    <s v="SAL00492"/>
    <x v="4"/>
    <s v="BT FM MODULATOR"/>
    <n v="9"/>
    <n v="3000"/>
    <n v="27000"/>
    <x v="1"/>
    <x v="1"/>
  </r>
  <r>
    <s v="2024-02-14"/>
    <s v="SAL00193"/>
    <x v="4"/>
    <s v="BT FM MODULATOR"/>
    <n v="14"/>
    <n v="3000"/>
    <n v="42000"/>
    <x v="1"/>
    <x v="1"/>
  </r>
  <r>
    <s v="2024-02-14"/>
    <s v="SAL02146"/>
    <x v="4"/>
    <s v="BT FM MODULATOR"/>
    <n v="3"/>
    <n v="3000"/>
    <n v="9000"/>
    <x v="1"/>
    <x v="1"/>
  </r>
  <r>
    <s v="2024-02-18"/>
    <s v="SAL01200"/>
    <x v="4"/>
    <s v="BT FM MODULATOR"/>
    <n v="10"/>
    <n v="3000"/>
    <n v="30000"/>
    <x v="1"/>
    <x v="1"/>
  </r>
  <r>
    <s v="2024-02-22"/>
    <s v="SAL05291"/>
    <x v="4"/>
    <s v="BT FM MODULATOR"/>
    <n v="12"/>
    <n v="3000"/>
    <n v="36000"/>
    <x v="1"/>
    <x v="1"/>
  </r>
  <r>
    <s v="2024-02-29"/>
    <s v="SAL02536"/>
    <x v="4"/>
    <s v="BT FM MODULATOR"/>
    <n v="12"/>
    <n v="3000"/>
    <n v="36000"/>
    <x v="1"/>
    <x v="1"/>
  </r>
  <r>
    <s v="2024-03-12"/>
    <s v="SAL04021"/>
    <x v="4"/>
    <s v="BT FM MODULATOR"/>
    <n v="6"/>
    <n v="3000"/>
    <n v="18000"/>
    <x v="2"/>
    <x v="1"/>
  </r>
  <r>
    <s v="2024-03-12"/>
    <s v="SAL05435"/>
    <x v="4"/>
    <s v="BT FM MODULATOR"/>
    <n v="8"/>
    <n v="3000"/>
    <n v="24000"/>
    <x v="2"/>
    <x v="1"/>
  </r>
  <r>
    <s v="2024-03-23"/>
    <s v="SAL01184"/>
    <x v="4"/>
    <s v="BT FM MODULATOR"/>
    <n v="1"/>
    <n v="3000"/>
    <n v="3000"/>
    <x v="2"/>
    <x v="1"/>
  </r>
  <r>
    <s v="2024-03-24"/>
    <s v="SAL00695"/>
    <x v="4"/>
    <s v="BT FM MODULATOR"/>
    <n v="14"/>
    <n v="3000"/>
    <n v="42000"/>
    <x v="2"/>
    <x v="1"/>
  </r>
  <r>
    <s v="2024-04-05"/>
    <s v="SAL05189"/>
    <x v="4"/>
    <s v="BT FM MODULATOR"/>
    <n v="13"/>
    <n v="3000"/>
    <n v="39000"/>
    <x v="3"/>
    <x v="1"/>
  </r>
  <r>
    <s v="2024-04-08"/>
    <s v="SAL04486"/>
    <x v="4"/>
    <s v="BT FM MODULATOR"/>
    <n v="15"/>
    <n v="3000"/>
    <n v="45000"/>
    <x v="3"/>
    <x v="1"/>
  </r>
  <r>
    <s v="2024-04-18"/>
    <s v="SAL02011"/>
    <x v="4"/>
    <s v="BT FM MODULATOR"/>
    <n v="1"/>
    <n v="3000"/>
    <n v="3000"/>
    <x v="3"/>
    <x v="1"/>
  </r>
  <r>
    <s v="2024-04-19"/>
    <s v="SAL01107"/>
    <x v="4"/>
    <s v="BT FM MODULATOR"/>
    <n v="13"/>
    <n v="3000"/>
    <n v="39000"/>
    <x v="3"/>
    <x v="1"/>
  </r>
  <r>
    <s v="2024-04-26"/>
    <s v="SAL01876"/>
    <x v="4"/>
    <s v="BT FM MODULATOR"/>
    <n v="4"/>
    <n v="3000"/>
    <n v="12000"/>
    <x v="3"/>
    <x v="1"/>
  </r>
  <r>
    <s v="2024-05-03"/>
    <s v="SAL01936"/>
    <x v="4"/>
    <s v="BT FM MODULATOR"/>
    <n v="15"/>
    <n v="3000"/>
    <n v="45000"/>
    <x v="4"/>
    <x v="1"/>
  </r>
  <r>
    <s v="2024-05-13"/>
    <s v="SAL02543"/>
    <x v="4"/>
    <s v="BT FM MODULATOR"/>
    <n v="3"/>
    <n v="3000"/>
    <n v="9000"/>
    <x v="4"/>
    <x v="1"/>
  </r>
  <r>
    <s v="2024-05-13"/>
    <s v="SAL04761"/>
    <x v="4"/>
    <s v="BT FM MODULATOR"/>
    <n v="10"/>
    <n v="3000"/>
    <n v="30000"/>
    <x v="4"/>
    <x v="1"/>
  </r>
  <r>
    <s v="2024-05-15"/>
    <s v="SAL00343"/>
    <x v="4"/>
    <s v="BT FM MODULATOR"/>
    <n v="14"/>
    <n v="3000"/>
    <n v="42000"/>
    <x v="4"/>
    <x v="1"/>
  </r>
  <r>
    <s v="2024-05-16"/>
    <s v="SAL02972"/>
    <x v="4"/>
    <s v="BT FM MODULATOR"/>
    <n v="8"/>
    <n v="3000"/>
    <n v="24000"/>
    <x v="4"/>
    <x v="1"/>
  </r>
  <r>
    <s v="2024-05-18"/>
    <s v="SAL05369"/>
    <x v="4"/>
    <s v="BT FM MODULATOR"/>
    <n v="1"/>
    <n v="3000"/>
    <n v="3000"/>
    <x v="4"/>
    <x v="1"/>
  </r>
  <r>
    <s v="2024-06-08"/>
    <s v="SAL05280"/>
    <x v="4"/>
    <s v="BT FM MODULATOR"/>
    <n v="13"/>
    <n v="3000"/>
    <n v="39000"/>
    <x v="5"/>
    <x v="1"/>
  </r>
  <r>
    <s v="2024-06-12"/>
    <s v="SAL05242"/>
    <x v="4"/>
    <s v="BT FM MODULATOR"/>
    <n v="5"/>
    <n v="3000"/>
    <n v="15000"/>
    <x v="5"/>
    <x v="1"/>
  </r>
  <r>
    <s v="2024-06-17"/>
    <s v="SAL02109"/>
    <x v="4"/>
    <s v="BT FM MODULATOR"/>
    <n v="8"/>
    <n v="3000"/>
    <n v="24000"/>
    <x v="5"/>
    <x v="1"/>
  </r>
  <r>
    <s v="2024-06-19"/>
    <s v="SAL01846"/>
    <x v="4"/>
    <s v="BT FM MODULATOR"/>
    <n v="3"/>
    <n v="3000"/>
    <n v="9000"/>
    <x v="5"/>
    <x v="1"/>
  </r>
  <r>
    <s v="2024-08-01"/>
    <s v="SAL05199"/>
    <x v="4"/>
    <s v="BT FM MODULATOR"/>
    <n v="8"/>
    <n v="3000"/>
    <n v="24000"/>
    <x v="7"/>
    <x v="1"/>
  </r>
  <r>
    <s v="2024-08-07"/>
    <s v="SAL03935"/>
    <x v="4"/>
    <s v="BT FM MODULATOR"/>
    <n v="8"/>
    <n v="3000"/>
    <n v="24000"/>
    <x v="7"/>
    <x v="1"/>
  </r>
  <r>
    <s v="2024-08-09"/>
    <s v="SAL05993"/>
    <x v="4"/>
    <s v="BT FM MODULATOR"/>
    <n v="14"/>
    <n v="3000"/>
    <n v="42000"/>
    <x v="7"/>
    <x v="1"/>
  </r>
  <r>
    <s v="2024-08-11"/>
    <s v="SAL01117"/>
    <x v="4"/>
    <s v="BT FM MODULATOR"/>
    <n v="4"/>
    <n v="3000"/>
    <n v="12000"/>
    <x v="7"/>
    <x v="1"/>
  </r>
  <r>
    <s v="2024-08-19"/>
    <s v="SAL02941"/>
    <x v="4"/>
    <s v="BT FM MODULATOR"/>
    <n v="5"/>
    <n v="3000"/>
    <n v="15000"/>
    <x v="7"/>
    <x v="1"/>
  </r>
  <r>
    <s v="2024-09-03"/>
    <s v="SAL03371"/>
    <x v="4"/>
    <s v="BT FM MODULATOR"/>
    <n v="2"/>
    <n v="3000"/>
    <n v="6000"/>
    <x v="8"/>
    <x v="1"/>
  </r>
  <r>
    <s v="2024-09-14"/>
    <s v="SAL00538"/>
    <x v="4"/>
    <s v="BT FM MODULATOR"/>
    <n v="13"/>
    <n v="3000"/>
    <n v="39000"/>
    <x v="8"/>
    <x v="1"/>
  </r>
  <r>
    <s v="2024-09-22"/>
    <s v="SAL05672"/>
    <x v="4"/>
    <s v="BT FM MODULATOR"/>
    <n v="9"/>
    <n v="3000"/>
    <n v="27000"/>
    <x v="8"/>
    <x v="1"/>
  </r>
  <r>
    <s v="2024-09-29"/>
    <s v="SAL03270"/>
    <x v="4"/>
    <s v="BT FM MODULATOR"/>
    <n v="14"/>
    <n v="3000"/>
    <n v="42000"/>
    <x v="8"/>
    <x v="1"/>
  </r>
  <r>
    <s v="2024-10-23"/>
    <s v="SAL02772"/>
    <x v="4"/>
    <s v="BT FM MODULATOR"/>
    <n v="5"/>
    <n v="3000"/>
    <n v="15000"/>
    <x v="9"/>
    <x v="1"/>
  </r>
  <r>
    <s v="2024-10-27"/>
    <s v="SAL03614"/>
    <x v="4"/>
    <s v="BT FM MODULATOR"/>
    <n v="14"/>
    <n v="3000"/>
    <n v="42000"/>
    <x v="9"/>
    <x v="1"/>
  </r>
  <r>
    <s v="2024-10-29"/>
    <s v="SAL02856"/>
    <x v="4"/>
    <s v="BT FM MODULATOR"/>
    <n v="15"/>
    <n v="3000"/>
    <n v="45000"/>
    <x v="9"/>
    <x v="1"/>
  </r>
  <r>
    <s v="2024-11-01"/>
    <s v="SAL01680"/>
    <x v="4"/>
    <s v="BT FM MODULATOR"/>
    <n v="5"/>
    <n v="3000"/>
    <n v="15000"/>
    <x v="10"/>
    <x v="1"/>
  </r>
  <r>
    <s v="2024-11-02"/>
    <s v="SAL03050"/>
    <x v="4"/>
    <s v="BT FM MODULATOR"/>
    <n v="3"/>
    <n v="3000"/>
    <n v="9000"/>
    <x v="10"/>
    <x v="1"/>
  </r>
  <r>
    <s v="2024-11-12"/>
    <s v="SAL05306"/>
    <x v="4"/>
    <s v="BT FM MODULATOR"/>
    <n v="11"/>
    <n v="3000"/>
    <n v="33000"/>
    <x v="10"/>
    <x v="1"/>
  </r>
  <r>
    <s v="2024-11-27"/>
    <s v="SAL01475"/>
    <x v="4"/>
    <s v="BT FM MODULATOR"/>
    <n v="1"/>
    <n v="3000"/>
    <n v="3000"/>
    <x v="10"/>
    <x v="1"/>
  </r>
  <r>
    <s v="2024-12-05"/>
    <s v="SAL03212"/>
    <x v="4"/>
    <s v="BT FM MODULATOR"/>
    <n v="4"/>
    <n v="3000"/>
    <n v="12000"/>
    <x v="11"/>
    <x v="1"/>
  </r>
  <r>
    <s v="2024-12-16"/>
    <s v="SAL03645"/>
    <x v="4"/>
    <s v="BT FM MODULATOR"/>
    <n v="9"/>
    <n v="3000"/>
    <n v="27000"/>
    <x v="11"/>
    <x v="1"/>
  </r>
  <r>
    <s v="2024-12-26"/>
    <s v="SAL01150"/>
    <x v="4"/>
    <s v="BT FM MODULATOR"/>
    <n v="2"/>
    <n v="3000"/>
    <n v="6000"/>
    <x v="11"/>
    <x v="1"/>
  </r>
  <r>
    <s v="2024-12-27"/>
    <s v="SAL03536"/>
    <x v="4"/>
    <s v="BT FM MODULATOR"/>
    <n v="1"/>
    <n v="3000"/>
    <n v="3000"/>
    <x v="11"/>
    <x v="1"/>
  </r>
  <r>
    <s v="2025-01-15"/>
    <s v="SAL00921"/>
    <x v="4"/>
    <s v="BT FM MODULATOR"/>
    <n v="4"/>
    <n v="3000"/>
    <n v="12000"/>
    <x v="0"/>
    <x v="2"/>
  </r>
  <r>
    <s v="2025-01-17"/>
    <s v="SAL04620"/>
    <x v="4"/>
    <s v="BT FM MODULATOR"/>
    <n v="15"/>
    <n v="3000"/>
    <n v="45000"/>
    <x v="0"/>
    <x v="2"/>
  </r>
  <r>
    <s v="2025-01-25"/>
    <s v="SAL05859"/>
    <x v="4"/>
    <s v="BT FM MODULATOR"/>
    <n v="5"/>
    <n v="3000"/>
    <n v="15000"/>
    <x v="0"/>
    <x v="2"/>
  </r>
  <r>
    <s v="2025-01-28"/>
    <s v="SAL02062"/>
    <x v="4"/>
    <s v="BT FM MODULATOR"/>
    <n v="7"/>
    <n v="3000"/>
    <n v="21000"/>
    <x v="0"/>
    <x v="2"/>
  </r>
  <r>
    <s v="2025-02-01"/>
    <s v="SAL01886"/>
    <x v="4"/>
    <s v="BT FM MODULATOR"/>
    <n v="13"/>
    <n v="3000"/>
    <n v="39000"/>
    <x v="1"/>
    <x v="2"/>
  </r>
  <r>
    <s v="2025-02-15"/>
    <s v="SAL02477"/>
    <x v="4"/>
    <s v="BT FM MODULATOR"/>
    <n v="11"/>
    <n v="3000"/>
    <n v="33000"/>
    <x v="1"/>
    <x v="2"/>
  </r>
  <r>
    <s v="2025-03-08"/>
    <s v="SAL04266"/>
    <x v="4"/>
    <s v="BT FM MODULATOR"/>
    <n v="11"/>
    <n v="3000"/>
    <n v="33000"/>
    <x v="2"/>
    <x v="2"/>
  </r>
  <r>
    <s v="2025-03-13"/>
    <s v="SAL03621"/>
    <x v="4"/>
    <s v="BT FM MODULATOR"/>
    <n v="11"/>
    <n v="3000"/>
    <n v="33000"/>
    <x v="2"/>
    <x v="2"/>
  </r>
  <r>
    <s v="2025-03-15"/>
    <s v="SAL00272"/>
    <x v="4"/>
    <s v="BT FM MODULATOR"/>
    <n v="15"/>
    <n v="3000"/>
    <n v="45000"/>
    <x v="2"/>
    <x v="2"/>
  </r>
  <r>
    <s v="2025-04-01"/>
    <s v="SAL01941"/>
    <x v="4"/>
    <s v="BT FM MODULATOR"/>
    <n v="10"/>
    <n v="3000"/>
    <n v="30000"/>
    <x v="3"/>
    <x v="2"/>
  </r>
  <r>
    <s v="2025-04-14"/>
    <s v="SAL03224"/>
    <x v="4"/>
    <s v="BT FM MODULATOR"/>
    <n v="9"/>
    <n v="3000"/>
    <n v="27000"/>
    <x v="3"/>
    <x v="2"/>
  </r>
  <r>
    <s v="2025-04-16"/>
    <s v="SAL00096"/>
    <x v="4"/>
    <s v="BT FM MODULATOR"/>
    <n v="4"/>
    <n v="3000"/>
    <n v="12000"/>
    <x v="3"/>
    <x v="2"/>
  </r>
  <r>
    <s v="2025-04-18"/>
    <s v="SAL01637"/>
    <x v="4"/>
    <s v="BT FM MODULATOR"/>
    <n v="4"/>
    <n v="3000"/>
    <n v="12000"/>
    <x v="3"/>
    <x v="2"/>
  </r>
  <r>
    <s v="2025-05-03"/>
    <s v="SAL01864"/>
    <x v="4"/>
    <s v="BT FM MODULATOR"/>
    <n v="9"/>
    <n v="3000"/>
    <n v="27000"/>
    <x v="4"/>
    <x v="2"/>
  </r>
  <r>
    <s v="2025-05-04"/>
    <s v="SAL01705"/>
    <x v="4"/>
    <s v="BT FM MODULATOR"/>
    <n v="4"/>
    <n v="3000"/>
    <n v="12000"/>
    <x v="4"/>
    <x v="2"/>
  </r>
  <r>
    <s v="2025-05-06"/>
    <s v="SAL03828"/>
    <x v="4"/>
    <s v="BT FM MODULATOR"/>
    <n v="9"/>
    <n v="3000"/>
    <n v="27000"/>
    <x v="4"/>
    <x v="2"/>
  </r>
  <r>
    <s v="2025-05-09"/>
    <s v="SAL05155"/>
    <x v="4"/>
    <s v="BT FM MODULATOR"/>
    <n v="7"/>
    <n v="3000"/>
    <n v="21000"/>
    <x v="4"/>
    <x v="2"/>
  </r>
  <r>
    <s v="2025-05-18"/>
    <s v="SAL03060"/>
    <x v="4"/>
    <s v="BT FM MODULATOR"/>
    <n v="6"/>
    <n v="3000"/>
    <n v="18000"/>
    <x v="4"/>
    <x v="2"/>
  </r>
  <r>
    <s v="2025-06-07"/>
    <s v="SAL03773"/>
    <x v="4"/>
    <s v="BT FM MODULATOR"/>
    <n v="2"/>
    <n v="3000"/>
    <n v="6000"/>
    <x v="5"/>
    <x v="2"/>
  </r>
  <r>
    <s v="2025-06-23"/>
    <s v="SAL00594"/>
    <x v="4"/>
    <s v="BT FM MODULATOR"/>
    <n v="6"/>
    <n v="3000"/>
    <n v="18000"/>
    <x v="5"/>
    <x v="2"/>
  </r>
  <r>
    <s v="2025-07-01"/>
    <s v="SAL04822"/>
    <x v="4"/>
    <s v="BT FM MODULATOR"/>
    <n v="12"/>
    <n v="3000"/>
    <n v="36000"/>
    <x v="6"/>
    <x v="2"/>
  </r>
  <r>
    <s v="2025-07-27"/>
    <s v="SAL05820"/>
    <x v="4"/>
    <s v="BT FM MODULATOR"/>
    <n v="2"/>
    <n v="3000"/>
    <n v="6000"/>
    <x v="6"/>
    <x v="2"/>
  </r>
  <r>
    <s v="2025-07-30"/>
    <s v="SAL01894"/>
    <x v="4"/>
    <s v="BT FM MODULATOR"/>
    <n v="9"/>
    <n v="3000"/>
    <n v="27000"/>
    <x v="6"/>
    <x v="2"/>
  </r>
  <r>
    <s v="2025-08-05"/>
    <s v="SAL02245"/>
    <x v="4"/>
    <s v="BT FM MODULATOR"/>
    <n v="1"/>
    <n v="3000"/>
    <n v="3000"/>
    <x v="7"/>
    <x v="2"/>
  </r>
  <r>
    <s v="2025-08-10"/>
    <s v="SAL04257"/>
    <x v="4"/>
    <s v="BT FM MODULATOR"/>
    <n v="2"/>
    <n v="3000"/>
    <n v="6000"/>
    <x v="7"/>
    <x v="2"/>
  </r>
  <r>
    <s v="2025-09-03"/>
    <s v="SAL01256"/>
    <x v="4"/>
    <s v="BT FM MODULATOR"/>
    <n v="3"/>
    <n v="3000"/>
    <n v="9000"/>
    <x v="8"/>
    <x v="2"/>
  </r>
  <r>
    <s v="2025-09-03"/>
    <s v="SAL03421"/>
    <x v="4"/>
    <s v="BT FM MODULATOR"/>
    <n v="5"/>
    <n v="3000"/>
    <n v="15000"/>
    <x v="8"/>
    <x v="2"/>
  </r>
  <r>
    <s v="2025-09-17"/>
    <s v="SAL03779"/>
    <x v="4"/>
    <s v="BT FM MODULATOR"/>
    <n v="11"/>
    <n v="3000"/>
    <n v="33000"/>
    <x v="8"/>
    <x v="2"/>
  </r>
  <r>
    <s v="2025-09-22"/>
    <s v="SAL00637"/>
    <x v="4"/>
    <s v="BT FM MODULATOR"/>
    <n v="8"/>
    <n v="3000"/>
    <n v="24000"/>
    <x v="8"/>
    <x v="2"/>
  </r>
  <r>
    <s v="2025-09-26"/>
    <s v="SAL04256"/>
    <x v="4"/>
    <s v="BT FM MODULATOR"/>
    <n v="10"/>
    <n v="3000"/>
    <n v="30000"/>
    <x v="8"/>
    <x v="2"/>
  </r>
  <r>
    <s v="2025-10-03"/>
    <s v="SAL00313"/>
    <x v="4"/>
    <s v="BT FM MODULATOR"/>
    <n v="7"/>
    <n v="3000"/>
    <n v="21000"/>
    <x v="9"/>
    <x v="2"/>
  </r>
  <r>
    <s v="2025-10-16"/>
    <s v="SAL03239"/>
    <x v="4"/>
    <s v="BT FM MODULATOR"/>
    <n v="14"/>
    <n v="3000"/>
    <n v="42000"/>
    <x v="9"/>
    <x v="2"/>
  </r>
  <r>
    <s v="2025-10-19"/>
    <s v="SAL00927"/>
    <x v="4"/>
    <s v="BT FM MODULATOR"/>
    <n v="14"/>
    <n v="3000"/>
    <n v="42000"/>
    <x v="9"/>
    <x v="2"/>
  </r>
  <r>
    <s v="2025-11-04"/>
    <s v="SAL04468"/>
    <x v="4"/>
    <s v="BT FM MODULATOR"/>
    <n v="1"/>
    <n v="3000"/>
    <n v="3000"/>
    <x v="10"/>
    <x v="2"/>
  </r>
  <r>
    <s v="2025-11-22"/>
    <s v="SAL03804"/>
    <x v="4"/>
    <s v="BT FM MODULATOR"/>
    <n v="13"/>
    <n v="3000"/>
    <n v="39000"/>
    <x v="10"/>
    <x v="2"/>
  </r>
  <r>
    <s v="2025-11-24"/>
    <s v="SAL03318"/>
    <x v="4"/>
    <s v="BT FM MODULATOR"/>
    <n v="9"/>
    <n v="3000"/>
    <n v="27000"/>
    <x v="10"/>
    <x v="2"/>
  </r>
  <r>
    <s v="2025-11-28"/>
    <s v="SAL02400"/>
    <x v="4"/>
    <s v="BT FM MODULATOR"/>
    <n v="8"/>
    <n v="3000"/>
    <n v="24000"/>
    <x v="10"/>
    <x v="2"/>
  </r>
  <r>
    <s v="2025-12-01"/>
    <s v="SAL00214"/>
    <x v="4"/>
    <s v="BT FM MODULATOR"/>
    <n v="8"/>
    <n v="3000"/>
    <n v="24000"/>
    <x v="11"/>
    <x v="2"/>
  </r>
  <r>
    <s v="2025-12-07"/>
    <s v="SAL01821"/>
    <x v="4"/>
    <s v="BT FM MODULATOR"/>
    <n v="3"/>
    <n v="3000"/>
    <n v="9000"/>
    <x v="11"/>
    <x v="2"/>
  </r>
  <r>
    <s v="2025-12-11"/>
    <s v="SAL03666"/>
    <x v="4"/>
    <s v="BT FM MODULATOR"/>
    <n v="10"/>
    <n v="3000"/>
    <n v="30000"/>
    <x v="11"/>
    <x v="2"/>
  </r>
  <r>
    <s v="2025-12-11"/>
    <s v="SAL05293"/>
    <x v="4"/>
    <s v="BT FM MODULATOR"/>
    <n v="7"/>
    <n v="3000"/>
    <n v="21000"/>
    <x v="11"/>
    <x v="2"/>
  </r>
  <r>
    <s v="2025-12-15"/>
    <s v="SAL04559"/>
    <x v="4"/>
    <s v="BT FM MODULATOR"/>
    <n v="10"/>
    <n v="3000"/>
    <n v="30000"/>
    <x v="11"/>
    <x v="2"/>
  </r>
  <r>
    <s v="2025-12-16"/>
    <s v="SAL04115"/>
    <x v="4"/>
    <s v="BT FM MODULATOR"/>
    <n v="2"/>
    <n v="3000"/>
    <n v="6000"/>
    <x v="11"/>
    <x v="2"/>
  </r>
  <r>
    <s v="2023-01-01"/>
    <s v="SAL02322"/>
    <x v="3"/>
    <s v="CAMERA GUARDS"/>
    <n v="15"/>
    <n v="3000"/>
    <n v="45000"/>
    <x v="0"/>
    <x v="0"/>
  </r>
  <r>
    <s v="2023-01-07"/>
    <s v="SAL03903"/>
    <x v="3"/>
    <s v="CAMERA GUARDS"/>
    <n v="15"/>
    <n v="3000"/>
    <n v="45000"/>
    <x v="0"/>
    <x v="0"/>
  </r>
  <r>
    <s v="2023-01-12"/>
    <s v="SAL04762"/>
    <x v="3"/>
    <s v="CAMERA GUARDS"/>
    <n v="8"/>
    <n v="3000"/>
    <n v="24000"/>
    <x v="0"/>
    <x v="0"/>
  </r>
  <r>
    <s v="2023-01-19"/>
    <s v="SAL04285"/>
    <x v="3"/>
    <s v="CAMERA GUARDS"/>
    <n v="8"/>
    <n v="3000"/>
    <n v="24000"/>
    <x v="0"/>
    <x v="0"/>
  </r>
  <r>
    <s v="2023-01-30"/>
    <s v="SAL04152"/>
    <x v="3"/>
    <s v="CAMERA GUARDS"/>
    <n v="3"/>
    <n v="3000"/>
    <n v="9000"/>
    <x v="0"/>
    <x v="0"/>
  </r>
  <r>
    <s v="2023-02-15"/>
    <s v="SAL01349"/>
    <x v="3"/>
    <s v="CAMERA GUARDS"/>
    <n v="10"/>
    <n v="3000"/>
    <n v="30000"/>
    <x v="1"/>
    <x v="0"/>
  </r>
  <r>
    <s v="2023-02-18"/>
    <s v="SAL05294"/>
    <x v="3"/>
    <s v="CAMERA GUARDS"/>
    <n v="9"/>
    <n v="3000"/>
    <n v="27000"/>
    <x v="1"/>
    <x v="0"/>
  </r>
  <r>
    <s v="2023-02-22"/>
    <s v="SAL04702"/>
    <x v="3"/>
    <s v="CAMERA GUARDS"/>
    <n v="1"/>
    <n v="3000"/>
    <n v="3000"/>
    <x v="1"/>
    <x v="0"/>
  </r>
  <r>
    <s v="2023-03-15"/>
    <s v="SAL00218"/>
    <x v="3"/>
    <s v="CAMERA GUARDS"/>
    <n v="6"/>
    <n v="3000"/>
    <n v="18000"/>
    <x v="2"/>
    <x v="0"/>
  </r>
  <r>
    <s v="2023-03-18"/>
    <s v="SAL02215"/>
    <x v="3"/>
    <s v="CAMERA GUARDS"/>
    <n v="3"/>
    <n v="3000"/>
    <n v="9000"/>
    <x v="2"/>
    <x v="0"/>
  </r>
  <r>
    <s v="2023-03-23"/>
    <s v="SAL00765"/>
    <x v="3"/>
    <s v="CAMERA GUARDS"/>
    <n v="12"/>
    <n v="3000"/>
    <n v="36000"/>
    <x v="2"/>
    <x v="0"/>
  </r>
  <r>
    <s v="2023-03-26"/>
    <s v="SAL01243"/>
    <x v="3"/>
    <s v="CAMERA GUARDS"/>
    <n v="14"/>
    <n v="3000"/>
    <n v="42000"/>
    <x v="2"/>
    <x v="0"/>
  </r>
  <r>
    <s v="2023-03-27"/>
    <s v="SAL04597"/>
    <x v="3"/>
    <s v="CAMERA GUARDS"/>
    <n v="8"/>
    <n v="3000"/>
    <n v="24000"/>
    <x v="2"/>
    <x v="0"/>
  </r>
  <r>
    <s v="2023-04-20"/>
    <s v="SAL04477"/>
    <x v="3"/>
    <s v="CAMERA GUARDS"/>
    <n v="15"/>
    <n v="3000"/>
    <n v="45000"/>
    <x v="3"/>
    <x v="0"/>
  </r>
  <r>
    <s v="2023-04-22"/>
    <s v="SAL03933"/>
    <x v="3"/>
    <s v="CAMERA GUARDS"/>
    <n v="9"/>
    <n v="3000"/>
    <n v="27000"/>
    <x v="3"/>
    <x v="0"/>
  </r>
  <r>
    <s v="2023-04-29"/>
    <s v="SAL04456"/>
    <x v="3"/>
    <s v="CAMERA GUARDS"/>
    <n v="14"/>
    <n v="3000"/>
    <n v="42000"/>
    <x v="3"/>
    <x v="0"/>
  </r>
  <r>
    <s v="2023-04-30"/>
    <s v="SAL00789"/>
    <x v="3"/>
    <s v="CAMERA GUARDS"/>
    <n v="13"/>
    <n v="3000"/>
    <n v="39000"/>
    <x v="3"/>
    <x v="0"/>
  </r>
  <r>
    <s v="2023-05-15"/>
    <s v="SAL01579"/>
    <x v="3"/>
    <s v="CAMERA GUARDS"/>
    <n v="11"/>
    <n v="3000"/>
    <n v="33000"/>
    <x v="4"/>
    <x v="0"/>
  </r>
  <r>
    <s v="2023-05-17"/>
    <s v="SAL02390"/>
    <x v="3"/>
    <s v="CAMERA GUARDS"/>
    <n v="13"/>
    <n v="3000"/>
    <n v="39000"/>
    <x v="4"/>
    <x v="0"/>
  </r>
  <r>
    <s v="2023-05-20"/>
    <s v="SAL00287"/>
    <x v="3"/>
    <s v="CAMERA GUARDS"/>
    <n v="14"/>
    <n v="3000"/>
    <n v="42000"/>
    <x v="4"/>
    <x v="0"/>
  </r>
  <r>
    <s v="2023-05-24"/>
    <s v="SAL01131"/>
    <x v="3"/>
    <s v="CAMERA GUARDS"/>
    <n v="10"/>
    <n v="3000"/>
    <n v="30000"/>
    <x v="4"/>
    <x v="0"/>
  </r>
  <r>
    <s v="2023-05-25"/>
    <s v="SAL04802"/>
    <x v="3"/>
    <s v="CAMERA GUARDS"/>
    <n v="5"/>
    <n v="3000"/>
    <n v="15000"/>
    <x v="4"/>
    <x v="0"/>
  </r>
  <r>
    <s v="2023-06-12"/>
    <s v="SAL04564"/>
    <x v="3"/>
    <s v="CAMERA GUARDS"/>
    <n v="8"/>
    <n v="3000"/>
    <n v="24000"/>
    <x v="5"/>
    <x v="0"/>
  </r>
  <r>
    <s v="2023-06-13"/>
    <s v="SAL05432"/>
    <x v="3"/>
    <s v="CAMERA GUARDS"/>
    <n v="4"/>
    <n v="3000"/>
    <n v="12000"/>
    <x v="5"/>
    <x v="0"/>
  </r>
  <r>
    <s v="2023-06-14"/>
    <s v="SAL04347"/>
    <x v="3"/>
    <s v="CAMERA GUARDS"/>
    <n v="13"/>
    <n v="3000"/>
    <n v="39000"/>
    <x v="5"/>
    <x v="0"/>
  </r>
  <r>
    <s v="2023-06-15"/>
    <s v="SAL03079"/>
    <x v="3"/>
    <s v="CAMERA GUARDS"/>
    <n v="11"/>
    <n v="3000"/>
    <n v="33000"/>
    <x v="5"/>
    <x v="0"/>
  </r>
  <r>
    <s v="2023-06-16"/>
    <s v="SAL05493"/>
    <x v="3"/>
    <s v="CAMERA GUARDS"/>
    <n v="7"/>
    <n v="3000"/>
    <n v="21000"/>
    <x v="5"/>
    <x v="0"/>
  </r>
  <r>
    <s v="2023-06-21"/>
    <s v="SAL04978"/>
    <x v="3"/>
    <s v="CAMERA GUARDS"/>
    <n v="14"/>
    <n v="3000"/>
    <n v="42000"/>
    <x v="5"/>
    <x v="0"/>
  </r>
  <r>
    <s v="2023-07-03"/>
    <s v="SAL03397"/>
    <x v="3"/>
    <s v="CAMERA GUARDS"/>
    <n v="9"/>
    <n v="3000"/>
    <n v="27000"/>
    <x v="6"/>
    <x v="0"/>
  </r>
  <r>
    <s v="2023-07-09"/>
    <s v="SAL00886"/>
    <x v="3"/>
    <s v="CAMERA GUARDS"/>
    <n v="15"/>
    <n v="3000"/>
    <n v="45000"/>
    <x v="6"/>
    <x v="0"/>
  </r>
  <r>
    <s v="2023-07-17"/>
    <s v="SAL01474"/>
    <x v="3"/>
    <s v="CAMERA GUARDS"/>
    <n v="12"/>
    <n v="3000"/>
    <n v="36000"/>
    <x v="6"/>
    <x v="0"/>
  </r>
  <r>
    <s v="2023-07-22"/>
    <s v="SAL03673"/>
    <x v="3"/>
    <s v="CAMERA GUARDS"/>
    <n v="10"/>
    <n v="3000"/>
    <n v="30000"/>
    <x v="6"/>
    <x v="0"/>
  </r>
  <r>
    <s v="2023-08-03"/>
    <s v="SAL00722"/>
    <x v="3"/>
    <s v="CAMERA GUARDS"/>
    <n v="15"/>
    <n v="3000"/>
    <n v="45000"/>
    <x v="7"/>
    <x v="0"/>
  </r>
  <r>
    <s v="2023-08-04"/>
    <s v="SAL02140"/>
    <x v="3"/>
    <s v="CAMERA GUARDS"/>
    <n v="13"/>
    <n v="3000"/>
    <n v="39000"/>
    <x v="7"/>
    <x v="0"/>
  </r>
  <r>
    <s v="2023-08-05"/>
    <s v="SAL02103"/>
    <x v="3"/>
    <s v="CAMERA GUARDS"/>
    <n v="12"/>
    <n v="3000"/>
    <n v="36000"/>
    <x v="7"/>
    <x v="0"/>
  </r>
  <r>
    <s v="2023-08-07"/>
    <s v="SAL01964"/>
    <x v="3"/>
    <s v="CAMERA GUARDS"/>
    <n v="4"/>
    <n v="3000"/>
    <n v="12000"/>
    <x v="7"/>
    <x v="0"/>
  </r>
  <r>
    <s v="2023-08-08"/>
    <s v="SAL03275"/>
    <x v="3"/>
    <s v="CAMERA GUARDS"/>
    <n v="2"/>
    <n v="3000"/>
    <n v="6000"/>
    <x v="7"/>
    <x v="0"/>
  </r>
  <r>
    <s v="2023-08-14"/>
    <s v="SAL01520"/>
    <x v="3"/>
    <s v="CAMERA GUARDS"/>
    <n v="15"/>
    <n v="3000"/>
    <n v="45000"/>
    <x v="7"/>
    <x v="0"/>
  </r>
  <r>
    <s v="2023-08-18"/>
    <s v="SAL02174"/>
    <x v="3"/>
    <s v="CAMERA GUARDS"/>
    <n v="3"/>
    <n v="3000"/>
    <n v="9000"/>
    <x v="7"/>
    <x v="0"/>
  </r>
  <r>
    <s v="2023-08-22"/>
    <s v="SAL04835"/>
    <x v="3"/>
    <s v="CAMERA GUARDS"/>
    <n v="6"/>
    <n v="3000"/>
    <n v="18000"/>
    <x v="7"/>
    <x v="0"/>
  </r>
  <r>
    <s v="2023-09-07"/>
    <s v="SAL02042"/>
    <x v="3"/>
    <s v="CAMERA GUARDS"/>
    <n v="5"/>
    <n v="3000"/>
    <n v="15000"/>
    <x v="8"/>
    <x v="0"/>
  </r>
  <r>
    <s v="2023-09-11"/>
    <s v="SAL03369"/>
    <x v="3"/>
    <s v="CAMERA GUARDS"/>
    <n v="4"/>
    <n v="3000"/>
    <n v="12000"/>
    <x v="8"/>
    <x v="0"/>
  </r>
  <r>
    <s v="2023-09-25"/>
    <s v="SAL05133"/>
    <x v="3"/>
    <s v="CAMERA GUARDS"/>
    <n v="11"/>
    <n v="3000"/>
    <n v="33000"/>
    <x v="8"/>
    <x v="0"/>
  </r>
  <r>
    <s v="2023-09-27"/>
    <s v="SAL02266"/>
    <x v="3"/>
    <s v="CAMERA GUARDS"/>
    <n v="4"/>
    <n v="3000"/>
    <n v="12000"/>
    <x v="8"/>
    <x v="0"/>
  </r>
  <r>
    <s v="2023-09-27"/>
    <s v="SAL04800"/>
    <x v="3"/>
    <s v="CAMERA GUARDS"/>
    <n v="15"/>
    <n v="3000"/>
    <n v="45000"/>
    <x v="8"/>
    <x v="0"/>
  </r>
  <r>
    <s v="2023-10-07"/>
    <s v="SAL03588"/>
    <x v="3"/>
    <s v="CAMERA GUARDS"/>
    <n v="12"/>
    <n v="3000"/>
    <n v="36000"/>
    <x v="9"/>
    <x v="0"/>
  </r>
  <r>
    <s v="2023-10-12"/>
    <s v="SAL00478"/>
    <x v="3"/>
    <s v="CAMERA GUARDS"/>
    <n v="7"/>
    <n v="3000"/>
    <n v="21000"/>
    <x v="9"/>
    <x v="0"/>
  </r>
  <r>
    <s v="2023-10-13"/>
    <s v="SAL05902"/>
    <x v="3"/>
    <s v="CAMERA GUARDS"/>
    <n v="3"/>
    <n v="3000"/>
    <n v="9000"/>
    <x v="9"/>
    <x v="0"/>
  </r>
  <r>
    <s v="2023-10-25"/>
    <s v="SAL05515"/>
    <x v="3"/>
    <s v="CAMERA GUARDS"/>
    <n v="11"/>
    <n v="3000"/>
    <n v="33000"/>
    <x v="9"/>
    <x v="0"/>
  </r>
  <r>
    <s v="2023-10-30"/>
    <s v="SAL05005"/>
    <x v="3"/>
    <s v="CAMERA GUARDS"/>
    <n v="1"/>
    <n v="3000"/>
    <n v="3000"/>
    <x v="9"/>
    <x v="0"/>
  </r>
  <r>
    <s v="2023-11-01"/>
    <s v="SAL02803"/>
    <x v="3"/>
    <s v="CAMERA GUARDS"/>
    <n v="12"/>
    <n v="3000"/>
    <n v="36000"/>
    <x v="10"/>
    <x v="0"/>
  </r>
  <r>
    <s v="2023-11-04"/>
    <s v="SAL02614"/>
    <x v="3"/>
    <s v="CAMERA GUARDS"/>
    <n v="9"/>
    <n v="3000"/>
    <n v="27000"/>
    <x v="10"/>
    <x v="0"/>
  </r>
  <r>
    <s v="2023-11-04"/>
    <s v="SAL05991"/>
    <x v="3"/>
    <s v="CAMERA GUARDS"/>
    <n v="15"/>
    <n v="3000"/>
    <n v="45000"/>
    <x v="10"/>
    <x v="0"/>
  </r>
  <r>
    <s v="2023-11-13"/>
    <s v="SAL02564"/>
    <x v="3"/>
    <s v="CAMERA GUARDS"/>
    <n v="9"/>
    <n v="3000"/>
    <n v="27000"/>
    <x v="10"/>
    <x v="0"/>
  </r>
  <r>
    <s v="2023-11-18"/>
    <s v="SAL02680"/>
    <x v="3"/>
    <s v="CAMERA GUARDS"/>
    <n v="15"/>
    <n v="3000"/>
    <n v="45000"/>
    <x v="10"/>
    <x v="0"/>
  </r>
  <r>
    <s v="2023-11-18"/>
    <s v="SAL04119"/>
    <x v="3"/>
    <s v="CAMERA GUARDS"/>
    <n v="8"/>
    <n v="3000"/>
    <n v="24000"/>
    <x v="10"/>
    <x v="0"/>
  </r>
  <r>
    <s v="2023-12-03"/>
    <s v="SAL00548"/>
    <x v="3"/>
    <s v="CAMERA GUARDS"/>
    <n v="5"/>
    <n v="3000"/>
    <n v="15000"/>
    <x v="11"/>
    <x v="0"/>
  </r>
  <r>
    <s v="2023-12-11"/>
    <s v="SAL01339"/>
    <x v="3"/>
    <s v="CAMERA GUARDS"/>
    <n v="8"/>
    <n v="3000"/>
    <n v="24000"/>
    <x v="11"/>
    <x v="0"/>
  </r>
  <r>
    <s v="2023-12-11"/>
    <s v="SAL05767"/>
    <x v="3"/>
    <s v="CAMERA GUARDS"/>
    <n v="6"/>
    <n v="3000"/>
    <n v="18000"/>
    <x v="11"/>
    <x v="0"/>
  </r>
  <r>
    <s v="2023-12-12"/>
    <s v="SAL00409"/>
    <x v="3"/>
    <s v="CAMERA GUARDS"/>
    <n v="1"/>
    <n v="3000"/>
    <n v="3000"/>
    <x v="11"/>
    <x v="0"/>
  </r>
  <r>
    <s v="2023-12-21"/>
    <s v="SAL01765"/>
    <x v="3"/>
    <s v="CAMERA GUARDS"/>
    <n v="1"/>
    <n v="3000"/>
    <n v="3000"/>
    <x v="11"/>
    <x v="0"/>
  </r>
  <r>
    <s v="2024-01-04"/>
    <s v="SAL02658"/>
    <x v="3"/>
    <s v="CAMERA GUARDS"/>
    <n v="9"/>
    <n v="3000"/>
    <n v="27000"/>
    <x v="0"/>
    <x v="1"/>
  </r>
  <r>
    <s v="2024-01-11"/>
    <s v="SAL00022"/>
    <x v="3"/>
    <s v="CAMERA GUARDS"/>
    <n v="3"/>
    <n v="3000"/>
    <n v="9000"/>
    <x v="0"/>
    <x v="1"/>
  </r>
  <r>
    <s v="2024-01-28"/>
    <s v="SAL01330"/>
    <x v="3"/>
    <s v="CAMERA GUARDS"/>
    <n v="2"/>
    <n v="3000"/>
    <n v="6000"/>
    <x v="0"/>
    <x v="1"/>
  </r>
  <r>
    <s v="2024-01-29"/>
    <s v="SAL05774"/>
    <x v="3"/>
    <s v="CAMERA GUARDS"/>
    <n v="15"/>
    <n v="3000"/>
    <n v="45000"/>
    <x v="0"/>
    <x v="1"/>
  </r>
  <r>
    <s v="2024-01-31"/>
    <s v="SAL02796"/>
    <x v="3"/>
    <s v="CAMERA GUARDS"/>
    <n v="9"/>
    <n v="3000"/>
    <n v="27000"/>
    <x v="0"/>
    <x v="1"/>
  </r>
  <r>
    <s v="2024-02-05"/>
    <s v="SAL05169"/>
    <x v="3"/>
    <s v="CAMERA GUARDS"/>
    <n v="13"/>
    <n v="3000"/>
    <n v="39000"/>
    <x v="1"/>
    <x v="1"/>
  </r>
  <r>
    <s v="2024-02-11"/>
    <s v="SAL03183"/>
    <x v="3"/>
    <s v="CAMERA GUARDS"/>
    <n v="1"/>
    <n v="3000"/>
    <n v="3000"/>
    <x v="1"/>
    <x v="1"/>
  </r>
  <r>
    <s v="2024-02-24"/>
    <s v="SAL00620"/>
    <x v="3"/>
    <s v="CAMERA GUARDS"/>
    <n v="3"/>
    <n v="3000"/>
    <n v="9000"/>
    <x v="1"/>
    <x v="1"/>
  </r>
  <r>
    <s v="2024-02-29"/>
    <s v="SAL02868"/>
    <x v="3"/>
    <s v="CAMERA GUARDS"/>
    <n v="1"/>
    <n v="3000"/>
    <n v="3000"/>
    <x v="1"/>
    <x v="1"/>
  </r>
  <r>
    <s v="2024-03-01"/>
    <s v="SAL05680"/>
    <x v="3"/>
    <s v="CAMERA GUARDS"/>
    <n v="2"/>
    <n v="3000"/>
    <n v="6000"/>
    <x v="2"/>
    <x v="1"/>
  </r>
  <r>
    <s v="2024-03-06"/>
    <s v="SAL01497"/>
    <x v="3"/>
    <s v="CAMERA GUARDS"/>
    <n v="3"/>
    <n v="3000"/>
    <n v="9000"/>
    <x v="2"/>
    <x v="1"/>
  </r>
  <r>
    <s v="2024-03-13"/>
    <s v="SAL02833"/>
    <x v="3"/>
    <s v="CAMERA GUARDS"/>
    <n v="10"/>
    <n v="3000"/>
    <n v="30000"/>
    <x v="2"/>
    <x v="1"/>
  </r>
  <r>
    <s v="2024-03-26"/>
    <s v="SAL04523"/>
    <x v="3"/>
    <s v="CAMERA GUARDS"/>
    <n v="10"/>
    <n v="3000"/>
    <n v="30000"/>
    <x v="2"/>
    <x v="1"/>
  </r>
  <r>
    <s v="2024-03-28"/>
    <s v="SAL04436"/>
    <x v="3"/>
    <s v="CAMERA GUARDS"/>
    <n v="1"/>
    <n v="3000"/>
    <n v="3000"/>
    <x v="2"/>
    <x v="1"/>
  </r>
  <r>
    <s v="2024-04-13"/>
    <s v="SAL02713"/>
    <x v="3"/>
    <s v="CAMERA GUARDS"/>
    <n v="9"/>
    <n v="3000"/>
    <n v="27000"/>
    <x v="3"/>
    <x v="1"/>
  </r>
  <r>
    <s v="2024-04-17"/>
    <s v="SAL03545"/>
    <x v="3"/>
    <s v="CAMERA GUARDS"/>
    <n v="3"/>
    <n v="3000"/>
    <n v="9000"/>
    <x v="3"/>
    <x v="1"/>
  </r>
  <r>
    <s v="2024-04-17"/>
    <s v="SAL04922"/>
    <x v="3"/>
    <s v="CAMERA GUARDS"/>
    <n v="9"/>
    <n v="3000"/>
    <n v="27000"/>
    <x v="3"/>
    <x v="1"/>
  </r>
  <r>
    <s v="2024-04-21"/>
    <s v="SAL03554"/>
    <x v="3"/>
    <s v="CAMERA GUARDS"/>
    <n v="4"/>
    <n v="3000"/>
    <n v="12000"/>
    <x v="3"/>
    <x v="1"/>
  </r>
  <r>
    <s v="2024-05-02"/>
    <s v="SAL00142"/>
    <x v="3"/>
    <s v="CAMERA GUARDS"/>
    <n v="12"/>
    <n v="3000"/>
    <n v="36000"/>
    <x v="4"/>
    <x v="1"/>
  </r>
  <r>
    <s v="2024-05-14"/>
    <s v="SAL01266"/>
    <x v="3"/>
    <s v="CAMERA GUARDS"/>
    <n v="5"/>
    <n v="3000"/>
    <n v="15000"/>
    <x v="4"/>
    <x v="1"/>
  </r>
  <r>
    <s v="2024-05-18"/>
    <s v="SAL00008"/>
    <x v="3"/>
    <s v="CAMERA GUARDS"/>
    <n v="6"/>
    <n v="3000"/>
    <n v="18000"/>
    <x v="4"/>
    <x v="1"/>
  </r>
  <r>
    <s v="2024-06-04"/>
    <s v="SAL01578"/>
    <x v="3"/>
    <s v="CAMERA GUARDS"/>
    <n v="9"/>
    <n v="3000"/>
    <n v="27000"/>
    <x v="5"/>
    <x v="1"/>
  </r>
  <r>
    <s v="2024-06-07"/>
    <s v="SAL02439"/>
    <x v="3"/>
    <s v="CAMERA GUARDS"/>
    <n v="6"/>
    <n v="3000"/>
    <n v="18000"/>
    <x v="5"/>
    <x v="1"/>
  </r>
  <r>
    <s v="2024-06-16"/>
    <s v="SAL01315"/>
    <x v="3"/>
    <s v="CAMERA GUARDS"/>
    <n v="1"/>
    <n v="3000"/>
    <n v="3000"/>
    <x v="5"/>
    <x v="1"/>
  </r>
  <r>
    <s v="2024-06-21"/>
    <s v="SAL04102"/>
    <x v="3"/>
    <s v="CAMERA GUARDS"/>
    <n v="9"/>
    <n v="3000"/>
    <n v="27000"/>
    <x v="5"/>
    <x v="1"/>
  </r>
  <r>
    <s v="2024-06-25"/>
    <s v="SAL00592"/>
    <x v="3"/>
    <s v="CAMERA GUARDS"/>
    <n v="7"/>
    <n v="3000"/>
    <n v="21000"/>
    <x v="5"/>
    <x v="1"/>
  </r>
  <r>
    <s v="2024-06-27"/>
    <s v="SAL00505"/>
    <x v="3"/>
    <s v="CAMERA GUARDS"/>
    <n v="6"/>
    <n v="3000"/>
    <n v="18000"/>
    <x v="5"/>
    <x v="1"/>
  </r>
  <r>
    <s v="2024-07-05"/>
    <s v="SAL05969"/>
    <x v="3"/>
    <s v="CAMERA GUARDS"/>
    <n v="12"/>
    <n v="3000"/>
    <n v="36000"/>
    <x v="6"/>
    <x v="1"/>
  </r>
  <r>
    <s v="2024-07-21"/>
    <s v="SAL01509"/>
    <x v="3"/>
    <s v="CAMERA GUARDS"/>
    <n v="4"/>
    <n v="3000"/>
    <n v="12000"/>
    <x v="6"/>
    <x v="1"/>
  </r>
  <r>
    <s v="2024-08-19"/>
    <s v="SAL04812"/>
    <x v="3"/>
    <s v="CAMERA GUARDS"/>
    <n v="9"/>
    <n v="3000"/>
    <n v="27000"/>
    <x v="7"/>
    <x v="1"/>
  </r>
  <r>
    <s v="2024-08-19"/>
    <s v="SAL05561"/>
    <x v="3"/>
    <s v="CAMERA GUARDS"/>
    <n v="3"/>
    <n v="3000"/>
    <n v="9000"/>
    <x v="7"/>
    <x v="1"/>
  </r>
  <r>
    <s v="2024-08-21"/>
    <s v="SAL01259"/>
    <x v="3"/>
    <s v="CAMERA GUARDS"/>
    <n v="15"/>
    <n v="3000"/>
    <n v="45000"/>
    <x v="7"/>
    <x v="1"/>
  </r>
  <r>
    <s v="2024-09-01"/>
    <s v="SAL02163"/>
    <x v="3"/>
    <s v="CAMERA GUARDS"/>
    <n v="3"/>
    <n v="3000"/>
    <n v="9000"/>
    <x v="8"/>
    <x v="1"/>
  </r>
  <r>
    <s v="2024-09-06"/>
    <s v="SAL04136"/>
    <x v="3"/>
    <s v="CAMERA GUARDS"/>
    <n v="11"/>
    <n v="3000"/>
    <n v="33000"/>
    <x v="8"/>
    <x v="1"/>
  </r>
  <r>
    <s v="2024-09-12"/>
    <s v="SAL04014"/>
    <x v="3"/>
    <s v="CAMERA GUARDS"/>
    <n v="5"/>
    <n v="3000"/>
    <n v="15000"/>
    <x v="8"/>
    <x v="1"/>
  </r>
  <r>
    <s v="2024-09-22"/>
    <s v="SAL05384"/>
    <x v="3"/>
    <s v="CAMERA GUARDS"/>
    <n v="4"/>
    <n v="3000"/>
    <n v="12000"/>
    <x v="8"/>
    <x v="1"/>
  </r>
  <r>
    <s v="2024-09-24"/>
    <s v="SAL00807"/>
    <x v="3"/>
    <s v="CAMERA GUARDS"/>
    <n v="9"/>
    <n v="3000"/>
    <n v="27000"/>
    <x v="8"/>
    <x v="1"/>
  </r>
  <r>
    <s v="2024-09-28"/>
    <s v="SAL00062"/>
    <x v="3"/>
    <s v="CAMERA GUARDS"/>
    <n v="14"/>
    <n v="3000"/>
    <n v="42000"/>
    <x v="8"/>
    <x v="1"/>
  </r>
  <r>
    <s v="2024-09-30"/>
    <s v="SAL01613"/>
    <x v="3"/>
    <s v="CAMERA GUARDS"/>
    <n v="13"/>
    <n v="3000"/>
    <n v="39000"/>
    <x v="8"/>
    <x v="1"/>
  </r>
  <r>
    <s v="2024-10-03"/>
    <s v="SAL05910"/>
    <x v="3"/>
    <s v="CAMERA GUARDS"/>
    <n v="6"/>
    <n v="3000"/>
    <n v="18000"/>
    <x v="9"/>
    <x v="1"/>
  </r>
  <r>
    <s v="2024-10-05"/>
    <s v="SAL05569"/>
    <x v="3"/>
    <s v="CAMERA GUARDS"/>
    <n v="6"/>
    <n v="3000"/>
    <n v="18000"/>
    <x v="9"/>
    <x v="1"/>
  </r>
  <r>
    <s v="2024-10-07"/>
    <s v="SAL04980"/>
    <x v="3"/>
    <s v="CAMERA GUARDS"/>
    <n v="14"/>
    <n v="3000"/>
    <n v="42000"/>
    <x v="9"/>
    <x v="1"/>
  </r>
  <r>
    <s v="2024-10-13"/>
    <s v="SAL02681"/>
    <x v="3"/>
    <s v="CAMERA GUARDS"/>
    <n v="7"/>
    <n v="3000"/>
    <n v="21000"/>
    <x v="9"/>
    <x v="1"/>
  </r>
  <r>
    <s v="2024-10-15"/>
    <s v="SAL03419"/>
    <x v="3"/>
    <s v="CAMERA GUARDS"/>
    <n v="11"/>
    <n v="3000"/>
    <n v="33000"/>
    <x v="9"/>
    <x v="1"/>
  </r>
  <r>
    <s v="2024-10-30"/>
    <s v="SAL01762"/>
    <x v="3"/>
    <s v="CAMERA GUARDS"/>
    <n v="11"/>
    <n v="3000"/>
    <n v="33000"/>
    <x v="9"/>
    <x v="1"/>
  </r>
  <r>
    <s v="2024-11-17"/>
    <s v="SAL04650"/>
    <x v="3"/>
    <s v="CAMERA GUARDS"/>
    <n v="10"/>
    <n v="3000"/>
    <n v="30000"/>
    <x v="10"/>
    <x v="1"/>
  </r>
  <r>
    <s v="2024-11-27"/>
    <s v="SAL04839"/>
    <x v="3"/>
    <s v="CAMERA GUARDS"/>
    <n v="11"/>
    <n v="3000"/>
    <n v="33000"/>
    <x v="10"/>
    <x v="1"/>
  </r>
  <r>
    <s v="2024-12-12"/>
    <s v="SAL04407"/>
    <x v="3"/>
    <s v="CAMERA GUARDS"/>
    <n v="14"/>
    <n v="3000"/>
    <n v="42000"/>
    <x v="11"/>
    <x v="1"/>
  </r>
  <r>
    <s v="2024-12-15"/>
    <s v="SAL04919"/>
    <x v="3"/>
    <s v="CAMERA GUARDS"/>
    <n v="5"/>
    <n v="3000"/>
    <n v="15000"/>
    <x v="11"/>
    <x v="1"/>
  </r>
  <r>
    <s v="2024-12-18"/>
    <s v="SAL00352"/>
    <x v="3"/>
    <s v="CAMERA GUARDS"/>
    <n v="5"/>
    <n v="3000"/>
    <n v="15000"/>
    <x v="11"/>
    <x v="1"/>
  </r>
  <r>
    <s v="2024-12-19"/>
    <s v="SAL05146"/>
    <x v="3"/>
    <s v="CAMERA GUARDS"/>
    <n v="7"/>
    <n v="3000"/>
    <n v="21000"/>
    <x v="11"/>
    <x v="1"/>
  </r>
  <r>
    <s v="2024-12-27"/>
    <s v="SAL04923"/>
    <x v="3"/>
    <s v="CAMERA GUARDS"/>
    <n v="3"/>
    <n v="3000"/>
    <n v="9000"/>
    <x v="11"/>
    <x v="1"/>
  </r>
  <r>
    <s v="2025-01-04"/>
    <s v="SAL00803"/>
    <x v="3"/>
    <s v="CAMERA GUARDS"/>
    <n v="8"/>
    <n v="3000"/>
    <n v="24000"/>
    <x v="0"/>
    <x v="2"/>
  </r>
  <r>
    <s v="2025-01-06"/>
    <s v="SAL02053"/>
    <x v="3"/>
    <s v="CAMERA GUARDS"/>
    <n v="12"/>
    <n v="3000"/>
    <n v="36000"/>
    <x v="0"/>
    <x v="2"/>
  </r>
  <r>
    <s v="2025-01-25"/>
    <s v="SAL05311"/>
    <x v="3"/>
    <s v="CAMERA GUARDS"/>
    <n v="8"/>
    <n v="3000"/>
    <n v="24000"/>
    <x v="0"/>
    <x v="2"/>
  </r>
  <r>
    <s v="2025-02-06"/>
    <s v="SAL01592"/>
    <x v="3"/>
    <s v="CAMERA GUARDS"/>
    <n v="9"/>
    <n v="3000"/>
    <n v="27000"/>
    <x v="1"/>
    <x v="2"/>
  </r>
  <r>
    <s v="2025-02-09"/>
    <s v="SAL03553"/>
    <x v="3"/>
    <s v="CAMERA GUARDS"/>
    <n v="9"/>
    <n v="3000"/>
    <n v="27000"/>
    <x v="1"/>
    <x v="2"/>
  </r>
  <r>
    <s v="2025-02-09"/>
    <s v="SAL04751"/>
    <x v="3"/>
    <s v="CAMERA GUARDS"/>
    <n v="7"/>
    <n v="3000"/>
    <n v="21000"/>
    <x v="1"/>
    <x v="2"/>
  </r>
  <r>
    <s v="2025-02-26"/>
    <s v="SAL00762"/>
    <x v="3"/>
    <s v="CAMERA GUARDS"/>
    <n v="15"/>
    <n v="3000"/>
    <n v="45000"/>
    <x v="1"/>
    <x v="2"/>
  </r>
  <r>
    <s v="2025-03-09"/>
    <s v="SAL03594"/>
    <x v="3"/>
    <s v="CAMERA GUARDS"/>
    <n v="6"/>
    <n v="3000"/>
    <n v="18000"/>
    <x v="2"/>
    <x v="2"/>
  </r>
  <r>
    <s v="2025-04-11"/>
    <s v="SAL02397"/>
    <x v="3"/>
    <s v="CAMERA GUARDS"/>
    <n v="12"/>
    <n v="3000"/>
    <n v="36000"/>
    <x v="3"/>
    <x v="2"/>
  </r>
  <r>
    <s v="2025-05-03"/>
    <s v="SAL02823"/>
    <x v="3"/>
    <s v="CAMERA GUARDS"/>
    <n v="9"/>
    <n v="3000"/>
    <n v="27000"/>
    <x v="4"/>
    <x v="2"/>
  </r>
  <r>
    <s v="2025-05-04"/>
    <s v="SAL01433"/>
    <x v="3"/>
    <s v="CAMERA GUARDS"/>
    <n v="12"/>
    <n v="3000"/>
    <n v="36000"/>
    <x v="4"/>
    <x v="2"/>
  </r>
  <r>
    <s v="2025-05-09"/>
    <s v="SAL05867"/>
    <x v="3"/>
    <s v="CAMERA GUARDS"/>
    <n v="6"/>
    <n v="3000"/>
    <n v="18000"/>
    <x v="4"/>
    <x v="2"/>
  </r>
  <r>
    <s v="2025-05-12"/>
    <s v="SAL01770"/>
    <x v="3"/>
    <s v="CAMERA GUARDS"/>
    <n v="15"/>
    <n v="3000"/>
    <n v="45000"/>
    <x v="4"/>
    <x v="2"/>
  </r>
  <r>
    <s v="2025-05-15"/>
    <s v="SAL04483"/>
    <x v="3"/>
    <s v="CAMERA GUARDS"/>
    <n v="13"/>
    <n v="3000"/>
    <n v="39000"/>
    <x v="4"/>
    <x v="2"/>
  </r>
  <r>
    <s v="2025-05-17"/>
    <s v="SAL02384"/>
    <x v="3"/>
    <s v="CAMERA GUARDS"/>
    <n v="9"/>
    <n v="3000"/>
    <n v="27000"/>
    <x v="4"/>
    <x v="2"/>
  </r>
  <r>
    <s v="2025-05-17"/>
    <s v="SAL02954"/>
    <x v="3"/>
    <s v="CAMERA GUARDS"/>
    <n v="6"/>
    <n v="3000"/>
    <n v="18000"/>
    <x v="4"/>
    <x v="2"/>
  </r>
  <r>
    <s v="2025-05-22"/>
    <s v="SAL00275"/>
    <x v="3"/>
    <s v="CAMERA GUARDS"/>
    <n v="12"/>
    <n v="3000"/>
    <n v="36000"/>
    <x v="4"/>
    <x v="2"/>
  </r>
  <r>
    <s v="2025-05-22"/>
    <s v="SAL03846"/>
    <x v="3"/>
    <s v="CAMERA GUARDS"/>
    <n v="9"/>
    <n v="3000"/>
    <n v="27000"/>
    <x v="4"/>
    <x v="2"/>
  </r>
  <r>
    <s v="2025-05-27"/>
    <s v="SAL05635"/>
    <x v="3"/>
    <s v="CAMERA GUARDS"/>
    <n v="12"/>
    <n v="3000"/>
    <n v="36000"/>
    <x v="4"/>
    <x v="2"/>
  </r>
  <r>
    <s v="2025-06-05"/>
    <s v="SAL01575"/>
    <x v="3"/>
    <s v="CAMERA GUARDS"/>
    <n v="4"/>
    <n v="3000"/>
    <n v="12000"/>
    <x v="5"/>
    <x v="2"/>
  </r>
  <r>
    <s v="2025-06-08"/>
    <s v="SAL04975"/>
    <x v="3"/>
    <s v="CAMERA GUARDS"/>
    <n v="8"/>
    <n v="3000"/>
    <n v="24000"/>
    <x v="5"/>
    <x v="2"/>
  </r>
  <r>
    <s v="2025-06-14"/>
    <s v="SAL03459"/>
    <x v="3"/>
    <s v="CAMERA GUARDS"/>
    <n v="15"/>
    <n v="3000"/>
    <n v="45000"/>
    <x v="5"/>
    <x v="2"/>
  </r>
  <r>
    <s v="2025-06-22"/>
    <s v="SAL00654"/>
    <x v="3"/>
    <s v="CAMERA GUARDS"/>
    <n v="4"/>
    <n v="3000"/>
    <n v="12000"/>
    <x v="5"/>
    <x v="2"/>
  </r>
  <r>
    <s v="2025-06-22"/>
    <s v="SAL04779"/>
    <x v="3"/>
    <s v="CAMERA GUARDS"/>
    <n v="15"/>
    <n v="3000"/>
    <n v="45000"/>
    <x v="5"/>
    <x v="2"/>
  </r>
  <r>
    <s v="2025-06-24"/>
    <s v="SAL00768"/>
    <x v="3"/>
    <s v="CAMERA GUARDS"/>
    <n v="14"/>
    <n v="3000"/>
    <n v="42000"/>
    <x v="5"/>
    <x v="2"/>
  </r>
  <r>
    <s v="2025-07-01"/>
    <s v="SAL00736"/>
    <x v="3"/>
    <s v="CAMERA GUARDS"/>
    <n v="10"/>
    <n v="3000"/>
    <n v="30000"/>
    <x v="6"/>
    <x v="2"/>
  </r>
  <r>
    <s v="2025-07-01"/>
    <s v="SAL03405"/>
    <x v="3"/>
    <s v="CAMERA GUARDS"/>
    <n v="11"/>
    <n v="3000"/>
    <n v="33000"/>
    <x v="6"/>
    <x v="2"/>
  </r>
  <r>
    <s v="2025-07-03"/>
    <s v="SAL05092"/>
    <x v="3"/>
    <s v="CAMERA GUARDS"/>
    <n v="3"/>
    <n v="3000"/>
    <n v="9000"/>
    <x v="6"/>
    <x v="2"/>
  </r>
  <r>
    <s v="2025-07-10"/>
    <s v="SAL03519"/>
    <x v="3"/>
    <s v="CAMERA GUARDS"/>
    <n v="5"/>
    <n v="3000"/>
    <n v="15000"/>
    <x v="6"/>
    <x v="2"/>
  </r>
  <r>
    <s v="2025-07-17"/>
    <s v="SAL04316"/>
    <x v="3"/>
    <s v="CAMERA GUARDS"/>
    <n v="8"/>
    <n v="3000"/>
    <n v="24000"/>
    <x v="6"/>
    <x v="2"/>
  </r>
  <r>
    <s v="2025-07-26"/>
    <s v="SAL03595"/>
    <x v="3"/>
    <s v="CAMERA GUARDS"/>
    <n v="11"/>
    <n v="3000"/>
    <n v="33000"/>
    <x v="6"/>
    <x v="2"/>
  </r>
  <r>
    <s v="2025-08-03"/>
    <s v="SAL01430"/>
    <x v="3"/>
    <s v="CAMERA GUARDS"/>
    <n v="1"/>
    <n v="3000"/>
    <n v="3000"/>
    <x v="7"/>
    <x v="2"/>
  </r>
  <r>
    <s v="2025-08-04"/>
    <s v="SAL04008"/>
    <x v="3"/>
    <s v="CAMERA GUARDS"/>
    <n v="8"/>
    <n v="3000"/>
    <n v="24000"/>
    <x v="7"/>
    <x v="2"/>
  </r>
  <r>
    <s v="2025-08-05"/>
    <s v="SAL01358"/>
    <x v="3"/>
    <s v="CAMERA GUARDS"/>
    <n v="2"/>
    <n v="3000"/>
    <n v="6000"/>
    <x v="7"/>
    <x v="2"/>
  </r>
  <r>
    <s v="2025-08-10"/>
    <s v="SAL02159"/>
    <x v="3"/>
    <s v="CAMERA GUARDS"/>
    <n v="9"/>
    <n v="3000"/>
    <n v="27000"/>
    <x v="7"/>
    <x v="2"/>
  </r>
  <r>
    <s v="2025-09-10"/>
    <s v="SAL00369"/>
    <x v="3"/>
    <s v="CAMERA GUARDS"/>
    <n v="8"/>
    <n v="3000"/>
    <n v="24000"/>
    <x v="8"/>
    <x v="2"/>
  </r>
  <r>
    <s v="2025-09-10"/>
    <s v="SAL01098"/>
    <x v="3"/>
    <s v="CAMERA GUARDS"/>
    <n v="7"/>
    <n v="3000"/>
    <n v="21000"/>
    <x v="8"/>
    <x v="2"/>
  </r>
  <r>
    <s v="2025-09-12"/>
    <s v="SAL05148"/>
    <x v="3"/>
    <s v="CAMERA GUARDS"/>
    <n v="2"/>
    <n v="3000"/>
    <n v="6000"/>
    <x v="8"/>
    <x v="2"/>
  </r>
  <r>
    <s v="2025-09-16"/>
    <s v="SAL02576"/>
    <x v="3"/>
    <s v="CAMERA GUARDS"/>
    <n v="11"/>
    <n v="3000"/>
    <n v="33000"/>
    <x v="8"/>
    <x v="2"/>
  </r>
  <r>
    <s v="2025-09-20"/>
    <s v="SAL00588"/>
    <x v="3"/>
    <s v="CAMERA GUARDS"/>
    <n v="10"/>
    <n v="3000"/>
    <n v="30000"/>
    <x v="8"/>
    <x v="2"/>
  </r>
  <r>
    <s v="2025-09-21"/>
    <s v="SAL01983"/>
    <x v="3"/>
    <s v="CAMERA GUARDS"/>
    <n v="6"/>
    <n v="3000"/>
    <n v="18000"/>
    <x v="8"/>
    <x v="2"/>
  </r>
  <r>
    <s v="2025-09-21"/>
    <s v="SAL03707"/>
    <x v="3"/>
    <s v="CAMERA GUARDS"/>
    <n v="3"/>
    <n v="3000"/>
    <n v="9000"/>
    <x v="8"/>
    <x v="2"/>
  </r>
  <r>
    <s v="2025-10-10"/>
    <s v="SAL04906"/>
    <x v="3"/>
    <s v="CAMERA GUARDS"/>
    <n v="8"/>
    <n v="3000"/>
    <n v="24000"/>
    <x v="9"/>
    <x v="2"/>
  </r>
  <r>
    <s v="2025-10-22"/>
    <s v="SAL04111"/>
    <x v="3"/>
    <s v="CAMERA GUARDS"/>
    <n v="1"/>
    <n v="3000"/>
    <n v="3000"/>
    <x v="9"/>
    <x v="2"/>
  </r>
  <r>
    <s v="2025-10-27"/>
    <s v="SAL02051"/>
    <x v="3"/>
    <s v="CAMERA GUARDS"/>
    <n v="5"/>
    <n v="3000"/>
    <n v="15000"/>
    <x v="9"/>
    <x v="2"/>
  </r>
  <r>
    <s v="2025-10-29"/>
    <s v="SAL02952"/>
    <x v="3"/>
    <s v="CAMERA GUARDS"/>
    <n v="11"/>
    <n v="3000"/>
    <n v="33000"/>
    <x v="9"/>
    <x v="2"/>
  </r>
  <r>
    <s v="2025-11-20"/>
    <s v="SAL00347"/>
    <x v="3"/>
    <s v="CAMERA GUARDS"/>
    <n v="15"/>
    <n v="3000"/>
    <n v="45000"/>
    <x v="10"/>
    <x v="2"/>
  </r>
  <r>
    <s v="2025-11-21"/>
    <s v="SAL01116"/>
    <x v="3"/>
    <s v="CAMERA GUARDS"/>
    <n v="1"/>
    <n v="3000"/>
    <n v="3000"/>
    <x v="10"/>
    <x v="2"/>
  </r>
  <r>
    <s v="2025-12-07"/>
    <s v="SAL01233"/>
    <x v="3"/>
    <s v="CAMERA GUARDS"/>
    <n v="2"/>
    <n v="3000"/>
    <n v="6000"/>
    <x v="11"/>
    <x v="2"/>
  </r>
  <r>
    <s v="2025-12-15"/>
    <s v="SAL03725"/>
    <x v="3"/>
    <s v="CAMERA GUARDS"/>
    <n v="2"/>
    <n v="3000"/>
    <n v="6000"/>
    <x v="11"/>
    <x v="2"/>
  </r>
  <r>
    <s v="2025-12-20"/>
    <s v="SAL02779"/>
    <x v="3"/>
    <s v="CAMERA GUARDS"/>
    <n v="3"/>
    <n v="3000"/>
    <n v="9000"/>
    <x v="11"/>
    <x v="2"/>
  </r>
  <r>
    <s v="2025-12-20"/>
    <s v="SAL03663"/>
    <x v="3"/>
    <s v="CAMERA GUARDS"/>
    <n v="2"/>
    <n v="3000"/>
    <n v="6000"/>
    <x v="11"/>
    <x v="2"/>
  </r>
  <r>
    <s v="2025-12-20"/>
    <s v="SAL05766"/>
    <x v="3"/>
    <s v="CAMERA GUARDS"/>
    <n v="1"/>
    <n v="3000"/>
    <n v="3000"/>
    <x v="11"/>
    <x v="2"/>
  </r>
  <r>
    <s v="2023-01-03"/>
    <s v="SAL02176"/>
    <x v="4"/>
    <s v="CAR C7"/>
    <n v="13"/>
    <n v="1500"/>
    <n v="19500"/>
    <x v="0"/>
    <x v="0"/>
  </r>
  <r>
    <s v="2023-01-04"/>
    <s v="SAL00335"/>
    <x v="4"/>
    <s v="CAR C7"/>
    <n v="1"/>
    <n v="1500"/>
    <n v="1500"/>
    <x v="0"/>
    <x v="0"/>
  </r>
  <r>
    <s v="2023-01-10"/>
    <s v="SAL03705"/>
    <x v="4"/>
    <s v="CAR C7"/>
    <n v="5"/>
    <n v="1500"/>
    <n v="7500"/>
    <x v="0"/>
    <x v="0"/>
  </r>
  <r>
    <s v="2023-01-19"/>
    <s v="SAL01427"/>
    <x v="4"/>
    <s v="CAR C7"/>
    <n v="10"/>
    <n v="1500"/>
    <n v="15000"/>
    <x v="0"/>
    <x v="0"/>
  </r>
  <r>
    <s v="2023-01-21"/>
    <s v="SAL01565"/>
    <x v="4"/>
    <s v="CAR C7"/>
    <n v="14"/>
    <n v="1500"/>
    <n v="21000"/>
    <x v="0"/>
    <x v="0"/>
  </r>
  <r>
    <s v="2023-01-22"/>
    <s v="SAL03403"/>
    <x v="4"/>
    <s v="CAR C7"/>
    <n v="10"/>
    <n v="1500"/>
    <n v="15000"/>
    <x v="0"/>
    <x v="0"/>
  </r>
  <r>
    <s v="2023-02-05"/>
    <s v="SAL05054"/>
    <x v="4"/>
    <s v="CAR C7"/>
    <n v="12"/>
    <n v="1500"/>
    <n v="18000"/>
    <x v="1"/>
    <x v="0"/>
  </r>
  <r>
    <s v="2023-02-14"/>
    <s v="SAL03350"/>
    <x v="4"/>
    <s v="CAR C7"/>
    <n v="9"/>
    <n v="1500"/>
    <n v="13500"/>
    <x v="1"/>
    <x v="0"/>
  </r>
  <r>
    <s v="2023-02-16"/>
    <s v="SAL02315"/>
    <x v="4"/>
    <s v="CAR C7"/>
    <n v="3"/>
    <n v="1500"/>
    <n v="4500"/>
    <x v="1"/>
    <x v="0"/>
  </r>
  <r>
    <s v="2023-02-17"/>
    <s v="SAL02775"/>
    <x v="4"/>
    <s v="CAR C7"/>
    <n v="11"/>
    <n v="1500"/>
    <n v="16500"/>
    <x v="1"/>
    <x v="0"/>
  </r>
  <r>
    <s v="2023-02-22"/>
    <s v="SAL01370"/>
    <x v="4"/>
    <s v="CAR C7"/>
    <n v="15"/>
    <n v="1500"/>
    <n v="22500"/>
    <x v="1"/>
    <x v="0"/>
  </r>
  <r>
    <s v="2023-03-02"/>
    <s v="SAL03718"/>
    <x v="4"/>
    <s v="CAR C7"/>
    <n v="12"/>
    <n v="1500"/>
    <n v="18000"/>
    <x v="2"/>
    <x v="0"/>
  </r>
  <r>
    <s v="2023-03-06"/>
    <s v="SAL04525"/>
    <x v="4"/>
    <s v="CAR C7"/>
    <n v="1"/>
    <n v="1500"/>
    <n v="1500"/>
    <x v="2"/>
    <x v="0"/>
  </r>
  <r>
    <s v="2023-03-10"/>
    <s v="SAL03106"/>
    <x v="4"/>
    <s v="CAR C7"/>
    <n v="11"/>
    <n v="1500"/>
    <n v="16500"/>
    <x v="2"/>
    <x v="0"/>
  </r>
  <r>
    <s v="2023-03-13"/>
    <s v="SAL00849"/>
    <x v="4"/>
    <s v="CAR C7"/>
    <n v="8"/>
    <n v="1500"/>
    <n v="12000"/>
    <x v="2"/>
    <x v="0"/>
  </r>
  <r>
    <s v="2023-03-13"/>
    <s v="SAL02992"/>
    <x v="4"/>
    <s v="CAR C7"/>
    <n v="10"/>
    <n v="1500"/>
    <n v="15000"/>
    <x v="2"/>
    <x v="0"/>
  </r>
  <r>
    <s v="2023-04-01"/>
    <s v="SAL02641"/>
    <x v="4"/>
    <s v="CAR C7"/>
    <n v="1"/>
    <n v="1500"/>
    <n v="1500"/>
    <x v="3"/>
    <x v="0"/>
  </r>
  <r>
    <s v="2023-04-09"/>
    <s v="SAL02855"/>
    <x v="4"/>
    <s v="CAR C7"/>
    <n v="14"/>
    <n v="1500"/>
    <n v="21000"/>
    <x v="3"/>
    <x v="0"/>
  </r>
  <r>
    <s v="2023-04-14"/>
    <s v="SAL02842"/>
    <x v="4"/>
    <s v="CAR C7"/>
    <n v="8"/>
    <n v="1500"/>
    <n v="12000"/>
    <x v="3"/>
    <x v="0"/>
  </r>
  <r>
    <s v="2023-04-15"/>
    <s v="SAL04840"/>
    <x v="4"/>
    <s v="CAR C7"/>
    <n v="2"/>
    <n v="1500"/>
    <n v="3000"/>
    <x v="3"/>
    <x v="0"/>
  </r>
  <r>
    <s v="2023-04-18"/>
    <s v="SAL01290"/>
    <x v="4"/>
    <s v="CAR C7"/>
    <n v="10"/>
    <n v="1500"/>
    <n v="15000"/>
    <x v="3"/>
    <x v="0"/>
  </r>
  <r>
    <s v="2023-04-22"/>
    <s v="SAL02499"/>
    <x v="4"/>
    <s v="CAR C7"/>
    <n v="3"/>
    <n v="1500"/>
    <n v="4500"/>
    <x v="3"/>
    <x v="0"/>
  </r>
  <r>
    <s v="2023-05-11"/>
    <s v="SAL04279"/>
    <x v="4"/>
    <s v="CAR C7"/>
    <n v="8"/>
    <n v="1500"/>
    <n v="12000"/>
    <x v="4"/>
    <x v="0"/>
  </r>
  <r>
    <s v="2023-05-13"/>
    <s v="SAL01013"/>
    <x v="4"/>
    <s v="CAR C7"/>
    <n v="12"/>
    <n v="1500"/>
    <n v="18000"/>
    <x v="4"/>
    <x v="0"/>
  </r>
  <r>
    <s v="2023-05-14"/>
    <s v="SAL02472"/>
    <x v="4"/>
    <s v="CAR C7"/>
    <n v="8"/>
    <n v="1500"/>
    <n v="12000"/>
    <x v="4"/>
    <x v="0"/>
  </r>
  <r>
    <s v="2023-05-14"/>
    <s v="SAL03024"/>
    <x v="4"/>
    <s v="CAR C7"/>
    <n v="6"/>
    <n v="1500"/>
    <n v="9000"/>
    <x v="4"/>
    <x v="0"/>
  </r>
  <r>
    <s v="2023-05-15"/>
    <s v="SAL03021"/>
    <x v="4"/>
    <s v="CAR C7"/>
    <n v="3"/>
    <n v="1500"/>
    <n v="4500"/>
    <x v="4"/>
    <x v="0"/>
  </r>
  <r>
    <s v="2023-05-18"/>
    <s v="SAL00404"/>
    <x v="4"/>
    <s v="CAR C7"/>
    <n v="5"/>
    <n v="1500"/>
    <n v="7500"/>
    <x v="4"/>
    <x v="0"/>
  </r>
  <r>
    <s v="2023-05-24"/>
    <s v="SAL00103"/>
    <x v="4"/>
    <s v="CAR C7"/>
    <n v="5"/>
    <n v="1500"/>
    <n v="7500"/>
    <x v="4"/>
    <x v="0"/>
  </r>
  <r>
    <s v="2023-05-30"/>
    <s v="SAL05931"/>
    <x v="4"/>
    <s v="CAR C7"/>
    <n v="8"/>
    <n v="1500"/>
    <n v="12000"/>
    <x v="4"/>
    <x v="0"/>
  </r>
  <r>
    <s v="2023-06-12"/>
    <s v="SAL03119"/>
    <x v="4"/>
    <s v="CAR C7"/>
    <n v="3"/>
    <n v="1500"/>
    <n v="4500"/>
    <x v="5"/>
    <x v="0"/>
  </r>
  <r>
    <s v="2023-06-16"/>
    <s v="SAL00359"/>
    <x v="4"/>
    <s v="CAR C7"/>
    <n v="14"/>
    <n v="1500"/>
    <n v="21000"/>
    <x v="5"/>
    <x v="0"/>
  </r>
  <r>
    <s v="2023-06-25"/>
    <s v="SAL04670"/>
    <x v="4"/>
    <s v="CAR C7"/>
    <n v="6"/>
    <n v="1500"/>
    <n v="9000"/>
    <x v="5"/>
    <x v="0"/>
  </r>
  <r>
    <s v="2023-06-28"/>
    <s v="SAL02168"/>
    <x v="4"/>
    <s v="CAR C7"/>
    <n v="11"/>
    <n v="1500"/>
    <n v="16500"/>
    <x v="5"/>
    <x v="0"/>
  </r>
  <r>
    <s v="2023-07-04"/>
    <s v="SAL02202"/>
    <x v="4"/>
    <s v="CAR C7"/>
    <n v="6"/>
    <n v="1500"/>
    <n v="9000"/>
    <x v="6"/>
    <x v="0"/>
  </r>
  <r>
    <s v="2023-07-05"/>
    <s v="SAL01305"/>
    <x v="4"/>
    <s v="CAR C7"/>
    <n v="2"/>
    <n v="1500"/>
    <n v="3000"/>
    <x v="6"/>
    <x v="0"/>
  </r>
  <r>
    <s v="2023-07-11"/>
    <s v="SAL01589"/>
    <x v="4"/>
    <s v="CAR C7"/>
    <n v="8"/>
    <n v="1500"/>
    <n v="12000"/>
    <x v="6"/>
    <x v="0"/>
  </r>
  <r>
    <s v="2023-07-13"/>
    <s v="SAL02001"/>
    <x v="4"/>
    <s v="CAR C7"/>
    <n v="13"/>
    <n v="1500"/>
    <n v="19500"/>
    <x v="6"/>
    <x v="0"/>
  </r>
  <r>
    <s v="2023-07-27"/>
    <s v="SAL05243"/>
    <x v="4"/>
    <s v="CAR C7"/>
    <n v="2"/>
    <n v="1500"/>
    <n v="3000"/>
    <x v="6"/>
    <x v="0"/>
  </r>
  <r>
    <s v="2023-08-10"/>
    <s v="SAL00669"/>
    <x v="4"/>
    <s v="CAR C7"/>
    <n v="13"/>
    <n v="1500"/>
    <n v="19500"/>
    <x v="7"/>
    <x v="0"/>
  </r>
  <r>
    <s v="2023-08-13"/>
    <s v="SAL03072"/>
    <x v="4"/>
    <s v="CAR C7"/>
    <n v="11"/>
    <n v="1500"/>
    <n v="16500"/>
    <x v="7"/>
    <x v="0"/>
  </r>
  <r>
    <s v="2023-08-21"/>
    <s v="SAL02502"/>
    <x v="4"/>
    <s v="CAR C7"/>
    <n v="4"/>
    <n v="1500"/>
    <n v="6000"/>
    <x v="7"/>
    <x v="0"/>
  </r>
  <r>
    <s v="2023-08-25"/>
    <s v="SAL00920"/>
    <x v="4"/>
    <s v="CAR C7"/>
    <n v="15"/>
    <n v="1500"/>
    <n v="22500"/>
    <x v="7"/>
    <x v="0"/>
  </r>
  <r>
    <s v="2023-09-01"/>
    <s v="SAL01535"/>
    <x v="4"/>
    <s v="CAR C7"/>
    <n v="15"/>
    <n v="1500"/>
    <n v="22500"/>
    <x v="8"/>
    <x v="0"/>
  </r>
  <r>
    <s v="2023-09-03"/>
    <s v="SAL04314"/>
    <x v="4"/>
    <s v="CAR C7"/>
    <n v="9"/>
    <n v="1500"/>
    <n v="13500"/>
    <x v="8"/>
    <x v="0"/>
  </r>
  <r>
    <s v="2023-09-12"/>
    <s v="SAL02552"/>
    <x v="4"/>
    <s v="CAR C7"/>
    <n v="6"/>
    <n v="1500"/>
    <n v="9000"/>
    <x v="8"/>
    <x v="0"/>
  </r>
  <r>
    <s v="2023-09-14"/>
    <s v="SAL00630"/>
    <x v="4"/>
    <s v="CAR C7"/>
    <n v="13"/>
    <n v="1500"/>
    <n v="19500"/>
    <x v="8"/>
    <x v="0"/>
  </r>
  <r>
    <s v="2023-09-18"/>
    <s v="SAL03987"/>
    <x v="4"/>
    <s v="CAR C7"/>
    <n v="15"/>
    <n v="1500"/>
    <n v="22500"/>
    <x v="8"/>
    <x v="0"/>
  </r>
  <r>
    <s v="2023-09-22"/>
    <s v="SAL05019"/>
    <x v="4"/>
    <s v="CAR C7"/>
    <n v="8"/>
    <n v="1500"/>
    <n v="12000"/>
    <x v="8"/>
    <x v="0"/>
  </r>
  <r>
    <s v="2023-09-23"/>
    <s v="SAL02122"/>
    <x v="4"/>
    <s v="CAR C7"/>
    <n v="3"/>
    <n v="1500"/>
    <n v="4500"/>
    <x v="8"/>
    <x v="0"/>
  </r>
  <r>
    <s v="2023-10-16"/>
    <s v="SAL04554"/>
    <x v="4"/>
    <s v="CAR C7"/>
    <n v="1"/>
    <n v="1500"/>
    <n v="1500"/>
    <x v="9"/>
    <x v="0"/>
  </r>
  <r>
    <s v="2023-10-24"/>
    <s v="SAL03966"/>
    <x v="4"/>
    <s v="CAR C7"/>
    <n v="9"/>
    <n v="1500"/>
    <n v="13500"/>
    <x v="9"/>
    <x v="0"/>
  </r>
  <r>
    <s v="2023-11-03"/>
    <s v="SAL03324"/>
    <x v="4"/>
    <s v="CAR C7"/>
    <n v="12"/>
    <n v="1500"/>
    <n v="18000"/>
    <x v="10"/>
    <x v="0"/>
  </r>
  <r>
    <s v="2023-11-11"/>
    <s v="SAL01108"/>
    <x v="4"/>
    <s v="CAR C7"/>
    <n v="12"/>
    <n v="1500"/>
    <n v="18000"/>
    <x v="10"/>
    <x v="0"/>
  </r>
  <r>
    <s v="2023-11-17"/>
    <s v="SAL05833"/>
    <x v="4"/>
    <s v="CAR C7"/>
    <n v="5"/>
    <n v="1500"/>
    <n v="7500"/>
    <x v="10"/>
    <x v="0"/>
  </r>
  <r>
    <s v="2023-11-26"/>
    <s v="SAL04860"/>
    <x v="4"/>
    <s v="CAR C7"/>
    <n v="11"/>
    <n v="1500"/>
    <n v="16500"/>
    <x v="10"/>
    <x v="0"/>
  </r>
  <r>
    <s v="2023-12-01"/>
    <s v="SAL00324"/>
    <x v="4"/>
    <s v="CAR C7"/>
    <n v="13"/>
    <n v="1500"/>
    <n v="19500"/>
    <x v="11"/>
    <x v="0"/>
  </r>
  <r>
    <s v="2023-12-02"/>
    <s v="SAL04704"/>
    <x v="4"/>
    <s v="CAR C7"/>
    <n v="3"/>
    <n v="1500"/>
    <n v="4500"/>
    <x v="11"/>
    <x v="0"/>
  </r>
  <r>
    <s v="2023-12-08"/>
    <s v="SAL01461"/>
    <x v="4"/>
    <s v="CAR C7"/>
    <n v="13"/>
    <n v="1500"/>
    <n v="19500"/>
    <x v="11"/>
    <x v="0"/>
  </r>
  <r>
    <s v="2023-12-11"/>
    <s v="SAL00095"/>
    <x v="4"/>
    <s v="CAR C7"/>
    <n v="3"/>
    <n v="1500"/>
    <n v="4500"/>
    <x v="11"/>
    <x v="0"/>
  </r>
  <r>
    <s v="2023-12-12"/>
    <s v="SAL05852"/>
    <x v="4"/>
    <s v="CAR C7"/>
    <n v="7"/>
    <n v="1500"/>
    <n v="10500"/>
    <x v="11"/>
    <x v="0"/>
  </r>
  <r>
    <s v="2023-12-15"/>
    <s v="SAL04505"/>
    <x v="4"/>
    <s v="CAR C7"/>
    <n v="6"/>
    <n v="1500"/>
    <n v="9000"/>
    <x v="11"/>
    <x v="0"/>
  </r>
  <r>
    <s v="2023-12-26"/>
    <s v="SAL05248"/>
    <x v="4"/>
    <s v="CAR C7"/>
    <n v="10"/>
    <n v="1500"/>
    <n v="15000"/>
    <x v="11"/>
    <x v="0"/>
  </r>
  <r>
    <s v="2024-01-12"/>
    <s v="SAL02928"/>
    <x v="4"/>
    <s v="CAR C7"/>
    <n v="3"/>
    <n v="1500"/>
    <n v="4500"/>
    <x v="0"/>
    <x v="1"/>
  </r>
  <r>
    <s v="2024-01-21"/>
    <s v="SAL01163"/>
    <x v="4"/>
    <s v="CAR C7"/>
    <n v="2"/>
    <n v="1500"/>
    <n v="3000"/>
    <x v="0"/>
    <x v="1"/>
  </r>
  <r>
    <s v="2024-01-24"/>
    <s v="SAL05908"/>
    <x v="4"/>
    <s v="CAR C7"/>
    <n v="4"/>
    <n v="1500"/>
    <n v="6000"/>
    <x v="0"/>
    <x v="1"/>
  </r>
  <r>
    <s v="2024-02-07"/>
    <s v="SAL01009"/>
    <x v="4"/>
    <s v="CAR C7"/>
    <n v="12"/>
    <n v="1500"/>
    <n v="18000"/>
    <x v="1"/>
    <x v="1"/>
  </r>
  <r>
    <s v="2024-02-12"/>
    <s v="SAL02224"/>
    <x v="4"/>
    <s v="CAR C7"/>
    <n v="9"/>
    <n v="1500"/>
    <n v="13500"/>
    <x v="1"/>
    <x v="1"/>
  </r>
  <r>
    <s v="2024-02-20"/>
    <s v="SAL01919"/>
    <x v="4"/>
    <s v="CAR C7"/>
    <n v="7"/>
    <n v="1500"/>
    <n v="10500"/>
    <x v="1"/>
    <x v="1"/>
  </r>
  <r>
    <s v="2024-02-24"/>
    <s v="SAL05780"/>
    <x v="4"/>
    <s v="CAR C7"/>
    <n v="1"/>
    <n v="1500"/>
    <n v="1500"/>
    <x v="1"/>
    <x v="1"/>
  </r>
  <r>
    <s v="2024-03-03"/>
    <s v="SAL00143"/>
    <x v="4"/>
    <s v="CAR C7"/>
    <n v="4"/>
    <n v="1500"/>
    <n v="6000"/>
    <x v="2"/>
    <x v="1"/>
  </r>
  <r>
    <s v="2024-03-07"/>
    <s v="SAL05282"/>
    <x v="4"/>
    <s v="CAR C7"/>
    <n v="4"/>
    <n v="1500"/>
    <n v="6000"/>
    <x v="2"/>
    <x v="1"/>
  </r>
  <r>
    <s v="2024-03-12"/>
    <s v="SAL00531"/>
    <x v="4"/>
    <s v="CAR C7"/>
    <n v="11"/>
    <n v="1500"/>
    <n v="16500"/>
    <x v="2"/>
    <x v="1"/>
  </r>
  <r>
    <s v="2024-03-13"/>
    <s v="SAL05091"/>
    <x v="4"/>
    <s v="CAR C7"/>
    <n v="3"/>
    <n v="1500"/>
    <n v="4500"/>
    <x v="2"/>
    <x v="1"/>
  </r>
  <r>
    <s v="2024-03-14"/>
    <s v="SAL01362"/>
    <x v="4"/>
    <s v="CAR C7"/>
    <n v="12"/>
    <n v="1500"/>
    <n v="18000"/>
    <x v="2"/>
    <x v="1"/>
  </r>
  <r>
    <s v="2024-03-20"/>
    <s v="SAL03619"/>
    <x v="4"/>
    <s v="CAR C7"/>
    <n v="14"/>
    <n v="1500"/>
    <n v="21000"/>
    <x v="2"/>
    <x v="1"/>
  </r>
  <r>
    <s v="2024-03-24"/>
    <s v="SAL01618"/>
    <x v="4"/>
    <s v="CAR C7"/>
    <n v="15"/>
    <n v="1500"/>
    <n v="22500"/>
    <x v="2"/>
    <x v="1"/>
  </r>
  <r>
    <s v="2024-04-18"/>
    <s v="SAL00061"/>
    <x v="4"/>
    <s v="CAR C7"/>
    <n v="12"/>
    <n v="1500"/>
    <n v="18000"/>
    <x v="3"/>
    <x v="1"/>
  </r>
  <r>
    <s v="2024-04-23"/>
    <s v="SAL04619"/>
    <x v="4"/>
    <s v="CAR C7"/>
    <n v="15"/>
    <n v="1500"/>
    <n v="22500"/>
    <x v="3"/>
    <x v="1"/>
  </r>
  <r>
    <s v="2024-05-06"/>
    <s v="SAL01522"/>
    <x v="4"/>
    <s v="CAR C7"/>
    <n v="2"/>
    <n v="1500"/>
    <n v="3000"/>
    <x v="4"/>
    <x v="1"/>
  </r>
  <r>
    <s v="2024-05-14"/>
    <s v="SAL05843"/>
    <x v="4"/>
    <s v="CAR C7"/>
    <n v="8"/>
    <n v="1500"/>
    <n v="12000"/>
    <x v="4"/>
    <x v="1"/>
  </r>
  <r>
    <s v="2024-05-16"/>
    <s v="SAL05466"/>
    <x v="4"/>
    <s v="CAR C7"/>
    <n v="2"/>
    <n v="1500"/>
    <n v="3000"/>
    <x v="4"/>
    <x v="1"/>
  </r>
  <r>
    <s v="2024-05-25"/>
    <s v="SAL01633"/>
    <x v="4"/>
    <s v="CAR C7"/>
    <n v="4"/>
    <n v="1500"/>
    <n v="6000"/>
    <x v="4"/>
    <x v="1"/>
  </r>
  <r>
    <s v="2024-06-09"/>
    <s v="SAL03789"/>
    <x v="4"/>
    <s v="CAR C7"/>
    <n v="9"/>
    <n v="1500"/>
    <n v="13500"/>
    <x v="5"/>
    <x v="1"/>
  </r>
  <r>
    <s v="2024-06-10"/>
    <s v="SAL00477"/>
    <x v="4"/>
    <s v="CAR C7"/>
    <n v="12"/>
    <n v="1500"/>
    <n v="18000"/>
    <x v="5"/>
    <x v="1"/>
  </r>
  <r>
    <s v="2024-06-30"/>
    <s v="SAL01494"/>
    <x v="4"/>
    <s v="CAR C7"/>
    <n v="4"/>
    <n v="1500"/>
    <n v="6000"/>
    <x v="5"/>
    <x v="1"/>
  </r>
  <r>
    <s v="2024-07-01"/>
    <s v="SAL00261"/>
    <x v="4"/>
    <s v="CAR C7"/>
    <n v="11"/>
    <n v="1500"/>
    <n v="16500"/>
    <x v="6"/>
    <x v="1"/>
  </r>
  <r>
    <s v="2024-07-05"/>
    <s v="SAL04249"/>
    <x v="4"/>
    <s v="CAR C7"/>
    <n v="2"/>
    <n v="1500"/>
    <n v="3000"/>
    <x v="6"/>
    <x v="1"/>
  </r>
  <r>
    <s v="2024-07-07"/>
    <s v="SAL05179"/>
    <x v="4"/>
    <s v="CAR C7"/>
    <n v="13"/>
    <n v="1500"/>
    <n v="19500"/>
    <x v="6"/>
    <x v="1"/>
  </r>
  <r>
    <s v="2024-07-10"/>
    <s v="SAL00589"/>
    <x v="4"/>
    <s v="CAR C7"/>
    <n v="15"/>
    <n v="1500"/>
    <n v="22500"/>
    <x v="6"/>
    <x v="1"/>
  </r>
  <r>
    <s v="2024-07-23"/>
    <s v="SAL02050"/>
    <x v="4"/>
    <s v="CAR C7"/>
    <n v="4"/>
    <n v="1500"/>
    <n v="6000"/>
    <x v="6"/>
    <x v="1"/>
  </r>
  <r>
    <s v="2024-07-26"/>
    <s v="SAL01745"/>
    <x v="4"/>
    <s v="CAR C7"/>
    <n v="13"/>
    <n v="1500"/>
    <n v="19500"/>
    <x v="6"/>
    <x v="1"/>
  </r>
  <r>
    <s v="2024-08-02"/>
    <s v="SAL05106"/>
    <x v="4"/>
    <s v="CAR C7"/>
    <n v="1"/>
    <n v="1500"/>
    <n v="1500"/>
    <x v="7"/>
    <x v="1"/>
  </r>
  <r>
    <s v="2024-08-05"/>
    <s v="SAL02577"/>
    <x v="4"/>
    <s v="CAR C7"/>
    <n v="5"/>
    <n v="1500"/>
    <n v="7500"/>
    <x v="7"/>
    <x v="1"/>
  </r>
  <r>
    <s v="2024-08-11"/>
    <s v="SAL04818"/>
    <x v="4"/>
    <s v="CAR C7"/>
    <n v="11"/>
    <n v="1500"/>
    <n v="16500"/>
    <x v="7"/>
    <x v="1"/>
  </r>
  <r>
    <s v="2024-08-15"/>
    <s v="SAL03086"/>
    <x v="4"/>
    <s v="CAR C7"/>
    <n v="5"/>
    <n v="1500"/>
    <n v="7500"/>
    <x v="7"/>
    <x v="1"/>
  </r>
  <r>
    <s v="2024-08-19"/>
    <s v="SAL00391"/>
    <x v="4"/>
    <s v="CAR C7"/>
    <n v="8"/>
    <n v="1500"/>
    <n v="12000"/>
    <x v="7"/>
    <x v="1"/>
  </r>
  <r>
    <s v="2024-08-22"/>
    <s v="SAL01012"/>
    <x v="4"/>
    <s v="CAR C7"/>
    <n v="13"/>
    <n v="1500"/>
    <n v="19500"/>
    <x v="7"/>
    <x v="1"/>
  </r>
  <r>
    <s v="2024-08-24"/>
    <s v="SAL05089"/>
    <x v="4"/>
    <s v="CAR C7"/>
    <n v="14"/>
    <n v="1500"/>
    <n v="21000"/>
    <x v="7"/>
    <x v="1"/>
  </r>
  <r>
    <s v="2024-08-25"/>
    <s v="SAL04403"/>
    <x v="4"/>
    <s v="CAR C7"/>
    <n v="5"/>
    <n v="1500"/>
    <n v="7500"/>
    <x v="7"/>
    <x v="1"/>
  </r>
  <r>
    <s v="2024-09-06"/>
    <s v="SAL01653"/>
    <x v="4"/>
    <s v="CAR C7"/>
    <n v="13"/>
    <n v="1500"/>
    <n v="19500"/>
    <x v="8"/>
    <x v="1"/>
  </r>
  <r>
    <s v="2024-09-20"/>
    <s v="SAL03748"/>
    <x v="4"/>
    <s v="CAR C7"/>
    <n v="13"/>
    <n v="1500"/>
    <n v="19500"/>
    <x v="8"/>
    <x v="1"/>
  </r>
  <r>
    <s v="2024-09-20"/>
    <s v="SAL04971"/>
    <x v="4"/>
    <s v="CAR C7"/>
    <n v="3"/>
    <n v="1500"/>
    <n v="4500"/>
    <x v="8"/>
    <x v="1"/>
  </r>
  <r>
    <s v="2024-09-21"/>
    <s v="SAL03478"/>
    <x v="4"/>
    <s v="CAR C7"/>
    <n v="2"/>
    <n v="1500"/>
    <n v="3000"/>
    <x v="8"/>
    <x v="1"/>
  </r>
  <r>
    <s v="2024-09-23"/>
    <s v="SAL04298"/>
    <x v="4"/>
    <s v="CAR C7"/>
    <n v="9"/>
    <n v="1500"/>
    <n v="13500"/>
    <x v="8"/>
    <x v="1"/>
  </r>
  <r>
    <s v="2024-09-30"/>
    <s v="SAL03104"/>
    <x v="4"/>
    <s v="CAR C7"/>
    <n v="2"/>
    <n v="1500"/>
    <n v="3000"/>
    <x v="8"/>
    <x v="1"/>
  </r>
  <r>
    <s v="2024-10-05"/>
    <s v="SAL05831"/>
    <x v="4"/>
    <s v="CAR C7"/>
    <n v="14"/>
    <n v="1500"/>
    <n v="21000"/>
    <x v="9"/>
    <x v="1"/>
  </r>
  <r>
    <s v="2024-10-08"/>
    <s v="SAL05689"/>
    <x v="4"/>
    <s v="CAR C7"/>
    <n v="3"/>
    <n v="1500"/>
    <n v="4500"/>
    <x v="9"/>
    <x v="1"/>
  </r>
  <r>
    <s v="2024-10-14"/>
    <s v="SAL02300"/>
    <x v="4"/>
    <s v="CAR C7"/>
    <n v="2"/>
    <n v="1500"/>
    <n v="3000"/>
    <x v="9"/>
    <x v="1"/>
  </r>
  <r>
    <s v="2024-10-19"/>
    <s v="SAL01025"/>
    <x v="4"/>
    <s v="CAR C7"/>
    <n v="2"/>
    <n v="1500"/>
    <n v="3000"/>
    <x v="9"/>
    <x v="1"/>
  </r>
  <r>
    <s v="2024-10-30"/>
    <s v="SAL04510"/>
    <x v="4"/>
    <s v="CAR C7"/>
    <n v="13"/>
    <n v="1500"/>
    <n v="19500"/>
    <x v="9"/>
    <x v="1"/>
  </r>
  <r>
    <s v="2024-10-30"/>
    <s v="SAL04588"/>
    <x v="4"/>
    <s v="CAR C7"/>
    <n v="4"/>
    <n v="1500"/>
    <n v="6000"/>
    <x v="9"/>
    <x v="1"/>
  </r>
  <r>
    <s v="2024-10-30"/>
    <s v="SAL04733"/>
    <x v="4"/>
    <s v="CAR C7"/>
    <n v="2"/>
    <n v="1500"/>
    <n v="3000"/>
    <x v="9"/>
    <x v="1"/>
  </r>
  <r>
    <s v="2024-11-06"/>
    <s v="SAL04833"/>
    <x v="4"/>
    <s v="CAR C7"/>
    <n v="7"/>
    <n v="1500"/>
    <n v="10500"/>
    <x v="10"/>
    <x v="1"/>
  </r>
  <r>
    <s v="2024-11-07"/>
    <s v="SAL03923"/>
    <x v="4"/>
    <s v="CAR C7"/>
    <n v="11"/>
    <n v="1500"/>
    <n v="16500"/>
    <x v="10"/>
    <x v="1"/>
  </r>
  <r>
    <s v="2024-11-07"/>
    <s v="SAL05636"/>
    <x v="4"/>
    <s v="CAR C7"/>
    <n v="15"/>
    <n v="1500"/>
    <n v="22500"/>
    <x v="10"/>
    <x v="1"/>
  </r>
  <r>
    <s v="2024-11-08"/>
    <s v="SAL00312"/>
    <x v="4"/>
    <s v="CAR C7"/>
    <n v="1"/>
    <n v="1500"/>
    <n v="1500"/>
    <x v="10"/>
    <x v="1"/>
  </r>
  <r>
    <s v="2024-11-09"/>
    <s v="SAL04651"/>
    <x v="4"/>
    <s v="CAR C7"/>
    <n v="15"/>
    <n v="1500"/>
    <n v="22500"/>
    <x v="10"/>
    <x v="1"/>
  </r>
  <r>
    <s v="2024-11-26"/>
    <s v="SAL03310"/>
    <x v="4"/>
    <s v="CAR C7"/>
    <n v="13"/>
    <n v="1500"/>
    <n v="19500"/>
    <x v="10"/>
    <x v="1"/>
  </r>
  <r>
    <s v="2024-12-08"/>
    <s v="SAL04542"/>
    <x v="4"/>
    <s v="CAR C7"/>
    <n v="3"/>
    <n v="1500"/>
    <n v="4500"/>
    <x v="11"/>
    <x v="1"/>
  </r>
  <r>
    <s v="2024-12-09"/>
    <s v="SAL02000"/>
    <x v="4"/>
    <s v="CAR C7"/>
    <n v="1"/>
    <n v="1500"/>
    <n v="1500"/>
    <x v="11"/>
    <x v="1"/>
  </r>
  <r>
    <s v="2024-12-11"/>
    <s v="SAL00701"/>
    <x v="4"/>
    <s v="CAR C7"/>
    <n v="7"/>
    <n v="1500"/>
    <n v="10500"/>
    <x v="11"/>
    <x v="1"/>
  </r>
  <r>
    <s v="2024-12-16"/>
    <s v="SAL02910"/>
    <x v="4"/>
    <s v="CAR C7"/>
    <n v="7"/>
    <n v="1500"/>
    <n v="10500"/>
    <x v="11"/>
    <x v="1"/>
  </r>
  <r>
    <s v="2024-12-21"/>
    <s v="SAL02620"/>
    <x v="4"/>
    <s v="CAR C7"/>
    <n v="15"/>
    <n v="1500"/>
    <n v="22500"/>
    <x v="11"/>
    <x v="1"/>
  </r>
  <r>
    <s v="2024-12-30"/>
    <s v="SAL03126"/>
    <x v="4"/>
    <s v="CAR C7"/>
    <n v="9"/>
    <n v="1500"/>
    <n v="13500"/>
    <x v="11"/>
    <x v="1"/>
  </r>
  <r>
    <s v="2024-12-31"/>
    <s v="SAL00360"/>
    <x v="4"/>
    <s v="CAR C7"/>
    <n v="13"/>
    <n v="1500"/>
    <n v="19500"/>
    <x v="11"/>
    <x v="1"/>
  </r>
  <r>
    <s v="2025-01-01"/>
    <s v="SAL03735"/>
    <x v="4"/>
    <s v="CAR C7"/>
    <n v="6"/>
    <n v="1500"/>
    <n v="9000"/>
    <x v="0"/>
    <x v="2"/>
  </r>
  <r>
    <s v="2025-01-02"/>
    <s v="SAL01783"/>
    <x v="4"/>
    <s v="CAR C7"/>
    <n v="3"/>
    <n v="1500"/>
    <n v="4500"/>
    <x v="0"/>
    <x v="2"/>
  </r>
  <r>
    <s v="2025-01-03"/>
    <s v="SAL00919"/>
    <x v="4"/>
    <s v="CAR C7"/>
    <n v="11"/>
    <n v="1500"/>
    <n v="16500"/>
    <x v="0"/>
    <x v="2"/>
  </r>
  <r>
    <s v="2025-01-05"/>
    <s v="SAL03168"/>
    <x v="4"/>
    <s v="CAR C7"/>
    <n v="7"/>
    <n v="1500"/>
    <n v="10500"/>
    <x v="0"/>
    <x v="2"/>
  </r>
  <r>
    <s v="2025-01-22"/>
    <s v="SAL05822"/>
    <x v="4"/>
    <s v="CAR C7"/>
    <n v="2"/>
    <n v="1500"/>
    <n v="3000"/>
    <x v="0"/>
    <x v="2"/>
  </r>
  <r>
    <s v="2025-01-31"/>
    <s v="SAL01466"/>
    <x v="4"/>
    <s v="CAR C7"/>
    <n v="14"/>
    <n v="1500"/>
    <n v="21000"/>
    <x v="0"/>
    <x v="2"/>
  </r>
  <r>
    <s v="2025-02-06"/>
    <s v="SAL05409"/>
    <x v="4"/>
    <s v="CAR C7"/>
    <n v="1"/>
    <n v="1500"/>
    <n v="1500"/>
    <x v="1"/>
    <x v="2"/>
  </r>
  <r>
    <s v="2025-02-19"/>
    <s v="SAL00183"/>
    <x v="4"/>
    <s v="CAR C7"/>
    <n v="9"/>
    <n v="1500"/>
    <n v="13500"/>
    <x v="1"/>
    <x v="2"/>
  </r>
  <r>
    <s v="2025-03-08"/>
    <s v="SAL01800"/>
    <x v="4"/>
    <s v="CAR C7"/>
    <n v="7"/>
    <n v="1500"/>
    <n v="10500"/>
    <x v="2"/>
    <x v="2"/>
  </r>
  <r>
    <s v="2025-03-16"/>
    <s v="SAL04052"/>
    <x v="4"/>
    <s v="CAR C7"/>
    <n v="4"/>
    <n v="1500"/>
    <n v="6000"/>
    <x v="2"/>
    <x v="2"/>
  </r>
  <r>
    <s v="2025-03-24"/>
    <s v="SAL04551"/>
    <x v="4"/>
    <s v="CAR C7"/>
    <n v="5"/>
    <n v="1500"/>
    <n v="7500"/>
    <x v="2"/>
    <x v="2"/>
  </r>
  <r>
    <s v="2025-03-26"/>
    <s v="SAL03564"/>
    <x v="4"/>
    <s v="CAR C7"/>
    <n v="3"/>
    <n v="1500"/>
    <n v="4500"/>
    <x v="2"/>
    <x v="2"/>
  </r>
  <r>
    <s v="2025-03-28"/>
    <s v="SAL04143"/>
    <x v="4"/>
    <s v="CAR C7"/>
    <n v="2"/>
    <n v="1500"/>
    <n v="3000"/>
    <x v="2"/>
    <x v="2"/>
  </r>
  <r>
    <s v="2025-03-30"/>
    <s v="SAL00557"/>
    <x v="4"/>
    <s v="CAR C7"/>
    <n v="12"/>
    <n v="1500"/>
    <n v="18000"/>
    <x v="2"/>
    <x v="2"/>
  </r>
  <r>
    <s v="2025-04-01"/>
    <s v="SAL05351"/>
    <x v="4"/>
    <s v="CAR C7"/>
    <n v="5"/>
    <n v="1500"/>
    <n v="7500"/>
    <x v="3"/>
    <x v="2"/>
  </r>
  <r>
    <s v="2025-04-03"/>
    <s v="SAL04317"/>
    <x v="4"/>
    <s v="CAR C7"/>
    <n v="9"/>
    <n v="1500"/>
    <n v="13500"/>
    <x v="3"/>
    <x v="2"/>
  </r>
  <r>
    <s v="2025-04-03"/>
    <s v="SAL04383"/>
    <x v="4"/>
    <s v="CAR C7"/>
    <n v="4"/>
    <n v="1500"/>
    <n v="6000"/>
    <x v="3"/>
    <x v="2"/>
  </r>
  <r>
    <s v="2025-04-06"/>
    <s v="SAL00319"/>
    <x v="4"/>
    <s v="CAR C7"/>
    <n v="4"/>
    <n v="1500"/>
    <n v="6000"/>
    <x v="3"/>
    <x v="2"/>
  </r>
  <r>
    <s v="2025-04-09"/>
    <s v="SAL01321"/>
    <x v="4"/>
    <s v="CAR C7"/>
    <n v="15"/>
    <n v="1500"/>
    <n v="22500"/>
    <x v="3"/>
    <x v="2"/>
  </r>
  <r>
    <s v="2025-04-10"/>
    <s v="SAL02743"/>
    <x v="4"/>
    <s v="CAR C7"/>
    <n v="13"/>
    <n v="1500"/>
    <n v="19500"/>
    <x v="3"/>
    <x v="2"/>
  </r>
  <r>
    <s v="2025-04-15"/>
    <s v="SAL00960"/>
    <x v="4"/>
    <s v="CAR C7"/>
    <n v="3"/>
    <n v="1500"/>
    <n v="4500"/>
    <x v="3"/>
    <x v="2"/>
  </r>
  <r>
    <s v="2025-05-05"/>
    <s v="SAL05328"/>
    <x v="4"/>
    <s v="CAR C7"/>
    <n v="11"/>
    <n v="1500"/>
    <n v="16500"/>
    <x v="4"/>
    <x v="2"/>
  </r>
  <r>
    <s v="2025-05-09"/>
    <s v="SAL02197"/>
    <x v="4"/>
    <s v="CAR C7"/>
    <n v="13"/>
    <n v="1500"/>
    <n v="19500"/>
    <x v="4"/>
    <x v="2"/>
  </r>
  <r>
    <s v="2025-05-15"/>
    <s v="SAL03210"/>
    <x v="4"/>
    <s v="CAR C7"/>
    <n v="2"/>
    <n v="1500"/>
    <n v="3000"/>
    <x v="4"/>
    <x v="2"/>
  </r>
  <r>
    <s v="2025-05-25"/>
    <s v="SAL05586"/>
    <x v="4"/>
    <s v="CAR C7"/>
    <n v="7"/>
    <n v="1500"/>
    <n v="10500"/>
    <x v="4"/>
    <x v="2"/>
  </r>
  <r>
    <s v="2025-06-05"/>
    <s v="SAL05502"/>
    <x v="4"/>
    <s v="CAR C7"/>
    <n v="8"/>
    <n v="1500"/>
    <n v="12000"/>
    <x v="5"/>
    <x v="2"/>
  </r>
  <r>
    <s v="2025-06-09"/>
    <s v="SAL04693"/>
    <x v="4"/>
    <s v="CAR C7"/>
    <n v="5"/>
    <n v="1500"/>
    <n v="7500"/>
    <x v="5"/>
    <x v="2"/>
  </r>
  <r>
    <s v="2025-06-30"/>
    <s v="SAL05703"/>
    <x v="4"/>
    <s v="CAR C7"/>
    <n v="3"/>
    <n v="1500"/>
    <n v="4500"/>
    <x v="5"/>
    <x v="2"/>
  </r>
  <r>
    <s v="2025-07-02"/>
    <s v="SAL01576"/>
    <x v="4"/>
    <s v="CAR C7"/>
    <n v="9"/>
    <n v="1500"/>
    <n v="13500"/>
    <x v="6"/>
    <x v="2"/>
  </r>
  <r>
    <s v="2025-07-04"/>
    <s v="SAL04419"/>
    <x v="4"/>
    <s v="CAR C7"/>
    <n v="14"/>
    <n v="1500"/>
    <n v="21000"/>
    <x v="6"/>
    <x v="2"/>
  </r>
  <r>
    <s v="2025-07-17"/>
    <s v="SAL03874"/>
    <x v="4"/>
    <s v="CAR C7"/>
    <n v="2"/>
    <n v="1500"/>
    <n v="3000"/>
    <x v="6"/>
    <x v="2"/>
  </r>
  <r>
    <s v="2025-07-28"/>
    <s v="SAL04234"/>
    <x v="4"/>
    <s v="CAR C7"/>
    <n v="12"/>
    <n v="1500"/>
    <n v="18000"/>
    <x v="6"/>
    <x v="2"/>
  </r>
  <r>
    <s v="2025-07-29"/>
    <s v="SAL00457"/>
    <x v="4"/>
    <s v="CAR C7"/>
    <n v="5"/>
    <n v="1500"/>
    <n v="7500"/>
    <x v="6"/>
    <x v="2"/>
  </r>
  <r>
    <s v="2025-08-07"/>
    <s v="SAL01428"/>
    <x v="4"/>
    <s v="CAR C7"/>
    <n v="14"/>
    <n v="1500"/>
    <n v="21000"/>
    <x v="7"/>
    <x v="2"/>
  </r>
  <r>
    <s v="2025-08-12"/>
    <s v="SAL05433"/>
    <x v="4"/>
    <s v="CAR C7"/>
    <n v="7"/>
    <n v="1500"/>
    <n v="10500"/>
    <x v="7"/>
    <x v="2"/>
  </r>
  <r>
    <s v="2025-08-12"/>
    <s v="SAL05817"/>
    <x v="4"/>
    <s v="CAR C7"/>
    <n v="13"/>
    <n v="1500"/>
    <n v="19500"/>
    <x v="7"/>
    <x v="2"/>
  </r>
  <r>
    <s v="2025-08-13"/>
    <s v="SAL00199"/>
    <x v="4"/>
    <s v="CAR C7"/>
    <n v="1"/>
    <n v="1500"/>
    <n v="1500"/>
    <x v="7"/>
    <x v="2"/>
  </r>
  <r>
    <s v="2025-08-20"/>
    <s v="SAL01796"/>
    <x v="4"/>
    <s v="CAR C7"/>
    <n v="15"/>
    <n v="1500"/>
    <n v="22500"/>
    <x v="7"/>
    <x v="2"/>
  </r>
  <r>
    <s v="2025-08-21"/>
    <s v="SAL00089"/>
    <x v="4"/>
    <s v="CAR C7"/>
    <n v="4"/>
    <n v="1500"/>
    <n v="6000"/>
    <x v="7"/>
    <x v="2"/>
  </r>
  <r>
    <s v="2025-08-31"/>
    <s v="SAL04005"/>
    <x v="4"/>
    <s v="CAR C7"/>
    <n v="15"/>
    <n v="1500"/>
    <n v="22500"/>
    <x v="7"/>
    <x v="2"/>
  </r>
  <r>
    <s v="2025-09-03"/>
    <s v="SAL05359"/>
    <x v="4"/>
    <s v="CAR C7"/>
    <n v="8"/>
    <n v="1500"/>
    <n v="12000"/>
    <x v="8"/>
    <x v="2"/>
  </r>
  <r>
    <s v="2025-09-09"/>
    <s v="SAL00170"/>
    <x v="4"/>
    <s v="CAR C7"/>
    <n v="3"/>
    <n v="1500"/>
    <n v="4500"/>
    <x v="8"/>
    <x v="2"/>
  </r>
  <r>
    <s v="2025-09-16"/>
    <s v="SAL05080"/>
    <x v="4"/>
    <s v="CAR C7"/>
    <n v="3"/>
    <n v="1500"/>
    <n v="4500"/>
    <x v="8"/>
    <x v="2"/>
  </r>
  <r>
    <s v="2025-10-22"/>
    <s v="SAL01221"/>
    <x v="4"/>
    <s v="CAR C7"/>
    <n v="15"/>
    <n v="1500"/>
    <n v="22500"/>
    <x v="9"/>
    <x v="2"/>
  </r>
  <r>
    <s v="2025-10-22"/>
    <s v="SAL05614"/>
    <x v="4"/>
    <s v="CAR C7"/>
    <n v="8"/>
    <n v="1500"/>
    <n v="12000"/>
    <x v="9"/>
    <x v="2"/>
  </r>
  <r>
    <s v="2025-11-01"/>
    <s v="SAL03339"/>
    <x v="4"/>
    <s v="CAR C7"/>
    <n v="11"/>
    <n v="1500"/>
    <n v="16500"/>
    <x v="10"/>
    <x v="2"/>
  </r>
  <r>
    <s v="2025-11-05"/>
    <s v="SAL03945"/>
    <x v="4"/>
    <s v="CAR C7"/>
    <n v="1"/>
    <n v="1500"/>
    <n v="1500"/>
    <x v="10"/>
    <x v="2"/>
  </r>
  <r>
    <s v="2025-11-09"/>
    <s v="SAL05592"/>
    <x v="4"/>
    <s v="CAR C7"/>
    <n v="6"/>
    <n v="1500"/>
    <n v="9000"/>
    <x v="10"/>
    <x v="2"/>
  </r>
  <r>
    <s v="2025-11-12"/>
    <s v="SAL05765"/>
    <x v="4"/>
    <s v="CAR C7"/>
    <n v="11"/>
    <n v="1500"/>
    <n v="16500"/>
    <x v="10"/>
    <x v="2"/>
  </r>
  <r>
    <s v="2025-11-17"/>
    <s v="SAL00243"/>
    <x v="4"/>
    <s v="CAR C7"/>
    <n v="11"/>
    <n v="1500"/>
    <n v="16500"/>
    <x v="10"/>
    <x v="2"/>
  </r>
  <r>
    <s v="2025-11-19"/>
    <s v="SAL00967"/>
    <x v="4"/>
    <s v="CAR C7"/>
    <n v="6"/>
    <n v="1500"/>
    <n v="9000"/>
    <x v="10"/>
    <x v="2"/>
  </r>
  <r>
    <s v="2025-11-22"/>
    <s v="SAL02483"/>
    <x v="4"/>
    <s v="CAR C7"/>
    <n v="9"/>
    <n v="1500"/>
    <n v="13500"/>
    <x v="10"/>
    <x v="2"/>
  </r>
  <r>
    <s v="2025-12-02"/>
    <s v="SAL04183"/>
    <x v="4"/>
    <s v="CAR C7"/>
    <n v="13"/>
    <n v="1500"/>
    <n v="19500"/>
    <x v="11"/>
    <x v="2"/>
  </r>
  <r>
    <s v="2025-12-05"/>
    <s v="SAL05103"/>
    <x v="4"/>
    <s v="CAR C7"/>
    <n v="3"/>
    <n v="1500"/>
    <n v="4500"/>
    <x v="11"/>
    <x v="2"/>
  </r>
  <r>
    <s v="2025-12-09"/>
    <s v="SAL02426"/>
    <x v="4"/>
    <s v="CAR C7"/>
    <n v="9"/>
    <n v="1500"/>
    <n v="13500"/>
    <x v="11"/>
    <x v="2"/>
  </r>
  <r>
    <s v="2025-12-21"/>
    <s v="SAL04346"/>
    <x v="4"/>
    <s v="CAR C7"/>
    <n v="12"/>
    <n v="1500"/>
    <n v="18000"/>
    <x v="11"/>
    <x v="2"/>
  </r>
  <r>
    <s v="2023-01-24"/>
    <s v="SAL00563"/>
    <x v="0"/>
    <s v="CAR CHARGER 2 USB"/>
    <n v="12"/>
    <n v="1500"/>
    <n v="18000"/>
    <x v="0"/>
    <x v="0"/>
  </r>
  <r>
    <s v="2023-02-01"/>
    <s v="SAL01177"/>
    <x v="0"/>
    <s v="CAR CHARGER 2 USB"/>
    <n v="13"/>
    <n v="1500"/>
    <n v="19500"/>
    <x v="1"/>
    <x v="0"/>
  </r>
  <r>
    <s v="2023-02-06"/>
    <s v="SAL00893"/>
    <x v="0"/>
    <s v="CAR CHARGER 2 USB"/>
    <n v="3"/>
    <n v="1500"/>
    <n v="4500"/>
    <x v="1"/>
    <x v="0"/>
  </r>
  <r>
    <s v="2023-02-11"/>
    <s v="SAL03540"/>
    <x v="0"/>
    <s v="CAR CHARGER 2 USB"/>
    <n v="7"/>
    <n v="1500"/>
    <n v="10500"/>
    <x v="1"/>
    <x v="0"/>
  </r>
  <r>
    <s v="2023-02-28"/>
    <s v="SAL00131"/>
    <x v="0"/>
    <s v="CAR CHARGER 2 USB"/>
    <n v="12"/>
    <n v="1500"/>
    <n v="18000"/>
    <x v="1"/>
    <x v="0"/>
  </r>
  <r>
    <s v="2023-03-12"/>
    <s v="SAL03577"/>
    <x v="0"/>
    <s v="CAR CHARGER 2 USB"/>
    <n v="9"/>
    <n v="1500"/>
    <n v="13500"/>
    <x v="2"/>
    <x v="0"/>
  </r>
  <r>
    <s v="2023-03-16"/>
    <s v="SAL05261"/>
    <x v="0"/>
    <s v="CAR CHARGER 2 USB"/>
    <n v="10"/>
    <n v="1500"/>
    <n v="15000"/>
    <x v="2"/>
    <x v="0"/>
  </r>
  <r>
    <s v="2023-03-30"/>
    <s v="SAL05539"/>
    <x v="0"/>
    <s v="CAR CHARGER 2 USB"/>
    <n v="1"/>
    <n v="1500"/>
    <n v="1500"/>
    <x v="2"/>
    <x v="0"/>
  </r>
  <r>
    <s v="2023-04-01"/>
    <s v="SAL04573"/>
    <x v="0"/>
    <s v="CAR CHARGER 2 USB"/>
    <n v="7"/>
    <n v="1500"/>
    <n v="10500"/>
    <x v="3"/>
    <x v="0"/>
  </r>
  <r>
    <s v="2023-05-17"/>
    <s v="SAL00890"/>
    <x v="0"/>
    <s v="CAR CHARGER 2 USB"/>
    <n v="9"/>
    <n v="1500"/>
    <n v="13500"/>
    <x v="4"/>
    <x v="0"/>
  </r>
  <r>
    <s v="2023-05-18"/>
    <s v="SAL03690"/>
    <x v="0"/>
    <s v="CAR CHARGER 2 USB"/>
    <n v="14"/>
    <n v="1500"/>
    <n v="21000"/>
    <x v="4"/>
    <x v="0"/>
  </r>
  <r>
    <s v="2023-05-19"/>
    <s v="SAL01011"/>
    <x v="0"/>
    <s v="CAR CHARGER 2 USB"/>
    <n v="12"/>
    <n v="1500"/>
    <n v="18000"/>
    <x v="4"/>
    <x v="0"/>
  </r>
  <r>
    <s v="2023-05-25"/>
    <s v="SAL04305"/>
    <x v="0"/>
    <s v="CAR CHARGER 2 USB"/>
    <n v="5"/>
    <n v="1500"/>
    <n v="7500"/>
    <x v="4"/>
    <x v="0"/>
  </r>
  <r>
    <s v="2023-06-07"/>
    <s v="SAL03193"/>
    <x v="0"/>
    <s v="CAR CHARGER 2 USB"/>
    <n v="7"/>
    <n v="1500"/>
    <n v="10500"/>
    <x v="5"/>
    <x v="0"/>
  </r>
  <r>
    <s v="2023-07-16"/>
    <s v="SAL05171"/>
    <x v="0"/>
    <s v="CAR CHARGER 2 USB"/>
    <n v="7"/>
    <n v="1500"/>
    <n v="10500"/>
    <x v="6"/>
    <x v="0"/>
  </r>
  <r>
    <s v="2023-07-23"/>
    <s v="SAL04370"/>
    <x v="0"/>
    <s v="CAR CHARGER 2 USB"/>
    <n v="13"/>
    <n v="1500"/>
    <n v="19500"/>
    <x v="6"/>
    <x v="0"/>
  </r>
  <r>
    <s v="2023-08-13"/>
    <s v="SAL02445"/>
    <x v="0"/>
    <s v="CAR CHARGER 2 USB"/>
    <n v="7"/>
    <n v="1500"/>
    <n v="10500"/>
    <x v="7"/>
    <x v="0"/>
  </r>
  <r>
    <s v="2023-10-22"/>
    <s v="SAL01300"/>
    <x v="0"/>
    <s v="CAR CHARGER 2 USB"/>
    <n v="13"/>
    <n v="1500"/>
    <n v="19500"/>
    <x v="9"/>
    <x v="0"/>
  </r>
  <r>
    <s v="2023-11-07"/>
    <s v="SAL00384"/>
    <x v="0"/>
    <s v="CAR CHARGER 2 USB"/>
    <n v="8"/>
    <n v="1500"/>
    <n v="12000"/>
    <x v="10"/>
    <x v="0"/>
  </r>
  <r>
    <s v="2023-12-03"/>
    <s v="SAL01345"/>
    <x v="0"/>
    <s v="CAR CHARGER 2 USB"/>
    <n v="2"/>
    <n v="1500"/>
    <n v="3000"/>
    <x v="11"/>
    <x v="0"/>
  </r>
  <r>
    <s v="2024-02-12"/>
    <s v="SAL00036"/>
    <x v="0"/>
    <s v="CAR CHARGER 2 USB"/>
    <n v="5"/>
    <n v="1500"/>
    <n v="7500"/>
    <x v="1"/>
    <x v="1"/>
  </r>
  <r>
    <s v="2024-02-14"/>
    <s v="SAL02854"/>
    <x v="0"/>
    <s v="CAR CHARGER 2 USB"/>
    <n v="6"/>
    <n v="1500"/>
    <n v="9000"/>
    <x v="1"/>
    <x v="1"/>
  </r>
  <r>
    <s v="2024-02-22"/>
    <s v="SAL00997"/>
    <x v="0"/>
    <s v="CAR CHARGER 2 USB"/>
    <n v="7"/>
    <n v="1500"/>
    <n v="10500"/>
    <x v="1"/>
    <x v="1"/>
  </r>
  <r>
    <s v="2024-03-19"/>
    <s v="SAL02848"/>
    <x v="0"/>
    <s v="CAR CHARGER 2 USB"/>
    <n v="10"/>
    <n v="1500"/>
    <n v="15000"/>
    <x v="2"/>
    <x v="1"/>
  </r>
  <r>
    <s v="2024-04-11"/>
    <s v="SAL04706"/>
    <x v="0"/>
    <s v="CAR CHARGER 2 USB"/>
    <n v="10"/>
    <n v="1500"/>
    <n v="15000"/>
    <x v="3"/>
    <x v="1"/>
  </r>
  <r>
    <s v="2024-04-18"/>
    <s v="SAL00944"/>
    <x v="0"/>
    <s v="CAR CHARGER 2 USB"/>
    <n v="3"/>
    <n v="1500"/>
    <n v="4500"/>
    <x v="3"/>
    <x v="1"/>
  </r>
  <r>
    <s v="2024-05-01"/>
    <s v="SAL04720"/>
    <x v="0"/>
    <s v="CAR CHARGER 2 USB"/>
    <n v="7"/>
    <n v="1500"/>
    <n v="10500"/>
    <x v="4"/>
    <x v="1"/>
  </r>
  <r>
    <s v="2024-05-05"/>
    <s v="SAL01297"/>
    <x v="0"/>
    <s v="CAR CHARGER 2 USB"/>
    <n v="5"/>
    <n v="1500"/>
    <n v="7500"/>
    <x v="4"/>
    <x v="1"/>
  </r>
  <r>
    <s v="2024-05-19"/>
    <s v="SAL01128"/>
    <x v="0"/>
    <s v="CAR CHARGER 2 USB"/>
    <n v="8"/>
    <n v="1500"/>
    <n v="12000"/>
    <x v="4"/>
    <x v="1"/>
  </r>
  <r>
    <s v="2024-05-25"/>
    <s v="SAL05292"/>
    <x v="0"/>
    <s v="CAR CHARGER 2 USB"/>
    <n v="7"/>
    <n v="1500"/>
    <n v="10500"/>
    <x v="4"/>
    <x v="1"/>
  </r>
  <r>
    <s v="2024-06-21"/>
    <s v="SAL00707"/>
    <x v="0"/>
    <s v="CAR CHARGER 2 USB"/>
    <n v="1"/>
    <n v="1500"/>
    <n v="1500"/>
    <x v="5"/>
    <x v="1"/>
  </r>
  <r>
    <s v="2024-07-22"/>
    <s v="SAL00618"/>
    <x v="0"/>
    <s v="CAR CHARGER 2 USB"/>
    <n v="4"/>
    <n v="1500"/>
    <n v="6000"/>
    <x v="6"/>
    <x v="1"/>
  </r>
  <r>
    <s v="2024-07-26"/>
    <s v="SAL05709"/>
    <x v="0"/>
    <s v="CAR CHARGER 2 USB"/>
    <n v="11"/>
    <n v="1500"/>
    <n v="16500"/>
    <x v="6"/>
    <x v="1"/>
  </r>
  <r>
    <s v="2024-08-17"/>
    <s v="SAL05457"/>
    <x v="0"/>
    <s v="CAR CHARGER 2 USB"/>
    <n v="15"/>
    <n v="1500"/>
    <n v="22500"/>
    <x v="7"/>
    <x v="1"/>
  </r>
  <r>
    <s v="2024-09-02"/>
    <s v="SAL03523"/>
    <x v="0"/>
    <s v="CAR CHARGER 2 USB"/>
    <n v="8"/>
    <n v="1500"/>
    <n v="12000"/>
    <x v="8"/>
    <x v="1"/>
  </r>
  <r>
    <s v="2024-09-13"/>
    <s v="SAL00593"/>
    <x v="0"/>
    <s v="CAR CHARGER 2 USB"/>
    <n v="10"/>
    <n v="1500"/>
    <n v="15000"/>
    <x v="8"/>
    <x v="1"/>
  </r>
  <r>
    <s v="2024-09-14"/>
    <s v="SAL04596"/>
    <x v="0"/>
    <s v="CAR CHARGER 2 USB"/>
    <n v="5"/>
    <n v="1500"/>
    <n v="7500"/>
    <x v="8"/>
    <x v="1"/>
  </r>
  <r>
    <s v="2024-09-27"/>
    <s v="SAL04171"/>
    <x v="0"/>
    <s v="CAR CHARGER 2 USB"/>
    <n v="4"/>
    <n v="1500"/>
    <n v="6000"/>
    <x v="8"/>
    <x v="1"/>
  </r>
  <r>
    <s v="2024-10-18"/>
    <s v="SAL00659"/>
    <x v="0"/>
    <s v="CAR CHARGER 2 USB"/>
    <n v="2"/>
    <n v="1500"/>
    <n v="3000"/>
    <x v="9"/>
    <x v="1"/>
  </r>
  <r>
    <s v="2024-10-23"/>
    <s v="SAL03528"/>
    <x v="0"/>
    <s v="CAR CHARGER 2 USB"/>
    <n v="7"/>
    <n v="1500"/>
    <n v="10500"/>
    <x v="9"/>
    <x v="1"/>
  </r>
  <r>
    <s v="2024-11-12"/>
    <s v="SAL00954"/>
    <x v="0"/>
    <s v="CAR CHARGER 2 USB"/>
    <n v="7"/>
    <n v="1500"/>
    <n v="10500"/>
    <x v="10"/>
    <x v="1"/>
  </r>
  <r>
    <s v="2024-11-16"/>
    <s v="SAL00779"/>
    <x v="0"/>
    <s v="CAR CHARGER 2 USB"/>
    <n v="11"/>
    <n v="1500"/>
    <n v="16500"/>
    <x v="10"/>
    <x v="1"/>
  </r>
  <r>
    <s v="2024-12-17"/>
    <s v="SAL01906"/>
    <x v="0"/>
    <s v="CAR CHARGER 2 USB"/>
    <n v="8"/>
    <n v="1500"/>
    <n v="12000"/>
    <x v="11"/>
    <x v="1"/>
  </r>
  <r>
    <s v="2024-12-29"/>
    <s v="SAL03960"/>
    <x v="0"/>
    <s v="CAR CHARGER 2 USB"/>
    <n v="5"/>
    <n v="1500"/>
    <n v="7500"/>
    <x v="11"/>
    <x v="1"/>
  </r>
  <r>
    <s v="2025-03-14"/>
    <s v="SAL03994"/>
    <x v="0"/>
    <s v="CAR CHARGER 2 USB"/>
    <n v="11"/>
    <n v="1500"/>
    <n v="16500"/>
    <x v="2"/>
    <x v="2"/>
  </r>
  <r>
    <s v="2025-03-21"/>
    <s v="SAL01836"/>
    <x v="0"/>
    <s v="CAR CHARGER 2 USB"/>
    <n v="3"/>
    <n v="1500"/>
    <n v="4500"/>
    <x v="2"/>
    <x v="2"/>
  </r>
  <r>
    <s v="2025-03-25"/>
    <s v="SAL03458"/>
    <x v="0"/>
    <s v="CAR CHARGER 2 USB"/>
    <n v="4"/>
    <n v="1500"/>
    <n v="6000"/>
    <x v="2"/>
    <x v="2"/>
  </r>
  <r>
    <s v="2025-03-25"/>
    <s v="SAL04652"/>
    <x v="0"/>
    <s v="CAR CHARGER 2 USB"/>
    <n v="5"/>
    <n v="1500"/>
    <n v="7500"/>
    <x v="2"/>
    <x v="2"/>
  </r>
  <r>
    <s v="2025-05-25"/>
    <s v="SAL04027"/>
    <x v="0"/>
    <s v="CAR CHARGER 2 USB"/>
    <n v="3"/>
    <n v="1500"/>
    <n v="4500"/>
    <x v="4"/>
    <x v="2"/>
  </r>
  <r>
    <s v="2025-06-03"/>
    <s v="SAL00811"/>
    <x v="0"/>
    <s v="CAR CHARGER 2 USB"/>
    <n v="7"/>
    <n v="1500"/>
    <n v="10500"/>
    <x v="5"/>
    <x v="2"/>
  </r>
  <r>
    <s v="2025-06-27"/>
    <s v="SAL04654"/>
    <x v="0"/>
    <s v="CAR CHARGER 2 USB"/>
    <n v="9"/>
    <n v="1500"/>
    <n v="13500"/>
    <x v="5"/>
    <x v="2"/>
  </r>
  <r>
    <s v="2025-07-09"/>
    <s v="SAL03460"/>
    <x v="0"/>
    <s v="CAR CHARGER 2 USB"/>
    <n v="9"/>
    <n v="1500"/>
    <n v="13500"/>
    <x v="6"/>
    <x v="2"/>
  </r>
  <r>
    <s v="2025-07-26"/>
    <s v="SAL02520"/>
    <x v="0"/>
    <s v="CAR CHARGER 2 USB"/>
    <n v="3"/>
    <n v="1500"/>
    <n v="4500"/>
    <x v="6"/>
    <x v="2"/>
  </r>
  <r>
    <s v="2025-08-01"/>
    <s v="SAL05162"/>
    <x v="0"/>
    <s v="CAR CHARGER 2 USB"/>
    <n v="10"/>
    <n v="1500"/>
    <n v="15000"/>
    <x v="7"/>
    <x v="2"/>
  </r>
  <r>
    <s v="2025-08-02"/>
    <s v="SAL04625"/>
    <x v="0"/>
    <s v="CAR CHARGER 2 USB"/>
    <n v="9"/>
    <n v="1500"/>
    <n v="13500"/>
    <x v="7"/>
    <x v="2"/>
  </r>
  <r>
    <s v="2025-08-06"/>
    <s v="SAL03689"/>
    <x v="0"/>
    <s v="CAR CHARGER 2 USB"/>
    <n v="5"/>
    <n v="1500"/>
    <n v="7500"/>
    <x v="7"/>
    <x v="2"/>
  </r>
  <r>
    <s v="2025-08-29"/>
    <s v="SAL03745"/>
    <x v="0"/>
    <s v="CAR CHARGER 2 USB"/>
    <n v="15"/>
    <n v="1500"/>
    <n v="22500"/>
    <x v="7"/>
    <x v="2"/>
  </r>
  <r>
    <s v="2025-10-05"/>
    <s v="SAL03228"/>
    <x v="0"/>
    <s v="CAR CHARGER 2 USB"/>
    <n v="8"/>
    <n v="1500"/>
    <n v="12000"/>
    <x v="9"/>
    <x v="2"/>
  </r>
  <r>
    <s v="2025-10-18"/>
    <s v="SAL05863"/>
    <x v="0"/>
    <s v="CAR CHARGER 2 USB"/>
    <n v="8"/>
    <n v="1500"/>
    <n v="12000"/>
    <x v="9"/>
    <x v="2"/>
  </r>
  <r>
    <s v="2025-10-26"/>
    <s v="SAL01501"/>
    <x v="0"/>
    <s v="CAR CHARGER 2 USB"/>
    <n v="9"/>
    <n v="1500"/>
    <n v="13500"/>
    <x v="9"/>
    <x v="2"/>
  </r>
  <r>
    <s v="2025-10-29"/>
    <s v="SAL05542"/>
    <x v="0"/>
    <s v="CAR CHARGER 2 USB"/>
    <n v="1"/>
    <n v="1500"/>
    <n v="1500"/>
    <x v="9"/>
    <x v="2"/>
  </r>
  <r>
    <s v="2025-11-22"/>
    <s v="SAL02876"/>
    <x v="0"/>
    <s v="CAR CHARGER 2 USB"/>
    <n v="6"/>
    <n v="1500"/>
    <n v="9000"/>
    <x v="10"/>
    <x v="2"/>
  </r>
  <r>
    <s v="2025-12-03"/>
    <s v="SAL02479"/>
    <x v="0"/>
    <s v="CAR CHARGER 2 USB"/>
    <n v="5"/>
    <n v="1500"/>
    <n v="7500"/>
    <x v="11"/>
    <x v="2"/>
  </r>
  <r>
    <s v="2025-12-16"/>
    <s v="SAL01393"/>
    <x v="0"/>
    <s v="CAR CHARGER 2 USB"/>
    <n v="7"/>
    <n v="1500"/>
    <n v="10500"/>
    <x v="11"/>
    <x v="2"/>
  </r>
  <r>
    <s v="2025-12-24"/>
    <s v="SAL03875"/>
    <x v="0"/>
    <s v="CAR CHARGER 2 USB"/>
    <n v="1"/>
    <n v="1500"/>
    <n v="1500"/>
    <x v="11"/>
    <x v="2"/>
  </r>
  <r>
    <s v="2023-01-01"/>
    <s v="SAL01609"/>
    <x v="4"/>
    <s v="CARD READER"/>
    <n v="3"/>
    <n v="700"/>
    <n v="2100"/>
    <x v="0"/>
    <x v="0"/>
  </r>
  <r>
    <s v="2023-01-02"/>
    <s v="SAL00700"/>
    <x v="4"/>
    <s v="CARD READER"/>
    <n v="15"/>
    <n v="700"/>
    <n v="10500"/>
    <x v="0"/>
    <x v="0"/>
  </r>
  <r>
    <s v="2023-01-04"/>
    <s v="SAL02879"/>
    <x v="4"/>
    <s v="CARD READER"/>
    <n v="13"/>
    <n v="700"/>
    <n v="9100"/>
    <x v="0"/>
    <x v="0"/>
  </r>
  <r>
    <s v="2023-01-08"/>
    <s v="SAL02161"/>
    <x v="4"/>
    <s v="CARD READER"/>
    <n v="10"/>
    <n v="700"/>
    <n v="7000"/>
    <x v="0"/>
    <x v="0"/>
  </r>
  <r>
    <s v="2023-01-11"/>
    <s v="SAL00501"/>
    <x v="4"/>
    <s v="CARD READER"/>
    <n v="1"/>
    <n v="700"/>
    <n v="700"/>
    <x v="0"/>
    <x v="0"/>
  </r>
  <r>
    <s v="2023-01-20"/>
    <s v="SAL03983"/>
    <x v="4"/>
    <s v="CARD READER"/>
    <n v="5"/>
    <n v="700"/>
    <n v="3500"/>
    <x v="0"/>
    <x v="0"/>
  </r>
  <r>
    <s v="2023-01-27"/>
    <s v="SAL02299"/>
    <x v="4"/>
    <s v="CARD READER"/>
    <n v="3"/>
    <n v="700"/>
    <n v="2100"/>
    <x v="0"/>
    <x v="0"/>
  </r>
  <r>
    <s v="2023-01-28"/>
    <s v="SAL01114"/>
    <x v="4"/>
    <s v="CARD READER"/>
    <n v="10"/>
    <n v="700"/>
    <n v="7000"/>
    <x v="0"/>
    <x v="0"/>
  </r>
  <r>
    <s v="2023-02-15"/>
    <s v="SAL00929"/>
    <x v="4"/>
    <s v="CARD READER"/>
    <n v="2"/>
    <n v="700"/>
    <n v="1400"/>
    <x v="1"/>
    <x v="0"/>
  </r>
  <r>
    <s v="2023-02-21"/>
    <s v="SAL04668"/>
    <x v="4"/>
    <s v="CARD READER"/>
    <n v="5"/>
    <n v="700"/>
    <n v="3500"/>
    <x v="1"/>
    <x v="0"/>
  </r>
  <r>
    <s v="2023-02-24"/>
    <s v="SAL01985"/>
    <x v="4"/>
    <s v="CARD READER"/>
    <n v="6"/>
    <n v="700"/>
    <n v="4200"/>
    <x v="1"/>
    <x v="0"/>
  </r>
  <r>
    <s v="2023-02-24"/>
    <s v="SAL02200"/>
    <x v="4"/>
    <s v="CARD READER"/>
    <n v="15"/>
    <n v="700"/>
    <n v="10500"/>
    <x v="1"/>
    <x v="0"/>
  </r>
  <r>
    <s v="2023-02-28"/>
    <s v="SAL02417"/>
    <x v="4"/>
    <s v="CARD READER"/>
    <n v="10"/>
    <n v="700"/>
    <n v="7000"/>
    <x v="1"/>
    <x v="0"/>
  </r>
  <r>
    <s v="2023-03-01"/>
    <s v="SAL05922"/>
    <x v="4"/>
    <s v="CARD READER"/>
    <n v="11"/>
    <n v="700"/>
    <n v="7700"/>
    <x v="2"/>
    <x v="0"/>
  </r>
  <r>
    <s v="2023-03-10"/>
    <s v="SAL05374"/>
    <x v="4"/>
    <s v="CARD READER"/>
    <n v="14"/>
    <n v="700"/>
    <n v="9800"/>
    <x v="2"/>
    <x v="0"/>
  </r>
  <r>
    <s v="2023-03-14"/>
    <s v="SAL00597"/>
    <x v="4"/>
    <s v="CARD READER"/>
    <n v="5"/>
    <n v="700"/>
    <n v="3500"/>
    <x v="2"/>
    <x v="0"/>
  </r>
  <r>
    <s v="2023-03-20"/>
    <s v="SAL01156"/>
    <x v="4"/>
    <s v="CARD READER"/>
    <n v="3"/>
    <n v="700"/>
    <n v="2100"/>
    <x v="2"/>
    <x v="0"/>
  </r>
  <r>
    <s v="2023-03-23"/>
    <s v="SAL00499"/>
    <x v="4"/>
    <s v="CARD READER"/>
    <n v="15"/>
    <n v="700"/>
    <n v="10500"/>
    <x v="2"/>
    <x v="0"/>
  </r>
  <r>
    <s v="2023-03-31"/>
    <s v="SAL00297"/>
    <x v="4"/>
    <s v="CARD READER"/>
    <n v="7"/>
    <n v="700"/>
    <n v="4900"/>
    <x v="2"/>
    <x v="0"/>
  </r>
  <r>
    <s v="2023-04-04"/>
    <s v="SAL03144"/>
    <x v="4"/>
    <s v="CARD READER"/>
    <n v="12"/>
    <n v="700"/>
    <n v="8400"/>
    <x v="3"/>
    <x v="0"/>
  </r>
  <r>
    <s v="2023-04-10"/>
    <s v="SAL01285"/>
    <x v="4"/>
    <s v="CARD READER"/>
    <n v="10"/>
    <n v="700"/>
    <n v="7000"/>
    <x v="3"/>
    <x v="0"/>
  </r>
  <r>
    <s v="2023-04-18"/>
    <s v="SAL05919"/>
    <x v="4"/>
    <s v="CARD READER"/>
    <n v="1"/>
    <n v="700"/>
    <n v="700"/>
    <x v="3"/>
    <x v="0"/>
  </r>
  <r>
    <s v="2023-04-25"/>
    <s v="SAL00866"/>
    <x v="4"/>
    <s v="CARD READER"/>
    <n v="7"/>
    <n v="700"/>
    <n v="4900"/>
    <x v="3"/>
    <x v="0"/>
  </r>
  <r>
    <s v="2023-04-30"/>
    <s v="SAL03576"/>
    <x v="4"/>
    <s v="CARD READER"/>
    <n v="9"/>
    <n v="700"/>
    <n v="6300"/>
    <x v="3"/>
    <x v="0"/>
  </r>
  <r>
    <s v="2023-05-05"/>
    <s v="SAL04344"/>
    <x v="4"/>
    <s v="CARD READER"/>
    <n v="4"/>
    <n v="700"/>
    <n v="2800"/>
    <x v="4"/>
    <x v="0"/>
  </r>
  <r>
    <s v="2023-05-20"/>
    <s v="SAL05152"/>
    <x v="4"/>
    <s v="CARD READER"/>
    <n v="5"/>
    <n v="700"/>
    <n v="3500"/>
    <x v="4"/>
    <x v="0"/>
  </r>
  <r>
    <s v="2023-05-23"/>
    <s v="SAL05589"/>
    <x v="4"/>
    <s v="CARD READER"/>
    <n v="14"/>
    <n v="700"/>
    <n v="9800"/>
    <x v="4"/>
    <x v="0"/>
  </r>
  <r>
    <s v="2023-05-27"/>
    <s v="SAL04995"/>
    <x v="4"/>
    <s v="CARD READER"/>
    <n v="12"/>
    <n v="700"/>
    <n v="8400"/>
    <x v="4"/>
    <x v="0"/>
  </r>
  <r>
    <s v="2023-05-30"/>
    <s v="SAL00729"/>
    <x v="4"/>
    <s v="CARD READER"/>
    <n v="5"/>
    <n v="700"/>
    <n v="3500"/>
    <x v="4"/>
    <x v="0"/>
  </r>
  <r>
    <s v="2023-06-09"/>
    <s v="SAL05590"/>
    <x v="4"/>
    <s v="CARD READER"/>
    <n v="6"/>
    <n v="700"/>
    <n v="4200"/>
    <x v="5"/>
    <x v="0"/>
  </r>
  <r>
    <s v="2023-06-12"/>
    <s v="SAL02447"/>
    <x v="4"/>
    <s v="CARD READER"/>
    <n v="10"/>
    <n v="700"/>
    <n v="7000"/>
    <x v="5"/>
    <x v="0"/>
  </r>
  <r>
    <s v="2023-06-17"/>
    <s v="SAL03170"/>
    <x v="4"/>
    <s v="CARD READER"/>
    <n v="7"/>
    <n v="700"/>
    <n v="4900"/>
    <x v="5"/>
    <x v="0"/>
  </r>
  <r>
    <s v="2023-07-09"/>
    <s v="SAL03486"/>
    <x v="4"/>
    <s v="CARD READER"/>
    <n v="2"/>
    <n v="700"/>
    <n v="1400"/>
    <x v="6"/>
    <x v="0"/>
  </r>
  <r>
    <s v="2023-07-17"/>
    <s v="SAL00590"/>
    <x v="4"/>
    <s v="CARD READER"/>
    <n v="15"/>
    <n v="700"/>
    <n v="10500"/>
    <x v="6"/>
    <x v="0"/>
  </r>
  <r>
    <s v="2023-07-23"/>
    <s v="SAL02236"/>
    <x v="4"/>
    <s v="CARD READER"/>
    <n v="15"/>
    <n v="700"/>
    <n v="10500"/>
    <x v="6"/>
    <x v="0"/>
  </r>
  <r>
    <s v="2023-07-24"/>
    <s v="SAL04759"/>
    <x v="4"/>
    <s v="CARD READER"/>
    <n v="6"/>
    <n v="700"/>
    <n v="4200"/>
    <x v="6"/>
    <x v="0"/>
  </r>
  <r>
    <s v="2023-07-28"/>
    <s v="SAL04511"/>
    <x v="4"/>
    <s v="CARD READER"/>
    <n v="4"/>
    <n v="700"/>
    <n v="2800"/>
    <x v="6"/>
    <x v="0"/>
  </r>
  <r>
    <s v="2023-07-31"/>
    <s v="SAL04335"/>
    <x v="4"/>
    <s v="CARD READER"/>
    <n v="6"/>
    <n v="700"/>
    <n v="4200"/>
    <x v="6"/>
    <x v="0"/>
  </r>
  <r>
    <s v="2023-08-22"/>
    <s v="SAL04949"/>
    <x v="4"/>
    <s v="CARD READER"/>
    <n v="3"/>
    <n v="700"/>
    <n v="2100"/>
    <x v="7"/>
    <x v="0"/>
  </r>
  <r>
    <s v="2023-08-25"/>
    <s v="SAL00217"/>
    <x v="4"/>
    <s v="CARD READER"/>
    <n v="13"/>
    <n v="700"/>
    <n v="9100"/>
    <x v="7"/>
    <x v="0"/>
  </r>
  <r>
    <s v="2023-09-03"/>
    <s v="SAL01449"/>
    <x v="4"/>
    <s v="CARD READER"/>
    <n v="6"/>
    <n v="700"/>
    <n v="4200"/>
    <x v="8"/>
    <x v="0"/>
  </r>
  <r>
    <s v="2023-09-03"/>
    <s v="SAL04928"/>
    <x v="4"/>
    <s v="CARD READER"/>
    <n v="5"/>
    <n v="700"/>
    <n v="3500"/>
    <x v="8"/>
    <x v="0"/>
  </r>
  <r>
    <s v="2023-09-08"/>
    <s v="SAL02557"/>
    <x v="4"/>
    <s v="CARD READER"/>
    <n v="2"/>
    <n v="700"/>
    <n v="1400"/>
    <x v="8"/>
    <x v="0"/>
  </r>
  <r>
    <s v="2023-09-15"/>
    <s v="SAL02976"/>
    <x v="4"/>
    <s v="CARD READER"/>
    <n v="10"/>
    <n v="700"/>
    <n v="7000"/>
    <x v="8"/>
    <x v="0"/>
  </r>
  <r>
    <s v="2023-10-05"/>
    <s v="SAL02913"/>
    <x v="4"/>
    <s v="CARD READER"/>
    <n v="9"/>
    <n v="700"/>
    <n v="6300"/>
    <x v="9"/>
    <x v="0"/>
  </r>
  <r>
    <s v="2023-10-09"/>
    <s v="SAL00579"/>
    <x v="4"/>
    <s v="CARD READER"/>
    <n v="3"/>
    <n v="700"/>
    <n v="2100"/>
    <x v="9"/>
    <x v="0"/>
  </r>
  <r>
    <s v="2023-10-22"/>
    <s v="SAL00165"/>
    <x v="4"/>
    <s v="CARD READER"/>
    <n v="4"/>
    <n v="700"/>
    <n v="2800"/>
    <x v="9"/>
    <x v="0"/>
  </r>
  <r>
    <s v="2023-11-01"/>
    <s v="SAL03299"/>
    <x v="4"/>
    <s v="CARD READER"/>
    <n v="13"/>
    <n v="700"/>
    <n v="9100"/>
    <x v="10"/>
    <x v="0"/>
  </r>
  <r>
    <s v="2023-11-01"/>
    <s v="SAL03470"/>
    <x v="4"/>
    <s v="CARD READER"/>
    <n v="7"/>
    <n v="700"/>
    <n v="4900"/>
    <x v="10"/>
    <x v="0"/>
  </r>
  <r>
    <s v="2023-11-10"/>
    <s v="SAL03877"/>
    <x v="4"/>
    <s v="CARD READER"/>
    <n v="2"/>
    <n v="700"/>
    <n v="1400"/>
    <x v="10"/>
    <x v="0"/>
  </r>
  <r>
    <s v="2023-11-10"/>
    <s v="SAL05322"/>
    <x v="4"/>
    <s v="CARD READER"/>
    <n v="6"/>
    <n v="700"/>
    <n v="4200"/>
    <x v="10"/>
    <x v="0"/>
  </r>
  <r>
    <s v="2023-11-26"/>
    <s v="SAL01627"/>
    <x v="4"/>
    <s v="CARD READER"/>
    <n v="7"/>
    <n v="700"/>
    <n v="4900"/>
    <x v="10"/>
    <x v="0"/>
  </r>
  <r>
    <s v="2023-11-28"/>
    <s v="SAL01301"/>
    <x v="4"/>
    <s v="CARD READER"/>
    <n v="9"/>
    <n v="700"/>
    <n v="6300"/>
    <x v="10"/>
    <x v="0"/>
  </r>
  <r>
    <s v="2023-11-29"/>
    <s v="SAL03422"/>
    <x v="4"/>
    <s v="CARD READER"/>
    <n v="14"/>
    <n v="700"/>
    <n v="9800"/>
    <x v="10"/>
    <x v="0"/>
  </r>
  <r>
    <s v="2023-12-01"/>
    <s v="SAL00381"/>
    <x v="4"/>
    <s v="CARD READER"/>
    <n v="1"/>
    <n v="700"/>
    <n v="700"/>
    <x v="11"/>
    <x v="0"/>
  </r>
  <r>
    <s v="2023-12-04"/>
    <s v="SAL00725"/>
    <x v="4"/>
    <s v="CARD READER"/>
    <n v="4"/>
    <n v="700"/>
    <n v="2800"/>
    <x v="11"/>
    <x v="0"/>
  </r>
  <r>
    <s v="2023-12-12"/>
    <s v="SAL05088"/>
    <x v="4"/>
    <s v="CARD READER"/>
    <n v="11"/>
    <n v="700"/>
    <n v="7700"/>
    <x v="11"/>
    <x v="0"/>
  </r>
  <r>
    <s v="2023-12-14"/>
    <s v="SAL01375"/>
    <x v="4"/>
    <s v="CARD READER"/>
    <n v="15"/>
    <n v="700"/>
    <n v="10500"/>
    <x v="11"/>
    <x v="0"/>
  </r>
  <r>
    <s v="2023-12-15"/>
    <s v="SAL02393"/>
    <x v="4"/>
    <s v="CARD READER"/>
    <n v="12"/>
    <n v="700"/>
    <n v="8400"/>
    <x v="11"/>
    <x v="0"/>
  </r>
  <r>
    <s v="2023-12-21"/>
    <s v="SAL02667"/>
    <x v="4"/>
    <s v="CARD READER"/>
    <n v="10"/>
    <n v="700"/>
    <n v="7000"/>
    <x v="11"/>
    <x v="0"/>
  </r>
  <r>
    <s v="2023-12-22"/>
    <s v="SAL01442"/>
    <x v="4"/>
    <s v="CARD READER"/>
    <n v="4"/>
    <n v="700"/>
    <n v="2800"/>
    <x v="11"/>
    <x v="0"/>
  </r>
  <r>
    <s v="2023-12-23"/>
    <s v="SAL03578"/>
    <x v="4"/>
    <s v="CARD READER"/>
    <n v="13"/>
    <n v="700"/>
    <n v="9100"/>
    <x v="11"/>
    <x v="0"/>
  </r>
  <r>
    <s v="2023-12-24"/>
    <s v="SAL01069"/>
    <x v="4"/>
    <s v="CARD READER"/>
    <n v="2"/>
    <n v="700"/>
    <n v="1400"/>
    <x v="11"/>
    <x v="0"/>
  </r>
  <r>
    <s v="2023-12-25"/>
    <s v="SAL04082"/>
    <x v="4"/>
    <s v="CARD READER"/>
    <n v="13"/>
    <n v="700"/>
    <n v="9100"/>
    <x v="11"/>
    <x v="0"/>
  </r>
  <r>
    <s v="2023-12-26"/>
    <s v="SAL01397"/>
    <x v="4"/>
    <s v="CARD READER"/>
    <n v="4"/>
    <n v="700"/>
    <n v="2800"/>
    <x v="11"/>
    <x v="0"/>
  </r>
  <r>
    <s v="2024-01-02"/>
    <s v="SAL01356"/>
    <x v="4"/>
    <s v="CARD READER"/>
    <n v="10"/>
    <n v="700"/>
    <n v="7000"/>
    <x v="0"/>
    <x v="1"/>
  </r>
  <r>
    <s v="2024-01-06"/>
    <s v="SAL02497"/>
    <x v="4"/>
    <s v="CARD READER"/>
    <n v="6"/>
    <n v="700"/>
    <n v="4200"/>
    <x v="0"/>
    <x v="1"/>
  </r>
  <r>
    <s v="2024-01-17"/>
    <s v="SAL00464"/>
    <x v="4"/>
    <s v="CARD READER"/>
    <n v="1"/>
    <n v="700"/>
    <n v="700"/>
    <x v="0"/>
    <x v="1"/>
  </r>
  <r>
    <s v="2024-01-17"/>
    <s v="SAL03927"/>
    <x v="4"/>
    <s v="CARD READER"/>
    <n v="4"/>
    <n v="700"/>
    <n v="2800"/>
    <x v="0"/>
    <x v="1"/>
  </r>
  <r>
    <s v="2024-01-18"/>
    <s v="SAL00250"/>
    <x v="4"/>
    <s v="CARD READER"/>
    <n v="1"/>
    <n v="700"/>
    <n v="700"/>
    <x v="0"/>
    <x v="1"/>
  </r>
  <r>
    <s v="2024-01-18"/>
    <s v="SAL01132"/>
    <x v="4"/>
    <s v="CARD READER"/>
    <n v="3"/>
    <n v="700"/>
    <n v="2100"/>
    <x v="0"/>
    <x v="1"/>
  </r>
  <r>
    <s v="2024-02-10"/>
    <s v="SAL02974"/>
    <x v="4"/>
    <s v="CARD READER"/>
    <n v="13"/>
    <n v="700"/>
    <n v="9100"/>
    <x v="1"/>
    <x v="1"/>
  </r>
  <r>
    <s v="2024-02-10"/>
    <s v="SAL03977"/>
    <x v="4"/>
    <s v="CARD READER"/>
    <n v="4"/>
    <n v="700"/>
    <n v="2800"/>
    <x v="1"/>
    <x v="1"/>
  </r>
  <r>
    <s v="2024-02-12"/>
    <s v="SAL01426"/>
    <x v="4"/>
    <s v="CARD READER"/>
    <n v="3"/>
    <n v="700"/>
    <n v="2100"/>
    <x v="1"/>
    <x v="1"/>
  </r>
  <r>
    <s v="2024-02-23"/>
    <s v="SAL00208"/>
    <x v="4"/>
    <s v="CARD READER"/>
    <n v="3"/>
    <n v="700"/>
    <n v="2100"/>
    <x v="1"/>
    <x v="1"/>
  </r>
  <r>
    <s v="2024-02-25"/>
    <s v="SAL05373"/>
    <x v="4"/>
    <s v="CARD READER"/>
    <n v="8"/>
    <n v="700"/>
    <n v="5600"/>
    <x v="1"/>
    <x v="1"/>
  </r>
  <r>
    <s v="2024-02-27"/>
    <s v="SAL03368"/>
    <x v="4"/>
    <s v="CARD READER"/>
    <n v="14"/>
    <n v="700"/>
    <n v="9800"/>
    <x v="1"/>
    <x v="1"/>
  </r>
  <r>
    <s v="2024-02-29"/>
    <s v="SAL04913"/>
    <x v="4"/>
    <s v="CARD READER"/>
    <n v="15"/>
    <n v="700"/>
    <n v="10500"/>
    <x v="1"/>
    <x v="1"/>
  </r>
  <r>
    <s v="2024-03-01"/>
    <s v="SAL01141"/>
    <x v="4"/>
    <s v="CARD READER"/>
    <n v="1"/>
    <n v="700"/>
    <n v="700"/>
    <x v="2"/>
    <x v="1"/>
  </r>
  <r>
    <s v="2024-03-12"/>
    <s v="SAL05196"/>
    <x v="4"/>
    <s v="CARD READER"/>
    <n v="14"/>
    <n v="700"/>
    <n v="9800"/>
    <x v="2"/>
    <x v="1"/>
  </r>
  <r>
    <s v="2024-03-26"/>
    <s v="SAL04571"/>
    <x v="4"/>
    <s v="CARD READER"/>
    <n v="1"/>
    <n v="700"/>
    <n v="700"/>
    <x v="2"/>
    <x v="1"/>
  </r>
  <r>
    <s v="2024-04-13"/>
    <s v="SAL00712"/>
    <x v="4"/>
    <s v="CARD READER"/>
    <n v="14"/>
    <n v="700"/>
    <n v="9800"/>
    <x v="3"/>
    <x v="1"/>
  </r>
  <r>
    <s v="2024-04-27"/>
    <s v="SAL01749"/>
    <x v="4"/>
    <s v="CARD READER"/>
    <n v="10"/>
    <n v="700"/>
    <n v="7000"/>
    <x v="3"/>
    <x v="1"/>
  </r>
  <r>
    <s v="2024-05-03"/>
    <s v="SAL00072"/>
    <x v="4"/>
    <s v="CARD READER"/>
    <n v="1"/>
    <n v="700"/>
    <n v="700"/>
    <x v="4"/>
    <x v="1"/>
  </r>
  <r>
    <s v="2024-05-05"/>
    <s v="SAL01549"/>
    <x v="4"/>
    <s v="CARD READER"/>
    <n v="10"/>
    <n v="700"/>
    <n v="7000"/>
    <x v="4"/>
    <x v="1"/>
  </r>
  <r>
    <s v="2024-05-06"/>
    <s v="SAL00827"/>
    <x v="4"/>
    <s v="CARD READER"/>
    <n v="15"/>
    <n v="700"/>
    <n v="10500"/>
    <x v="4"/>
    <x v="1"/>
  </r>
  <r>
    <s v="2024-05-06"/>
    <s v="SAL02038"/>
    <x v="4"/>
    <s v="CARD READER"/>
    <n v="9"/>
    <n v="700"/>
    <n v="6300"/>
    <x v="4"/>
    <x v="1"/>
  </r>
  <r>
    <s v="2024-05-07"/>
    <s v="SAL01957"/>
    <x v="4"/>
    <s v="CARD READER"/>
    <n v="9"/>
    <n v="700"/>
    <n v="6300"/>
    <x v="4"/>
    <x v="1"/>
  </r>
  <r>
    <s v="2024-05-18"/>
    <s v="SAL05559"/>
    <x v="4"/>
    <s v="CARD READER"/>
    <n v="12"/>
    <n v="700"/>
    <n v="8400"/>
    <x v="4"/>
    <x v="1"/>
  </r>
  <r>
    <s v="2024-05-20"/>
    <s v="SAL03897"/>
    <x v="4"/>
    <s v="CARD READER"/>
    <n v="10"/>
    <n v="700"/>
    <n v="7000"/>
    <x v="4"/>
    <x v="1"/>
  </r>
  <r>
    <s v="2024-05-23"/>
    <s v="SAL04929"/>
    <x v="4"/>
    <s v="CARD READER"/>
    <n v="6"/>
    <n v="700"/>
    <n v="4200"/>
    <x v="4"/>
    <x v="1"/>
  </r>
  <r>
    <s v="2024-05-31"/>
    <s v="SAL01782"/>
    <x v="4"/>
    <s v="CARD READER"/>
    <n v="1"/>
    <n v="700"/>
    <n v="700"/>
    <x v="4"/>
    <x v="1"/>
  </r>
  <r>
    <s v="2024-06-04"/>
    <s v="SAL01904"/>
    <x v="4"/>
    <s v="CARD READER"/>
    <n v="8"/>
    <n v="700"/>
    <n v="5600"/>
    <x v="5"/>
    <x v="1"/>
  </r>
  <r>
    <s v="2024-06-04"/>
    <s v="SAL05047"/>
    <x v="4"/>
    <s v="CARD READER"/>
    <n v="13"/>
    <n v="700"/>
    <n v="9100"/>
    <x v="5"/>
    <x v="1"/>
  </r>
  <r>
    <s v="2024-06-08"/>
    <s v="SAL05603"/>
    <x v="4"/>
    <s v="CARD READER"/>
    <n v="1"/>
    <n v="700"/>
    <n v="700"/>
    <x v="5"/>
    <x v="1"/>
  </r>
  <r>
    <s v="2024-06-09"/>
    <s v="SAL04478"/>
    <x v="4"/>
    <s v="CARD READER"/>
    <n v="11"/>
    <n v="700"/>
    <n v="7700"/>
    <x v="5"/>
    <x v="1"/>
  </r>
  <r>
    <s v="2024-06-13"/>
    <s v="SAL04023"/>
    <x v="4"/>
    <s v="CARD READER"/>
    <n v="10"/>
    <n v="700"/>
    <n v="7000"/>
    <x v="5"/>
    <x v="1"/>
  </r>
  <r>
    <s v="2024-06-25"/>
    <s v="SAL05836"/>
    <x v="4"/>
    <s v="CARD READER"/>
    <n v="3"/>
    <n v="700"/>
    <n v="2100"/>
    <x v="5"/>
    <x v="1"/>
  </r>
  <r>
    <s v="2024-07-07"/>
    <s v="SAL04408"/>
    <x v="4"/>
    <s v="CARD READER"/>
    <n v="12"/>
    <n v="700"/>
    <n v="8400"/>
    <x v="6"/>
    <x v="1"/>
  </r>
  <r>
    <s v="2024-07-09"/>
    <s v="SAL00913"/>
    <x v="4"/>
    <s v="CARD READER"/>
    <n v="8"/>
    <n v="700"/>
    <n v="5600"/>
    <x v="6"/>
    <x v="1"/>
  </r>
  <r>
    <s v="2024-07-20"/>
    <s v="SAL05622"/>
    <x v="4"/>
    <s v="CARD READER"/>
    <n v="10"/>
    <n v="700"/>
    <n v="7000"/>
    <x v="6"/>
    <x v="1"/>
  </r>
  <r>
    <s v="2024-07-28"/>
    <s v="SAL00510"/>
    <x v="4"/>
    <s v="CARD READER"/>
    <n v="12"/>
    <n v="700"/>
    <n v="8400"/>
    <x v="6"/>
    <x v="1"/>
  </r>
  <r>
    <s v="2024-08-04"/>
    <s v="SAL02376"/>
    <x v="4"/>
    <s v="CARD READER"/>
    <n v="4"/>
    <n v="700"/>
    <n v="2800"/>
    <x v="7"/>
    <x v="1"/>
  </r>
  <r>
    <s v="2024-08-11"/>
    <s v="SAL02955"/>
    <x v="4"/>
    <s v="CARD READER"/>
    <n v="11"/>
    <n v="700"/>
    <n v="7700"/>
    <x v="7"/>
    <x v="1"/>
  </r>
  <r>
    <s v="2024-08-14"/>
    <s v="SAL05640"/>
    <x v="4"/>
    <s v="CARD READER"/>
    <n v="1"/>
    <n v="700"/>
    <n v="700"/>
    <x v="7"/>
    <x v="1"/>
  </r>
  <r>
    <s v="2024-08-16"/>
    <s v="SAL02714"/>
    <x v="4"/>
    <s v="CARD READER"/>
    <n v="2"/>
    <n v="700"/>
    <n v="1400"/>
    <x v="7"/>
    <x v="1"/>
  </r>
  <r>
    <s v="2024-09-04"/>
    <s v="SAL01280"/>
    <x v="4"/>
    <s v="CARD READER"/>
    <n v="13"/>
    <n v="700"/>
    <n v="9100"/>
    <x v="8"/>
    <x v="1"/>
  </r>
  <r>
    <s v="2024-09-19"/>
    <s v="SAL03909"/>
    <x v="4"/>
    <s v="CARD READER"/>
    <n v="6"/>
    <n v="700"/>
    <n v="4200"/>
    <x v="8"/>
    <x v="1"/>
  </r>
  <r>
    <s v="2024-09-23"/>
    <s v="SAL01420"/>
    <x v="4"/>
    <s v="CARD READER"/>
    <n v="9"/>
    <n v="700"/>
    <n v="6300"/>
    <x v="8"/>
    <x v="1"/>
  </r>
  <r>
    <s v="2024-10-05"/>
    <s v="SAL03513"/>
    <x v="4"/>
    <s v="CARD READER"/>
    <n v="7"/>
    <n v="700"/>
    <n v="4900"/>
    <x v="9"/>
    <x v="1"/>
  </r>
  <r>
    <s v="2024-10-05"/>
    <s v="SAL05229"/>
    <x v="4"/>
    <s v="CARD READER"/>
    <n v="10"/>
    <n v="700"/>
    <n v="7000"/>
    <x v="9"/>
    <x v="1"/>
  </r>
  <r>
    <s v="2024-10-12"/>
    <s v="SAL02522"/>
    <x v="4"/>
    <s v="CARD READER"/>
    <n v="7"/>
    <n v="700"/>
    <n v="4900"/>
    <x v="9"/>
    <x v="1"/>
  </r>
  <r>
    <s v="2024-11-23"/>
    <s v="SAL02643"/>
    <x v="4"/>
    <s v="CARD READER"/>
    <n v="4"/>
    <n v="700"/>
    <n v="2800"/>
    <x v="10"/>
    <x v="1"/>
  </r>
  <r>
    <s v="2024-11-25"/>
    <s v="SAL02238"/>
    <x v="4"/>
    <s v="CARD READER"/>
    <n v="4"/>
    <n v="700"/>
    <n v="2800"/>
    <x v="10"/>
    <x v="1"/>
  </r>
  <r>
    <s v="2024-11-25"/>
    <s v="SAL03303"/>
    <x v="4"/>
    <s v="CARD READER"/>
    <n v="13"/>
    <n v="700"/>
    <n v="9100"/>
    <x v="10"/>
    <x v="1"/>
  </r>
  <r>
    <s v="2024-11-25"/>
    <s v="SAL05090"/>
    <x v="4"/>
    <s v="CARD READER"/>
    <n v="3"/>
    <n v="700"/>
    <n v="2100"/>
    <x v="10"/>
    <x v="1"/>
  </r>
  <r>
    <s v="2024-12-16"/>
    <s v="SAL02380"/>
    <x v="4"/>
    <s v="CARD READER"/>
    <n v="5"/>
    <n v="700"/>
    <n v="3500"/>
    <x v="11"/>
    <x v="1"/>
  </r>
  <r>
    <s v="2025-01-02"/>
    <s v="SAL04112"/>
    <x v="4"/>
    <s v="CARD READER"/>
    <n v="2"/>
    <n v="700"/>
    <n v="1400"/>
    <x v="0"/>
    <x v="2"/>
  </r>
  <r>
    <s v="2025-01-08"/>
    <s v="SAL01525"/>
    <x v="4"/>
    <s v="CARD READER"/>
    <n v="10"/>
    <n v="700"/>
    <n v="7000"/>
    <x v="0"/>
    <x v="2"/>
  </r>
  <r>
    <s v="2025-01-10"/>
    <s v="SAL00034"/>
    <x v="4"/>
    <s v="CARD READER"/>
    <n v="7"/>
    <n v="700"/>
    <n v="4900"/>
    <x v="0"/>
    <x v="2"/>
  </r>
  <r>
    <s v="2025-01-12"/>
    <s v="SAL02415"/>
    <x v="4"/>
    <s v="CARD READER"/>
    <n v="6"/>
    <n v="700"/>
    <n v="4200"/>
    <x v="0"/>
    <x v="2"/>
  </r>
  <r>
    <s v="2025-01-13"/>
    <s v="SAL00676"/>
    <x v="4"/>
    <s v="CARD READER"/>
    <n v="3"/>
    <n v="700"/>
    <n v="2100"/>
    <x v="0"/>
    <x v="2"/>
  </r>
  <r>
    <s v="2025-01-15"/>
    <s v="SAL00790"/>
    <x v="4"/>
    <s v="CARD READER"/>
    <n v="12"/>
    <n v="700"/>
    <n v="8400"/>
    <x v="0"/>
    <x v="2"/>
  </r>
  <r>
    <s v="2025-01-22"/>
    <s v="SAL04302"/>
    <x v="4"/>
    <s v="CARD READER"/>
    <n v="14"/>
    <n v="700"/>
    <n v="9800"/>
    <x v="0"/>
    <x v="2"/>
  </r>
  <r>
    <s v="2025-01-25"/>
    <s v="SAL05477"/>
    <x v="4"/>
    <s v="CARD READER"/>
    <n v="8"/>
    <n v="700"/>
    <n v="5600"/>
    <x v="0"/>
    <x v="2"/>
  </r>
  <r>
    <s v="2025-02-11"/>
    <s v="SAL00624"/>
    <x v="4"/>
    <s v="CARD READER"/>
    <n v="10"/>
    <n v="700"/>
    <n v="7000"/>
    <x v="1"/>
    <x v="2"/>
  </r>
  <r>
    <s v="2025-02-12"/>
    <s v="SAL05947"/>
    <x v="4"/>
    <s v="CARD READER"/>
    <n v="12"/>
    <n v="700"/>
    <n v="8400"/>
    <x v="1"/>
    <x v="2"/>
  </r>
  <r>
    <s v="2025-02-15"/>
    <s v="SAL01740"/>
    <x v="4"/>
    <s v="CARD READER"/>
    <n v="3"/>
    <n v="700"/>
    <n v="2100"/>
    <x v="1"/>
    <x v="2"/>
  </r>
  <r>
    <s v="2025-02-18"/>
    <s v="SAL04110"/>
    <x v="4"/>
    <s v="CARD READER"/>
    <n v="6"/>
    <n v="700"/>
    <n v="4200"/>
    <x v="1"/>
    <x v="2"/>
  </r>
  <r>
    <s v="2025-02-26"/>
    <s v="SAL02110"/>
    <x v="4"/>
    <s v="CARD READER"/>
    <n v="1"/>
    <n v="700"/>
    <n v="700"/>
    <x v="1"/>
    <x v="2"/>
  </r>
  <r>
    <s v="2025-02-28"/>
    <s v="SAL04113"/>
    <x v="4"/>
    <s v="CARD READER"/>
    <n v="8"/>
    <n v="700"/>
    <n v="5600"/>
    <x v="1"/>
    <x v="2"/>
  </r>
  <r>
    <s v="2025-03-07"/>
    <s v="SAL03783"/>
    <x v="4"/>
    <s v="CARD READER"/>
    <n v="6"/>
    <n v="700"/>
    <n v="4200"/>
    <x v="2"/>
    <x v="2"/>
  </r>
  <r>
    <s v="2025-03-10"/>
    <s v="SAL01842"/>
    <x v="4"/>
    <s v="CARD READER"/>
    <n v="1"/>
    <n v="700"/>
    <n v="700"/>
    <x v="2"/>
    <x v="2"/>
  </r>
  <r>
    <s v="2025-03-20"/>
    <s v="SAL04653"/>
    <x v="4"/>
    <s v="CARD READER"/>
    <n v="5"/>
    <n v="700"/>
    <n v="3500"/>
    <x v="2"/>
    <x v="2"/>
  </r>
  <r>
    <s v="2025-03-22"/>
    <s v="SAL00551"/>
    <x v="4"/>
    <s v="CARD READER"/>
    <n v="13"/>
    <n v="700"/>
    <n v="9100"/>
    <x v="2"/>
    <x v="2"/>
  </r>
  <r>
    <s v="2025-03-27"/>
    <s v="SAL03042"/>
    <x v="4"/>
    <s v="CARD READER"/>
    <n v="15"/>
    <n v="700"/>
    <n v="10500"/>
    <x v="2"/>
    <x v="2"/>
  </r>
  <r>
    <s v="2025-03-29"/>
    <s v="SAL05884"/>
    <x v="4"/>
    <s v="CARD READER"/>
    <n v="15"/>
    <n v="700"/>
    <n v="10500"/>
    <x v="2"/>
    <x v="2"/>
  </r>
  <r>
    <s v="2025-04-04"/>
    <s v="SAL00647"/>
    <x v="4"/>
    <s v="CARD READER"/>
    <n v="11"/>
    <n v="700"/>
    <n v="7700"/>
    <x v="3"/>
    <x v="2"/>
  </r>
  <r>
    <s v="2025-04-04"/>
    <s v="SAL05632"/>
    <x v="4"/>
    <s v="CARD READER"/>
    <n v="4"/>
    <n v="700"/>
    <n v="2800"/>
    <x v="3"/>
    <x v="2"/>
  </r>
  <r>
    <s v="2025-04-05"/>
    <s v="SAL00282"/>
    <x v="4"/>
    <s v="CARD READER"/>
    <n v="14"/>
    <n v="700"/>
    <n v="9800"/>
    <x v="3"/>
    <x v="2"/>
  </r>
  <r>
    <s v="2025-04-23"/>
    <s v="SAL04363"/>
    <x v="4"/>
    <s v="CARD READER"/>
    <n v="8"/>
    <n v="700"/>
    <n v="5600"/>
    <x v="3"/>
    <x v="2"/>
  </r>
  <r>
    <s v="2025-05-16"/>
    <s v="SAL00164"/>
    <x v="4"/>
    <s v="CARD READER"/>
    <n v="10"/>
    <n v="700"/>
    <n v="7000"/>
    <x v="4"/>
    <x v="2"/>
  </r>
  <r>
    <s v="2025-05-17"/>
    <s v="SAL05314"/>
    <x v="4"/>
    <s v="CARD READER"/>
    <n v="14"/>
    <n v="700"/>
    <n v="9800"/>
    <x v="4"/>
    <x v="2"/>
  </r>
  <r>
    <s v="2025-05-25"/>
    <s v="SAL01656"/>
    <x v="4"/>
    <s v="CARD READER"/>
    <n v="5"/>
    <n v="700"/>
    <n v="3500"/>
    <x v="4"/>
    <x v="2"/>
  </r>
  <r>
    <s v="2025-06-13"/>
    <s v="SAL04707"/>
    <x v="4"/>
    <s v="CARD READER"/>
    <n v="15"/>
    <n v="700"/>
    <n v="10500"/>
    <x v="5"/>
    <x v="2"/>
  </r>
  <r>
    <s v="2025-06-18"/>
    <s v="SAL04244"/>
    <x v="4"/>
    <s v="CARD READER"/>
    <n v="4"/>
    <n v="700"/>
    <n v="2800"/>
    <x v="5"/>
    <x v="2"/>
  </r>
  <r>
    <s v="2025-06-20"/>
    <s v="SAL02934"/>
    <x v="4"/>
    <s v="CARD READER"/>
    <n v="12"/>
    <n v="700"/>
    <n v="8400"/>
    <x v="5"/>
    <x v="2"/>
  </r>
  <r>
    <s v="2025-07-04"/>
    <s v="SAL00851"/>
    <x v="4"/>
    <s v="CARD READER"/>
    <n v="13"/>
    <n v="700"/>
    <n v="9100"/>
    <x v="6"/>
    <x v="2"/>
  </r>
  <r>
    <s v="2025-07-18"/>
    <s v="SAL05064"/>
    <x v="4"/>
    <s v="CARD READER"/>
    <n v="6"/>
    <n v="700"/>
    <n v="4200"/>
    <x v="6"/>
    <x v="2"/>
  </r>
  <r>
    <s v="2025-07-26"/>
    <s v="SAL05716"/>
    <x v="4"/>
    <s v="CARD READER"/>
    <n v="7"/>
    <n v="700"/>
    <n v="4900"/>
    <x v="6"/>
    <x v="2"/>
  </r>
  <r>
    <s v="2025-08-03"/>
    <s v="SAL02464"/>
    <x v="4"/>
    <s v="CARD READER"/>
    <n v="12"/>
    <n v="700"/>
    <n v="8400"/>
    <x v="7"/>
    <x v="2"/>
  </r>
  <r>
    <s v="2025-08-14"/>
    <s v="SAL00812"/>
    <x v="4"/>
    <s v="CARD READER"/>
    <n v="3"/>
    <n v="700"/>
    <n v="2100"/>
    <x v="7"/>
    <x v="2"/>
  </r>
  <r>
    <s v="2025-08-17"/>
    <s v="SAL01364"/>
    <x v="4"/>
    <s v="CARD READER"/>
    <n v="1"/>
    <n v="700"/>
    <n v="700"/>
    <x v="7"/>
    <x v="2"/>
  </r>
  <r>
    <s v="2025-08-22"/>
    <s v="SAL00672"/>
    <x v="4"/>
    <s v="CARD READER"/>
    <n v="4"/>
    <n v="700"/>
    <n v="2800"/>
    <x v="7"/>
    <x v="2"/>
  </r>
  <r>
    <s v="2025-08-25"/>
    <s v="SAL04522"/>
    <x v="4"/>
    <s v="CARD READER"/>
    <n v="13"/>
    <n v="700"/>
    <n v="9100"/>
    <x v="7"/>
    <x v="2"/>
  </r>
  <r>
    <s v="2025-09-01"/>
    <s v="SAL03041"/>
    <x v="4"/>
    <s v="CARD READER"/>
    <n v="3"/>
    <n v="700"/>
    <n v="2100"/>
    <x v="8"/>
    <x v="2"/>
  </r>
  <r>
    <s v="2025-09-05"/>
    <s v="SAL02026"/>
    <x v="4"/>
    <s v="CARD READER"/>
    <n v="13"/>
    <n v="700"/>
    <n v="9100"/>
    <x v="8"/>
    <x v="2"/>
  </r>
  <r>
    <s v="2025-09-08"/>
    <s v="SAL01066"/>
    <x v="4"/>
    <s v="CARD READER"/>
    <n v="15"/>
    <n v="700"/>
    <n v="10500"/>
    <x v="8"/>
    <x v="2"/>
  </r>
  <r>
    <s v="2025-09-12"/>
    <s v="SAL03440"/>
    <x v="4"/>
    <s v="CARD READER"/>
    <n v="3"/>
    <n v="700"/>
    <n v="2100"/>
    <x v="8"/>
    <x v="2"/>
  </r>
  <r>
    <s v="2025-10-05"/>
    <s v="SAL02622"/>
    <x v="4"/>
    <s v="CARD READER"/>
    <n v="1"/>
    <n v="700"/>
    <n v="700"/>
    <x v="9"/>
    <x v="2"/>
  </r>
  <r>
    <s v="2025-11-08"/>
    <s v="SAL01874"/>
    <x v="4"/>
    <s v="CARD READER"/>
    <n v="4"/>
    <n v="700"/>
    <n v="2800"/>
    <x v="10"/>
    <x v="2"/>
  </r>
  <r>
    <s v="2025-11-10"/>
    <s v="SAL01794"/>
    <x v="4"/>
    <s v="CARD READER"/>
    <n v="14"/>
    <n v="700"/>
    <n v="9800"/>
    <x v="10"/>
    <x v="2"/>
  </r>
  <r>
    <s v="2025-11-11"/>
    <s v="SAL05511"/>
    <x v="4"/>
    <s v="CARD READER"/>
    <n v="7"/>
    <n v="700"/>
    <n v="4900"/>
    <x v="10"/>
    <x v="2"/>
  </r>
  <r>
    <s v="2025-11-12"/>
    <s v="SAL05434"/>
    <x v="4"/>
    <s v="CARD READER"/>
    <n v="6"/>
    <n v="700"/>
    <n v="4200"/>
    <x v="10"/>
    <x v="2"/>
  </r>
  <r>
    <s v="2025-11-20"/>
    <s v="SAL04252"/>
    <x v="4"/>
    <s v="CARD READER"/>
    <n v="10"/>
    <n v="700"/>
    <n v="7000"/>
    <x v="10"/>
    <x v="2"/>
  </r>
  <r>
    <s v="2025-11-25"/>
    <s v="SAL05154"/>
    <x v="4"/>
    <s v="CARD READER"/>
    <n v="2"/>
    <n v="700"/>
    <n v="1400"/>
    <x v="10"/>
    <x v="2"/>
  </r>
  <r>
    <s v="2025-12-01"/>
    <s v="SAL04666"/>
    <x v="4"/>
    <s v="CARD READER"/>
    <n v="11"/>
    <n v="700"/>
    <n v="7700"/>
    <x v="11"/>
    <x v="2"/>
  </r>
  <r>
    <s v="2025-12-06"/>
    <s v="SAL05219"/>
    <x v="4"/>
    <s v="CARD READER"/>
    <n v="7"/>
    <n v="700"/>
    <n v="4900"/>
    <x v="11"/>
    <x v="2"/>
  </r>
  <r>
    <s v="2025-12-16"/>
    <s v="SAL03262"/>
    <x v="4"/>
    <s v="CARD READER"/>
    <n v="9"/>
    <n v="700"/>
    <n v="6300"/>
    <x v="11"/>
    <x v="2"/>
  </r>
  <r>
    <s v="2025-12-17"/>
    <s v="SAL04330"/>
    <x v="4"/>
    <s v="CARD READER"/>
    <n v="2"/>
    <n v="700"/>
    <n v="1400"/>
    <x v="11"/>
    <x v="2"/>
  </r>
  <r>
    <s v="2025-12-19"/>
    <s v="SAL02138"/>
    <x v="4"/>
    <s v="CARD READER"/>
    <n v="5"/>
    <n v="700"/>
    <n v="3500"/>
    <x v="11"/>
    <x v="2"/>
  </r>
  <r>
    <s v="2023-01-06"/>
    <s v="SAL00798"/>
    <x v="5"/>
    <s v="HEADSET CK-129"/>
    <n v="7"/>
    <n v="22000"/>
    <n v="154000"/>
    <x v="0"/>
    <x v="0"/>
  </r>
  <r>
    <s v="2023-01-06"/>
    <s v="SAL03672"/>
    <x v="5"/>
    <s v="HEADSET CK-129"/>
    <n v="14"/>
    <n v="22000"/>
    <n v="308000"/>
    <x v="0"/>
    <x v="0"/>
  </r>
  <r>
    <s v="2023-01-06"/>
    <s v="SAL03915"/>
    <x v="5"/>
    <s v="HEADSET CK-129"/>
    <n v="9"/>
    <n v="22000"/>
    <n v="198000"/>
    <x v="0"/>
    <x v="0"/>
  </r>
  <r>
    <s v="2023-01-07"/>
    <s v="SAL02549"/>
    <x v="5"/>
    <s v="HEADSET CK-129"/>
    <n v="7"/>
    <n v="22000"/>
    <n v="154000"/>
    <x v="0"/>
    <x v="0"/>
  </r>
  <r>
    <s v="2023-01-14"/>
    <s v="SAL04717"/>
    <x v="5"/>
    <s v="HEADSET CK-129"/>
    <n v="8"/>
    <n v="22000"/>
    <n v="176000"/>
    <x v="0"/>
    <x v="0"/>
  </r>
  <r>
    <s v="2023-02-15"/>
    <s v="SAL05453"/>
    <x v="5"/>
    <s v="HEADSET CK-129"/>
    <n v="9"/>
    <n v="22000"/>
    <n v="198000"/>
    <x v="1"/>
    <x v="0"/>
  </r>
  <r>
    <s v="2023-02-17"/>
    <s v="SAL04686"/>
    <x v="5"/>
    <s v="HEADSET CK-129"/>
    <n v="4"/>
    <n v="22000"/>
    <n v="88000"/>
    <x v="1"/>
    <x v="0"/>
  </r>
  <r>
    <s v="2023-02-19"/>
    <s v="SAL00205"/>
    <x v="5"/>
    <s v="HEADSET CK-129"/>
    <n v="13"/>
    <n v="22000"/>
    <n v="286000"/>
    <x v="1"/>
    <x v="0"/>
  </r>
  <r>
    <s v="2023-02-20"/>
    <s v="SAL05068"/>
    <x v="5"/>
    <s v="HEADSET CK-129"/>
    <n v="13"/>
    <n v="22000"/>
    <n v="286000"/>
    <x v="1"/>
    <x v="0"/>
  </r>
  <r>
    <s v="2023-02-23"/>
    <s v="SAL01879"/>
    <x v="5"/>
    <s v="HEADSET CK-129"/>
    <n v="1"/>
    <n v="22000"/>
    <n v="22000"/>
    <x v="1"/>
    <x v="0"/>
  </r>
  <r>
    <s v="2023-02-24"/>
    <s v="SAL00582"/>
    <x v="5"/>
    <s v="HEADSET CK-129"/>
    <n v="7"/>
    <n v="22000"/>
    <n v="154000"/>
    <x v="1"/>
    <x v="0"/>
  </r>
  <r>
    <s v="2023-02-26"/>
    <s v="SAL01903"/>
    <x v="5"/>
    <s v="HEADSET CK-129"/>
    <n v="3"/>
    <n v="22000"/>
    <n v="66000"/>
    <x v="1"/>
    <x v="0"/>
  </r>
  <r>
    <s v="2023-02-26"/>
    <s v="SAL04614"/>
    <x v="5"/>
    <s v="HEADSET CK-129"/>
    <n v="5"/>
    <n v="22000"/>
    <n v="110000"/>
    <x v="1"/>
    <x v="0"/>
  </r>
  <r>
    <s v="2023-03-16"/>
    <s v="SAL04375"/>
    <x v="5"/>
    <s v="HEADSET CK-129"/>
    <n v="13"/>
    <n v="22000"/>
    <n v="286000"/>
    <x v="2"/>
    <x v="0"/>
  </r>
  <r>
    <s v="2023-03-19"/>
    <s v="SAL04747"/>
    <x v="5"/>
    <s v="HEADSET CK-129"/>
    <n v="4"/>
    <n v="22000"/>
    <n v="88000"/>
    <x v="2"/>
    <x v="0"/>
  </r>
  <r>
    <s v="2023-03-19"/>
    <s v="SAL05641"/>
    <x v="5"/>
    <s v="HEADSET CK-129"/>
    <n v="1"/>
    <n v="22000"/>
    <n v="22000"/>
    <x v="2"/>
    <x v="0"/>
  </r>
  <r>
    <s v="2023-04-04"/>
    <s v="SAL01615"/>
    <x v="5"/>
    <s v="HEADSET CK-129"/>
    <n v="7"/>
    <n v="22000"/>
    <n v="154000"/>
    <x v="3"/>
    <x v="0"/>
  </r>
  <r>
    <s v="2023-04-06"/>
    <s v="SAL01945"/>
    <x v="5"/>
    <s v="HEADSET CK-129"/>
    <n v="6"/>
    <n v="22000"/>
    <n v="132000"/>
    <x v="3"/>
    <x v="0"/>
  </r>
  <r>
    <s v="2023-04-18"/>
    <s v="SAL03049"/>
    <x v="5"/>
    <s v="HEADSET CK-129"/>
    <n v="3"/>
    <n v="22000"/>
    <n v="66000"/>
    <x v="3"/>
    <x v="0"/>
  </r>
  <r>
    <s v="2023-04-21"/>
    <s v="SAL02571"/>
    <x v="5"/>
    <s v="HEADSET CK-129"/>
    <n v="4"/>
    <n v="22000"/>
    <n v="88000"/>
    <x v="3"/>
    <x v="0"/>
  </r>
  <r>
    <s v="2023-04-23"/>
    <s v="SAL00259"/>
    <x v="5"/>
    <s v="HEADSET CK-129"/>
    <n v="3"/>
    <n v="22000"/>
    <n v="66000"/>
    <x v="3"/>
    <x v="0"/>
  </r>
  <r>
    <s v="2023-04-25"/>
    <s v="SAL03746"/>
    <x v="5"/>
    <s v="HEADSET CK-129"/>
    <n v="11"/>
    <n v="22000"/>
    <n v="242000"/>
    <x v="3"/>
    <x v="0"/>
  </r>
  <r>
    <s v="2023-05-03"/>
    <s v="SAL02043"/>
    <x v="5"/>
    <s v="HEADSET CK-129"/>
    <n v="2"/>
    <n v="22000"/>
    <n v="44000"/>
    <x v="4"/>
    <x v="0"/>
  </r>
  <r>
    <s v="2023-05-03"/>
    <s v="SAL05028"/>
    <x v="5"/>
    <s v="HEADSET CK-129"/>
    <n v="7"/>
    <n v="22000"/>
    <n v="154000"/>
    <x v="4"/>
    <x v="0"/>
  </r>
  <r>
    <s v="2023-05-05"/>
    <s v="SAL03319"/>
    <x v="5"/>
    <s v="HEADSET CK-129"/>
    <n v="13"/>
    <n v="22000"/>
    <n v="286000"/>
    <x v="4"/>
    <x v="0"/>
  </r>
  <r>
    <s v="2023-05-07"/>
    <s v="SAL00237"/>
    <x v="5"/>
    <s v="HEADSET CK-129"/>
    <n v="15"/>
    <n v="22000"/>
    <n v="330000"/>
    <x v="4"/>
    <x v="0"/>
  </r>
  <r>
    <s v="2023-05-17"/>
    <s v="SAL04538"/>
    <x v="5"/>
    <s v="HEADSET CK-129"/>
    <n v="10"/>
    <n v="22000"/>
    <n v="220000"/>
    <x v="4"/>
    <x v="0"/>
  </r>
  <r>
    <s v="2023-05-22"/>
    <s v="SAL01436"/>
    <x v="5"/>
    <s v="HEADSET CK-129"/>
    <n v="2"/>
    <n v="22000"/>
    <n v="44000"/>
    <x v="4"/>
    <x v="0"/>
  </r>
  <r>
    <s v="2023-05-26"/>
    <s v="SAL01408"/>
    <x v="5"/>
    <s v="HEADSET CK-129"/>
    <n v="7"/>
    <n v="22000"/>
    <n v="154000"/>
    <x v="4"/>
    <x v="0"/>
  </r>
  <r>
    <s v="2023-05-26"/>
    <s v="SAL04067"/>
    <x v="5"/>
    <s v="HEADSET CK-129"/>
    <n v="6"/>
    <n v="22000"/>
    <n v="132000"/>
    <x v="4"/>
    <x v="0"/>
  </r>
  <r>
    <s v="2023-06-11"/>
    <s v="SAL01614"/>
    <x v="5"/>
    <s v="HEADSET CK-129"/>
    <n v="9"/>
    <n v="22000"/>
    <n v="198000"/>
    <x v="5"/>
    <x v="0"/>
  </r>
  <r>
    <s v="2023-06-11"/>
    <s v="SAL04682"/>
    <x v="5"/>
    <s v="HEADSET CK-129"/>
    <n v="3"/>
    <n v="22000"/>
    <n v="66000"/>
    <x v="5"/>
    <x v="0"/>
  </r>
  <r>
    <s v="2023-06-17"/>
    <s v="SAL04774"/>
    <x v="5"/>
    <s v="HEADSET CK-129"/>
    <n v="6"/>
    <n v="22000"/>
    <n v="132000"/>
    <x v="5"/>
    <x v="0"/>
  </r>
  <r>
    <s v="2023-06-29"/>
    <s v="SAL03487"/>
    <x v="5"/>
    <s v="HEADSET CK-129"/>
    <n v="12"/>
    <n v="22000"/>
    <n v="264000"/>
    <x v="5"/>
    <x v="0"/>
  </r>
  <r>
    <s v="2023-06-30"/>
    <s v="SAL04434"/>
    <x v="5"/>
    <s v="HEADSET CK-129"/>
    <n v="15"/>
    <n v="22000"/>
    <n v="330000"/>
    <x v="5"/>
    <x v="0"/>
  </r>
  <r>
    <s v="2023-07-06"/>
    <s v="SAL02022"/>
    <x v="5"/>
    <s v="HEADSET CK-129"/>
    <n v="10"/>
    <n v="22000"/>
    <n v="220000"/>
    <x v="6"/>
    <x v="0"/>
  </r>
  <r>
    <s v="2023-07-09"/>
    <s v="SAL02337"/>
    <x v="5"/>
    <s v="HEADSET CK-129"/>
    <n v="5"/>
    <n v="22000"/>
    <n v="110000"/>
    <x v="6"/>
    <x v="0"/>
  </r>
  <r>
    <s v="2023-07-14"/>
    <s v="SAL01064"/>
    <x v="5"/>
    <s v="HEADSET CK-129"/>
    <n v="4"/>
    <n v="22000"/>
    <n v="88000"/>
    <x v="6"/>
    <x v="0"/>
  </r>
  <r>
    <s v="2023-07-18"/>
    <s v="SAL03742"/>
    <x v="5"/>
    <s v="HEADSET CK-129"/>
    <n v="13"/>
    <n v="22000"/>
    <n v="286000"/>
    <x v="6"/>
    <x v="0"/>
  </r>
  <r>
    <s v="2023-07-28"/>
    <s v="SAL00955"/>
    <x v="5"/>
    <s v="HEADSET CK-129"/>
    <n v="9"/>
    <n v="22000"/>
    <n v="198000"/>
    <x v="6"/>
    <x v="0"/>
  </r>
  <r>
    <s v="2023-08-12"/>
    <s v="SAL01969"/>
    <x v="5"/>
    <s v="HEADSET CK-129"/>
    <n v="7"/>
    <n v="22000"/>
    <n v="154000"/>
    <x v="7"/>
    <x v="0"/>
  </r>
  <r>
    <s v="2023-08-23"/>
    <s v="SAL01790"/>
    <x v="5"/>
    <s v="HEADSET CK-129"/>
    <n v="11"/>
    <n v="22000"/>
    <n v="242000"/>
    <x v="7"/>
    <x v="0"/>
  </r>
  <r>
    <s v="2023-08-28"/>
    <s v="SAL02021"/>
    <x v="5"/>
    <s v="HEADSET CK-129"/>
    <n v="9"/>
    <n v="22000"/>
    <n v="198000"/>
    <x v="7"/>
    <x v="0"/>
  </r>
  <r>
    <s v="2023-09-01"/>
    <s v="SAL05842"/>
    <x v="5"/>
    <s v="HEADSET CK-129"/>
    <n v="14"/>
    <n v="22000"/>
    <n v="308000"/>
    <x v="8"/>
    <x v="0"/>
  </r>
  <r>
    <s v="2023-09-16"/>
    <s v="SAL03088"/>
    <x v="5"/>
    <s v="HEADSET CK-129"/>
    <n v="5"/>
    <n v="22000"/>
    <n v="110000"/>
    <x v="8"/>
    <x v="0"/>
  </r>
  <r>
    <s v="2023-09-18"/>
    <s v="SAL01265"/>
    <x v="5"/>
    <s v="HEADSET CK-129"/>
    <n v="11"/>
    <n v="22000"/>
    <n v="242000"/>
    <x v="8"/>
    <x v="0"/>
  </r>
  <r>
    <s v="2023-09-18"/>
    <s v="SAL02563"/>
    <x v="5"/>
    <s v="HEADSET CK-129"/>
    <n v="15"/>
    <n v="22000"/>
    <n v="330000"/>
    <x v="8"/>
    <x v="0"/>
  </r>
  <r>
    <s v="2023-09-28"/>
    <s v="SAL02106"/>
    <x v="5"/>
    <s v="HEADSET CK-129"/>
    <n v="1"/>
    <n v="22000"/>
    <n v="22000"/>
    <x v="8"/>
    <x v="0"/>
  </r>
  <r>
    <s v="2023-10-05"/>
    <s v="SAL02020"/>
    <x v="5"/>
    <s v="HEADSET CK-129"/>
    <n v="5"/>
    <n v="22000"/>
    <n v="110000"/>
    <x v="9"/>
    <x v="0"/>
  </r>
  <r>
    <s v="2023-10-15"/>
    <s v="SAL01600"/>
    <x v="5"/>
    <s v="HEADSET CK-129"/>
    <n v="14"/>
    <n v="22000"/>
    <n v="308000"/>
    <x v="9"/>
    <x v="0"/>
  </r>
  <r>
    <s v="2023-10-16"/>
    <s v="SAL01109"/>
    <x v="5"/>
    <s v="HEADSET CK-129"/>
    <n v="12"/>
    <n v="22000"/>
    <n v="264000"/>
    <x v="9"/>
    <x v="0"/>
  </r>
  <r>
    <s v="2023-10-18"/>
    <s v="SAL05785"/>
    <x v="5"/>
    <s v="HEADSET CK-129"/>
    <n v="11"/>
    <n v="22000"/>
    <n v="242000"/>
    <x v="9"/>
    <x v="0"/>
  </r>
  <r>
    <s v="2023-10-30"/>
    <s v="SAL04705"/>
    <x v="5"/>
    <s v="HEADSET CK-129"/>
    <n v="6"/>
    <n v="22000"/>
    <n v="132000"/>
    <x v="9"/>
    <x v="0"/>
  </r>
  <r>
    <s v="2023-11-02"/>
    <s v="SAL05223"/>
    <x v="5"/>
    <s v="HEADSET CK-129"/>
    <n v="13"/>
    <n v="22000"/>
    <n v="286000"/>
    <x v="10"/>
    <x v="0"/>
  </r>
  <r>
    <s v="2023-11-03"/>
    <s v="SAL00598"/>
    <x v="5"/>
    <s v="HEADSET CK-129"/>
    <n v="9"/>
    <n v="22000"/>
    <n v="198000"/>
    <x v="10"/>
    <x v="0"/>
  </r>
  <r>
    <s v="2023-11-06"/>
    <s v="SAL05554"/>
    <x v="5"/>
    <s v="HEADSET CK-129"/>
    <n v="5"/>
    <n v="22000"/>
    <n v="110000"/>
    <x v="10"/>
    <x v="0"/>
  </r>
  <r>
    <s v="2023-11-22"/>
    <s v="SAL02997"/>
    <x v="5"/>
    <s v="HEADSET CK-129"/>
    <n v="1"/>
    <n v="22000"/>
    <n v="22000"/>
    <x v="10"/>
    <x v="0"/>
  </r>
  <r>
    <s v="2023-12-01"/>
    <s v="SAL02107"/>
    <x v="5"/>
    <s v="HEADSET CK-129"/>
    <n v="1"/>
    <n v="22000"/>
    <n v="22000"/>
    <x v="11"/>
    <x v="0"/>
  </r>
  <r>
    <s v="2023-12-02"/>
    <s v="SAL01822"/>
    <x v="5"/>
    <s v="HEADSET CK-129"/>
    <n v="3"/>
    <n v="22000"/>
    <n v="66000"/>
    <x v="11"/>
    <x v="0"/>
  </r>
  <r>
    <s v="2023-12-05"/>
    <s v="SAL03309"/>
    <x v="5"/>
    <s v="HEADSET CK-129"/>
    <n v="5"/>
    <n v="22000"/>
    <n v="110000"/>
    <x v="11"/>
    <x v="0"/>
  </r>
  <r>
    <s v="2023-12-09"/>
    <s v="SAL04811"/>
    <x v="5"/>
    <s v="HEADSET CK-129"/>
    <n v="5"/>
    <n v="22000"/>
    <n v="110000"/>
    <x v="11"/>
    <x v="0"/>
  </r>
  <r>
    <s v="2024-01-06"/>
    <s v="SAL00129"/>
    <x v="5"/>
    <s v="HEADSET CK-129"/>
    <n v="6"/>
    <n v="22000"/>
    <n v="132000"/>
    <x v="0"/>
    <x v="1"/>
  </r>
  <r>
    <s v="2024-01-08"/>
    <s v="SAL04694"/>
    <x v="5"/>
    <s v="HEADSET CK-129"/>
    <n v="9"/>
    <n v="22000"/>
    <n v="198000"/>
    <x v="0"/>
    <x v="1"/>
  </r>
  <r>
    <s v="2024-01-21"/>
    <s v="SAL02204"/>
    <x v="5"/>
    <s v="HEADSET CK-129"/>
    <n v="14"/>
    <n v="22000"/>
    <n v="308000"/>
    <x v="0"/>
    <x v="1"/>
  </r>
  <r>
    <s v="2024-01-25"/>
    <s v="SAL04178"/>
    <x v="5"/>
    <s v="HEADSET CK-129"/>
    <n v="3"/>
    <n v="22000"/>
    <n v="66000"/>
    <x v="0"/>
    <x v="1"/>
  </r>
  <r>
    <s v="2024-01-26"/>
    <s v="SAL04931"/>
    <x v="5"/>
    <s v="HEADSET CK-129"/>
    <n v="6"/>
    <n v="22000"/>
    <n v="132000"/>
    <x v="0"/>
    <x v="1"/>
  </r>
  <r>
    <s v="2024-01-27"/>
    <s v="SAL00617"/>
    <x v="5"/>
    <s v="HEADSET CK-129"/>
    <n v="6"/>
    <n v="22000"/>
    <n v="132000"/>
    <x v="0"/>
    <x v="1"/>
  </r>
  <r>
    <s v="2024-01-28"/>
    <s v="SAL00989"/>
    <x v="5"/>
    <s v="HEADSET CK-129"/>
    <n v="14"/>
    <n v="22000"/>
    <n v="308000"/>
    <x v="0"/>
    <x v="1"/>
  </r>
  <r>
    <s v="2024-02-11"/>
    <s v="SAL03686"/>
    <x v="5"/>
    <s v="HEADSET CK-129"/>
    <n v="4"/>
    <n v="22000"/>
    <n v="88000"/>
    <x v="1"/>
    <x v="1"/>
  </r>
  <r>
    <s v="2024-02-16"/>
    <s v="SAL03956"/>
    <x v="5"/>
    <s v="HEADSET CK-129"/>
    <n v="12"/>
    <n v="22000"/>
    <n v="264000"/>
    <x v="1"/>
    <x v="1"/>
  </r>
  <r>
    <s v="2024-02-24"/>
    <s v="SAL01267"/>
    <x v="5"/>
    <s v="HEADSET CK-129"/>
    <n v="9"/>
    <n v="22000"/>
    <n v="198000"/>
    <x v="1"/>
    <x v="1"/>
  </r>
  <r>
    <s v="2024-03-20"/>
    <s v="SAL00192"/>
    <x v="5"/>
    <s v="HEADSET CK-129"/>
    <n v="6"/>
    <n v="22000"/>
    <n v="132000"/>
    <x v="2"/>
    <x v="1"/>
  </r>
  <r>
    <s v="2024-03-21"/>
    <s v="SAL05372"/>
    <x v="5"/>
    <s v="HEADSET CK-129"/>
    <n v="10"/>
    <n v="22000"/>
    <n v="220000"/>
    <x v="2"/>
    <x v="1"/>
  </r>
  <r>
    <s v="2024-04-02"/>
    <s v="SAL01303"/>
    <x v="5"/>
    <s v="HEADSET CK-129"/>
    <n v="5"/>
    <n v="22000"/>
    <n v="110000"/>
    <x v="3"/>
    <x v="1"/>
  </r>
  <r>
    <s v="2024-04-07"/>
    <s v="SAL01901"/>
    <x v="5"/>
    <s v="HEADSET CK-129"/>
    <n v="4"/>
    <n v="22000"/>
    <n v="88000"/>
    <x v="3"/>
    <x v="1"/>
  </r>
  <r>
    <s v="2024-04-28"/>
    <s v="SAL02324"/>
    <x v="5"/>
    <s v="HEADSET CK-129"/>
    <n v="11"/>
    <n v="22000"/>
    <n v="242000"/>
    <x v="3"/>
    <x v="1"/>
  </r>
  <r>
    <s v="2024-05-06"/>
    <s v="SAL00263"/>
    <x v="5"/>
    <s v="HEADSET CK-129"/>
    <n v="13"/>
    <n v="22000"/>
    <n v="286000"/>
    <x v="4"/>
    <x v="1"/>
  </r>
  <r>
    <s v="2024-05-07"/>
    <s v="SAL01017"/>
    <x v="5"/>
    <s v="HEADSET CK-129"/>
    <n v="14"/>
    <n v="22000"/>
    <n v="308000"/>
    <x v="4"/>
    <x v="1"/>
  </r>
  <r>
    <s v="2024-05-12"/>
    <s v="SAL02990"/>
    <x v="5"/>
    <s v="HEADSET CK-129"/>
    <n v="14"/>
    <n v="22000"/>
    <n v="308000"/>
    <x v="4"/>
    <x v="1"/>
  </r>
  <r>
    <s v="2024-05-14"/>
    <s v="SAL02399"/>
    <x v="5"/>
    <s v="HEADSET CK-129"/>
    <n v="1"/>
    <n v="22000"/>
    <n v="22000"/>
    <x v="4"/>
    <x v="1"/>
  </r>
  <r>
    <s v="2024-05-29"/>
    <s v="SAL03010"/>
    <x v="5"/>
    <s v="HEADSET CK-129"/>
    <n v="5"/>
    <n v="22000"/>
    <n v="110000"/>
    <x v="4"/>
    <x v="1"/>
  </r>
  <r>
    <s v="2024-06-03"/>
    <s v="SAL05694"/>
    <x v="5"/>
    <s v="HEADSET CK-129"/>
    <n v="14"/>
    <n v="22000"/>
    <n v="308000"/>
    <x v="5"/>
    <x v="1"/>
  </r>
  <r>
    <s v="2024-06-04"/>
    <s v="SAL05156"/>
    <x v="5"/>
    <s v="HEADSET CK-129"/>
    <n v="11"/>
    <n v="22000"/>
    <n v="242000"/>
    <x v="5"/>
    <x v="1"/>
  </r>
  <r>
    <s v="2024-06-04"/>
    <s v="SAL05430"/>
    <x v="5"/>
    <s v="HEADSET CK-129"/>
    <n v="6"/>
    <n v="22000"/>
    <n v="132000"/>
    <x v="5"/>
    <x v="1"/>
  </r>
  <r>
    <s v="2024-06-13"/>
    <s v="SAL04527"/>
    <x v="5"/>
    <s v="HEADSET CK-129"/>
    <n v="1"/>
    <n v="22000"/>
    <n v="22000"/>
    <x v="5"/>
    <x v="1"/>
  </r>
  <r>
    <s v="2024-06-15"/>
    <s v="SAL04937"/>
    <x v="5"/>
    <s v="HEADSET CK-129"/>
    <n v="5"/>
    <n v="22000"/>
    <n v="110000"/>
    <x v="5"/>
    <x v="1"/>
  </r>
  <r>
    <s v="2024-06-22"/>
    <s v="SAL04064"/>
    <x v="5"/>
    <s v="HEADSET CK-129"/>
    <n v="15"/>
    <n v="22000"/>
    <n v="330000"/>
    <x v="5"/>
    <x v="1"/>
  </r>
  <r>
    <s v="2024-06-28"/>
    <s v="SAL05367"/>
    <x v="5"/>
    <s v="HEADSET CK-129"/>
    <n v="15"/>
    <n v="22000"/>
    <n v="330000"/>
    <x v="5"/>
    <x v="1"/>
  </r>
  <r>
    <s v="2024-07-28"/>
    <s v="SAL05532"/>
    <x v="5"/>
    <s v="HEADSET CK-129"/>
    <n v="1"/>
    <n v="22000"/>
    <n v="22000"/>
    <x v="6"/>
    <x v="1"/>
  </r>
  <r>
    <s v="2024-07-29"/>
    <s v="SAL02258"/>
    <x v="5"/>
    <s v="HEADSET CK-129"/>
    <n v="8"/>
    <n v="22000"/>
    <n v="176000"/>
    <x v="6"/>
    <x v="1"/>
  </r>
  <r>
    <s v="2024-08-05"/>
    <s v="SAL03898"/>
    <x v="5"/>
    <s v="HEADSET CK-129"/>
    <n v="11"/>
    <n v="22000"/>
    <n v="242000"/>
    <x v="7"/>
    <x v="1"/>
  </r>
  <r>
    <s v="2024-08-14"/>
    <s v="SAL02526"/>
    <x v="5"/>
    <s v="HEADSET CK-129"/>
    <n v="12"/>
    <n v="22000"/>
    <n v="264000"/>
    <x v="7"/>
    <x v="1"/>
  </r>
  <r>
    <s v="2024-08-24"/>
    <s v="SAL05445"/>
    <x v="5"/>
    <s v="HEADSET CK-129"/>
    <n v="12"/>
    <n v="22000"/>
    <n v="264000"/>
    <x v="7"/>
    <x v="1"/>
  </r>
  <r>
    <s v="2024-08-25"/>
    <s v="SAL01693"/>
    <x v="5"/>
    <s v="HEADSET CK-129"/>
    <n v="13"/>
    <n v="22000"/>
    <n v="286000"/>
    <x v="7"/>
    <x v="1"/>
  </r>
  <r>
    <s v="2024-09-03"/>
    <s v="SAL03768"/>
    <x v="5"/>
    <s v="HEADSET CK-129"/>
    <n v="15"/>
    <n v="22000"/>
    <n v="330000"/>
    <x v="8"/>
    <x v="1"/>
  </r>
  <r>
    <s v="2024-09-06"/>
    <s v="SAL05364"/>
    <x v="5"/>
    <s v="HEADSET CK-129"/>
    <n v="3"/>
    <n v="22000"/>
    <n v="66000"/>
    <x v="8"/>
    <x v="1"/>
  </r>
  <r>
    <s v="2024-09-09"/>
    <s v="SAL02953"/>
    <x v="5"/>
    <s v="HEADSET CK-129"/>
    <n v="5"/>
    <n v="22000"/>
    <n v="110000"/>
    <x v="8"/>
    <x v="1"/>
  </r>
  <r>
    <s v="2024-09-30"/>
    <s v="SAL01440"/>
    <x v="5"/>
    <s v="HEADSET CK-129"/>
    <n v="9"/>
    <n v="22000"/>
    <n v="198000"/>
    <x v="8"/>
    <x v="1"/>
  </r>
  <r>
    <s v="2024-10-03"/>
    <s v="SAL04308"/>
    <x v="5"/>
    <s v="HEADSET CK-129"/>
    <n v="15"/>
    <n v="22000"/>
    <n v="330000"/>
    <x v="9"/>
    <x v="1"/>
  </r>
  <r>
    <s v="2024-10-13"/>
    <s v="SAL01646"/>
    <x v="5"/>
    <s v="HEADSET CK-129"/>
    <n v="11"/>
    <n v="22000"/>
    <n v="242000"/>
    <x v="9"/>
    <x v="1"/>
  </r>
  <r>
    <s v="2024-10-14"/>
    <s v="SAL02498"/>
    <x v="5"/>
    <s v="HEADSET CK-129"/>
    <n v="2"/>
    <n v="22000"/>
    <n v="44000"/>
    <x v="9"/>
    <x v="1"/>
  </r>
  <r>
    <s v="2024-10-18"/>
    <s v="SAL05691"/>
    <x v="5"/>
    <s v="HEADSET CK-129"/>
    <n v="3"/>
    <n v="22000"/>
    <n v="66000"/>
    <x v="9"/>
    <x v="1"/>
  </r>
  <r>
    <s v="2024-10-21"/>
    <s v="SAL02435"/>
    <x v="5"/>
    <s v="HEADSET CK-129"/>
    <n v="12"/>
    <n v="22000"/>
    <n v="264000"/>
    <x v="9"/>
    <x v="1"/>
  </r>
  <r>
    <s v="2024-10-23"/>
    <s v="SAL03701"/>
    <x v="5"/>
    <s v="HEADSET CK-129"/>
    <n v="1"/>
    <n v="22000"/>
    <n v="22000"/>
    <x v="9"/>
    <x v="1"/>
  </r>
  <r>
    <s v="2024-11-01"/>
    <s v="SAL03244"/>
    <x v="5"/>
    <s v="HEADSET CK-129"/>
    <n v="3"/>
    <n v="22000"/>
    <n v="66000"/>
    <x v="10"/>
    <x v="1"/>
  </r>
  <r>
    <s v="2024-11-02"/>
    <s v="SAL03172"/>
    <x v="5"/>
    <s v="HEADSET CK-129"/>
    <n v="5"/>
    <n v="22000"/>
    <n v="110000"/>
    <x v="10"/>
    <x v="1"/>
  </r>
  <r>
    <s v="2024-11-03"/>
    <s v="SAL01166"/>
    <x v="5"/>
    <s v="HEADSET CK-129"/>
    <n v="12"/>
    <n v="22000"/>
    <n v="264000"/>
    <x v="10"/>
    <x v="1"/>
  </r>
  <r>
    <s v="2024-11-19"/>
    <s v="SAL00113"/>
    <x v="5"/>
    <s v="HEADSET CK-129"/>
    <n v="9"/>
    <n v="22000"/>
    <n v="198000"/>
    <x v="10"/>
    <x v="1"/>
  </r>
  <r>
    <s v="2024-11-20"/>
    <s v="SAL04397"/>
    <x v="5"/>
    <s v="HEADSET CK-129"/>
    <n v="11"/>
    <n v="22000"/>
    <n v="242000"/>
    <x v="10"/>
    <x v="1"/>
  </r>
  <r>
    <s v="2024-11-24"/>
    <s v="SAL00201"/>
    <x v="5"/>
    <s v="HEADSET CK-129"/>
    <n v="11"/>
    <n v="22000"/>
    <n v="242000"/>
    <x v="10"/>
    <x v="1"/>
  </r>
  <r>
    <s v="2024-11-30"/>
    <s v="SAL00479"/>
    <x v="5"/>
    <s v="HEADSET CK-129"/>
    <n v="13"/>
    <n v="22000"/>
    <n v="286000"/>
    <x v="10"/>
    <x v="1"/>
  </r>
  <r>
    <s v="2024-12-15"/>
    <s v="SAL04323"/>
    <x v="5"/>
    <s v="HEADSET CK-129"/>
    <n v="10"/>
    <n v="22000"/>
    <n v="220000"/>
    <x v="11"/>
    <x v="1"/>
  </r>
  <r>
    <s v="2024-12-21"/>
    <s v="SAL03794"/>
    <x v="5"/>
    <s v="HEADSET CK-129"/>
    <n v="9"/>
    <n v="22000"/>
    <n v="198000"/>
    <x v="11"/>
    <x v="1"/>
  </r>
  <r>
    <s v="2024-12-27"/>
    <s v="SAL00439"/>
    <x v="5"/>
    <s v="HEADSET CK-129"/>
    <n v="13"/>
    <n v="22000"/>
    <n v="286000"/>
    <x v="11"/>
    <x v="1"/>
  </r>
  <r>
    <s v="2025-01-03"/>
    <s v="SAL04040"/>
    <x v="5"/>
    <s v="HEADSET CK-129"/>
    <n v="12"/>
    <n v="22000"/>
    <n v="264000"/>
    <x v="0"/>
    <x v="2"/>
  </r>
  <r>
    <s v="2025-01-04"/>
    <s v="SAL05644"/>
    <x v="5"/>
    <s v="HEADSET CK-129"/>
    <n v="10"/>
    <n v="22000"/>
    <n v="220000"/>
    <x v="0"/>
    <x v="2"/>
  </r>
  <r>
    <s v="2025-01-06"/>
    <s v="SAL01555"/>
    <x v="5"/>
    <s v="HEADSET CK-129"/>
    <n v="7"/>
    <n v="22000"/>
    <n v="154000"/>
    <x v="0"/>
    <x v="2"/>
  </r>
  <r>
    <s v="2025-01-18"/>
    <s v="SAL02600"/>
    <x v="5"/>
    <s v="HEADSET CK-129"/>
    <n v="3"/>
    <n v="22000"/>
    <n v="66000"/>
    <x v="0"/>
    <x v="2"/>
  </r>
  <r>
    <s v="2025-01-20"/>
    <s v="SAL05600"/>
    <x v="5"/>
    <s v="HEADSET CK-129"/>
    <n v="15"/>
    <n v="22000"/>
    <n v="330000"/>
    <x v="0"/>
    <x v="2"/>
  </r>
  <r>
    <s v="2025-01-22"/>
    <s v="SAL00936"/>
    <x v="5"/>
    <s v="HEADSET CK-129"/>
    <n v="9"/>
    <n v="22000"/>
    <n v="198000"/>
    <x v="0"/>
    <x v="2"/>
  </r>
  <r>
    <s v="2025-01-30"/>
    <s v="SAL01236"/>
    <x v="5"/>
    <s v="HEADSET CK-129"/>
    <n v="7"/>
    <n v="22000"/>
    <n v="154000"/>
    <x v="0"/>
    <x v="2"/>
  </r>
  <r>
    <s v="2025-02-01"/>
    <s v="SAL05177"/>
    <x v="5"/>
    <s v="HEADSET CK-129"/>
    <n v="2"/>
    <n v="22000"/>
    <n v="44000"/>
    <x v="1"/>
    <x v="2"/>
  </r>
  <r>
    <s v="2025-02-04"/>
    <s v="SAL04575"/>
    <x v="5"/>
    <s v="HEADSET CK-129"/>
    <n v="14"/>
    <n v="22000"/>
    <n v="308000"/>
    <x v="1"/>
    <x v="2"/>
  </r>
  <r>
    <s v="2025-02-06"/>
    <s v="SAL00388"/>
    <x v="5"/>
    <s v="HEADSET CK-129"/>
    <n v="15"/>
    <n v="22000"/>
    <n v="330000"/>
    <x v="1"/>
    <x v="2"/>
  </r>
  <r>
    <s v="2025-02-15"/>
    <s v="SAL02495"/>
    <x v="5"/>
    <s v="HEADSET CK-129"/>
    <n v="9"/>
    <n v="22000"/>
    <n v="198000"/>
    <x v="1"/>
    <x v="2"/>
  </r>
  <r>
    <s v="2025-02-15"/>
    <s v="SAL04034"/>
    <x v="5"/>
    <s v="HEADSET CK-129"/>
    <n v="9"/>
    <n v="22000"/>
    <n v="198000"/>
    <x v="1"/>
    <x v="2"/>
  </r>
  <r>
    <s v="2025-02-22"/>
    <s v="SAL01381"/>
    <x v="5"/>
    <s v="HEADSET CK-129"/>
    <n v="10"/>
    <n v="22000"/>
    <n v="220000"/>
    <x v="1"/>
    <x v="2"/>
  </r>
  <r>
    <s v="2025-02-25"/>
    <s v="SAL03502"/>
    <x v="5"/>
    <s v="HEADSET CK-129"/>
    <n v="13"/>
    <n v="22000"/>
    <n v="286000"/>
    <x v="1"/>
    <x v="2"/>
  </r>
  <r>
    <s v="2025-03-08"/>
    <s v="SAL02108"/>
    <x v="5"/>
    <s v="HEADSET CK-129"/>
    <n v="10"/>
    <n v="22000"/>
    <n v="220000"/>
    <x v="2"/>
    <x v="2"/>
  </r>
  <r>
    <s v="2025-03-09"/>
    <s v="SAL03774"/>
    <x v="5"/>
    <s v="HEADSET CK-129"/>
    <n v="1"/>
    <n v="22000"/>
    <n v="22000"/>
    <x v="2"/>
    <x v="2"/>
  </r>
  <r>
    <s v="2025-03-14"/>
    <s v="SAL05339"/>
    <x v="5"/>
    <s v="HEADSET CK-129"/>
    <n v="11"/>
    <n v="22000"/>
    <n v="242000"/>
    <x v="2"/>
    <x v="2"/>
  </r>
  <r>
    <s v="2025-04-10"/>
    <s v="SAL05214"/>
    <x v="5"/>
    <s v="HEADSET CK-129"/>
    <n v="12"/>
    <n v="22000"/>
    <n v="264000"/>
    <x v="3"/>
    <x v="2"/>
  </r>
  <r>
    <s v="2025-04-11"/>
    <s v="SAL00307"/>
    <x v="5"/>
    <s v="HEADSET CK-129"/>
    <n v="11"/>
    <n v="22000"/>
    <n v="242000"/>
    <x v="3"/>
    <x v="2"/>
  </r>
  <r>
    <s v="2025-04-11"/>
    <s v="SAL05141"/>
    <x v="5"/>
    <s v="HEADSET CK-129"/>
    <n v="10"/>
    <n v="22000"/>
    <n v="220000"/>
    <x v="3"/>
    <x v="2"/>
  </r>
  <r>
    <s v="2025-05-03"/>
    <s v="SAL04049"/>
    <x v="5"/>
    <s v="HEADSET CK-129"/>
    <n v="7"/>
    <n v="22000"/>
    <n v="154000"/>
    <x v="4"/>
    <x v="2"/>
  </r>
  <r>
    <s v="2025-05-04"/>
    <s v="SAL03305"/>
    <x v="5"/>
    <s v="HEADSET CK-129"/>
    <n v="6"/>
    <n v="22000"/>
    <n v="132000"/>
    <x v="4"/>
    <x v="2"/>
  </r>
  <r>
    <s v="2025-05-05"/>
    <s v="SAL00741"/>
    <x v="5"/>
    <s v="HEADSET CK-129"/>
    <n v="13"/>
    <n v="22000"/>
    <n v="286000"/>
    <x v="4"/>
    <x v="2"/>
  </r>
  <r>
    <s v="2025-05-11"/>
    <s v="SAL04232"/>
    <x v="5"/>
    <s v="HEADSET CK-129"/>
    <n v="11"/>
    <n v="22000"/>
    <n v="242000"/>
    <x v="4"/>
    <x v="2"/>
  </r>
  <r>
    <s v="2025-05-11"/>
    <s v="SAL05102"/>
    <x v="5"/>
    <s v="HEADSET CK-129"/>
    <n v="5"/>
    <n v="22000"/>
    <n v="110000"/>
    <x v="4"/>
    <x v="2"/>
  </r>
  <r>
    <s v="2025-05-17"/>
    <s v="SAL00533"/>
    <x v="5"/>
    <s v="HEADSET CK-129"/>
    <n v="5"/>
    <n v="22000"/>
    <n v="110000"/>
    <x v="4"/>
    <x v="2"/>
  </r>
  <r>
    <s v="2025-05-18"/>
    <s v="SAL00122"/>
    <x v="5"/>
    <s v="HEADSET CK-129"/>
    <n v="11"/>
    <n v="22000"/>
    <n v="242000"/>
    <x v="4"/>
    <x v="2"/>
  </r>
  <r>
    <s v="2025-05-22"/>
    <s v="SAL02130"/>
    <x v="5"/>
    <s v="HEADSET CK-129"/>
    <n v="11"/>
    <n v="22000"/>
    <n v="242000"/>
    <x v="4"/>
    <x v="2"/>
  </r>
  <r>
    <s v="2025-05-23"/>
    <s v="SAL02625"/>
    <x v="5"/>
    <s v="HEADSET CK-129"/>
    <n v="14"/>
    <n v="22000"/>
    <n v="308000"/>
    <x v="4"/>
    <x v="2"/>
  </r>
  <r>
    <s v="2025-05-25"/>
    <s v="SAL02738"/>
    <x v="5"/>
    <s v="HEADSET CK-129"/>
    <n v="14"/>
    <n v="22000"/>
    <n v="308000"/>
    <x v="4"/>
    <x v="2"/>
  </r>
  <r>
    <s v="2025-06-15"/>
    <s v="SAL02149"/>
    <x v="5"/>
    <s v="HEADSET CK-129"/>
    <n v="9"/>
    <n v="22000"/>
    <n v="198000"/>
    <x v="5"/>
    <x v="2"/>
  </r>
  <r>
    <s v="2025-06-21"/>
    <s v="SAL03053"/>
    <x v="5"/>
    <s v="HEADSET CK-129"/>
    <n v="12"/>
    <n v="22000"/>
    <n v="264000"/>
    <x v="5"/>
    <x v="2"/>
  </r>
  <r>
    <s v="2025-06-24"/>
    <s v="SAL00884"/>
    <x v="5"/>
    <s v="HEADSET CK-129"/>
    <n v="3"/>
    <n v="22000"/>
    <n v="66000"/>
    <x v="5"/>
    <x v="2"/>
  </r>
  <r>
    <s v="2025-06-27"/>
    <s v="SAL05299"/>
    <x v="5"/>
    <s v="HEADSET CK-129"/>
    <n v="1"/>
    <n v="22000"/>
    <n v="22000"/>
    <x v="5"/>
    <x v="2"/>
  </r>
  <r>
    <s v="2025-07-04"/>
    <s v="SAL03792"/>
    <x v="5"/>
    <s v="HEADSET CK-129"/>
    <n v="4"/>
    <n v="22000"/>
    <n v="88000"/>
    <x v="6"/>
    <x v="2"/>
  </r>
  <r>
    <s v="2025-07-06"/>
    <s v="SAL02257"/>
    <x v="5"/>
    <s v="HEADSET CK-129"/>
    <n v="1"/>
    <n v="22000"/>
    <n v="22000"/>
    <x v="6"/>
    <x v="2"/>
  </r>
  <r>
    <s v="2025-07-08"/>
    <s v="SAL03155"/>
    <x v="5"/>
    <s v="HEADSET CK-129"/>
    <n v="14"/>
    <n v="22000"/>
    <n v="308000"/>
    <x v="6"/>
    <x v="2"/>
  </r>
  <r>
    <s v="2025-07-22"/>
    <s v="SAL01127"/>
    <x v="5"/>
    <s v="HEADSET CK-129"/>
    <n v="15"/>
    <n v="22000"/>
    <n v="330000"/>
    <x v="6"/>
    <x v="2"/>
  </r>
  <r>
    <s v="2025-07-24"/>
    <s v="SAL01844"/>
    <x v="5"/>
    <s v="HEADSET CK-129"/>
    <n v="1"/>
    <n v="22000"/>
    <n v="22000"/>
    <x v="6"/>
    <x v="2"/>
  </r>
  <r>
    <s v="2025-08-01"/>
    <s v="SAL05650"/>
    <x v="5"/>
    <s v="HEADSET CK-129"/>
    <n v="14"/>
    <n v="22000"/>
    <n v="308000"/>
    <x v="7"/>
    <x v="2"/>
  </r>
  <r>
    <s v="2025-08-04"/>
    <s v="SAL03529"/>
    <x v="5"/>
    <s v="HEADSET CK-129"/>
    <n v="10"/>
    <n v="22000"/>
    <n v="220000"/>
    <x v="7"/>
    <x v="2"/>
  </r>
  <r>
    <s v="2025-08-08"/>
    <s v="SAL04469"/>
    <x v="5"/>
    <s v="HEADSET CK-129"/>
    <n v="15"/>
    <n v="22000"/>
    <n v="330000"/>
    <x v="7"/>
    <x v="2"/>
  </r>
  <r>
    <s v="2025-08-10"/>
    <s v="SAL01488"/>
    <x v="5"/>
    <s v="HEADSET CK-129"/>
    <n v="13"/>
    <n v="22000"/>
    <n v="286000"/>
    <x v="7"/>
    <x v="2"/>
  </r>
  <r>
    <s v="2025-08-22"/>
    <s v="SAL01464"/>
    <x v="5"/>
    <s v="HEADSET CK-129"/>
    <n v="10"/>
    <n v="22000"/>
    <n v="220000"/>
    <x v="7"/>
    <x v="2"/>
  </r>
  <r>
    <s v="2025-08-25"/>
    <s v="SAL01227"/>
    <x v="5"/>
    <s v="HEADSET CK-129"/>
    <n v="7"/>
    <n v="22000"/>
    <n v="154000"/>
    <x v="7"/>
    <x v="2"/>
  </r>
  <r>
    <s v="2025-09-16"/>
    <s v="SAL04460"/>
    <x v="5"/>
    <s v="HEADSET CK-129"/>
    <n v="14"/>
    <n v="22000"/>
    <n v="308000"/>
    <x v="8"/>
    <x v="2"/>
  </r>
  <r>
    <s v="2025-09-24"/>
    <s v="SAL02391"/>
    <x v="5"/>
    <s v="HEADSET CK-129"/>
    <n v="1"/>
    <n v="22000"/>
    <n v="22000"/>
    <x v="8"/>
    <x v="2"/>
  </r>
  <r>
    <s v="2025-10-03"/>
    <s v="SAL05745"/>
    <x v="5"/>
    <s v="HEADSET CK-129"/>
    <n v="5"/>
    <n v="22000"/>
    <n v="110000"/>
    <x v="9"/>
    <x v="2"/>
  </r>
  <r>
    <s v="2025-10-06"/>
    <s v="SAL00450"/>
    <x v="5"/>
    <s v="HEADSET CK-129"/>
    <n v="6"/>
    <n v="22000"/>
    <n v="132000"/>
    <x v="9"/>
    <x v="2"/>
  </r>
  <r>
    <s v="2025-10-08"/>
    <s v="SAL02911"/>
    <x v="5"/>
    <s v="HEADSET CK-129"/>
    <n v="12"/>
    <n v="22000"/>
    <n v="264000"/>
    <x v="9"/>
    <x v="2"/>
  </r>
  <r>
    <s v="2025-10-18"/>
    <s v="SAL04628"/>
    <x v="5"/>
    <s v="HEADSET CK-129"/>
    <n v="2"/>
    <n v="22000"/>
    <n v="44000"/>
    <x v="9"/>
    <x v="2"/>
  </r>
  <r>
    <s v="2025-10-19"/>
    <s v="SAL03320"/>
    <x v="5"/>
    <s v="HEADSET CK-129"/>
    <n v="7"/>
    <n v="22000"/>
    <n v="154000"/>
    <x v="9"/>
    <x v="2"/>
  </r>
  <r>
    <s v="2025-10-24"/>
    <s v="SAL00519"/>
    <x v="5"/>
    <s v="HEADSET CK-129"/>
    <n v="2"/>
    <n v="22000"/>
    <n v="44000"/>
    <x v="9"/>
    <x v="2"/>
  </r>
  <r>
    <s v="2025-10-25"/>
    <s v="SAL03997"/>
    <x v="5"/>
    <s v="HEADSET CK-129"/>
    <n v="5"/>
    <n v="22000"/>
    <n v="110000"/>
    <x v="9"/>
    <x v="2"/>
  </r>
  <r>
    <s v="2025-11-23"/>
    <s v="SAL02794"/>
    <x v="5"/>
    <s v="HEADSET CK-129"/>
    <n v="10"/>
    <n v="22000"/>
    <n v="220000"/>
    <x v="10"/>
    <x v="2"/>
  </r>
  <r>
    <s v="2025-11-24"/>
    <s v="SAL05526"/>
    <x v="5"/>
    <s v="HEADSET CK-129"/>
    <n v="15"/>
    <n v="22000"/>
    <n v="330000"/>
    <x v="10"/>
    <x v="2"/>
  </r>
  <r>
    <s v="2025-11-27"/>
    <s v="SAL05609"/>
    <x v="5"/>
    <s v="HEADSET CK-129"/>
    <n v="12"/>
    <n v="22000"/>
    <n v="264000"/>
    <x v="10"/>
    <x v="2"/>
  </r>
  <r>
    <s v="2025-12-01"/>
    <s v="SAL05048"/>
    <x v="5"/>
    <s v="HEADSET CK-129"/>
    <n v="9"/>
    <n v="22000"/>
    <n v="198000"/>
    <x v="11"/>
    <x v="2"/>
  </r>
  <r>
    <s v="2025-12-05"/>
    <s v="SAL01891"/>
    <x v="5"/>
    <s v="HEADSET CK-129"/>
    <n v="13"/>
    <n v="22000"/>
    <n v="286000"/>
    <x v="11"/>
    <x v="2"/>
  </r>
  <r>
    <s v="2025-12-08"/>
    <s v="SAL03821"/>
    <x v="5"/>
    <s v="HEADSET CK-129"/>
    <n v="3"/>
    <n v="22000"/>
    <n v="66000"/>
    <x v="11"/>
    <x v="2"/>
  </r>
  <r>
    <s v="2025-12-13"/>
    <s v="SAL03694"/>
    <x v="5"/>
    <s v="HEADSET CK-129"/>
    <n v="14"/>
    <n v="22000"/>
    <n v="308000"/>
    <x v="11"/>
    <x v="2"/>
  </r>
  <r>
    <s v="2025-12-15"/>
    <s v="SAL00156"/>
    <x v="5"/>
    <s v="HEADSET CK-129"/>
    <n v="2"/>
    <n v="22000"/>
    <n v="44000"/>
    <x v="11"/>
    <x v="2"/>
  </r>
  <r>
    <s v="2025-12-16"/>
    <s v="SAL02015"/>
    <x v="5"/>
    <s v="HEADSET CK-129"/>
    <n v="9"/>
    <n v="22000"/>
    <n v="198000"/>
    <x v="11"/>
    <x v="2"/>
  </r>
  <r>
    <s v="2025-12-27"/>
    <s v="SAL05552"/>
    <x v="5"/>
    <s v="HEADSET CK-129"/>
    <n v="15"/>
    <n v="22000"/>
    <n v="330000"/>
    <x v="11"/>
    <x v="2"/>
  </r>
  <r>
    <s v="2023-01-03"/>
    <s v="SAL03628"/>
    <x v="6"/>
    <s v="HP MOUSE"/>
    <n v="6"/>
    <n v="1500"/>
    <n v="9000"/>
    <x v="0"/>
    <x v="0"/>
  </r>
  <r>
    <s v="2023-01-12"/>
    <s v="SAL03598"/>
    <x v="6"/>
    <s v="HP MOUSE"/>
    <n v="9"/>
    <n v="1500"/>
    <n v="13500"/>
    <x v="0"/>
    <x v="0"/>
  </r>
  <r>
    <s v="2023-01-15"/>
    <s v="SAL04248"/>
    <x v="6"/>
    <s v="HP MOUSE"/>
    <n v="11"/>
    <n v="1500"/>
    <n v="16500"/>
    <x v="0"/>
    <x v="0"/>
  </r>
  <r>
    <s v="2023-01-15"/>
    <s v="SAL04977"/>
    <x v="6"/>
    <s v="HP MOUSE"/>
    <n v="6"/>
    <n v="1500"/>
    <n v="9000"/>
    <x v="0"/>
    <x v="0"/>
  </r>
  <r>
    <s v="2023-01-17"/>
    <s v="SAL00678"/>
    <x v="6"/>
    <s v="HP MOUSE"/>
    <n v="10"/>
    <n v="1500"/>
    <n v="15000"/>
    <x v="0"/>
    <x v="0"/>
  </r>
  <r>
    <s v="2023-01-21"/>
    <s v="SAL03995"/>
    <x v="6"/>
    <s v="HP MOUSE"/>
    <n v="7"/>
    <n v="1500"/>
    <n v="10500"/>
    <x v="0"/>
    <x v="0"/>
  </r>
  <r>
    <s v="2023-02-01"/>
    <s v="SAL04299"/>
    <x v="6"/>
    <s v="HP MOUSE"/>
    <n v="12"/>
    <n v="1500"/>
    <n v="18000"/>
    <x v="1"/>
    <x v="0"/>
  </r>
  <r>
    <s v="2023-02-06"/>
    <s v="SAL00576"/>
    <x v="6"/>
    <s v="HP MOUSE"/>
    <n v="4"/>
    <n v="1500"/>
    <n v="6000"/>
    <x v="1"/>
    <x v="0"/>
  </r>
  <r>
    <s v="2023-02-08"/>
    <s v="SAL04472"/>
    <x v="6"/>
    <s v="HP MOUSE"/>
    <n v="10"/>
    <n v="1500"/>
    <n v="15000"/>
    <x v="1"/>
    <x v="0"/>
  </r>
  <r>
    <s v="2023-02-14"/>
    <s v="SAL04988"/>
    <x v="6"/>
    <s v="HP MOUSE"/>
    <n v="14"/>
    <n v="1500"/>
    <n v="21000"/>
    <x v="1"/>
    <x v="0"/>
  </r>
  <r>
    <s v="2023-02-19"/>
    <s v="SAL02914"/>
    <x v="6"/>
    <s v="HP MOUSE"/>
    <n v="8"/>
    <n v="1500"/>
    <n v="12000"/>
    <x v="1"/>
    <x v="0"/>
  </r>
  <r>
    <s v="2023-02-24"/>
    <s v="SAL02152"/>
    <x v="6"/>
    <s v="HP MOUSE"/>
    <n v="9"/>
    <n v="1500"/>
    <n v="13500"/>
    <x v="1"/>
    <x v="0"/>
  </r>
  <r>
    <s v="2023-03-07"/>
    <s v="SAL04079"/>
    <x v="6"/>
    <s v="HP MOUSE"/>
    <n v="1"/>
    <n v="1500"/>
    <n v="1500"/>
    <x v="2"/>
    <x v="0"/>
  </r>
  <r>
    <s v="2023-03-12"/>
    <s v="SAL04155"/>
    <x v="6"/>
    <s v="HP MOUSE"/>
    <n v="12"/>
    <n v="1500"/>
    <n v="18000"/>
    <x v="2"/>
    <x v="0"/>
  </r>
  <r>
    <s v="2023-03-25"/>
    <s v="SAL01367"/>
    <x v="6"/>
    <s v="HP MOUSE"/>
    <n v="15"/>
    <n v="1500"/>
    <n v="22500"/>
    <x v="2"/>
    <x v="0"/>
  </r>
  <r>
    <s v="2023-03-28"/>
    <s v="SAL02254"/>
    <x v="6"/>
    <s v="HP MOUSE"/>
    <n v="4"/>
    <n v="1500"/>
    <n v="6000"/>
    <x v="2"/>
    <x v="0"/>
  </r>
  <r>
    <s v="2023-04-03"/>
    <s v="SAL03482"/>
    <x v="6"/>
    <s v="HP MOUSE"/>
    <n v="1"/>
    <n v="1500"/>
    <n v="1500"/>
    <x v="3"/>
    <x v="0"/>
  </r>
  <r>
    <s v="2023-04-03"/>
    <s v="SAL04969"/>
    <x v="6"/>
    <s v="HP MOUSE"/>
    <n v="3"/>
    <n v="1500"/>
    <n v="4500"/>
    <x v="3"/>
    <x v="0"/>
  </r>
  <r>
    <s v="2023-04-19"/>
    <s v="SAL04611"/>
    <x v="6"/>
    <s v="HP MOUSE"/>
    <n v="12"/>
    <n v="1500"/>
    <n v="18000"/>
    <x v="3"/>
    <x v="0"/>
  </r>
  <r>
    <s v="2023-04-25"/>
    <s v="SAL02213"/>
    <x v="6"/>
    <s v="HP MOUSE"/>
    <n v="3"/>
    <n v="1500"/>
    <n v="4500"/>
    <x v="3"/>
    <x v="0"/>
  </r>
  <r>
    <s v="2023-04-28"/>
    <s v="SAL00507"/>
    <x v="6"/>
    <s v="HP MOUSE"/>
    <n v="3"/>
    <n v="1500"/>
    <n v="4500"/>
    <x v="3"/>
    <x v="0"/>
  </r>
  <r>
    <s v="2023-05-07"/>
    <s v="SAL01387"/>
    <x v="6"/>
    <s v="HP MOUSE"/>
    <n v="14"/>
    <n v="1500"/>
    <n v="21000"/>
    <x v="4"/>
    <x v="0"/>
  </r>
  <r>
    <s v="2023-05-09"/>
    <s v="SAL01652"/>
    <x v="6"/>
    <s v="HP MOUSE"/>
    <n v="6"/>
    <n v="1500"/>
    <n v="9000"/>
    <x v="4"/>
    <x v="0"/>
  </r>
  <r>
    <s v="2023-05-14"/>
    <s v="SAL05137"/>
    <x v="6"/>
    <s v="HP MOUSE"/>
    <n v="10"/>
    <n v="1500"/>
    <n v="15000"/>
    <x v="4"/>
    <x v="0"/>
  </r>
  <r>
    <s v="2023-05-19"/>
    <s v="SAL00496"/>
    <x v="6"/>
    <s v="HP MOUSE"/>
    <n v="10"/>
    <n v="1500"/>
    <n v="15000"/>
    <x v="4"/>
    <x v="0"/>
  </r>
  <r>
    <s v="2023-05-19"/>
    <s v="SAL05025"/>
    <x v="6"/>
    <s v="HP MOUSE"/>
    <n v="5"/>
    <n v="1500"/>
    <n v="7500"/>
    <x v="4"/>
    <x v="0"/>
  </r>
  <r>
    <s v="2023-05-23"/>
    <s v="SAL05441"/>
    <x v="6"/>
    <s v="HP MOUSE"/>
    <n v="10"/>
    <n v="1500"/>
    <n v="15000"/>
    <x v="4"/>
    <x v="0"/>
  </r>
  <r>
    <s v="2023-05-29"/>
    <s v="SAL03093"/>
    <x v="6"/>
    <s v="HP MOUSE"/>
    <n v="11"/>
    <n v="1500"/>
    <n v="16500"/>
    <x v="4"/>
    <x v="0"/>
  </r>
  <r>
    <s v="2023-06-03"/>
    <s v="SAL03703"/>
    <x v="6"/>
    <s v="HP MOUSE"/>
    <n v="1"/>
    <n v="1500"/>
    <n v="1500"/>
    <x v="5"/>
    <x v="0"/>
  </r>
  <r>
    <s v="2023-06-21"/>
    <s v="SAL01220"/>
    <x v="6"/>
    <s v="HP MOUSE"/>
    <n v="11"/>
    <n v="1500"/>
    <n v="16500"/>
    <x v="5"/>
    <x v="0"/>
  </r>
  <r>
    <s v="2023-06-28"/>
    <s v="SAL03304"/>
    <x v="6"/>
    <s v="HP MOUSE"/>
    <n v="13"/>
    <n v="1500"/>
    <n v="19500"/>
    <x v="5"/>
    <x v="0"/>
  </r>
  <r>
    <s v="2023-07-02"/>
    <s v="SAL05216"/>
    <x v="6"/>
    <s v="HP MOUSE"/>
    <n v="15"/>
    <n v="1500"/>
    <n v="22500"/>
    <x v="6"/>
    <x v="0"/>
  </r>
  <r>
    <s v="2023-07-08"/>
    <s v="SAL04391"/>
    <x v="6"/>
    <s v="HP MOUSE"/>
    <n v="10"/>
    <n v="1500"/>
    <n v="15000"/>
    <x v="6"/>
    <x v="0"/>
  </r>
  <r>
    <s v="2023-07-15"/>
    <s v="SAL02593"/>
    <x v="6"/>
    <s v="HP MOUSE"/>
    <n v="11"/>
    <n v="1500"/>
    <n v="16500"/>
    <x v="6"/>
    <x v="0"/>
  </r>
  <r>
    <s v="2023-07-24"/>
    <s v="SAL02222"/>
    <x v="6"/>
    <s v="HP MOUSE"/>
    <n v="6"/>
    <n v="1500"/>
    <n v="9000"/>
    <x v="6"/>
    <x v="0"/>
  </r>
  <r>
    <s v="2023-07-29"/>
    <s v="SAL05297"/>
    <x v="6"/>
    <s v="HP MOUSE"/>
    <n v="10"/>
    <n v="1500"/>
    <n v="15000"/>
    <x v="6"/>
    <x v="0"/>
  </r>
  <r>
    <s v="2023-08-10"/>
    <s v="SAL05953"/>
    <x v="6"/>
    <s v="HP MOUSE"/>
    <n v="10"/>
    <n v="1500"/>
    <n v="15000"/>
    <x v="7"/>
    <x v="0"/>
  </r>
  <r>
    <s v="2023-08-19"/>
    <s v="SAL04555"/>
    <x v="6"/>
    <s v="HP MOUSE"/>
    <n v="2"/>
    <n v="1500"/>
    <n v="3000"/>
    <x v="7"/>
    <x v="0"/>
  </r>
  <r>
    <s v="2023-08-28"/>
    <s v="SAL01075"/>
    <x v="6"/>
    <s v="HP MOUSE"/>
    <n v="4"/>
    <n v="1500"/>
    <n v="6000"/>
    <x v="7"/>
    <x v="0"/>
  </r>
  <r>
    <s v="2023-09-02"/>
    <s v="SAL01967"/>
    <x v="6"/>
    <s v="HP MOUSE"/>
    <n v="10"/>
    <n v="1500"/>
    <n v="15000"/>
    <x v="8"/>
    <x v="0"/>
  </r>
  <r>
    <s v="2023-09-07"/>
    <s v="SAL04342"/>
    <x v="6"/>
    <s v="HP MOUSE"/>
    <n v="8"/>
    <n v="1500"/>
    <n v="12000"/>
    <x v="8"/>
    <x v="0"/>
  </r>
  <r>
    <s v="2023-09-08"/>
    <s v="SAL01741"/>
    <x v="6"/>
    <s v="HP MOUSE"/>
    <n v="10"/>
    <n v="1500"/>
    <n v="15000"/>
    <x v="8"/>
    <x v="0"/>
  </r>
  <r>
    <s v="2023-09-28"/>
    <s v="SAL02077"/>
    <x v="6"/>
    <s v="HP MOUSE"/>
    <n v="12"/>
    <n v="1500"/>
    <n v="18000"/>
    <x v="8"/>
    <x v="0"/>
  </r>
  <r>
    <s v="2023-10-04"/>
    <s v="SAL03494"/>
    <x v="6"/>
    <s v="HP MOUSE"/>
    <n v="7"/>
    <n v="1500"/>
    <n v="10500"/>
    <x v="9"/>
    <x v="0"/>
  </r>
  <r>
    <s v="2023-10-14"/>
    <s v="SAL00948"/>
    <x v="6"/>
    <s v="HP MOUSE"/>
    <n v="8"/>
    <n v="1500"/>
    <n v="12000"/>
    <x v="9"/>
    <x v="0"/>
  </r>
  <r>
    <s v="2023-10-16"/>
    <s v="SAL05329"/>
    <x v="6"/>
    <s v="HP MOUSE"/>
    <n v="14"/>
    <n v="1500"/>
    <n v="21000"/>
    <x v="9"/>
    <x v="0"/>
  </r>
  <r>
    <s v="2023-10-18"/>
    <s v="SAL02372"/>
    <x v="6"/>
    <s v="HP MOUSE"/>
    <n v="8"/>
    <n v="1500"/>
    <n v="12000"/>
    <x v="9"/>
    <x v="0"/>
  </r>
  <r>
    <s v="2023-10-23"/>
    <s v="SAL02489"/>
    <x v="6"/>
    <s v="HP MOUSE"/>
    <n v="13"/>
    <n v="1500"/>
    <n v="19500"/>
    <x v="9"/>
    <x v="0"/>
  </r>
  <r>
    <s v="2023-10-26"/>
    <s v="SAL02660"/>
    <x v="6"/>
    <s v="HP MOUSE"/>
    <n v="7"/>
    <n v="1500"/>
    <n v="10500"/>
    <x v="9"/>
    <x v="0"/>
  </r>
  <r>
    <s v="2023-11-18"/>
    <s v="SAL04676"/>
    <x v="6"/>
    <s v="HP MOUSE"/>
    <n v="2"/>
    <n v="1500"/>
    <n v="3000"/>
    <x v="10"/>
    <x v="0"/>
  </r>
  <r>
    <s v="2023-11-23"/>
    <s v="SAL01192"/>
    <x v="6"/>
    <s v="HP MOUSE"/>
    <n v="13"/>
    <n v="1500"/>
    <n v="19500"/>
    <x v="10"/>
    <x v="0"/>
  </r>
  <r>
    <s v="2023-11-24"/>
    <s v="SAL05075"/>
    <x v="6"/>
    <s v="HP MOUSE"/>
    <n v="6"/>
    <n v="1500"/>
    <n v="9000"/>
    <x v="10"/>
    <x v="0"/>
  </r>
  <r>
    <s v="2023-12-06"/>
    <s v="SAL05695"/>
    <x v="6"/>
    <s v="HP MOUSE"/>
    <n v="10"/>
    <n v="1500"/>
    <n v="15000"/>
    <x v="11"/>
    <x v="0"/>
  </r>
  <r>
    <s v="2023-12-08"/>
    <s v="SAL04508"/>
    <x v="6"/>
    <s v="HP MOUSE"/>
    <n v="8"/>
    <n v="1500"/>
    <n v="12000"/>
    <x v="11"/>
    <x v="0"/>
  </r>
  <r>
    <s v="2023-12-15"/>
    <s v="SAL01588"/>
    <x v="6"/>
    <s v="HP MOUSE"/>
    <n v="9"/>
    <n v="1500"/>
    <n v="13500"/>
    <x v="11"/>
    <x v="0"/>
  </r>
  <r>
    <s v="2024-01-16"/>
    <s v="SAL04412"/>
    <x v="6"/>
    <s v="HP MOUSE"/>
    <n v="6"/>
    <n v="1500"/>
    <n v="9000"/>
    <x v="0"/>
    <x v="1"/>
  </r>
  <r>
    <s v="2024-01-19"/>
    <s v="SAL04664"/>
    <x v="6"/>
    <s v="HP MOUSE"/>
    <n v="10"/>
    <n v="1500"/>
    <n v="15000"/>
    <x v="0"/>
    <x v="1"/>
  </r>
  <r>
    <s v="2024-02-07"/>
    <s v="SAL01135"/>
    <x v="6"/>
    <s v="HP MOUSE"/>
    <n v="4"/>
    <n v="1500"/>
    <n v="6000"/>
    <x v="1"/>
    <x v="1"/>
  </r>
  <r>
    <s v="2024-02-15"/>
    <s v="SAL00903"/>
    <x v="6"/>
    <s v="HP MOUSE"/>
    <n v="13"/>
    <n v="1500"/>
    <n v="19500"/>
    <x v="1"/>
    <x v="1"/>
  </r>
  <r>
    <s v="2024-02-19"/>
    <s v="SAL00708"/>
    <x v="6"/>
    <s v="HP MOUSE"/>
    <n v="3"/>
    <n v="1500"/>
    <n v="4500"/>
    <x v="1"/>
    <x v="1"/>
  </r>
  <r>
    <s v="2024-02-22"/>
    <s v="SAL05615"/>
    <x v="6"/>
    <s v="HP MOUSE"/>
    <n v="8"/>
    <n v="1500"/>
    <n v="12000"/>
    <x v="1"/>
    <x v="1"/>
  </r>
  <r>
    <s v="2024-03-19"/>
    <s v="SAL00485"/>
    <x v="6"/>
    <s v="HP MOUSE"/>
    <n v="1"/>
    <n v="1500"/>
    <n v="1500"/>
    <x v="2"/>
    <x v="1"/>
  </r>
  <r>
    <s v="2024-04-05"/>
    <s v="SAL05410"/>
    <x v="6"/>
    <s v="HP MOUSE"/>
    <n v="5"/>
    <n v="1500"/>
    <n v="7500"/>
    <x v="3"/>
    <x v="1"/>
  </r>
  <r>
    <s v="2024-04-11"/>
    <s v="SAL00572"/>
    <x v="6"/>
    <s v="HP MOUSE"/>
    <n v="7"/>
    <n v="1500"/>
    <n v="10500"/>
    <x v="3"/>
    <x v="1"/>
  </r>
  <r>
    <s v="2024-04-13"/>
    <s v="SAL00823"/>
    <x v="6"/>
    <s v="HP MOUSE"/>
    <n v="2"/>
    <n v="1500"/>
    <n v="3000"/>
    <x v="3"/>
    <x v="1"/>
  </r>
  <r>
    <s v="2024-04-16"/>
    <s v="SAL00306"/>
    <x v="6"/>
    <s v="HP MOUSE"/>
    <n v="2"/>
    <n v="1500"/>
    <n v="3000"/>
    <x v="3"/>
    <x v="1"/>
  </r>
  <r>
    <s v="2024-04-24"/>
    <s v="SAL05353"/>
    <x v="6"/>
    <s v="HP MOUSE"/>
    <n v="4"/>
    <n v="1500"/>
    <n v="6000"/>
    <x v="3"/>
    <x v="1"/>
  </r>
  <r>
    <s v="2024-04-26"/>
    <s v="SAL05298"/>
    <x v="6"/>
    <s v="HP MOUSE"/>
    <n v="14"/>
    <n v="1500"/>
    <n v="21000"/>
    <x v="3"/>
    <x v="1"/>
  </r>
  <r>
    <s v="2024-05-07"/>
    <s v="SAL03033"/>
    <x v="6"/>
    <s v="HP MOUSE"/>
    <n v="12"/>
    <n v="1500"/>
    <n v="18000"/>
    <x v="4"/>
    <x v="1"/>
  </r>
  <r>
    <s v="2024-05-29"/>
    <s v="SAL03847"/>
    <x v="6"/>
    <s v="HP MOUSE"/>
    <n v="5"/>
    <n v="1500"/>
    <n v="7500"/>
    <x v="4"/>
    <x v="1"/>
  </r>
  <r>
    <s v="2024-06-02"/>
    <s v="SAL04091"/>
    <x v="6"/>
    <s v="HP MOUSE"/>
    <n v="11"/>
    <n v="1500"/>
    <n v="16500"/>
    <x v="5"/>
    <x v="1"/>
  </r>
  <r>
    <s v="2024-06-05"/>
    <s v="SAL04615"/>
    <x v="6"/>
    <s v="HP MOUSE"/>
    <n v="7"/>
    <n v="1500"/>
    <n v="10500"/>
    <x v="5"/>
    <x v="1"/>
  </r>
  <r>
    <s v="2024-06-06"/>
    <s v="SAL04891"/>
    <x v="6"/>
    <s v="HP MOUSE"/>
    <n v="8"/>
    <n v="1500"/>
    <n v="12000"/>
    <x v="5"/>
    <x v="1"/>
  </r>
  <r>
    <s v="2024-06-10"/>
    <s v="SAL05562"/>
    <x v="6"/>
    <s v="HP MOUSE"/>
    <n v="11"/>
    <n v="1500"/>
    <n v="16500"/>
    <x v="5"/>
    <x v="1"/>
  </r>
  <r>
    <s v="2024-06-16"/>
    <s v="SAL05965"/>
    <x v="6"/>
    <s v="HP MOUSE"/>
    <n v="6"/>
    <n v="1500"/>
    <n v="9000"/>
    <x v="5"/>
    <x v="1"/>
  </r>
  <r>
    <s v="2024-06-20"/>
    <s v="SAL01481"/>
    <x v="6"/>
    <s v="HP MOUSE"/>
    <n v="6"/>
    <n v="1500"/>
    <n v="9000"/>
    <x v="5"/>
    <x v="1"/>
  </r>
  <r>
    <s v="2024-06-22"/>
    <s v="SAL04852"/>
    <x v="6"/>
    <s v="HP MOUSE"/>
    <n v="2"/>
    <n v="1500"/>
    <n v="3000"/>
    <x v="5"/>
    <x v="1"/>
  </r>
  <r>
    <s v="2024-06-28"/>
    <s v="SAL03926"/>
    <x v="6"/>
    <s v="HP MOUSE"/>
    <n v="3"/>
    <n v="1500"/>
    <n v="4500"/>
    <x v="5"/>
    <x v="1"/>
  </r>
  <r>
    <s v="2024-07-08"/>
    <s v="SAL03225"/>
    <x v="6"/>
    <s v="HP MOUSE"/>
    <n v="9"/>
    <n v="1500"/>
    <n v="13500"/>
    <x v="6"/>
    <x v="1"/>
  </r>
  <r>
    <s v="2024-07-12"/>
    <s v="SAL05932"/>
    <x v="6"/>
    <s v="HP MOUSE"/>
    <n v="9"/>
    <n v="1500"/>
    <n v="13500"/>
    <x v="6"/>
    <x v="1"/>
  </r>
  <r>
    <s v="2024-07-14"/>
    <s v="SAL01611"/>
    <x v="6"/>
    <s v="HP MOUSE"/>
    <n v="14"/>
    <n v="1500"/>
    <n v="21000"/>
    <x v="6"/>
    <x v="1"/>
  </r>
  <r>
    <s v="2024-07-20"/>
    <s v="SAL05959"/>
    <x v="6"/>
    <s v="HP MOUSE"/>
    <n v="3"/>
    <n v="1500"/>
    <n v="4500"/>
    <x v="6"/>
    <x v="1"/>
  </r>
  <r>
    <s v="2024-07-23"/>
    <s v="SAL04765"/>
    <x v="6"/>
    <s v="HP MOUSE"/>
    <n v="9"/>
    <n v="1500"/>
    <n v="13500"/>
    <x v="6"/>
    <x v="1"/>
  </r>
  <r>
    <s v="2024-08-01"/>
    <s v="SAL01186"/>
    <x v="6"/>
    <s v="HP MOUSE"/>
    <n v="5"/>
    <n v="1500"/>
    <n v="7500"/>
    <x v="7"/>
    <x v="1"/>
  </r>
  <r>
    <s v="2024-08-05"/>
    <s v="SAL05303"/>
    <x v="6"/>
    <s v="HP MOUSE"/>
    <n v="1"/>
    <n v="1500"/>
    <n v="1500"/>
    <x v="7"/>
    <x v="1"/>
  </r>
  <r>
    <s v="2024-08-06"/>
    <s v="SAL05190"/>
    <x v="6"/>
    <s v="HP MOUSE"/>
    <n v="3"/>
    <n v="1500"/>
    <n v="4500"/>
    <x v="7"/>
    <x v="1"/>
  </r>
  <r>
    <s v="2024-08-13"/>
    <s v="SAL02081"/>
    <x v="6"/>
    <s v="HP MOUSE"/>
    <n v="15"/>
    <n v="1500"/>
    <n v="22500"/>
    <x v="7"/>
    <x v="1"/>
  </r>
  <r>
    <s v="2024-08-27"/>
    <s v="SAL02241"/>
    <x v="6"/>
    <s v="HP MOUSE"/>
    <n v="2"/>
    <n v="1500"/>
    <n v="3000"/>
    <x v="7"/>
    <x v="1"/>
  </r>
  <r>
    <s v="2024-09-09"/>
    <s v="SAL03103"/>
    <x v="6"/>
    <s v="HP MOUSE"/>
    <n v="6"/>
    <n v="1500"/>
    <n v="9000"/>
    <x v="8"/>
    <x v="1"/>
  </r>
  <r>
    <s v="2024-09-10"/>
    <s v="SAL01634"/>
    <x v="6"/>
    <s v="HP MOUSE"/>
    <n v="5"/>
    <n v="1500"/>
    <n v="7500"/>
    <x v="8"/>
    <x v="1"/>
  </r>
  <r>
    <s v="2024-09-25"/>
    <s v="SAL00860"/>
    <x v="6"/>
    <s v="HP MOUSE"/>
    <n v="6"/>
    <n v="1500"/>
    <n v="9000"/>
    <x v="8"/>
    <x v="1"/>
  </r>
  <r>
    <s v="2024-09-27"/>
    <s v="SAL02475"/>
    <x v="6"/>
    <s v="HP MOUSE"/>
    <n v="12"/>
    <n v="1500"/>
    <n v="18000"/>
    <x v="8"/>
    <x v="1"/>
  </r>
  <r>
    <s v="2024-10-11"/>
    <s v="SAL02901"/>
    <x v="6"/>
    <s v="HP MOUSE"/>
    <n v="9"/>
    <n v="1500"/>
    <n v="13500"/>
    <x v="9"/>
    <x v="1"/>
  </r>
  <r>
    <s v="2024-10-18"/>
    <s v="SAL05383"/>
    <x v="6"/>
    <s v="HP MOUSE"/>
    <n v="13"/>
    <n v="1500"/>
    <n v="19500"/>
    <x v="9"/>
    <x v="1"/>
  </r>
  <r>
    <s v="2024-10-21"/>
    <s v="SAL04364"/>
    <x v="6"/>
    <s v="HP MOUSE"/>
    <n v="3"/>
    <n v="1500"/>
    <n v="4500"/>
    <x v="9"/>
    <x v="1"/>
  </r>
  <r>
    <s v="2024-10-27"/>
    <s v="SAL03027"/>
    <x v="6"/>
    <s v="HP MOUSE"/>
    <n v="6"/>
    <n v="1500"/>
    <n v="9000"/>
    <x v="9"/>
    <x v="1"/>
  </r>
  <r>
    <s v="2024-10-29"/>
    <s v="SAL05849"/>
    <x v="6"/>
    <s v="HP MOUSE"/>
    <n v="6"/>
    <n v="1500"/>
    <n v="9000"/>
    <x v="9"/>
    <x v="1"/>
  </r>
  <r>
    <s v="2024-11-03"/>
    <s v="SAL02821"/>
    <x v="6"/>
    <s v="HP MOUSE"/>
    <n v="9"/>
    <n v="1500"/>
    <n v="13500"/>
    <x v="10"/>
    <x v="1"/>
  </r>
  <r>
    <s v="2024-11-09"/>
    <s v="SAL00361"/>
    <x v="6"/>
    <s v="HP MOUSE"/>
    <n v="4"/>
    <n v="1500"/>
    <n v="6000"/>
    <x v="10"/>
    <x v="1"/>
  </r>
  <r>
    <s v="2024-11-26"/>
    <s v="SAL01296"/>
    <x v="6"/>
    <s v="HP MOUSE"/>
    <n v="3"/>
    <n v="1500"/>
    <n v="4500"/>
    <x v="10"/>
    <x v="1"/>
  </r>
  <r>
    <s v="2024-11-29"/>
    <s v="SAL03714"/>
    <x v="6"/>
    <s v="HP MOUSE"/>
    <n v="1"/>
    <n v="1500"/>
    <n v="1500"/>
    <x v="10"/>
    <x v="1"/>
  </r>
  <r>
    <s v="2024-12-10"/>
    <s v="SAL02175"/>
    <x v="6"/>
    <s v="HP MOUSE"/>
    <n v="10"/>
    <n v="1500"/>
    <n v="15000"/>
    <x v="11"/>
    <x v="1"/>
  </r>
  <r>
    <s v="2024-12-21"/>
    <s v="SAL02084"/>
    <x v="6"/>
    <s v="HP MOUSE"/>
    <n v="15"/>
    <n v="1500"/>
    <n v="22500"/>
    <x v="11"/>
    <x v="1"/>
  </r>
  <r>
    <s v="2024-12-29"/>
    <s v="SAL04233"/>
    <x v="6"/>
    <s v="HP MOUSE"/>
    <n v="1"/>
    <n v="1500"/>
    <n v="1500"/>
    <x v="11"/>
    <x v="1"/>
  </r>
  <r>
    <s v="2025-01-10"/>
    <s v="SAL03401"/>
    <x v="6"/>
    <s v="HP MOUSE"/>
    <n v="15"/>
    <n v="1500"/>
    <n v="22500"/>
    <x v="0"/>
    <x v="2"/>
  </r>
  <r>
    <s v="2025-01-14"/>
    <s v="SAL01686"/>
    <x v="6"/>
    <s v="HP MOUSE"/>
    <n v="9"/>
    <n v="1500"/>
    <n v="13500"/>
    <x v="0"/>
    <x v="2"/>
  </r>
  <r>
    <s v="2025-01-14"/>
    <s v="SAL04280"/>
    <x v="6"/>
    <s v="HP MOUSE"/>
    <n v="4"/>
    <n v="1500"/>
    <n v="6000"/>
    <x v="0"/>
    <x v="2"/>
  </r>
  <r>
    <s v="2025-01-16"/>
    <s v="SAL02957"/>
    <x v="6"/>
    <s v="HP MOUSE"/>
    <n v="3"/>
    <n v="1500"/>
    <n v="4500"/>
    <x v="0"/>
    <x v="2"/>
  </r>
  <r>
    <s v="2025-01-21"/>
    <s v="SAL02270"/>
    <x v="6"/>
    <s v="HP MOUSE"/>
    <n v="3"/>
    <n v="1500"/>
    <n v="4500"/>
    <x v="0"/>
    <x v="2"/>
  </r>
  <r>
    <s v="2025-01-22"/>
    <s v="SAL00362"/>
    <x v="6"/>
    <s v="HP MOUSE"/>
    <n v="3"/>
    <n v="1500"/>
    <n v="4500"/>
    <x v="0"/>
    <x v="2"/>
  </r>
  <r>
    <s v="2025-01-31"/>
    <s v="SAL00774"/>
    <x v="6"/>
    <s v="HP MOUSE"/>
    <n v="1"/>
    <n v="1500"/>
    <n v="1500"/>
    <x v="0"/>
    <x v="2"/>
  </r>
  <r>
    <s v="2025-02-02"/>
    <s v="SAL00007"/>
    <x v="6"/>
    <s v="HP MOUSE"/>
    <n v="4"/>
    <n v="1500"/>
    <n v="6000"/>
    <x v="1"/>
    <x v="2"/>
  </r>
  <r>
    <s v="2025-02-18"/>
    <s v="SAL03475"/>
    <x v="6"/>
    <s v="HP MOUSE"/>
    <n v="9"/>
    <n v="1500"/>
    <n v="13500"/>
    <x v="1"/>
    <x v="2"/>
  </r>
  <r>
    <s v="2025-02-21"/>
    <s v="SAL00841"/>
    <x v="6"/>
    <s v="HP MOUSE"/>
    <n v="12"/>
    <n v="1500"/>
    <n v="18000"/>
    <x v="1"/>
    <x v="2"/>
  </r>
  <r>
    <s v="2025-02-21"/>
    <s v="SAL03697"/>
    <x v="6"/>
    <s v="HP MOUSE"/>
    <n v="4"/>
    <n v="1500"/>
    <n v="6000"/>
    <x v="1"/>
    <x v="2"/>
  </r>
  <r>
    <s v="2025-03-13"/>
    <s v="SAL03436"/>
    <x v="6"/>
    <s v="HP MOUSE"/>
    <n v="10"/>
    <n v="1500"/>
    <n v="15000"/>
    <x v="2"/>
    <x v="2"/>
  </r>
  <r>
    <s v="2025-03-17"/>
    <s v="SAL01719"/>
    <x v="6"/>
    <s v="HP MOUSE"/>
    <n v="10"/>
    <n v="1500"/>
    <n v="15000"/>
    <x v="2"/>
    <x v="2"/>
  </r>
  <r>
    <s v="2025-03-20"/>
    <s v="SAL03949"/>
    <x v="6"/>
    <s v="HP MOUSE"/>
    <n v="9"/>
    <n v="1500"/>
    <n v="13500"/>
    <x v="2"/>
    <x v="2"/>
  </r>
  <r>
    <s v="2025-03-23"/>
    <s v="SAL01877"/>
    <x v="6"/>
    <s v="HP MOUSE"/>
    <n v="5"/>
    <n v="1500"/>
    <n v="7500"/>
    <x v="2"/>
    <x v="2"/>
  </r>
  <r>
    <s v="2025-03-30"/>
    <s v="SAL03474"/>
    <x v="6"/>
    <s v="HP MOUSE"/>
    <n v="13"/>
    <n v="1500"/>
    <n v="19500"/>
    <x v="2"/>
    <x v="2"/>
  </r>
  <r>
    <s v="2025-03-30"/>
    <s v="SAL05702"/>
    <x v="6"/>
    <s v="HP MOUSE"/>
    <n v="11"/>
    <n v="1500"/>
    <n v="16500"/>
    <x v="2"/>
    <x v="2"/>
  </r>
  <r>
    <s v="2025-04-07"/>
    <s v="SAL01577"/>
    <x v="6"/>
    <s v="HP MOUSE"/>
    <n v="10"/>
    <n v="1500"/>
    <n v="15000"/>
    <x v="3"/>
    <x v="2"/>
  </r>
  <r>
    <s v="2025-04-07"/>
    <s v="SAL01865"/>
    <x v="6"/>
    <s v="HP MOUSE"/>
    <n v="9"/>
    <n v="1500"/>
    <n v="13500"/>
    <x v="3"/>
    <x v="2"/>
  </r>
  <r>
    <s v="2025-04-12"/>
    <s v="SAL01230"/>
    <x v="6"/>
    <s v="HP MOUSE"/>
    <n v="7"/>
    <n v="1500"/>
    <n v="10500"/>
    <x v="3"/>
    <x v="2"/>
  </r>
  <r>
    <s v="2025-04-12"/>
    <s v="SAL03884"/>
    <x v="6"/>
    <s v="HP MOUSE"/>
    <n v="11"/>
    <n v="1500"/>
    <n v="16500"/>
    <x v="3"/>
    <x v="2"/>
  </r>
  <r>
    <s v="2025-04-13"/>
    <s v="SAL00185"/>
    <x v="6"/>
    <s v="HP MOUSE"/>
    <n v="10"/>
    <n v="1500"/>
    <n v="15000"/>
    <x v="3"/>
    <x v="2"/>
  </r>
  <r>
    <s v="2025-04-17"/>
    <s v="SAL02970"/>
    <x v="6"/>
    <s v="HP MOUSE"/>
    <n v="6"/>
    <n v="1500"/>
    <n v="9000"/>
    <x v="3"/>
    <x v="2"/>
  </r>
  <r>
    <s v="2025-04-27"/>
    <s v="SAL05172"/>
    <x v="6"/>
    <s v="HP MOUSE"/>
    <n v="5"/>
    <n v="1500"/>
    <n v="7500"/>
    <x v="3"/>
    <x v="2"/>
  </r>
  <r>
    <s v="2025-05-05"/>
    <s v="SAL00387"/>
    <x v="6"/>
    <s v="HP MOUSE"/>
    <n v="13"/>
    <n v="1500"/>
    <n v="19500"/>
    <x v="4"/>
    <x v="2"/>
  </r>
  <r>
    <s v="2025-05-23"/>
    <s v="SAL03969"/>
    <x v="6"/>
    <s v="HP MOUSE"/>
    <n v="6"/>
    <n v="1500"/>
    <n v="9000"/>
    <x v="4"/>
    <x v="2"/>
  </r>
  <r>
    <s v="2025-05-24"/>
    <s v="SAL03364"/>
    <x v="6"/>
    <s v="HP MOUSE"/>
    <n v="11"/>
    <n v="1500"/>
    <n v="16500"/>
    <x v="4"/>
    <x v="2"/>
  </r>
  <r>
    <s v="2025-05-31"/>
    <s v="SAL04524"/>
    <x v="6"/>
    <s v="HP MOUSE"/>
    <n v="12"/>
    <n v="1500"/>
    <n v="18000"/>
    <x v="4"/>
    <x v="2"/>
  </r>
  <r>
    <s v="2025-06-04"/>
    <s v="SAL03985"/>
    <x v="6"/>
    <s v="HP MOUSE"/>
    <n v="12"/>
    <n v="1500"/>
    <n v="18000"/>
    <x v="5"/>
    <x v="2"/>
  </r>
  <r>
    <s v="2025-06-14"/>
    <s v="SAL03830"/>
    <x v="6"/>
    <s v="HP MOUSE"/>
    <n v="10"/>
    <n v="1500"/>
    <n v="15000"/>
    <x v="5"/>
    <x v="2"/>
  </r>
  <r>
    <s v="2025-06-15"/>
    <s v="SAL00564"/>
    <x v="6"/>
    <s v="HP MOUSE"/>
    <n v="15"/>
    <n v="1500"/>
    <n v="22500"/>
    <x v="5"/>
    <x v="2"/>
  </r>
  <r>
    <s v="2025-06-17"/>
    <s v="SAL00744"/>
    <x v="6"/>
    <s v="HP MOUSE"/>
    <n v="11"/>
    <n v="1500"/>
    <n v="16500"/>
    <x v="5"/>
    <x v="2"/>
  </r>
  <r>
    <s v="2025-06-19"/>
    <s v="SAL05255"/>
    <x v="6"/>
    <s v="HP MOUSE"/>
    <n v="1"/>
    <n v="1500"/>
    <n v="1500"/>
    <x v="5"/>
    <x v="2"/>
  </r>
  <r>
    <s v="2025-07-01"/>
    <s v="SAL01538"/>
    <x v="6"/>
    <s v="HP MOUSE"/>
    <n v="15"/>
    <n v="1500"/>
    <n v="22500"/>
    <x v="6"/>
    <x v="2"/>
  </r>
  <r>
    <s v="2025-07-11"/>
    <s v="SAL04558"/>
    <x v="6"/>
    <s v="HP MOUSE"/>
    <n v="8"/>
    <n v="1500"/>
    <n v="12000"/>
    <x v="6"/>
    <x v="2"/>
  </r>
  <r>
    <s v="2025-07-22"/>
    <s v="SAL00586"/>
    <x v="6"/>
    <s v="HP MOUSE"/>
    <n v="2"/>
    <n v="1500"/>
    <n v="3000"/>
    <x v="6"/>
    <x v="2"/>
  </r>
  <r>
    <s v="2025-07-31"/>
    <s v="SAL03120"/>
    <x v="6"/>
    <s v="HP MOUSE"/>
    <n v="8"/>
    <n v="1500"/>
    <n v="12000"/>
    <x v="6"/>
    <x v="2"/>
  </r>
  <r>
    <s v="2025-08-11"/>
    <s v="SAL03677"/>
    <x v="6"/>
    <s v="HP MOUSE"/>
    <n v="13"/>
    <n v="1500"/>
    <n v="19500"/>
    <x v="7"/>
    <x v="2"/>
  </r>
  <r>
    <s v="2025-08-14"/>
    <s v="SAL02718"/>
    <x v="6"/>
    <s v="HP MOUSE"/>
    <n v="5"/>
    <n v="1500"/>
    <n v="7500"/>
    <x v="7"/>
    <x v="2"/>
  </r>
  <r>
    <s v="2025-08-17"/>
    <s v="SAL02722"/>
    <x v="6"/>
    <s v="HP MOUSE"/>
    <n v="7"/>
    <n v="1500"/>
    <n v="10500"/>
    <x v="7"/>
    <x v="2"/>
  </r>
  <r>
    <s v="2025-08-21"/>
    <s v="SAL00101"/>
    <x v="6"/>
    <s v="HP MOUSE"/>
    <n v="10"/>
    <n v="1500"/>
    <n v="15000"/>
    <x v="7"/>
    <x v="2"/>
  </r>
  <r>
    <s v="2025-09-11"/>
    <s v="SAL04009"/>
    <x v="6"/>
    <s v="HP MOUSE"/>
    <n v="3"/>
    <n v="1500"/>
    <n v="4500"/>
    <x v="8"/>
    <x v="2"/>
  </r>
  <r>
    <s v="2025-09-15"/>
    <s v="SAL04116"/>
    <x v="6"/>
    <s v="HP MOUSE"/>
    <n v="13"/>
    <n v="1500"/>
    <n v="19500"/>
    <x v="8"/>
    <x v="2"/>
  </r>
  <r>
    <s v="2025-10-08"/>
    <s v="SAL04218"/>
    <x v="6"/>
    <s v="HP MOUSE"/>
    <n v="2"/>
    <n v="1500"/>
    <n v="3000"/>
    <x v="9"/>
    <x v="2"/>
  </r>
  <r>
    <s v="2025-10-10"/>
    <s v="SAL05519"/>
    <x v="6"/>
    <s v="HP MOUSE"/>
    <n v="11"/>
    <n v="1500"/>
    <n v="16500"/>
    <x v="9"/>
    <x v="2"/>
  </r>
  <r>
    <s v="2025-10-20"/>
    <s v="SAL01214"/>
    <x v="6"/>
    <s v="HP MOUSE"/>
    <n v="6"/>
    <n v="1500"/>
    <n v="9000"/>
    <x v="9"/>
    <x v="2"/>
  </r>
  <r>
    <s v="2025-11-08"/>
    <s v="SAL03836"/>
    <x v="6"/>
    <s v="HP MOUSE"/>
    <n v="14"/>
    <n v="1500"/>
    <n v="21000"/>
    <x v="10"/>
    <x v="2"/>
  </r>
  <r>
    <s v="2025-11-11"/>
    <s v="SAL00417"/>
    <x v="6"/>
    <s v="HP MOUSE"/>
    <n v="3"/>
    <n v="1500"/>
    <n v="4500"/>
    <x v="10"/>
    <x v="2"/>
  </r>
  <r>
    <s v="2025-12-02"/>
    <s v="SAL04331"/>
    <x v="6"/>
    <s v="HP MOUSE"/>
    <n v="2"/>
    <n v="1500"/>
    <n v="3000"/>
    <x v="11"/>
    <x v="2"/>
  </r>
  <r>
    <s v="2025-12-07"/>
    <s v="SAL02756"/>
    <x v="6"/>
    <s v="HP MOUSE"/>
    <n v="8"/>
    <n v="1500"/>
    <n v="12000"/>
    <x v="11"/>
    <x v="2"/>
  </r>
  <r>
    <s v="2025-12-13"/>
    <s v="SAL02025"/>
    <x v="6"/>
    <s v="HP MOUSE"/>
    <n v="2"/>
    <n v="1500"/>
    <n v="3000"/>
    <x v="11"/>
    <x v="2"/>
  </r>
  <r>
    <s v="2025-12-14"/>
    <s v="SAL01160"/>
    <x v="6"/>
    <s v="HP MOUSE"/>
    <n v="2"/>
    <n v="1500"/>
    <n v="3000"/>
    <x v="11"/>
    <x v="2"/>
  </r>
  <r>
    <s v="2025-12-16"/>
    <s v="SAL04549"/>
    <x v="6"/>
    <s v="HP MOUSE"/>
    <n v="1"/>
    <n v="1500"/>
    <n v="1500"/>
    <x v="11"/>
    <x v="2"/>
  </r>
  <r>
    <s v="2025-12-25"/>
    <s v="SAL02931"/>
    <x v="6"/>
    <s v="HP MOUSE"/>
    <n v="11"/>
    <n v="1500"/>
    <n v="16500"/>
    <x v="11"/>
    <x v="2"/>
  </r>
  <r>
    <s v="2025-12-26"/>
    <s v="SAL00114"/>
    <x v="6"/>
    <s v="HP MOUSE"/>
    <n v="11"/>
    <n v="1500"/>
    <n v="16500"/>
    <x v="11"/>
    <x v="2"/>
  </r>
  <r>
    <s v="2023-01-01"/>
    <s v="SAL04732"/>
    <x v="6"/>
    <s v="HP MOUSE X500"/>
    <n v="10"/>
    <n v="3000"/>
    <n v="30000"/>
    <x v="0"/>
    <x v="0"/>
  </r>
  <r>
    <s v="2023-01-01"/>
    <s v="SAL05854"/>
    <x v="6"/>
    <s v="HP MOUSE X500"/>
    <n v="5"/>
    <n v="3000"/>
    <n v="15000"/>
    <x v="0"/>
    <x v="0"/>
  </r>
  <r>
    <s v="2023-01-14"/>
    <s v="SAL01851"/>
    <x v="6"/>
    <s v="HP MOUSE X500"/>
    <n v="10"/>
    <n v="3000"/>
    <n v="30000"/>
    <x v="0"/>
    <x v="0"/>
  </r>
  <r>
    <s v="2023-01-16"/>
    <s v="SAL02760"/>
    <x v="6"/>
    <s v="HP MOUSE X500"/>
    <n v="5"/>
    <n v="3000"/>
    <n v="15000"/>
    <x v="0"/>
    <x v="0"/>
  </r>
  <r>
    <s v="2023-01-18"/>
    <s v="SAL04438"/>
    <x v="6"/>
    <s v="HP MOUSE X500"/>
    <n v="3"/>
    <n v="3000"/>
    <n v="9000"/>
    <x v="0"/>
    <x v="0"/>
  </r>
  <r>
    <s v="2023-01-21"/>
    <s v="SAL01628"/>
    <x v="6"/>
    <s v="HP MOUSE X500"/>
    <n v="11"/>
    <n v="3000"/>
    <n v="33000"/>
    <x v="0"/>
    <x v="0"/>
  </r>
  <r>
    <s v="2023-02-05"/>
    <s v="SAL05957"/>
    <x v="6"/>
    <s v="HP MOUSE X500"/>
    <n v="11"/>
    <n v="3000"/>
    <n v="33000"/>
    <x v="1"/>
    <x v="0"/>
  </r>
  <r>
    <s v="2023-03-14"/>
    <s v="SAL01916"/>
    <x v="6"/>
    <s v="HP MOUSE X500"/>
    <n v="14"/>
    <n v="3000"/>
    <n v="42000"/>
    <x v="2"/>
    <x v="0"/>
  </r>
  <r>
    <s v="2023-03-22"/>
    <s v="SAL02251"/>
    <x v="6"/>
    <s v="HP MOUSE X500"/>
    <n v="6"/>
    <n v="3000"/>
    <n v="18000"/>
    <x v="2"/>
    <x v="0"/>
  </r>
  <r>
    <s v="2023-03-27"/>
    <s v="SAL00141"/>
    <x v="6"/>
    <s v="HP MOUSE X500"/>
    <n v="3"/>
    <n v="3000"/>
    <n v="9000"/>
    <x v="2"/>
    <x v="0"/>
  </r>
  <r>
    <s v="2023-03-29"/>
    <s v="SAL01164"/>
    <x v="6"/>
    <s v="HP MOUSE X500"/>
    <n v="8"/>
    <n v="3000"/>
    <n v="24000"/>
    <x v="2"/>
    <x v="0"/>
  </r>
  <r>
    <s v="2023-03-30"/>
    <s v="SAL00375"/>
    <x v="6"/>
    <s v="HP MOUSE X500"/>
    <n v="8"/>
    <n v="3000"/>
    <n v="24000"/>
    <x v="2"/>
    <x v="0"/>
  </r>
  <r>
    <s v="2023-04-03"/>
    <s v="SAL04024"/>
    <x v="6"/>
    <s v="HP MOUSE X500"/>
    <n v="13"/>
    <n v="3000"/>
    <n v="39000"/>
    <x v="3"/>
    <x v="0"/>
  </r>
  <r>
    <s v="2023-04-04"/>
    <s v="SAL04674"/>
    <x v="6"/>
    <s v="HP MOUSE X500"/>
    <n v="1"/>
    <n v="3000"/>
    <n v="3000"/>
    <x v="3"/>
    <x v="0"/>
  </r>
  <r>
    <s v="2023-04-05"/>
    <s v="SAL00999"/>
    <x v="6"/>
    <s v="HP MOUSE X500"/>
    <n v="12"/>
    <n v="3000"/>
    <n v="36000"/>
    <x v="3"/>
    <x v="0"/>
  </r>
  <r>
    <s v="2023-04-13"/>
    <s v="SAL04496"/>
    <x v="6"/>
    <s v="HP MOUSE X500"/>
    <n v="1"/>
    <n v="3000"/>
    <n v="3000"/>
    <x v="3"/>
    <x v="0"/>
  </r>
  <r>
    <s v="2023-04-22"/>
    <s v="SAL03886"/>
    <x v="6"/>
    <s v="HP MOUSE X500"/>
    <n v="15"/>
    <n v="3000"/>
    <n v="45000"/>
    <x v="3"/>
    <x v="0"/>
  </r>
  <r>
    <s v="2023-04-28"/>
    <s v="SAL02203"/>
    <x v="6"/>
    <s v="HP MOUSE X500"/>
    <n v="6"/>
    <n v="3000"/>
    <n v="18000"/>
    <x v="3"/>
    <x v="0"/>
  </r>
  <r>
    <s v="2023-04-29"/>
    <s v="SAL02389"/>
    <x v="6"/>
    <s v="HP MOUSE X500"/>
    <n v="8"/>
    <n v="3000"/>
    <n v="24000"/>
    <x v="3"/>
    <x v="0"/>
  </r>
  <r>
    <s v="2023-05-13"/>
    <s v="SAL01325"/>
    <x v="6"/>
    <s v="HP MOUSE X500"/>
    <n v="6"/>
    <n v="3000"/>
    <n v="18000"/>
    <x v="4"/>
    <x v="0"/>
  </r>
  <r>
    <s v="2023-05-14"/>
    <s v="SAL00616"/>
    <x v="6"/>
    <s v="HP MOUSE X500"/>
    <n v="8"/>
    <n v="3000"/>
    <n v="24000"/>
    <x v="4"/>
    <x v="0"/>
  </r>
  <r>
    <s v="2023-05-15"/>
    <s v="SAL00015"/>
    <x v="6"/>
    <s v="HP MOUSE X500"/>
    <n v="9"/>
    <n v="3000"/>
    <n v="27000"/>
    <x v="4"/>
    <x v="0"/>
  </r>
  <r>
    <s v="2023-05-20"/>
    <s v="SAL04447"/>
    <x v="6"/>
    <s v="HP MOUSE X500"/>
    <n v="13"/>
    <n v="3000"/>
    <n v="39000"/>
    <x v="4"/>
    <x v="0"/>
  </r>
  <r>
    <s v="2023-06-21"/>
    <s v="SAL03424"/>
    <x v="6"/>
    <s v="HP MOUSE X500"/>
    <n v="12"/>
    <n v="3000"/>
    <n v="36000"/>
    <x v="5"/>
    <x v="0"/>
  </r>
  <r>
    <s v="2023-06-22"/>
    <s v="SAL01961"/>
    <x v="6"/>
    <s v="HP MOUSE X500"/>
    <n v="10"/>
    <n v="3000"/>
    <n v="30000"/>
    <x v="5"/>
    <x v="0"/>
  </r>
  <r>
    <s v="2023-07-07"/>
    <s v="SAL04695"/>
    <x v="6"/>
    <s v="HP MOUSE X500"/>
    <n v="1"/>
    <n v="3000"/>
    <n v="3000"/>
    <x v="6"/>
    <x v="0"/>
  </r>
  <r>
    <s v="2023-07-25"/>
    <s v="SAL00547"/>
    <x v="6"/>
    <s v="HP MOUSE X500"/>
    <n v="5"/>
    <n v="3000"/>
    <n v="15000"/>
    <x v="6"/>
    <x v="0"/>
  </r>
  <r>
    <s v="2023-07-27"/>
    <s v="SAL02926"/>
    <x v="6"/>
    <s v="HP MOUSE X500"/>
    <n v="2"/>
    <n v="3000"/>
    <n v="6000"/>
    <x v="6"/>
    <x v="0"/>
  </r>
  <r>
    <s v="2023-07-28"/>
    <s v="SAL05401"/>
    <x v="6"/>
    <s v="HP MOUSE X500"/>
    <n v="15"/>
    <n v="3000"/>
    <n v="45000"/>
    <x v="6"/>
    <x v="0"/>
  </r>
  <r>
    <s v="2023-08-05"/>
    <s v="SAL00059"/>
    <x v="6"/>
    <s v="HP MOUSE X500"/>
    <n v="4"/>
    <n v="3000"/>
    <n v="12000"/>
    <x v="7"/>
    <x v="0"/>
  </r>
  <r>
    <s v="2023-08-12"/>
    <s v="SAL02469"/>
    <x v="6"/>
    <s v="HP MOUSE X500"/>
    <n v="8"/>
    <n v="3000"/>
    <n v="24000"/>
    <x v="7"/>
    <x v="0"/>
  </r>
  <r>
    <s v="2023-08-12"/>
    <s v="SAL02757"/>
    <x v="6"/>
    <s v="HP MOUSE X500"/>
    <n v="8"/>
    <n v="3000"/>
    <n v="24000"/>
    <x v="7"/>
    <x v="0"/>
  </r>
  <r>
    <s v="2023-08-14"/>
    <s v="SAL04239"/>
    <x v="6"/>
    <s v="HP MOUSE X500"/>
    <n v="3"/>
    <n v="3000"/>
    <n v="9000"/>
    <x v="7"/>
    <x v="0"/>
  </r>
  <r>
    <s v="2023-08-21"/>
    <s v="SAL00964"/>
    <x v="6"/>
    <s v="HP MOUSE X500"/>
    <n v="4"/>
    <n v="3000"/>
    <n v="12000"/>
    <x v="7"/>
    <x v="0"/>
  </r>
  <r>
    <s v="2023-08-26"/>
    <s v="SAL01065"/>
    <x v="6"/>
    <s v="HP MOUSE X500"/>
    <n v="3"/>
    <n v="3000"/>
    <n v="9000"/>
    <x v="7"/>
    <x v="0"/>
  </r>
  <r>
    <s v="2023-08-30"/>
    <s v="SAL00225"/>
    <x v="6"/>
    <s v="HP MOUSE X500"/>
    <n v="14"/>
    <n v="3000"/>
    <n v="42000"/>
    <x v="7"/>
    <x v="0"/>
  </r>
  <r>
    <s v="2023-09-10"/>
    <s v="SAL02568"/>
    <x v="6"/>
    <s v="HP MOUSE X500"/>
    <n v="15"/>
    <n v="3000"/>
    <n v="45000"/>
    <x v="8"/>
    <x v="0"/>
  </r>
  <r>
    <s v="2023-09-16"/>
    <s v="SAL00177"/>
    <x v="6"/>
    <s v="HP MOUSE X500"/>
    <n v="10"/>
    <n v="3000"/>
    <n v="30000"/>
    <x v="8"/>
    <x v="0"/>
  </r>
  <r>
    <s v="2023-09-29"/>
    <s v="SAL02484"/>
    <x v="6"/>
    <s v="HP MOUSE X500"/>
    <n v="11"/>
    <n v="3000"/>
    <n v="33000"/>
    <x v="8"/>
    <x v="0"/>
  </r>
  <r>
    <s v="2023-10-02"/>
    <s v="SAL03187"/>
    <x v="6"/>
    <s v="HP MOUSE X500"/>
    <n v="9"/>
    <n v="3000"/>
    <n v="27000"/>
    <x v="9"/>
    <x v="0"/>
  </r>
  <r>
    <s v="2023-10-19"/>
    <s v="SAL00010"/>
    <x v="6"/>
    <s v="HP MOUSE X500"/>
    <n v="4"/>
    <n v="3000"/>
    <n v="12000"/>
    <x v="9"/>
    <x v="0"/>
  </r>
  <r>
    <s v="2023-10-21"/>
    <s v="SAL00406"/>
    <x v="6"/>
    <s v="HP MOUSE X500"/>
    <n v="14"/>
    <n v="3000"/>
    <n v="42000"/>
    <x v="9"/>
    <x v="0"/>
  </r>
  <r>
    <s v="2023-11-27"/>
    <s v="SAL00382"/>
    <x v="6"/>
    <s v="HP MOUSE X500"/>
    <n v="15"/>
    <n v="3000"/>
    <n v="45000"/>
    <x v="10"/>
    <x v="0"/>
  </r>
  <r>
    <s v="2023-12-01"/>
    <s v="SAL03043"/>
    <x v="6"/>
    <s v="HP MOUSE X500"/>
    <n v="15"/>
    <n v="3000"/>
    <n v="45000"/>
    <x v="11"/>
    <x v="0"/>
  </r>
  <r>
    <s v="2023-12-06"/>
    <s v="SAL01582"/>
    <x v="6"/>
    <s v="HP MOUSE X500"/>
    <n v="2"/>
    <n v="3000"/>
    <n v="6000"/>
    <x v="11"/>
    <x v="0"/>
  </r>
  <r>
    <s v="2023-12-07"/>
    <s v="SAL05175"/>
    <x v="6"/>
    <s v="HP MOUSE X500"/>
    <n v="8"/>
    <n v="3000"/>
    <n v="24000"/>
    <x v="11"/>
    <x v="0"/>
  </r>
  <r>
    <s v="2023-12-15"/>
    <s v="SAL01499"/>
    <x v="6"/>
    <s v="HP MOUSE X500"/>
    <n v="4"/>
    <n v="3000"/>
    <n v="12000"/>
    <x v="11"/>
    <x v="0"/>
  </r>
  <r>
    <s v="2023-12-16"/>
    <s v="SAL04952"/>
    <x v="6"/>
    <s v="HP MOUSE X500"/>
    <n v="10"/>
    <n v="3000"/>
    <n v="30000"/>
    <x v="11"/>
    <x v="0"/>
  </r>
  <r>
    <s v="2023-12-21"/>
    <s v="SAL00251"/>
    <x v="6"/>
    <s v="HP MOUSE X500"/>
    <n v="15"/>
    <n v="3000"/>
    <n v="45000"/>
    <x v="11"/>
    <x v="0"/>
  </r>
  <r>
    <s v="2023-12-25"/>
    <s v="SAL03787"/>
    <x v="6"/>
    <s v="HP MOUSE X500"/>
    <n v="10"/>
    <n v="3000"/>
    <n v="30000"/>
    <x v="11"/>
    <x v="0"/>
  </r>
  <r>
    <s v="2023-12-29"/>
    <s v="SAL05416"/>
    <x v="6"/>
    <s v="HP MOUSE X500"/>
    <n v="14"/>
    <n v="3000"/>
    <n v="42000"/>
    <x v="11"/>
    <x v="0"/>
  </r>
  <r>
    <s v="2024-01-05"/>
    <s v="SAL02387"/>
    <x v="6"/>
    <s v="HP MOUSE X500"/>
    <n v="3"/>
    <n v="3000"/>
    <n v="9000"/>
    <x v="0"/>
    <x v="1"/>
  </r>
  <r>
    <s v="2024-01-11"/>
    <s v="SAL05599"/>
    <x v="6"/>
    <s v="HP MOUSE X500"/>
    <n v="8"/>
    <n v="3000"/>
    <n v="24000"/>
    <x v="0"/>
    <x v="1"/>
  </r>
  <r>
    <s v="2024-01-29"/>
    <s v="SAL00394"/>
    <x v="6"/>
    <s v="HP MOUSE X500"/>
    <n v="5"/>
    <n v="3000"/>
    <n v="15000"/>
    <x v="0"/>
    <x v="1"/>
  </r>
  <r>
    <s v="2024-01-29"/>
    <s v="SAL04028"/>
    <x v="6"/>
    <s v="HP MOUSE X500"/>
    <n v="12"/>
    <n v="3000"/>
    <n v="36000"/>
    <x v="0"/>
    <x v="1"/>
  </r>
  <r>
    <s v="2024-01-31"/>
    <s v="SAL04933"/>
    <x v="6"/>
    <s v="HP MOUSE X500"/>
    <n v="6"/>
    <n v="3000"/>
    <n v="18000"/>
    <x v="0"/>
    <x v="1"/>
  </r>
  <r>
    <s v="2024-02-01"/>
    <s v="SAL03217"/>
    <x v="6"/>
    <s v="HP MOUSE X500"/>
    <n v="14"/>
    <n v="3000"/>
    <n v="42000"/>
    <x v="1"/>
    <x v="1"/>
  </r>
  <r>
    <s v="2024-02-20"/>
    <s v="SAL01958"/>
    <x v="6"/>
    <s v="HP MOUSE X500"/>
    <n v="6"/>
    <n v="3000"/>
    <n v="18000"/>
    <x v="1"/>
    <x v="1"/>
  </r>
  <r>
    <s v="2024-02-29"/>
    <s v="SAL04639"/>
    <x v="6"/>
    <s v="HP MOUSE X500"/>
    <n v="3"/>
    <n v="3000"/>
    <n v="9000"/>
    <x v="1"/>
    <x v="1"/>
  </r>
  <r>
    <s v="2024-03-03"/>
    <s v="SAL03201"/>
    <x v="6"/>
    <s v="HP MOUSE X500"/>
    <n v="8"/>
    <n v="3000"/>
    <n v="24000"/>
    <x v="2"/>
    <x v="1"/>
  </r>
  <r>
    <s v="2024-03-17"/>
    <s v="SAL03426"/>
    <x v="6"/>
    <s v="HP MOUSE X500"/>
    <n v="4"/>
    <n v="3000"/>
    <n v="12000"/>
    <x v="2"/>
    <x v="1"/>
  </r>
  <r>
    <s v="2024-03-19"/>
    <s v="SAL03288"/>
    <x v="6"/>
    <s v="HP MOUSE X500"/>
    <n v="7"/>
    <n v="3000"/>
    <n v="21000"/>
    <x v="2"/>
    <x v="1"/>
  </r>
  <r>
    <s v="2024-03-24"/>
    <s v="SAL05131"/>
    <x v="6"/>
    <s v="HP MOUSE X500"/>
    <n v="13"/>
    <n v="3000"/>
    <n v="39000"/>
    <x v="2"/>
    <x v="1"/>
  </r>
  <r>
    <s v="2024-05-20"/>
    <s v="SAL03169"/>
    <x v="6"/>
    <s v="HP MOUSE X500"/>
    <n v="6"/>
    <n v="3000"/>
    <n v="18000"/>
    <x v="4"/>
    <x v="1"/>
  </r>
  <r>
    <s v="2024-05-26"/>
    <s v="SAL05253"/>
    <x v="6"/>
    <s v="HP MOUSE X500"/>
    <n v="12"/>
    <n v="3000"/>
    <n v="36000"/>
    <x v="4"/>
    <x v="1"/>
  </r>
  <r>
    <s v="2024-05-30"/>
    <s v="SAL01154"/>
    <x v="6"/>
    <s v="HP MOUSE X500"/>
    <n v="13"/>
    <n v="3000"/>
    <n v="39000"/>
    <x v="4"/>
    <x v="1"/>
  </r>
  <r>
    <s v="2024-06-03"/>
    <s v="SAL00587"/>
    <x v="6"/>
    <s v="HP MOUSE X500"/>
    <n v="4"/>
    <n v="3000"/>
    <n v="12000"/>
    <x v="5"/>
    <x v="1"/>
  </r>
  <r>
    <s v="2024-06-03"/>
    <s v="SAL04212"/>
    <x v="6"/>
    <s v="HP MOUSE X500"/>
    <n v="9"/>
    <n v="3000"/>
    <n v="27000"/>
    <x v="5"/>
    <x v="1"/>
  </r>
  <r>
    <s v="2024-06-04"/>
    <s v="SAL02124"/>
    <x v="6"/>
    <s v="HP MOUSE X500"/>
    <n v="14"/>
    <n v="3000"/>
    <n v="42000"/>
    <x v="5"/>
    <x v="1"/>
  </r>
  <r>
    <s v="2024-06-10"/>
    <s v="SAL02880"/>
    <x v="6"/>
    <s v="HP MOUSE X500"/>
    <n v="9"/>
    <n v="3000"/>
    <n v="27000"/>
    <x v="5"/>
    <x v="1"/>
  </r>
  <r>
    <s v="2024-06-14"/>
    <s v="SAL01149"/>
    <x v="6"/>
    <s v="HP MOUSE X500"/>
    <n v="5"/>
    <n v="3000"/>
    <n v="15000"/>
    <x v="5"/>
    <x v="1"/>
  </r>
  <r>
    <s v="2024-06-15"/>
    <s v="SAL04461"/>
    <x v="6"/>
    <s v="HP MOUSE X500"/>
    <n v="6"/>
    <n v="3000"/>
    <n v="18000"/>
    <x v="5"/>
    <x v="1"/>
  </r>
  <r>
    <s v="2024-06-22"/>
    <s v="SAL02111"/>
    <x v="6"/>
    <s v="HP MOUSE X500"/>
    <n v="12"/>
    <n v="3000"/>
    <n v="36000"/>
    <x v="5"/>
    <x v="1"/>
  </r>
  <r>
    <s v="2024-07-01"/>
    <s v="SAL02986"/>
    <x v="6"/>
    <s v="HP MOUSE X500"/>
    <n v="7"/>
    <n v="3000"/>
    <n v="21000"/>
    <x v="6"/>
    <x v="1"/>
  </r>
  <r>
    <s v="2024-07-02"/>
    <s v="SAL03077"/>
    <x v="6"/>
    <s v="HP MOUSE X500"/>
    <n v="6"/>
    <n v="3000"/>
    <n v="18000"/>
    <x v="6"/>
    <x v="1"/>
  </r>
  <r>
    <s v="2024-07-10"/>
    <s v="SAL03032"/>
    <x v="6"/>
    <s v="HP MOUSE X500"/>
    <n v="9"/>
    <n v="3000"/>
    <n v="27000"/>
    <x v="6"/>
    <x v="1"/>
  </r>
  <r>
    <s v="2024-07-21"/>
    <s v="SAL05338"/>
    <x v="6"/>
    <s v="HP MOUSE X500"/>
    <n v="3"/>
    <n v="3000"/>
    <n v="9000"/>
    <x v="6"/>
    <x v="1"/>
  </r>
  <r>
    <s v="2024-07-23"/>
    <s v="SAL02824"/>
    <x v="6"/>
    <s v="HP MOUSE X500"/>
    <n v="11"/>
    <n v="3000"/>
    <n v="33000"/>
    <x v="6"/>
    <x v="1"/>
  </r>
  <r>
    <s v="2024-07-24"/>
    <s v="SAL02776"/>
    <x v="6"/>
    <s v="HP MOUSE X500"/>
    <n v="14"/>
    <n v="3000"/>
    <n v="42000"/>
    <x v="6"/>
    <x v="1"/>
  </r>
  <r>
    <s v="2024-07-29"/>
    <s v="SAL02356"/>
    <x v="6"/>
    <s v="HP MOUSE X500"/>
    <n v="15"/>
    <n v="3000"/>
    <n v="45000"/>
    <x v="6"/>
    <x v="1"/>
  </r>
  <r>
    <s v="2024-08-04"/>
    <s v="SAL01151"/>
    <x v="6"/>
    <s v="HP MOUSE X500"/>
    <n v="10"/>
    <n v="3000"/>
    <n v="30000"/>
    <x v="7"/>
    <x v="1"/>
  </r>
  <r>
    <s v="2024-08-04"/>
    <s v="SAL02615"/>
    <x v="6"/>
    <s v="HP MOUSE X500"/>
    <n v="3"/>
    <n v="3000"/>
    <n v="9000"/>
    <x v="7"/>
    <x v="1"/>
  </r>
  <r>
    <s v="2024-08-08"/>
    <s v="SAL05679"/>
    <x v="6"/>
    <s v="HP MOUSE X500"/>
    <n v="6"/>
    <n v="3000"/>
    <n v="18000"/>
    <x v="7"/>
    <x v="1"/>
  </r>
  <r>
    <s v="2024-08-09"/>
    <s v="SAL01803"/>
    <x v="6"/>
    <s v="HP MOUSE X500"/>
    <n v="14"/>
    <n v="3000"/>
    <n v="42000"/>
    <x v="7"/>
    <x v="1"/>
  </r>
  <r>
    <s v="2024-08-14"/>
    <s v="SAL00092"/>
    <x v="6"/>
    <s v="HP MOUSE X500"/>
    <n v="15"/>
    <n v="3000"/>
    <n v="45000"/>
    <x v="7"/>
    <x v="1"/>
  </r>
  <r>
    <s v="2024-08-18"/>
    <s v="SAL05707"/>
    <x v="6"/>
    <s v="HP MOUSE X500"/>
    <n v="6"/>
    <n v="3000"/>
    <n v="18000"/>
    <x v="7"/>
    <x v="1"/>
  </r>
  <r>
    <s v="2024-08-21"/>
    <s v="SAL04546"/>
    <x v="6"/>
    <s v="HP MOUSE X500"/>
    <n v="15"/>
    <n v="3000"/>
    <n v="45000"/>
    <x v="7"/>
    <x v="1"/>
  </r>
  <r>
    <s v="2024-08-22"/>
    <s v="SAL05756"/>
    <x v="6"/>
    <s v="HP MOUSE X500"/>
    <n v="7"/>
    <n v="3000"/>
    <n v="21000"/>
    <x v="7"/>
    <x v="1"/>
  </r>
  <r>
    <s v="2024-08-24"/>
    <s v="SAL00541"/>
    <x v="6"/>
    <s v="HP MOUSE X500"/>
    <n v="13"/>
    <n v="3000"/>
    <n v="39000"/>
    <x v="7"/>
    <x v="1"/>
  </r>
  <r>
    <s v="2024-08-27"/>
    <s v="SAL01434"/>
    <x v="6"/>
    <s v="HP MOUSE X500"/>
    <n v="7"/>
    <n v="3000"/>
    <n v="21000"/>
    <x v="7"/>
    <x v="1"/>
  </r>
  <r>
    <s v="2024-08-27"/>
    <s v="SAL03819"/>
    <x v="6"/>
    <s v="HP MOUSE X500"/>
    <n v="14"/>
    <n v="3000"/>
    <n v="42000"/>
    <x v="7"/>
    <x v="1"/>
  </r>
  <r>
    <s v="2024-08-29"/>
    <s v="SAL02366"/>
    <x v="6"/>
    <s v="HP MOUSE X500"/>
    <n v="6"/>
    <n v="3000"/>
    <n v="18000"/>
    <x v="7"/>
    <x v="1"/>
  </r>
  <r>
    <s v="2024-08-31"/>
    <s v="SAL02806"/>
    <x v="6"/>
    <s v="HP MOUSE X500"/>
    <n v="14"/>
    <n v="3000"/>
    <n v="42000"/>
    <x v="7"/>
    <x v="1"/>
  </r>
  <r>
    <s v="2024-09-02"/>
    <s v="SAL01751"/>
    <x v="6"/>
    <s v="HP MOUSE X500"/>
    <n v="10"/>
    <n v="3000"/>
    <n v="30000"/>
    <x v="8"/>
    <x v="1"/>
  </r>
  <r>
    <s v="2024-09-09"/>
    <s v="SAL04912"/>
    <x v="6"/>
    <s v="HP MOUSE X500"/>
    <n v="8"/>
    <n v="3000"/>
    <n v="24000"/>
    <x v="8"/>
    <x v="1"/>
  </r>
  <r>
    <s v="2024-09-12"/>
    <s v="SAL00699"/>
    <x v="6"/>
    <s v="HP MOUSE X500"/>
    <n v="7"/>
    <n v="3000"/>
    <n v="21000"/>
    <x v="8"/>
    <x v="1"/>
  </r>
  <r>
    <s v="2024-09-17"/>
    <s v="SAL04294"/>
    <x v="6"/>
    <s v="HP MOUSE X500"/>
    <n v="15"/>
    <n v="3000"/>
    <n v="45000"/>
    <x v="8"/>
    <x v="1"/>
  </r>
  <r>
    <s v="2024-09-23"/>
    <s v="SAL01848"/>
    <x v="6"/>
    <s v="HP MOUSE X500"/>
    <n v="15"/>
    <n v="3000"/>
    <n v="45000"/>
    <x v="8"/>
    <x v="1"/>
  </r>
  <r>
    <s v="2024-09-24"/>
    <s v="SAL01183"/>
    <x v="6"/>
    <s v="HP MOUSE X500"/>
    <n v="15"/>
    <n v="3000"/>
    <n v="45000"/>
    <x v="8"/>
    <x v="1"/>
  </r>
  <r>
    <s v="2024-09-30"/>
    <s v="SAL04452"/>
    <x v="6"/>
    <s v="HP MOUSE X500"/>
    <n v="7"/>
    <n v="3000"/>
    <n v="21000"/>
    <x v="8"/>
    <x v="1"/>
  </r>
  <r>
    <s v="2024-11-09"/>
    <s v="SAL02826"/>
    <x v="6"/>
    <s v="HP MOUSE X500"/>
    <n v="14"/>
    <n v="3000"/>
    <n v="42000"/>
    <x v="10"/>
    <x v="1"/>
  </r>
  <r>
    <s v="2024-11-23"/>
    <s v="SAL02083"/>
    <x v="6"/>
    <s v="HP MOUSE X500"/>
    <n v="7"/>
    <n v="3000"/>
    <n v="21000"/>
    <x v="10"/>
    <x v="1"/>
  </r>
  <r>
    <s v="2024-12-03"/>
    <s v="SAL05104"/>
    <x v="6"/>
    <s v="HP MOUSE X500"/>
    <n v="4"/>
    <n v="3000"/>
    <n v="12000"/>
    <x v="11"/>
    <x v="1"/>
  </r>
  <r>
    <s v="2024-12-16"/>
    <s v="SAL03580"/>
    <x v="6"/>
    <s v="HP MOUSE X500"/>
    <n v="7"/>
    <n v="3000"/>
    <n v="21000"/>
    <x v="11"/>
    <x v="1"/>
  </r>
  <r>
    <s v="2024-12-16"/>
    <s v="SAL04487"/>
    <x v="6"/>
    <s v="HP MOUSE X500"/>
    <n v="1"/>
    <n v="3000"/>
    <n v="3000"/>
    <x v="11"/>
    <x v="1"/>
  </r>
  <r>
    <s v="2024-12-17"/>
    <s v="SAL04791"/>
    <x v="6"/>
    <s v="HP MOUSE X500"/>
    <n v="14"/>
    <n v="3000"/>
    <n v="42000"/>
    <x v="11"/>
    <x v="1"/>
  </r>
  <r>
    <s v="2024-12-24"/>
    <s v="SAL01396"/>
    <x v="6"/>
    <s v="HP MOUSE X500"/>
    <n v="14"/>
    <n v="3000"/>
    <n v="42000"/>
    <x v="11"/>
    <x v="1"/>
  </r>
  <r>
    <s v="2025-01-15"/>
    <s v="SAL05100"/>
    <x v="6"/>
    <s v="HP MOUSE X500"/>
    <n v="6"/>
    <n v="3000"/>
    <n v="18000"/>
    <x v="0"/>
    <x v="2"/>
  </r>
  <r>
    <s v="2025-01-25"/>
    <s v="SAL03471"/>
    <x v="6"/>
    <s v="HP MOUSE X500"/>
    <n v="15"/>
    <n v="3000"/>
    <n v="45000"/>
    <x v="0"/>
    <x v="2"/>
  </r>
  <r>
    <s v="2025-02-11"/>
    <s v="SAL03637"/>
    <x v="6"/>
    <s v="HP MOUSE X500"/>
    <n v="14"/>
    <n v="3000"/>
    <n v="42000"/>
    <x v="1"/>
    <x v="2"/>
  </r>
  <r>
    <s v="2025-02-23"/>
    <s v="SAL01348"/>
    <x v="6"/>
    <s v="HP MOUSE X500"/>
    <n v="15"/>
    <n v="3000"/>
    <n v="45000"/>
    <x v="1"/>
    <x v="2"/>
  </r>
  <r>
    <s v="2025-03-02"/>
    <s v="SAL04863"/>
    <x v="6"/>
    <s v="HP MOUSE X500"/>
    <n v="11"/>
    <n v="3000"/>
    <n v="33000"/>
    <x v="2"/>
    <x v="2"/>
  </r>
  <r>
    <s v="2025-03-04"/>
    <s v="SAL04629"/>
    <x v="6"/>
    <s v="HP MOUSE X500"/>
    <n v="9"/>
    <n v="3000"/>
    <n v="27000"/>
    <x v="2"/>
    <x v="2"/>
  </r>
  <r>
    <s v="2025-03-22"/>
    <s v="SAL05134"/>
    <x v="6"/>
    <s v="HP MOUSE X500"/>
    <n v="10"/>
    <n v="3000"/>
    <n v="30000"/>
    <x v="2"/>
    <x v="2"/>
  </r>
  <r>
    <s v="2025-03-31"/>
    <s v="SAL04123"/>
    <x v="6"/>
    <s v="HP MOUSE X500"/>
    <n v="4"/>
    <n v="3000"/>
    <n v="12000"/>
    <x v="2"/>
    <x v="2"/>
  </r>
  <r>
    <s v="2025-04-01"/>
    <s v="SAL02968"/>
    <x v="6"/>
    <s v="HP MOUSE X500"/>
    <n v="15"/>
    <n v="3000"/>
    <n v="45000"/>
    <x v="3"/>
    <x v="2"/>
  </r>
  <r>
    <s v="2025-04-07"/>
    <s v="SAL00759"/>
    <x v="6"/>
    <s v="HP MOUSE X500"/>
    <n v="13"/>
    <n v="3000"/>
    <n v="39000"/>
    <x v="3"/>
    <x v="2"/>
  </r>
  <r>
    <s v="2025-04-07"/>
    <s v="SAL01694"/>
    <x v="6"/>
    <s v="HP MOUSE X500"/>
    <n v="8"/>
    <n v="3000"/>
    <n v="24000"/>
    <x v="3"/>
    <x v="2"/>
  </r>
  <r>
    <s v="2025-04-16"/>
    <s v="SAL03253"/>
    <x v="6"/>
    <s v="HP MOUSE X500"/>
    <n v="1"/>
    <n v="3000"/>
    <n v="3000"/>
    <x v="3"/>
    <x v="2"/>
  </r>
  <r>
    <s v="2025-04-29"/>
    <s v="SAL05122"/>
    <x v="6"/>
    <s v="HP MOUSE X500"/>
    <n v="10"/>
    <n v="3000"/>
    <n v="30000"/>
    <x v="3"/>
    <x v="2"/>
  </r>
  <r>
    <s v="2025-04-30"/>
    <s v="SAL01152"/>
    <x v="6"/>
    <s v="HP MOUSE X500"/>
    <n v="9"/>
    <n v="3000"/>
    <n v="27000"/>
    <x v="3"/>
    <x v="2"/>
  </r>
  <r>
    <s v="2025-05-10"/>
    <s v="SAL03142"/>
    <x v="6"/>
    <s v="HP MOUSE X500"/>
    <n v="9"/>
    <n v="3000"/>
    <n v="27000"/>
    <x v="4"/>
    <x v="2"/>
  </r>
  <r>
    <s v="2025-05-28"/>
    <s v="SAL05035"/>
    <x v="6"/>
    <s v="HP MOUSE X500"/>
    <n v="7"/>
    <n v="3000"/>
    <n v="21000"/>
    <x v="4"/>
    <x v="2"/>
  </r>
  <r>
    <s v="2025-05-31"/>
    <s v="SAL02734"/>
    <x v="6"/>
    <s v="HP MOUSE X500"/>
    <n v="9"/>
    <n v="3000"/>
    <n v="27000"/>
    <x v="4"/>
    <x v="2"/>
  </r>
  <r>
    <s v="2025-06-05"/>
    <s v="SAL02561"/>
    <x v="6"/>
    <s v="HP MOUSE X500"/>
    <n v="11"/>
    <n v="3000"/>
    <n v="33000"/>
    <x v="5"/>
    <x v="2"/>
  </r>
  <r>
    <s v="2025-06-06"/>
    <s v="SAL03375"/>
    <x v="6"/>
    <s v="HP MOUSE X500"/>
    <n v="2"/>
    <n v="3000"/>
    <n v="6000"/>
    <x v="5"/>
    <x v="2"/>
  </r>
  <r>
    <s v="2025-06-07"/>
    <s v="SAL03410"/>
    <x v="6"/>
    <s v="HP MOUSE X500"/>
    <n v="7"/>
    <n v="3000"/>
    <n v="21000"/>
    <x v="5"/>
    <x v="2"/>
  </r>
  <r>
    <s v="2025-06-17"/>
    <s v="SAL00840"/>
    <x v="6"/>
    <s v="HP MOUSE X500"/>
    <n v="2"/>
    <n v="3000"/>
    <n v="6000"/>
    <x v="5"/>
    <x v="2"/>
  </r>
  <r>
    <s v="2025-06-18"/>
    <s v="SAL05043"/>
    <x v="6"/>
    <s v="HP MOUSE X500"/>
    <n v="14"/>
    <n v="3000"/>
    <n v="42000"/>
    <x v="5"/>
    <x v="2"/>
  </r>
  <r>
    <s v="2025-06-20"/>
    <s v="SAL00889"/>
    <x v="6"/>
    <s v="HP MOUSE X500"/>
    <n v="2"/>
    <n v="3000"/>
    <n v="6000"/>
    <x v="5"/>
    <x v="2"/>
  </r>
  <r>
    <s v="2025-06-26"/>
    <s v="SAL00150"/>
    <x v="6"/>
    <s v="HP MOUSE X500"/>
    <n v="8"/>
    <n v="3000"/>
    <n v="24000"/>
    <x v="5"/>
    <x v="2"/>
  </r>
  <r>
    <s v="2025-06-26"/>
    <s v="SAL01172"/>
    <x v="6"/>
    <s v="HP MOUSE X500"/>
    <n v="6"/>
    <n v="3000"/>
    <n v="18000"/>
    <x v="5"/>
    <x v="2"/>
  </r>
  <r>
    <s v="2025-06-30"/>
    <s v="SAL05225"/>
    <x v="6"/>
    <s v="HP MOUSE X500"/>
    <n v="11"/>
    <n v="3000"/>
    <n v="33000"/>
    <x v="5"/>
    <x v="2"/>
  </r>
  <r>
    <s v="2025-07-05"/>
    <s v="SAL02318"/>
    <x v="6"/>
    <s v="HP MOUSE X500"/>
    <n v="9"/>
    <n v="3000"/>
    <n v="27000"/>
    <x v="6"/>
    <x v="2"/>
  </r>
  <r>
    <s v="2025-07-05"/>
    <s v="SAL05317"/>
    <x v="6"/>
    <s v="HP MOUSE X500"/>
    <n v="4"/>
    <n v="3000"/>
    <n v="12000"/>
    <x v="6"/>
    <x v="2"/>
  </r>
  <r>
    <s v="2025-07-21"/>
    <s v="SAL01960"/>
    <x v="6"/>
    <s v="HP MOUSE X500"/>
    <n v="7"/>
    <n v="3000"/>
    <n v="21000"/>
    <x v="6"/>
    <x v="2"/>
  </r>
  <r>
    <s v="2025-07-30"/>
    <s v="SAL00795"/>
    <x v="6"/>
    <s v="HP MOUSE X500"/>
    <n v="4"/>
    <n v="3000"/>
    <n v="12000"/>
    <x v="6"/>
    <x v="2"/>
  </r>
  <r>
    <s v="2025-08-26"/>
    <s v="SAL04947"/>
    <x v="6"/>
    <s v="HP MOUSE X500"/>
    <n v="12"/>
    <n v="3000"/>
    <n v="36000"/>
    <x v="7"/>
    <x v="2"/>
  </r>
  <r>
    <s v="2025-08-31"/>
    <s v="SAL01881"/>
    <x v="6"/>
    <s v="HP MOUSE X500"/>
    <n v="6"/>
    <n v="3000"/>
    <n v="18000"/>
    <x v="7"/>
    <x v="2"/>
  </r>
  <r>
    <s v="2025-08-31"/>
    <s v="SAL03671"/>
    <x v="6"/>
    <s v="HP MOUSE X500"/>
    <n v="2"/>
    <n v="3000"/>
    <n v="6000"/>
    <x v="7"/>
    <x v="2"/>
  </r>
  <r>
    <s v="2025-09-09"/>
    <s v="SAL05157"/>
    <x v="6"/>
    <s v="HP MOUSE X500"/>
    <n v="4"/>
    <n v="3000"/>
    <n v="12000"/>
    <x v="8"/>
    <x v="2"/>
  </r>
  <r>
    <s v="2025-09-10"/>
    <s v="SAL02709"/>
    <x v="6"/>
    <s v="HP MOUSE X500"/>
    <n v="3"/>
    <n v="3000"/>
    <n v="9000"/>
    <x v="8"/>
    <x v="2"/>
  </r>
  <r>
    <s v="2025-09-19"/>
    <s v="SAL05737"/>
    <x v="6"/>
    <s v="HP MOUSE X500"/>
    <n v="10"/>
    <n v="3000"/>
    <n v="30000"/>
    <x v="8"/>
    <x v="2"/>
  </r>
  <r>
    <s v="2025-09-21"/>
    <s v="SAL04731"/>
    <x v="6"/>
    <s v="HP MOUSE X500"/>
    <n v="12"/>
    <n v="3000"/>
    <n v="36000"/>
    <x v="8"/>
    <x v="2"/>
  </r>
  <r>
    <s v="2025-09-23"/>
    <s v="SAL05630"/>
    <x v="6"/>
    <s v="HP MOUSE X500"/>
    <n v="12"/>
    <n v="3000"/>
    <n v="36000"/>
    <x v="8"/>
    <x v="2"/>
  </r>
  <r>
    <s v="2025-10-08"/>
    <s v="SAL03754"/>
    <x v="6"/>
    <s v="HP MOUSE X500"/>
    <n v="15"/>
    <n v="3000"/>
    <n v="45000"/>
    <x v="9"/>
    <x v="2"/>
  </r>
  <r>
    <s v="2025-10-09"/>
    <s v="SAL00418"/>
    <x v="6"/>
    <s v="HP MOUSE X500"/>
    <n v="10"/>
    <n v="3000"/>
    <n v="30000"/>
    <x v="9"/>
    <x v="2"/>
  </r>
  <r>
    <s v="2025-10-18"/>
    <s v="SAL02078"/>
    <x v="6"/>
    <s v="HP MOUSE X500"/>
    <n v="8"/>
    <n v="3000"/>
    <n v="24000"/>
    <x v="9"/>
    <x v="2"/>
  </r>
  <r>
    <s v="2025-11-05"/>
    <s v="SAL00746"/>
    <x v="6"/>
    <s v="HP MOUSE X500"/>
    <n v="3"/>
    <n v="3000"/>
    <n v="9000"/>
    <x v="10"/>
    <x v="2"/>
  </r>
  <r>
    <s v="2025-11-08"/>
    <s v="SAL03246"/>
    <x v="6"/>
    <s v="HP MOUSE X500"/>
    <n v="10"/>
    <n v="3000"/>
    <n v="30000"/>
    <x v="10"/>
    <x v="2"/>
  </r>
  <r>
    <s v="2025-11-10"/>
    <s v="SAL01942"/>
    <x v="6"/>
    <s v="HP MOUSE X500"/>
    <n v="14"/>
    <n v="3000"/>
    <n v="42000"/>
    <x v="10"/>
    <x v="2"/>
  </r>
  <r>
    <s v="2025-11-11"/>
    <s v="SAL01083"/>
    <x v="6"/>
    <s v="HP MOUSE X500"/>
    <n v="15"/>
    <n v="3000"/>
    <n v="45000"/>
    <x v="10"/>
    <x v="2"/>
  </r>
  <r>
    <s v="2025-11-15"/>
    <s v="SAL00130"/>
    <x v="6"/>
    <s v="HP MOUSE X500"/>
    <n v="2"/>
    <n v="3000"/>
    <n v="6000"/>
    <x v="10"/>
    <x v="2"/>
  </r>
  <r>
    <s v="2025-11-19"/>
    <s v="SAL03261"/>
    <x v="6"/>
    <s v="HP MOUSE X500"/>
    <n v="11"/>
    <n v="3000"/>
    <n v="33000"/>
    <x v="10"/>
    <x v="2"/>
  </r>
  <r>
    <s v="2025-11-26"/>
    <s v="SAL03325"/>
    <x v="6"/>
    <s v="HP MOUSE X500"/>
    <n v="1"/>
    <n v="3000"/>
    <n v="3000"/>
    <x v="10"/>
    <x v="2"/>
  </r>
  <r>
    <s v="2025-11-29"/>
    <s v="SAL00961"/>
    <x v="6"/>
    <s v="HP MOUSE X500"/>
    <n v="14"/>
    <n v="3000"/>
    <n v="42000"/>
    <x v="10"/>
    <x v="2"/>
  </r>
  <r>
    <s v="2025-12-01"/>
    <s v="SAL05018"/>
    <x v="6"/>
    <s v="HP MOUSE X500"/>
    <n v="7"/>
    <n v="3000"/>
    <n v="21000"/>
    <x v="11"/>
    <x v="2"/>
  </r>
  <r>
    <s v="2025-12-15"/>
    <s v="SAL01352"/>
    <x v="6"/>
    <s v="HP MOUSE X500"/>
    <n v="11"/>
    <n v="3000"/>
    <n v="33000"/>
    <x v="11"/>
    <x v="2"/>
  </r>
  <r>
    <s v="2025-12-24"/>
    <s v="SAL04691"/>
    <x v="6"/>
    <s v="HP MOUSE X500"/>
    <n v="3"/>
    <n v="3000"/>
    <n v="9000"/>
    <x v="11"/>
    <x v="2"/>
  </r>
  <r>
    <s v="2025-12-26"/>
    <s v="SAL02355"/>
    <x v="6"/>
    <s v="HP MOUSE X500"/>
    <n v="11"/>
    <n v="3000"/>
    <n v="33000"/>
    <x v="11"/>
    <x v="2"/>
  </r>
  <r>
    <s v="2025-12-28"/>
    <s v="SAL01246"/>
    <x v="6"/>
    <s v="HP MOUSE X500"/>
    <n v="1"/>
    <n v="3000"/>
    <n v="3000"/>
    <x v="11"/>
    <x v="2"/>
  </r>
  <r>
    <s v="2025-12-30"/>
    <s v="SAL01293"/>
    <x v="6"/>
    <s v="HP MOUSE X500"/>
    <n v="4"/>
    <n v="3000"/>
    <n v="12000"/>
    <x v="11"/>
    <x v="2"/>
  </r>
  <r>
    <s v="2023-01-01"/>
    <s v="SAL04806"/>
    <x v="7"/>
    <s v="INFINIX 10000mAh"/>
    <n v="8"/>
    <n v="14000"/>
    <n v="112000"/>
    <x v="0"/>
    <x v="0"/>
  </r>
  <r>
    <s v="2023-01-06"/>
    <s v="SAL01138"/>
    <x v="7"/>
    <s v="INFINIX 10000mAh"/>
    <n v="3"/>
    <n v="14000"/>
    <n v="42000"/>
    <x v="0"/>
    <x v="0"/>
  </r>
  <r>
    <s v="2023-01-07"/>
    <s v="SAL01781"/>
    <x v="7"/>
    <s v="INFINIX 10000mAh"/>
    <n v="12"/>
    <n v="14000"/>
    <n v="168000"/>
    <x v="0"/>
    <x v="0"/>
  </r>
  <r>
    <s v="2023-01-13"/>
    <s v="SAL01545"/>
    <x v="7"/>
    <s v="INFINIX 10000mAh"/>
    <n v="10"/>
    <n v="14000"/>
    <n v="140000"/>
    <x v="0"/>
    <x v="0"/>
  </r>
  <r>
    <s v="2023-01-15"/>
    <s v="SAL02608"/>
    <x v="7"/>
    <s v="INFINIX 10000mAh"/>
    <n v="10"/>
    <n v="14000"/>
    <n v="140000"/>
    <x v="0"/>
    <x v="0"/>
  </r>
  <r>
    <s v="2023-01-16"/>
    <s v="SAL05195"/>
    <x v="7"/>
    <s v="INFINIX 10000mAh"/>
    <n v="14"/>
    <n v="14000"/>
    <n v="196000"/>
    <x v="0"/>
    <x v="0"/>
  </r>
  <r>
    <s v="2023-01-19"/>
    <s v="SAL05193"/>
    <x v="7"/>
    <s v="INFINIX 10000mAh"/>
    <n v="8"/>
    <n v="14000"/>
    <n v="112000"/>
    <x v="0"/>
    <x v="0"/>
  </r>
  <r>
    <s v="2023-01-23"/>
    <s v="SAL05182"/>
    <x v="7"/>
    <s v="INFINIX 10000mAh"/>
    <n v="9"/>
    <n v="14000"/>
    <n v="126000"/>
    <x v="0"/>
    <x v="0"/>
  </r>
  <r>
    <s v="2023-01-25"/>
    <s v="SAL04572"/>
    <x v="7"/>
    <s v="INFINIX 10000mAh"/>
    <n v="7"/>
    <n v="14000"/>
    <n v="98000"/>
    <x v="0"/>
    <x v="0"/>
  </r>
  <r>
    <s v="2023-01-29"/>
    <s v="SAL05495"/>
    <x v="7"/>
    <s v="INFINIX 10000mAh"/>
    <n v="13"/>
    <n v="14000"/>
    <n v="182000"/>
    <x v="0"/>
    <x v="0"/>
  </r>
  <r>
    <s v="2023-02-12"/>
    <s v="SAL04583"/>
    <x v="7"/>
    <s v="INFINIX 10000mAh"/>
    <n v="2"/>
    <n v="14000"/>
    <n v="28000"/>
    <x v="1"/>
    <x v="0"/>
  </r>
  <r>
    <s v="2023-02-14"/>
    <s v="SAL05773"/>
    <x v="7"/>
    <s v="INFINIX 10000mAh"/>
    <n v="12"/>
    <n v="14000"/>
    <n v="168000"/>
    <x v="1"/>
    <x v="0"/>
  </r>
  <r>
    <s v="2023-02-15"/>
    <s v="SAL03790"/>
    <x v="7"/>
    <s v="INFINIX 10000mAh"/>
    <n v="5"/>
    <n v="14000"/>
    <n v="70000"/>
    <x v="1"/>
    <x v="0"/>
  </r>
  <r>
    <s v="2023-02-24"/>
    <s v="SAL03176"/>
    <x v="7"/>
    <s v="INFINIX 10000mAh"/>
    <n v="10"/>
    <n v="14000"/>
    <n v="140000"/>
    <x v="1"/>
    <x v="0"/>
  </r>
  <r>
    <s v="2023-03-07"/>
    <s v="SAL00934"/>
    <x v="7"/>
    <s v="INFINIX 10000mAh"/>
    <n v="12"/>
    <n v="14000"/>
    <n v="168000"/>
    <x v="2"/>
    <x v="0"/>
  </r>
  <r>
    <s v="2023-03-08"/>
    <s v="SAL05237"/>
    <x v="7"/>
    <s v="INFINIX 10000mAh"/>
    <n v="9"/>
    <n v="14000"/>
    <n v="126000"/>
    <x v="2"/>
    <x v="0"/>
  </r>
  <r>
    <s v="2023-03-10"/>
    <s v="SAL03389"/>
    <x v="7"/>
    <s v="INFINIX 10000mAh"/>
    <n v="6"/>
    <n v="14000"/>
    <n v="84000"/>
    <x v="2"/>
    <x v="0"/>
  </r>
  <r>
    <s v="2023-03-16"/>
    <s v="SAL02052"/>
    <x v="7"/>
    <s v="INFINIX 10000mAh"/>
    <n v="7"/>
    <n v="14000"/>
    <n v="98000"/>
    <x v="2"/>
    <x v="0"/>
  </r>
  <r>
    <s v="2023-03-24"/>
    <s v="SAL04327"/>
    <x v="7"/>
    <s v="INFINIX 10000mAh"/>
    <n v="8"/>
    <n v="14000"/>
    <n v="112000"/>
    <x v="2"/>
    <x v="0"/>
  </r>
  <r>
    <s v="2023-03-27"/>
    <s v="SAL00433"/>
    <x v="7"/>
    <s v="INFINIX 10000mAh"/>
    <n v="13"/>
    <n v="14000"/>
    <n v="182000"/>
    <x v="2"/>
    <x v="0"/>
  </r>
  <r>
    <s v="2023-03-27"/>
    <s v="SAL03139"/>
    <x v="7"/>
    <s v="INFINIX 10000mAh"/>
    <n v="8"/>
    <n v="14000"/>
    <n v="112000"/>
    <x v="2"/>
    <x v="0"/>
  </r>
  <r>
    <s v="2023-04-16"/>
    <s v="SAL01859"/>
    <x v="7"/>
    <s v="INFINIX 10000mAh"/>
    <n v="12"/>
    <n v="14000"/>
    <n v="168000"/>
    <x v="3"/>
    <x v="0"/>
  </r>
  <r>
    <s v="2023-04-30"/>
    <s v="SAL01143"/>
    <x v="7"/>
    <s v="INFINIX 10000mAh"/>
    <n v="9"/>
    <n v="14000"/>
    <n v="126000"/>
    <x v="3"/>
    <x v="0"/>
  </r>
  <r>
    <s v="2023-05-10"/>
    <s v="SAL04121"/>
    <x v="7"/>
    <s v="INFINIX 10000mAh"/>
    <n v="15"/>
    <n v="14000"/>
    <n v="210000"/>
    <x v="4"/>
    <x v="0"/>
  </r>
  <r>
    <s v="2023-05-16"/>
    <s v="SAL00071"/>
    <x v="7"/>
    <s v="INFINIX 10000mAh"/>
    <n v="9"/>
    <n v="14000"/>
    <n v="126000"/>
    <x v="4"/>
    <x v="0"/>
  </r>
  <r>
    <s v="2023-05-20"/>
    <s v="SAL02943"/>
    <x v="7"/>
    <s v="INFINIX 10000mAh"/>
    <n v="9"/>
    <n v="14000"/>
    <n v="126000"/>
    <x v="4"/>
    <x v="0"/>
  </r>
  <r>
    <s v="2023-05-22"/>
    <s v="SAL01486"/>
    <x v="7"/>
    <s v="INFINIX 10000mAh"/>
    <n v="1"/>
    <n v="14000"/>
    <n v="14000"/>
    <x v="4"/>
    <x v="0"/>
  </r>
  <r>
    <s v="2023-06-17"/>
    <s v="SAL02317"/>
    <x v="7"/>
    <s v="INFINIX 10000mAh"/>
    <n v="7"/>
    <n v="14000"/>
    <n v="98000"/>
    <x v="5"/>
    <x v="0"/>
  </r>
  <r>
    <s v="2023-07-07"/>
    <s v="SAL04272"/>
    <x v="7"/>
    <s v="INFINIX 10000mAh"/>
    <n v="2"/>
    <n v="14000"/>
    <n v="28000"/>
    <x v="6"/>
    <x v="0"/>
  </r>
  <r>
    <s v="2023-07-11"/>
    <s v="SAL03839"/>
    <x v="7"/>
    <s v="INFINIX 10000mAh"/>
    <n v="6"/>
    <n v="14000"/>
    <n v="84000"/>
    <x v="6"/>
    <x v="0"/>
  </r>
  <r>
    <s v="2023-07-30"/>
    <s v="SAL02220"/>
    <x v="7"/>
    <s v="INFINIX 10000mAh"/>
    <n v="8"/>
    <n v="14000"/>
    <n v="112000"/>
    <x v="6"/>
    <x v="0"/>
  </r>
  <r>
    <s v="2023-08-03"/>
    <s v="SAL00472"/>
    <x v="7"/>
    <s v="INFINIX 10000mAh"/>
    <n v="9"/>
    <n v="14000"/>
    <n v="126000"/>
    <x v="7"/>
    <x v="0"/>
  </r>
  <r>
    <s v="2023-08-14"/>
    <s v="SAL04245"/>
    <x v="7"/>
    <s v="INFINIX 10000mAh"/>
    <n v="4"/>
    <n v="14000"/>
    <n v="56000"/>
    <x v="7"/>
    <x v="0"/>
  </r>
  <r>
    <s v="2023-08-17"/>
    <s v="SAL00053"/>
    <x v="7"/>
    <s v="INFINIX 10000mAh"/>
    <n v="15"/>
    <n v="14000"/>
    <n v="210000"/>
    <x v="7"/>
    <x v="0"/>
  </r>
  <r>
    <s v="2023-08-17"/>
    <s v="SAL03330"/>
    <x v="7"/>
    <s v="INFINIX 10000mAh"/>
    <n v="2"/>
    <n v="14000"/>
    <n v="28000"/>
    <x v="7"/>
    <x v="0"/>
  </r>
  <r>
    <s v="2023-08-26"/>
    <s v="SAL04557"/>
    <x v="7"/>
    <s v="INFINIX 10000mAh"/>
    <n v="1"/>
    <n v="14000"/>
    <n v="14000"/>
    <x v="7"/>
    <x v="0"/>
  </r>
  <r>
    <s v="2023-09-06"/>
    <s v="SAL02628"/>
    <x v="7"/>
    <s v="INFINIX 10000mAh"/>
    <n v="15"/>
    <n v="14000"/>
    <n v="210000"/>
    <x v="8"/>
    <x v="0"/>
  </r>
  <r>
    <s v="2023-09-14"/>
    <s v="SAL01897"/>
    <x v="7"/>
    <s v="INFINIX 10000mAh"/>
    <n v="15"/>
    <n v="14000"/>
    <n v="210000"/>
    <x v="8"/>
    <x v="0"/>
  </r>
  <r>
    <s v="2023-09-19"/>
    <s v="SAL05927"/>
    <x v="7"/>
    <s v="INFINIX 10000mAh"/>
    <n v="5"/>
    <n v="14000"/>
    <n v="70000"/>
    <x v="8"/>
    <x v="0"/>
  </r>
  <r>
    <s v="2023-09-29"/>
    <s v="SAL03817"/>
    <x v="7"/>
    <s v="INFINIX 10000mAh"/>
    <n v="15"/>
    <n v="14000"/>
    <n v="210000"/>
    <x v="8"/>
    <x v="0"/>
  </r>
  <r>
    <s v="2023-10-03"/>
    <s v="SAL03404"/>
    <x v="7"/>
    <s v="INFINIX 10000mAh"/>
    <n v="15"/>
    <n v="14000"/>
    <n v="210000"/>
    <x v="9"/>
    <x v="0"/>
  </r>
  <r>
    <s v="2023-10-07"/>
    <s v="SAL05518"/>
    <x v="7"/>
    <s v="INFINIX 10000mAh"/>
    <n v="7"/>
    <n v="14000"/>
    <n v="98000"/>
    <x v="9"/>
    <x v="0"/>
  </r>
  <r>
    <s v="2023-10-26"/>
    <s v="SAL03500"/>
    <x v="7"/>
    <s v="INFINIX 10000mAh"/>
    <n v="1"/>
    <n v="14000"/>
    <n v="14000"/>
    <x v="9"/>
    <x v="0"/>
  </r>
  <r>
    <s v="2023-10-27"/>
    <s v="SAL04051"/>
    <x v="7"/>
    <s v="INFINIX 10000mAh"/>
    <n v="1"/>
    <n v="14000"/>
    <n v="14000"/>
    <x v="9"/>
    <x v="0"/>
  </r>
  <r>
    <s v="2023-11-02"/>
    <s v="SAL05975"/>
    <x v="7"/>
    <s v="INFINIX 10000mAh"/>
    <n v="5"/>
    <n v="14000"/>
    <n v="70000"/>
    <x v="10"/>
    <x v="0"/>
  </r>
  <r>
    <s v="2023-11-03"/>
    <s v="SAL02716"/>
    <x v="7"/>
    <s v="INFINIX 10000mAh"/>
    <n v="8"/>
    <n v="14000"/>
    <n v="112000"/>
    <x v="10"/>
    <x v="0"/>
  </r>
  <r>
    <s v="2023-11-05"/>
    <s v="SAL04562"/>
    <x v="7"/>
    <s v="INFINIX 10000mAh"/>
    <n v="7"/>
    <n v="14000"/>
    <n v="98000"/>
    <x v="10"/>
    <x v="0"/>
  </r>
  <r>
    <s v="2023-11-07"/>
    <s v="SAL01047"/>
    <x v="7"/>
    <s v="INFINIX 10000mAh"/>
    <n v="10"/>
    <n v="14000"/>
    <n v="140000"/>
    <x v="10"/>
    <x v="0"/>
  </r>
  <r>
    <s v="2023-11-07"/>
    <s v="SAL05415"/>
    <x v="7"/>
    <s v="INFINIX 10000mAh"/>
    <n v="14"/>
    <n v="14000"/>
    <n v="196000"/>
    <x v="10"/>
    <x v="0"/>
  </r>
  <r>
    <s v="2023-11-09"/>
    <s v="SAL03814"/>
    <x v="7"/>
    <s v="INFINIX 10000mAh"/>
    <n v="14"/>
    <n v="14000"/>
    <n v="196000"/>
    <x v="10"/>
    <x v="0"/>
  </r>
  <r>
    <s v="2023-11-18"/>
    <s v="SAL01462"/>
    <x v="7"/>
    <s v="INFINIX 10000mAh"/>
    <n v="7"/>
    <n v="14000"/>
    <n v="98000"/>
    <x v="10"/>
    <x v="0"/>
  </r>
  <r>
    <s v="2023-11-21"/>
    <s v="SAL04512"/>
    <x v="7"/>
    <s v="INFINIX 10000mAh"/>
    <n v="12"/>
    <n v="14000"/>
    <n v="168000"/>
    <x v="10"/>
    <x v="0"/>
  </r>
  <r>
    <s v="2023-11-22"/>
    <s v="SAL01158"/>
    <x v="7"/>
    <s v="INFINIX 10000mAh"/>
    <n v="9"/>
    <n v="14000"/>
    <n v="126000"/>
    <x v="10"/>
    <x v="0"/>
  </r>
  <r>
    <s v="2023-11-25"/>
    <s v="SAL03843"/>
    <x v="7"/>
    <s v="INFINIX 10000mAh"/>
    <n v="1"/>
    <n v="14000"/>
    <n v="14000"/>
    <x v="10"/>
    <x v="0"/>
  </r>
  <r>
    <s v="2023-12-04"/>
    <s v="SAL03135"/>
    <x v="7"/>
    <s v="INFINIX 10000mAh"/>
    <n v="1"/>
    <n v="14000"/>
    <n v="14000"/>
    <x v="11"/>
    <x v="0"/>
  </r>
  <r>
    <s v="2023-12-12"/>
    <s v="SAL00330"/>
    <x v="7"/>
    <s v="INFINIX 10000mAh"/>
    <n v="9"/>
    <n v="14000"/>
    <n v="126000"/>
    <x v="11"/>
    <x v="0"/>
  </r>
  <r>
    <s v="2023-12-23"/>
    <s v="SAL02715"/>
    <x v="7"/>
    <s v="INFINIX 10000mAh"/>
    <n v="12"/>
    <n v="14000"/>
    <n v="168000"/>
    <x v="11"/>
    <x v="0"/>
  </r>
  <r>
    <s v="2024-01-09"/>
    <s v="SAL04388"/>
    <x v="7"/>
    <s v="INFINIX 10000mAh"/>
    <n v="12"/>
    <n v="14000"/>
    <n v="168000"/>
    <x v="0"/>
    <x v="1"/>
  </r>
  <r>
    <s v="2024-01-14"/>
    <s v="SAL01390"/>
    <x v="7"/>
    <s v="INFINIX 10000mAh"/>
    <n v="14"/>
    <n v="14000"/>
    <n v="196000"/>
    <x v="0"/>
    <x v="1"/>
  </r>
  <r>
    <s v="2024-01-21"/>
    <s v="SAL00474"/>
    <x v="7"/>
    <s v="INFINIX 10000mAh"/>
    <n v="9"/>
    <n v="14000"/>
    <n v="126000"/>
    <x v="0"/>
    <x v="1"/>
  </r>
  <r>
    <s v="2024-01-30"/>
    <s v="SAL05387"/>
    <x v="7"/>
    <s v="INFINIX 10000mAh"/>
    <n v="3"/>
    <n v="14000"/>
    <n v="42000"/>
    <x v="0"/>
    <x v="1"/>
  </r>
  <r>
    <s v="2024-01-30"/>
    <s v="SAL05783"/>
    <x v="7"/>
    <s v="INFINIX 10000mAh"/>
    <n v="3"/>
    <n v="14000"/>
    <n v="42000"/>
    <x v="0"/>
    <x v="1"/>
  </r>
  <r>
    <s v="2024-01-31"/>
    <s v="SAL00419"/>
    <x v="7"/>
    <s v="INFINIX 10000mAh"/>
    <n v="9"/>
    <n v="14000"/>
    <n v="126000"/>
    <x v="0"/>
    <x v="1"/>
  </r>
  <r>
    <s v="2024-02-16"/>
    <s v="SAL05142"/>
    <x v="7"/>
    <s v="INFINIX 10000mAh"/>
    <n v="1"/>
    <n v="14000"/>
    <n v="14000"/>
    <x v="1"/>
    <x v="1"/>
  </r>
  <r>
    <s v="2024-02-17"/>
    <s v="SAL00300"/>
    <x v="7"/>
    <s v="INFINIX 10000mAh"/>
    <n v="9"/>
    <n v="14000"/>
    <n v="126000"/>
    <x v="1"/>
    <x v="1"/>
  </r>
  <r>
    <s v="2024-02-17"/>
    <s v="SAL05593"/>
    <x v="7"/>
    <s v="INFINIX 10000mAh"/>
    <n v="13"/>
    <n v="14000"/>
    <n v="182000"/>
    <x v="1"/>
    <x v="1"/>
  </r>
  <r>
    <s v="2024-02-21"/>
    <s v="SAL05978"/>
    <x v="7"/>
    <s v="INFINIX 10000mAh"/>
    <n v="7"/>
    <n v="14000"/>
    <n v="98000"/>
    <x v="1"/>
    <x v="1"/>
  </r>
  <r>
    <s v="2024-02-23"/>
    <s v="SAL05403"/>
    <x v="7"/>
    <s v="INFINIX 10000mAh"/>
    <n v="14"/>
    <n v="14000"/>
    <n v="196000"/>
    <x v="1"/>
    <x v="1"/>
  </r>
  <r>
    <s v="2024-02-24"/>
    <s v="SAL03962"/>
    <x v="7"/>
    <s v="INFINIX 10000mAh"/>
    <n v="11"/>
    <n v="14000"/>
    <n v="154000"/>
    <x v="1"/>
    <x v="1"/>
  </r>
  <r>
    <s v="2024-03-04"/>
    <s v="SAL02184"/>
    <x v="7"/>
    <s v="INFINIX 10000mAh"/>
    <n v="15"/>
    <n v="14000"/>
    <n v="210000"/>
    <x v="2"/>
    <x v="1"/>
  </r>
  <r>
    <s v="2024-03-12"/>
    <s v="SAL05413"/>
    <x v="7"/>
    <s v="INFINIX 10000mAh"/>
    <n v="12"/>
    <n v="14000"/>
    <n v="168000"/>
    <x v="2"/>
    <x v="1"/>
  </r>
  <r>
    <s v="2024-03-14"/>
    <s v="SAL00520"/>
    <x v="7"/>
    <s v="INFINIX 10000mAh"/>
    <n v="5"/>
    <n v="14000"/>
    <n v="70000"/>
    <x v="2"/>
    <x v="1"/>
  </r>
  <r>
    <s v="2024-03-30"/>
    <s v="SAL02963"/>
    <x v="7"/>
    <s v="INFINIX 10000mAh"/>
    <n v="1"/>
    <n v="14000"/>
    <n v="14000"/>
    <x v="2"/>
    <x v="1"/>
  </r>
  <r>
    <s v="2024-04-02"/>
    <s v="SAL03856"/>
    <x v="7"/>
    <s v="INFINIX 10000mAh"/>
    <n v="2"/>
    <n v="14000"/>
    <n v="28000"/>
    <x v="3"/>
    <x v="1"/>
  </r>
  <r>
    <s v="2024-04-08"/>
    <s v="SAL02712"/>
    <x v="7"/>
    <s v="INFINIX 10000mAh"/>
    <n v="15"/>
    <n v="14000"/>
    <n v="210000"/>
    <x v="3"/>
    <x v="1"/>
  </r>
  <r>
    <s v="2024-04-17"/>
    <s v="SAL00048"/>
    <x v="7"/>
    <s v="INFINIX 10000mAh"/>
    <n v="7"/>
    <n v="14000"/>
    <n v="98000"/>
    <x v="3"/>
    <x v="1"/>
  </r>
  <r>
    <s v="2024-04-20"/>
    <s v="SAL03531"/>
    <x v="7"/>
    <s v="INFINIX 10000mAh"/>
    <n v="6"/>
    <n v="14000"/>
    <n v="84000"/>
    <x v="3"/>
    <x v="1"/>
  </r>
  <r>
    <s v="2024-05-28"/>
    <s v="SAL02119"/>
    <x v="7"/>
    <s v="INFINIX 10000mAh"/>
    <n v="11"/>
    <n v="14000"/>
    <n v="154000"/>
    <x v="4"/>
    <x v="1"/>
  </r>
  <r>
    <s v="2024-06-17"/>
    <s v="SAL04322"/>
    <x v="7"/>
    <s v="INFINIX 10000mAh"/>
    <n v="2"/>
    <n v="14000"/>
    <n v="28000"/>
    <x v="5"/>
    <x v="1"/>
  </r>
  <r>
    <s v="2024-06-19"/>
    <s v="SAL05038"/>
    <x v="7"/>
    <s v="INFINIX 10000mAh"/>
    <n v="4"/>
    <n v="14000"/>
    <n v="56000"/>
    <x v="5"/>
    <x v="1"/>
  </r>
  <r>
    <s v="2024-07-11"/>
    <s v="SAL02321"/>
    <x v="7"/>
    <s v="INFINIX 10000mAh"/>
    <n v="6"/>
    <n v="14000"/>
    <n v="84000"/>
    <x v="6"/>
    <x v="1"/>
  </r>
  <r>
    <s v="2024-07-12"/>
    <s v="SAL04340"/>
    <x v="7"/>
    <s v="INFINIX 10000mAh"/>
    <n v="4"/>
    <n v="14000"/>
    <n v="56000"/>
    <x v="6"/>
    <x v="1"/>
  </r>
  <r>
    <s v="2024-07-18"/>
    <s v="SAL00449"/>
    <x v="7"/>
    <s v="INFINIX 10000mAh"/>
    <n v="8"/>
    <n v="14000"/>
    <n v="112000"/>
    <x v="6"/>
    <x v="1"/>
  </r>
  <r>
    <s v="2024-07-28"/>
    <s v="SAL00286"/>
    <x v="7"/>
    <s v="INFINIX 10000mAh"/>
    <n v="4"/>
    <n v="14000"/>
    <n v="56000"/>
    <x v="6"/>
    <x v="1"/>
  </r>
  <r>
    <s v="2024-07-30"/>
    <s v="SAL00709"/>
    <x v="7"/>
    <s v="INFINIX 10000mAh"/>
    <n v="15"/>
    <n v="14000"/>
    <n v="210000"/>
    <x v="6"/>
    <x v="1"/>
  </r>
  <r>
    <s v="2024-07-31"/>
    <s v="SAL02611"/>
    <x v="7"/>
    <s v="INFINIX 10000mAh"/>
    <n v="10"/>
    <n v="14000"/>
    <n v="140000"/>
    <x v="6"/>
    <x v="1"/>
  </r>
  <r>
    <s v="2024-08-06"/>
    <s v="SAL01899"/>
    <x v="7"/>
    <s v="INFINIX 10000mAh"/>
    <n v="6"/>
    <n v="14000"/>
    <n v="84000"/>
    <x v="7"/>
    <x v="1"/>
  </r>
  <r>
    <s v="2024-08-15"/>
    <s v="SAL04506"/>
    <x v="7"/>
    <s v="INFINIX 10000mAh"/>
    <n v="3"/>
    <n v="14000"/>
    <n v="42000"/>
    <x v="7"/>
    <x v="1"/>
  </r>
  <r>
    <s v="2024-08-18"/>
    <s v="SAL02581"/>
    <x v="7"/>
    <s v="INFINIX 10000mAh"/>
    <n v="4"/>
    <n v="14000"/>
    <n v="56000"/>
    <x v="7"/>
    <x v="1"/>
  </r>
  <r>
    <s v="2024-08-25"/>
    <s v="SAL03635"/>
    <x v="7"/>
    <s v="INFINIX 10000mAh"/>
    <n v="2"/>
    <n v="14000"/>
    <n v="28000"/>
    <x v="7"/>
    <x v="1"/>
  </r>
  <r>
    <s v="2024-08-26"/>
    <s v="SAL05450"/>
    <x v="7"/>
    <s v="INFINIX 10000mAh"/>
    <n v="13"/>
    <n v="14000"/>
    <n v="182000"/>
    <x v="7"/>
    <x v="1"/>
  </r>
  <r>
    <s v="2024-09-04"/>
    <s v="SAL02836"/>
    <x v="7"/>
    <s v="INFINIX 10000mAh"/>
    <n v="15"/>
    <n v="14000"/>
    <n v="210000"/>
    <x v="8"/>
    <x v="1"/>
  </r>
  <r>
    <s v="2024-09-23"/>
    <s v="SAL01191"/>
    <x v="7"/>
    <s v="INFINIX 10000mAh"/>
    <n v="6"/>
    <n v="14000"/>
    <n v="84000"/>
    <x v="8"/>
    <x v="1"/>
  </r>
  <r>
    <s v="2024-09-24"/>
    <s v="SAL02492"/>
    <x v="7"/>
    <s v="INFINIX 10000mAh"/>
    <n v="11"/>
    <n v="14000"/>
    <n v="154000"/>
    <x v="8"/>
    <x v="1"/>
  </r>
  <r>
    <s v="2024-10-02"/>
    <s v="SAL03130"/>
    <x v="7"/>
    <s v="INFINIX 10000mAh"/>
    <n v="14"/>
    <n v="14000"/>
    <n v="196000"/>
    <x v="9"/>
    <x v="1"/>
  </r>
  <r>
    <s v="2024-10-10"/>
    <s v="SAL04393"/>
    <x v="7"/>
    <s v="INFINIX 10000mAh"/>
    <n v="9"/>
    <n v="14000"/>
    <n v="126000"/>
    <x v="9"/>
    <x v="1"/>
  </r>
  <r>
    <s v="2024-10-13"/>
    <s v="SAL02531"/>
    <x v="7"/>
    <s v="INFINIX 10000mAh"/>
    <n v="13"/>
    <n v="14000"/>
    <n v="182000"/>
    <x v="9"/>
    <x v="1"/>
  </r>
  <r>
    <s v="2024-10-16"/>
    <s v="SAL02486"/>
    <x v="7"/>
    <s v="INFINIX 10000mAh"/>
    <n v="9"/>
    <n v="14000"/>
    <n v="126000"/>
    <x v="9"/>
    <x v="1"/>
  </r>
  <r>
    <s v="2024-10-19"/>
    <s v="SAL02752"/>
    <x v="7"/>
    <s v="INFINIX 10000mAh"/>
    <n v="6"/>
    <n v="14000"/>
    <n v="84000"/>
    <x v="9"/>
    <x v="1"/>
  </r>
  <r>
    <s v="2024-10-20"/>
    <s v="SAL04221"/>
    <x v="7"/>
    <s v="INFINIX 10000mAh"/>
    <n v="12"/>
    <n v="14000"/>
    <n v="168000"/>
    <x v="9"/>
    <x v="1"/>
  </r>
  <r>
    <s v="2024-10-24"/>
    <s v="SAL03885"/>
    <x v="7"/>
    <s v="INFINIX 10000mAh"/>
    <n v="6"/>
    <n v="14000"/>
    <n v="84000"/>
    <x v="9"/>
    <x v="1"/>
  </r>
  <r>
    <s v="2024-11-03"/>
    <s v="SAL03223"/>
    <x v="7"/>
    <s v="INFINIX 10000mAh"/>
    <n v="1"/>
    <n v="14000"/>
    <n v="14000"/>
    <x v="10"/>
    <x v="1"/>
  </r>
  <r>
    <s v="2024-11-21"/>
    <s v="SAL01527"/>
    <x v="7"/>
    <s v="INFINIX 10000mAh"/>
    <n v="2"/>
    <n v="14000"/>
    <n v="28000"/>
    <x v="10"/>
    <x v="1"/>
  </r>
  <r>
    <s v="2024-12-07"/>
    <s v="SAL04230"/>
    <x v="7"/>
    <s v="INFINIX 10000mAh"/>
    <n v="10"/>
    <n v="14000"/>
    <n v="140000"/>
    <x v="11"/>
    <x v="1"/>
  </r>
  <r>
    <s v="2024-12-13"/>
    <s v="SAL03308"/>
    <x v="7"/>
    <s v="INFINIX 10000mAh"/>
    <n v="11"/>
    <n v="14000"/>
    <n v="154000"/>
    <x v="11"/>
    <x v="1"/>
  </r>
  <r>
    <s v="2024-12-24"/>
    <s v="SAL03166"/>
    <x v="7"/>
    <s v="INFINIX 10000mAh"/>
    <n v="12"/>
    <n v="14000"/>
    <n v="168000"/>
    <x v="11"/>
    <x v="1"/>
  </r>
  <r>
    <s v="2024-12-26"/>
    <s v="SAL00887"/>
    <x v="7"/>
    <s v="INFINIX 10000mAh"/>
    <n v="10"/>
    <n v="14000"/>
    <n v="140000"/>
    <x v="11"/>
    <x v="1"/>
  </r>
  <r>
    <s v="2025-01-03"/>
    <s v="SAL05779"/>
    <x v="7"/>
    <s v="INFINIX 10000mAh"/>
    <n v="3"/>
    <n v="14000"/>
    <n v="42000"/>
    <x v="0"/>
    <x v="2"/>
  </r>
  <r>
    <s v="2025-01-09"/>
    <s v="SAL04631"/>
    <x v="7"/>
    <s v="INFINIX 10000mAh"/>
    <n v="6"/>
    <n v="14000"/>
    <n v="84000"/>
    <x v="0"/>
    <x v="2"/>
  </r>
  <r>
    <s v="2025-01-22"/>
    <s v="SAL02404"/>
    <x v="7"/>
    <s v="INFINIX 10000mAh"/>
    <n v="7"/>
    <n v="14000"/>
    <n v="98000"/>
    <x v="0"/>
    <x v="2"/>
  </r>
  <r>
    <s v="2025-02-08"/>
    <s v="SAL02133"/>
    <x v="7"/>
    <s v="INFINIX 10000mAh"/>
    <n v="5"/>
    <n v="14000"/>
    <n v="70000"/>
    <x v="1"/>
    <x v="2"/>
  </r>
  <r>
    <s v="2025-02-08"/>
    <s v="SAL04311"/>
    <x v="7"/>
    <s v="INFINIX 10000mAh"/>
    <n v="2"/>
    <n v="14000"/>
    <n v="28000"/>
    <x v="1"/>
    <x v="2"/>
  </r>
  <r>
    <s v="2025-02-11"/>
    <s v="SAL04892"/>
    <x v="7"/>
    <s v="INFINIX 10000mAh"/>
    <n v="7"/>
    <n v="14000"/>
    <n v="98000"/>
    <x v="1"/>
    <x v="2"/>
  </r>
  <r>
    <s v="2025-02-19"/>
    <s v="SAL02253"/>
    <x v="7"/>
    <s v="INFINIX 10000mAh"/>
    <n v="2"/>
    <n v="14000"/>
    <n v="28000"/>
    <x v="1"/>
    <x v="2"/>
  </r>
  <r>
    <s v="2025-03-07"/>
    <s v="SAL05823"/>
    <x v="7"/>
    <s v="INFINIX 10000mAh"/>
    <n v="10"/>
    <n v="14000"/>
    <n v="140000"/>
    <x v="2"/>
    <x v="2"/>
  </r>
  <r>
    <s v="2025-03-10"/>
    <s v="SAL04867"/>
    <x v="7"/>
    <s v="INFINIX 10000mAh"/>
    <n v="4"/>
    <n v="14000"/>
    <n v="56000"/>
    <x v="2"/>
    <x v="2"/>
  </r>
  <r>
    <s v="2025-03-25"/>
    <s v="SAL02231"/>
    <x v="7"/>
    <s v="INFINIX 10000mAh"/>
    <n v="8"/>
    <n v="14000"/>
    <n v="112000"/>
    <x v="2"/>
    <x v="2"/>
  </r>
  <r>
    <s v="2025-03-25"/>
    <s v="SAL03184"/>
    <x v="7"/>
    <s v="INFINIX 10000mAh"/>
    <n v="14"/>
    <n v="14000"/>
    <n v="196000"/>
    <x v="2"/>
    <x v="2"/>
  </r>
  <r>
    <s v="2025-04-08"/>
    <s v="SAL05319"/>
    <x v="7"/>
    <s v="INFINIX 10000mAh"/>
    <n v="5"/>
    <n v="14000"/>
    <n v="70000"/>
    <x v="3"/>
    <x v="2"/>
  </r>
  <r>
    <s v="2025-04-12"/>
    <s v="SAL00415"/>
    <x v="7"/>
    <s v="INFINIX 10000mAh"/>
    <n v="8"/>
    <n v="14000"/>
    <n v="112000"/>
    <x v="3"/>
    <x v="2"/>
  </r>
  <r>
    <s v="2025-04-26"/>
    <s v="SAL05943"/>
    <x v="7"/>
    <s v="INFINIX 10000mAh"/>
    <n v="4"/>
    <n v="14000"/>
    <n v="56000"/>
    <x v="3"/>
    <x v="2"/>
  </r>
  <r>
    <s v="2025-05-01"/>
    <s v="SAL04159"/>
    <x v="7"/>
    <s v="INFINIX 10000mAh"/>
    <n v="9"/>
    <n v="14000"/>
    <n v="126000"/>
    <x v="4"/>
    <x v="2"/>
  </r>
  <r>
    <s v="2025-05-03"/>
    <s v="SAL03097"/>
    <x v="7"/>
    <s v="INFINIX 10000mAh"/>
    <n v="1"/>
    <n v="14000"/>
    <n v="14000"/>
    <x v="4"/>
    <x v="2"/>
  </r>
  <r>
    <s v="2025-05-06"/>
    <s v="SAL00958"/>
    <x v="7"/>
    <s v="INFINIX 10000mAh"/>
    <n v="4"/>
    <n v="14000"/>
    <n v="56000"/>
    <x v="4"/>
    <x v="2"/>
  </r>
  <r>
    <s v="2025-05-08"/>
    <s v="SAL00467"/>
    <x v="7"/>
    <s v="INFINIX 10000mAh"/>
    <n v="11"/>
    <n v="14000"/>
    <n v="154000"/>
    <x v="4"/>
    <x v="2"/>
  </r>
  <r>
    <s v="2025-05-09"/>
    <s v="SAL04908"/>
    <x v="7"/>
    <s v="INFINIX 10000mAh"/>
    <n v="8"/>
    <n v="14000"/>
    <n v="112000"/>
    <x v="4"/>
    <x v="2"/>
  </r>
  <r>
    <s v="2025-05-12"/>
    <s v="SAL00110"/>
    <x v="7"/>
    <s v="INFINIX 10000mAh"/>
    <n v="2"/>
    <n v="14000"/>
    <n v="28000"/>
    <x v="4"/>
    <x v="2"/>
  </r>
  <r>
    <s v="2025-05-12"/>
    <s v="SAL02396"/>
    <x v="7"/>
    <s v="INFINIX 10000mAh"/>
    <n v="15"/>
    <n v="14000"/>
    <n v="210000"/>
    <x v="4"/>
    <x v="2"/>
  </r>
  <r>
    <s v="2025-05-20"/>
    <s v="SAL02437"/>
    <x v="7"/>
    <s v="INFINIX 10000mAh"/>
    <n v="8"/>
    <n v="14000"/>
    <n v="112000"/>
    <x v="4"/>
    <x v="2"/>
  </r>
  <r>
    <s v="2025-05-20"/>
    <s v="SAL02466"/>
    <x v="7"/>
    <s v="INFINIX 10000mAh"/>
    <n v="4"/>
    <n v="14000"/>
    <n v="56000"/>
    <x v="4"/>
    <x v="2"/>
  </r>
  <r>
    <s v="2025-05-23"/>
    <s v="SAL04869"/>
    <x v="7"/>
    <s v="INFINIX 10000mAh"/>
    <n v="1"/>
    <n v="14000"/>
    <n v="14000"/>
    <x v="4"/>
    <x v="2"/>
  </r>
  <r>
    <s v="2025-05-27"/>
    <s v="SAL05893"/>
    <x v="7"/>
    <s v="INFINIX 10000mAh"/>
    <n v="13"/>
    <n v="14000"/>
    <n v="182000"/>
    <x v="4"/>
    <x v="2"/>
  </r>
  <r>
    <s v="2025-05-31"/>
    <s v="SAL02218"/>
    <x v="7"/>
    <s v="INFINIX 10000mAh"/>
    <n v="14"/>
    <n v="14000"/>
    <n v="196000"/>
    <x v="4"/>
    <x v="2"/>
  </r>
  <r>
    <s v="2025-06-11"/>
    <s v="SAL04582"/>
    <x v="7"/>
    <s v="INFINIX 10000mAh"/>
    <n v="12"/>
    <n v="14000"/>
    <n v="168000"/>
    <x v="5"/>
    <x v="2"/>
  </r>
  <r>
    <s v="2025-06-12"/>
    <s v="SAL01036"/>
    <x v="7"/>
    <s v="INFINIX 10000mAh"/>
    <n v="1"/>
    <n v="14000"/>
    <n v="14000"/>
    <x v="5"/>
    <x v="2"/>
  </r>
  <r>
    <s v="2025-06-22"/>
    <s v="SAL05451"/>
    <x v="7"/>
    <s v="INFINIX 10000mAh"/>
    <n v="4"/>
    <n v="14000"/>
    <n v="56000"/>
    <x v="5"/>
    <x v="2"/>
  </r>
  <r>
    <s v="2025-06-26"/>
    <s v="SAL04607"/>
    <x v="7"/>
    <s v="INFINIX 10000mAh"/>
    <n v="2"/>
    <n v="14000"/>
    <n v="28000"/>
    <x v="5"/>
    <x v="2"/>
  </r>
  <r>
    <s v="2025-07-03"/>
    <s v="SAL00294"/>
    <x v="7"/>
    <s v="INFINIX 10000mAh"/>
    <n v="3"/>
    <n v="14000"/>
    <n v="42000"/>
    <x v="6"/>
    <x v="2"/>
  </r>
  <r>
    <s v="2025-07-04"/>
    <s v="SAL03382"/>
    <x v="7"/>
    <s v="INFINIX 10000mAh"/>
    <n v="12"/>
    <n v="14000"/>
    <n v="168000"/>
    <x v="6"/>
    <x v="2"/>
  </r>
  <r>
    <s v="2025-07-05"/>
    <s v="SAL04561"/>
    <x v="7"/>
    <s v="INFINIX 10000mAh"/>
    <n v="3"/>
    <n v="14000"/>
    <n v="42000"/>
    <x v="6"/>
    <x v="2"/>
  </r>
  <r>
    <s v="2025-07-07"/>
    <s v="SAL00875"/>
    <x v="7"/>
    <s v="INFINIX 10000mAh"/>
    <n v="2"/>
    <n v="14000"/>
    <n v="28000"/>
    <x v="6"/>
    <x v="2"/>
  </r>
  <r>
    <s v="2025-07-13"/>
    <s v="SAL01670"/>
    <x v="7"/>
    <s v="INFINIX 10000mAh"/>
    <n v="4"/>
    <n v="14000"/>
    <n v="56000"/>
    <x v="6"/>
    <x v="2"/>
  </r>
  <r>
    <s v="2025-07-15"/>
    <s v="SAL01040"/>
    <x v="7"/>
    <s v="INFINIX 10000mAh"/>
    <n v="1"/>
    <n v="14000"/>
    <n v="14000"/>
    <x v="6"/>
    <x v="2"/>
  </r>
  <r>
    <s v="2025-07-25"/>
    <s v="SAL01175"/>
    <x v="7"/>
    <s v="INFINIX 10000mAh"/>
    <n v="9"/>
    <n v="14000"/>
    <n v="126000"/>
    <x v="6"/>
    <x v="2"/>
  </r>
  <r>
    <s v="2025-07-28"/>
    <s v="SAL02810"/>
    <x v="7"/>
    <s v="INFINIX 10000mAh"/>
    <n v="7"/>
    <n v="14000"/>
    <n v="98000"/>
    <x v="6"/>
    <x v="2"/>
  </r>
  <r>
    <s v="2025-07-28"/>
    <s v="SAL03046"/>
    <x v="7"/>
    <s v="INFINIX 10000mAh"/>
    <n v="2"/>
    <n v="14000"/>
    <n v="28000"/>
    <x v="6"/>
    <x v="2"/>
  </r>
  <r>
    <s v="2025-07-30"/>
    <s v="SAL04855"/>
    <x v="7"/>
    <s v="INFINIX 10000mAh"/>
    <n v="8"/>
    <n v="14000"/>
    <n v="112000"/>
    <x v="6"/>
    <x v="2"/>
  </r>
  <r>
    <s v="2025-08-16"/>
    <s v="SAL03182"/>
    <x v="7"/>
    <s v="INFINIX 10000mAh"/>
    <n v="15"/>
    <n v="14000"/>
    <n v="210000"/>
    <x v="7"/>
    <x v="2"/>
  </r>
  <r>
    <s v="2025-08-20"/>
    <s v="SAL03575"/>
    <x v="7"/>
    <s v="INFINIX 10000mAh"/>
    <n v="9"/>
    <n v="14000"/>
    <n v="126000"/>
    <x v="7"/>
    <x v="2"/>
  </r>
  <r>
    <s v="2025-09-07"/>
    <s v="SAL04881"/>
    <x v="7"/>
    <s v="INFINIX 10000mAh"/>
    <n v="1"/>
    <n v="14000"/>
    <n v="14000"/>
    <x v="8"/>
    <x v="2"/>
  </r>
  <r>
    <s v="2025-09-08"/>
    <s v="SAL03062"/>
    <x v="7"/>
    <s v="INFINIX 10000mAh"/>
    <n v="13"/>
    <n v="14000"/>
    <n v="182000"/>
    <x v="8"/>
    <x v="2"/>
  </r>
  <r>
    <s v="2025-09-17"/>
    <s v="SAL00050"/>
    <x v="7"/>
    <s v="INFINIX 10000mAh"/>
    <n v="14"/>
    <n v="14000"/>
    <n v="196000"/>
    <x v="8"/>
    <x v="2"/>
  </r>
  <r>
    <s v="2025-09-22"/>
    <s v="SAL03048"/>
    <x v="7"/>
    <s v="INFINIX 10000mAh"/>
    <n v="4"/>
    <n v="14000"/>
    <n v="56000"/>
    <x v="8"/>
    <x v="2"/>
  </r>
  <r>
    <s v="2025-10-08"/>
    <s v="SAL05188"/>
    <x v="7"/>
    <s v="INFINIX 10000mAh"/>
    <n v="3"/>
    <n v="14000"/>
    <n v="42000"/>
    <x v="9"/>
    <x v="2"/>
  </r>
  <r>
    <s v="2025-10-15"/>
    <s v="SAL04076"/>
    <x v="7"/>
    <s v="INFINIX 10000mAh"/>
    <n v="7"/>
    <n v="14000"/>
    <n v="98000"/>
    <x v="9"/>
    <x v="2"/>
  </r>
  <r>
    <s v="2025-10-20"/>
    <s v="SAL04660"/>
    <x v="7"/>
    <s v="INFINIX 10000mAh"/>
    <n v="13"/>
    <n v="14000"/>
    <n v="182000"/>
    <x v="9"/>
    <x v="2"/>
  </r>
  <r>
    <s v="2025-11-09"/>
    <s v="SAL03515"/>
    <x v="7"/>
    <s v="INFINIX 10000mAh"/>
    <n v="8"/>
    <n v="14000"/>
    <n v="112000"/>
    <x v="10"/>
    <x v="2"/>
  </r>
  <r>
    <s v="2025-11-13"/>
    <s v="SAL03333"/>
    <x v="7"/>
    <s v="INFINIX 10000mAh"/>
    <n v="15"/>
    <n v="14000"/>
    <n v="210000"/>
    <x v="10"/>
    <x v="2"/>
  </r>
  <r>
    <s v="2025-11-19"/>
    <s v="SAL02165"/>
    <x v="7"/>
    <s v="INFINIX 10000mAh"/>
    <n v="11"/>
    <n v="14000"/>
    <n v="154000"/>
    <x v="10"/>
    <x v="2"/>
  </r>
  <r>
    <s v="2025-11-26"/>
    <s v="SAL04851"/>
    <x v="7"/>
    <s v="INFINIX 10000mAh"/>
    <n v="12"/>
    <n v="14000"/>
    <n v="168000"/>
    <x v="10"/>
    <x v="2"/>
  </r>
  <r>
    <s v="2025-11-27"/>
    <s v="SAL03581"/>
    <x v="7"/>
    <s v="INFINIX 10000mAh"/>
    <n v="7"/>
    <n v="14000"/>
    <n v="98000"/>
    <x v="10"/>
    <x v="2"/>
  </r>
  <r>
    <s v="2025-11-28"/>
    <s v="SAL01691"/>
    <x v="7"/>
    <s v="INFINIX 10000mAh"/>
    <n v="9"/>
    <n v="14000"/>
    <n v="126000"/>
    <x v="10"/>
    <x v="2"/>
  </r>
  <r>
    <s v="2025-12-06"/>
    <s v="SAL02156"/>
    <x v="7"/>
    <s v="INFINIX 10000mAh"/>
    <n v="7"/>
    <n v="14000"/>
    <n v="98000"/>
    <x v="11"/>
    <x v="2"/>
  </r>
  <r>
    <s v="2025-12-15"/>
    <s v="SAL00740"/>
    <x v="7"/>
    <s v="INFINIX 10000mAh"/>
    <n v="1"/>
    <n v="14000"/>
    <n v="14000"/>
    <x v="11"/>
    <x v="2"/>
  </r>
  <r>
    <s v="2025-12-22"/>
    <s v="SAL00041"/>
    <x v="7"/>
    <s v="INFINIX 10000mAh"/>
    <n v="9"/>
    <n v="14000"/>
    <n v="126000"/>
    <x v="11"/>
    <x v="2"/>
  </r>
  <r>
    <s v="2025-12-24"/>
    <s v="SAL04440"/>
    <x v="7"/>
    <s v="INFINIX 10000mAh"/>
    <n v="6"/>
    <n v="14000"/>
    <n v="84000"/>
    <x v="11"/>
    <x v="2"/>
  </r>
  <r>
    <s v="2023-01-12"/>
    <s v="SAL03825"/>
    <x v="8"/>
    <s v="INFINIX SMART10"/>
    <n v="2"/>
    <n v="115000"/>
    <n v="230000"/>
    <x v="0"/>
    <x v="0"/>
  </r>
  <r>
    <s v="2023-01-14"/>
    <s v="SAL03297"/>
    <x v="8"/>
    <s v="INFINIX SMART10"/>
    <n v="8"/>
    <n v="115000"/>
    <n v="920000"/>
    <x v="0"/>
    <x v="0"/>
  </r>
  <r>
    <s v="2023-01-14"/>
    <s v="SAL04463"/>
    <x v="8"/>
    <s v="INFINIX SMART10"/>
    <n v="8"/>
    <n v="115000"/>
    <n v="920000"/>
    <x v="0"/>
    <x v="0"/>
  </r>
  <r>
    <s v="2023-01-16"/>
    <s v="SAL05558"/>
    <x v="8"/>
    <s v="INFINIX SMART10"/>
    <n v="8"/>
    <n v="115000"/>
    <n v="920000"/>
    <x v="0"/>
    <x v="0"/>
  </r>
  <r>
    <s v="2023-01-18"/>
    <s v="SAL05499"/>
    <x v="8"/>
    <s v="INFINIX SMART10"/>
    <n v="10"/>
    <n v="115000"/>
    <n v="1150000"/>
    <x v="0"/>
    <x v="0"/>
  </r>
  <r>
    <s v="2023-01-28"/>
    <s v="SAL05185"/>
    <x v="8"/>
    <s v="INFINIX SMART10"/>
    <n v="14"/>
    <n v="115000"/>
    <n v="1610000"/>
    <x v="0"/>
    <x v="0"/>
  </r>
  <r>
    <s v="2023-02-05"/>
    <s v="SAL02033"/>
    <x v="8"/>
    <s v="INFINIX SMART10"/>
    <n v="13"/>
    <n v="115000"/>
    <n v="1495000"/>
    <x v="1"/>
    <x v="0"/>
  </r>
  <r>
    <s v="2023-02-10"/>
    <s v="SAL01965"/>
    <x v="8"/>
    <s v="INFINIX SMART10"/>
    <n v="6"/>
    <n v="115000"/>
    <n v="690000"/>
    <x v="1"/>
    <x v="0"/>
  </r>
  <r>
    <s v="2023-02-14"/>
    <s v="SAL01980"/>
    <x v="8"/>
    <s v="INFINIX SMART10"/>
    <n v="13"/>
    <n v="115000"/>
    <n v="1495000"/>
    <x v="1"/>
    <x v="0"/>
  </r>
  <r>
    <s v="2023-03-02"/>
    <s v="SAL01641"/>
    <x v="8"/>
    <s v="INFINIX SMART10"/>
    <n v="2"/>
    <n v="115000"/>
    <n v="230000"/>
    <x v="2"/>
    <x v="0"/>
  </r>
  <r>
    <s v="2023-03-12"/>
    <s v="SAL05399"/>
    <x v="8"/>
    <s v="INFINIX SMART10"/>
    <n v="9"/>
    <n v="115000"/>
    <n v="1035000"/>
    <x v="2"/>
    <x v="0"/>
  </r>
  <r>
    <s v="2023-03-12"/>
    <s v="SAL05941"/>
    <x v="8"/>
    <s v="INFINIX SMART10"/>
    <n v="1"/>
    <n v="115000"/>
    <n v="115000"/>
    <x v="2"/>
    <x v="0"/>
  </r>
  <r>
    <s v="2023-03-14"/>
    <s v="SAL03961"/>
    <x v="8"/>
    <s v="INFINIX SMART10"/>
    <n v="8"/>
    <n v="115000"/>
    <n v="920000"/>
    <x v="2"/>
    <x v="0"/>
  </r>
  <r>
    <s v="2023-03-19"/>
    <s v="SAL03871"/>
    <x v="8"/>
    <s v="INFINIX SMART10"/>
    <n v="8"/>
    <n v="115000"/>
    <n v="920000"/>
    <x v="2"/>
    <x v="0"/>
  </r>
  <r>
    <s v="2023-03-22"/>
    <s v="SAL03853"/>
    <x v="8"/>
    <s v="INFINIX SMART10"/>
    <n v="2"/>
    <n v="115000"/>
    <n v="230000"/>
    <x v="2"/>
    <x v="0"/>
  </r>
  <r>
    <s v="2023-03-29"/>
    <s v="SAL03004"/>
    <x v="8"/>
    <s v="INFINIX SMART10"/>
    <n v="14"/>
    <n v="115000"/>
    <n v="1610000"/>
    <x v="2"/>
    <x v="0"/>
  </r>
  <r>
    <s v="2023-03-30"/>
    <s v="SAL01046"/>
    <x v="8"/>
    <s v="INFINIX SMART10"/>
    <n v="13"/>
    <n v="115000"/>
    <n v="1495000"/>
    <x v="2"/>
    <x v="0"/>
  </r>
  <r>
    <s v="2023-04-02"/>
    <s v="SAL04168"/>
    <x v="8"/>
    <s v="INFINIX SMART10"/>
    <n v="2"/>
    <n v="115000"/>
    <n v="230000"/>
    <x v="3"/>
    <x v="0"/>
  </r>
  <r>
    <s v="2023-04-08"/>
    <s v="SAL03448"/>
    <x v="8"/>
    <s v="INFINIX SMART10"/>
    <n v="12"/>
    <n v="115000"/>
    <n v="1380000"/>
    <x v="3"/>
    <x v="0"/>
  </r>
  <r>
    <s v="2023-05-06"/>
    <s v="SAL00949"/>
    <x v="8"/>
    <s v="INFINIX SMART10"/>
    <n v="8"/>
    <n v="115000"/>
    <n v="920000"/>
    <x v="4"/>
    <x v="0"/>
  </r>
  <r>
    <s v="2023-05-13"/>
    <s v="SAL01170"/>
    <x v="8"/>
    <s v="INFINIX SMART10"/>
    <n v="9"/>
    <n v="115000"/>
    <n v="1035000"/>
    <x v="4"/>
    <x v="0"/>
  </r>
  <r>
    <s v="2023-05-14"/>
    <s v="SAL01940"/>
    <x v="8"/>
    <s v="INFINIX SMART10"/>
    <n v="13"/>
    <n v="115000"/>
    <n v="1495000"/>
    <x v="4"/>
    <x v="0"/>
  </r>
  <r>
    <s v="2023-05-22"/>
    <s v="SAL05657"/>
    <x v="8"/>
    <s v="INFINIX SMART10"/>
    <n v="2"/>
    <n v="115000"/>
    <n v="230000"/>
    <x v="4"/>
    <x v="0"/>
  </r>
  <r>
    <s v="2023-06-05"/>
    <s v="SAL02612"/>
    <x v="8"/>
    <s v="INFINIX SMART10"/>
    <n v="3"/>
    <n v="115000"/>
    <n v="345000"/>
    <x v="5"/>
    <x v="0"/>
  </r>
  <r>
    <s v="2023-06-15"/>
    <s v="SAL04589"/>
    <x v="8"/>
    <s v="INFINIX SMART10"/>
    <n v="10"/>
    <n v="115000"/>
    <n v="1150000"/>
    <x v="5"/>
    <x v="0"/>
  </r>
  <r>
    <s v="2023-06-25"/>
    <s v="SAL02326"/>
    <x v="8"/>
    <s v="INFINIX SMART10"/>
    <n v="13"/>
    <n v="115000"/>
    <n v="1495000"/>
    <x v="5"/>
    <x v="0"/>
  </r>
  <r>
    <s v="2023-06-25"/>
    <s v="SAL04097"/>
    <x v="8"/>
    <s v="INFINIX SMART10"/>
    <n v="14"/>
    <n v="115000"/>
    <n v="1610000"/>
    <x v="5"/>
    <x v="0"/>
  </r>
  <r>
    <s v="2023-07-04"/>
    <s v="SAL04776"/>
    <x v="8"/>
    <s v="INFINIX SMART10"/>
    <n v="7"/>
    <n v="115000"/>
    <n v="805000"/>
    <x v="6"/>
    <x v="0"/>
  </r>
  <r>
    <s v="2023-07-11"/>
    <s v="SAL02032"/>
    <x v="8"/>
    <s v="INFINIX SMART10"/>
    <n v="10"/>
    <n v="115000"/>
    <n v="1150000"/>
    <x v="6"/>
    <x v="0"/>
  </r>
  <r>
    <s v="2023-07-14"/>
    <s v="SAL03780"/>
    <x v="8"/>
    <s v="INFINIX SMART10"/>
    <n v="12"/>
    <n v="115000"/>
    <n v="1380000"/>
    <x v="6"/>
    <x v="0"/>
  </r>
  <r>
    <s v="2023-07-23"/>
    <s v="SAL01252"/>
    <x v="8"/>
    <s v="INFINIX SMART10"/>
    <n v="13"/>
    <n v="115000"/>
    <n v="1495000"/>
    <x v="6"/>
    <x v="0"/>
  </r>
  <r>
    <s v="2023-07-31"/>
    <s v="SAL01298"/>
    <x v="8"/>
    <s v="INFINIX SMART10"/>
    <n v="4"/>
    <n v="115000"/>
    <n v="460000"/>
    <x v="6"/>
    <x v="0"/>
  </r>
  <r>
    <s v="2023-08-06"/>
    <s v="SAL00173"/>
    <x v="8"/>
    <s v="INFINIX SMART10"/>
    <n v="3"/>
    <n v="115000"/>
    <n v="345000"/>
    <x v="7"/>
    <x v="0"/>
  </r>
  <r>
    <s v="2023-08-13"/>
    <s v="SAL01720"/>
    <x v="8"/>
    <s v="INFINIX SMART10"/>
    <n v="3"/>
    <n v="115000"/>
    <n v="345000"/>
    <x v="7"/>
    <x v="0"/>
  </r>
  <r>
    <s v="2023-08-14"/>
    <s v="SAL02076"/>
    <x v="8"/>
    <s v="INFINIX SMART10"/>
    <n v="8"/>
    <n v="115000"/>
    <n v="920000"/>
    <x v="7"/>
    <x v="0"/>
  </r>
  <r>
    <s v="2023-08-21"/>
    <s v="SAL03929"/>
    <x v="8"/>
    <s v="INFINIX SMART10"/>
    <n v="1"/>
    <n v="115000"/>
    <n v="115000"/>
    <x v="7"/>
    <x v="0"/>
  </r>
  <r>
    <s v="2023-08-27"/>
    <s v="SAL04771"/>
    <x v="8"/>
    <s v="INFINIX SMART10"/>
    <n v="5"/>
    <n v="115000"/>
    <n v="575000"/>
    <x v="7"/>
    <x v="0"/>
  </r>
  <r>
    <s v="2023-09-02"/>
    <s v="SAL00226"/>
    <x v="8"/>
    <s v="INFINIX SMART10"/>
    <n v="11"/>
    <n v="115000"/>
    <n v="1265000"/>
    <x v="8"/>
    <x v="0"/>
  </r>
  <r>
    <s v="2023-09-07"/>
    <s v="SAL03293"/>
    <x v="8"/>
    <s v="INFINIX SMART10"/>
    <n v="3"/>
    <n v="115000"/>
    <n v="345000"/>
    <x v="8"/>
    <x v="0"/>
  </r>
  <r>
    <s v="2023-09-09"/>
    <s v="SAL01974"/>
    <x v="8"/>
    <s v="INFINIX SMART10"/>
    <n v="6"/>
    <n v="115000"/>
    <n v="690000"/>
    <x v="8"/>
    <x v="0"/>
  </r>
  <r>
    <s v="2023-09-13"/>
    <s v="SAL04621"/>
    <x v="8"/>
    <s v="INFINIX SMART10"/>
    <n v="10"/>
    <n v="115000"/>
    <n v="1150000"/>
    <x v="8"/>
    <x v="0"/>
  </r>
  <r>
    <s v="2023-09-18"/>
    <s v="SAL02745"/>
    <x v="8"/>
    <s v="INFINIX SMART10"/>
    <n v="4"/>
    <n v="115000"/>
    <n v="460000"/>
    <x v="8"/>
    <x v="0"/>
  </r>
  <r>
    <s v="2023-09-19"/>
    <s v="SAL04484"/>
    <x v="8"/>
    <s v="INFINIX SMART10"/>
    <n v="13"/>
    <n v="115000"/>
    <n v="1495000"/>
    <x v="8"/>
    <x v="0"/>
  </r>
  <r>
    <s v="2023-09-26"/>
    <s v="SAL02007"/>
    <x v="8"/>
    <s v="INFINIX SMART10"/>
    <n v="13"/>
    <n v="115000"/>
    <n v="1495000"/>
    <x v="8"/>
    <x v="0"/>
  </r>
  <r>
    <s v="2023-09-30"/>
    <s v="SAL00178"/>
    <x v="8"/>
    <s v="INFINIX SMART10"/>
    <n v="3"/>
    <n v="115000"/>
    <n v="345000"/>
    <x v="8"/>
    <x v="0"/>
  </r>
  <r>
    <s v="2023-10-03"/>
    <s v="SAL00087"/>
    <x v="8"/>
    <s v="INFINIX SMART10"/>
    <n v="4"/>
    <n v="115000"/>
    <n v="460000"/>
    <x v="9"/>
    <x v="0"/>
  </r>
  <r>
    <s v="2023-10-03"/>
    <s v="SAL01631"/>
    <x v="8"/>
    <s v="INFINIX SMART10"/>
    <n v="1"/>
    <n v="115000"/>
    <n v="115000"/>
    <x v="9"/>
    <x v="0"/>
  </r>
  <r>
    <s v="2023-10-05"/>
    <s v="SAL04229"/>
    <x v="8"/>
    <s v="INFINIX SMART10"/>
    <n v="4"/>
    <n v="115000"/>
    <n v="460000"/>
    <x v="9"/>
    <x v="0"/>
  </r>
  <r>
    <s v="2023-10-07"/>
    <s v="SAL03143"/>
    <x v="8"/>
    <s v="INFINIX SMART10"/>
    <n v="15"/>
    <n v="115000"/>
    <n v="1725000"/>
    <x v="9"/>
    <x v="0"/>
  </r>
  <r>
    <s v="2023-10-16"/>
    <s v="SAL05379"/>
    <x v="8"/>
    <s v="INFINIX SMART10"/>
    <n v="2"/>
    <n v="115000"/>
    <n v="230000"/>
    <x v="9"/>
    <x v="0"/>
  </r>
  <r>
    <s v="2023-10-19"/>
    <s v="SAL05436"/>
    <x v="8"/>
    <s v="INFINIX SMART10"/>
    <n v="6"/>
    <n v="115000"/>
    <n v="690000"/>
    <x v="9"/>
    <x v="0"/>
  </r>
  <r>
    <s v="2023-10-23"/>
    <s v="SAL04794"/>
    <x v="8"/>
    <s v="INFINIX SMART10"/>
    <n v="7"/>
    <n v="115000"/>
    <n v="805000"/>
    <x v="9"/>
    <x v="0"/>
  </r>
  <r>
    <s v="2023-10-26"/>
    <s v="SAL01703"/>
    <x v="8"/>
    <s v="INFINIX SMART10"/>
    <n v="9"/>
    <n v="115000"/>
    <n v="1035000"/>
    <x v="9"/>
    <x v="0"/>
  </r>
  <r>
    <s v="2023-11-21"/>
    <s v="SAL01168"/>
    <x v="8"/>
    <s v="INFINIX SMART10"/>
    <n v="15"/>
    <n v="115000"/>
    <n v="1725000"/>
    <x v="10"/>
    <x v="0"/>
  </r>
  <r>
    <s v="2023-11-28"/>
    <s v="SAL02580"/>
    <x v="8"/>
    <s v="INFINIX SMART10"/>
    <n v="2"/>
    <n v="115000"/>
    <n v="230000"/>
    <x v="10"/>
    <x v="0"/>
  </r>
  <r>
    <s v="2023-12-01"/>
    <s v="SAL01073"/>
    <x v="8"/>
    <s v="INFINIX SMART10"/>
    <n v="5"/>
    <n v="115000"/>
    <n v="575000"/>
    <x v="11"/>
    <x v="0"/>
  </r>
  <r>
    <s v="2023-12-02"/>
    <s v="SAL05244"/>
    <x v="8"/>
    <s v="INFINIX SMART10"/>
    <n v="3"/>
    <n v="115000"/>
    <n v="345000"/>
    <x v="11"/>
    <x v="0"/>
  </r>
  <r>
    <s v="2023-12-11"/>
    <s v="SAL02621"/>
    <x v="8"/>
    <s v="INFINIX SMART10"/>
    <n v="10"/>
    <n v="115000"/>
    <n v="1150000"/>
    <x v="11"/>
    <x v="0"/>
  </r>
  <r>
    <s v="2023-12-18"/>
    <s v="SAL05257"/>
    <x v="8"/>
    <s v="INFINIX SMART10"/>
    <n v="7"/>
    <n v="115000"/>
    <n v="805000"/>
    <x v="11"/>
    <x v="0"/>
  </r>
  <r>
    <s v="2024-01-07"/>
    <s v="SAL05861"/>
    <x v="8"/>
    <s v="INFINIX SMART10"/>
    <n v="15"/>
    <n v="115000"/>
    <n v="1725000"/>
    <x v="0"/>
    <x v="1"/>
  </r>
  <r>
    <s v="2024-01-11"/>
    <s v="SAL03546"/>
    <x v="8"/>
    <s v="INFINIX SMART10"/>
    <n v="12"/>
    <n v="115000"/>
    <n v="1380000"/>
    <x v="0"/>
    <x v="1"/>
  </r>
  <r>
    <s v="2024-01-28"/>
    <s v="SAL01361"/>
    <x v="8"/>
    <s v="INFINIX SMART10"/>
    <n v="3"/>
    <n v="115000"/>
    <n v="345000"/>
    <x v="0"/>
    <x v="1"/>
  </r>
  <r>
    <s v="2024-02-06"/>
    <s v="SAL01884"/>
    <x v="8"/>
    <s v="INFINIX SMART10"/>
    <n v="12"/>
    <n v="115000"/>
    <n v="1380000"/>
    <x v="1"/>
    <x v="1"/>
  </r>
  <r>
    <s v="2024-02-13"/>
    <s v="SAL04138"/>
    <x v="8"/>
    <s v="INFINIX SMART10"/>
    <n v="13"/>
    <n v="115000"/>
    <n v="1495000"/>
    <x v="1"/>
    <x v="1"/>
  </r>
  <r>
    <s v="2024-02-14"/>
    <s v="SAL01828"/>
    <x v="8"/>
    <s v="INFINIX SMART10"/>
    <n v="13"/>
    <n v="115000"/>
    <n v="1495000"/>
    <x v="1"/>
    <x v="1"/>
  </r>
  <r>
    <s v="2024-02-15"/>
    <s v="SAL05960"/>
    <x v="8"/>
    <s v="INFINIX SMART10"/>
    <n v="8"/>
    <n v="115000"/>
    <n v="920000"/>
    <x v="1"/>
    <x v="1"/>
  </r>
  <r>
    <s v="2024-02-24"/>
    <s v="SAL03764"/>
    <x v="8"/>
    <s v="INFINIX SMART10"/>
    <n v="9"/>
    <n v="115000"/>
    <n v="1035000"/>
    <x v="1"/>
    <x v="1"/>
  </r>
  <r>
    <s v="2024-02-26"/>
    <s v="SAL00044"/>
    <x v="8"/>
    <s v="INFINIX SMART10"/>
    <n v="7"/>
    <n v="115000"/>
    <n v="805000"/>
    <x v="1"/>
    <x v="1"/>
  </r>
  <r>
    <s v="2024-03-01"/>
    <s v="SAL04540"/>
    <x v="8"/>
    <s v="INFINIX SMART10"/>
    <n v="11"/>
    <n v="115000"/>
    <n v="1265000"/>
    <x v="2"/>
    <x v="1"/>
  </r>
  <r>
    <s v="2024-03-01"/>
    <s v="SAL05342"/>
    <x v="8"/>
    <s v="INFINIX SMART10"/>
    <n v="11"/>
    <n v="115000"/>
    <n v="1265000"/>
    <x v="2"/>
    <x v="1"/>
  </r>
  <r>
    <s v="2024-03-09"/>
    <s v="SAL01111"/>
    <x v="8"/>
    <s v="INFINIX SMART10"/>
    <n v="11"/>
    <n v="115000"/>
    <n v="1265000"/>
    <x v="2"/>
    <x v="1"/>
  </r>
  <r>
    <s v="2024-03-19"/>
    <s v="SAL05899"/>
    <x v="8"/>
    <s v="INFINIX SMART10"/>
    <n v="10"/>
    <n v="115000"/>
    <n v="1150000"/>
    <x v="2"/>
    <x v="1"/>
  </r>
  <r>
    <s v="2024-03-25"/>
    <s v="SAL03841"/>
    <x v="8"/>
    <s v="INFINIX SMART10"/>
    <n v="15"/>
    <n v="115000"/>
    <n v="1725000"/>
    <x v="2"/>
    <x v="1"/>
  </r>
  <r>
    <s v="2024-04-14"/>
    <s v="SAL05697"/>
    <x v="8"/>
    <s v="INFINIX SMART10"/>
    <n v="8"/>
    <n v="115000"/>
    <n v="920000"/>
    <x v="3"/>
    <x v="1"/>
  </r>
  <r>
    <s v="2024-04-17"/>
    <s v="SAL05077"/>
    <x v="8"/>
    <s v="INFINIX SMART10"/>
    <n v="8"/>
    <n v="115000"/>
    <n v="920000"/>
    <x v="3"/>
    <x v="1"/>
  </r>
  <r>
    <s v="2024-04-19"/>
    <s v="SAL00978"/>
    <x v="8"/>
    <s v="INFINIX SMART10"/>
    <n v="1"/>
    <n v="115000"/>
    <n v="115000"/>
    <x v="3"/>
    <x v="1"/>
  </r>
  <r>
    <s v="2024-05-15"/>
    <s v="SAL02287"/>
    <x v="8"/>
    <s v="INFINIX SMART10"/>
    <n v="12"/>
    <n v="115000"/>
    <n v="1380000"/>
    <x v="4"/>
    <x v="1"/>
  </r>
  <r>
    <s v="2024-05-17"/>
    <s v="SAL04431"/>
    <x v="8"/>
    <s v="INFINIX SMART10"/>
    <n v="6"/>
    <n v="115000"/>
    <n v="690000"/>
    <x v="4"/>
    <x v="1"/>
  </r>
  <r>
    <s v="2024-06-04"/>
    <s v="SAL02808"/>
    <x v="8"/>
    <s v="INFINIX SMART10"/>
    <n v="4"/>
    <n v="115000"/>
    <n v="460000"/>
    <x v="5"/>
    <x v="1"/>
  </r>
  <r>
    <s v="2024-06-24"/>
    <s v="SAL01907"/>
    <x v="8"/>
    <s v="INFINIX SMART10"/>
    <n v="11"/>
    <n v="115000"/>
    <n v="1265000"/>
    <x v="5"/>
    <x v="1"/>
  </r>
  <r>
    <s v="2024-06-26"/>
    <s v="SAL01507"/>
    <x v="8"/>
    <s v="INFINIX SMART10"/>
    <n v="1"/>
    <n v="115000"/>
    <n v="115000"/>
    <x v="5"/>
    <x v="1"/>
  </r>
  <r>
    <s v="2024-07-08"/>
    <s v="SAL02345"/>
    <x v="8"/>
    <s v="INFINIX SMART10"/>
    <n v="5"/>
    <n v="115000"/>
    <n v="575000"/>
    <x v="6"/>
    <x v="1"/>
  </r>
  <r>
    <s v="2024-07-14"/>
    <s v="SAL04170"/>
    <x v="8"/>
    <s v="INFINIX SMART10"/>
    <n v="8"/>
    <n v="115000"/>
    <n v="920000"/>
    <x v="6"/>
    <x v="1"/>
  </r>
  <r>
    <s v="2024-08-12"/>
    <s v="SAL03861"/>
    <x v="8"/>
    <s v="INFINIX SMART10"/>
    <n v="11"/>
    <n v="115000"/>
    <n v="1265000"/>
    <x v="7"/>
    <x v="1"/>
  </r>
  <r>
    <s v="2024-08-16"/>
    <s v="SAL03650"/>
    <x v="8"/>
    <s v="INFINIX SMART10"/>
    <n v="4"/>
    <n v="115000"/>
    <n v="460000"/>
    <x v="7"/>
    <x v="1"/>
  </r>
  <r>
    <s v="2024-08-17"/>
    <s v="SAL02930"/>
    <x v="8"/>
    <s v="INFINIX SMART10"/>
    <n v="14"/>
    <n v="115000"/>
    <n v="1610000"/>
    <x v="7"/>
    <x v="1"/>
  </r>
  <r>
    <s v="2024-08-24"/>
    <s v="SAL02226"/>
    <x v="8"/>
    <s v="INFINIX SMART10"/>
    <n v="8"/>
    <n v="115000"/>
    <n v="920000"/>
    <x v="7"/>
    <x v="1"/>
  </r>
  <r>
    <s v="2024-08-26"/>
    <s v="SAL01952"/>
    <x v="8"/>
    <s v="INFINIX SMART10"/>
    <n v="7"/>
    <n v="115000"/>
    <n v="805000"/>
    <x v="7"/>
    <x v="1"/>
  </r>
  <r>
    <s v="2024-08-27"/>
    <s v="SAL00060"/>
    <x v="8"/>
    <s v="INFINIX SMART10"/>
    <n v="14"/>
    <n v="115000"/>
    <n v="1610000"/>
    <x v="7"/>
    <x v="1"/>
  </r>
  <r>
    <s v="2024-08-27"/>
    <s v="SAL05187"/>
    <x v="8"/>
    <s v="INFINIX SMART10"/>
    <n v="2"/>
    <n v="115000"/>
    <n v="230000"/>
    <x v="7"/>
    <x v="1"/>
  </r>
  <r>
    <s v="2024-08-30"/>
    <s v="SAL05903"/>
    <x v="8"/>
    <s v="INFINIX SMART10"/>
    <n v="9"/>
    <n v="115000"/>
    <n v="1035000"/>
    <x v="7"/>
    <x v="1"/>
  </r>
  <r>
    <s v="2024-09-07"/>
    <s v="SAL05870"/>
    <x v="8"/>
    <s v="INFINIX SMART10"/>
    <n v="7"/>
    <n v="115000"/>
    <n v="805000"/>
    <x v="8"/>
    <x v="1"/>
  </r>
  <r>
    <s v="2024-09-11"/>
    <s v="SAL02205"/>
    <x v="8"/>
    <s v="INFINIX SMART10"/>
    <n v="10"/>
    <n v="115000"/>
    <n v="1150000"/>
    <x v="8"/>
    <x v="1"/>
  </r>
  <r>
    <s v="2024-09-13"/>
    <s v="SAL05606"/>
    <x v="8"/>
    <s v="INFINIX SMART10"/>
    <n v="12"/>
    <n v="115000"/>
    <n v="1380000"/>
    <x v="8"/>
    <x v="1"/>
  </r>
  <r>
    <s v="2024-09-17"/>
    <s v="SAL00639"/>
    <x v="8"/>
    <s v="INFINIX SMART10"/>
    <n v="11"/>
    <n v="115000"/>
    <n v="1265000"/>
    <x v="8"/>
    <x v="1"/>
  </r>
  <r>
    <s v="2024-09-20"/>
    <s v="SAL03406"/>
    <x v="8"/>
    <s v="INFINIX SMART10"/>
    <n v="5"/>
    <n v="115000"/>
    <n v="575000"/>
    <x v="8"/>
    <x v="1"/>
  </r>
  <r>
    <s v="2024-10-09"/>
    <s v="SAL04581"/>
    <x v="8"/>
    <s v="INFINIX SMART10"/>
    <n v="13"/>
    <n v="115000"/>
    <n v="1495000"/>
    <x v="9"/>
    <x v="1"/>
  </r>
  <r>
    <s v="2024-10-26"/>
    <s v="SAL01203"/>
    <x v="8"/>
    <s v="INFINIX SMART10"/>
    <n v="5"/>
    <n v="115000"/>
    <n v="575000"/>
    <x v="9"/>
    <x v="1"/>
  </r>
  <r>
    <s v="2024-10-31"/>
    <s v="SAL00950"/>
    <x v="8"/>
    <s v="INFINIX SMART10"/>
    <n v="3"/>
    <n v="115000"/>
    <n v="345000"/>
    <x v="9"/>
    <x v="1"/>
  </r>
  <r>
    <s v="2024-11-03"/>
    <s v="SAL00494"/>
    <x v="8"/>
    <s v="INFINIX SMART10"/>
    <n v="10"/>
    <n v="115000"/>
    <n v="1150000"/>
    <x v="10"/>
    <x v="1"/>
  </r>
  <r>
    <s v="2024-11-10"/>
    <s v="SAL00077"/>
    <x v="8"/>
    <s v="INFINIX SMART10"/>
    <n v="14"/>
    <n v="115000"/>
    <n v="1610000"/>
    <x v="10"/>
    <x v="1"/>
  </r>
  <r>
    <s v="2024-11-10"/>
    <s v="SAL04045"/>
    <x v="8"/>
    <s v="INFINIX SMART10"/>
    <n v="9"/>
    <n v="115000"/>
    <n v="1035000"/>
    <x v="10"/>
    <x v="1"/>
  </r>
  <r>
    <s v="2024-11-13"/>
    <s v="SAL01506"/>
    <x v="8"/>
    <s v="INFINIX SMART10"/>
    <n v="11"/>
    <n v="115000"/>
    <n v="1265000"/>
    <x v="10"/>
    <x v="1"/>
  </r>
  <r>
    <s v="2024-11-27"/>
    <s v="SAL03281"/>
    <x v="8"/>
    <s v="INFINIX SMART10"/>
    <n v="15"/>
    <n v="115000"/>
    <n v="1725000"/>
    <x v="10"/>
    <x v="1"/>
  </r>
  <r>
    <s v="2024-11-27"/>
    <s v="SAL03951"/>
    <x v="8"/>
    <s v="INFINIX SMART10"/>
    <n v="15"/>
    <n v="115000"/>
    <n v="1725000"/>
    <x v="10"/>
    <x v="1"/>
  </r>
  <r>
    <s v="2024-11-27"/>
    <s v="SAL05933"/>
    <x v="8"/>
    <s v="INFINIX SMART10"/>
    <n v="4"/>
    <n v="115000"/>
    <n v="460000"/>
    <x v="10"/>
    <x v="1"/>
  </r>
  <r>
    <s v="2024-11-28"/>
    <s v="SAL04158"/>
    <x v="8"/>
    <s v="INFINIX SMART10"/>
    <n v="10"/>
    <n v="115000"/>
    <n v="1150000"/>
    <x v="10"/>
    <x v="1"/>
  </r>
  <r>
    <s v="2024-11-29"/>
    <s v="SAL04385"/>
    <x v="8"/>
    <s v="INFINIX SMART10"/>
    <n v="1"/>
    <n v="115000"/>
    <n v="115000"/>
    <x v="10"/>
    <x v="1"/>
  </r>
  <r>
    <s v="2024-12-16"/>
    <s v="SAL03761"/>
    <x v="8"/>
    <s v="INFINIX SMART10"/>
    <n v="13"/>
    <n v="115000"/>
    <n v="1495000"/>
    <x v="11"/>
    <x v="1"/>
  </r>
  <r>
    <s v="2024-12-19"/>
    <s v="SAL03695"/>
    <x v="8"/>
    <s v="INFINIX SMART10"/>
    <n v="7"/>
    <n v="115000"/>
    <n v="805000"/>
    <x v="11"/>
    <x v="1"/>
  </r>
  <r>
    <s v="2024-12-21"/>
    <s v="SAL04962"/>
    <x v="8"/>
    <s v="INFINIX SMART10"/>
    <n v="1"/>
    <n v="115000"/>
    <n v="115000"/>
    <x v="11"/>
    <x v="1"/>
  </r>
  <r>
    <s v="2024-12-24"/>
    <s v="SAL03702"/>
    <x v="8"/>
    <s v="INFINIX SMART10"/>
    <n v="2"/>
    <n v="115000"/>
    <n v="230000"/>
    <x v="11"/>
    <x v="1"/>
  </r>
  <r>
    <s v="2025-01-14"/>
    <s v="SAL00837"/>
    <x v="8"/>
    <s v="INFINIX SMART10"/>
    <n v="9"/>
    <n v="115000"/>
    <n v="1035000"/>
    <x v="0"/>
    <x v="2"/>
  </r>
  <r>
    <s v="2025-01-16"/>
    <s v="SAL02613"/>
    <x v="8"/>
    <s v="INFINIX SMART10"/>
    <n v="6"/>
    <n v="115000"/>
    <n v="690000"/>
    <x v="0"/>
    <x v="2"/>
  </r>
  <r>
    <s v="2025-01-19"/>
    <s v="SAL02360"/>
    <x v="8"/>
    <s v="INFINIX SMART10"/>
    <n v="1"/>
    <n v="115000"/>
    <n v="115000"/>
    <x v="0"/>
    <x v="2"/>
  </r>
  <r>
    <s v="2025-01-23"/>
    <s v="SAL03591"/>
    <x v="8"/>
    <s v="INFINIX SMART10"/>
    <n v="12"/>
    <n v="115000"/>
    <n v="1380000"/>
    <x v="0"/>
    <x v="2"/>
  </r>
  <r>
    <s v="2025-01-25"/>
    <s v="SAL03028"/>
    <x v="8"/>
    <s v="INFINIX SMART10"/>
    <n v="8"/>
    <n v="115000"/>
    <n v="920000"/>
    <x v="0"/>
    <x v="2"/>
  </r>
  <r>
    <s v="2025-01-26"/>
    <s v="SAL00245"/>
    <x v="8"/>
    <s v="INFINIX SMART10"/>
    <n v="2"/>
    <n v="115000"/>
    <n v="230000"/>
    <x v="0"/>
    <x v="2"/>
  </r>
  <r>
    <s v="2025-02-06"/>
    <s v="SAL01055"/>
    <x v="8"/>
    <s v="INFINIX SMART10"/>
    <n v="5"/>
    <n v="115000"/>
    <n v="575000"/>
    <x v="1"/>
    <x v="2"/>
  </r>
  <r>
    <s v="2025-02-07"/>
    <s v="SAL00932"/>
    <x v="8"/>
    <s v="INFINIX SMART10"/>
    <n v="8"/>
    <n v="115000"/>
    <n v="920000"/>
    <x v="1"/>
    <x v="2"/>
  </r>
  <r>
    <s v="2025-02-11"/>
    <s v="SAL05474"/>
    <x v="8"/>
    <s v="INFINIX SMART10"/>
    <n v="2"/>
    <n v="115000"/>
    <n v="230000"/>
    <x v="1"/>
    <x v="2"/>
  </r>
  <r>
    <s v="2025-02-22"/>
    <s v="SAL01365"/>
    <x v="8"/>
    <s v="INFINIX SMART10"/>
    <n v="11"/>
    <n v="115000"/>
    <n v="1265000"/>
    <x v="1"/>
    <x v="2"/>
  </r>
  <r>
    <s v="2025-02-23"/>
    <s v="SAL01167"/>
    <x v="8"/>
    <s v="INFINIX SMART10"/>
    <n v="4"/>
    <n v="115000"/>
    <n v="460000"/>
    <x v="1"/>
    <x v="2"/>
  </r>
  <r>
    <s v="2025-02-26"/>
    <s v="SAL05663"/>
    <x v="8"/>
    <s v="INFINIX SMART10"/>
    <n v="1"/>
    <n v="115000"/>
    <n v="115000"/>
    <x v="1"/>
    <x v="2"/>
  </r>
  <r>
    <s v="2025-03-02"/>
    <s v="SAL02541"/>
    <x v="8"/>
    <s v="INFINIX SMART10"/>
    <n v="4"/>
    <n v="115000"/>
    <n v="460000"/>
    <x v="2"/>
    <x v="2"/>
  </r>
  <r>
    <s v="2025-03-06"/>
    <s v="SAL02900"/>
    <x v="8"/>
    <s v="INFINIX SMART10"/>
    <n v="10"/>
    <n v="115000"/>
    <n v="1150000"/>
    <x v="2"/>
    <x v="2"/>
  </r>
  <r>
    <s v="2025-03-13"/>
    <s v="SAL03322"/>
    <x v="8"/>
    <s v="INFINIX SMART10"/>
    <n v="8"/>
    <n v="115000"/>
    <n v="920000"/>
    <x v="2"/>
    <x v="2"/>
  </r>
  <r>
    <s v="2025-03-14"/>
    <s v="SAL02230"/>
    <x v="8"/>
    <s v="INFINIX SMART10"/>
    <n v="4"/>
    <n v="115000"/>
    <n v="460000"/>
    <x v="2"/>
    <x v="2"/>
  </r>
  <r>
    <s v="2025-03-16"/>
    <s v="SAL04423"/>
    <x v="8"/>
    <s v="INFINIX SMART10"/>
    <n v="4"/>
    <n v="115000"/>
    <n v="460000"/>
    <x v="2"/>
    <x v="2"/>
  </r>
  <r>
    <s v="2025-03-20"/>
    <s v="SAL05648"/>
    <x v="8"/>
    <s v="INFINIX SMART10"/>
    <n v="2"/>
    <n v="115000"/>
    <n v="230000"/>
    <x v="2"/>
    <x v="2"/>
  </r>
  <r>
    <s v="2025-03-24"/>
    <s v="SAL02348"/>
    <x v="8"/>
    <s v="INFINIX SMART10"/>
    <n v="10"/>
    <n v="115000"/>
    <n v="1150000"/>
    <x v="2"/>
    <x v="2"/>
  </r>
  <r>
    <s v="2025-03-31"/>
    <s v="SAL01248"/>
    <x v="8"/>
    <s v="INFINIX SMART10"/>
    <n v="9"/>
    <n v="115000"/>
    <n v="1035000"/>
    <x v="2"/>
    <x v="2"/>
  </r>
  <r>
    <s v="2025-03-31"/>
    <s v="SAL05667"/>
    <x v="8"/>
    <s v="INFINIX SMART10"/>
    <n v="5"/>
    <n v="115000"/>
    <n v="575000"/>
    <x v="2"/>
    <x v="2"/>
  </r>
  <r>
    <s v="2025-04-03"/>
    <s v="SAL01756"/>
    <x v="8"/>
    <s v="INFINIX SMART10"/>
    <n v="1"/>
    <n v="115000"/>
    <n v="115000"/>
    <x v="3"/>
    <x v="2"/>
  </r>
  <r>
    <s v="2025-04-03"/>
    <s v="SAL04084"/>
    <x v="8"/>
    <s v="INFINIX SMART10"/>
    <n v="14"/>
    <n v="115000"/>
    <n v="1610000"/>
    <x v="3"/>
    <x v="2"/>
  </r>
  <r>
    <s v="2025-04-13"/>
    <s v="SAL05099"/>
    <x v="8"/>
    <s v="INFINIX SMART10"/>
    <n v="14"/>
    <n v="115000"/>
    <n v="1610000"/>
    <x v="3"/>
    <x v="2"/>
  </r>
  <r>
    <s v="2025-04-14"/>
    <s v="SAL03948"/>
    <x v="8"/>
    <s v="INFINIX SMART10"/>
    <n v="8"/>
    <n v="115000"/>
    <n v="920000"/>
    <x v="3"/>
    <x v="2"/>
  </r>
  <r>
    <s v="2025-04-16"/>
    <s v="SAL02267"/>
    <x v="8"/>
    <s v="INFINIX SMART10"/>
    <n v="8"/>
    <n v="115000"/>
    <n v="920000"/>
    <x v="3"/>
    <x v="2"/>
  </r>
  <r>
    <s v="2025-04-20"/>
    <s v="SAL01788"/>
    <x v="8"/>
    <s v="INFINIX SMART10"/>
    <n v="3"/>
    <n v="115000"/>
    <n v="345000"/>
    <x v="3"/>
    <x v="2"/>
  </r>
  <r>
    <s v="2025-05-12"/>
    <s v="SAL00975"/>
    <x v="8"/>
    <s v="INFINIX SMART10"/>
    <n v="9"/>
    <n v="115000"/>
    <n v="1035000"/>
    <x v="4"/>
    <x v="2"/>
  </r>
  <r>
    <s v="2025-05-20"/>
    <s v="SAL00435"/>
    <x v="8"/>
    <s v="INFINIX SMART10"/>
    <n v="5"/>
    <n v="115000"/>
    <n v="575000"/>
    <x v="4"/>
    <x v="2"/>
  </r>
  <r>
    <s v="2025-05-23"/>
    <s v="SAL04134"/>
    <x v="8"/>
    <s v="INFINIX SMART10"/>
    <n v="10"/>
    <n v="115000"/>
    <n v="1150000"/>
    <x v="4"/>
    <x v="2"/>
  </r>
  <r>
    <s v="2025-05-28"/>
    <s v="SAL03121"/>
    <x v="8"/>
    <s v="INFINIX SMART10"/>
    <n v="11"/>
    <n v="115000"/>
    <n v="1265000"/>
    <x v="4"/>
    <x v="2"/>
  </r>
  <r>
    <s v="2025-05-31"/>
    <s v="SAL00521"/>
    <x v="8"/>
    <s v="INFINIX SMART10"/>
    <n v="11"/>
    <n v="115000"/>
    <n v="1265000"/>
    <x v="4"/>
    <x v="2"/>
  </r>
  <r>
    <s v="2025-06-02"/>
    <s v="SAL04916"/>
    <x v="8"/>
    <s v="INFINIX SMART10"/>
    <n v="4"/>
    <n v="115000"/>
    <n v="460000"/>
    <x v="5"/>
    <x v="2"/>
  </r>
  <r>
    <s v="2025-06-17"/>
    <s v="SAL01599"/>
    <x v="8"/>
    <s v="INFINIX SMART10"/>
    <n v="11"/>
    <n v="115000"/>
    <n v="1265000"/>
    <x v="5"/>
    <x v="2"/>
  </r>
  <r>
    <s v="2025-07-17"/>
    <s v="SAL05158"/>
    <x v="8"/>
    <s v="INFINIX SMART10"/>
    <n v="12"/>
    <n v="115000"/>
    <n v="1380000"/>
    <x v="6"/>
    <x v="2"/>
  </r>
  <r>
    <s v="2025-07-18"/>
    <s v="SAL03035"/>
    <x v="8"/>
    <s v="INFINIX SMART10"/>
    <n v="2"/>
    <n v="115000"/>
    <n v="230000"/>
    <x v="6"/>
    <x v="2"/>
  </r>
  <r>
    <s v="2025-07-24"/>
    <s v="SAL02786"/>
    <x v="8"/>
    <s v="INFINIX SMART10"/>
    <n v="2"/>
    <n v="115000"/>
    <n v="230000"/>
    <x v="6"/>
    <x v="2"/>
  </r>
  <r>
    <s v="2025-08-01"/>
    <s v="SAL04939"/>
    <x v="8"/>
    <s v="INFINIX SMART10"/>
    <n v="2"/>
    <n v="115000"/>
    <n v="230000"/>
    <x v="7"/>
    <x v="2"/>
  </r>
  <r>
    <s v="2025-08-07"/>
    <s v="SAL00996"/>
    <x v="8"/>
    <s v="INFINIX SMART10"/>
    <n v="15"/>
    <n v="115000"/>
    <n v="1725000"/>
    <x v="7"/>
    <x v="2"/>
  </r>
  <r>
    <s v="2025-08-16"/>
    <s v="SAL02173"/>
    <x v="8"/>
    <s v="INFINIX SMART10"/>
    <n v="12"/>
    <n v="115000"/>
    <n v="1380000"/>
    <x v="7"/>
    <x v="2"/>
  </r>
  <r>
    <s v="2025-09-03"/>
    <s v="SAL00163"/>
    <x v="8"/>
    <s v="INFINIX SMART10"/>
    <n v="11"/>
    <n v="115000"/>
    <n v="1265000"/>
    <x v="8"/>
    <x v="2"/>
  </r>
  <r>
    <s v="2025-09-05"/>
    <s v="SAL01378"/>
    <x v="8"/>
    <s v="INFINIX SMART10"/>
    <n v="1"/>
    <n v="115000"/>
    <n v="115000"/>
    <x v="8"/>
    <x v="2"/>
  </r>
  <r>
    <s v="2025-09-06"/>
    <s v="SAL05112"/>
    <x v="8"/>
    <s v="INFINIX SMART10"/>
    <n v="15"/>
    <n v="115000"/>
    <n v="1725000"/>
    <x v="8"/>
    <x v="2"/>
  </r>
  <r>
    <s v="2025-09-16"/>
    <s v="SAL01563"/>
    <x v="8"/>
    <s v="INFINIX SMART10"/>
    <n v="6"/>
    <n v="115000"/>
    <n v="690000"/>
    <x v="8"/>
    <x v="2"/>
  </r>
  <r>
    <s v="2025-09-18"/>
    <s v="SAL04191"/>
    <x v="8"/>
    <s v="INFINIX SMART10"/>
    <n v="9"/>
    <n v="115000"/>
    <n v="1035000"/>
    <x v="8"/>
    <x v="2"/>
  </r>
  <r>
    <s v="2025-09-22"/>
    <s v="SAL00198"/>
    <x v="8"/>
    <s v="INFINIX SMART10"/>
    <n v="5"/>
    <n v="115000"/>
    <n v="575000"/>
    <x v="8"/>
    <x v="2"/>
  </r>
  <r>
    <s v="2025-09-22"/>
    <s v="SAL04202"/>
    <x v="8"/>
    <s v="INFINIX SMART10"/>
    <n v="14"/>
    <n v="115000"/>
    <n v="1610000"/>
    <x v="8"/>
    <x v="2"/>
  </r>
  <r>
    <s v="2025-10-10"/>
    <s v="SAL03466"/>
    <x v="8"/>
    <s v="INFINIX SMART10"/>
    <n v="10"/>
    <n v="115000"/>
    <n v="1150000"/>
    <x v="9"/>
    <x v="2"/>
  </r>
  <r>
    <s v="2025-10-29"/>
    <s v="SAL03030"/>
    <x v="8"/>
    <s v="INFINIX SMART10"/>
    <n v="3"/>
    <n v="115000"/>
    <n v="345000"/>
    <x v="9"/>
    <x v="2"/>
  </r>
  <r>
    <s v="2025-11-01"/>
    <s v="SAL02295"/>
    <x v="8"/>
    <s v="INFINIX SMART10"/>
    <n v="8"/>
    <n v="115000"/>
    <n v="920000"/>
    <x v="10"/>
    <x v="2"/>
  </r>
  <r>
    <s v="2025-11-18"/>
    <s v="SAL00745"/>
    <x v="8"/>
    <s v="INFINIX SMART10"/>
    <n v="13"/>
    <n v="115000"/>
    <n v="1495000"/>
    <x v="10"/>
    <x v="2"/>
  </r>
  <r>
    <s v="2025-11-21"/>
    <s v="SAL03124"/>
    <x v="8"/>
    <s v="INFINIX SMART10"/>
    <n v="15"/>
    <n v="115000"/>
    <n v="1725000"/>
    <x v="10"/>
    <x v="2"/>
  </r>
  <r>
    <s v="2025-12-08"/>
    <s v="SAL00536"/>
    <x v="8"/>
    <s v="INFINIX SMART10"/>
    <n v="11"/>
    <n v="115000"/>
    <n v="1265000"/>
    <x v="11"/>
    <x v="2"/>
  </r>
  <r>
    <s v="2025-12-21"/>
    <s v="SAL03511"/>
    <x v="8"/>
    <s v="INFINIX SMART10"/>
    <n v="12"/>
    <n v="115000"/>
    <n v="1380000"/>
    <x v="11"/>
    <x v="2"/>
  </r>
  <r>
    <s v="2025-12-29"/>
    <s v="SAL01389"/>
    <x v="8"/>
    <s v="INFINIX SMART10"/>
    <n v="12"/>
    <n v="115000"/>
    <n v="1380000"/>
    <x v="11"/>
    <x v="2"/>
  </r>
  <r>
    <s v="2023-01-01"/>
    <s v="SAL03604"/>
    <x v="3"/>
    <s v="IPHONE"/>
    <n v="15"/>
    <n v="2000"/>
    <n v="30000"/>
    <x v="0"/>
    <x v="0"/>
  </r>
  <r>
    <s v="2023-01-07"/>
    <s v="SAL03453"/>
    <x v="3"/>
    <s v="IPHONE"/>
    <n v="11"/>
    <n v="2000"/>
    <n v="22000"/>
    <x v="0"/>
    <x v="0"/>
  </r>
  <r>
    <s v="2023-01-11"/>
    <s v="SAL00393"/>
    <x v="3"/>
    <s v="IPHONE"/>
    <n v="6"/>
    <n v="2000"/>
    <n v="12000"/>
    <x v="0"/>
    <x v="0"/>
  </r>
  <r>
    <s v="2023-01-21"/>
    <s v="SAL02559"/>
    <x v="3"/>
    <s v="IPHONE"/>
    <n v="7"/>
    <n v="2000"/>
    <n v="14000"/>
    <x v="0"/>
    <x v="0"/>
  </r>
  <r>
    <s v="2023-01-22"/>
    <s v="SAL05926"/>
    <x v="3"/>
    <s v="IPHONE"/>
    <n v="1"/>
    <n v="2000"/>
    <n v="2000"/>
    <x v="0"/>
    <x v="0"/>
  </r>
  <r>
    <s v="2023-01-30"/>
    <s v="SAL03664"/>
    <x v="3"/>
    <s v="IPHONE"/>
    <n v="5"/>
    <n v="2000"/>
    <n v="10000"/>
    <x v="0"/>
    <x v="0"/>
  </r>
  <r>
    <s v="2023-02-01"/>
    <s v="SAL01249"/>
    <x v="3"/>
    <s v="IPHONE"/>
    <n v="10"/>
    <n v="2000"/>
    <n v="20000"/>
    <x v="1"/>
    <x v="0"/>
  </r>
  <r>
    <s v="2023-02-06"/>
    <s v="SAL05412"/>
    <x v="3"/>
    <s v="IPHONE"/>
    <n v="10"/>
    <n v="2000"/>
    <n v="20000"/>
    <x v="1"/>
    <x v="0"/>
  </r>
  <r>
    <s v="2023-02-12"/>
    <s v="SAL02917"/>
    <x v="3"/>
    <s v="IPHONE"/>
    <n v="10"/>
    <n v="2000"/>
    <n v="20000"/>
    <x v="1"/>
    <x v="0"/>
  </r>
  <r>
    <s v="2023-03-10"/>
    <s v="SAL00684"/>
    <x v="3"/>
    <s v="IPHONE"/>
    <n v="7"/>
    <n v="2000"/>
    <n v="14000"/>
    <x v="2"/>
    <x v="0"/>
  </r>
  <r>
    <s v="2023-03-24"/>
    <s v="SAL04271"/>
    <x v="3"/>
    <s v="IPHONE"/>
    <n v="2"/>
    <n v="2000"/>
    <n v="4000"/>
    <x v="2"/>
    <x v="0"/>
  </r>
  <r>
    <s v="2023-03-26"/>
    <s v="SAL03145"/>
    <x v="3"/>
    <s v="IPHONE"/>
    <n v="13"/>
    <n v="2000"/>
    <n v="26000"/>
    <x v="2"/>
    <x v="0"/>
  </r>
  <r>
    <s v="2023-03-27"/>
    <s v="SAL00698"/>
    <x v="3"/>
    <s v="IPHONE"/>
    <n v="4"/>
    <n v="2000"/>
    <n v="8000"/>
    <x v="2"/>
    <x v="0"/>
  </r>
  <r>
    <s v="2023-03-27"/>
    <s v="SAL02333"/>
    <x v="3"/>
    <s v="IPHONE"/>
    <n v="2"/>
    <n v="2000"/>
    <n v="4000"/>
    <x v="2"/>
    <x v="0"/>
  </r>
  <r>
    <s v="2023-03-28"/>
    <s v="SAL04509"/>
    <x v="3"/>
    <s v="IPHONE"/>
    <n v="8"/>
    <n v="2000"/>
    <n v="16000"/>
    <x v="2"/>
    <x v="0"/>
  </r>
  <r>
    <s v="2023-03-29"/>
    <s v="SAL00512"/>
    <x v="3"/>
    <s v="IPHONE"/>
    <n v="7"/>
    <n v="2000"/>
    <n v="14000"/>
    <x v="2"/>
    <x v="0"/>
  </r>
  <r>
    <s v="2023-03-29"/>
    <s v="SAL04826"/>
    <x v="3"/>
    <s v="IPHONE"/>
    <n v="7"/>
    <n v="2000"/>
    <n v="14000"/>
    <x v="2"/>
    <x v="0"/>
  </r>
  <r>
    <s v="2023-04-08"/>
    <s v="SAL03549"/>
    <x v="3"/>
    <s v="IPHONE"/>
    <n v="11"/>
    <n v="2000"/>
    <n v="22000"/>
    <x v="3"/>
    <x v="0"/>
  </r>
  <r>
    <s v="2023-04-16"/>
    <s v="SAL02537"/>
    <x v="3"/>
    <s v="IPHONE"/>
    <n v="4"/>
    <n v="2000"/>
    <n v="8000"/>
    <x v="3"/>
    <x v="0"/>
  </r>
  <r>
    <s v="2023-04-24"/>
    <s v="SAL05014"/>
    <x v="3"/>
    <s v="IPHONE"/>
    <n v="7"/>
    <n v="2000"/>
    <n v="14000"/>
    <x v="3"/>
    <x v="0"/>
  </r>
  <r>
    <s v="2023-04-25"/>
    <s v="SAL01469"/>
    <x v="3"/>
    <s v="IPHONE"/>
    <n v="4"/>
    <n v="2000"/>
    <n v="8000"/>
    <x v="3"/>
    <x v="0"/>
  </r>
  <r>
    <s v="2023-05-08"/>
    <s v="SAL05758"/>
    <x v="3"/>
    <s v="IPHONE"/>
    <n v="1"/>
    <n v="2000"/>
    <n v="2000"/>
    <x v="4"/>
    <x v="0"/>
  </r>
  <r>
    <s v="2023-05-10"/>
    <s v="SAL05516"/>
    <x v="3"/>
    <s v="IPHONE"/>
    <n v="1"/>
    <n v="2000"/>
    <n v="2000"/>
    <x v="4"/>
    <x v="0"/>
  </r>
  <r>
    <s v="2023-05-12"/>
    <s v="SAL01999"/>
    <x v="3"/>
    <s v="IPHONE"/>
    <n v="7"/>
    <n v="2000"/>
    <n v="14000"/>
    <x v="4"/>
    <x v="0"/>
  </r>
  <r>
    <s v="2023-05-12"/>
    <s v="SAL02252"/>
    <x v="3"/>
    <s v="IPHONE"/>
    <n v="4"/>
    <n v="2000"/>
    <n v="8000"/>
    <x v="4"/>
    <x v="0"/>
  </r>
  <r>
    <s v="2023-05-16"/>
    <s v="SAL00923"/>
    <x v="3"/>
    <s v="IPHONE"/>
    <n v="3"/>
    <n v="2000"/>
    <n v="6000"/>
    <x v="4"/>
    <x v="0"/>
  </r>
  <r>
    <s v="2023-05-21"/>
    <s v="SAL02636"/>
    <x v="3"/>
    <s v="IPHONE"/>
    <n v="14"/>
    <n v="2000"/>
    <n v="28000"/>
    <x v="4"/>
    <x v="0"/>
  </r>
  <r>
    <s v="2023-06-01"/>
    <s v="SAL04848"/>
    <x v="3"/>
    <s v="IPHONE"/>
    <n v="6"/>
    <n v="2000"/>
    <n v="12000"/>
    <x v="5"/>
    <x v="0"/>
  </r>
  <r>
    <s v="2023-06-05"/>
    <s v="SAL01080"/>
    <x v="3"/>
    <s v="IPHONE"/>
    <n v="6"/>
    <n v="2000"/>
    <n v="12000"/>
    <x v="5"/>
    <x v="0"/>
  </r>
  <r>
    <s v="2023-06-11"/>
    <s v="SAL02264"/>
    <x v="3"/>
    <s v="IPHONE"/>
    <n v="10"/>
    <n v="2000"/>
    <n v="20000"/>
    <x v="5"/>
    <x v="0"/>
  </r>
  <r>
    <s v="2023-06-24"/>
    <s v="SAL01386"/>
    <x v="3"/>
    <s v="IPHONE"/>
    <n v="10"/>
    <n v="2000"/>
    <n v="20000"/>
    <x v="5"/>
    <x v="0"/>
  </r>
  <r>
    <s v="2023-07-03"/>
    <s v="SAL04192"/>
    <x v="3"/>
    <s v="IPHONE"/>
    <n v="12"/>
    <n v="2000"/>
    <n v="24000"/>
    <x v="6"/>
    <x v="0"/>
  </r>
  <r>
    <s v="2023-07-03"/>
    <s v="SAL04624"/>
    <x v="3"/>
    <s v="IPHONE"/>
    <n v="12"/>
    <n v="2000"/>
    <n v="24000"/>
    <x v="6"/>
    <x v="0"/>
  </r>
  <r>
    <s v="2023-07-04"/>
    <s v="SAL02893"/>
    <x v="3"/>
    <s v="IPHONE"/>
    <n v="6"/>
    <n v="2000"/>
    <n v="12000"/>
    <x v="6"/>
    <x v="0"/>
  </r>
  <r>
    <s v="2023-07-11"/>
    <s v="SAL03661"/>
    <x v="3"/>
    <s v="IPHONE"/>
    <n v="9"/>
    <n v="2000"/>
    <n v="18000"/>
    <x v="6"/>
    <x v="0"/>
  </r>
  <r>
    <s v="2023-07-13"/>
    <s v="SAL00908"/>
    <x v="3"/>
    <s v="IPHONE"/>
    <n v="15"/>
    <n v="2000"/>
    <n v="30000"/>
    <x v="6"/>
    <x v="0"/>
  </r>
  <r>
    <s v="2023-07-22"/>
    <s v="SAL00910"/>
    <x v="3"/>
    <s v="IPHONE"/>
    <n v="6"/>
    <n v="2000"/>
    <n v="12000"/>
    <x v="6"/>
    <x v="0"/>
  </r>
  <r>
    <s v="2023-08-04"/>
    <s v="SAL02909"/>
    <x v="3"/>
    <s v="IPHONE"/>
    <n v="1"/>
    <n v="2000"/>
    <n v="2000"/>
    <x v="7"/>
    <x v="0"/>
  </r>
  <r>
    <s v="2023-08-04"/>
    <s v="SAL03724"/>
    <x v="3"/>
    <s v="IPHONE"/>
    <n v="10"/>
    <n v="2000"/>
    <n v="20000"/>
    <x v="7"/>
    <x v="0"/>
  </r>
  <r>
    <s v="2023-08-21"/>
    <s v="SAL00856"/>
    <x v="3"/>
    <s v="IPHONE"/>
    <n v="12"/>
    <n v="2000"/>
    <n v="24000"/>
    <x v="7"/>
    <x v="0"/>
  </r>
  <r>
    <s v="2023-08-22"/>
    <s v="SAL01457"/>
    <x v="3"/>
    <s v="IPHONE"/>
    <n v="12"/>
    <n v="2000"/>
    <n v="24000"/>
    <x v="7"/>
    <x v="0"/>
  </r>
  <r>
    <s v="2023-08-27"/>
    <s v="SAL00455"/>
    <x v="3"/>
    <s v="IPHONE"/>
    <n v="1"/>
    <n v="2000"/>
    <n v="2000"/>
    <x v="7"/>
    <x v="0"/>
  </r>
  <r>
    <s v="2023-08-30"/>
    <s v="SAL04941"/>
    <x v="3"/>
    <s v="IPHONE"/>
    <n v="8"/>
    <n v="2000"/>
    <n v="16000"/>
    <x v="7"/>
    <x v="0"/>
  </r>
  <r>
    <s v="2023-09-15"/>
    <s v="SAL00098"/>
    <x v="3"/>
    <s v="IPHONE"/>
    <n v="15"/>
    <n v="2000"/>
    <n v="30000"/>
    <x v="8"/>
    <x v="0"/>
  </r>
  <r>
    <s v="2023-09-20"/>
    <s v="SAL03071"/>
    <x v="3"/>
    <s v="IPHONE"/>
    <n v="9"/>
    <n v="2000"/>
    <n v="18000"/>
    <x v="8"/>
    <x v="0"/>
  </r>
  <r>
    <s v="2023-09-21"/>
    <s v="SAL04228"/>
    <x v="3"/>
    <s v="IPHONE"/>
    <n v="6"/>
    <n v="2000"/>
    <n v="12000"/>
    <x v="8"/>
    <x v="0"/>
  </r>
  <r>
    <s v="2023-10-02"/>
    <s v="SAL00322"/>
    <x v="3"/>
    <s v="IPHONE"/>
    <n v="7"/>
    <n v="2000"/>
    <n v="14000"/>
    <x v="9"/>
    <x v="0"/>
  </r>
  <r>
    <s v="2023-10-07"/>
    <s v="SAL01932"/>
    <x v="3"/>
    <s v="IPHONE"/>
    <n v="15"/>
    <n v="2000"/>
    <n v="30000"/>
    <x v="9"/>
    <x v="0"/>
  </r>
  <r>
    <s v="2023-10-16"/>
    <s v="SAL05521"/>
    <x v="3"/>
    <s v="IPHONE"/>
    <n v="11"/>
    <n v="2000"/>
    <n v="22000"/>
    <x v="9"/>
    <x v="0"/>
  </r>
  <r>
    <s v="2023-10-26"/>
    <s v="SAL01949"/>
    <x v="3"/>
    <s v="IPHONE"/>
    <n v="5"/>
    <n v="2000"/>
    <n v="10000"/>
    <x v="9"/>
    <x v="0"/>
  </r>
  <r>
    <s v="2023-11-02"/>
    <s v="SAL01347"/>
    <x v="3"/>
    <s v="IPHONE"/>
    <n v="6"/>
    <n v="2000"/>
    <n v="12000"/>
    <x v="10"/>
    <x v="0"/>
  </r>
  <r>
    <s v="2023-11-02"/>
    <s v="SAL02704"/>
    <x v="3"/>
    <s v="IPHONE"/>
    <n v="4"/>
    <n v="2000"/>
    <n v="8000"/>
    <x v="10"/>
    <x v="0"/>
  </r>
  <r>
    <s v="2023-11-04"/>
    <s v="SAL03824"/>
    <x v="3"/>
    <s v="IPHONE"/>
    <n v="15"/>
    <n v="2000"/>
    <n v="30000"/>
    <x v="10"/>
    <x v="0"/>
  </r>
  <r>
    <s v="2023-11-06"/>
    <s v="SAL00628"/>
    <x v="3"/>
    <s v="IPHONE"/>
    <n v="5"/>
    <n v="2000"/>
    <n v="10000"/>
    <x v="10"/>
    <x v="0"/>
  </r>
  <r>
    <s v="2023-11-13"/>
    <s v="SAL00530"/>
    <x v="3"/>
    <s v="IPHONE"/>
    <n v="6"/>
    <n v="2000"/>
    <n v="12000"/>
    <x v="10"/>
    <x v="0"/>
  </r>
  <r>
    <s v="2023-11-13"/>
    <s v="SAL04169"/>
    <x v="3"/>
    <s v="IPHONE"/>
    <n v="3"/>
    <n v="2000"/>
    <n v="6000"/>
    <x v="10"/>
    <x v="0"/>
  </r>
  <r>
    <s v="2023-11-16"/>
    <s v="SAL05837"/>
    <x v="3"/>
    <s v="IPHONE"/>
    <n v="2"/>
    <n v="2000"/>
    <n v="4000"/>
    <x v="10"/>
    <x v="0"/>
  </r>
  <r>
    <s v="2023-11-21"/>
    <s v="SAL01813"/>
    <x v="3"/>
    <s v="IPHONE"/>
    <n v="9"/>
    <n v="2000"/>
    <n v="18000"/>
    <x v="10"/>
    <x v="0"/>
  </r>
  <r>
    <s v="2023-12-04"/>
    <s v="SAL02343"/>
    <x v="3"/>
    <s v="IPHONE"/>
    <n v="6"/>
    <n v="2000"/>
    <n v="12000"/>
    <x v="11"/>
    <x v="0"/>
  </r>
  <r>
    <s v="2023-12-08"/>
    <s v="SAL00667"/>
    <x v="3"/>
    <s v="IPHONE"/>
    <n v="14"/>
    <n v="2000"/>
    <n v="28000"/>
    <x v="11"/>
    <x v="0"/>
  </r>
  <r>
    <s v="2023-12-16"/>
    <s v="SAL00835"/>
    <x v="3"/>
    <s v="IPHONE"/>
    <n v="13"/>
    <n v="2000"/>
    <n v="26000"/>
    <x v="11"/>
    <x v="0"/>
  </r>
  <r>
    <s v="2023-12-19"/>
    <s v="SAL04096"/>
    <x v="3"/>
    <s v="IPHONE"/>
    <n v="9"/>
    <n v="2000"/>
    <n v="18000"/>
    <x v="11"/>
    <x v="0"/>
  </r>
  <r>
    <s v="2023-12-25"/>
    <s v="SAL05417"/>
    <x v="3"/>
    <s v="IPHONE"/>
    <n v="2"/>
    <n v="2000"/>
    <n v="4000"/>
    <x v="11"/>
    <x v="0"/>
  </r>
  <r>
    <s v="2023-12-27"/>
    <s v="SAL03858"/>
    <x v="3"/>
    <s v="IPHONE"/>
    <n v="9"/>
    <n v="2000"/>
    <n v="18000"/>
    <x v="11"/>
    <x v="0"/>
  </r>
  <r>
    <s v="2024-01-01"/>
    <s v="SAL00847"/>
    <x v="3"/>
    <s v="IPHONE"/>
    <n v="5"/>
    <n v="2000"/>
    <n v="10000"/>
    <x v="0"/>
    <x v="1"/>
  </r>
  <r>
    <s v="2024-01-17"/>
    <s v="SAL00230"/>
    <x v="3"/>
    <s v="IPHONE"/>
    <n v="5"/>
    <n v="2000"/>
    <n v="10000"/>
    <x v="0"/>
    <x v="1"/>
  </r>
  <r>
    <s v="2024-01-22"/>
    <s v="SAL00900"/>
    <x v="3"/>
    <s v="IPHONE"/>
    <n v="13"/>
    <n v="2000"/>
    <n v="26000"/>
    <x v="0"/>
    <x v="1"/>
  </r>
  <r>
    <s v="2024-01-26"/>
    <s v="SAL04817"/>
    <x v="3"/>
    <s v="IPHONE"/>
    <n v="1"/>
    <n v="2000"/>
    <n v="2000"/>
    <x v="0"/>
    <x v="1"/>
  </r>
  <r>
    <s v="2024-01-27"/>
    <s v="SAL02288"/>
    <x v="3"/>
    <s v="IPHONE"/>
    <n v="11"/>
    <n v="2000"/>
    <n v="22000"/>
    <x v="0"/>
    <x v="1"/>
  </r>
  <r>
    <s v="2024-02-01"/>
    <s v="SAL00274"/>
    <x v="3"/>
    <s v="IPHONE"/>
    <n v="11"/>
    <n v="2000"/>
    <n v="22000"/>
    <x v="1"/>
    <x v="1"/>
  </r>
  <r>
    <s v="2024-02-10"/>
    <s v="SAL00558"/>
    <x v="3"/>
    <s v="IPHONE"/>
    <n v="7"/>
    <n v="2000"/>
    <n v="14000"/>
    <x v="1"/>
    <x v="1"/>
  </r>
  <r>
    <s v="2024-02-12"/>
    <s v="SAL05717"/>
    <x v="3"/>
    <s v="IPHONE"/>
    <n v="14"/>
    <n v="2000"/>
    <n v="28000"/>
    <x v="1"/>
    <x v="1"/>
  </r>
  <r>
    <s v="2024-02-13"/>
    <s v="SAL05120"/>
    <x v="3"/>
    <s v="IPHONE"/>
    <n v="11"/>
    <n v="2000"/>
    <n v="22000"/>
    <x v="1"/>
    <x v="1"/>
  </r>
  <r>
    <s v="2024-02-19"/>
    <s v="SAL03105"/>
    <x v="3"/>
    <s v="IPHONE"/>
    <n v="5"/>
    <n v="2000"/>
    <n v="10000"/>
    <x v="1"/>
    <x v="1"/>
  </r>
  <r>
    <s v="2024-02-21"/>
    <s v="SAL04850"/>
    <x v="3"/>
    <s v="IPHONE"/>
    <n v="4"/>
    <n v="2000"/>
    <n v="8000"/>
    <x v="1"/>
    <x v="1"/>
  </r>
  <r>
    <s v="2024-02-21"/>
    <s v="SAL05170"/>
    <x v="3"/>
    <s v="IPHONE"/>
    <n v="2"/>
    <n v="2000"/>
    <n v="4000"/>
    <x v="1"/>
    <x v="1"/>
  </r>
  <r>
    <s v="2024-03-03"/>
    <s v="SAL03216"/>
    <x v="3"/>
    <s v="IPHONE"/>
    <n v="10"/>
    <n v="2000"/>
    <n v="20000"/>
    <x v="2"/>
    <x v="1"/>
  </r>
  <r>
    <s v="2024-03-23"/>
    <s v="SAL03899"/>
    <x v="3"/>
    <s v="IPHONE"/>
    <n v="4"/>
    <n v="2000"/>
    <n v="8000"/>
    <x v="2"/>
    <x v="1"/>
  </r>
  <r>
    <s v="2024-03-28"/>
    <s v="SAL03882"/>
    <x v="3"/>
    <s v="IPHONE"/>
    <n v="9"/>
    <n v="2000"/>
    <n v="18000"/>
    <x v="2"/>
    <x v="1"/>
  </r>
  <r>
    <s v="2024-03-29"/>
    <s v="SAL00132"/>
    <x v="3"/>
    <s v="IPHONE"/>
    <n v="10"/>
    <n v="2000"/>
    <n v="20000"/>
    <x v="2"/>
    <x v="1"/>
  </r>
  <r>
    <s v="2024-04-02"/>
    <s v="SAL02750"/>
    <x v="3"/>
    <s v="IPHONE"/>
    <n v="5"/>
    <n v="2000"/>
    <n v="10000"/>
    <x v="3"/>
    <x v="1"/>
  </r>
  <r>
    <s v="2024-04-07"/>
    <s v="SAL03708"/>
    <x v="3"/>
    <s v="IPHONE"/>
    <n v="3"/>
    <n v="2000"/>
    <n v="6000"/>
    <x v="3"/>
    <x v="1"/>
  </r>
  <r>
    <s v="2024-04-28"/>
    <s v="SAL00179"/>
    <x v="3"/>
    <s v="IPHONE"/>
    <n v="12"/>
    <n v="2000"/>
    <n v="24000"/>
    <x v="3"/>
    <x v="1"/>
  </r>
  <r>
    <s v="2024-05-04"/>
    <s v="SAL02912"/>
    <x v="3"/>
    <s v="IPHONE"/>
    <n v="14"/>
    <n v="2000"/>
    <n v="28000"/>
    <x v="4"/>
    <x v="1"/>
  </r>
  <r>
    <s v="2024-05-05"/>
    <s v="SAL02501"/>
    <x v="3"/>
    <s v="IPHONE"/>
    <n v="15"/>
    <n v="2000"/>
    <n v="30000"/>
    <x v="4"/>
    <x v="1"/>
  </r>
  <r>
    <s v="2024-05-12"/>
    <s v="SAL03415"/>
    <x v="3"/>
    <s v="IPHONE"/>
    <n v="2"/>
    <n v="2000"/>
    <n v="4000"/>
    <x v="4"/>
    <x v="1"/>
  </r>
  <r>
    <s v="2024-05-16"/>
    <s v="SAL04095"/>
    <x v="3"/>
    <s v="IPHONE"/>
    <n v="12"/>
    <n v="2000"/>
    <n v="24000"/>
    <x v="4"/>
    <x v="1"/>
  </r>
  <r>
    <s v="2024-05-28"/>
    <s v="SAL01053"/>
    <x v="3"/>
    <s v="IPHONE"/>
    <n v="2"/>
    <n v="2000"/>
    <n v="4000"/>
    <x v="4"/>
    <x v="1"/>
  </r>
  <r>
    <s v="2024-05-30"/>
    <s v="SAL05423"/>
    <x v="3"/>
    <s v="IPHONE"/>
    <n v="9"/>
    <n v="2000"/>
    <n v="18000"/>
    <x v="4"/>
    <x v="1"/>
  </r>
  <r>
    <s v="2024-06-14"/>
    <s v="SAL03826"/>
    <x v="3"/>
    <s v="IPHONE"/>
    <n v="10"/>
    <n v="2000"/>
    <n v="20000"/>
    <x v="5"/>
    <x v="1"/>
  </r>
  <r>
    <s v="2024-06-22"/>
    <s v="SAL01650"/>
    <x v="3"/>
    <s v="IPHONE"/>
    <n v="10"/>
    <n v="2000"/>
    <n v="20000"/>
    <x v="5"/>
    <x v="1"/>
  </r>
  <r>
    <s v="2024-06-27"/>
    <s v="SAL03238"/>
    <x v="3"/>
    <s v="IPHONE"/>
    <n v="10"/>
    <n v="2000"/>
    <n v="20000"/>
    <x v="5"/>
    <x v="1"/>
  </r>
  <r>
    <s v="2024-07-09"/>
    <s v="SAL04565"/>
    <x v="3"/>
    <s v="IPHONE"/>
    <n v="14"/>
    <n v="2000"/>
    <n v="28000"/>
    <x v="6"/>
    <x v="1"/>
  </r>
  <r>
    <s v="2024-07-11"/>
    <s v="SAL00454"/>
    <x v="3"/>
    <s v="IPHONE"/>
    <n v="10"/>
    <n v="2000"/>
    <n v="20000"/>
    <x v="6"/>
    <x v="1"/>
  </r>
  <r>
    <s v="2024-07-12"/>
    <s v="SAL05485"/>
    <x v="3"/>
    <s v="IPHONE"/>
    <n v="11"/>
    <n v="2000"/>
    <n v="22000"/>
    <x v="6"/>
    <x v="1"/>
  </r>
  <r>
    <s v="2024-07-14"/>
    <s v="SAL01732"/>
    <x v="3"/>
    <s v="IPHONE"/>
    <n v="7"/>
    <n v="2000"/>
    <n v="14000"/>
    <x v="6"/>
    <x v="1"/>
  </r>
  <r>
    <s v="2024-07-16"/>
    <s v="SAL01768"/>
    <x v="3"/>
    <s v="IPHONE"/>
    <n v="15"/>
    <n v="2000"/>
    <n v="30000"/>
    <x v="6"/>
    <x v="1"/>
  </r>
  <r>
    <s v="2024-07-18"/>
    <s v="SAL04775"/>
    <x v="3"/>
    <s v="IPHONE"/>
    <n v="13"/>
    <n v="2000"/>
    <n v="26000"/>
    <x v="6"/>
    <x v="1"/>
  </r>
  <r>
    <s v="2024-07-19"/>
    <s v="SAL03615"/>
    <x v="3"/>
    <s v="IPHONE"/>
    <n v="11"/>
    <n v="2000"/>
    <n v="22000"/>
    <x v="6"/>
    <x v="1"/>
  </r>
  <r>
    <s v="2024-07-23"/>
    <s v="SAL05920"/>
    <x v="3"/>
    <s v="IPHONE"/>
    <n v="13"/>
    <n v="2000"/>
    <n v="26000"/>
    <x v="6"/>
    <x v="1"/>
  </r>
  <r>
    <s v="2024-08-02"/>
    <s v="SAL01852"/>
    <x v="3"/>
    <s v="IPHONE"/>
    <n v="5"/>
    <n v="2000"/>
    <n v="10000"/>
    <x v="7"/>
    <x v="1"/>
  </r>
  <r>
    <s v="2024-08-25"/>
    <s v="SAL04396"/>
    <x v="3"/>
    <s v="IPHONE"/>
    <n v="15"/>
    <n v="2000"/>
    <n v="30000"/>
    <x v="7"/>
    <x v="1"/>
  </r>
  <r>
    <s v="2024-09-03"/>
    <s v="SAL02235"/>
    <x v="3"/>
    <s v="IPHONE"/>
    <n v="2"/>
    <n v="2000"/>
    <n v="4000"/>
    <x v="8"/>
    <x v="1"/>
  </r>
  <r>
    <s v="2024-09-11"/>
    <s v="SAL04921"/>
    <x v="3"/>
    <s v="IPHONE"/>
    <n v="7"/>
    <n v="2000"/>
    <n v="14000"/>
    <x v="8"/>
    <x v="1"/>
  </r>
  <r>
    <s v="2024-09-13"/>
    <s v="SAL01806"/>
    <x v="3"/>
    <s v="IPHONE"/>
    <n v="12"/>
    <n v="2000"/>
    <n v="24000"/>
    <x v="8"/>
    <x v="1"/>
  </r>
  <r>
    <s v="2024-09-20"/>
    <s v="SAL01212"/>
    <x v="3"/>
    <s v="IPHONE"/>
    <n v="12"/>
    <n v="2000"/>
    <n v="24000"/>
    <x v="8"/>
    <x v="1"/>
  </r>
  <r>
    <s v="2024-09-27"/>
    <s v="SAL04787"/>
    <x v="3"/>
    <s v="IPHONE"/>
    <n v="4"/>
    <n v="2000"/>
    <n v="8000"/>
    <x v="8"/>
    <x v="1"/>
  </r>
  <r>
    <s v="2024-10-14"/>
    <s v="SAL04552"/>
    <x v="3"/>
    <s v="IPHONE"/>
    <n v="8"/>
    <n v="2000"/>
    <n v="16000"/>
    <x v="9"/>
    <x v="1"/>
  </r>
  <r>
    <s v="2024-10-22"/>
    <s v="SAL02588"/>
    <x v="3"/>
    <s v="IPHONE"/>
    <n v="3"/>
    <n v="2000"/>
    <n v="6000"/>
    <x v="9"/>
    <x v="1"/>
  </r>
  <r>
    <s v="2024-10-26"/>
    <s v="SAL00878"/>
    <x v="3"/>
    <s v="IPHONE"/>
    <n v="12"/>
    <n v="2000"/>
    <n v="24000"/>
    <x v="9"/>
    <x v="1"/>
  </r>
  <r>
    <s v="2024-10-31"/>
    <s v="SAL02702"/>
    <x v="3"/>
    <s v="IPHONE"/>
    <n v="8"/>
    <n v="2000"/>
    <n v="16000"/>
    <x v="9"/>
    <x v="1"/>
  </r>
  <r>
    <s v="2024-11-02"/>
    <s v="SAL03900"/>
    <x v="3"/>
    <s v="IPHONE"/>
    <n v="2"/>
    <n v="2000"/>
    <n v="4000"/>
    <x v="10"/>
    <x v="1"/>
  </r>
  <r>
    <s v="2024-11-03"/>
    <s v="SAL04790"/>
    <x v="3"/>
    <s v="IPHONE"/>
    <n v="11"/>
    <n v="2000"/>
    <n v="22000"/>
    <x v="10"/>
    <x v="1"/>
  </r>
  <r>
    <s v="2024-11-15"/>
    <s v="SAL00117"/>
    <x v="3"/>
    <s v="IPHONE"/>
    <n v="15"/>
    <n v="2000"/>
    <n v="30000"/>
    <x v="10"/>
    <x v="1"/>
  </r>
  <r>
    <s v="2024-11-19"/>
    <s v="SAL02553"/>
    <x v="3"/>
    <s v="IPHONE"/>
    <n v="12"/>
    <n v="2000"/>
    <n v="24000"/>
    <x v="10"/>
    <x v="1"/>
  </r>
  <r>
    <s v="2024-11-20"/>
    <s v="SAL05535"/>
    <x v="3"/>
    <s v="IPHONE"/>
    <n v="12"/>
    <n v="2000"/>
    <n v="24000"/>
    <x v="10"/>
    <x v="1"/>
  </r>
  <r>
    <s v="2024-11-22"/>
    <s v="SAL04036"/>
    <x v="3"/>
    <s v="IPHONE"/>
    <n v="9"/>
    <n v="2000"/>
    <n v="18000"/>
    <x v="10"/>
    <x v="1"/>
  </r>
  <r>
    <s v="2024-11-27"/>
    <s v="SAL05316"/>
    <x v="3"/>
    <s v="IPHONE"/>
    <n v="12"/>
    <n v="2000"/>
    <n v="24000"/>
    <x v="10"/>
    <x v="1"/>
  </r>
  <r>
    <s v="2024-11-30"/>
    <s v="SAL04451"/>
    <x v="3"/>
    <s v="IPHONE"/>
    <n v="8"/>
    <n v="2000"/>
    <n v="16000"/>
    <x v="10"/>
    <x v="1"/>
  </r>
  <r>
    <s v="2024-12-03"/>
    <s v="SAL03837"/>
    <x v="3"/>
    <s v="IPHONE"/>
    <n v="5"/>
    <n v="2000"/>
    <n v="10000"/>
    <x v="11"/>
    <x v="1"/>
  </r>
  <r>
    <s v="2024-12-17"/>
    <s v="SAL03722"/>
    <x v="3"/>
    <s v="IPHONE"/>
    <n v="7"/>
    <n v="2000"/>
    <n v="14000"/>
    <x v="11"/>
    <x v="1"/>
  </r>
  <r>
    <s v="2024-12-20"/>
    <s v="SAL03610"/>
    <x v="3"/>
    <s v="IPHONE"/>
    <n v="13"/>
    <n v="2000"/>
    <n v="26000"/>
    <x v="11"/>
    <x v="1"/>
  </r>
  <r>
    <s v="2025-01-04"/>
    <s v="SAL02920"/>
    <x v="3"/>
    <s v="IPHONE"/>
    <n v="3"/>
    <n v="2000"/>
    <n v="6000"/>
    <x v="0"/>
    <x v="2"/>
  </r>
  <r>
    <s v="2025-01-07"/>
    <s v="SAL00993"/>
    <x v="3"/>
    <s v="IPHONE"/>
    <n v="8"/>
    <n v="2000"/>
    <n v="16000"/>
    <x v="0"/>
    <x v="2"/>
  </r>
  <r>
    <s v="2025-01-13"/>
    <s v="SAL02186"/>
    <x v="3"/>
    <s v="IPHONE"/>
    <n v="8"/>
    <n v="2000"/>
    <n v="16000"/>
    <x v="0"/>
    <x v="2"/>
  </r>
  <r>
    <s v="2025-01-23"/>
    <s v="SAL04758"/>
    <x v="3"/>
    <s v="IPHONE"/>
    <n v="1"/>
    <n v="2000"/>
    <n v="2000"/>
    <x v="0"/>
    <x v="2"/>
  </r>
  <r>
    <s v="2025-02-05"/>
    <s v="SAL04843"/>
    <x v="3"/>
    <s v="IPHONE"/>
    <n v="10"/>
    <n v="2000"/>
    <n v="20000"/>
    <x v="1"/>
    <x v="2"/>
  </r>
  <r>
    <s v="2025-02-10"/>
    <s v="SAL01202"/>
    <x v="3"/>
    <s v="IPHONE"/>
    <n v="5"/>
    <n v="2000"/>
    <n v="10000"/>
    <x v="1"/>
    <x v="2"/>
  </r>
  <r>
    <s v="2025-02-14"/>
    <s v="SAL04764"/>
    <x v="3"/>
    <s v="IPHONE"/>
    <n v="12"/>
    <n v="2000"/>
    <n v="24000"/>
    <x v="1"/>
    <x v="2"/>
  </r>
  <r>
    <s v="2025-02-15"/>
    <s v="SAL03370"/>
    <x v="3"/>
    <s v="IPHONE"/>
    <n v="8"/>
    <n v="2000"/>
    <n v="16000"/>
    <x v="1"/>
    <x v="2"/>
  </r>
  <r>
    <s v="2025-03-02"/>
    <s v="SAL03776"/>
    <x v="3"/>
    <s v="IPHONE"/>
    <n v="2"/>
    <n v="2000"/>
    <n v="4000"/>
    <x v="2"/>
    <x v="2"/>
  </r>
  <r>
    <s v="2025-03-02"/>
    <s v="SAL04348"/>
    <x v="3"/>
    <s v="IPHONE"/>
    <n v="1"/>
    <n v="2000"/>
    <n v="2000"/>
    <x v="2"/>
    <x v="2"/>
  </r>
  <r>
    <s v="2025-03-04"/>
    <s v="SAL00649"/>
    <x v="3"/>
    <s v="IPHONE"/>
    <n v="11"/>
    <n v="2000"/>
    <n v="22000"/>
    <x v="2"/>
    <x v="2"/>
  </r>
  <r>
    <s v="2025-03-05"/>
    <s v="SAL01338"/>
    <x v="3"/>
    <s v="IPHONE"/>
    <n v="1"/>
    <n v="2000"/>
    <n v="2000"/>
    <x v="2"/>
    <x v="2"/>
  </r>
  <r>
    <s v="2025-03-15"/>
    <s v="SAL03990"/>
    <x v="3"/>
    <s v="IPHONE"/>
    <n v="14"/>
    <n v="2000"/>
    <n v="28000"/>
    <x v="2"/>
    <x v="2"/>
  </r>
  <r>
    <s v="2025-03-15"/>
    <s v="SAL05905"/>
    <x v="3"/>
    <s v="IPHONE"/>
    <n v="7"/>
    <n v="2000"/>
    <n v="14000"/>
    <x v="2"/>
    <x v="2"/>
  </r>
  <r>
    <s v="2025-03-17"/>
    <s v="SAL02632"/>
    <x v="3"/>
    <s v="IPHONE"/>
    <n v="10"/>
    <n v="2000"/>
    <n v="20000"/>
    <x v="2"/>
    <x v="2"/>
  </r>
  <r>
    <s v="2025-03-21"/>
    <s v="SAL01808"/>
    <x v="3"/>
    <s v="IPHONE"/>
    <n v="13"/>
    <n v="2000"/>
    <n v="26000"/>
    <x v="2"/>
    <x v="2"/>
  </r>
  <r>
    <s v="2025-03-27"/>
    <s v="SAL05660"/>
    <x v="3"/>
    <s v="IPHONE"/>
    <n v="14"/>
    <n v="2000"/>
    <n v="28000"/>
    <x v="2"/>
    <x v="2"/>
  </r>
  <r>
    <s v="2025-04-07"/>
    <s v="SAL03070"/>
    <x v="3"/>
    <s v="IPHONE"/>
    <n v="7"/>
    <n v="2000"/>
    <n v="14000"/>
    <x v="3"/>
    <x v="2"/>
  </r>
  <r>
    <s v="2025-04-08"/>
    <s v="SAL02858"/>
    <x v="3"/>
    <s v="IPHONE"/>
    <n v="6"/>
    <n v="2000"/>
    <n v="12000"/>
    <x v="3"/>
    <x v="2"/>
  </r>
  <r>
    <s v="2025-04-16"/>
    <s v="SAL02064"/>
    <x v="3"/>
    <s v="IPHONE"/>
    <n v="4"/>
    <n v="2000"/>
    <n v="8000"/>
    <x v="3"/>
    <x v="2"/>
  </r>
  <r>
    <s v="2025-05-01"/>
    <s v="SAL01329"/>
    <x v="3"/>
    <s v="IPHONE"/>
    <n v="6"/>
    <n v="2000"/>
    <n v="12000"/>
    <x v="4"/>
    <x v="2"/>
  </r>
  <r>
    <s v="2025-05-02"/>
    <s v="SAL02546"/>
    <x v="3"/>
    <s v="IPHONE"/>
    <n v="5"/>
    <n v="2000"/>
    <n v="10000"/>
    <x v="4"/>
    <x v="2"/>
  </r>
  <r>
    <s v="2025-05-03"/>
    <s v="SAL00138"/>
    <x v="3"/>
    <s v="IPHONE"/>
    <n v="7"/>
    <n v="2000"/>
    <n v="14000"/>
    <x v="4"/>
    <x v="2"/>
  </r>
  <r>
    <s v="2025-05-04"/>
    <s v="SAL02758"/>
    <x v="3"/>
    <s v="IPHONE"/>
    <n v="15"/>
    <n v="2000"/>
    <n v="30000"/>
    <x v="4"/>
    <x v="2"/>
  </r>
  <r>
    <s v="2025-05-07"/>
    <s v="SAL05520"/>
    <x v="3"/>
    <s v="IPHONE"/>
    <n v="5"/>
    <n v="2000"/>
    <n v="10000"/>
    <x v="4"/>
    <x v="2"/>
  </r>
  <r>
    <s v="2025-05-09"/>
    <s v="SAL04576"/>
    <x v="3"/>
    <s v="IPHONE"/>
    <n v="6"/>
    <n v="2000"/>
    <n v="12000"/>
    <x v="4"/>
    <x v="2"/>
  </r>
  <r>
    <s v="2025-05-22"/>
    <s v="SAL05206"/>
    <x v="3"/>
    <s v="IPHONE"/>
    <n v="14"/>
    <n v="2000"/>
    <n v="28000"/>
    <x v="4"/>
    <x v="2"/>
  </r>
  <r>
    <s v="2025-05-23"/>
    <s v="SAL02835"/>
    <x v="3"/>
    <s v="IPHONE"/>
    <n v="4"/>
    <n v="2000"/>
    <n v="8000"/>
    <x v="4"/>
    <x v="2"/>
  </r>
  <r>
    <s v="2025-06-02"/>
    <s v="SAL03214"/>
    <x v="3"/>
    <s v="IPHONE"/>
    <n v="1"/>
    <n v="2000"/>
    <n v="2000"/>
    <x v="5"/>
    <x v="2"/>
  </r>
  <r>
    <s v="2025-06-06"/>
    <s v="SAL02730"/>
    <x v="3"/>
    <s v="IPHONE"/>
    <n v="2"/>
    <n v="2000"/>
    <n v="4000"/>
    <x v="5"/>
    <x v="2"/>
  </r>
  <r>
    <s v="2025-06-11"/>
    <s v="SAL02388"/>
    <x v="3"/>
    <s v="IPHONE"/>
    <n v="11"/>
    <n v="2000"/>
    <n v="22000"/>
    <x v="5"/>
    <x v="2"/>
  </r>
  <r>
    <s v="2025-06-17"/>
    <s v="SAL01773"/>
    <x v="3"/>
    <s v="IPHONE"/>
    <n v="11"/>
    <n v="2000"/>
    <n v="22000"/>
    <x v="5"/>
    <x v="2"/>
  </r>
  <r>
    <s v="2025-07-01"/>
    <s v="SAL05308"/>
    <x v="3"/>
    <s v="IPHONE"/>
    <n v="5"/>
    <n v="2000"/>
    <n v="10000"/>
    <x v="6"/>
    <x v="2"/>
  </r>
  <r>
    <s v="2025-07-18"/>
    <s v="SAL04265"/>
    <x v="3"/>
    <s v="IPHONE"/>
    <n v="12"/>
    <n v="2000"/>
    <n v="24000"/>
    <x v="6"/>
    <x v="2"/>
  </r>
  <r>
    <s v="2025-07-19"/>
    <s v="SAL03374"/>
    <x v="3"/>
    <s v="IPHONE"/>
    <n v="2"/>
    <n v="2000"/>
    <n v="4000"/>
    <x v="6"/>
    <x v="2"/>
  </r>
  <r>
    <s v="2025-07-24"/>
    <s v="SAL00255"/>
    <x v="3"/>
    <s v="IPHONE"/>
    <n v="5"/>
    <n v="2000"/>
    <n v="10000"/>
    <x v="6"/>
    <x v="2"/>
  </r>
  <r>
    <s v="2025-07-27"/>
    <s v="SAL01717"/>
    <x v="3"/>
    <s v="IPHONE"/>
    <n v="15"/>
    <n v="2000"/>
    <n v="30000"/>
    <x v="6"/>
    <x v="2"/>
  </r>
  <r>
    <s v="2025-08-01"/>
    <s v="SAL02335"/>
    <x v="3"/>
    <s v="IPHONE"/>
    <n v="11"/>
    <n v="2000"/>
    <n v="22000"/>
    <x v="7"/>
    <x v="2"/>
  </r>
  <r>
    <s v="2025-08-11"/>
    <s v="SAL03045"/>
    <x v="3"/>
    <s v="IPHONE"/>
    <n v="8"/>
    <n v="2000"/>
    <n v="16000"/>
    <x v="7"/>
    <x v="2"/>
  </r>
  <r>
    <s v="2025-08-11"/>
    <s v="SAL04353"/>
    <x v="3"/>
    <s v="IPHONE"/>
    <n v="2"/>
    <n v="2000"/>
    <n v="4000"/>
    <x v="7"/>
    <x v="2"/>
  </r>
  <r>
    <s v="2025-08-14"/>
    <s v="SAL01710"/>
    <x v="3"/>
    <s v="IPHONE"/>
    <n v="6"/>
    <n v="2000"/>
    <n v="12000"/>
    <x v="7"/>
    <x v="2"/>
  </r>
  <r>
    <s v="2025-08-15"/>
    <s v="SAL04258"/>
    <x v="3"/>
    <s v="IPHONE"/>
    <n v="5"/>
    <n v="2000"/>
    <n v="10000"/>
    <x v="7"/>
    <x v="2"/>
  </r>
  <r>
    <s v="2025-09-03"/>
    <s v="SAL01567"/>
    <x v="3"/>
    <s v="IPHONE"/>
    <n v="2"/>
    <n v="2000"/>
    <n v="4000"/>
    <x v="8"/>
    <x v="2"/>
  </r>
  <r>
    <s v="2025-09-03"/>
    <s v="SAL02170"/>
    <x v="3"/>
    <s v="IPHONE"/>
    <n v="14"/>
    <n v="2000"/>
    <n v="28000"/>
    <x v="8"/>
    <x v="2"/>
  </r>
  <r>
    <s v="2025-09-05"/>
    <s v="SAL05443"/>
    <x v="3"/>
    <s v="IPHONE"/>
    <n v="3"/>
    <n v="2000"/>
    <n v="6000"/>
    <x v="8"/>
    <x v="2"/>
  </r>
  <r>
    <s v="2025-09-12"/>
    <s v="SAL04020"/>
    <x v="3"/>
    <s v="IPHONE"/>
    <n v="4"/>
    <n v="2000"/>
    <n v="8000"/>
    <x v="8"/>
    <x v="2"/>
  </r>
  <r>
    <s v="2025-09-14"/>
    <s v="SAL00265"/>
    <x v="3"/>
    <s v="IPHONE"/>
    <n v="11"/>
    <n v="2000"/>
    <n v="22000"/>
    <x v="8"/>
    <x v="2"/>
  </r>
  <r>
    <s v="2025-09-24"/>
    <s v="SAL04444"/>
    <x v="3"/>
    <s v="IPHONE"/>
    <n v="4"/>
    <n v="2000"/>
    <n v="8000"/>
    <x v="8"/>
    <x v="2"/>
  </r>
  <r>
    <s v="2025-10-03"/>
    <s v="SAL04295"/>
    <x v="3"/>
    <s v="IPHONE"/>
    <n v="3"/>
    <n v="2000"/>
    <n v="6000"/>
    <x v="9"/>
    <x v="2"/>
  </r>
  <r>
    <s v="2025-10-04"/>
    <s v="SAL05228"/>
    <x v="3"/>
    <s v="IPHONE"/>
    <n v="7"/>
    <n v="2000"/>
    <n v="14000"/>
    <x v="9"/>
    <x v="2"/>
  </r>
  <r>
    <s v="2025-10-05"/>
    <s v="SAL00342"/>
    <x v="3"/>
    <s v="IPHONE"/>
    <n v="3"/>
    <n v="2000"/>
    <n v="6000"/>
    <x v="9"/>
    <x v="2"/>
  </r>
  <r>
    <s v="2025-10-06"/>
    <s v="SAL05347"/>
    <x v="3"/>
    <s v="IPHONE"/>
    <n v="15"/>
    <n v="2000"/>
    <n v="30000"/>
    <x v="9"/>
    <x v="2"/>
  </r>
  <r>
    <s v="2025-10-09"/>
    <s v="SAL05032"/>
    <x v="3"/>
    <s v="IPHONE"/>
    <n v="15"/>
    <n v="2000"/>
    <n v="30000"/>
    <x v="9"/>
    <x v="2"/>
  </r>
  <r>
    <s v="2025-10-18"/>
    <s v="SAL05948"/>
    <x v="3"/>
    <s v="IPHONE"/>
    <n v="13"/>
    <n v="2000"/>
    <n v="26000"/>
    <x v="9"/>
    <x v="2"/>
  </r>
  <r>
    <s v="2025-10-20"/>
    <s v="SAL05326"/>
    <x v="3"/>
    <s v="IPHONE"/>
    <n v="1"/>
    <n v="2000"/>
    <n v="2000"/>
    <x v="9"/>
    <x v="2"/>
  </r>
  <r>
    <s v="2025-10-23"/>
    <s v="SAL00308"/>
    <x v="3"/>
    <s v="IPHONE"/>
    <n v="13"/>
    <n v="2000"/>
    <n v="26000"/>
    <x v="9"/>
    <x v="2"/>
  </r>
  <r>
    <s v="2025-10-24"/>
    <s v="SAL00116"/>
    <x v="3"/>
    <s v="IPHONE"/>
    <n v="12"/>
    <n v="2000"/>
    <n v="24000"/>
    <x v="9"/>
    <x v="2"/>
  </r>
  <r>
    <s v="2025-11-10"/>
    <s v="SAL01034"/>
    <x v="3"/>
    <s v="IPHONE"/>
    <n v="2"/>
    <n v="2000"/>
    <n v="4000"/>
    <x v="10"/>
    <x v="2"/>
  </r>
  <r>
    <s v="2025-11-15"/>
    <s v="SAL03667"/>
    <x v="3"/>
    <s v="IPHONE"/>
    <n v="11"/>
    <n v="2000"/>
    <n v="22000"/>
    <x v="10"/>
    <x v="2"/>
  </r>
  <r>
    <s v="2025-11-19"/>
    <s v="SAL03456"/>
    <x v="3"/>
    <s v="IPHONE"/>
    <n v="2"/>
    <n v="2000"/>
    <n v="4000"/>
    <x v="10"/>
    <x v="2"/>
  </r>
  <r>
    <s v="2025-11-30"/>
    <s v="SAL01643"/>
    <x v="3"/>
    <s v="IPHONE"/>
    <n v="3"/>
    <n v="2000"/>
    <n v="6000"/>
    <x v="10"/>
    <x v="2"/>
  </r>
  <r>
    <s v="2025-12-03"/>
    <s v="SAL01018"/>
    <x v="3"/>
    <s v="IPHONE"/>
    <n v="5"/>
    <n v="2000"/>
    <n v="10000"/>
    <x v="11"/>
    <x v="2"/>
  </r>
  <r>
    <s v="2025-12-03"/>
    <s v="SAL04481"/>
    <x v="3"/>
    <s v="IPHONE"/>
    <n v="5"/>
    <n v="2000"/>
    <n v="10000"/>
    <x v="11"/>
    <x v="2"/>
  </r>
  <r>
    <s v="2025-12-09"/>
    <s v="SAL00734"/>
    <x v="3"/>
    <s v="IPHONE"/>
    <n v="5"/>
    <n v="2000"/>
    <n v="10000"/>
    <x v="11"/>
    <x v="2"/>
  </r>
  <r>
    <s v="2025-12-09"/>
    <s v="SAL03248"/>
    <x v="3"/>
    <s v="IPHONE"/>
    <n v="14"/>
    <n v="2000"/>
    <n v="28000"/>
    <x v="11"/>
    <x v="2"/>
  </r>
  <r>
    <s v="2025-12-10"/>
    <s v="SAL05950"/>
    <x v="3"/>
    <s v="IPHONE"/>
    <n v="11"/>
    <n v="2000"/>
    <n v="22000"/>
    <x v="11"/>
    <x v="2"/>
  </r>
  <r>
    <s v="2025-12-14"/>
    <s v="SAL02925"/>
    <x v="3"/>
    <s v="IPHONE"/>
    <n v="7"/>
    <n v="2000"/>
    <n v="14000"/>
    <x v="11"/>
    <x v="2"/>
  </r>
  <r>
    <s v="2025-12-19"/>
    <s v="SAL05439"/>
    <x v="3"/>
    <s v="IPHONE"/>
    <n v="5"/>
    <n v="2000"/>
    <n v="10000"/>
    <x v="11"/>
    <x v="2"/>
  </r>
  <r>
    <s v="2025-12-23"/>
    <s v="SAL02452"/>
    <x v="3"/>
    <s v="IPHONE"/>
    <n v="8"/>
    <n v="2000"/>
    <n v="16000"/>
    <x v="11"/>
    <x v="2"/>
  </r>
  <r>
    <s v="2025-12-27"/>
    <s v="SAL00175"/>
    <x v="3"/>
    <s v="IPHONE"/>
    <n v="13"/>
    <n v="2000"/>
    <n v="26000"/>
    <x v="11"/>
    <x v="2"/>
  </r>
  <r>
    <s v="2025-12-31"/>
    <s v="SAL02421"/>
    <x v="3"/>
    <s v="IPHONE"/>
    <n v="4"/>
    <n v="2000"/>
    <n v="8000"/>
    <x v="11"/>
    <x v="2"/>
  </r>
  <r>
    <s v="2023-01-05"/>
    <s v="SAL00545"/>
    <x v="0"/>
    <s v="IPHONE 14 PROMAX CHARGER"/>
    <n v="5"/>
    <n v="8000"/>
    <n v="40000"/>
    <x v="0"/>
    <x v="0"/>
  </r>
  <r>
    <s v="2023-01-26"/>
    <s v="SAL00633"/>
    <x v="0"/>
    <s v="IPHONE 14 PROMAX CHARGER"/>
    <n v="4"/>
    <n v="8000"/>
    <n v="32000"/>
    <x v="0"/>
    <x v="0"/>
  </r>
  <r>
    <s v="2023-02-02"/>
    <s v="SAL05760"/>
    <x v="0"/>
    <s v="IPHONE 14 PROMAX CHARGER"/>
    <n v="3"/>
    <n v="8000"/>
    <n v="24000"/>
    <x v="1"/>
    <x v="0"/>
  </r>
  <r>
    <s v="2023-02-15"/>
    <s v="SAL00241"/>
    <x v="0"/>
    <s v="IPHONE 14 PROMAX CHARGER"/>
    <n v="6"/>
    <n v="8000"/>
    <n v="48000"/>
    <x v="1"/>
    <x v="0"/>
  </r>
  <r>
    <s v="2023-03-21"/>
    <s v="SAL00280"/>
    <x v="0"/>
    <s v="IPHONE 14 PROMAX CHARGER"/>
    <n v="2"/>
    <n v="8000"/>
    <n v="16000"/>
    <x v="2"/>
    <x v="0"/>
  </r>
  <r>
    <s v="2023-04-04"/>
    <s v="SAL01019"/>
    <x v="0"/>
    <s v="IPHONE 14 PROMAX CHARGER"/>
    <n v="5"/>
    <n v="8000"/>
    <n v="40000"/>
    <x v="3"/>
    <x v="0"/>
  </r>
  <r>
    <s v="2023-04-18"/>
    <s v="SAL04894"/>
    <x v="0"/>
    <s v="IPHONE 14 PROMAX CHARGER"/>
    <n v="10"/>
    <n v="8000"/>
    <n v="80000"/>
    <x v="3"/>
    <x v="0"/>
  </r>
  <r>
    <s v="2023-05-21"/>
    <s v="SAL03608"/>
    <x v="0"/>
    <s v="IPHONE 14 PROMAX CHARGER"/>
    <n v="7"/>
    <n v="8000"/>
    <n v="56000"/>
    <x v="4"/>
    <x v="0"/>
  </r>
  <r>
    <s v="2023-05-25"/>
    <s v="SAL00817"/>
    <x v="0"/>
    <s v="IPHONE 14 PROMAX CHARGER"/>
    <n v="14"/>
    <n v="8000"/>
    <n v="112000"/>
    <x v="4"/>
    <x v="0"/>
  </r>
  <r>
    <s v="2023-05-31"/>
    <s v="SAL00544"/>
    <x v="0"/>
    <s v="IPHONE 14 PROMAX CHARGER"/>
    <n v="2"/>
    <n v="8000"/>
    <n v="16000"/>
    <x v="4"/>
    <x v="0"/>
  </r>
  <r>
    <s v="2023-06-19"/>
    <s v="SAL05525"/>
    <x v="0"/>
    <s v="IPHONE 14 PROMAX CHARGER"/>
    <n v="13"/>
    <n v="8000"/>
    <n v="104000"/>
    <x v="5"/>
    <x v="0"/>
  </r>
  <r>
    <s v="2023-07-09"/>
    <s v="SAL05733"/>
    <x v="0"/>
    <s v="IPHONE 14 PROMAX CHARGER"/>
    <n v="1"/>
    <n v="8000"/>
    <n v="8000"/>
    <x v="6"/>
    <x v="0"/>
  </r>
  <r>
    <s v="2023-07-22"/>
    <s v="SAL01126"/>
    <x v="0"/>
    <s v="IPHONE 14 PROMAX CHARGER"/>
    <n v="1"/>
    <n v="8000"/>
    <n v="8000"/>
    <x v="6"/>
    <x v="0"/>
  </r>
  <r>
    <s v="2023-08-25"/>
    <s v="SAL00517"/>
    <x v="0"/>
    <s v="IPHONE 14 PROMAX CHARGER"/>
    <n v="14"/>
    <n v="8000"/>
    <n v="112000"/>
    <x v="7"/>
    <x v="0"/>
  </r>
  <r>
    <s v="2023-09-18"/>
    <s v="SAL03040"/>
    <x v="0"/>
    <s v="IPHONE 14 PROMAX CHARGER"/>
    <n v="4"/>
    <n v="8000"/>
    <n v="32000"/>
    <x v="8"/>
    <x v="0"/>
  </r>
  <r>
    <s v="2023-10-04"/>
    <s v="SAL05799"/>
    <x v="0"/>
    <s v="IPHONE 14 PROMAX CHARGER"/>
    <n v="9"/>
    <n v="8000"/>
    <n v="72000"/>
    <x v="9"/>
    <x v="0"/>
  </r>
  <r>
    <s v="2023-10-11"/>
    <s v="SAL01537"/>
    <x v="0"/>
    <s v="IPHONE 14 PROMAX CHARGER"/>
    <n v="15"/>
    <n v="8000"/>
    <n v="120000"/>
    <x v="9"/>
    <x v="0"/>
  </r>
  <r>
    <s v="2023-10-24"/>
    <s v="SAL02185"/>
    <x v="0"/>
    <s v="IPHONE 14 PROMAX CHARGER"/>
    <n v="13"/>
    <n v="8000"/>
    <n v="104000"/>
    <x v="9"/>
    <x v="0"/>
  </r>
  <r>
    <s v="2023-11-06"/>
    <s v="SAL00604"/>
    <x v="0"/>
    <s v="IPHONE 14 PROMAX CHARGER"/>
    <n v="3"/>
    <n v="8000"/>
    <n v="24000"/>
    <x v="10"/>
    <x v="0"/>
  </r>
  <r>
    <s v="2023-11-07"/>
    <s v="SAL02601"/>
    <x v="0"/>
    <s v="IPHONE 14 PROMAX CHARGER"/>
    <n v="9"/>
    <n v="8000"/>
    <n v="72000"/>
    <x v="10"/>
    <x v="0"/>
  </r>
  <r>
    <s v="2023-12-06"/>
    <s v="SAL04888"/>
    <x v="0"/>
    <s v="IPHONE 14 PROMAX CHARGER"/>
    <n v="8"/>
    <n v="8000"/>
    <n v="64000"/>
    <x v="11"/>
    <x v="0"/>
  </r>
  <r>
    <s v="2024-02-15"/>
    <s v="SAL00309"/>
    <x v="0"/>
    <s v="IPHONE 14 PROMAX CHARGER"/>
    <n v="8"/>
    <n v="8000"/>
    <n v="64000"/>
    <x v="1"/>
    <x v="1"/>
  </r>
  <r>
    <s v="2024-03-13"/>
    <s v="SAL03190"/>
    <x v="0"/>
    <s v="IPHONE 14 PROMAX CHARGER"/>
    <n v="9"/>
    <n v="8000"/>
    <n v="72000"/>
    <x v="2"/>
    <x v="1"/>
  </r>
  <r>
    <s v="2024-03-15"/>
    <s v="SAL04991"/>
    <x v="0"/>
    <s v="IPHONE 14 PROMAX CHARGER"/>
    <n v="7"/>
    <n v="8000"/>
    <n v="56000"/>
    <x v="2"/>
    <x v="1"/>
  </r>
  <r>
    <s v="2024-03-27"/>
    <s v="SAL03227"/>
    <x v="0"/>
    <s v="IPHONE 14 PROMAX CHARGER"/>
    <n v="9"/>
    <n v="8000"/>
    <n v="72000"/>
    <x v="2"/>
    <x v="1"/>
  </r>
  <r>
    <s v="2024-04-18"/>
    <s v="SAL04247"/>
    <x v="0"/>
    <s v="IPHONE 14 PROMAX CHARGER"/>
    <n v="4"/>
    <n v="8000"/>
    <n v="32000"/>
    <x v="3"/>
    <x v="1"/>
  </r>
  <r>
    <s v="2024-05-02"/>
    <s v="SAL01176"/>
    <x v="0"/>
    <s v="IPHONE 14 PROMAX CHARGER"/>
    <n v="8"/>
    <n v="8000"/>
    <n v="64000"/>
    <x v="4"/>
    <x v="1"/>
  </r>
  <r>
    <s v="2024-08-10"/>
    <s v="SAL04703"/>
    <x v="0"/>
    <s v="IPHONE 14 PROMAX CHARGER"/>
    <n v="4"/>
    <n v="8000"/>
    <n v="32000"/>
    <x v="7"/>
    <x v="1"/>
  </r>
  <r>
    <s v="2024-10-04"/>
    <s v="SAL05617"/>
    <x v="0"/>
    <s v="IPHONE 14 PROMAX CHARGER"/>
    <n v="3"/>
    <n v="8000"/>
    <n v="24000"/>
    <x v="9"/>
    <x v="1"/>
  </r>
  <r>
    <s v="2024-10-09"/>
    <s v="SAL00210"/>
    <x v="0"/>
    <s v="IPHONE 14 PROMAX CHARGER"/>
    <n v="5"/>
    <n v="8000"/>
    <n v="40000"/>
    <x v="9"/>
    <x v="1"/>
  </r>
  <r>
    <s v="2024-10-13"/>
    <s v="SAL04745"/>
    <x v="0"/>
    <s v="IPHONE 14 PROMAX CHARGER"/>
    <n v="8"/>
    <n v="8000"/>
    <n v="64000"/>
    <x v="9"/>
    <x v="1"/>
  </r>
  <r>
    <s v="2024-10-15"/>
    <s v="SAL03395"/>
    <x v="0"/>
    <s v="IPHONE 14 PROMAX CHARGER"/>
    <n v="9"/>
    <n v="8000"/>
    <n v="72000"/>
    <x v="9"/>
    <x v="1"/>
  </r>
  <r>
    <s v="2024-10-18"/>
    <s v="SAL05344"/>
    <x v="0"/>
    <s v="IPHONE 14 PROMAX CHARGER"/>
    <n v="13"/>
    <n v="8000"/>
    <n v="104000"/>
    <x v="9"/>
    <x v="1"/>
  </r>
  <r>
    <s v="2024-10-19"/>
    <s v="SAL02358"/>
    <x v="0"/>
    <s v="IPHONE 14 PROMAX CHARGER"/>
    <n v="14"/>
    <n v="8000"/>
    <n v="112000"/>
    <x v="9"/>
    <x v="1"/>
  </r>
  <r>
    <s v="2024-11-02"/>
    <s v="SAL05220"/>
    <x v="0"/>
    <s v="IPHONE 14 PROMAX CHARGER"/>
    <n v="10"/>
    <n v="8000"/>
    <n v="80000"/>
    <x v="10"/>
    <x v="1"/>
  </r>
  <r>
    <s v="2024-11-12"/>
    <s v="SAL04013"/>
    <x v="0"/>
    <s v="IPHONE 14 PROMAX CHARGER"/>
    <n v="5"/>
    <n v="8000"/>
    <n v="40000"/>
    <x v="10"/>
    <x v="1"/>
  </r>
  <r>
    <s v="2024-11-30"/>
    <s v="SAL03341"/>
    <x v="0"/>
    <s v="IPHONE 14 PROMAX CHARGER"/>
    <n v="11"/>
    <n v="8000"/>
    <n v="88000"/>
    <x v="10"/>
    <x v="1"/>
  </r>
  <r>
    <s v="2024-12-06"/>
    <s v="SAL00476"/>
    <x v="0"/>
    <s v="IPHONE 14 PROMAX CHARGER"/>
    <n v="9"/>
    <n v="8000"/>
    <n v="72000"/>
    <x v="11"/>
    <x v="1"/>
  </r>
  <r>
    <s v="2024-12-18"/>
    <s v="SAL03924"/>
    <x v="0"/>
    <s v="IPHONE 14 PROMAX CHARGER"/>
    <n v="8"/>
    <n v="8000"/>
    <n v="64000"/>
    <x v="11"/>
    <x v="1"/>
  </r>
  <r>
    <s v="2025-01-31"/>
    <s v="SAL02436"/>
    <x v="0"/>
    <s v="IPHONE 14 PROMAX CHARGER"/>
    <n v="10"/>
    <n v="8000"/>
    <n v="80000"/>
    <x v="0"/>
    <x v="2"/>
  </r>
  <r>
    <s v="2025-02-05"/>
    <s v="SAL02494"/>
    <x v="0"/>
    <s v="IPHONE 14 PROMAX CHARGER"/>
    <n v="13"/>
    <n v="8000"/>
    <n v="104000"/>
    <x v="1"/>
    <x v="2"/>
  </r>
  <r>
    <s v="2025-02-10"/>
    <s v="SAL05241"/>
    <x v="0"/>
    <s v="IPHONE 14 PROMAX CHARGER"/>
    <n v="7"/>
    <n v="8000"/>
    <n v="56000"/>
    <x v="1"/>
    <x v="2"/>
  </r>
  <r>
    <s v="2025-02-15"/>
    <s v="SAL00810"/>
    <x v="0"/>
    <s v="IPHONE 14 PROMAX CHARGER"/>
    <n v="4"/>
    <n v="8000"/>
    <n v="32000"/>
    <x v="1"/>
    <x v="2"/>
  </r>
  <r>
    <s v="2025-02-19"/>
    <s v="SAL00609"/>
    <x v="0"/>
    <s v="IPHONE 14 PROMAX CHARGER"/>
    <n v="8"/>
    <n v="8000"/>
    <n v="64000"/>
    <x v="1"/>
    <x v="2"/>
  </r>
  <r>
    <s v="2025-02-24"/>
    <s v="SAL04312"/>
    <x v="0"/>
    <s v="IPHONE 14 PROMAX CHARGER"/>
    <n v="9"/>
    <n v="8000"/>
    <n v="72000"/>
    <x v="1"/>
    <x v="2"/>
  </r>
  <r>
    <s v="2025-02-27"/>
    <s v="SAL00622"/>
    <x v="0"/>
    <s v="IPHONE 14 PROMAX CHARGER"/>
    <n v="5"/>
    <n v="8000"/>
    <n v="40000"/>
    <x v="1"/>
    <x v="2"/>
  </r>
  <r>
    <s v="2025-02-27"/>
    <s v="SAL03277"/>
    <x v="0"/>
    <s v="IPHONE 14 PROMAX CHARGER"/>
    <n v="4"/>
    <n v="8000"/>
    <n v="32000"/>
    <x v="1"/>
    <x v="2"/>
  </r>
  <r>
    <s v="2025-03-01"/>
    <s v="SAL05883"/>
    <x v="0"/>
    <s v="IPHONE 14 PROMAX CHARGER"/>
    <n v="8"/>
    <n v="8000"/>
    <n v="64000"/>
    <x v="2"/>
    <x v="2"/>
  </r>
  <r>
    <s v="2025-04-03"/>
    <s v="SAL05449"/>
    <x v="0"/>
    <s v="IPHONE 14 PROMAX CHARGER"/>
    <n v="7"/>
    <n v="8000"/>
    <n v="56000"/>
    <x v="3"/>
    <x v="2"/>
  </r>
  <r>
    <s v="2025-04-10"/>
    <s v="SAL05020"/>
    <x v="0"/>
    <s v="IPHONE 14 PROMAX CHARGER"/>
    <n v="12"/>
    <n v="8000"/>
    <n v="96000"/>
    <x v="3"/>
    <x v="2"/>
  </r>
  <r>
    <s v="2025-05-29"/>
    <s v="SAL03579"/>
    <x v="0"/>
    <s v="IPHONE 14 PROMAX CHARGER"/>
    <n v="7"/>
    <n v="8000"/>
    <n v="56000"/>
    <x v="4"/>
    <x v="2"/>
  </r>
  <r>
    <s v="2025-06-20"/>
    <s v="SAL02916"/>
    <x v="0"/>
    <s v="IPHONE 14 PROMAX CHARGER"/>
    <n v="11"/>
    <n v="8000"/>
    <n v="88000"/>
    <x v="5"/>
    <x v="2"/>
  </r>
  <r>
    <s v="2025-07-15"/>
    <s v="SAL03245"/>
    <x v="0"/>
    <s v="IPHONE 14 PROMAX CHARGER"/>
    <n v="5"/>
    <n v="8000"/>
    <n v="40000"/>
    <x v="6"/>
    <x v="2"/>
  </r>
  <r>
    <s v="2025-07-19"/>
    <s v="SAL02219"/>
    <x v="0"/>
    <s v="IPHONE 14 PROMAX CHARGER"/>
    <n v="10"/>
    <n v="8000"/>
    <n v="80000"/>
    <x v="6"/>
    <x v="2"/>
  </r>
  <r>
    <s v="2025-07-26"/>
    <s v="SAL05110"/>
    <x v="0"/>
    <s v="IPHONE 14 PROMAX CHARGER"/>
    <n v="10"/>
    <n v="8000"/>
    <n v="80000"/>
    <x v="6"/>
    <x v="2"/>
  </r>
  <r>
    <s v="2025-08-03"/>
    <s v="SAL05221"/>
    <x v="0"/>
    <s v="IPHONE 14 PROMAX CHARGER"/>
    <n v="6"/>
    <n v="8000"/>
    <n v="48000"/>
    <x v="7"/>
    <x v="2"/>
  </r>
  <r>
    <s v="2025-08-08"/>
    <s v="SAL00366"/>
    <x v="0"/>
    <s v="IPHONE 14 PROMAX CHARGER"/>
    <n v="1"/>
    <n v="8000"/>
    <n v="8000"/>
    <x v="7"/>
    <x v="2"/>
  </r>
  <r>
    <s v="2025-10-23"/>
    <s v="SAL05577"/>
    <x v="0"/>
    <s v="IPHONE 14 PROMAX CHARGER"/>
    <n v="13"/>
    <n v="8000"/>
    <n v="104000"/>
    <x v="9"/>
    <x v="2"/>
  </r>
  <r>
    <s v="2025-11-12"/>
    <s v="SAL02411"/>
    <x v="0"/>
    <s v="IPHONE 14 PROMAX CHARGER"/>
    <n v="14"/>
    <n v="8000"/>
    <n v="112000"/>
    <x v="10"/>
    <x v="2"/>
  </r>
  <r>
    <s v="2025-11-15"/>
    <s v="SAL01566"/>
    <x v="0"/>
    <s v="IPHONE 14 PROMAX CHARGER"/>
    <n v="14"/>
    <n v="8000"/>
    <n v="112000"/>
    <x v="10"/>
    <x v="2"/>
  </r>
  <r>
    <s v="2025-11-24"/>
    <s v="SAL02832"/>
    <x v="0"/>
    <s v="IPHONE 14 PROMAX CHARGER"/>
    <n v="12"/>
    <n v="8000"/>
    <n v="96000"/>
    <x v="10"/>
    <x v="2"/>
  </r>
  <r>
    <s v="2025-12-01"/>
    <s v="SAL02898"/>
    <x v="0"/>
    <s v="IPHONE 14 PROMAX CHARGER"/>
    <n v="3"/>
    <n v="8000"/>
    <n v="24000"/>
    <x v="11"/>
    <x v="2"/>
  </r>
  <r>
    <s v="2025-12-26"/>
    <s v="SAL04200"/>
    <x v="0"/>
    <s v="IPHONE 14 PROMAX CHARGER"/>
    <n v="13"/>
    <n v="8000"/>
    <n v="104000"/>
    <x v="11"/>
    <x v="2"/>
  </r>
  <r>
    <s v="2025-12-27"/>
    <s v="SAL05746"/>
    <x v="0"/>
    <s v="IPHONE 14 PROMAX CHARGER"/>
    <n v="15"/>
    <n v="8000"/>
    <n v="120000"/>
    <x v="11"/>
    <x v="2"/>
  </r>
  <r>
    <s v="2023-01-12"/>
    <s v="SAL03756"/>
    <x v="5"/>
    <s v="IPHONE EARPIECE"/>
    <n v="9"/>
    <n v="4000"/>
    <n v="36000"/>
    <x v="0"/>
    <x v="0"/>
  </r>
  <r>
    <s v="2023-01-15"/>
    <s v="SAL05378"/>
    <x v="5"/>
    <s v="IPHONE EARPIECE"/>
    <n v="3"/>
    <n v="4000"/>
    <n v="12000"/>
    <x v="0"/>
    <x v="0"/>
  </r>
  <r>
    <s v="2023-01-20"/>
    <s v="SAL05992"/>
    <x v="5"/>
    <s v="IPHONE EARPIECE"/>
    <n v="6"/>
    <n v="4000"/>
    <n v="24000"/>
    <x v="0"/>
    <x v="0"/>
  </r>
  <r>
    <s v="2023-02-01"/>
    <s v="SAL04883"/>
    <x v="5"/>
    <s v="IPHONE EARPIECE"/>
    <n v="9"/>
    <n v="4000"/>
    <n v="36000"/>
    <x v="1"/>
    <x v="0"/>
  </r>
  <r>
    <s v="2023-02-05"/>
    <s v="SAL00645"/>
    <x v="5"/>
    <s v="IPHONE EARPIECE"/>
    <n v="11"/>
    <n v="4000"/>
    <n v="44000"/>
    <x v="1"/>
    <x v="0"/>
  </r>
  <r>
    <s v="2023-02-09"/>
    <s v="SAL00644"/>
    <x v="5"/>
    <s v="IPHONE EARPIECE"/>
    <n v="11"/>
    <n v="4000"/>
    <n v="44000"/>
    <x v="1"/>
    <x v="0"/>
  </r>
  <r>
    <s v="2023-02-21"/>
    <s v="SAL00148"/>
    <x v="5"/>
    <s v="IPHONE EARPIECE"/>
    <n v="8"/>
    <n v="4000"/>
    <n v="32000"/>
    <x v="1"/>
    <x v="0"/>
  </r>
  <r>
    <s v="2023-02-25"/>
    <s v="SAL00714"/>
    <x v="5"/>
    <s v="IPHONE EARPIECE"/>
    <n v="9"/>
    <n v="4000"/>
    <n v="36000"/>
    <x v="1"/>
    <x v="0"/>
  </r>
  <r>
    <s v="2023-02-28"/>
    <s v="SAL01683"/>
    <x v="5"/>
    <s v="IPHONE EARPIECE"/>
    <n v="5"/>
    <n v="4000"/>
    <n v="20000"/>
    <x v="1"/>
    <x v="0"/>
  </r>
  <r>
    <s v="2023-03-03"/>
    <s v="SAL04053"/>
    <x v="5"/>
    <s v="IPHONE EARPIECE"/>
    <n v="9"/>
    <n v="4000"/>
    <n v="36000"/>
    <x v="2"/>
    <x v="0"/>
  </r>
  <r>
    <s v="2023-03-04"/>
    <s v="SAL00203"/>
    <x v="5"/>
    <s v="IPHONE EARPIECE"/>
    <n v="5"/>
    <n v="4000"/>
    <n v="20000"/>
    <x v="2"/>
    <x v="0"/>
  </r>
  <r>
    <s v="2023-03-05"/>
    <s v="SAL00717"/>
    <x v="5"/>
    <s v="IPHONE EARPIECE"/>
    <n v="6"/>
    <n v="4000"/>
    <n v="24000"/>
    <x v="2"/>
    <x v="0"/>
  </r>
  <r>
    <s v="2023-03-07"/>
    <s v="SAL02946"/>
    <x v="5"/>
    <s v="IPHONE EARPIECE"/>
    <n v="13"/>
    <n v="4000"/>
    <n v="52000"/>
    <x v="2"/>
    <x v="0"/>
  </r>
  <r>
    <s v="2023-03-11"/>
    <s v="SAL02104"/>
    <x v="5"/>
    <s v="IPHONE EARPIECE"/>
    <n v="8"/>
    <n v="4000"/>
    <n v="32000"/>
    <x v="2"/>
    <x v="0"/>
  </r>
  <r>
    <s v="2023-03-27"/>
    <s v="SAL02633"/>
    <x v="5"/>
    <s v="IPHONE EARPIECE"/>
    <n v="1"/>
    <n v="4000"/>
    <n v="4000"/>
    <x v="2"/>
    <x v="0"/>
  </r>
  <r>
    <s v="2023-03-29"/>
    <s v="SAL05424"/>
    <x v="5"/>
    <s v="IPHONE EARPIECE"/>
    <n v="5"/>
    <n v="4000"/>
    <n v="20000"/>
    <x v="2"/>
    <x v="0"/>
  </r>
  <r>
    <s v="2023-03-30"/>
    <s v="SAL01774"/>
    <x v="5"/>
    <s v="IPHONE EARPIECE"/>
    <n v="2"/>
    <n v="4000"/>
    <n v="8000"/>
    <x v="2"/>
    <x v="0"/>
  </r>
  <r>
    <s v="2023-04-14"/>
    <s v="SAL03959"/>
    <x v="5"/>
    <s v="IPHONE EARPIECE"/>
    <n v="15"/>
    <n v="4000"/>
    <n v="60000"/>
    <x v="3"/>
    <x v="0"/>
  </r>
  <r>
    <s v="2023-04-15"/>
    <s v="SAL04243"/>
    <x v="5"/>
    <s v="IPHONE EARPIECE"/>
    <n v="4"/>
    <n v="4000"/>
    <n v="16000"/>
    <x v="3"/>
    <x v="0"/>
  </r>
  <r>
    <s v="2023-04-17"/>
    <s v="SAL04585"/>
    <x v="5"/>
    <s v="IPHONE EARPIECE"/>
    <n v="10"/>
    <n v="4000"/>
    <n v="40000"/>
    <x v="3"/>
    <x v="0"/>
  </r>
  <r>
    <s v="2023-04-19"/>
    <s v="SAL01110"/>
    <x v="5"/>
    <s v="IPHONE EARPIECE"/>
    <n v="9"/>
    <n v="4000"/>
    <n v="36000"/>
    <x v="3"/>
    <x v="0"/>
  </r>
  <r>
    <s v="2023-04-29"/>
    <s v="SAL00843"/>
    <x v="5"/>
    <s v="IPHONE EARPIECE"/>
    <n v="4"/>
    <n v="4000"/>
    <n v="16000"/>
    <x v="3"/>
    <x v="0"/>
  </r>
  <r>
    <s v="2023-05-02"/>
    <s v="SAL02514"/>
    <x v="5"/>
    <s v="IPHONE EARPIECE"/>
    <n v="5"/>
    <n v="4000"/>
    <n v="20000"/>
    <x v="4"/>
    <x v="0"/>
  </r>
  <r>
    <s v="2023-05-05"/>
    <s v="SAL00448"/>
    <x v="5"/>
    <s v="IPHONE EARPIECE"/>
    <n v="12"/>
    <n v="4000"/>
    <n v="48000"/>
    <x v="4"/>
    <x v="0"/>
  </r>
  <r>
    <s v="2023-05-10"/>
    <s v="SAL05151"/>
    <x v="5"/>
    <s v="IPHONE EARPIECE"/>
    <n v="6"/>
    <n v="4000"/>
    <n v="24000"/>
    <x v="4"/>
    <x v="0"/>
  </r>
  <r>
    <s v="2023-05-12"/>
    <s v="SAL04520"/>
    <x v="5"/>
    <s v="IPHONE EARPIECE"/>
    <n v="3"/>
    <n v="4000"/>
    <n v="12000"/>
    <x v="4"/>
    <x v="0"/>
  </r>
  <r>
    <s v="2023-05-15"/>
    <s v="SAL02534"/>
    <x v="5"/>
    <s v="IPHONE EARPIECE"/>
    <n v="4"/>
    <n v="4000"/>
    <n v="16000"/>
    <x v="4"/>
    <x v="0"/>
  </r>
  <r>
    <s v="2023-05-19"/>
    <s v="SAL05414"/>
    <x v="5"/>
    <s v="IPHONE EARPIECE"/>
    <n v="13"/>
    <n v="4000"/>
    <n v="52000"/>
    <x v="4"/>
    <x v="0"/>
  </r>
  <r>
    <s v="2023-05-20"/>
    <s v="SAL05514"/>
    <x v="5"/>
    <s v="IPHONE EARPIECE"/>
    <n v="15"/>
    <n v="4000"/>
    <n v="60000"/>
    <x v="4"/>
    <x v="0"/>
  </r>
  <r>
    <s v="2023-06-01"/>
    <s v="SAL05426"/>
    <x v="5"/>
    <s v="IPHONE EARPIECE"/>
    <n v="11"/>
    <n v="4000"/>
    <n v="44000"/>
    <x v="5"/>
    <x v="0"/>
  </r>
  <r>
    <s v="2023-06-05"/>
    <s v="SAL01145"/>
    <x v="5"/>
    <s v="IPHONE EARPIECE"/>
    <n v="14"/>
    <n v="4000"/>
    <n v="56000"/>
    <x v="5"/>
    <x v="0"/>
  </r>
  <r>
    <s v="2023-06-21"/>
    <s v="SAL03996"/>
    <x v="5"/>
    <s v="IPHONE EARPIECE"/>
    <n v="3"/>
    <n v="4000"/>
    <n v="12000"/>
    <x v="5"/>
    <x v="0"/>
  </r>
  <r>
    <s v="2023-06-27"/>
    <s v="SAL00074"/>
    <x v="5"/>
    <s v="IPHONE EARPIECE"/>
    <n v="10"/>
    <n v="4000"/>
    <n v="40000"/>
    <x v="5"/>
    <x v="0"/>
  </r>
  <r>
    <s v="2023-06-27"/>
    <s v="SAL05058"/>
    <x v="5"/>
    <s v="IPHONE EARPIECE"/>
    <n v="2"/>
    <n v="4000"/>
    <n v="8000"/>
    <x v="5"/>
    <x v="0"/>
  </r>
  <r>
    <s v="2023-07-08"/>
    <s v="SAL05731"/>
    <x v="5"/>
    <s v="IPHONE EARPIECE"/>
    <n v="15"/>
    <n v="4000"/>
    <n v="60000"/>
    <x v="6"/>
    <x v="0"/>
  </r>
  <r>
    <s v="2023-07-31"/>
    <s v="SAL04415"/>
    <x v="5"/>
    <s v="IPHONE EARPIECE"/>
    <n v="6"/>
    <n v="4000"/>
    <n v="24000"/>
    <x v="6"/>
    <x v="0"/>
  </r>
  <r>
    <s v="2023-08-06"/>
    <s v="SAL00298"/>
    <x v="5"/>
    <s v="IPHONE EARPIECE"/>
    <n v="2"/>
    <n v="4000"/>
    <n v="8000"/>
    <x v="7"/>
    <x v="0"/>
  </r>
  <r>
    <s v="2023-08-06"/>
    <s v="SAL00554"/>
    <x v="5"/>
    <s v="IPHONE EARPIECE"/>
    <n v="12"/>
    <n v="4000"/>
    <n v="48000"/>
    <x v="7"/>
    <x v="0"/>
  </r>
  <r>
    <s v="2023-08-14"/>
    <s v="SAL00038"/>
    <x v="5"/>
    <s v="IPHONE EARPIECE"/>
    <n v="11"/>
    <n v="4000"/>
    <n v="44000"/>
    <x v="7"/>
    <x v="0"/>
  </r>
  <r>
    <s v="2023-08-16"/>
    <s v="SAL00625"/>
    <x v="5"/>
    <s v="IPHONE EARPIECE"/>
    <n v="4"/>
    <n v="4000"/>
    <n v="16000"/>
    <x v="7"/>
    <x v="0"/>
  </r>
  <r>
    <s v="2023-08-23"/>
    <s v="SAL04356"/>
    <x v="5"/>
    <s v="IPHONE EARPIECE"/>
    <n v="7"/>
    <n v="4000"/>
    <n v="28000"/>
    <x v="7"/>
    <x v="0"/>
  </r>
  <r>
    <s v="2023-08-29"/>
    <s v="SAL05231"/>
    <x v="5"/>
    <s v="IPHONE EARPIECE"/>
    <n v="5"/>
    <n v="4000"/>
    <n v="20000"/>
    <x v="7"/>
    <x v="0"/>
  </r>
  <r>
    <s v="2023-09-20"/>
    <s v="SAL01590"/>
    <x v="5"/>
    <s v="IPHONE EARPIECE"/>
    <n v="5"/>
    <n v="4000"/>
    <n v="20000"/>
    <x v="8"/>
    <x v="0"/>
  </r>
  <r>
    <s v="2023-09-27"/>
    <s v="SAL02233"/>
    <x v="5"/>
    <s v="IPHONE EARPIECE"/>
    <n v="4"/>
    <n v="4000"/>
    <n v="16000"/>
    <x v="8"/>
    <x v="0"/>
  </r>
  <r>
    <s v="2023-09-29"/>
    <s v="SAL02074"/>
    <x v="5"/>
    <s v="IPHONE EARPIECE"/>
    <n v="9"/>
    <n v="4000"/>
    <n v="36000"/>
    <x v="8"/>
    <x v="0"/>
  </r>
  <r>
    <s v="2023-09-30"/>
    <s v="SAL01977"/>
    <x v="5"/>
    <s v="IPHONE EARPIECE"/>
    <n v="10"/>
    <n v="4000"/>
    <n v="40000"/>
    <x v="8"/>
    <x v="0"/>
  </r>
  <r>
    <s v="2023-10-02"/>
    <s v="SAL01861"/>
    <x v="5"/>
    <s v="IPHONE EARPIECE"/>
    <n v="11"/>
    <n v="4000"/>
    <n v="44000"/>
    <x v="9"/>
    <x v="0"/>
  </r>
  <r>
    <s v="2023-10-06"/>
    <s v="SAL03878"/>
    <x v="5"/>
    <s v="IPHONE EARPIECE"/>
    <n v="13"/>
    <n v="4000"/>
    <n v="52000"/>
    <x v="9"/>
    <x v="0"/>
  </r>
  <r>
    <s v="2023-10-16"/>
    <s v="SAL05267"/>
    <x v="5"/>
    <s v="IPHONE EARPIECE"/>
    <n v="12"/>
    <n v="4000"/>
    <n v="48000"/>
    <x v="9"/>
    <x v="0"/>
  </r>
  <r>
    <s v="2023-10-18"/>
    <s v="SAL02474"/>
    <x v="5"/>
    <s v="IPHONE EARPIECE"/>
    <n v="2"/>
    <n v="4000"/>
    <n v="8000"/>
    <x v="9"/>
    <x v="0"/>
  </r>
  <r>
    <s v="2023-10-19"/>
    <s v="SAL05057"/>
    <x v="5"/>
    <s v="IPHONE EARPIECE"/>
    <n v="10"/>
    <n v="4000"/>
    <n v="40000"/>
    <x v="9"/>
    <x v="0"/>
  </r>
  <r>
    <s v="2023-10-24"/>
    <s v="SAL04088"/>
    <x v="5"/>
    <s v="IPHONE EARPIECE"/>
    <n v="1"/>
    <n v="4000"/>
    <n v="4000"/>
    <x v="9"/>
    <x v="0"/>
  </r>
  <r>
    <s v="2023-10-30"/>
    <s v="SAL00420"/>
    <x v="5"/>
    <s v="IPHONE EARPIECE"/>
    <n v="15"/>
    <n v="4000"/>
    <n v="60000"/>
    <x v="9"/>
    <x v="0"/>
  </r>
  <r>
    <s v="2023-11-04"/>
    <s v="SAL01550"/>
    <x v="5"/>
    <s v="IPHONE EARPIECE"/>
    <n v="2"/>
    <n v="4000"/>
    <n v="8000"/>
    <x v="10"/>
    <x v="0"/>
  </r>
  <r>
    <s v="2023-11-11"/>
    <s v="SAL03950"/>
    <x v="5"/>
    <s v="IPHONE EARPIECE"/>
    <n v="12"/>
    <n v="4000"/>
    <n v="48000"/>
    <x v="10"/>
    <x v="0"/>
  </r>
  <r>
    <s v="2023-11-15"/>
    <s v="SAL05792"/>
    <x v="5"/>
    <s v="IPHONE EARPIECE"/>
    <n v="7"/>
    <n v="4000"/>
    <n v="28000"/>
    <x v="10"/>
    <x v="0"/>
  </r>
  <r>
    <s v="2023-12-01"/>
    <s v="SAL01989"/>
    <x v="5"/>
    <s v="IPHONE EARPIECE"/>
    <n v="12"/>
    <n v="4000"/>
    <n v="48000"/>
    <x v="11"/>
    <x v="0"/>
  </r>
  <r>
    <s v="2023-12-01"/>
    <s v="SAL04616"/>
    <x v="5"/>
    <s v="IPHONE EARPIECE"/>
    <n v="10"/>
    <n v="4000"/>
    <n v="40000"/>
    <x v="11"/>
    <x v="0"/>
  </r>
  <r>
    <s v="2023-12-06"/>
    <s v="SAL05183"/>
    <x v="5"/>
    <s v="IPHONE EARPIECE"/>
    <n v="13"/>
    <n v="4000"/>
    <n v="52000"/>
    <x v="11"/>
    <x v="0"/>
  </r>
  <r>
    <s v="2023-12-22"/>
    <s v="SAL04390"/>
    <x v="5"/>
    <s v="IPHONE EARPIECE"/>
    <n v="5"/>
    <n v="4000"/>
    <n v="20000"/>
    <x v="11"/>
    <x v="0"/>
  </r>
  <r>
    <s v="2023-12-24"/>
    <s v="SAL01896"/>
    <x v="5"/>
    <s v="IPHONE EARPIECE"/>
    <n v="5"/>
    <n v="4000"/>
    <n v="20000"/>
    <x v="11"/>
    <x v="0"/>
  </r>
  <r>
    <s v="2023-12-25"/>
    <s v="SAL04715"/>
    <x v="5"/>
    <s v="IPHONE EARPIECE"/>
    <n v="13"/>
    <n v="4000"/>
    <n v="52000"/>
    <x v="11"/>
    <x v="0"/>
  </r>
  <r>
    <s v="2024-01-04"/>
    <s v="SAL05629"/>
    <x v="5"/>
    <s v="IPHONE EARPIECE"/>
    <n v="2"/>
    <n v="4000"/>
    <n v="8000"/>
    <x v="0"/>
    <x v="1"/>
  </r>
  <r>
    <s v="2024-01-05"/>
    <s v="SAL00535"/>
    <x v="5"/>
    <s v="IPHONE EARPIECE"/>
    <n v="11"/>
    <n v="4000"/>
    <n v="44000"/>
    <x v="0"/>
    <x v="1"/>
  </r>
  <r>
    <s v="2024-01-06"/>
    <s v="SAL00581"/>
    <x v="5"/>
    <s v="IPHONE EARPIECE"/>
    <n v="10"/>
    <n v="4000"/>
    <n v="40000"/>
    <x v="0"/>
    <x v="1"/>
  </r>
  <r>
    <s v="2024-01-06"/>
    <s v="SAL00756"/>
    <x v="5"/>
    <s v="IPHONE EARPIECE"/>
    <n v="11"/>
    <n v="4000"/>
    <n v="44000"/>
    <x v="0"/>
    <x v="1"/>
  </r>
  <r>
    <s v="2024-01-06"/>
    <s v="SAL04124"/>
    <x v="5"/>
    <s v="IPHONE EARPIECE"/>
    <n v="7"/>
    <n v="4000"/>
    <n v="28000"/>
    <x v="0"/>
    <x v="1"/>
  </r>
  <r>
    <s v="2024-01-09"/>
    <s v="SAL03110"/>
    <x v="5"/>
    <s v="IPHONE EARPIECE"/>
    <n v="14"/>
    <n v="4000"/>
    <n v="56000"/>
    <x v="0"/>
    <x v="1"/>
  </r>
  <r>
    <s v="2024-01-10"/>
    <s v="SAL05126"/>
    <x v="5"/>
    <s v="IPHONE EARPIECE"/>
    <n v="6"/>
    <n v="4000"/>
    <n v="24000"/>
    <x v="0"/>
    <x v="1"/>
  </r>
  <r>
    <s v="2024-01-13"/>
    <s v="SAL01423"/>
    <x v="5"/>
    <s v="IPHONE EARPIECE"/>
    <n v="12"/>
    <n v="4000"/>
    <n v="48000"/>
    <x v="0"/>
    <x v="1"/>
  </r>
  <r>
    <s v="2024-01-13"/>
    <s v="SAL02979"/>
    <x v="5"/>
    <s v="IPHONE EARPIECE"/>
    <n v="5"/>
    <n v="4000"/>
    <n v="20000"/>
    <x v="0"/>
    <x v="1"/>
  </r>
  <r>
    <s v="2024-01-15"/>
    <s v="SAL04636"/>
    <x v="5"/>
    <s v="IPHONE EARPIECE"/>
    <n v="15"/>
    <n v="4000"/>
    <n v="60000"/>
    <x v="0"/>
    <x v="1"/>
  </r>
  <r>
    <s v="2024-01-19"/>
    <s v="SAL01410"/>
    <x v="5"/>
    <s v="IPHONE EARPIECE"/>
    <n v="11"/>
    <n v="4000"/>
    <n v="44000"/>
    <x v="0"/>
    <x v="1"/>
  </r>
  <r>
    <s v="2024-01-19"/>
    <s v="SAL02302"/>
    <x v="5"/>
    <s v="IPHONE EARPIECE"/>
    <n v="4"/>
    <n v="4000"/>
    <n v="16000"/>
    <x v="0"/>
    <x v="1"/>
  </r>
  <r>
    <s v="2024-01-20"/>
    <s v="SAL01105"/>
    <x v="5"/>
    <s v="IPHONE EARPIECE"/>
    <n v="9"/>
    <n v="4000"/>
    <n v="36000"/>
    <x v="0"/>
    <x v="1"/>
  </r>
  <r>
    <s v="2024-01-20"/>
    <s v="SAL05310"/>
    <x v="5"/>
    <s v="IPHONE EARPIECE"/>
    <n v="1"/>
    <n v="4000"/>
    <n v="4000"/>
    <x v="0"/>
    <x v="1"/>
  </r>
  <r>
    <s v="2024-01-25"/>
    <s v="SAL02234"/>
    <x v="5"/>
    <s v="IPHONE EARPIECE"/>
    <n v="6"/>
    <n v="4000"/>
    <n v="24000"/>
    <x v="0"/>
    <x v="1"/>
  </r>
  <r>
    <s v="2024-01-26"/>
    <s v="SAL05012"/>
    <x v="5"/>
    <s v="IPHONE EARPIECE"/>
    <n v="11"/>
    <n v="4000"/>
    <n v="44000"/>
    <x v="0"/>
    <x v="1"/>
  </r>
  <r>
    <s v="2024-01-28"/>
    <s v="SAL00437"/>
    <x v="5"/>
    <s v="IPHONE EARPIECE"/>
    <n v="11"/>
    <n v="4000"/>
    <n v="44000"/>
    <x v="0"/>
    <x v="1"/>
  </r>
  <r>
    <s v="2024-03-01"/>
    <s v="SAL05278"/>
    <x v="5"/>
    <s v="IPHONE EARPIECE"/>
    <n v="6"/>
    <n v="4000"/>
    <n v="24000"/>
    <x v="2"/>
    <x v="1"/>
  </r>
  <r>
    <s v="2024-03-02"/>
    <s v="SAL02166"/>
    <x v="5"/>
    <s v="IPHONE EARPIECE"/>
    <n v="11"/>
    <n v="4000"/>
    <n v="44000"/>
    <x v="2"/>
    <x v="1"/>
  </r>
  <r>
    <s v="2024-03-04"/>
    <s v="SAL05046"/>
    <x v="5"/>
    <s v="IPHONE EARPIECE"/>
    <n v="2"/>
    <n v="4000"/>
    <n v="8000"/>
    <x v="2"/>
    <x v="1"/>
  </r>
  <r>
    <s v="2024-03-11"/>
    <s v="SAL05320"/>
    <x v="5"/>
    <s v="IPHONE EARPIECE"/>
    <n v="12"/>
    <n v="4000"/>
    <n v="48000"/>
    <x v="2"/>
    <x v="1"/>
  </r>
  <r>
    <s v="2024-03-22"/>
    <s v="SAL05022"/>
    <x v="5"/>
    <s v="IPHONE EARPIECE"/>
    <n v="1"/>
    <n v="4000"/>
    <n v="4000"/>
    <x v="2"/>
    <x v="1"/>
  </r>
  <r>
    <s v="2024-04-08"/>
    <s v="SAL05033"/>
    <x v="5"/>
    <s v="IPHONE EARPIECE"/>
    <n v="15"/>
    <n v="4000"/>
    <n v="60000"/>
    <x v="3"/>
    <x v="1"/>
  </r>
  <r>
    <s v="2024-04-10"/>
    <s v="SAL02030"/>
    <x v="5"/>
    <s v="IPHONE EARPIECE"/>
    <n v="6"/>
    <n v="4000"/>
    <n v="24000"/>
    <x v="3"/>
    <x v="1"/>
  </r>
  <r>
    <s v="2024-04-17"/>
    <s v="SAL03197"/>
    <x v="5"/>
    <s v="IPHONE EARPIECE"/>
    <n v="2"/>
    <n v="4000"/>
    <n v="8000"/>
    <x v="3"/>
    <x v="1"/>
  </r>
  <r>
    <s v="2024-04-17"/>
    <s v="SAL05868"/>
    <x v="5"/>
    <s v="IPHONE EARPIECE"/>
    <n v="13"/>
    <n v="4000"/>
    <n v="52000"/>
    <x v="3"/>
    <x v="1"/>
  </r>
  <r>
    <s v="2024-04-21"/>
    <s v="SAL01784"/>
    <x v="5"/>
    <s v="IPHONE EARPIECE"/>
    <n v="3"/>
    <n v="4000"/>
    <n v="12000"/>
    <x v="3"/>
    <x v="1"/>
  </r>
  <r>
    <s v="2024-04-25"/>
    <s v="SAL04223"/>
    <x v="5"/>
    <s v="IPHONE EARPIECE"/>
    <n v="13"/>
    <n v="4000"/>
    <n v="52000"/>
    <x v="3"/>
    <x v="1"/>
  </r>
  <r>
    <s v="2024-05-08"/>
    <s v="SAL05254"/>
    <x v="5"/>
    <s v="IPHONE EARPIECE"/>
    <n v="9"/>
    <n v="4000"/>
    <n v="36000"/>
    <x v="4"/>
    <x v="1"/>
  </r>
  <r>
    <s v="2024-05-11"/>
    <s v="SAL05945"/>
    <x v="5"/>
    <s v="IPHONE EARPIECE"/>
    <n v="3"/>
    <n v="4000"/>
    <n v="12000"/>
    <x v="4"/>
    <x v="1"/>
  </r>
  <r>
    <s v="2024-05-15"/>
    <s v="SAL05793"/>
    <x v="5"/>
    <s v="IPHONE EARPIECE"/>
    <n v="8"/>
    <n v="4000"/>
    <n v="32000"/>
    <x v="4"/>
    <x v="1"/>
  </r>
  <r>
    <s v="2024-05-25"/>
    <s v="SAL05031"/>
    <x v="5"/>
    <s v="IPHONE EARPIECE"/>
    <n v="11"/>
    <n v="4000"/>
    <n v="44000"/>
    <x v="4"/>
    <x v="1"/>
  </r>
  <r>
    <s v="2024-06-07"/>
    <s v="SAL00682"/>
    <x v="5"/>
    <s v="IPHONE EARPIECE"/>
    <n v="14"/>
    <n v="4000"/>
    <n v="56000"/>
    <x v="5"/>
    <x v="1"/>
  </r>
  <r>
    <s v="2024-06-07"/>
    <s v="SAL04940"/>
    <x v="5"/>
    <s v="IPHONE EARPIECE"/>
    <n v="12"/>
    <n v="4000"/>
    <n v="48000"/>
    <x v="5"/>
    <x v="1"/>
  </r>
  <r>
    <s v="2024-06-11"/>
    <s v="SAL03034"/>
    <x v="5"/>
    <s v="IPHONE EARPIECE"/>
    <n v="6"/>
    <n v="4000"/>
    <n v="24000"/>
    <x v="5"/>
    <x v="1"/>
  </r>
  <r>
    <s v="2024-06-28"/>
    <s v="SAL03255"/>
    <x v="5"/>
    <s v="IPHONE EARPIECE"/>
    <n v="1"/>
    <n v="4000"/>
    <n v="4000"/>
    <x v="5"/>
    <x v="1"/>
  </r>
  <r>
    <s v="2024-07-03"/>
    <s v="SAL02888"/>
    <x v="5"/>
    <s v="IPHONE EARPIECE"/>
    <n v="12"/>
    <n v="4000"/>
    <n v="48000"/>
    <x v="6"/>
    <x v="1"/>
  </r>
  <r>
    <s v="2024-07-03"/>
    <s v="SAL03328"/>
    <x v="5"/>
    <s v="IPHONE EARPIECE"/>
    <n v="14"/>
    <n v="4000"/>
    <n v="56000"/>
    <x v="6"/>
    <x v="1"/>
  </r>
  <r>
    <s v="2024-07-04"/>
    <s v="SAL02793"/>
    <x v="5"/>
    <s v="IPHONE EARPIECE"/>
    <n v="3"/>
    <n v="4000"/>
    <n v="12000"/>
    <x v="6"/>
    <x v="1"/>
  </r>
  <r>
    <s v="2024-07-05"/>
    <s v="SAL04326"/>
    <x v="5"/>
    <s v="IPHONE EARPIECE"/>
    <n v="1"/>
    <n v="4000"/>
    <n v="4000"/>
    <x v="6"/>
    <x v="1"/>
  </r>
  <r>
    <s v="2024-07-08"/>
    <s v="SAL00426"/>
    <x v="5"/>
    <s v="IPHONE EARPIECE"/>
    <n v="12"/>
    <n v="4000"/>
    <n v="48000"/>
    <x v="6"/>
    <x v="1"/>
  </r>
  <r>
    <s v="2024-07-17"/>
    <s v="SAL05955"/>
    <x v="5"/>
    <s v="IPHONE EARPIECE"/>
    <n v="1"/>
    <n v="4000"/>
    <n v="4000"/>
    <x v="6"/>
    <x v="1"/>
  </r>
  <r>
    <s v="2024-07-20"/>
    <s v="SAL04507"/>
    <x v="5"/>
    <s v="IPHONE EARPIECE"/>
    <n v="5"/>
    <n v="4000"/>
    <n v="20000"/>
    <x v="6"/>
    <x v="1"/>
  </r>
  <r>
    <s v="2024-07-28"/>
    <s v="SAL01811"/>
    <x v="5"/>
    <s v="IPHONE EARPIECE"/>
    <n v="8"/>
    <n v="4000"/>
    <n v="32000"/>
    <x v="6"/>
    <x v="1"/>
  </r>
  <r>
    <s v="2024-07-30"/>
    <s v="SAL05200"/>
    <x v="5"/>
    <s v="IPHONE EARPIECE"/>
    <n v="10"/>
    <n v="4000"/>
    <n v="40000"/>
    <x v="6"/>
    <x v="1"/>
  </r>
  <r>
    <s v="2024-08-06"/>
    <s v="SAL02751"/>
    <x v="5"/>
    <s v="IPHONE EARPIECE"/>
    <n v="7"/>
    <n v="4000"/>
    <n v="28000"/>
    <x v="7"/>
    <x v="1"/>
  </r>
  <r>
    <s v="2024-08-09"/>
    <s v="SAL01438"/>
    <x v="5"/>
    <s v="IPHONE EARPIECE"/>
    <n v="1"/>
    <n v="4000"/>
    <n v="4000"/>
    <x v="7"/>
    <x v="1"/>
  </r>
  <r>
    <s v="2024-08-10"/>
    <s v="SAL00801"/>
    <x v="5"/>
    <s v="IPHONE EARPIECE"/>
    <n v="2"/>
    <n v="4000"/>
    <n v="8000"/>
    <x v="7"/>
    <x v="1"/>
  </r>
  <r>
    <s v="2024-08-10"/>
    <s v="SAL02225"/>
    <x v="5"/>
    <s v="IPHONE EARPIECE"/>
    <n v="5"/>
    <n v="4000"/>
    <n v="20000"/>
    <x v="7"/>
    <x v="1"/>
  </r>
  <r>
    <s v="2024-08-11"/>
    <s v="SAL01875"/>
    <x v="5"/>
    <s v="IPHONE EARPIECE"/>
    <n v="10"/>
    <n v="4000"/>
    <n v="40000"/>
    <x v="7"/>
    <x v="1"/>
  </r>
  <r>
    <s v="2024-08-13"/>
    <s v="SAL05990"/>
    <x v="5"/>
    <s v="IPHONE EARPIECE"/>
    <n v="9"/>
    <n v="4000"/>
    <n v="36000"/>
    <x v="7"/>
    <x v="1"/>
  </r>
  <r>
    <s v="2024-08-27"/>
    <s v="SAL04502"/>
    <x v="5"/>
    <s v="IPHONE EARPIECE"/>
    <n v="10"/>
    <n v="4000"/>
    <n v="40000"/>
    <x v="7"/>
    <x v="1"/>
  </r>
  <r>
    <s v="2024-08-29"/>
    <s v="SAL00085"/>
    <x v="5"/>
    <s v="IPHONE EARPIECE"/>
    <n v="2"/>
    <n v="4000"/>
    <n v="8000"/>
    <x v="7"/>
    <x v="1"/>
  </r>
  <r>
    <s v="2024-09-08"/>
    <s v="SAL02073"/>
    <x v="5"/>
    <s v="IPHONE EARPIECE"/>
    <n v="1"/>
    <n v="4000"/>
    <n v="4000"/>
    <x v="8"/>
    <x v="1"/>
  </r>
  <r>
    <s v="2024-09-10"/>
    <s v="SAL04882"/>
    <x v="5"/>
    <s v="IPHONE EARPIECE"/>
    <n v="13"/>
    <n v="4000"/>
    <n v="52000"/>
    <x v="8"/>
    <x v="1"/>
  </r>
  <r>
    <s v="2024-09-12"/>
    <s v="SAL01863"/>
    <x v="5"/>
    <s v="IPHONE EARPIECE"/>
    <n v="11"/>
    <n v="4000"/>
    <n v="44000"/>
    <x v="8"/>
    <x v="1"/>
  </r>
  <r>
    <s v="2024-09-14"/>
    <s v="SAL05875"/>
    <x v="5"/>
    <s v="IPHONE EARPIECE"/>
    <n v="7"/>
    <n v="4000"/>
    <n v="28000"/>
    <x v="8"/>
    <x v="1"/>
  </r>
  <r>
    <s v="2024-09-17"/>
    <s v="SAL03816"/>
    <x v="5"/>
    <s v="IPHONE EARPIECE"/>
    <n v="9"/>
    <n v="4000"/>
    <n v="36000"/>
    <x v="8"/>
    <x v="1"/>
  </r>
  <r>
    <s v="2024-10-03"/>
    <s v="SAL03654"/>
    <x v="5"/>
    <s v="IPHONE EARPIECE"/>
    <n v="1"/>
    <n v="4000"/>
    <n v="4000"/>
    <x v="9"/>
    <x v="1"/>
  </r>
  <r>
    <s v="2024-10-04"/>
    <s v="SAL03497"/>
    <x v="5"/>
    <s v="IPHONE EARPIECE"/>
    <n v="10"/>
    <n v="4000"/>
    <n v="40000"/>
    <x v="9"/>
    <x v="1"/>
  </r>
  <r>
    <s v="2024-10-23"/>
    <s v="SAL00281"/>
    <x v="5"/>
    <s v="IPHONE EARPIECE"/>
    <n v="10"/>
    <n v="4000"/>
    <n v="40000"/>
    <x v="9"/>
    <x v="1"/>
  </r>
  <r>
    <s v="2024-11-03"/>
    <s v="SAL05687"/>
    <x v="5"/>
    <s v="IPHONE EARPIECE"/>
    <n v="12"/>
    <n v="4000"/>
    <n v="48000"/>
    <x v="10"/>
    <x v="1"/>
  </r>
  <r>
    <s v="2024-11-12"/>
    <s v="SAL02878"/>
    <x v="5"/>
    <s v="IPHONE EARPIECE"/>
    <n v="6"/>
    <n v="4000"/>
    <n v="24000"/>
    <x v="10"/>
    <x v="1"/>
  </r>
  <r>
    <s v="2024-11-20"/>
    <s v="SAL02271"/>
    <x v="5"/>
    <s v="IPHONE EARPIECE"/>
    <n v="8"/>
    <n v="4000"/>
    <n v="32000"/>
    <x v="10"/>
    <x v="1"/>
  </r>
  <r>
    <s v="2024-11-24"/>
    <s v="SAL00946"/>
    <x v="5"/>
    <s v="IPHONE EARPIECE"/>
    <n v="5"/>
    <n v="4000"/>
    <n v="20000"/>
    <x v="10"/>
    <x v="1"/>
  </r>
  <r>
    <s v="2024-11-27"/>
    <s v="SAL02554"/>
    <x v="5"/>
    <s v="IPHONE EARPIECE"/>
    <n v="12"/>
    <n v="4000"/>
    <n v="48000"/>
    <x v="10"/>
    <x v="1"/>
  </r>
  <r>
    <s v="2024-11-30"/>
    <s v="SAL02964"/>
    <x v="5"/>
    <s v="IPHONE EARPIECE"/>
    <n v="1"/>
    <n v="4000"/>
    <n v="4000"/>
    <x v="10"/>
    <x v="1"/>
  </r>
  <r>
    <s v="2024-12-08"/>
    <s v="SAL01804"/>
    <x v="5"/>
    <s v="IPHONE EARPIECE"/>
    <n v="3"/>
    <n v="4000"/>
    <n v="12000"/>
    <x v="11"/>
    <x v="1"/>
  </r>
  <r>
    <s v="2024-12-12"/>
    <s v="SAL05227"/>
    <x v="5"/>
    <s v="IPHONE EARPIECE"/>
    <n v="4"/>
    <n v="4000"/>
    <n v="16000"/>
    <x v="11"/>
    <x v="1"/>
  </r>
  <r>
    <s v="2024-12-12"/>
    <s v="SAL05915"/>
    <x v="5"/>
    <s v="IPHONE EARPIECE"/>
    <n v="5"/>
    <n v="4000"/>
    <n v="20000"/>
    <x v="11"/>
    <x v="1"/>
  </r>
  <r>
    <s v="2024-12-14"/>
    <s v="SAL02570"/>
    <x v="5"/>
    <s v="IPHONE EARPIECE"/>
    <n v="9"/>
    <n v="4000"/>
    <n v="36000"/>
    <x v="11"/>
    <x v="1"/>
  </r>
  <r>
    <s v="2024-12-16"/>
    <s v="SAL05030"/>
    <x v="5"/>
    <s v="IPHONE EARPIECE"/>
    <n v="1"/>
    <n v="4000"/>
    <n v="4000"/>
    <x v="11"/>
    <x v="1"/>
  </r>
  <r>
    <s v="2024-12-18"/>
    <s v="SAL00556"/>
    <x v="5"/>
    <s v="IPHONE EARPIECE"/>
    <n v="15"/>
    <n v="4000"/>
    <n v="60000"/>
    <x v="11"/>
    <x v="1"/>
  </r>
  <r>
    <s v="2025-01-01"/>
    <s v="SAL03629"/>
    <x v="5"/>
    <s v="IPHONE EARPIECE"/>
    <n v="7"/>
    <n v="4000"/>
    <n v="28000"/>
    <x v="0"/>
    <x v="2"/>
  </r>
  <r>
    <s v="2025-01-05"/>
    <s v="SAL00023"/>
    <x v="5"/>
    <s v="IPHONE EARPIECE"/>
    <n v="9"/>
    <n v="4000"/>
    <n v="36000"/>
    <x v="0"/>
    <x v="2"/>
  </r>
  <r>
    <s v="2025-01-13"/>
    <s v="SAL00809"/>
    <x v="5"/>
    <s v="IPHONE EARPIECE"/>
    <n v="1"/>
    <n v="4000"/>
    <n v="4000"/>
    <x v="0"/>
    <x v="2"/>
  </r>
  <r>
    <s v="2025-01-14"/>
    <s v="SAL04164"/>
    <x v="5"/>
    <s v="IPHONE EARPIECE"/>
    <n v="8"/>
    <n v="4000"/>
    <n v="32000"/>
    <x v="0"/>
    <x v="2"/>
  </r>
  <r>
    <s v="2025-01-21"/>
    <s v="SAL00730"/>
    <x v="5"/>
    <s v="IPHONE EARPIECE"/>
    <n v="6"/>
    <n v="4000"/>
    <n v="24000"/>
    <x v="0"/>
    <x v="2"/>
  </r>
  <r>
    <s v="2025-02-04"/>
    <s v="SAL05027"/>
    <x v="5"/>
    <s v="IPHONE EARPIECE"/>
    <n v="2"/>
    <n v="4000"/>
    <n v="8000"/>
    <x v="1"/>
    <x v="2"/>
  </r>
  <r>
    <s v="2025-02-13"/>
    <s v="SAL02100"/>
    <x v="5"/>
    <s v="IPHONE EARPIECE"/>
    <n v="10"/>
    <n v="4000"/>
    <n v="40000"/>
    <x v="1"/>
    <x v="2"/>
  </r>
  <r>
    <s v="2025-02-16"/>
    <s v="SAL03507"/>
    <x v="5"/>
    <s v="IPHONE EARPIECE"/>
    <n v="1"/>
    <n v="4000"/>
    <n v="4000"/>
    <x v="1"/>
    <x v="2"/>
  </r>
  <r>
    <s v="2025-02-23"/>
    <s v="SAL04499"/>
    <x v="5"/>
    <s v="IPHONE EARPIECE"/>
    <n v="6"/>
    <n v="4000"/>
    <n v="24000"/>
    <x v="1"/>
    <x v="2"/>
  </r>
  <r>
    <s v="2025-03-01"/>
    <s v="SAL03232"/>
    <x v="5"/>
    <s v="IPHONE EARPIECE"/>
    <n v="4"/>
    <n v="4000"/>
    <n v="16000"/>
    <x v="2"/>
    <x v="2"/>
  </r>
  <r>
    <s v="2025-03-05"/>
    <s v="SAL05631"/>
    <x v="5"/>
    <s v="IPHONE EARPIECE"/>
    <n v="14"/>
    <n v="4000"/>
    <n v="56000"/>
    <x v="2"/>
    <x v="2"/>
  </r>
  <r>
    <s v="2025-03-06"/>
    <s v="SAL04577"/>
    <x v="5"/>
    <s v="IPHONE EARPIECE"/>
    <n v="1"/>
    <n v="4000"/>
    <n v="4000"/>
    <x v="2"/>
    <x v="2"/>
  </r>
  <r>
    <s v="2025-03-21"/>
    <s v="SAL05015"/>
    <x v="5"/>
    <s v="IPHONE EARPIECE"/>
    <n v="2"/>
    <n v="4000"/>
    <n v="8000"/>
    <x v="2"/>
    <x v="2"/>
  </r>
  <r>
    <s v="2025-03-21"/>
    <s v="SAL05396"/>
    <x v="5"/>
    <s v="IPHONE EARPIECE"/>
    <n v="15"/>
    <n v="4000"/>
    <n v="60000"/>
    <x v="2"/>
    <x v="2"/>
  </r>
  <r>
    <s v="2025-03-28"/>
    <s v="SAL02599"/>
    <x v="5"/>
    <s v="IPHONE EARPIECE"/>
    <n v="5"/>
    <n v="4000"/>
    <n v="20000"/>
    <x v="2"/>
    <x v="2"/>
  </r>
  <r>
    <s v="2025-03-30"/>
    <s v="SAL00511"/>
    <x v="5"/>
    <s v="IPHONE EARPIECE"/>
    <n v="15"/>
    <n v="4000"/>
    <n v="60000"/>
    <x v="2"/>
    <x v="2"/>
  </r>
  <r>
    <s v="2025-03-30"/>
    <s v="SAL03292"/>
    <x v="5"/>
    <s v="IPHONE EARPIECE"/>
    <n v="7"/>
    <n v="4000"/>
    <n v="28000"/>
    <x v="2"/>
    <x v="2"/>
  </r>
  <r>
    <s v="2025-04-07"/>
    <s v="SAL00459"/>
    <x v="5"/>
    <s v="IPHONE EARPIECE"/>
    <n v="13"/>
    <n v="4000"/>
    <n v="52000"/>
    <x v="3"/>
    <x v="2"/>
  </r>
  <r>
    <s v="2025-04-08"/>
    <s v="SAL01548"/>
    <x v="5"/>
    <s v="IPHONE EARPIECE"/>
    <n v="7"/>
    <n v="4000"/>
    <n v="28000"/>
    <x v="3"/>
    <x v="2"/>
  </r>
  <r>
    <s v="2025-04-21"/>
    <s v="SAL03638"/>
    <x v="5"/>
    <s v="IPHONE EARPIECE"/>
    <n v="6"/>
    <n v="4000"/>
    <n v="24000"/>
    <x v="3"/>
    <x v="2"/>
  </r>
  <r>
    <s v="2025-04-29"/>
    <s v="SAL03200"/>
    <x v="5"/>
    <s v="IPHONE EARPIECE"/>
    <n v="8"/>
    <n v="4000"/>
    <n v="32000"/>
    <x v="3"/>
    <x v="2"/>
  </r>
  <r>
    <s v="2025-05-05"/>
    <s v="SAL03955"/>
    <x v="5"/>
    <s v="IPHONE EARPIECE"/>
    <n v="4"/>
    <n v="4000"/>
    <n v="16000"/>
    <x v="4"/>
    <x v="2"/>
  </r>
  <r>
    <s v="2025-05-09"/>
    <s v="SAL00828"/>
    <x v="5"/>
    <s v="IPHONE EARPIECE"/>
    <n v="6"/>
    <n v="4000"/>
    <n v="24000"/>
    <x v="4"/>
    <x v="2"/>
  </r>
  <r>
    <s v="2025-05-22"/>
    <s v="SAL01205"/>
    <x v="5"/>
    <s v="IPHONE EARPIECE"/>
    <n v="8"/>
    <n v="4000"/>
    <n v="32000"/>
    <x v="4"/>
    <x v="2"/>
  </r>
  <r>
    <s v="2025-05-22"/>
    <s v="SAL05269"/>
    <x v="5"/>
    <s v="IPHONE EARPIECE"/>
    <n v="9"/>
    <n v="4000"/>
    <n v="36000"/>
    <x v="4"/>
    <x v="2"/>
  </r>
  <r>
    <s v="2025-05-26"/>
    <s v="SAL04590"/>
    <x v="5"/>
    <s v="IPHONE EARPIECE"/>
    <n v="3"/>
    <n v="4000"/>
    <n v="12000"/>
    <x v="4"/>
    <x v="2"/>
  </r>
  <r>
    <s v="2025-05-27"/>
    <s v="SAL02055"/>
    <x v="5"/>
    <s v="IPHONE EARPIECE"/>
    <n v="4"/>
    <n v="4000"/>
    <n v="16000"/>
    <x v="4"/>
    <x v="2"/>
  </r>
  <r>
    <s v="2025-06-01"/>
    <s v="SAL05900"/>
    <x v="5"/>
    <s v="IPHONE EARPIECE"/>
    <n v="13"/>
    <n v="4000"/>
    <n v="52000"/>
    <x v="5"/>
    <x v="2"/>
  </r>
  <r>
    <s v="2025-06-19"/>
    <s v="SAL05002"/>
    <x v="5"/>
    <s v="IPHONE EARPIECE"/>
    <n v="11"/>
    <n v="4000"/>
    <n v="44000"/>
    <x v="5"/>
    <x v="2"/>
  </r>
  <r>
    <s v="2025-07-07"/>
    <s v="SAL04235"/>
    <x v="5"/>
    <s v="IPHONE EARPIECE"/>
    <n v="6"/>
    <n v="4000"/>
    <n v="24000"/>
    <x v="6"/>
    <x v="2"/>
  </r>
  <r>
    <s v="2025-07-16"/>
    <s v="SAL00451"/>
    <x v="5"/>
    <s v="IPHONE EARPIECE"/>
    <n v="8"/>
    <n v="4000"/>
    <n v="32000"/>
    <x v="6"/>
    <x v="2"/>
  </r>
  <r>
    <s v="2025-07-25"/>
    <s v="SAL05301"/>
    <x v="5"/>
    <s v="IPHONE EARPIECE"/>
    <n v="15"/>
    <n v="4000"/>
    <n v="60000"/>
    <x v="6"/>
    <x v="2"/>
  </r>
  <r>
    <s v="2025-08-01"/>
    <s v="SAL02574"/>
    <x v="5"/>
    <s v="IPHONE EARPIECE"/>
    <n v="3"/>
    <n v="4000"/>
    <n v="12000"/>
    <x v="7"/>
    <x v="2"/>
  </r>
  <r>
    <s v="2025-08-14"/>
    <s v="SAL02431"/>
    <x v="5"/>
    <s v="IPHONE EARPIECE"/>
    <n v="9"/>
    <n v="4000"/>
    <n v="36000"/>
    <x v="7"/>
    <x v="2"/>
  </r>
  <r>
    <s v="2025-09-01"/>
    <s v="SAL02029"/>
    <x v="5"/>
    <s v="IPHONE EARPIECE"/>
    <n v="6"/>
    <n v="4000"/>
    <n v="24000"/>
    <x v="8"/>
    <x v="2"/>
  </r>
  <r>
    <s v="2025-09-10"/>
    <s v="SAL03696"/>
    <x v="5"/>
    <s v="IPHONE EARPIECE"/>
    <n v="11"/>
    <n v="4000"/>
    <n v="44000"/>
    <x v="8"/>
    <x v="2"/>
  </r>
  <r>
    <s v="2025-09-13"/>
    <s v="SAL02094"/>
    <x v="5"/>
    <s v="IPHONE EARPIECE"/>
    <n v="11"/>
    <n v="4000"/>
    <n v="44000"/>
    <x v="8"/>
    <x v="2"/>
  </r>
  <r>
    <s v="2025-09-20"/>
    <s v="SAL02684"/>
    <x v="5"/>
    <s v="IPHONE EARPIECE"/>
    <n v="8"/>
    <n v="4000"/>
    <n v="32000"/>
    <x v="8"/>
    <x v="2"/>
  </r>
  <r>
    <s v="2025-09-22"/>
    <s v="SAL01446"/>
    <x v="5"/>
    <s v="IPHONE EARPIECE"/>
    <n v="13"/>
    <n v="4000"/>
    <n v="52000"/>
    <x v="8"/>
    <x v="2"/>
  </r>
  <r>
    <s v="2025-10-01"/>
    <s v="SAL03427"/>
    <x v="5"/>
    <s v="IPHONE EARPIECE"/>
    <n v="13"/>
    <n v="4000"/>
    <n v="52000"/>
    <x v="9"/>
    <x v="2"/>
  </r>
  <r>
    <s v="2025-10-15"/>
    <s v="SAL01795"/>
    <x v="5"/>
    <s v="IPHONE EARPIECE"/>
    <n v="13"/>
    <n v="4000"/>
    <n v="52000"/>
    <x v="9"/>
    <x v="2"/>
  </r>
  <r>
    <s v="2025-10-25"/>
    <s v="SAL05346"/>
    <x v="5"/>
    <s v="IPHONE EARPIECE"/>
    <n v="14"/>
    <n v="4000"/>
    <n v="56000"/>
    <x v="9"/>
    <x v="2"/>
  </r>
  <r>
    <s v="2025-11-06"/>
    <s v="SAL00027"/>
    <x v="5"/>
    <s v="IPHONE EARPIECE"/>
    <n v="5"/>
    <n v="4000"/>
    <n v="20000"/>
    <x v="10"/>
    <x v="2"/>
  </r>
  <r>
    <s v="2025-11-21"/>
    <s v="SAL03582"/>
    <x v="5"/>
    <s v="IPHONE EARPIECE"/>
    <n v="13"/>
    <n v="4000"/>
    <n v="52000"/>
    <x v="10"/>
    <x v="2"/>
  </r>
  <r>
    <s v="2025-11-28"/>
    <s v="SAL04389"/>
    <x v="5"/>
    <s v="IPHONE EARPIECE"/>
    <n v="10"/>
    <n v="4000"/>
    <n v="40000"/>
    <x v="10"/>
    <x v="2"/>
  </r>
  <r>
    <s v="2025-11-28"/>
    <s v="SAL05331"/>
    <x v="5"/>
    <s v="IPHONE EARPIECE"/>
    <n v="5"/>
    <n v="4000"/>
    <n v="20000"/>
    <x v="10"/>
    <x v="2"/>
  </r>
  <r>
    <s v="2025-12-02"/>
    <s v="SAL03641"/>
    <x v="5"/>
    <s v="IPHONE EARPIECE"/>
    <n v="6"/>
    <n v="4000"/>
    <n v="24000"/>
    <x v="11"/>
    <x v="2"/>
  </r>
  <r>
    <s v="2025-12-04"/>
    <s v="SAL02777"/>
    <x v="5"/>
    <s v="IPHONE EARPIECE"/>
    <n v="5"/>
    <n v="4000"/>
    <n v="20000"/>
    <x v="11"/>
    <x v="2"/>
  </r>
  <r>
    <s v="2025-12-12"/>
    <s v="SAL05073"/>
    <x v="5"/>
    <s v="IPHONE EARPIECE"/>
    <n v="3"/>
    <n v="4000"/>
    <n v="12000"/>
    <x v="11"/>
    <x v="2"/>
  </r>
  <r>
    <s v="2023-01-08"/>
    <s v="SAL01001"/>
    <x v="2"/>
    <s v="IPHONE GRADE 1"/>
    <n v="6"/>
    <n v="4000"/>
    <n v="24000"/>
    <x v="0"/>
    <x v="0"/>
  </r>
  <r>
    <s v="2023-01-10"/>
    <s v="SAL01574"/>
    <x v="2"/>
    <s v="IPHONE GRADE 1"/>
    <n v="8"/>
    <n v="4000"/>
    <n v="32000"/>
    <x v="0"/>
    <x v="0"/>
  </r>
  <r>
    <s v="2023-01-19"/>
    <s v="SAL00427"/>
    <x v="2"/>
    <s v="IPHONE GRADE 1"/>
    <n v="1"/>
    <n v="4000"/>
    <n v="4000"/>
    <x v="0"/>
    <x v="0"/>
  </r>
  <r>
    <s v="2023-01-26"/>
    <s v="SAL01858"/>
    <x v="2"/>
    <s v="IPHONE GRADE 1"/>
    <n v="2"/>
    <n v="4000"/>
    <n v="8000"/>
    <x v="0"/>
    <x v="0"/>
  </r>
  <r>
    <s v="2023-01-29"/>
    <s v="SAL00937"/>
    <x v="2"/>
    <s v="IPHONE GRADE 1"/>
    <n v="7"/>
    <n v="4000"/>
    <n v="28000"/>
    <x v="0"/>
    <x v="0"/>
  </r>
  <r>
    <s v="2023-01-31"/>
    <s v="SAL05115"/>
    <x v="2"/>
    <s v="IPHONE GRADE 1"/>
    <n v="12"/>
    <n v="4000"/>
    <n v="48000"/>
    <x v="0"/>
    <x v="0"/>
  </r>
  <r>
    <s v="2023-02-22"/>
    <s v="SAL02966"/>
    <x v="2"/>
    <s v="IPHONE GRADE 1"/>
    <n v="12"/>
    <n v="4000"/>
    <n v="48000"/>
    <x v="1"/>
    <x v="0"/>
  </r>
  <r>
    <s v="2023-02-23"/>
    <s v="SAL01235"/>
    <x v="2"/>
    <s v="IPHONE GRADE 1"/>
    <n v="10"/>
    <n v="4000"/>
    <n v="40000"/>
    <x v="1"/>
    <x v="0"/>
  </r>
  <r>
    <s v="2023-02-28"/>
    <s v="SAL04932"/>
    <x v="2"/>
    <s v="IPHONE GRADE 1"/>
    <n v="9"/>
    <n v="4000"/>
    <n v="36000"/>
    <x v="1"/>
    <x v="0"/>
  </r>
  <r>
    <s v="2023-03-04"/>
    <s v="SAL00723"/>
    <x v="2"/>
    <s v="IPHONE GRADE 1"/>
    <n v="5"/>
    <n v="4000"/>
    <n v="20000"/>
    <x v="2"/>
    <x v="0"/>
  </r>
  <r>
    <s v="2023-03-13"/>
    <s v="SAL02728"/>
    <x v="2"/>
    <s v="IPHONE GRADE 1"/>
    <n v="13"/>
    <n v="4000"/>
    <n v="52000"/>
    <x v="2"/>
    <x v="0"/>
  </r>
  <r>
    <s v="2023-03-13"/>
    <s v="SAL03934"/>
    <x v="2"/>
    <s v="IPHONE GRADE 1"/>
    <n v="7"/>
    <n v="4000"/>
    <n v="28000"/>
    <x v="2"/>
    <x v="0"/>
  </r>
  <r>
    <s v="2023-03-19"/>
    <s v="SAL02432"/>
    <x v="2"/>
    <s v="IPHONE GRADE 1"/>
    <n v="11"/>
    <n v="4000"/>
    <n v="44000"/>
    <x v="2"/>
    <x v="0"/>
  </r>
  <r>
    <s v="2023-03-21"/>
    <s v="SAL00311"/>
    <x v="2"/>
    <s v="IPHONE GRADE 1"/>
    <n v="5"/>
    <n v="4000"/>
    <n v="20000"/>
    <x v="2"/>
    <x v="0"/>
  </r>
  <r>
    <s v="2023-04-04"/>
    <s v="SAL03566"/>
    <x v="2"/>
    <s v="IPHONE GRADE 1"/>
    <n v="14"/>
    <n v="4000"/>
    <n v="56000"/>
    <x v="3"/>
    <x v="0"/>
  </r>
  <r>
    <s v="2023-04-04"/>
    <s v="SAL04756"/>
    <x v="2"/>
    <s v="IPHONE GRADE 1"/>
    <n v="15"/>
    <n v="4000"/>
    <n v="60000"/>
    <x v="3"/>
    <x v="0"/>
  </r>
  <r>
    <s v="2023-04-08"/>
    <s v="SAL03337"/>
    <x v="2"/>
    <s v="IPHONE GRADE 1"/>
    <n v="13"/>
    <n v="4000"/>
    <n v="52000"/>
    <x v="3"/>
    <x v="0"/>
  </r>
  <r>
    <s v="2023-04-08"/>
    <s v="SAL03675"/>
    <x v="2"/>
    <s v="IPHONE GRADE 1"/>
    <n v="14"/>
    <n v="4000"/>
    <n v="56000"/>
    <x v="3"/>
    <x v="0"/>
  </r>
  <r>
    <s v="2023-04-13"/>
    <s v="SAL03514"/>
    <x v="2"/>
    <s v="IPHONE GRADE 1"/>
    <n v="11"/>
    <n v="4000"/>
    <n v="44000"/>
    <x v="3"/>
    <x v="0"/>
  </r>
  <r>
    <s v="2023-04-29"/>
    <s v="SAL03101"/>
    <x v="2"/>
    <s v="IPHONE GRADE 1"/>
    <n v="11"/>
    <n v="4000"/>
    <n v="44000"/>
    <x v="3"/>
    <x v="0"/>
  </r>
  <r>
    <s v="2023-04-30"/>
    <s v="SAL03685"/>
    <x v="2"/>
    <s v="IPHONE GRADE 1"/>
    <n v="12"/>
    <n v="4000"/>
    <n v="48000"/>
    <x v="3"/>
    <x v="0"/>
  </r>
  <r>
    <s v="2023-05-02"/>
    <s v="SAL02201"/>
    <x v="2"/>
    <s v="IPHONE GRADE 1"/>
    <n v="6"/>
    <n v="4000"/>
    <n v="24000"/>
    <x v="4"/>
    <x v="0"/>
  </r>
  <r>
    <s v="2023-05-09"/>
    <s v="SAL04637"/>
    <x v="2"/>
    <s v="IPHONE GRADE 1"/>
    <n v="3"/>
    <n v="4000"/>
    <n v="12000"/>
    <x v="4"/>
    <x v="0"/>
  </r>
  <r>
    <s v="2023-05-11"/>
    <s v="SAL04769"/>
    <x v="2"/>
    <s v="IPHONE GRADE 1"/>
    <n v="2"/>
    <n v="4000"/>
    <n v="8000"/>
    <x v="4"/>
    <x v="0"/>
  </r>
  <r>
    <s v="2023-05-16"/>
    <s v="SAL02820"/>
    <x v="2"/>
    <s v="IPHONE GRADE 1"/>
    <n v="11"/>
    <n v="4000"/>
    <n v="44000"/>
    <x v="4"/>
    <x v="0"/>
  </r>
  <r>
    <s v="2023-05-26"/>
    <s v="SAL01738"/>
    <x v="2"/>
    <s v="IPHONE GRADE 1"/>
    <n v="4"/>
    <n v="4000"/>
    <n v="16000"/>
    <x v="4"/>
    <x v="0"/>
  </r>
  <r>
    <s v="2023-06-20"/>
    <s v="SAL04750"/>
    <x v="2"/>
    <s v="IPHONE GRADE 1"/>
    <n v="15"/>
    <n v="4000"/>
    <n v="60000"/>
    <x v="5"/>
    <x v="0"/>
  </r>
  <r>
    <s v="2023-06-21"/>
    <s v="SAL02753"/>
    <x v="2"/>
    <s v="IPHONE GRADE 1"/>
    <n v="13"/>
    <n v="4000"/>
    <n v="52000"/>
    <x v="5"/>
    <x v="0"/>
  </r>
  <r>
    <s v="2023-07-15"/>
    <s v="SAL04157"/>
    <x v="2"/>
    <s v="IPHONE GRADE 1"/>
    <n v="11"/>
    <n v="4000"/>
    <n v="44000"/>
    <x v="6"/>
    <x v="0"/>
  </r>
  <r>
    <s v="2023-08-01"/>
    <s v="SAL05901"/>
    <x v="2"/>
    <s v="IPHONE GRADE 1"/>
    <n v="4"/>
    <n v="4000"/>
    <n v="16000"/>
    <x v="7"/>
    <x v="0"/>
  </r>
  <r>
    <s v="2023-08-02"/>
    <s v="SAL01581"/>
    <x v="2"/>
    <s v="IPHONE GRADE 1"/>
    <n v="10"/>
    <n v="4000"/>
    <n v="40000"/>
    <x v="7"/>
    <x v="0"/>
  </r>
  <r>
    <s v="2023-08-14"/>
    <s v="SAL04675"/>
    <x v="2"/>
    <s v="IPHONE GRADE 1"/>
    <n v="7"/>
    <n v="4000"/>
    <n v="28000"/>
    <x v="7"/>
    <x v="0"/>
  </r>
  <r>
    <s v="2023-09-03"/>
    <s v="SAL02637"/>
    <x v="2"/>
    <s v="IPHONE GRADE 1"/>
    <n v="6"/>
    <n v="4000"/>
    <n v="24000"/>
    <x v="8"/>
    <x v="0"/>
  </r>
  <r>
    <s v="2023-09-04"/>
    <s v="SAL03037"/>
    <x v="2"/>
    <s v="IPHONE GRADE 1"/>
    <n v="2"/>
    <n v="4000"/>
    <n v="8000"/>
    <x v="8"/>
    <x v="0"/>
  </r>
  <r>
    <s v="2023-09-12"/>
    <s v="SAL00380"/>
    <x v="2"/>
    <s v="IPHONE GRADE 1"/>
    <n v="12"/>
    <n v="4000"/>
    <n v="48000"/>
    <x v="8"/>
    <x v="0"/>
  </r>
  <r>
    <s v="2023-10-11"/>
    <s v="SAL05739"/>
    <x v="2"/>
    <s v="IPHONE GRADE 1"/>
    <n v="6"/>
    <n v="4000"/>
    <n v="24000"/>
    <x v="9"/>
    <x v="0"/>
  </r>
  <r>
    <s v="2023-10-23"/>
    <s v="SAL02385"/>
    <x v="2"/>
    <s v="IPHONE GRADE 1"/>
    <n v="3"/>
    <n v="4000"/>
    <n v="12000"/>
    <x v="9"/>
    <x v="0"/>
  </r>
  <r>
    <s v="2023-10-25"/>
    <s v="SAL00800"/>
    <x v="2"/>
    <s v="IPHONE GRADE 1"/>
    <n v="7"/>
    <n v="4000"/>
    <n v="28000"/>
    <x v="9"/>
    <x v="0"/>
  </r>
  <r>
    <s v="2023-10-29"/>
    <s v="SAL04808"/>
    <x v="2"/>
    <s v="IPHONE GRADE 1"/>
    <n v="13"/>
    <n v="4000"/>
    <n v="52000"/>
    <x v="9"/>
    <x v="0"/>
  </r>
  <r>
    <s v="2023-11-11"/>
    <s v="SAL04780"/>
    <x v="2"/>
    <s v="IPHONE GRADE 1"/>
    <n v="2"/>
    <n v="4000"/>
    <n v="8000"/>
    <x v="10"/>
    <x v="0"/>
  </r>
  <r>
    <s v="2023-11-15"/>
    <s v="SAL03496"/>
    <x v="2"/>
    <s v="IPHONE GRADE 1"/>
    <n v="9"/>
    <n v="4000"/>
    <n v="36000"/>
    <x v="10"/>
    <x v="0"/>
  </r>
  <r>
    <s v="2023-11-20"/>
    <s v="SAL04011"/>
    <x v="2"/>
    <s v="IPHONE GRADE 1"/>
    <n v="11"/>
    <n v="4000"/>
    <n v="44000"/>
    <x v="10"/>
    <x v="0"/>
  </r>
  <r>
    <s v="2023-12-07"/>
    <s v="SAL01026"/>
    <x v="2"/>
    <s v="IPHONE GRADE 1"/>
    <n v="1"/>
    <n v="4000"/>
    <n v="4000"/>
    <x v="11"/>
    <x v="0"/>
  </r>
  <r>
    <s v="2023-12-13"/>
    <s v="SAL03146"/>
    <x v="2"/>
    <s v="IPHONE GRADE 1"/>
    <n v="13"/>
    <n v="4000"/>
    <n v="52000"/>
    <x v="11"/>
    <x v="0"/>
  </r>
  <r>
    <s v="2023-12-17"/>
    <s v="SAL05550"/>
    <x v="2"/>
    <s v="IPHONE GRADE 1"/>
    <n v="5"/>
    <n v="4000"/>
    <n v="20000"/>
    <x v="11"/>
    <x v="0"/>
  </r>
  <r>
    <s v="2023-12-27"/>
    <s v="SAL03432"/>
    <x v="2"/>
    <s v="IPHONE GRADE 1"/>
    <n v="15"/>
    <n v="4000"/>
    <n v="60000"/>
    <x v="11"/>
    <x v="0"/>
  </r>
  <r>
    <s v="2024-01-01"/>
    <s v="SAL01373"/>
    <x v="2"/>
    <s v="IPHONE GRADE 1"/>
    <n v="3"/>
    <n v="4000"/>
    <n v="12000"/>
    <x v="0"/>
    <x v="1"/>
  </r>
  <r>
    <s v="2024-01-01"/>
    <s v="SAL05676"/>
    <x v="2"/>
    <s v="IPHONE GRADE 1"/>
    <n v="11"/>
    <n v="4000"/>
    <n v="44000"/>
    <x v="0"/>
    <x v="1"/>
  </r>
  <r>
    <s v="2024-01-05"/>
    <s v="SAL05844"/>
    <x v="2"/>
    <s v="IPHONE GRADE 1"/>
    <n v="8"/>
    <n v="4000"/>
    <n v="32000"/>
    <x v="0"/>
    <x v="1"/>
  </r>
  <r>
    <s v="2024-01-10"/>
    <s v="SAL02569"/>
    <x v="2"/>
    <s v="IPHONE GRADE 1"/>
    <n v="15"/>
    <n v="4000"/>
    <n v="60000"/>
    <x v="0"/>
    <x v="1"/>
  </r>
  <r>
    <s v="2024-01-11"/>
    <s v="SAL04886"/>
    <x v="2"/>
    <s v="IPHONE GRADE 1"/>
    <n v="14"/>
    <n v="4000"/>
    <n v="56000"/>
    <x v="0"/>
    <x v="1"/>
  </r>
  <r>
    <s v="2024-01-15"/>
    <s v="SAL03592"/>
    <x v="2"/>
    <s v="IPHONE GRADE 1"/>
    <n v="7"/>
    <n v="4000"/>
    <n v="28000"/>
    <x v="0"/>
    <x v="1"/>
  </r>
  <r>
    <s v="2024-01-17"/>
    <s v="SAL03975"/>
    <x v="2"/>
    <s v="IPHONE GRADE 1"/>
    <n v="14"/>
    <n v="4000"/>
    <n v="56000"/>
    <x v="0"/>
    <x v="1"/>
  </r>
  <r>
    <s v="2024-01-20"/>
    <s v="SAL05107"/>
    <x v="2"/>
    <s v="IPHONE GRADE 1"/>
    <n v="14"/>
    <n v="4000"/>
    <n v="56000"/>
    <x v="0"/>
    <x v="1"/>
  </r>
  <r>
    <s v="2024-02-03"/>
    <s v="SAL01136"/>
    <x v="2"/>
    <s v="IPHONE GRADE 1"/>
    <n v="9"/>
    <n v="4000"/>
    <n v="36000"/>
    <x v="1"/>
    <x v="1"/>
  </r>
  <r>
    <s v="2024-02-12"/>
    <s v="SAL01699"/>
    <x v="2"/>
    <s v="IPHONE GRADE 1"/>
    <n v="1"/>
    <n v="4000"/>
    <n v="4000"/>
    <x v="1"/>
    <x v="1"/>
  </r>
  <r>
    <s v="2024-02-15"/>
    <s v="SAL03881"/>
    <x v="2"/>
    <s v="IPHONE GRADE 1"/>
    <n v="8"/>
    <n v="4000"/>
    <n v="32000"/>
    <x v="1"/>
    <x v="1"/>
  </r>
  <r>
    <s v="2024-02-19"/>
    <s v="SAL05205"/>
    <x v="2"/>
    <s v="IPHONE GRADE 1"/>
    <n v="12"/>
    <n v="4000"/>
    <n v="48000"/>
    <x v="1"/>
    <x v="1"/>
  </r>
  <r>
    <s v="2024-02-21"/>
    <s v="SAL03249"/>
    <x v="2"/>
    <s v="IPHONE GRADE 1"/>
    <n v="13"/>
    <n v="4000"/>
    <n v="52000"/>
    <x v="1"/>
    <x v="1"/>
  </r>
  <r>
    <s v="2024-03-01"/>
    <s v="SAL03442"/>
    <x v="2"/>
    <s v="IPHONE GRADE 1"/>
    <n v="5"/>
    <n v="4000"/>
    <n v="20000"/>
    <x v="2"/>
    <x v="1"/>
  </r>
  <r>
    <s v="2024-03-09"/>
    <s v="SAL03596"/>
    <x v="2"/>
    <s v="IPHONE GRADE 1"/>
    <n v="15"/>
    <n v="4000"/>
    <n v="60000"/>
    <x v="2"/>
    <x v="1"/>
  </r>
  <r>
    <s v="2024-03-27"/>
    <s v="SAL00246"/>
    <x v="2"/>
    <s v="IPHONE GRADE 1"/>
    <n v="12"/>
    <n v="4000"/>
    <n v="48000"/>
    <x v="2"/>
    <x v="1"/>
  </r>
  <r>
    <s v="2024-03-30"/>
    <s v="SAL01006"/>
    <x v="2"/>
    <s v="IPHONE GRADE 1"/>
    <n v="4"/>
    <n v="4000"/>
    <n v="16000"/>
    <x v="2"/>
    <x v="1"/>
  </r>
  <r>
    <s v="2024-04-03"/>
    <s v="SAL02678"/>
    <x v="2"/>
    <s v="IPHONE GRADE 1"/>
    <n v="10"/>
    <n v="4000"/>
    <n v="40000"/>
    <x v="3"/>
    <x v="1"/>
  </r>
  <r>
    <s v="2024-05-07"/>
    <s v="SAL04930"/>
    <x v="2"/>
    <s v="IPHONE GRADE 1"/>
    <n v="9"/>
    <n v="4000"/>
    <n v="36000"/>
    <x v="4"/>
    <x v="1"/>
  </r>
  <r>
    <s v="2024-05-09"/>
    <s v="SAL04641"/>
    <x v="2"/>
    <s v="IPHONE GRADE 1"/>
    <n v="6"/>
    <n v="4000"/>
    <n v="24000"/>
    <x v="4"/>
    <x v="1"/>
  </r>
  <r>
    <s v="2024-05-11"/>
    <s v="SAL00885"/>
    <x v="2"/>
    <s v="IPHONE GRADE 1"/>
    <n v="11"/>
    <n v="4000"/>
    <n v="44000"/>
    <x v="4"/>
    <x v="1"/>
  </r>
  <r>
    <s v="2024-05-15"/>
    <s v="SAL02500"/>
    <x v="2"/>
    <s v="IPHONE GRADE 1"/>
    <n v="2"/>
    <n v="4000"/>
    <n v="8000"/>
    <x v="4"/>
    <x v="1"/>
  </r>
  <r>
    <s v="2024-05-21"/>
    <s v="SAL03655"/>
    <x v="2"/>
    <s v="IPHONE GRADE 1"/>
    <n v="1"/>
    <n v="4000"/>
    <n v="4000"/>
    <x v="4"/>
    <x v="1"/>
  </r>
  <r>
    <s v="2024-05-25"/>
    <s v="SAL00432"/>
    <x v="2"/>
    <s v="IPHONE GRADE 1"/>
    <n v="7"/>
    <n v="4000"/>
    <n v="28000"/>
    <x v="4"/>
    <x v="1"/>
  </r>
  <r>
    <s v="2024-05-29"/>
    <s v="SAL04973"/>
    <x v="2"/>
    <s v="IPHONE GRADE 1"/>
    <n v="14"/>
    <n v="4000"/>
    <n v="56000"/>
    <x v="4"/>
    <x v="1"/>
  </r>
  <r>
    <s v="2024-06-03"/>
    <s v="SAL04489"/>
    <x v="2"/>
    <s v="IPHONE GRADE 1"/>
    <n v="14"/>
    <n v="4000"/>
    <n v="56000"/>
    <x v="5"/>
    <x v="1"/>
  </r>
  <r>
    <s v="2024-06-13"/>
    <s v="SAL00632"/>
    <x v="2"/>
    <s v="IPHONE GRADE 1"/>
    <n v="3"/>
    <n v="4000"/>
    <n v="12000"/>
    <x v="5"/>
    <x v="1"/>
  </r>
  <r>
    <s v="2024-06-17"/>
    <s v="SAL03670"/>
    <x v="2"/>
    <s v="IPHONE GRADE 1"/>
    <n v="2"/>
    <n v="4000"/>
    <n v="8000"/>
    <x v="5"/>
    <x v="1"/>
  </r>
  <r>
    <s v="2024-06-27"/>
    <s v="SAL03864"/>
    <x v="2"/>
    <s v="IPHONE GRADE 1"/>
    <n v="9"/>
    <n v="4000"/>
    <n v="36000"/>
    <x v="5"/>
    <x v="1"/>
  </r>
  <r>
    <s v="2024-06-28"/>
    <s v="SAL00493"/>
    <x v="2"/>
    <s v="IPHONE GRADE 1"/>
    <n v="2"/>
    <n v="4000"/>
    <n v="8000"/>
    <x v="5"/>
    <x v="1"/>
  </r>
  <r>
    <s v="2024-07-01"/>
    <s v="SAL01692"/>
    <x v="2"/>
    <s v="IPHONE GRADE 1"/>
    <n v="3"/>
    <n v="4000"/>
    <n v="12000"/>
    <x v="6"/>
    <x v="1"/>
  </r>
  <r>
    <s v="2024-07-11"/>
    <s v="SAL01728"/>
    <x v="2"/>
    <s v="IPHONE GRADE 1"/>
    <n v="10"/>
    <n v="4000"/>
    <n v="40000"/>
    <x v="6"/>
    <x v="1"/>
  </r>
  <r>
    <s v="2024-07-11"/>
    <s v="SAL04967"/>
    <x v="2"/>
    <s v="IPHONE GRADE 1"/>
    <n v="6"/>
    <n v="4000"/>
    <n v="24000"/>
    <x v="6"/>
    <x v="1"/>
  </r>
  <r>
    <s v="2024-07-25"/>
    <s v="SAL05066"/>
    <x v="2"/>
    <s v="IPHONE GRADE 1"/>
    <n v="5"/>
    <n v="4000"/>
    <n v="20000"/>
    <x v="6"/>
    <x v="1"/>
  </r>
  <r>
    <s v="2024-07-27"/>
    <s v="SAL03011"/>
    <x v="2"/>
    <s v="IPHONE GRADE 1"/>
    <n v="11"/>
    <n v="4000"/>
    <n v="44000"/>
    <x v="6"/>
    <x v="1"/>
  </r>
  <r>
    <s v="2024-07-27"/>
    <s v="SAL04359"/>
    <x v="2"/>
    <s v="IPHONE GRADE 1"/>
    <n v="13"/>
    <n v="4000"/>
    <n v="52000"/>
    <x v="6"/>
    <x v="1"/>
  </r>
  <r>
    <s v="2024-07-30"/>
    <s v="SAL05139"/>
    <x v="2"/>
    <s v="IPHONE GRADE 1"/>
    <n v="3"/>
    <n v="4000"/>
    <n v="12000"/>
    <x v="6"/>
    <x v="1"/>
  </r>
  <r>
    <s v="2024-08-08"/>
    <s v="SAL05249"/>
    <x v="2"/>
    <s v="IPHONE GRADE 1"/>
    <n v="1"/>
    <n v="4000"/>
    <n v="4000"/>
    <x v="7"/>
    <x v="1"/>
  </r>
  <r>
    <s v="2024-08-13"/>
    <s v="SAL03175"/>
    <x v="2"/>
    <s v="IPHONE GRADE 1"/>
    <n v="12"/>
    <n v="4000"/>
    <n v="48000"/>
    <x v="7"/>
    <x v="1"/>
  </r>
  <r>
    <s v="2024-09-02"/>
    <s v="SAL04864"/>
    <x v="2"/>
    <s v="IPHONE GRADE 1"/>
    <n v="7"/>
    <n v="4000"/>
    <n v="28000"/>
    <x v="8"/>
    <x v="1"/>
  </r>
  <r>
    <s v="2024-09-06"/>
    <s v="SAL03467"/>
    <x v="2"/>
    <s v="IPHONE GRADE 1"/>
    <n v="15"/>
    <n v="4000"/>
    <n v="60000"/>
    <x v="8"/>
    <x v="1"/>
  </r>
  <r>
    <s v="2024-09-16"/>
    <s v="SAL03736"/>
    <x v="2"/>
    <s v="IPHONE GRADE 1"/>
    <n v="3"/>
    <n v="4000"/>
    <n v="12000"/>
    <x v="8"/>
    <x v="1"/>
  </r>
  <r>
    <s v="2024-10-02"/>
    <s v="SAL03665"/>
    <x v="2"/>
    <s v="IPHONE GRADE 1"/>
    <n v="15"/>
    <n v="4000"/>
    <n v="60000"/>
    <x v="9"/>
    <x v="1"/>
  </r>
  <r>
    <s v="2024-10-07"/>
    <s v="SAL00067"/>
    <x v="2"/>
    <s v="IPHONE GRADE 1"/>
    <n v="10"/>
    <n v="4000"/>
    <n v="40000"/>
    <x v="9"/>
    <x v="1"/>
  </r>
  <r>
    <s v="2024-10-07"/>
    <s v="SAL05763"/>
    <x v="2"/>
    <s v="IPHONE GRADE 1"/>
    <n v="4"/>
    <n v="4000"/>
    <n v="16000"/>
    <x v="9"/>
    <x v="1"/>
  </r>
  <r>
    <s v="2024-10-08"/>
    <s v="SAL04177"/>
    <x v="2"/>
    <s v="IPHONE GRADE 1"/>
    <n v="12"/>
    <n v="4000"/>
    <n v="48000"/>
    <x v="9"/>
    <x v="1"/>
  </r>
  <r>
    <s v="2024-10-10"/>
    <s v="SAL03108"/>
    <x v="2"/>
    <s v="IPHONE GRADE 1"/>
    <n v="11"/>
    <n v="4000"/>
    <n v="44000"/>
    <x v="9"/>
    <x v="1"/>
  </r>
  <r>
    <s v="2024-10-11"/>
    <s v="SAL04721"/>
    <x v="2"/>
    <s v="IPHONE GRADE 1"/>
    <n v="12"/>
    <n v="4000"/>
    <n v="48000"/>
    <x v="9"/>
    <x v="1"/>
  </r>
  <r>
    <s v="2024-10-21"/>
    <s v="SAL01113"/>
    <x v="2"/>
    <s v="IPHONE GRADE 1"/>
    <n v="9"/>
    <n v="4000"/>
    <n v="36000"/>
    <x v="9"/>
    <x v="1"/>
  </r>
  <r>
    <s v="2024-10-27"/>
    <s v="SAL03505"/>
    <x v="2"/>
    <s v="IPHONE GRADE 1"/>
    <n v="14"/>
    <n v="4000"/>
    <n v="56000"/>
    <x v="9"/>
    <x v="1"/>
  </r>
  <r>
    <s v="2024-10-29"/>
    <s v="SAL01118"/>
    <x v="2"/>
    <s v="IPHONE GRADE 1"/>
    <n v="12"/>
    <n v="4000"/>
    <n v="48000"/>
    <x v="9"/>
    <x v="1"/>
  </r>
  <r>
    <s v="2024-11-08"/>
    <s v="SAL00402"/>
    <x v="2"/>
    <s v="IPHONE GRADE 1"/>
    <n v="12"/>
    <n v="4000"/>
    <n v="48000"/>
    <x v="10"/>
    <x v="1"/>
  </r>
  <r>
    <s v="2024-11-17"/>
    <s v="SAL05078"/>
    <x v="2"/>
    <s v="IPHONE GRADE 1"/>
    <n v="4"/>
    <n v="4000"/>
    <n v="16000"/>
    <x v="10"/>
    <x v="1"/>
  </r>
  <r>
    <s v="2024-11-18"/>
    <s v="SAL04724"/>
    <x v="2"/>
    <s v="IPHONE GRADE 1"/>
    <n v="14"/>
    <n v="4000"/>
    <n v="56000"/>
    <x v="10"/>
    <x v="1"/>
  </r>
  <r>
    <s v="2024-11-23"/>
    <s v="SAL00534"/>
    <x v="2"/>
    <s v="IPHONE GRADE 1"/>
    <n v="1"/>
    <n v="4000"/>
    <n v="4000"/>
    <x v="10"/>
    <x v="1"/>
  </r>
  <r>
    <s v="2024-11-28"/>
    <s v="SAL01079"/>
    <x v="2"/>
    <s v="IPHONE GRADE 1"/>
    <n v="13"/>
    <n v="4000"/>
    <n v="52000"/>
    <x v="10"/>
    <x v="1"/>
  </r>
  <r>
    <s v="2024-12-25"/>
    <s v="SAL02373"/>
    <x v="2"/>
    <s v="IPHONE GRADE 1"/>
    <n v="14"/>
    <n v="4000"/>
    <n v="56000"/>
    <x v="11"/>
    <x v="1"/>
  </r>
  <r>
    <s v="2024-12-25"/>
    <s v="SAL05719"/>
    <x v="2"/>
    <s v="IPHONE GRADE 1"/>
    <n v="9"/>
    <n v="4000"/>
    <n v="36000"/>
    <x v="11"/>
    <x v="1"/>
  </r>
  <r>
    <s v="2025-01-26"/>
    <s v="SAL03712"/>
    <x v="2"/>
    <s v="IPHONE GRADE 1"/>
    <n v="11"/>
    <n v="4000"/>
    <n v="44000"/>
    <x v="0"/>
    <x v="2"/>
  </r>
  <r>
    <s v="2025-02-08"/>
    <s v="SAL04755"/>
    <x v="2"/>
    <s v="IPHONE GRADE 1"/>
    <n v="8"/>
    <n v="4000"/>
    <n v="32000"/>
    <x v="1"/>
    <x v="2"/>
  </r>
  <r>
    <s v="2025-02-20"/>
    <s v="SAL05325"/>
    <x v="2"/>
    <s v="IPHONE GRADE 1"/>
    <n v="6"/>
    <n v="4000"/>
    <n v="24000"/>
    <x v="1"/>
    <x v="2"/>
  </r>
  <r>
    <s v="2025-03-01"/>
    <s v="SAL01809"/>
    <x v="2"/>
    <s v="IPHONE GRADE 1"/>
    <n v="4"/>
    <n v="4000"/>
    <n v="16000"/>
    <x v="2"/>
    <x v="2"/>
  </r>
  <r>
    <s v="2025-03-25"/>
    <s v="SAL05912"/>
    <x v="2"/>
    <s v="IPHONE GRADE 1"/>
    <n v="13"/>
    <n v="4000"/>
    <n v="52000"/>
    <x v="2"/>
    <x v="2"/>
  </r>
  <r>
    <s v="2025-04-03"/>
    <s v="SAL01785"/>
    <x v="2"/>
    <s v="IPHONE GRADE 1"/>
    <n v="12"/>
    <n v="4000"/>
    <n v="48000"/>
    <x v="3"/>
    <x v="2"/>
  </r>
  <r>
    <s v="2025-04-13"/>
    <s v="SAL04386"/>
    <x v="2"/>
    <s v="IPHONE GRADE 1"/>
    <n v="13"/>
    <n v="4000"/>
    <n v="52000"/>
    <x v="3"/>
    <x v="2"/>
  </r>
  <r>
    <s v="2025-05-02"/>
    <s v="SAL02785"/>
    <x v="2"/>
    <s v="IPHONE GRADE 1"/>
    <n v="12"/>
    <n v="4000"/>
    <n v="48000"/>
    <x v="4"/>
    <x v="2"/>
  </r>
  <r>
    <s v="2025-05-06"/>
    <s v="SAL03469"/>
    <x v="2"/>
    <s v="IPHONE GRADE 1"/>
    <n v="15"/>
    <n v="4000"/>
    <n v="60000"/>
    <x v="4"/>
    <x v="2"/>
  </r>
  <r>
    <s v="2025-05-11"/>
    <s v="SAL04979"/>
    <x v="2"/>
    <s v="IPHONE GRADE 1"/>
    <n v="12"/>
    <n v="4000"/>
    <n v="48000"/>
    <x v="4"/>
    <x v="2"/>
  </r>
  <r>
    <s v="2025-05-12"/>
    <s v="SAL02556"/>
    <x v="2"/>
    <s v="IPHONE GRADE 1"/>
    <n v="5"/>
    <n v="4000"/>
    <n v="20000"/>
    <x v="4"/>
    <x v="2"/>
  </r>
  <r>
    <s v="2025-05-15"/>
    <s v="SAL00529"/>
    <x v="2"/>
    <s v="IPHONE GRADE 1"/>
    <n v="6"/>
    <n v="4000"/>
    <n v="24000"/>
    <x v="4"/>
    <x v="2"/>
  </r>
  <r>
    <s v="2025-05-29"/>
    <s v="SAL02325"/>
    <x v="2"/>
    <s v="IPHONE GRADE 1"/>
    <n v="11"/>
    <n v="4000"/>
    <n v="44000"/>
    <x v="4"/>
    <x v="2"/>
  </r>
  <r>
    <s v="2025-06-02"/>
    <s v="SAL00327"/>
    <x v="2"/>
    <s v="IPHONE GRADE 1"/>
    <n v="15"/>
    <n v="4000"/>
    <n v="60000"/>
    <x v="5"/>
    <x v="2"/>
  </r>
  <r>
    <s v="2025-06-04"/>
    <s v="SAL05971"/>
    <x v="2"/>
    <s v="IPHONE GRADE 1"/>
    <n v="1"/>
    <n v="4000"/>
    <n v="4000"/>
    <x v="5"/>
    <x v="2"/>
  </r>
  <r>
    <s v="2025-06-22"/>
    <s v="SAL01819"/>
    <x v="2"/>
    <s v="IPHONE GRADE 1"/>
    <n v="3"/>
    <n v="4000"/>
    <n v="12000"/>
    <x v="5"/>
    <x v="2"/>
  </r>
  <r>
    <s v="2025-06-28"/>
    <s v="SAL04253"/>
    <x v="2"/>
    <s v="IPHONE GRADE 1"/>
    <n v="3"/>
    <n v="4000"/>
    <n v="12000"/>
    <x v="5"/>
    <x v="2"/>
  </r>
  <r>
    <s v="2025-06-29"/>
    <s v="SAL03551"/>
    <x v="2"/>
    <s v="IPHONE GRADE 1"/>
    <n v="10"/>
    <n v="4000"/>
    <n v="40000"/>
    <x v="5"/>
    <x v="2"/>
  </r>
  <r>
    <s v="2025-07-05"/>
    <s v="SAL03059"/>
    <x v="2"/>
    <s v="IPHONE GRADE 1"/>
    <n v="7"/>
    <n v="4000"/>
    <n v="28000"/>
    <x v="6"/>
    <x v="2"/>
  </r>
  <r>
    <s v="2025-07-07"/>
    <s v="SAL02260"/>
    <x v="2"/>
    <s v="IPHONE GRADE 1"/>
    <n v="4"/>
    <n v="4000"/>
    <n v="16000"/>
    <x v="6"/>
    <x v="2"/>
  </r>
  <r>
    <s v="2025-07-08"/>
    <s v="SAL00264"/>
    <x v="2"/>
    <s v="IPHONE GRADE 1"/>
    <n v="2"/>
    <n v="4000"/>
    <n v="8000"/>
    <x v="6"/>
    <x v="2"/>
  </r>
  <r>
    <s v="2025-07-09"/>
    <s v="SAL05226"/>
    <x v="2"/>
    <s v="IPHONE GRADE 1"/>
    <n v="14"/>
    <n v="4000"/>
    <n v="56000"/>
    <x v="6"/>
    <x v="2"/>
  </r>
  <r>
    <s v="2025-07-21"/>
    <s v="SAL03560"/>
    <x v="2"/>
    <s v="IPHONE GRADE 1"/>
    <n v="11"/>
    <n v="4000"/>
    <n v="44000"/>
    <x v="6"/>
    <x v="2"/>
  </r>
  <r>
    <s v="2025-08-16"/>
    <s v="SAL01123"/>
    <x v="2"/>
    <s v="IPHONE GRADE 1"/>
    <n v="7"/>
    <n v="4000"/>
    <n v="28000"/>
    <x v="7"/>
    <x v="2"/>
  </r>
  <r>
    <s v="2025-08-17"/>
    <s v="SAL02491"/>
    <x v="2"/>
    <s v="IPHONE GRADE 1"/>
    <n v="1"/>
    <n v="4000"/>
    <n v="4000"/>
    <x v="7"/>
    <x v="2"/>
  </r>
  <r>
    <s v="2025-08-21"/>
    <s v="SAL05527"/>
    <x v="2"/>
    <s v="IPHONE GRADE 1"/>
    <n v="14"/>
    <n v="4000"/>
    <n v="56000"/>
    <x v="7"/>
    <x v="2"/>
  </r>
  <r>
    <s v="2025-09-01"/>
    <s v="SAL00502"/>
    <x v="2"/>
    <s v="IPHONE GRADE 1"/>
    <n v="10"/>
    <n v="4000"/>
    <n v="40000"/>
    <x v="8"/>
    <x v="2"/>
  </r>
  <r>
    <s v="2025-09-02"/>
    <s v="SAL00839"/>
    <x v="2"/>
    <s v="IPHONE GRADE 1"/>
    <n v="2"/>
    <n v="4000"/>
    <n v="8000"/>
    <x v="8"/>
    <x v="2"/>
  </r>
  <r>
    <s v="2025-09-06"/>
    <s v="SAL00239"/>
    <x v="2"/>
    <s v="IPHONE GRADE 1"/>
    <n v="12"/>
    <n v="4000"/>
    <n v="48000"/>
    <x v="8"/>
    <x v="2"/>
  </r>
  <r>
    <s v="2025-09-19"/>
    <s v="SAL00453"/>
    <x v="2"/>
    <s v="IPHONE GRADE 1"/>
    <n v="4"/>
    <n v="4000"/>
    <n v="16000"/>
    <x v="8"/>
    <x v="2"/>
  </r>
  <r>
    <s v="2025-10-10"/>
    <s v="SAL00749"/>
    <x v="2"/>
    <s v="IPHONE GRADE 1"/>
    <n v="1"/>
    <n v="4000"/>
    <n v="4000"/>
    <x v="9"/>
    <x v="2"/>
  </r>
  <r>
    <s v="2025-10-20"/>
    <s v="SAL00715"/>
    <x v="2"/>
    <s v="IPHONE GRADE 1"/>
    <n v="15"/>
    <n v="4000"/>
    <n v="60000"/>
    <x v="9"/>
    <x v="2"/>
  </r>
  <r>
    <s v="2025-10-26"/>
    <s v="SAL04208"/>
    <x v="2"/>
    <s v="IPHONE GRADE 1"/>
    <n v="7"/>
    <n v="4000"/>
    <n v="28000"/>
    <x v="9"/>
    <x v="2"/>
  </r>
  <r>
    <s v="2025-10-28"/>
    <s v="SAL02320"/>
    <x v="2"/>
    <s v="IPHONE GRADE 1"/>
    <n v="4"/>
    <n v="4000"/>
    <n v="16000"/>
    <x v="9"/>
    <x v="2"/>
  </r>
  <r>
    <s v="2025-10-29"/>
    <s v="SAL04297"/>
    <x v="2"/>
    <s v="IPHONE GRADE 1"/>
    <n v="14"/>
    <n v="4000"/>
    <n v="56000"/>
    <x v="9"/>
    <x v="2"/>
  </r>
  <r>
    <s v="2025-10-30"/>
    <s v="SAL05334"/>
    <x v="2"/>
    <s v="IPHONE GRADE 1"/>
    <n v="7"/>
    <n v="4000"/>
    <n v="28000"/>
    <x v="9"/>
    <x v="2"/>
  </r>
  <r>
    <s v="2025-11-08"/>
    <s v="SAL01498"/>
    <x v="2"/>
    <s v="IPHONE GRADE 1"/>
    <n v="13"/>
    <n v="4000"/>
    <n v="52000"/>
    <x v="10"/>
    <x v="2"/>
  </r>
  <r>
    <s v="2025-11-14"/>
    <s v="SAL04398"/>
    <x v="2"/>
    <s v="IPHONE GRADE 1"/>
    <n v="3"/>
    <n v="4000"/>
    <n v="12000"/>
    <x v="10"/>
    <x v="2"/>
  </r>
  <r>
    <s v="2025-11-17"/>
    <s v="SAL04030"/>
    <x v="2"/>
    <s v="IPHONE GRADE 1"/>
    <n v="5"/>
    <n v="4000"/>
    <n v="20000"/>
    <x v="10"/>
    <x v="2"/>
  </r>
  <r>
    <s v="2025-11-25"/>
    <s v="SAL01777"/>
    <x v="2"/>
    <s v="IPHONE GRADE 1"/>
    <n v="10"/>
    <n v="4000"/>
    <n v="40000"/>
    <x v="10"/>
    <x v="2"/>
  </r>
  <r>
    <s v="2025-11-26"/>
    <s v="SAL01674"/>
    <x v="2"/>
    <s v="IPHONE GRADE 1"/>
    <n v="1"/>
    <n v="4000"/>
    <n v="4000"/>
    <x v="10"/>
    <x v="2"/>
  </r>
  <r>
    <s v="2025-11-29"/>
    <s v="SAL04476"/>
    <x v="2"/>
    <s v="IPHONE GRADE 1"/>
    <n v="5"/>
    <n v="4000"/>
    <n v="20000"/>
    <x v="10"/>
    <x v="2"/>
  </r>
  <r>
    <s v="2025-12-31"/>
    <s v="SAL05135"/>
    <x v="2"/>
    <s v="IPHONE GRADE 1"/>
    <n v="3"/>
    <n v="4000"/>
    <n v="12000"/>
    <x v="11"/>
    <x v="2"/>
  </r>
  <r>
    <s v="2023-01-06"/>
    <s v="SAL00268"/>
    <x v="2"/>
    <s v="IPHONE GRADE 2"/>
    <n v="8"/>
    <n v="3000"/>
    <n v="24000"/>
    <x v="0"/>
    <x v="0"/>
  </r>
  <r>
    <s v="2023-01-10"/>
    <s v="SAL05063"/>
    <x v="2"/>
    <s v="IPHONE GRADE 2"/>
    <n v="9"/>
    <n v="3000"/>
    <n v="27000"/>
    <x v="0"/>
    <x v="0"/>
  </r>
  <r>
    <s v="2023-01-19"/>
    <s v="SAL01726"/>
    <x v="2"/>
    <s v="IPHONE GRADE 2"/>
    <n v="3"/>
    <n v="3000"/>
    <n v="9000"/>
    <x v="0"/>
    <x v="0"/>
  </r>
  <r>
    <s v="2023-01-31"/>
    <s v="SAL00532"/>
    <x v="2"/>
    <s v="IPHONE GRADE 2"/>
    <n v="15"/>
    <n v="3000"/>
    <n v="45000"/>
    <x v="0"/>
    <x v="0"/>
  </r>
  <r>
    <s v="2023-02-07"/>
    <s v="SAL05074"/>
    <x v="2"/>
    <s v="IPHONE GRADE 2"/>
    <n v="11"/>
    <n v="3000"/>
    <n v="33000"/>
    <x v="1"/>
    <x v="0"/>
  </r>
  <r>
    <s v="2023-02-22"/>
    <s v="SAL00580"/>
    <x v="2"/>
    <s v="IPHONE GRADE 2"/>
    <n v="8"/>
    <n v="3000"/>
    <n v="24000"/>
    <x v="1"/>
    <x v="0"/>
  </r>
  <r>
    <s v="2023-02-26"/>
    <s v="SAL03922"/>
    <x v="2"/>
    <s v="IPHONE GRADE 2"/>
    <n v="15"/>
    <n v="3000"/>
    <n v="45000"/>
    <x v="1"/>
    <x v="0"/>
  </r>
  <r>
    <s v="2023-02-26"/>
    <s v="SAL04417"/>
    <x v="2"/>
    <s v="IPHONE GRADE 2"/>
    <n v="13"/>
    <n v="3000"/>
    <n v="39000"/>
    <x v="1"/>
    <x v="0"/>
  </r>
  <r>
    <s v="2023-03-10"/>
    <s v="SAL05612"/>
    <x v="2"/>
    <s v="IPHONE GRADE 2"/>
    <n v="12"/>
    <n v="3000"/>
    <n v="36000"/>
    <x v="2"/>
    <x v="0"/>
  </r>
  <r>
    <s v="2023-03-11"/>
    <s v="SAL01199"/>
    <x v="2"/>
    <s v="IPHONE GRADE 2"/>
    <n v="3"/>
    <n v="3000"/>
    <n v="9000"/>
    <x v="2"/>
    <x v="0"/>
  </r>
  <r>
    <s v="2023-03-13"/>
    <s v="SAL00980"/>
    <x v="2"/>
    <s v="IPHONE GRADE 2"/>
    <n v="8"/>
    <n v="3000"/>
    <n v="24000"/>
    <x v="2"/>
    <x v="0"/>
  </r>
  <r>
    <s v="2023-03-17"/>
    <s v="SAL00083"/>
    <x v="2"/>
    <s v="IPHONE GRADE 2"/>
    <n v="9"/>
    <n v="3000"/>
    <n v="27000"/>
    <x v="2"/>
    <x v="0"/>
  </r>
  <r>
    <s v="2023-03-17"/>
    <s v="SAL02457"/>
    <x v="2"/>
    <s v="IPHONE GRADE 2"/>
    <n v="2"/>
    <n v="3000"/>
    <n v="6000"/>
    <x v="2"/>
    <x v="0"/>
  </r>
  <r>
    <s v="2023-03-24"/>
    <s v="SAL03869"/>
    <x v="2"/>
    <s v="IPHONE GRADE 2"/>
    <n v="12"/>
    <n v="3000"/>
    <n v="36000"/>
    <x v="2"/>
    <x v="0"/>
  </r>
  <r>
    <s v="2023-04-14"/>
    <s v="SAL00236"/>
    <x v="2"/>
    <s v="IPHONE GRADE 2"/>
    <n v="12"/>
    <n v="3000"/>
    <n v="36000"/>
    <x v="3"/>
    <x v="0"/>
  </r>
  <r>
    <s v="2023-04-16"/>
    <s v="SAL01082"/>
    <x v="2"/>
    <s v="IPHONE GRADE 2"/>
    <n v="11"/>
    <n v="3000"/>
    <n v="33000"/>
    <x v="3"/>
    <x v="0"/>
  </r>
  <r>
    <s v="2023-04-17"/>
    <s v="SAL03036"/>
    <x v="2"/>
    <s v="IPHONE GRADE 2"/>
    <n v="12"/>
    <n v="3000"/>
    <n v="36000"/>
    <x v="3"/>
    <x v="0"/>
  </r>
  <r>
    <s v="2023-04-18"/>
    <s v="SAL01405"/>
    <x v="2"/>
    <s v="IPHONE GRADE 2"/>
    <n v="9"/>
    <n v="3000"/>
    <n v="27000"/>
    <x v="3"/>
    <x v="0"/>
  </r>
  <r>
    <s v="2023-04-26"/>
    <s v="SAL02047"/>
    <x v="2"/>
    <s v="IPHONE GRADE 2"/>
    <n v="7"/>
    <n v="3000"/>
    <n v="21000"/>
    <x v="3"/>
    <x v="0"/>
  </r>
  <r>
    <s v="2023-05-01"/>
    <s v="SAL00197"/>
    <x v="2"/>
    <s v="IPHONE GRADE 2"/>
    <n v="5"/>
    <n v="3000"/>
    <n v="15000"/>
    <x v="4"/>
    <x v="0"/>
  </r>
  <r>
    <s v="2023-05-14"/>
    <s v="SAL00441"/>
    <x v="2"/>
    <s v="IPHONE GRADE 2"/>
    <n v="2"/>
    <n v="3000"/>
    <n v="6000"/>
    <x v="4"/>
    <x v="0"/>
  </r>
  <r>
    <s v="2023-05-18"/>
    <s v="SAL03525"/>
    <x v="2"/>
    <s v="IPHONE GRADE 2"/>
    <n v="3"/>
    <n v="3000"/>
    <n v="9000"/>
    <x v="4"/>
    <x v="0"/>
  </r>
  <r>
    <s v="2023-05-25"/>
    <s v="SAL04201"/>
    <x v="2"/>
    <s v="IPHONE GRADE 2"/>
    <n v="15"/>
    <n v="3000"/>
    <n v="45000"/>
    <x v="4"/>
    <x v="0"/>
  </r>
  <r>
    <s v="2023-05-26"/>
    <s v="SAL03362"/>
    <x v="2"/>
    <s v="IPHONE GRADE 2"/>
    <n v="5"/>
    <n v="3000"/>
    <n v="15000"/>
    <x v="4"/>
    <x v="0"/>
  </r>
  <r>
    <s v="2023-05-27"/>
    <s v="SAL03912"/>
    <x v="2"/>
    <s v="IPHONE GRADE 2"/>
    <n v="4"/>
    <n v="3000"/>
    <n v="12000"/>
    <x v="4"/>
    <x v="0"/>
  </r>
  <r>
    <s v="2023-06-07"/>
    <s v="SAL00471"/>
    <x v="2"/>
    <s v="IPHONE GRADE 2"/>
    <n v="6"/>
    <n v="3000"/>
    <n v="18000"/>
    <x v="5"/>
    <x v="0"/>
  </r>
  <r>
    <s v="2023-06-20"/>
    <s v="SAL02095"/>
    <x v="2"/>
    <s v="IPHONE GRADE 2"/>
    <n v="12"/>
    <n v="3000"/>
    <n v="36000"/>
    <x v="5"/>
    <x v="0"/>
  </r>
  <r>
    <s v="2023-06-29"/>
    <s v="SAL05204"/>
    <x v="2"/>
    <s v="IPHONE GRADE 2"/>
    <n v="6"/>
    <n v="3000"/>
    <n v="18000"/>
    <x v="5"/>
    <x v="0"/>
  </r>
  <r>
    <s v="2023-07-01"/>
    <s v="SAL02212"/>
    <x v="2"/>
    <s v="IPHONE GRADE 2"/>
    <n v="14"/>
    <n v="3000"/>
    <n v="42000"/>
    <x v="6"/>
    <x v="0"/>
  </r>
  <r>
    <s v="2023-07-11"/>
    <s v="SAL05377"/>
    <x v="2"/>
    <s v="IPHONE GRADE 2"/>
    <n v="8"/>
    <n v="3000"/>
    <n v="24000"/>
    <x v="6"/>
    <x v="0"/>
  </r>
  <r>
    <s v="2023-07-21"/>
    <s v="SAL05491"/>
    <x v="2"/>
    <s v="IPHONE GRADE 2"/>
    <n v="2"/>
    <n v="3000"/>
    <n v="6000"/>
    <x v="6"/>
    <x v="0"/>
  </r>
  <r>
    <s v="2023-08-03"/>
    <s v="SAL02975"/>
    <x v="2"/>
    <s v="IPHONE GRADE 2"/>
    <n v="10"/>
    <n v="3000"/>
    <n v="30000"/>
    <x v="7"/>
    <x v="0"/>
  </r>
  <r>
    <s v="2023-08-05"/>
    <s v="SAL00971"/>
    <x v="2"/>
    <s v="IPHONE GRADE 2"/>
    <n v="14"/>
    <n v="3000"/>
    <n v="42000"/>
    <x v="7"/>
    <x v="0"/>
  </r>
  <r>
    <s v="2023-08-05"/>
    <s v="SAL05128"/>
    <x v="2"/>
    <s v="IPHONE GRADE 2"/>
    <n v="11"/>
    <n v="3000"/>
    <n v="33000"/>
    <x v="7"/>
    <x v="0"/>
  </r>
  <r>
    <s v="2023-08-18"/>
    <s v="SAL03385"/>
    <x v="2"/>
    <s v="IPHONE GRADE 2"/>
    <n v="14"/>
    <n v="3000"/>
    <n v="42000"/>
    <x v="7"/>
    <x v="0"/>
  </r>
  <r>
    <s v="2023-08-20"/>
    <s v="SAL00135"/>
    <x v="2"/>
    <s v="IPHONE GRADE 2"/>
    <n v="15"/>
    <n v="3000"/>
    <n v="45000"/>
    <x v="7"/>
    <x v="0"/>
  </r>
  <r>
    <s v="2023-08-23"/>
    <s v="SAL01951"/>
    <x v="2"/>
    <s v="IPHONE GRADE 2"/>
    <n v="15"/>
    <n v="3000"/>
    <n v="45000"/>
    <x v="7"/>
    <x v="0"/>
  </r>
  <r>
    <s v="2023-08-25"/>
    <s v="SAL05010"/>
    <x v="2"/>
    <s v="IPHONE GRADE 2"/>
    <n v="8"/>
    <n v="3000"/>
    <n v="24000"/>
    <x v="7"/>
    <x v="0"/>
  </r>
  <r>
    <s v="2023-08-28"/>
    <s v="SAL00718"/>
    <x v="2"/>
    <s v="IPHONE GRADE 2"/>
    <n v="2"/>
    <n v="3000"/>
    <n v="6000"/>
    <x v="7"/>
    <x v="0"/>
  </r>
  <r>
    <s v="2023-09-05"/>
    <s v="SAL01155"/>
    <x v="2"/>
    <s v="IPHONE GRADE 2"/>
    <n v="14"/>
    <n v="3000"/>
    <n v="42000"/>
    <x v="8"/>
    <x v="0"/>
  </r>
  <r>
    <s v="2023-09-11"/>
    <s v="SAL01560"/>
    <x v="2"/>
    <s v="IPHONE GRADE 2"/>
    <n v="11"/>
    <n v="3000"/>
    <n v="33000"/>
    <x v="8"/>
    <x v="0"/>
  </r>
  <r>
    <s v="2023-09-21"/>
    <s v="SAL05830"/>
    <x v="2"/>
    <s v="IPHONE GRADE 2"/>
    <n v="11"/>
    <n v="3000"/>
    <n v="33000"/>
    <x v="8"/>
    <x v="0"/>
  </r>
  <r>
    <s v="2023-09-23"/>
    <s v="SAL04315"/>
    <x v="2"/>
    <s v="IPHONE GRADE 2"/>
    <n v="4"/>
    <n v="3000"/>
    <n v="12000"/>
    <x v="8"/>
    <x v="0"/>
  </r>
  <r>
    <s v="2023-09-24"/>
    <s v="SAL03957"/>
    <x v="2"/>
    <s v="IPHONE GRADE 2"/>
    <n v="4"/>
    <n v="3000"/>
    <n v="12000"/>
    <x v="8"/>
    <x v="0"/>
  </r>
  <r>
    <s v="2023-09-26"/>
    <s v="SAL05675"/>
    <x v="2"/>
    <s v="IPHONE GRADE 2"/>
    <n v="4"/>
    <n v="3000"/>
    <n v="12000"/>
    <x v="8"/>
    <x v="0"/>
  </r>
  <r>
    <s v="2023-09-27"/>
    <s v="SAL03268"/>
    <x v="2"/>
    <s v="IPHONE GRADE 2"/>
    <n v="12"/>
    <n v="3000"/>
    <n v="36000"/>
    <x v="8"/>
    <x v="0"/>
  </r>
  <r>
    <s v="2023-10-26"/>
    <s v="SAL06000"/>
    <x v="2"/>
    <s v="IPHONE GRADE 2"/>
    <n v="13"/>
    <n v="3000"/>
    <n v="39000"/>
    <x v="9"/>
    <x v="0"/>
  </r>
  <r>
    <s v="2023-10-28"/>
    <s v="SAL03259"/>
    <x v="2"/>
    <s v="IPHONE GRADE 2"/>
    <n v="4"/>
    <n v="3000"/>
    <n v="12000"/>
    <x v="9"/>
    <x v="0"/>
  </r>
  <r>
    <s v="2023-11-07"/>
    <s v="SAL02458"/>
    <x v="2"/>
    <s v="IPHONE GRADE 2"/>
    <n v="12"/>
    <n v="3000"/>
    <n v="36000"/>
    <x v="10"/>
    <x v="0"/>
  </r>
  <r>
    <s v="2023-12-08"/>
    <s v="SAL00634"/>
    <x v="2"/>
    <s v="IPHONE GRADE 2"/>
    <n v="7"/>
    <n v="3000"/>
    <n v="21000"/>
    <x v="11"/>
    <x v="0"/>
  </r>
  <r>
    <s v="2023-12-25"/>
    <s v="SAL05266"/>
    <x v="2"/>
    <s v="IPHONE GRADE 2"/>
    <n v="8"/>
    <n v="3000"/>
    <n v="24000"/>
    <x v="11"/>
    <x v="0"/>
  </r>
  <r>
    <s v="2023-12-30"/>
    <s v="SAL03659"/>
    <x v="2"/>
    <s v="IPHONE GRADE 2"/>
    <n v="15"/>
    <n v="3000"/>
    <n v="45000"/>
    <x v="11"/>
    <x v="0"/>
  </r>
  <r>
    <s v="2024-01-02"/>
    <s v="SAL05710"/>
    <x v="2"/>
    <s v="IPHONE GRADE 2"/>
    <n v="8"/>
    <n v="3000"/>
    <n v="24000"/>
    <x v="0"/>
    <x v="1"/>
  </r>
  <r>
    <s v="2024-01-11"/>
    <s v="SAL01255"/>
    <x v="2"/>
    <s v="IPHONE GRADE 2"/>
    <n v="2"/>
    <n v="3000"/>
    <n v="6000"/>
    <x v="0"/>
    <x v="1"/>
  </r>
  <r>
    <s v="2024-01-20"/>
    <s v="SAL02328"/>
    <x v="2"/>
    <s v="IPHONE GRADE 2"/>
    <n v="10"/>
    <n v="3000"/>
    <n v="30000"/>
    <x v="0"/>
    <x v="1"/>
  </r>
  <r>
    <s v="2024-01-21"/>
    <s v="SAL04156"/>
    <x v="2"/>
    <s v="IPHONE GRADE 2"/>
    <n v="7"/>
    <n v="3000"/>
    <n v="21000"/>
    <x v="0"/>
    <x v="1"/>
  </r>
  <r>
    <s v="2024-02-03"/>
    <s v="SAL00966"/>
    <x v="2"/>
    <s v="IPHONE GRADE 2"/>
    <n v="12"/>
    <n v="3000"/>
    <n v="36000"/>
    <x v="1"/>
    <x v="1"/>
  </r>
  <r>
    <s v="2024-02-10"/>
    <s v="SAL00574"/>
    <x v="2"/>
    <s v="IPHONE GRADE 2"/>
    <n v="2"/>
    <n v="3000"/>
    <n v="6000"/>
    <x v="1"/>
    <x v="1"/>
  </r>
  <r>
    <s v="2024-02-16"/>
    <s v="SAL02362"/>
    <x v="2"/>
    <s v="IPHONE GRADE 2"/>
    <n v="13"/>
    <n v="3000"/>
    <n v="39000"/>
    <x v="1"/>
    <x v="1"/>
  </r>
  <r>
    <s v="2024-02-18"/>
    <s v="SAL03917"/>
    <x v="2"/>
    <s v="IPHONE GRADE 2"/>
    <n v="4"/>
    <n v="3000"/>
    <n v="12000"/>
    <x v="1"/>
    <x v="1"/>
  </r>
  <r>
    <s v="2024-02-20"/>
    <s v="SAL01369"/>
    <x v="2"/>
    <s v="IPHONE GRADE 2"/>
    <n v="1"/>
    <n v="3000"/>
    <n v="3000"/>
    <x v="1"/>
    <x v="1"/>
  </r>
  <r>
    <s v="2024-02-23"/>
    <s v="SAL05065"/>
    <x v="2"/>
    <s v="IPHONE GRADE 2"/>
    <n v="12"/>
    <n v="3000"/>
    <n v="36000"/>
    <x v="1"/>
    <x v="1"/>
  </r>
  <r>
    <s v="2024-02-24"/>
    <s v="SAL03834"/>
    <x v="2"/>
    <s v="IPHONE GRADE 2"/>
    <n v="6"/>
    <n v="3000"/>
    <n v="18000"/>
    <x v="1"/>
    <x v="1"/>
  </r>
  <r>
    <s v="2024-02-25"/>
    <s v="SAL05749"/>
    <x v="2"/>
    <s v="IPHONE GRADE 2"/>
    <n v="2"/>
    <n v="3000"/>
    <n v="6000"/>
    <x v="1"/>
    <x v="1"/>
  </r>
  <r>
    <s v="2024-03-14"/>
    <s v="SAL00614"/>
    <x v="2"/>
    <s v="IPHONE GRADE 2"/>
    <n v="9"/>
    <n v="3000"/>
    <n v="27000"/>
    <x v="2"/>
    <x v="1"/>
  </r>
  <r>
    <s v="2024-03-25"/>
    <s v="SAL02994"/>
    <x v="2"/>
    <s v="IPHONE GRADE 2"/>
    <n v="2"/>
    <n v="3000"/>
    <n v="6000"/>
    <x v="2"/>
    <x v="1"/>
  </r>
  <r>
    <s v="2024-03-28"/>
    <s v="SAL00438"/>
    <x v="2"/>
    <s v="IPHONE GRADE 2"/>
    <n v="6"/>
    <n v="3000"/>
    <n v="18000"/>
    <x v="2"/>
    <x v="1"/>
  </r>
  <r>
    <s v="2024-03-30"/>
    <s v="SAL02596"/>
    <x v="2"/>
    <s v="IPHONE GRADE 2"/>
    <n v="12"/>
    <n v="3000"/>
    <n v="36000"/>
    <x v="2"/>
    <x v="1"/>
  </r>
  <r>
    <s v="2024-04-04"/>
    <s v="SAL01689"/>
    <x v="2"/>
    <s v="IPHONE GRADE 2"/>
    <n v="9"/>
    <n v="3000"/>
    <n v="27000"/>
    <x v="3"/>
    <x v="1"/>
  </r>
  <r>
    <s v="2024-04-04"/>
    <s v="SAL04130"/>
    <x v="2"/>
    <s v="IPHONE GRADE 2"/>
    <n v="7"/>
    <n v="3000"/>
    <n v="21000"/>
    <x v="3"/>
    <x v="1"/>
  </r>
  <r>
    <s v="2024-04-04"/>
    <s v="SAL05582"/>
    <x v="2"/>
    <s v="IPHONE GRADE 2"/>
    <n v="6"/>
    <n v="3000"/>
    <n v="18000"/>
    <x v="3"/>
    <x v="1"/>
  </r>
  <r>
    <s v="2024-04-05"/>
    <s v="SAL01093"/>
    <x v="2"/>
    <s v="IPHONE GRADE 2"/>
    <n v="3"/>
    <n v="3000"/>
    <n v="9000"/>
    <x v="3"/>
    <x v="1"/>
  </r>
  <r>
    <s v="2024-04-15"/>
    <s v="SAL00442"/>
    <x v="2"/>
    <s v="IPHONE GRADE 2"/>
    <n v="3"/>
    <n v="3000"/>
    <n v="9000"/>
    <x v="3"/>
    <x v="1"/>
  </r>
  <r>
    <s v="2024-04-16"/>
    <s v="SAL04535"/>
    <x v="2"/>
    <s v="IPHONE GRADE 2"/>
    <n v="7"/>
    <n v="3000"/>
    <n v="21000"/>
    <x v="3"/>
    <x v="1"/>
  </r>
  <r>
    <s v="2024-04-17"/>
    <s v="SAL01467"/>
    <x v="2"/>
    <s v="IPHONE GRADE 2"/>
    <n v="2"/>
    <n v="3000"/>
    <n v="6000"/>
    <x v="3"/>
    <x v="1"/>
  </r>
  <r>
    <s v="2024-04-20"/>
    <s v="SAL01133"/>
    <x v="2"/>
    <s v="IPHONE GRADE 2"/>
    <n v="5"/>
    <n v="3000"/>
    <n v="15000"/>
    <x v="3"/>
    <x v="1"/>
  </r>
  <r>
    <s v="2024-04-26"/>
    <s v="SAL01730"/>
    <x v="2"/>
    <s v="IPHONE GRADE 2"/>
    <n v="7"/>
    <n v="3000"/>
    <n v="21000"/>
    <x v="3"/>
    <x v="1"/>
  </r>
  <r>
    <s v="2024-05-06"/>
    <s v="SAL03597"/>
    <x v="2"/>
    <s v="IPHONE GRADE 2"/>
    <n v="6"/>
    <n v="3000"/>
    <n v="18000"/>
    <x v="4"/>
    <x v="1"/>
  </r>
  <r>
    <s v="2024-05-08"/>
    <s v="SAL02598"/>
    <x v="2"/>
    <s v="IPHONE GRADE 2"/>
    <n v="9"/>
    <n v="3000"/>
    <n v="27000"/>
    <x v="4"/>
    <x v="1"/>
  </r>
  <r>
    <s v="2024-05-15"/>
    <s v="SAL02443"/>
    <x v="2"/>
    <s v="IPHONE GRADE 2"/>
    <n v="1"/>
    <n v="3000"/>
    <n v="3000"/>
    <x v="4"/>
    <x v="1"/>
  </r>
  <r>
    <s v="2024-06-16"/>
    <s v="SAL03173"/>
    <x v="2"/>
    <s v="IPHONE GRADE 2"/>
    <n v="1"/>
    <n v="3000"/>
    <n v="3000"/>
    <x v="5"/>
    <x v="1"/>
  </r>
  <r>
    <s v="2024-06-24"/>
    <s v="SAL03231"/>
    <x v="2"/>
    <s v="IPHONE GRADE 2"/>
    <n v="13"/>
    <n v="3000"/>
    <n v="39000"/>
    <x v="5"/>
    <x v="1"/>
  </r>
  <r>
    <s v="2024-06-25"/>
    <s v="SAL05060"/>
    <x v="2"/>
    <s v="IPHONE GRADE 2"/>
    <n v="4"/>
    <n v="3000"/>
    <n v="12000"/>
    <x v="5"/>
    <x v="1"/>
  </r>
  <r>
    <s v="2024-07-03"/>
    <s v="SAL01097"/>
    <x v="2"/>
    <s v="IPHONE GRADE 2"/>
    <n v="4"/>
    <n v="3000"/>
    <n v="12000"/>
    <x v="6"/>
    <x v="1"/>
  </r>
  <r>
    <s v="2024-07-06"/>
    <s v="SAL01679"/>
    <x v="2"/>
    <s v="IPHONE GRADE 2"/>
    <n v="1"/>
    <n v="3000"/>
    <n v="3000"/>
    <x v="6"/>
    <x v="1"/>
  </r>
  <r>
    <s v="2024-07-09"/>
    <s v="SAL01539"/>
    <x v="2"/>
    <s v="IPHONE GRADE 2"/>
    <n v="10"/>
    <n v="3000"/>
    <n v="30000"/>
    <x v="6"/>
    <x v="1"/>
  </r>
  <r>
    <s v="2024-07-23"/>
    <s v="SAL03002"/>
    <x v="2"/>
    <s v="IPHONE GRADE 2"/>
    <n v="7"/>
    <n v="3000"/>
    <n v="21000"/>
    <x v="6"/>
    <x v="1"/>
  </r>
  <r>
    <s v="2024-07-28"/>
    <s v="SAL03520"/>
    <x v="2"/>
    <s v="IPHONE GRADE 2"/>
    <n v="6"/>
    <n v="3000"/>
    <n v="18000"/>
    <x v="6"/>
    <x v="1"/>
  </r>
  <r>
    <s v="2024-08-06"/>
    <s v="SAL02766"/>
    <x v="2"/>
    <s v="IPHONE GRADE 2"/>
    <n v="14"/>
    <n v="3000"/>
    <n v="42000"/>
    <x v="7"/>
    <x v="1"/>
  </r>
  <r>
    <s v="2024-08-06"/>
    <s v="SAL03118"/>
    <x v="2"/>
    <s v="IPHONE GRADE 2"/>
    <n v="14"/>
    <n v="3000"/>
    <n v="42000"/>
    <x v="7"/>
    <x v="1"/>
  </r>
  <r>
    <s v="2024-08-15"/>
    <s v="SAL00489"/>
    <x v="2"/>
    <s v="IPHONE GRADE 2"/>
    <n v="8"/>
    <n v="3000"/>
    <n v="24000"/>
    <x v="7"/>
    <x v="1"/>
  </r>
  <r>
    <s v="2024-08-18"/>
    <s v="SAL04394"/>
    <x v="2"/>
    <s v="IPHONE GRADE 2"/>
    <n v="5"/>
    <n v="3000"/>
    <n v="15000"/>
    <x v="7"/>
    <x v="1"/>
  </r>
  <r>
    <s v="2024-08-22"/>
    <s v="SAL04349"/>
    <x v="2"/>
    <s v="IPHONE GRADE 2"/>
    <n v="1"/>
    <n v="3000"/>
    <n v="3000"/>
    <x v="7"/>
    <x v="1"/>
  </r>
  <r>
    <s v="2024-08-26"/>
    <s v="SAL04854"/>
    <x v="2"/>
    <s v="IPHONE GRADE 2"/>
    <n v="14"/>
    <n v="3000"/>
    <n v="42000"/>
    <x v="7"/>
    <x v="1"/>
  </r>
  <r>
    <s v="2024-09-07"/>
    <s v="SAL02334"/>
    <x v="2"/>
    <s v="IPHONE GRADE 2"/>
    <n v="4"/>
    <n v="3000"/>
    <n v="12000"/>
    <x v="8"/>
    <x v="1"/>
  </r>
  <r>
    <s v="2024-09-19"/>
    <s v="SAL00904"/>
    <x v="2"/>
    <s v="IPHONE GRADE 2"/>
    <n v="11"/>
    <n v="3000"/>
    <n v="33000"/>
    <x v="8"/>
    <x v="1"/>
  </r>
  <r>
    <s v="2024-09-25"/>
    <s v="SAL04767"/>
    <x v="2"/>
    <s v="IPHONE GRADE 2"/>
    <n v="6"/>
    <n v="3000"/>
    <n v="18000"/>
    <x v="8"/>
    <x v="1"/>
  </r>
  <r>
    <s v="2024-09-25"/>
    <s v="SAL05815"/>
    <x v="2"/>
    <s v="IPHONE GRADE 2"/>
    <n v="8"/>
    <n v="3000"/>
    <n v="24000"/>
    <x v="8"/>
    <x v="1"/>
  </r>
  <r>
    <s v="2024-10-17"/>
    <s v="SAL02265"/>
    <x v="2"/>
    <s v="IPHONE GRADE 2"/>
    <n v="8"/>
    <n v="3000"/>
    <n v="24000"/>
    <x v="9"/>
    <x v="1"/>
  </r>
  <r>
    <s v="2024-10-17"/>
    <s v="SAL03393"/>
    <x v="2"/>
    <s v="IPHONE GRADE 2"/>
    <n v="11"/>
    <n v="3000"/>
    <n v="33000"/>
    <x v="9"/>
    <x v="1"/>
  </r>
  <r>
    <s v="2024-10-24"/>
    <s v="SAL00608"/>
    <x v="2"/>
    <s v="IPHONE GRADE 2"/>
    <n v="11"/>
    <n v="3000"/>
    <n v="33000"/>
    <x v="9"/>
    <x v="1"/>
  </r>
  <r>
    <s v="2024-10-25"/>
    <s v="SAL02290"/>
    <x v="2"/>
    <s v="IPHONE GRADE 2"/>
    <n v="8"/>
    <n v="3000"/>
    <n v="24000"/>
    <x v="9"/>
    <x v="1"/>
  </r>
  <r>
    <s v="2024-10-28"/>
    <s v="SAL00872"/>
    <x v="2"/>
    <s v="IPHONE GRADE 2"/>
    <n v="11"/>
    <n v="3000"/>
    <n v="33000"/>
    <x v="9"/>
    <x v="1"/>
  </r>
  <r>
    <s v="2024-11-03"/>
    <s v="SAL00755"/>
    <x v="2"/>
    <s v="IPHONE GRADE 2"/>
    <n v="2"/>
    <n v="3000"/>
    <n v="6000"/>
    <x v="10"/>
    <x v="1"/>
  </r>
  <r>
    <s v="2024-11-17"/>
    <s v="SAL04035"/>
    <x v="2"/>
    <s v="IPHONE GRADE 2"/>
    <n v="5"/>
    <n v="3000"/>
    <n v="15000"/>
    <x v="10"/>
    <x v="1"/>
  </r>
  <r>
    <s v="2024-11-19"/>
    <s v="SAL03326"/>
    <x v="2"/>
    <s v="IPHONE GRADE 2"/>
    <n v="4"/>
    <n v="3000"/>
    <n v="12000"/>
    <x v="10"/>
    <x v="1"/>
  </r>
  <r>
    <s v="2024-11-26"/>
    <s v="SAL03845"/>
    <x v="2"/>
    <s v="IPHONE GRADE 2"/>
    <n v="15"/>
    <n v="3000"/>
    <n v="45000"/>
    <x v="10"/>
    <x v="1"/>
  </r>
  <r>
    <s v="2024-12-09"/>
    <s v="SAL04132"/>
    <x v="2"/>
    <s v="IPHONE GRADE 2"/>
    <n v="12"/>
    <n v="3000"/>
    <n v="36000"/>
    <x v="11"/>
    <x v="1"/>
  </r>
  <r>
    <s v="2024-12-13"/>
    <s v="SAL05484"/>
    <x v="2"/>
    <s v="IPHONE GRADE 2"/>
    <n v="14"/>
    <n v="3000"/>
    <n v="42000"/>
    <x v="11"/>
    <x v="1"/>
  </r>
  <r>
    <s v="2024-12-18"/>
    <s v="SAL04261"/>
    <x v="2"/>
    <s v="IPHONE GRADE 2"/>
    <n v="9"/>
    <n v="3000"/>
    <n v="27000"/>
    <x v="11"/>
    <x v="1"/>
  </r>
  <r>
    <s v="2024-12-26"/>
    <s v="SAL01835"/>
    <x v="2"/>
    <s v="IPHONE GRADE 2"/>
    <n v="12"/>
    <n v="3000"/>
    <n v="36000"/>
    <x v="11"/>
    <x v="1"/>
  </r>
  <r>
    <s v="2025-01-01"/>
    <s v="SAL02160"/>
    <x v="2"/>
    <s v="IPHONE GRADE 2"/>
    <n v="8"/>
    <n v="3000"/>
    <n v="24000"/>
    <x v="0"/>
    <x v="2"/>
  </r>
  <r>
    <s v="2025-01-12"/>
    <s v="SAL04656"/>
    <x v="2"/>
    <s v="IPHONE GRADE 2"/>
    <n v="2"/>
    <n v="3000"/>
    <n v="6000"/>
    <x v="0"/>
    <x v="2"/>
  </r>
  <r>
    <s v="2025-01-15"/>
    <s v="SAL05465"/>
    <x v="2"/>
    <s v="IPHONE GRADE 2"/>
    <n v="9"/>
    <n v="3000"/>
    <n v="27000"/>
    <x v="0"/>
    <x v="2"/>
  </r>
  <r>
    <s v="2025-01-18"/>
    <s v="SAL05361"/>
    <x v="2"/>
    <s v="IPHONE GRADE 2"/>
    <n v="15"/>
    <n v="3000"/>
    <n v="45000"/>
    <x v="0"/>
    <x v="2"/>
  </r>
  <r>
    <s v="2025-01-21"/>
    <s v="SAL02137"/>
    <x v="2"/>
    <s v="IPHONE GRADE 2"/>
    <n v="1"/>
    <n v="3000"/>
    <n v="3000"/>
    <x v="0"/>
    <x v="2"/>
  </r>
  <r>
    <s v="2025-01-24"/>
    <s v="SAL05173"/>
    <x v="2"/>
    <s v="IPHONE GRADE 2"/>
    <n v="10"/>
    <n v="3000"/>
    <n v="30000"/>
    <x v="0"/>
    <x v="2"/>
  </r>
  <r>
    <s v="2025-01-26"/>
    <s v="SAL03167"/>
    <x v="2"/>
    <s v="IPHONE GRADE 2"/>
    <n v="7"/>
    <n v="3000"/>
    <n v="21000"/>
    <x v="0"/>
    <x v="2"/>
  </r>
  <r>
    <s v="2025-01-29"/>
    <s v="SAL01240"/>
    <x v="2"/>
    <s v="IPHONE GRADE 2"/>
    <n v="7"/>
    <n v="3000"/>
    <n v="21000"/>
    <x v="0"/>
    <x v="2"/>
  </r>
  <r>
    <s v="2025-02-06"/>
    <s v="SAL00231"/>
    <x v="2"/>
    <s v="IPHONE GRADE 2"/>
    <n v="7"/>
    <n v="3000"/>
    <n v="21000"/>
    <x v="1"/>
    <x v="2"/>
  </r>
  <r>
    <s v="2025-02-06"/>
    <s v="SAL04135"/>
    <x v="2"/>
    <s v="IPHONE GRADE 2"/>
    <n v="6"/>
    <n v="3000"/>
    <n v="18000"/>
    <x v="1"/>
    <x v="2"/>
  </r>
  <r>
    <s v="2025-02-09"/>
    <s v="SAL01630"/>
    <x v="2"/>
    <s v="IPHONE GRADE 2"/>
    <n v="2"/>
    <n v="3000"/>
    <n v="6000"/>
    <x v="1"/>
    <x v="2"/>
  </r>
  <r>
    <s v="2025-02-09"/>
    <s v="SAL05388"/>
    <x v="2"/>
    <s v="IPHONE GRADE 2"/>
    <n v="10"/>
    <n v="3000"/>
    <n v="30000"/>
    <x v="1"/>
    <x v="2"/>
  </r>
  <r>
    <s v="2025-02-15"/>
    <s v="SAL02455"/>
    <x v="2"/>
    <s v="IPHONE GRADE 2"/>
    <n v="15"/>
    <n v="3000"/>
    <n v="45000"/>
    <x v="1"/>
    <x v="2"/>
  </r>
  <r>
    <s v="2025-02-16"/>
    <s v="SAL04982"/>
    <x v="2"/>
    <s v="IPHONE GRADE 2"/>
    <n v="12"/>
    <n v="3000"/>
    <n v="36000"/>
    <x v="1"/>
    <x v="2"/>
  </r>
  <r>
    <s v="2025-02-22"/>
    <s v="SAL04970"/>
    <x v="2"/>
    <s v="IPHONE GRADE 2"/>
    <n v="9"/>
    <n v="3000"/>
    <n v="27000"/>
    <x v="1"/>
    <x v="2"/>
  </r>
  <r>
    <s v="2025-03-02"/>
    <s v="SAL05407"/>
    <x v="2"/>
    <s v="IPHONE GRADE 2"/>
    <n v="8"/>
    <n v="3000"/>
    <n v="24000"/>
    <x v="2"/>
    <x v="2"/>
  </r>
  <r>
    <s v="2025-03-03"/>
    <s v="SAL04868"/>
    <x v="2"/>
    <s v="IPHONE GRADE 2"/>
    <n v="5"/>
    <n v="3000"/>
    <n v="15000"/>
    <x v="2"/>
    <x v="2"/>
  </r>
  <r>
    <s v="2025-03-08"/>
    <s v="SAL05125"/>
    <x v="2"/>
    <s v="IPHONE GRADE 2"/>
    <n v="2"/>
    <n v="3000"/>
    <n v="6000"/>
    <x v="2"/>
    <x v="2"/>
  </r>
  <r>
    <s v="2025-03-16"/>
    <s v="SAL04580"/>
    <x v="2"/>
    <s v="IPHONE GRADE 2"/>
    <n v="7"/>
    <n v="3000"/>
    <n v="21000"/>
    <x v="2"/>
    <x v="2"/>
  </r>
  <r>
    <s v="2025-03-28"/>
    <s v="SAL00358"/>
    <x v="2"/>
    <s v="IPHONE GRADE 2"/>
    <n v="12"/>
    <n v="3000"/>
    <n v="36000"/>
    <x v="2"/>
    <x v="2"/>
  </r>
  <r>
    <s v="2025-03-29"/>
    <s v="SAL03481"/>
    <x v="2"/>
    <s v="IPHONE GRADE 2"/>
    <n v="11"/>
    <n v="3000"/>
    <n v="33000"/>
    <x v="2"/>
    <x v="2"/>
  </r>
  <r>
    <s v="2025-04-04"/>
    <s v="SAL03813"/>
    <x v="2"/>
    <s v="IPHONE GRADE 2"/>
    <n v="1"/>
    <n v="3000"/>
    <n v="3000"/>
    <x v="3"/>
    <x v="2"/>
  </r>
  <r>
    <s v="2025-04-05"/>
    <s v="SAL04877"/>
    <x v="2"/>
    <s v="IPHONE GRADE 2"/>
    <n v="15"/>
    <n v="3000"/>
    <n v="45000"/>
    <x v="3"/>
    <x v="2"/>
  </r>
  <r>
    <s v="2025-04-22"/>
    <s v="SAL00909"/>
    <x v="2"/>
    <s v="IPHONE GRADE 2"/>
    <n v="8"/>
    <n v="3000"/>
    <n v="24000"/>
    <x v="3"/>
    <x v="2"/>
  </r>
  <r>
    <s v="2025-05-05"/>
    <s v="SAL01238"/>
    <x v="2"/>
    <s v="IPHONE GRADE 2"/>
    <n v="11"/>
    <n v="3000"/>
    <n v="33000"/>
    <x v="4"/>
    <x v="2"/>
  </r>
  <r>
    <s v="2025-05-16"/>
    <s v="SAL04301"/>
    <x v="2"/>
    <s v="IPHONE GRADE 2"/>
    <n v="3"/>
    <n v="3000"/>
    <n v="9000"/>
    <x v="4"/>
    <x v="2"/>
  </r>
  <r>
    <s v="2025-06-03"/>
    <s v="SAL02961"/>
    <x v="2"/>
    <s v="IPHONE GRADE 2"/>
    <n v="5"/>
    <n v="3000"/>
    <n v="15000"/>
    <x v="5"/>
    <x v="2"/>
  </r>
  <r>
    <s v="2025-06-14"/>
    <s v="SAL01067"/>
    <x v="2"/>
    <s v="IPHONE GRADE 2"/>
    <n v="13"/>
    <n v="3000"/>
    <n v="39000"/>
    <x v="5"/>
    <x v="2"/>
  </r>
  <r>
    <s v="2025-06-16"/>
    <s v="SAL01161"/>
    <x v="2"/>
    <s v="IPHONE GRADE 2"/>
    <n v="11"/>
    <n v="3000"/>
    <n v="33000"/>
    <x v="5"/>
    <x v="2"/>
  </r>
  <r>
    <s v="2025-06-20"/>
    <s v="SAL03925"/>
    <x v="2"/>
    <s v="IPHONE GRADE 2"/>
    <n v="9"/>
    <n v="3000"/>
    <n v="27000"/>
    <x v="5"/>
    <x v="2"/>
  </r>
  <r>
    <s v="2025-06-26"/>
    <s v="SAL05395"/>
    <x v="2"/>
    <s v="IPHONE GRADE 2"/>
    <n v="3"/>
    <n v="3000"/>
    <n v="9000"/>
    <x v="5"/>
    <x v="2"/>
  </r>
  <r>
    <s v="2025-07-21"/>
    <s v="SAL05895"/>
    <x v="2"/>
    <s v="IPHONE GRADE 2"/>
    <n v="7"/>
    <n v="3000"/>
    <n v="21000"/>
    <x v="6"/>
    <x v="2"/>
  </r>
  <r>
    <s v="2025-07-22"/>
    <s v="SAL04824"/>
    <x v="2"/>
    <s v="IPHONE GRADE 2"/>
    <n v="11"/>
    <n v="3000"/>
    <n v="33000"/>
    <x v="6"/>
    <x v="2"/>
  </r>
  <r>
    <s v="2025-07-26"/>
    <s v="SAL03006"/>
    <x v="2"/>
    <s v="IPHONE GRADE 2"/>
    <n v="5"/>
    <n v="3000"/>
    <n v="15000"/>
    <x v="6"/>
    <x v="2"/>
  </r>
  <r>
    <s v="2025-07-30"/>
    <s v="SAL03195"/>
    <x v="2"/>
    <s v="IPHONE GRADE 2"/>
    <n v="2"/>
    <n v="3000"/>
    <n v="6000"/>
    <x v="6"/>
    <x v="2"/>
  </r>
  <r>
    <s v="2025-08-04"/>
    <s v="SAL01909"/>
    <x v="2"/>
    <s v="IPHONE GRADE 2"/>
    <n v="7"/>
    <n v="3000"/>
    <n v="21000"/>
    <x v="7"/>
    <x v="2"/>
  </r>
  <r>
    <s v="2025-08-16"/>
    <s v="SAL05974"/>
    <x v="2"/>
    <s v="IPHONE GRADE 2"/>
    <n v="8"/>
    <n v="3000"/>
    <n v="24000"/>
    <x v="7"/>
    <x v="2"/>
  </r>
  <r>
    <s v="2025-08-26"/>
    <s v="SAL02962"/>
    <x v="2"/>
    <s v="IPHONE GRADE 2"/>
    <n v="11"/>
    <n v="3000"/>
    <n v="33000"/>
    <x v="7"/>
    <x v="2"/>
  </r>
  <r>
    <s v="2025-08-31"/>
    <s v="SAL01404"/>
    <x v="2"/>
    <s v="IPHONE GRADE 2"/>
    <n v="4"/>
    <n v="3000"/>
    <n v="12000"/>
    <x v="7"/>
    <x v="2"/>
  </r>
  <r>
    <s v="2025-09-08"/>
    <s v="SAL01213"/>
    <x v="2"/>
    <s v="IPHONE GRADE 2"/>
    <n v="14"/>
    <n v="3000"/>
    <n v="42000"/>
    <x v="8"/>
    <x v="2"/>
  </r>
  <r>
    <s v="2025-09-14"/>
    <s v="SAL00976"/>
    <x v="2"/>
    <s v="IPHONE GRADE 2"/>
    <n v="4"/>
    <n v="3000"/>
    <n v="12000"/>
    <x v="8"/>
    <x v="2"/>
  </r>
  <r>
    <s v="2025-09-28"/>
    <s v="SAL00646"/>
    <x v="2"/>
    <s v="IPHONE GRADE 2"/>
    <n v="1"/>
    <n v="3000"/>
    <n v="3000"/>
    <x v="8"/>
    <x v="2"/>
  </r>
  <r>
    <s v="2025-10-07"/>
    <s v="SAL04404"/>
    <x v="2"/>
    <s v="IPHONE GRADE 2"/>
    <n v="6"/>
    <n v="3000"/>
    <n v="18000"/>
    <x v="9"/>
    <x v="2"/>
  </r>
  <r>
    <s v="2025-10-23"/>
    <s v="SAL05673"/>
    <x v="2"/>
    <s v="IPHONE GRADE 2"/>
    <n v="1"/>
    <n v="3000"/>
    <n v="3000"/>
    <x v="9"/>
    <x v="2"/>
  </r>
  <r>
    <s v="2025-10-30"/>
    <s v="SAL02263"/>
    <x v="2"/>
    <s v="IPHONE GRADE 2"/>
    <n v="1"/>
    <n v="3000"/>
    <n v="3000"/>
    <x v="9"/>
    <x v="2"/>
  </r>
  <r>
    <s v="2025-11-01"/>
    <s v="SAL00344"/>
    <x v="2"/>
    <s v="IPHONE GRADE 2"/>
    <n v="5"/>
    <n v="3000"/>
    <n v="15000"/>
    <x v="10"/>
    <x v="2"/>
  </r>
  <r>
    <s v="2025-11-01"/>
    <s v="SAL05750"/>
    <x v="2"/>
    <s v="IPHONE GRADE 2"/>
    <n v="1"/>
    <n v="3000"/>
    <n v="3000"/>
    <x v="10"/>
    <x v="2"/>
  </r>
  <r>
    <s v="2025-11-02"/>
    <s v="SAL01624"/>
    <x v="2"/>
    <s v="IPHONE GRADE 2"/>
    <n v="9"/>
    <n v="3000"/>
    <n v="27000"/>
    <x v="10"/>
    <x v="2"/>
  </r>
  <r>
    <s v="2025-11-04"/>
    <s v="SAL00291"/>
    <x v="2"/>
    <s v="IPHONE GRADE 2"/>
    <n v="4"/>
    <n v="3000"/>
    <n v="12000"/>
    <x v="10"/>
    <x v="2"/>
  </r>
  <r>
    <s v="2025-11-05"/>
    <s v="SAL04838"/>
    <x v="2"/>
    <s v="IPHONE GRADE 2"/>
    <n v="4"/>
    <n v="3000"/>
    <n v="12000"/>
    <x v="10"/>
    <x v="2"/>
  </r>
  <r>
    <s v="2025-11-10"/>
    <s v="SAL05213"/>
    <x v="2"/>
    <s v="IPHONE GRADE 2"/>
    <n v="2"/>
    <n v="3000"/>
    <n v="6000"/>
    <x v="10"/>
    <x v="2"/>
  </r>
  <r>
    <s v="2025-11-25"/>
    <s v="SAL02429"/>
    <x v="2"/>
    <s v="IPHONE GRADE 2"/>
    <n v="7"/>
    <n v="3000"/>
    <n v="21000"/>
    <x v="10"/>
    <x v="2"/>
  </r>
  <r>
    <s v="2025-11-28"/>
    <s v="SAL02883"/>
    <x v="2"/>
    <s v="IPHONE GRADE 2"/>
    <n v="2"/>
    <n v="3000"/>
    <n v="6000"/>
    <x v="10"/>
    <x v="2"/>
  </r>
  <r>
    <s v="2025-11-28"/>
    <s v="SAL05949"/>
    <x v="2"/>
    <s v="IPHONE GRADE 2"/>
    <n v="11"/>
    <n v="3000"/>
    <n v="33000"/>
    <x v="10"/>
    <x v="2"/>
  </r>
  <r>
    <s v="2025-12-07"/>
    <s v="SAL00160"/>
    <x v="2"/>
    <s v="IPHONE GRADE 2"/>
    <n v="9"/>
    <n v="3000"/>
    <n v="27000"/>
    <x v="11"/>
    <x v="2"/>
  </r>
  <r>
    <s v="2025-12-09"/>
    <s v="SAL03294"/>
    <x v="2"/>
    <s v="IPHONE GRADE 2"/>
    <n v="7"/>
    <n v="3000"/>
    <n v="21000"/>
    <x v="11"/>
    <x v="2"/>
  </r>
  <r>
    <s v="2025-12-16"/>
    <s v="SAL01324"/>
    <x v="2"/>
    <s v="IPHONE GRADE 2"/>
    <n v="2"/>
    <n v="3000"/>
    <n v="6000"/>
    <x v="11"/>
    <x v="2"/>
  </r>
  <r>
    <s v="2025-12-20"/>
    <s v="SAL02582"/>
    <x v="2"/>
    <s v="IPHONE GRADE 2"/>
    <n v="14"/>
    <n v="3000"/>
    <n v="42000"/>
    <x v="11"/>
    <x v="2"/>
  </r>
  <r>
    <s v="2025-12-29"/>
    <s v="SAL00235"/>
    <x v="2"/>
    <s v="IPHONE GRADE 2"/>
    <n v="6"/>
    <n v="3000"/>
    <n v="18000"/>
    <x v="11"/>
    <x v="2"/>
  </r>
  <r>
    <s v="2023-01-21"/>
    <s v="SAL00935"/>
    <x v="8"/>
    <s v="ITEL 2165"/>
    <n v="12"/>
    <n v="14000"/>
    <n v="168000"/>
    <x v="0"/>
    <x v="0"/>
  </r>
  <r>
    <s v="2023-02-02"/>
    <s v="SAL01223"/>
    <x v="8"/>
    <s v="ITEL 2165"/>
    <n v="14"/>
    <n v="14000"/>
    <n v="196000"/>
    <x v="1"/>
    <x v="0"/>
  </r>
  <r>
    <s v="2023-02-08"/>
    <s v="SAL04608"/>
    <x v="8"/>
    <s v="ITEL 2165"/>
    <n v="12"/>
    <n v="14000"/>
    <n v="168000"/>
    <x v="1"/>
    <x v="0"/>
  </r>
  <r>
    <s v="2023-02-17"/>
    <s v="SAL01595"/>
    <x v="8"/>
    <s v="ITEL 2165"/>
    <n v="6"/>
    <n v="14000"/>
    <n v="84000"/>
    <x v="1"/>
    <x v="0"/>
  </r>
  <r>
    <s v="2023-03-05"/>
    <s v="SAL02211"/>
    <x v="8"/>
    <s v="ITEL 2165"/>
    <n v="9"/>
    <n v="14000"/>
    <n v="126000"/>
    <x v="2"/>
    <x v="0"/>
  </r>
  <r>
    <s v="2023-03-07"/>
    <s v="SAL02341"/>
    <x v="8"/>
    <s v="ITEL 2165"/>
    <n v="2"/>
    <n v="14000"/>
    <n v="28000"/>
    <x v="2"/>
    <x v="0"/>
  </r>
  <r>
    <s v="2023-03-08"/>
    <s v="SAL03733"/>
    <x v="8"/>
    <s v="ITEL 2165"/>
    <n v="5"/>
    <n v="14000"/>
    <n v="70000"/>
    <x v="2"/>
    <x v="0"/>
  </r>
  <r>
    <s v="2023-03-11"/>
    <s v="SAL00543"/>
    <x v="8"/>
    <s v="ITEL 2165"/>
    <n v="9"/>
    <n v="14000"/>
    <n v="126000"/>
    <x v="2"/>
    <x v="0"/>
  </r>
  <r>
    <s v="2023-03-11"/>
    <s v="SAL05772"/>
    <x v="8"/>
    <s v="ITEL 2165"/>
    <n v="6"/>
    <n v="14000"/>
    <n v="84000"/>
    <x v="2"/>
    <x v="0"/>
  </r>
  <r>
    <s v="2023-03-17"/>
    <s v="SAL01015"/>
    <x v="8"/>
    <s v="ITEL 2165"/>
    <n v="15"/>
    <n v="14000"/>
    <n v="210000"/>
    <x v="2"/>
    <x v="0"/>
  </r>
  <r>
    <s v="2023-03-17"/>
    <s v="SAL05127"/>
    <x v="8"/>
    <s v="ITEL 2165"/>
    <n v="8"/>
    <n v="14000"/>
    <n v="112000"/>
    <x v="2"/>
    <x v="0"/>
  </r>
  <r>
    <s v="2023-03-19"/>
    <s v="SAL03483"/>
    <x v="8"/>
    <s v="ITEL 2165"/>
    <n v="10"/>
    <n v="14000"/>
    <n v="140000"/>
    <x v="2"/>
    <x v="0"/>
  </r>
  <r>
    <s v="2023-03-20"/>
    <s v="SAL05909"/>
    <x v="8"/>
    <s v="ITEL 2165"/>
    <n v="10"/>
    <n v="14000"/>
    <n v="140000"/>
    <x v="2"/>
    <x v="0"/>
  </r>
  <r>
    <s v="2023-03-23"/>
    <s v="SAL00522"/>
    <x v="8"/>
    <s v="ITEL 2165"/>
    <n v="11"/>
    <n v="14000"/>
    <n v="154000"/>
    <x v="2"/>
    <x v="0"/>
  </r>
  <r>
    <s v="2023-03-29"/>
    <s v="SAL01585"/>
    <x v="8"/>
    <s v="ITEL 2165"/>
    <n v="14"/>
    <n v="14000"/>
    <n v="196000"/>
    <x v="2"/>
    <x v="0"/>
  </r>
  <r>
    <s v="2023-04-05"/>
    <s v="SAL04911"/>
    <x v="8"/>
    <s v="ITEL 2165"/>
    <n v="11"/>
    <n v="14000"/>
    <n v="154000"/>
    <x v="3"/>
    <x v="0"/>
  </r>
  <r>
    <s v="2023-04-06"/>
    <s v="SAL00957"/>
    <x v="8"/>
    <s v="ITEL 2165"/>
    <n v="7"/>
    <n v="14000"/>
    <n v="98000"/>
    <x v="3"/>
    <x v="0"/>
  </r>
  <r>
    <s v="2023-04-10"/>
    <s v="SAL00985"/>
    <x v="8"/>
    <s v="ITEL 2165"/>
    <n v="2"/>
    <n v="14000"/>
    <n v="28000"/>
    <x v="3"/>
    <x v="0"/>
  </r>
  <r>
    <s v="2023-04-20"/>
    <s v="SAL02801"/>
    <x v="8"/>
    <s v="ITEL 2165"/>
    <n v="6"/>
    <n v="14000"/>
    <n v="84000"/>
    <x v="3"/>
    <x v="0"/>
  </r>
  <r>
    <s v="2023-04-21"/>
    <s v="SAL05682"/>
    <x v="8"/>
    <s v="ITEL 2165"/>
    <n v="7"/>
    <n v="14000"/>
    <n v="98000"/>
    <x v="3"/>
    <x v="0"/>
  </r>
  <r>
    <s v="2023-04-23"/>
    <s v="SAL04772"/>
    <x v="8"/>
    <s v="ITEL 2165"/>
    <n v="14"/>
    <n v="14000"/>
    <n v="196000"/>
    <x v="3"/>
    <x v="0"/>
  </r>
  <r>
    <s v="2023-05-03"/>
    <s v="SAL05827"/>
    <x v="8"/>
    <s v="ITEL 2165"/>
    <n v="10"/>
    <n v="14000"/>
    <n v="140000"/>
    <x v="4"/>
    <x v="0"/>
  </r>
  <r>
    <s v="2023-05-05"/>
    <s v="SAL01351"/>
    <x v="8"/>
    <s v="ITEL 2165"/>
    <n v="3"/>
    <n v="14000"/>
    <n v="42000"/>
    <x v="4"/>
    <x v="0"/>
  </r>
  <r>
    <s v="2023-05-11"/>
    <s v="SAL03480"/>
    <x v="8"/>
    <s v="ITEL 2165"/>
    <n v="2"/>
    <n v="14000"/>
    <n v="28000"/>
    <x v="4"/>
    <x v="0"/>
  </r>
  <r>
    <s v="2023-05-15"/>
    <s v="SAL03204"/>
    <x v="8"/>
    <s v="ITEL 2165"/>
    <n v="11"/>
    <n v="14000"/>
    <n v="154000"/>
    <x v="4"/>
    <x v="0"/>
  </r>
  <r>
    <s v="2023-05-19"/>
    <s v="SAL00057"/>
    <x v="8"/>
    <s v="ITEL 2165"/>
    <n v="9"/>
    <n v="14000"/>
    <n v="126000"/>
    <x v="4"/>
    <x v="0"/>
  </r>
  <r>
    <s v="2023-05-23"/>
    <s v="SAL04287"/>
    <x v="8"/>
    <s v="ITEL 2165"/>
    <n v="8"/>
    <n v="14000"/>
    <n v="112000"/>
    <x v="4"/>
    <x v="0"/>
  </r>
  <r>
    <s v="2023-05-26"/>
    <s v="SAL03000"/>
    <x v="8"/>
    <s v="ITEL 2165"/>
    <n v="12"/>
    <n v="14000"/>
    <n v="168000"/>
    <x v="4"/>
    <x v="0"/>
  </r>
  <r>
    <s v="2023-05-27"/>
    <s v="SAL02282"/>
    <x v="8"/>
    <s v="ITEL 2165"/>
    <n v="4"/>
    <n v="14000"/>
    <n v="56000"/>
    <x v="4"/>
    <x v="0"/>
  </r>
  <r>
    <s v="2023-06-01"/>
    <s v="SAL01125"/>
    <x v="8"/>
    <s v="ITEL 2165"/>
    <n v="7"/>
    <n v="14000"/>
    <n v="98000"/>
    <x v="5"/>
    <x v="0"/>
  </r>
  <r>
    <s v="2023-06-10"/>
    <s v="SAL00005"/>
    <x v="8"/>
    <s v="ITEL 2165"/>
    <n v="4"/>
    <n v="14000"/>
    <n v="56000"/>
    <x v="5"/>
    <x v="0"/>
  </r>
  <r>
    <s v="2023-06-17"/>
    <s v="SAL05809"/>
    <x v="8"/>
    <s v="ITEL 2165"/>
    <n v="11"/>
    <n v="14000"/>
    <n v="154000"/>
    <x v="5"/>
    <x v="0"/>
  </r>
  <r>
    <s v="2023-07-07"/>
    <s v="SAL00754"/>
    <x v="8"/>
    <s v="ITEL 2165"/>
    <n v="13"/>
    <n v="14000"/>
    <n v="182000"/>
    <x v="6"/>
    <x v="0"/>
  </r>
  <r>
    <s v="2023-07-10"/>
    <s v="SAL01309"/>
    <x v="8"/>
    <s v="ITEL 2165"/>
    <n v="9"/>
    <n v="14000"/>
    <n v="126000"/>
    <x v="6"/>
    <x v="0"/>
  </r>
  <r>
    <s v="2023-07-10"/>
    <s v="SAL03516"/>
    <x v="8"/>
    <s v="ITEL 2165"/>
    <n v="5"/>
    <n v="14000"/>
    <n v="70000"/>
    <x v="6"/>
    <x v="0"/>
  </r>
  <r>
    <s v="2023-07-19"/>
    <s v="SAL02440"/>
    <x v="8"/>
    <s v="ITEL 2165"/>
    <n v="13"/>
    <n v="14000"/>
    <n v="182000"/>
    <x v="6"/>
    <x v="0"/>
  </r>
  <r>
    <s v="2023-08-04"/>
    <s v="SAL03196"/>
    <x v="8"/>
    <s v="ITEL 2165"/>
    <n v="14"/>
    <n v="14000"/>
    <n v="196000"/>
    <x v="7"/>
    <x v="0"/>
  </r>
  <r>
    <s v="2023-08-17"/>
    <s v="SAL02609"/>
    <x v="8"/>
    <s v="ITEL 2165"/>
    <n v="7"/>
    <n v="14000"/>
    <n v="98000"/>
    <x v="7"/>
    <x v="0"/>
  </r>
  <r>
    <s v="2023-08-24"/>
    <s v="SAL01591"/>
    <x v="8"/>
    <s v="ITEL 2165"/>
    <n v="11"/>
    <n v="14000"/>
    <n v="154000"/>
    <x v="7"/>
    <x v="0"/>
  </r>
  <r>
    <s v="2023-08-30"/>
    <s v="SAL00368"/>
    <x v="8"/>
    <s v="ITEL 2165"/>
    <n v="4"/>
    <n v="14000"/>
    <n v="56000"/>
    <x v="7"/>
    <x v="0"/>
  </r>
  <r>
    <s v="2023-08-30"/>
    <s v="SAL00658"/>
    <x v="8"/>
    <s v="ITEL 2165"/>
    <n v="10"/>
    <n v="14000"/>
    <n v="140000"/>
    <x v="7"/>
    <x v="0"/>
  </r>
  <r>
    <s v="2023-09-28"/>
    <s v="SAL05808"/>
    <x v="8"/>
    <s v="ITEL 2165"/>
    <n v="1"/>
    <n v="14000"/>
    <n v="14000"/>
    <x v="8"/>
    <x v="0"/>
  </r>
  <r>
    <s v="2023-10-05"/>
    <s v="SAL03154"/>
    <x v="8"/>
    <s v="ITEL 2165"/>
    <n v="15"/>
    <n v="14000"/>
    <n v="210000"/>
    <x v="9"/>
    <x v="0"/>
  </r>
  <r>
    <s v="2023-10-09"/>
    <s v="SAL02416"/>
    <x v="8"/>
    <s v="ITEL 2165"/>
    <n v="2"/>
    <n v="14000"/>
    <n v="28000"/>
    <x v="9"/>
    <x v="0"/>
  </r>
  <r>
    <s v="2023-10-16"/>
    <s v="SAL05579"/>
    <x v="8"/>
    <s v="ITEL 2165"/>
    <n v="1"/>
    <n v="14000"/>
    <n v="14000"/>
    <x v="9"/>
    <x v="0"/>
  </r>
  <r>
    <s v="2023-10-17"/>
    <s v="SAL03647"/>
    <x v="8"/>
    <s v="ITEL 2165"/>
    <n v="14"/>
    <n v="14000"/>
    <n v="196000"/>
    <x v="9"/>
    <x v="0"/>
  </r>
  <r>
    <s v="2023-10-17"/>
    <s v="SAL04783"/>
    <x v="8"/>
    <s v="ITEL 2165"/>
    <n v="5"/>
    <n v="14000"/>
    <n v="70000"/>
    <x v="9"/>
    <x v="0"/>
  </r>
  <r>
    <s v="2023-10-19"/>
    <s v="SAL04644"/>
    <x v="8"/>
    <s v="ITEL 2165"/>
    <n v="5"/>
    <n v="14000"/>
    <n v="70000"/>
    <x v="9"/>
    <x v="0"/>
  </r>
  <r>
    <s v="2023-10-27"/>
    <s v="SAL00277"/>
    <x v="8"/>
    <s v="ITEL 2165"/>
    <n v="4"/>
    <n v="14000"/>
    <n v="56000"/>
    <x v="9"/>
    <x v="0"/>
  </r>
  <r>
    <s v="2023-11-18"/>
    <s v="SAL02306"/>
    <x v="8"/>
    <s v="ITEL 2165"/>
    <n v="9"/>
    <n v="14000"/>
    <n v="126000"/>
    <x v="10"/>
    <x v="0"/>
  </r>
  <r>
    <s v="2023-11-20"/>
    <s v="SAL02929"/>
    <x v="8"/>
    <s v="ITEL 2165"/>
    <n v="14"/>
    <n v="14000"/>
    <n v="196000"/>
    <x v="10"/>
    <x v="0"/>
  </r>
  <r>
    <s v="2023-12-04"/>
    <s v="SAL02515"/>
    <x v="8"/>
    <s v="ITEL 2165"/>
    <n v="11"/>
    <n v="14000"/>
    <n v="154000"/>
    <x v="11"/>
    <x v="0"/>
  </r>
  <r>
    <s v="2023-12-23"/>
    <s v="SAL02014"/>
    <x v="8"/>
    <s v="ITEL 2165"/>
    <n v="7"/>
    <n v="14000"/>
    <n v="98000"/>
    <x v="11"/>
    <x v="0"/>
  </r>
  <r>
    <s v="2024-01-06"/>
    <s v="SAL00513"/>
    <x v="8"/>
    <s v="ITEL 2165"/>
    <n v="3"/>
    <n v="14000"/>
    <n v="42000"/>
    <x v="0"/>
    <x v="1"/>
  </r>
  <r>
    <s v="2024-01-06"/>
    <s v="SAL02057"/>
    <x v="8"/>
    <s v="ITEL 2165"/>
    <n v="11"/>
    <n v="14000"/>
    <n v="154000"/>
    <x v="0"/>
    <x v="1"/>
  </r>
  <r>
    <s v="2024-02-21"/>
    <s v="SAL03008"/>
    <x v="8"/>
    <s v="ITEL 2165"/>
    <n v="9"/>
    <n v="14000"/>
    <n v="126000"/>
    <x v="1"/>
    <x v="1"/>
  </r>
  <r>
    <s v="2024-02-22"/>
    <s v="SAL01096"/>
    <x v="8"/>
    <s v="ITEL 2165"/>
    <n v="9"/>
    <n v="14000"/>
    <n v="126000"/>
    <x v="1"/>
    <x v="1"/>
  </r>
  <r>
    <s v="2024-03-01"/>
    <s v="SAL03171"/>
    <x v="8"/>
    <s v="ITEL 2165"/>
    <n v="4"/>
    <n v="14000"/>
    <n v="56000"/>
    <x v="2"/>
    <x v="1"/>
  </r>
  <r>
    <s v="2024-03-16"/>
    <s v="SAL00293"/>
    <x v="8"/>
    <s v="ITEL 2165"/>
    <n v="14"/>
    <n v="14000"/>
    <n v="196000"/>
    <x v="2"/>
    <x v="1"/>
  </r>
  <r>
    <s v="2024-03-20"/>
    <s v="SAL05618"/>
    <x v="8"/>
    <s v="ITEL 2165"/>
    <n v="12"/>
    <n v="14000"/>
    <n v="168000"/>
    <x v="2"/>
    <x v="1"/>
  </r>
  <r>
    <s v="2024-03-21"/>
    <s v="SAL01890"/>
    <x v="8"/>
    <s v="ITEL 2165"/>
    <n v="11"/>
    <n v="14000"/>
    <n v="154000"/>
    <x v="2"/>
    <x v="1"/>
  </r>
  <r>
    <s v="2024-03-22"/>
    <s v="SAL02627"/>
    <x v="8"/>
    <s v="ITEL 2165"/>
    <n v="14"/>
    <n v="14000"/>
    <n v="196000"/>
    <x v="2"/>
    <x v="1"/>
  </r>
  <r>
    <s v="2024-03-29"/>
    <s v="SAL03039"/>
    <x v="8"/>
    <s v="ITEL 2165"/>
    <n v="13"/>
    <n v="14000"/>
    <n v="182000"/>
    <x v="2"/>
    <x v="1"/>
  </r>
  <r>
    <s v="2024-03-30"/>
    <s v="SAL04061"/>
    <x v="8"/>
    <s v="ITEL 2165"/>
    <n v="15"/>
    <n v="14000"/>
    <n v="210000"/>
    <x v="2"/>
    <x v="1"/>
  </r>
  <r>
    <s v="2024-04-10"/>
    <s v="SAL05601"/>
    <x v="8"/>
    <s v="ITEL 2165"/>
    <n v="1"/>
    <n v="14000"/>
    <n v="14000"/>
    <x v="3"/>
    <x v="1"/>
  </r>
  <r>
    <s v="2024-05-06"/>
    <s v="SAL03760"/>
    <x v="8"/>
    <s v="ITEL 2165"/>
    <n v="3"/>
    <n v="14000"/>
    <n v="42000"/>
    <x v="4"/>
    <x v="1"/>
  </r>
  <r>
    <s v="2024-05-07"/>
    <s v="SAL04782"/>
    <x v="8"/>
    <s v="ITEL 2165"/>
    <n v="1"/>
    <n v="14000"/>
    <n v="14000"/>
    <x v="4"/>
    <x v="1"/>
  </r>
  <r>
    <s v="2024-05-21"/>
    <s v="SAL01554"/>
    <x v="8"/>
    <s v="ITEL 2165"/>
    <n v="6"/>
    <n v="14000"/>
    <n v="84000"/>
    <x v="4"/>
    <x v="1"/>
  </r>
  <r>
    <s v="2024-05-22"/>
    <s v="SAL05345"/>
    <x v="8"/>
    <s v="ITEL 2165"/>
    <n v="7"/>
    <n v="14000"/>
    <n v="98000"/>
    <x v="4"/>
    <x v="1"/>
  </r>
  <r>
    <s v="2024-05-26"/>
    <s v="SAL00331"/>
    <x v="8"/>
    <s v="ITEL 2165"/>
    <n v="8"/>
    <n v="14000"/>
    <n v="112000"/>
    <x v="4"/>
    <x v="1"/>
  </r>
  <r>
    <s v="2024-05-31"/>
    <s v="SAL01514"/>
    <x v="8"/>
    <s v="ITEL 2165"/>
    <n v="14"/>
    <n v="14000"/>
    <n v="196000"/>
    <x v="4"/>
    <x v="1"/>
  </r>
  <r>
    <s v="2024-05-31"/>
    <s v="SAL03583"/>
    <x v="8"/>
    <s v="ITEL 2165"/>
    <n v="3"/>
    <n v="14000"/>
    <n v="42000"/>
    <x v="4"/>
    <x v="1"/>
  </r>
  <r>
    <s v="2024-06-07"/>
    <s v="SAL04781"/>
    <x v="8"/>
    <s v="ITEL 2165"/>
    <n v="11"/>
    <n v="14000"/>
    <n v="154000"/>
    <x v="5"/>
    <x v="1"/>
  </r>
  <r>
    <s v="2024-06-08"/>
    <s v="SAL05946"/>
    <x v="8"/>
    <s v="ITEL 2165"/>
    <n v="1"/>
    <n v="14000"/>
    <n v="14000"/>
    <x v="5"/>
    <x v="1"/>
  </r>
  <r>
    <s v="2024-06-09"/>
    <s v="SAL00039"/>
    <x v="8"/>
    <s v="ITEL 2165"/>
    <n v="9"/>
    <n v="14000"/>
    <n v="126000"/>
    <x v="5"/>
    <x v="1"/>
  </r>
  <r>
    <s v="2024-06-09"/>
    <s v="SAL03784"/>
    <x v="8"/>
    <s v="ITEL 2165"/>
    <n v="6"/>
    <n v="14000"/>
    <n v="84000"/>
    <x v="5"/>
    <x v="1"/>
  </r>
  <r>
    <s v="2024-07-02"/>
    <s v="SAL03535"/>
    <x v="8"/>
    <s v="ITEL 2165"/>
    <n v="5"/>
    <n v="14000"/>
    <n v="70000"/>
    <x v="6"/>
    <x v="1"/>
  </r>
  <r>
    <s v="2024-07-06"/>
    <s v="SAL04700"/>
    <x v="8"/>
    <s v="ITEL 2165"/>
    <n v="4"/>
    <n v="14000"/>
    <n v="56000"/>
    <x v="6"/>
    <x v="1"/>
  </r>
  <r>
    <s v="2024-07-08"/>
    <s v="SAL04649"/>
    <x v="8"/>
    <s v="ITEL 2165"/>
    <n v="2"/>
    <n v="14000"/>
    <n v="28000"/>
    <x v="6"/>
    <x v="1"/>
  </r>
  <r>
    <s v="2024-07-09"/>
    <s v="SAL03271"/>
    <x v="8"/>
    <s v="ITEL 2165"/>
    <n v="11"/>
    <n v="14000"/>
    <n v="154000"/>
    <x v="6"/>
    <x v="1"/>
  </r>
  <r>
    <s v="2024-07-17"/>
    <s v="SAL00595"/>
    <x v="8"/>
    <s v="ITEL 2165"/>
    <n v="7"/>
    <n v="14000"/>
    <n v="98000"/>
    <x v="6"/>
    <x v="1"/>
  </r>
  <r>
    <s v="2024-07-26"/>
    <s v="SAL05701"/>
    <x v="8"/>
    <s v="ITEL 2165"/>
    <n v="4"/>
    <n v="14000"/>
    <n v="56000"/>
    <x v="6"/>
    <x v="1"/>
  </r>
  <r>
    <s v="2024-08-01"/>
    <s v="SAL04537"/>
    <x v="8"/>
    <s v="ITEL 2165"/>
    <n v="5"/>
    <n v="14000"/>
    <n v="70000"/>
    <x v="7"/>
    <x v="1"/>
  </r>
  <r>
    <s v="2024-08-02"/>
    <s v="SAL04418"/>
    <x v="8"/>
    <s v="ITEL 2165"/>
    <n v="7"/>
    <n v="14000"/>
    <n v="98000"/>
    <x v="7"/>
    <x v="1"/>
  </r>
  <r>
    <s v="2024-08-04"/>
    <s v="SAL05198"/>
    <x v="8"/>
    <s v="ITEL 2165"/>
    <n v="1"/>
    <n v="14000"/>
    <n v="14000"/>
    <x v="7"/>
    <x v="1"/>
  </r>
  <r>
    <s v="2024-09-05"/>
    <s v="SAL04187"/>
    <x v="8"/>
    <s v="ITEL 2165"/>
    <n v="8"/>
    <n v="14000"/>
    <n v="112000"/>
    <x v="8"/>
    <x v="1"/>
  </r>
  <r>
    <s v="2024-09-10"/>
    <s v="SAL00171"/>
    <x v="8"/>
    <s v="ITEL 2165"/>
    <n v="4"/>
    <n v="14000"/>
    <n v="56000"/>
    <x v="8"/>
    <x v="1"/>
  </r>
  <r>
    <s v="2024-09-11"/>
    <s v="SAL01197"/>
    <x v="8"/>
    <s v="ITEL 2165"/>
    <n v="3"/>
    <n v="14000"/>
    <n v="42000"/>
    <x v="8"/>
    <x v="1"/>
  </r>
  <r>
    <s v="2024-10-08"/>
    <s v="SAL05524"/>
    <x v="8"/>
    <s v="ITEL 2165"/>
    <n v="3"/>
    <n v="14000"/>
    <n v="42000"/>
    <x v="9"/>
    <x v="1"/>
  </r>
  <r>
    <s v="2024-10-09"/>
    <s v="SAL03793"/>
    <x v="8"/>
    <s v="ITEL 2165"/>
    <n v="7"/>
    <n v="14000"/>
    <n v="98000"/>
    <x v="9"/>
    <x v="1"/>
  </r>
  <r>
    <s v="2024-10-19"/>
    <s v="SAL02154"/>
    <x v="8"/>
    <s v="ITEL 2165"/>
    <n v="8"/>
    <n v="14000"/>
    <n v="112000"/>
    <x v="9"/>
    <x v="1"/>
  </r>
  <r>
    <s v="2024-10-27"/>
    <s v="SAL04099"/>
    <x v="8"/>
    <s v="ITEL 2165"/>
    <n v="11"/>
    <n v="14000"/>
    <n v="154000"/>
    <x v="9"/>
    <x v="1"/>
  </r>
  <r>
    <s v="2024-10-28"/>
    <s v="SAL05882"/>
    <x v="8"/>
    <s v="ITEL 2165"/>
    <n v="11"/>
    <n v="14000"/>
    <n v="154000"/>
    <x v="9"/>
    <x v="1"/>
  </r>
  <r>
    <s v="2024-11-15"/>
    <s v="SAL01333"/>
    <x v="8"/>
    <s v="ITEL 2165"/>
    <n v="5"/>
    <n v="14000"/>
    <n v="70000"/>
    <x v="10"/>
    <x v="1"/>
  </r>
  <r>
    <s v="2024-11-15"/>
    <s v="SAL04437"/>
    <x v="8"/>
    <s v="ITEL 2165"/>
    <n v="6"/>
    <n v="14000"/>
    <n v="84000"/>
    <x v="10"/>
    <x v="1"/>
  </r>
  <r>
    <s v="2024-11-17"/>
    <s v="SAL04153"/>
    <x v="8"/>
    <s v="ITEL 2165"/>
    <n v="12"/>
    <n v="14000"/>
    <n v="168000"/>
    <x v="10"/>
    <x v="1"/>
  </r>
  <r>
    <s v="2024-11-19"/>
    <s v="SAL04819"/>
    <x v="8"/>
    <s v="ITEL 2165"/>
    <n v="6"/>
    <n v="14000"/>
    <n v="84000"/>
    <x v="10"/>
    <x v="1"/>
  </r>
  <r>
    <s v="2024-11-20"/>
    <s v="SAL01042"/>
    <x v="8"/>
    <s v="ITEL 2165"/>
    <n v="6"/>
    <n v="14000"/>
    <n v="84000"/>
    <x v="10"/>
    <x v="1"/>
  </r>
  <r>
    <s v="2024-12-03"/>
    <s v="SAL05327"/>
    <x v="8"/>
    <s v="ITEL 2165"/>
    <n v="7"/>
    <n v="14000"/>
    <n v="98000"/>
    <x v="11"/>
    <x v="1"/>
  </r>
  <r>
    <s v="2024-12-08"/>
    <s v="SAL03658"/>
    <x v="8"/>
    <s v="ITEL 2165"/>
    <n v="5"/>
    <n v="14000"/>
    <n v="70000"/>
    <x v="11"/>
    <x v="1"/>
  </r>
  <r>
    <s v="2024-12-14"/>
    <s v="SAL04734"/>
    <x v="8"/>
    <s v="ITEL 2165"/>
    <n v="1"/>
    <n v="14000"/>
    <n v="14000"/>
    <x v="11"/>
    <x v="1"/>
  </r>
  <r>
    <s v="2024-12-21"/>
    <s v="SAL00573"/>
    <x v="8"/>
    <s v="ITEL 2165"/>
    <n v="12"/>
    <n v="14000"/>
    <n v="168000"/>
    <x v="11"/>
    <x v="1"/>
  </r>
  <r>
    <s v="2024-12-24"/>
    <s v="SAL02425"/>
    <x v="8"/>
    <s v="ITEL 2165"/>
    <n v="10"/>
    <n v="14000"/>
    <n v="140000"/>
    <x v="11"/>
    <x v="1"/>
  </r>
  <r>
    <s v="2024-12-27"/>
    <s v="SAL00444"/>
    <x v="8"/>
    <s v="ITEL 2165"/>
    <n v="1"/>
    <n v="14000"/>
    <n v="14000"/>
    <x v="11"/>
    <x v="1"/>
  </r>
  <r>
    <s v="2025-01-03"/>
    <s v="SAL02177"/>
    <x v="8"/>
    <s v="ITEL 2165"/>
    <n v="3"/>
    <n v="14000"/>
    <n v="42000"/>
    <x v="0"/>
    <x v="2"/>
  </r>
  <r>
    <s v="2025-01-15"/>
    <s v="SAL01070"/>
    <x v="8"/>
    <s v="ITEL 2165"/>
    <n v="4"/>
    <n v="14000"/>
    <n v="56000"/>
    <x v="0"/>
    <x v="2"/>
  </r>
  <r>
    <s v="2025-01-19"/>
    <s v="SAL03835"/>
    <x v="8"/>
    <s v="ITEL 2165"/>
    <n v="1"/>
    <n v="14000"/>
    <n v="14000"/>
    <x v="0"/>
    <x v="2"/>
  </r>
  <r>
    <s v="2025-01-21"/>
    <s v="SAL03335"/>
    <x v="8"/>
    <s v="ITEL 2165"/>
    <n v="2"/>
    <n v="14000"/>
    <n v="28000"/>
    <x v="0"/>
    <x v="2"/>
  </r>
  <r>
    <s v="2025-01-23"/>
    <s v="SAL01816"/>
    <x v="8"/>
    <s v="ITEL 2165"/>
    <n v="11"/>
    <n v="14000"/>
    <n v="154000"/>
    <x v="0"/>
    <x v="2"/>
  </r>
  <r>
    <s v="2025-01-23"/>
    <s v="SAL04056"/>
    <x v="8"/>
    <s v="ITEL 2165"/>
    <n v="4"/>
    <n v="14000"/>
    <n v="56000"/>
    <x v="0"/>
    <x v="2"/>
  </r>
  <r>
    <s v="2025-01-27"/>
    <s v="SAL05581"/>
    <x v="8"/>
    <s v="ITEL 2165"/>
    <n v="3"/>
    <n v="14000"/>
    <n v="42000"/>
    <x v="0"/>
    <x v="2"/>
  </r>
  <r>
    <s v="2025-01-28"/>
    <s v="SAL05348"/>
    <x v="8"/>
    <s v="ITEL 2165"/>
    <n v="9"/>
    <n v="14000"/>
    <n v="126000"/>
    <x v="0"/>
    <x v="2"/>
  </r>
  <r>
    <s v="2025-01-29"/>
    <s v="SAL02877"/>
    <x v="8"/>
    <s v="ITEL 2165"/>
    <n v="9"/>
    <n v="14000"/>
    <n v="126000"/>
    <x v="0"/>
    <x v="2"/>
  </r>
  <r>
    <s v="2025-02-01"/>
    <s v="SAL04945"/>
    <x v="8"/>
    <s v="ITEL 2165"/>
    <n v="12"/>
    <n v="14000"/>
    <n v="168000"/>
    <x v="1"/>
    <x v="2"/>
  </r>
  <r>
    <s v="2025-02-09"/>
    <s v="SAL01023"/>
    <x v="8"/>
    <s v="ITEL 2165"/>
    <n v="7"/>
    <n v="14000"/>
    <n v="98000"/>
    <x v="1"/>
    <x v="2"/>
  </r>
  <r>
    <s v="2025-02-11"/>
    <s v="SAL02654"/>
    <x v="8"/>
    <s v="ITEL 2165"/>
    <n v="14"/>
    <n v="14000"/>
    <n v="196000"/>
    <x v="1"/>
    <x v="2"/>
  </r>
  <r>
    <s v="2025-02-20"/>
    <s v="SAL00987"/>
    <x v="8"/>
    <s v="ITEL 2165"/>
    <n v="5"/>
    <n v="14000"/>
    <n v="70000"/>
    <x v="1"/>
    <x v="2"/>
  </r>
  <r>
    <s v="2025-02-24"/>
    <s v="SAL01553"/>
    <x v="8"/>
    <s v="ITEL 2165"/>
    <n v="1"/>
    <n v="14000"/>
    <n v="14000"/>
    <x v="1"/>
    <x v="2"/>
  </r>
  <r>
    <s v="2025-02-25"/>
    <s v="SAL03504"/>
    <x v="8"/>
    <s v="ITEL 2165"/>
    <n v="8"/>
    <n v="14000"/>
    <n v="112000"/>
    <x v="1"/>
    <x v="2"/>
  </r>
  <r>
    <s v="2025-02-26"/>
    <s v="SAL00880"/>
    <x v="8"/>
    <s v="ITEL 2165"/>
    <n v="5"/>
    <n v="14000"/>
    <n v="70000"/>
    <x v="1"/>
    <x v="2"/>
  </r>
  <r>
    <s v="2025-02-27"/>
    <s v="SAL05067"/>
    <x v="8"/>
    <s v="ITEL 2165"/>
    <n v="9"/>
    <n v="14000"/>
    <n v="126000"/>
    <x v="1"/>
    <x v="2"/>
  </r>
  <r>
    <s v="2025-03-08"/>
    <s v="SAL01429"/>
    <x v="8"/>
    <s v="ITEL 2165"/>
    <n v="8"/>
    <n v="14000"/>
    <n v="112000"/>
    <x v="2"/>
    <x v="2"/>
  </r>
  <r>
    <s v="2025-03-19"/>
    <s v="SAL01649"/>
    <x v="8"/>
    <s v="ITEL 2165"/>
    <n v="5"/>
    <n v="14000"/>
    <n v="70000"/>
    <x v="2"/>
    <x v="2"/>
  </r>
  <r>
    <s v="2025-03-19"/>
    <s v="SAL02444"/>
    <x v="8"/>
    <s v="ITEL 2165"/>
    <n v="3"/>
    <n v="14000"/>
    <n v="42000"/>
    <x v="2"/>
    <x v="2"/>
  </r>
  <r>
    <s v="2025-03-21"/>
    <s v="SAL05274"/>
    <x v="8"/>
    <s v="ITEL 2165"/>
    <n v="13"/>
    <n v="14000"/>
    <n v="182000"/>
    <x v="2"/>
    <x v="2"/>
  </r>
  <r>
    <s v="2025-03-23"/>
    <s v="SAL02555"/>
    <x v="8"/>
    <s v="ITEL 2165"/>
    <n v="14"/>
    <n v="14000"/>
    <n v="196000"/>
    <x v="2"/>
    <x v="2"/>
  </r>
  <r>
    <s v="2025-03-27"/>
    <s v="SAL05295"/>
    <x v="8"/>
    <s v="ITEL 2165"/>
    <n v="14"/>
    <n v="14000"/>
    <n v="196000"/>
    <x v="2"/>
    <x v="2"/>
  </r>
  <r>
    <s v="2025-04-02"/>
    <s v="SAL02485"/>
    <x v="8"/>
    <s v="ITEL 2165"/>
    <n v="3"/>
    <n v="14000"/>
    <n v="42000"/>
    <x v="3"/>
    <x v="2"/>
  </r>
  <r>
    <s v="2025-04-11"/>
    <s v="SAL00256"/>
    <x v="8"/>
    <s v="ITEL 2165"/>
    <n v="13"/>
    <n v="14000"/>
    <n v="182000"/>
    <x v="3"/>
    <x v="2"/>
  </r>
  <r>
    <s v="2025-04-14"/>
    <s v="SAL02448"/>
    <x v="8"/>
    <s v="ITEL 2165"/>
    <n v="13"/>
    <n v="14000"/>
    <n v="182000"/>
    <x v="3"/>
    <x v="2"/>
  </r>
  <r>
    <s v="2025-04-21"/>
    <s v="SAL02664"/>
    <x v="8"/>
    <s v="ITEL 2165"/>
    <n v="10"/>
    <n v="14000"/>
    <n v="140000"/>
    <x v="3"/>
    <x v="2"/>
  </r>
  <r>
    <s v="2025-04-21"/>
    <s v="SAL05138"/>
    <x v="8"/>
    <s v="ITEL 2165"/>
    <n v="7"/>
    <n v="14000"/>
    <n v="98000"/>
    <x v="3"/>
    <x v="2"/>
  </r>
  <r>
    <s v="2025-05-03"/>
    <s v="SAL02729"/>
    <x v="8"/>
    <s v="ITEL 2165"/>
    <n v="9"/>
    <n v="14000"/>
    <n v="126000"/>
    <x v="4"/>
    <x v="2"/>
  </r>
  <r>
    <s v="2025-05-09"/>
    <s v="SAL04936"/>
    <x v="8"/>
    <s v="ITEL 2165"/>
    <n v="15"/>
    <n v="14000"/>
    <n v="210000"/>
    <x v="4"/>
    <x v="2"/>
  </r>
  <r>
    <s v="2025-05-13"/>
    <s v="SAL04129"/>
    <x v="8"/>
    <s v="ITEL 2165"/>
    <n v="13"/>
    <n v="14000"/>
    <n v="182000"/>
    <x v="4"/>
    <x v="2"/>
  </r>
  <r>
    <s v="2025-05-17"/>
    <s v="SAL01263"/>
    <x v="8"/>
    <s v="ITEL 2165"/>
    <n v="14"/>
    <n v="14000"/>
    <n v="196000"/>
    <x v="4"/>
    <x v="2"/>
  </r>
  <r>
    <s v="2025-05-17"/>
    <s v="SAL01645"/>
    <x v="8"/>
    <s v="ITEL 2165"/>
    <n v="10"/>
    <n v="14000"/>
    <n v="140000"/>
    <x v="4"/>
    <x v="2"/>
  </r>
  <r>
    <s v="2025-05-24"/>
    <s v="SAL00483"/>
    <x v="8"/>
    <s v="ITEL 2165"/>
    <n v="3"/>
    <n v="14000"/>
    <n v="42000"/>
    <x v="4"/>
    <x v="2"/>
  </r>
  <r>
    <s v="2025-05-30"/>
    <s v="SAL05026"/>
    <x v="8"/>
    <s v="ITEL 2165"/>
    <n v="7"/>
    <n v="14000"/>
    <n v="98000"/>
    <x v="4"/>
    <x v="2"/>
  </r>
  <r>
    <s v="2025-06-05"/>
    <s v="SAL05738"/>
    <x v="8"/>
    <s v="ITEL 2165"/>
    <n v="10"/>
    <n v="14000"/>
    <n v="140000"/>
    <x v="5"/>
    <x v="2"/>
  </r>
  <r>
    <s v="2025-06-06"/>
    <s v="SAL03803"/>
    <x v="8"/>
    <s v="ITEL 2165"/>
    <n v="14"/>
    <n v="14000"/>
    <n v="196000"/>
    <x v="5"/>
    <x v="2"/>
  </r>
  <r>
    <s v="2025-06-11"/>
    <s v="SAL02442"/>
    <x v="8"/>
    <s v="ITEL 2165"/>
    <n v="3"/>
    <n v="14000"/>
    <n v="42000"/>
    <x v="5"/>
    <x v="2"/>
  </r>
  <r>
    <s v="2025-06-15"/>
    <s v="SAL00458"/>
    <x v="8"/>
    <s v="ITEL 2165"/>
    <n v="10"/>
    <n v="14000"/>
    <n v="140000"/>
    <x v="5"/>
    <x v="2"/>
  </r>
  <r>
    <s v="2025-06-21"/>
    <s v="SAL01755"/>
    <x v="8"/>
    <s v="ITEL 2165"/>
    <n v="10"/>
    <n v="14000"/>
    <n v="140000"/>
    <x v="5"/>
    <x v="2"/>
  </r>
  <r>
    <s v="2025-06-27"/>
    <s v="SAL02589"/>
    <x v="8"/>
    <s v="ITEL 2165"/>
    <n v="5"/>
    <n v="14000"/>
    <n v="70000"/>
    <x v="5"/>
    <x v="2"/>
  </r>
  <r>
    <s v="2025-07-04"/>
    <s v="SAL04903"/>
    <x v="8"/>
    <s v="ITEL 2165"/>
    <n v="12"/>
    <n v="14000"/>
    <n v="168000"/>
    <x v="6"/>
    <x v="2"/>
  </r>
  <r>
    <s v="2025-07-09"/>
    <s v="SAL05512"/>
    <x v="8"/>
    <s v="ITEL 2165"/>
    <n v="6"/>
    <n v="14000"/>
    <n v="84000"/>
    <x v="6"/>
    <x v="2"/>
  </r>
  <r>
    <s v="2025-07-30"/>
    <s v="SAL01413"/>
    <x v="8"/>
    <s v="ITEL 2165"/>
    <n v="6"/>
    <n v="14000"/>
    <n v="84000"/>
    <x v="6"/>
    <x v="2"/>
  </r>
  <r>
    <s v="2025-08-10"/>
    <s v="SAL02465"/>
    <x v="8"/>
    <s v="ITEL 2165"/>
    <n v="11"/>
    <n v="14000"/>
    <n v="154000"/>
    <x v="7"/>
    <x v="2"/>
  </r>
  <r>
    <s v="2025-08-15"/>
    <s v="SAL02433"/>
    <x v="8"/>
    <s v="ITEL 2165"/>
    <n v="7"/>
    <n v="14000"/>
    <n v="98000"/>
    <x v="7"/>
    <x v="2"/>
  </r>
  <r>
    <s v="2025-08-20"/>
    <s v="SAL03355"/>
    <x v="8"/>
    <s v="ITEL 2165"/>
    <n v="2"/>
    <n v="14000"/>
    <n v="28000"/>
    <x v="7"/>
    <x v="2"/>
  </r>
  <r>
    <s v="2025-09-16"/>
    <s v="SAL02316"/>
    <x v="8"/>
    <s v="ITEL 2165"/>
    <n v="4"/>
    <n v="14000"/>
    <n v="56000"/>
    <x v="8"/>
    <x v="2"/>
  </r>
  <r>
    <s v="2025-09-20"/>
    <s v="SAL03015"/>
    <x v="8"/>
    <s v="ITEL 2165"/>
    <n v="2"/>
    <n v="14000"/>
    <n v="28000"/>
    <x v="8"/>
    <x v="2"/>
  </r>
  <r>
    <s v="2025-09-21"/>
    <s v="SAL05357"/>
    <x v="8"/>
    <s v="ITEL 2165"/>
    <n v="13"/>
    <n v="14000"/>
    <n v="182000"/>
    <x v="8"/>
    <x v="2"/>
  </r>
  <r>
    <s v="2025-10-13"/>
    <s v="SAL02467"/>
    <x v="8"/>
    <s v="ITEL 2165"/>
    <n v="12"/>
    <n v="14000"/>
    <n v="168000"/>
    <x v="9"/>
    <x v="2"/>
  </r>
  <r>
    <s v="2025-10-15"/>
    <s v="SAL01335"/>
    <x v="8"/>
    <s v="ITEL 2165"/>
    <n v="11"/>
    <n v="14000"/>
    <n v="154000"/>
    <x v="9"/>
    <x v="2"/>
  </r>
  <r>
    <s v="2025-10-19"/>
    <s v="SAL02590"/>
    <x v="8"/>
    <s v="ITEL 2165"/>
    <n v="10"/>
    <n v="14000"/>
    <n v="140000"/>
    <x v="9"/>
    <x v="2"/>
  </r>
  <r>
    <s v="2025-10-19"/>
    <s v="SAL03559"/>
    <x v="8"/>
    <s v="ITEL 2165"/>
    <n v="6"/>
    <n v="14000"/>
    <n v="84000"/>
    <x v="9"/>
    <x v="2"/>
  </r>
  <r>
    <s v="2025-10-28"/>
    <s v="SAL02859"/>
    <x v="8"/>
    <s v="ITEL 2165"/>
    <n v="14"/>
    <n v="14000"/>
    <n v="196000"/>
    <x v="9"/>
    <x v="2"/>
  </r>
  <r>
    <s v="2025-11-02"/>
    <s v="SAL01187"/>
    <x v="8"/>
    <s v="ITEL 2165"/>
    <n v="9"/>
    <n v="14000"/>
    <n v="126000"/>
    <x v="10"/>
    <x v="2"/>
  </r>
  <r>
    <s v="2025-11-10"/>
    <s v="SAL04226"/>
    <x v="8"/>
    <s v="ITEL 2165"/>
    <n v="10"/>
    <n v="14000"/>
    <n v="140000"/>
    <x v="10"/>
    <x v="2"/>
  </r>
  <r>
    <s v="2025-11-11"/>
    <s v="SAL05541"/>
    <x v="8"/>
    <s v="ITEL 2165"/>
    <n v="2"/>
    <n v="14000"/>
    <n v="28000"/>
    <x v="10"/>
    <x v="2"/>
  </r>
  <r>
    <s v="2025-11-18"/>
    <s v="SAL02907"/>
    <x v="8"/>
    <s v="ITEL 2165"/>
    <n v="4"/>
    <n v="14000"/>
    <n v="56000"/>
    <x v="10"/>
    <x v="2"/>
  </r>
  <r>
    <s v="2025-11-25"/>
    <s v="SAL03276"/>
    <x v="8"/>
    <s v="ITEL 2165"/>
    <n v="7"/>
    <n v="14000"/>
    <n v="98000"/>
    <x v="10"/>
    <x v="2"/>
  </r>
  <r>
    <s v="2025-12-06"/>
    <s v="SAL04944"/>
    <x v="8"/>
    <s v="ITEL 2165"/>
    <n v="9"/>
    <n v="14000"/>
    <n v="126000"/>
    <x v="11"/>
    <x v="2"/>
  </r>
  <r>
    <s v="2025-12-07"/>
    <s v="SAL02087"/>
    <x v="8"/>
    <s v="ITEL 2165"/>
    <n v="2"/>
    <n v="14000"/>
    <n v="28000"/>
    <x v="11"/>
    <x v="2"/>
  </r>
  <r>
    <s v="2023-01-07"/>
    <s v="SAL03357"/>
    <x v="5"/>
    <s v="JBL HEADSET JB400"/>
    <n v="9"/>
    <n v="18000"/>
    <n v="162000"/>
    <x v="0"/>
    <x v="0"/>
  </r>
  <r>
    <s v="2023-01-12"/>
    <s v="SAL02528"/>
    <x v="5"/>
    <s v="JBL HEADSET JB400"/>
    <n v="5"/>
    <n v="18000"/>
    <n v="90000"/>
    <x v="0"/>
    <x v="0"/>
  </r>
  <r>
    <s v="2023-01-18"/>
    <s v="SAL01094"/>
    <x v="5"/>
    <s v="JBL HEADSET JB400"/>
    <n v="7"/>
    <n v="18000"/>
    <n v="126000"/>
    <x v="0"/>
    <x v="0"/>
  </r>
  <r>
    <s v="2023-01-20"/>
    <s v="SAL05604"/>
    <x v="5"/>
    <s v="JBL HEADSET JB400"/>
    <n v="12"/>
    <n v="18000"/>
    <n v="216000"/>
    <x v="0"/>
    <x v="0"/>
  </r>
  <r>
    <s v="2023-01-23"/>
    <s v="SAL01868"/>
    <x v="5"/>
    <s v="JBL HEADSET JB400"/>
    <n v="10"/>
    <n v="18000"/>
    <n v="180000"/>
    <x v="0"/>
    <x v="0"/>
  </r>
  <r>
    <s v="2023-01-24"/>
    <s v="SAL04815"/>
    <x v="5"/>
    <s v="JBL HEADSET JB400"/>
    <n v="11"/>
    <n v="18000"/>
    <n v="198000"/>
    <x v="0"/>
    <x v="0"/>
  </r>
  <r>
    <s v="2023-01-29"/>
    <s v="SAL05566"/>
    <x v="5"/>
    <s v="JBL HEADSET JB400"/>
    <n v="5"/>
    <n v="18000"/>
    <n v="90000"/>
    <x v="0"/>
    <x v="0"/>
  </r>
  <r>
    <s v="2023-02-09"/>
    <s v="SAL05264"/>
    <x v="5"/>
    <s v="JBL HEADSET JB400"/>
    <n v="9"/>
    <n v="18000"/>
    <n v="162000"/>
    <x v="1"/>
    <x v="0"/>
  </r>
  <r>
    <s v="2023-02-13"/>
    <s v="SAL02305"/>
    <x v="5"/>
    <s v="JBL HEADSET JB400"/>
    <n v="5"/>
    <n v="18000"/>
    <n v="90000"/>
    <x v="1"/>
    <x v="0"/>
  </r>
  <r>
    <s v="2023-02-19"/>
    <s v="SAL03932"/>
    <x v="5"/>
    <s v="JBL HEADSET JB400"/>
    <n v="10"/>
    <n v="18000"/>
    <n v="180000"/>
    <x v="1"/>
    <x v="0"/>
  </r>
  <r>
    <s v="2023-02-24"/>
    <s v="SAL01326"/>
    <x v="5"/>
    <s v="JBL HEADSET JB400"/>
    <n v="8"/>
    <n v="18000"/>
    <n v="144000"/>
    <x v="1"/>
    <x v="0"/>
  </r>
  <r>
    <s v="2023-03-03"/>
    <s v="SAL02386"/>
    <x v="5"/>
    <s v="JBL HEADSET JB400"/>
    <n v="1"/>
    <n v="18000"/>
    <n v="18000"/>
    <x v="2"/>
    <x v="0"/>
  </r>
  <r>
    <s v="2023-03-13"/>
    <s v="SAL05951"/>
    <x v="5"/>
    <s v="JBL HEADSET JB400"/>
    <n v="8"/>
    <n v="18000"/>
    <n v="144000"/>
    <x v="2"/>
    <x v="0"/>
  </r>
  <r>
    <s v="2023-03-15"/>
    <s v="SAL00429"/>
    <x v="5"/>
    <s v="JBL HEADSET JB400"/>
    <n v="11"/>
    <n v="18000"/>
    <n v="198000"/>
    <x v="2"/>
    <x v="0"/>
  </r>
  <r>
    <s v="2023-03-16"/>
    <s v="SAL01761"/>
    <x v="5"/>
    <s v="JBL HEADSET JB400"/>
    <n v="7"/>
    <n v="18000"/>
    <n v="126000"/>
    <x v="2"/>
    <x v="0"/>
  </r>
  <r>
    <s v="2023-03-17"/>
    <s v="SAL02759"/>
    <x v="5"/>
    <s v="JBL HEADSET JB400"/>
    <n v="1"/>
    <n v="18000"/>
    <n v="18000"/>
    <x v="2"/>
    <x v="0"/>
  </r>
  <r>
    <s v="2023-03-31"/>
    <s v="SAL04433"/>
    <x v="5"/>
    <s v="JBL HEADSET JB400"/>
    <n v="10"/>
    <n v="18000"/>
    <n v="180000"/>
    <x v="2"/>
    <x v="0"/>
  </r>
  <r>
    <s v="2023-04-08"/>
    <s v="SAL02981"/>
    <x v="5"/>
    <s v="JBL HEADSET JB400"/>
    <n v="14"/>
    <n v="18000"/>
    <n v="252000"/>
    <x v="3"/>
    <x v="0"/>
  </r>
  <r>
    <s v="2023-04-17"/>
    <s v="SAL01664"/>
    <x v="5"/>
    <s v="JBL HEADSET JB400"/>
    <n v="6"/>
    <n v="18000"/>
    <n v="108000"/>
    <x v="3"/>
    <x v="0"/>
  </r>
  <r>
    <s v="2023-05-07"/>
    <s v="SAL03550"/>
    <x v="5"/>
    <s v="JBL HEADSET JB400"/>
    <n v="14"/>
    <n v="18000"/>
    <n v="252000"/>
    <x v="4"/>
    <x v="0"/>
  </r>
  <r>
    <s v="2023-05-12"/>
    <s v="SAL02595"/>
    <x v="5"/>
    <s v="JBL HEADSET JB400"/>
    <n v="5"/>
    <n v="18000"/>
    <n v="90000"/>
    <x v="4"/>
    <x v="0"/>
  </r>
  <r>
    <s v="2023-05-27"/>
    <s v="SAL02347"/>
    <x v="5"/>
    <s v="JBL HEADSET JB400"/>
    <n v="6"/>
    <n v="18000"/>
    <n v="108000"/>
    <x v="4"/>
    <x v="0"/>
  </r>
  <r>
    <s v="2023-05-29"/>
    <s v="SAL03012"/>
    <x v="5"/>
    <s v="JBL HEADSET JB400"/>
    <n v="12"/>
    <n v="18000"/>
    <n v="216000"/>
    <x v="4"/>
    <x v="0"/>
  </r>
  <r>
    <s v="2023-06-12"/>
    <s v="SAL01344"/>
    <x v="5"/>
    <s v="JBL HEADSET JB400"/>
    <n v="12"/>
    <n v="18000"/>
    <n v="216000"/>
    <x v="5"/>
    <x v="0"/>
  </r>
  <r>
    <s v="2023-06-13"/>
    <s v="SAL01735"/>
    <x v="5"/>
    <s v="JBL HEADSET JB400"/>
    <n v="2"/>
    <n v="18000"/>
    <n v="36000"/>
    <x v="5"/>
    <x v="0"/>
  </r>
  <r>
    <s v="2023-06-21"/>
    <s v="SAL05954"/>
    <x v="5"/>
    <s v="JBL HEADSET JB400"/>
    <n v="8"/>
    <n v="18000"/>
    <n v="144000"/>
    <x v="5"/>
    <x v="0"/>
  </r>
  <r>
    <s v="2023-06-22"/>
    <s v="SAL00724"/>
    <x v="5"/>
    <s v="JBL HEADSET JB400"/>
    <n v="15"/>
    <n v="18000"/>
    <n v="270000"/>
    <x v="5"/>
    <x v="0"/>
  </r>
  <r>
    <s v="2023-06-24"/>
    <s v="SAL00911"/>
    <x v="5"/>
    <s v="JBL HEADSET JB400"/>
    <n v="4"/>
    <n v="18000"/>
    <n v="72000"/>
    <x v="5"/>
    <x v="0"/>
  </r>
  <r>
    <s v="2023-06-24"/>
    <s v="SAL01269"/>
    <x v="5"/>
    <s v="JBL HEADSET JB400"/>
    <n v="13"/>
    <n v="18000"/>
    <n v="234000"/>
    <x v="5"/>
    <x v="0"/>
  </r>
  <r>
    <s v="2023-06-26"/>
    <s v="SAL01483"/>
    <x v="5"/>
    <s v="JBL HEADSET JB400"/>
    <n v="4"/>
    <n v="18000"/>
    <n v="72000"/>
    <x v="5"/>
    <x v="0"/>
  </r>
  <r>
    <s v="2023-06-29"/>
    <s v="SAL03807"/>
    <x v="5"/>
    <s v="JBL HEADSET JB400"/>
    <n v="7"/>
    <n v="18000"/>
    <n v="126000"/>
    <x v="5"/>
    <x v="0"/>
  </r>
  <r>
    <s v="2023-07-05"/>
    <s v="SAL03649"/>
    <x v="5"/>
    <s v="JBL HEADSET JB400"/>
    <n v="15"/>
    <n v="18000"/>
    <n v="270000"/>
    <x v="6"/>
    <x v="0"/>
  </r>
  <r>
    <s v="2023-07-14"/>
    <s v="SAL05164"/>
    <x v="5"/>
    <s v="JBL HEADSET JB400"/>
    <n v="2"/>
    <n v="18000"/>
    <n v="36000"/>
    <x v="6"/>
    <x v="0"/>
  </r>
  <r>
    <s v="2023-08-12"/>
    <s v="SAL04012"/>
    <x v="5"/>
    <s v="JBL HEADSET JB400"/>
    <n v="1"/>
    <n v="18000"/>
    <n v="18000"/>
    <x v="7"/>
    <x v="0"/>
  </r>
  <r>
    <s v="2023-08-25"/>
    <s v="SAL05452"/>
    <x v="5"/>
    <s v="JBL HEADSET JB400"/>
    <n v="13"/>
    <n v="18000"/>
    <n v="234000"/>
    <x v="7"/>
    <x v="0"/>
  </r>
  <r>
    <s v="2023-09-18"/>
    <s v="SAL05986"/>
    <x v="5"/>
    <s v="JBL HEADSET JB400"/>
    <n v="14"/>
    <n v="18000"/>
    <n v="252000"/>
    <x v="8"/>
    <x v="0"/>
  </r>
  <r>
    <s v="2023-09-20"/>
    <s v="SAL03344"/>
    <x v="5"/>
    <s v="JBL HEADSET JB400"/>
    <n v="2"/>
    <n v="18000"/>
    <n v="36000"/>
    <x v="8"/>
    <x v="0"/>
  </r>
  <r>
    <s v="2023-09-22"/>
    <s v="SAL01029"/>
    <x v="5"/>
    <s v="JBL HEADSET JB400"/>
    <n v="1"/>
    <n v="18000"/>
    <n v="18000"/>
    <x v="8"/>
    <x v="0"/>
  </r>
  <r>
    <s v="2023-10-05"/>
    <s v="SAL02629"/>
    <x v="5"/>
    <s v="JBL HEADSET JB400"/>
    <n v="2"/>
    <n v="18000"/>
    <n v="36000"/>
    <x v="9"/>
    <x v="0"/>
  </r>
  <r>
    <s v="2023-10-09"/>
    <s v="SAL03988"/>
    <x v="5"/>
    <s v="JBL HEADSET JB400"/>
    <n v="2"/>
    <n v="18000"/>
    <n v="36000"/>
    <x v="9"/>
    <x v="0"/>
  </r>
  <r>
    <s v="2023-10-17"/>
    <s v="SAL01057"/>
    <x v="5"/>
    <s v="JBL HEADSET JB400"/>
    <n v="7"/>
    <n v="18000"/>
    <n v="126000"/>
    <x v="9"/>
    <x v="0"/>
  </r>
  <r>
    <s v="2023-10-22"/>
    <s v="SAL00367"/>
    <x v="5"/>
    <s v="JBL HEADSET JB400"/>
    <n v="1"/>
    <n v="18000"/>
    <n v="18000"/>
    <x v="9"/>
    <x v="0"/>
  </r>
  <r>
    <s v="2023-11-06"/>
    <s v="SAL04337"/>
    <x v="5"/>
    <s v="JBL HEADSET JB400"/>
    <n v="14"/>
    <n v="18000"/>
    <n v="252000"/>
    <x v="10"/>
    <x v="0"/>
  </r>
  <r>
    <s v="2023-11-11"/>
    <s v="SAL02403"/>
    <x v="5"/>
    <s v="JBL HEADSET JB400"/>
    <n v="12"/>
    <n v="18000"/>
    <n v="216000"/>
    <x v="10"/>
    <x v="0"/>
  </r>
  <r>
    <s v="2023-11-21"/>
    <s v="SAL00794"/>
    <x v="5"/>
    <s v="JBL HEADSET JB400"/>
    <n v="2"/>
    <n v="18000"/>
    <n v="36000"/>
    <x v="10"/>
    <x v="0"/>
  </r>
  <r>
    <s v="2023-11-24"/>
    <s v="SAL05007"/>
    <x v="5"/>
    <s v="JBL HEADSET JB400"/>
    <n v="1"/>
    <n v="18000"/>
    <n v="18000"/>
    <x v="10"/>
    <x v="0"/>
  </r>
  <r>
    <s v="2023-12-23"/>
    <s v="SAL02332"/>
    <x v="5"/>
    <s v="JBL HEADSET JB400"/>
    <n v="10"/>
    <n v="18000"/>
    <n v="180000"/>
    <x v="11"/>
    <x v="0"/>
  </r>
  <r>
    <s v="2024-01-01"/>
    <s v="SAL02899"/>
    <x v="5"/>
    <s v="JBL HEADSET JB400"/>
    <n v="12"/>
    <n v="18000"/>
    <n v="216000"/>
    <x v="0"/>
    <x v="1"/>
  </r>
  <r>
    <s v="2024-01-10"/>
    <s v="SAL04146"/>
    <x v="5"/>
    <s v="JBL HEADSET JB400"/>
    <n v="3"/>
    <n v="18000"/>
    <n v="54000"/>
    <x v="0"/>
    <x v="1"/>
  </r>
  <r>
    <s v="2024-01-12"/>
    <s v="SAL00024"/>
    <x v="5"/>
    <s v="JBL HEADSET JB400"/>
    <n v="5"/>
    <n v="18000"/>
    <n v="90000"/>
    <x v="0"/>
    <x v="1"/>
  </r>
  <r>
    <s v="2024-01-19"/>
    <s v="SAL00938"/>
    <x v="5"/>
    <s v="JBL HEADSET JB400"/>
    <n v="9"/>
    <n v="18000"/>
    <n v="162000"/>
    <x v="0"/>
    <x v="1"/>
  </r>
  <r>
    <s v="2024-01-26"/>
    <s v="SAL00748"/>
    <x v="5"/>
    <s v="JBL HEADSET JB400"/>
    <n v="4"/>
    <n v="18000"/>
    <n v="72000"/>
    <x v="0"/>
    <x v="1"/>
  </r>
  <r>
    <s v="2024-01-27"/>
    <s v="SAL02827"/>
    <x v="5"/>
    <s v="JBL HEADSET JB400"/>
    <n v="14"/>
    <n v="18000"/>
    <n v="252000"/>
    <x v="0"/>
    <x v="1"/>
  </r>
  <r>
    <s v="2024-01-31"/>
    <s v="SAL05611"/>
    <x v="5"/>
    <s v="JBL HEADSET JB400"/>
    <n v="10"/>
    <n v="18000"/>
    <n v="180000"/>
    <x v="0"/>
    <x v="1"/>
  </r>
  <r>
    <s v="2024-02-02"/>
    <s v="SAL04685"/>
    <x v="5"/>
    <s v="JBL HEADSET JB400"/>
    <n v="7"/>
    <n v="18000"/>
    <n v="126000"/>
    <x v="1"/>
    <x v="1"/>
  </r>
  <r>
    <s v="2024-02-18"/>
    <s v="SAL02261"/>
    <x v="5"/>
    <s v="JBL HEADSET JB400"/>
    <n v="4"/>
    <n v="18000"/>
    <n v="72000"/>
    <x v="1"/>
    <x v="1"/>
  </r>
  <r>
    <s v="2024-03-07"/>
    <s v="SAL01917"/>
    <x v="5"/>
    <s v="JBL HEADSET JB400"/>
    <n v="4"/>
    <n v="18000"/>
    <n v="72000"/>
    <x v="2"/>
    <x v="1"/>
  </r>
  <r>
    <s v="2024-03-08"/>
    <s v="SAL04600"/>
    <x v="5"/>
    <s v="JBL HEADSET JB400"/>
    <n v="6"/>
    <n v="18000"/>
    <n v="108000"/>
    <x v="2"/>
    <x v="1"/>
  </r>
  <r>
    <s v="2024-03-11"/>
    <s v="SAL01359"/>
    <x v="5"/>
    <s v="JBL HEADSET JB400"/>
    <n v="1"/>
    <n v="18000"/>
    <n v="18000"/>
    <x v="2"/>
    <x v="1"/>
  </r>
  <r>
    <s v="2024-03-12"/>
    <s v="SAL00035"/>
    <x v="5"/>
    <s v="JBL HEADSET JB400"/>
    <n v="2"/>
    <n v="18000"/>
    <n v="36000"/>
    <x v="2"/>
    <x v="1"/>
  </r>
  <r>
    <s v="2024-03-14"/>
    <s v="SAL02602"/>
    <x v="5"/>
    <s v="JBL HEADSET JB400"/>
    <n v="9"/>
    <n v="18000"/>
    <n v="162000"/>
    <x v="2"/>
    <x v="1"/>
  </r>
  <r>
    <s v="2024-03-19"/>
    <s v="SAL03870"/>
    <x v="5"/>
    <s v="JBL HEADSET JB400"/>
    <n v="12"/>
    <n v="18000"/>
    <n v="216000"/>
    <x v="2"/>
    <x v="1"/>
  </r>
  <r>
    <s v="2024-03-19"/>
    <s v="SAL03907"/>
    <x v="5"/>
    <s v="JBL HEADSET JB400"/>
    <n v="3"/>
    <n v="18000"/>
    <n v="54000"/>
    <x v="2"/>
    <x v="1"/>
  </r>
  <r>
    <s v="2024-03-24"/>
    <s v="SAL02286"/>
    <x v="5"/>
    <s v="JBL HEADSET JB400"/>
    <n v="2"/>
    <n v="18000"/>
    <n v="36000"/>
    <x v="2"/>
    <x v="1"/>
  </r>
  <r>
    <s v="2024-03-31"/>
    <s v="SAL04131"/>
    <x v="5"/>
    <s v="JBL HEADSET JB400"/>
    <n v="1"/>
    <n v="18000"/>
    <n v="18000"/>
    <x v="2"/>
    <x v="1"/>
  </r>
  <r>
    <s v="2024-04-12"/>
    <s v="SAL03493"/>
    <x v="5"/>
    <s v="JBL HEADSET JB400"/>
    <n v="3"/>
    <n v="18000"/>
    <n v="54000"/>
    <x v="3"/>
    <x v="1"/>
  </r>
  <r>
    <s v="2024-04-15"/>
    <s v="SAL00416"/>
    <x v="5"/>
    <s v="JBL HEADSET JB400"/>
    <n v="5"/>
    <n v="18000"/>
    <n v="90000"/>
    <x v="3"/>
    <x v="1"/>
  </r>
  <r>
    <s v="2024-04-18"/>
    <s v="SAL00004"/>
    <x v="5"/>
    <s v="JBL HEADSET JB400"/>
    <n v="14"/>
    <n v="18000"/>
    <n v="252000"/>
    <x v="3"/>
    <x v="1"/>
  </r>
  <r>
    <s v="2024-04-18"/>
    <s v="SAL02741"/>
    <x v="5"/>
    <s v="JBL HEADSET JB400"/>
    <n v="4"/>
    <n v="18000"/>
    <n v="72000"/>
    <x v="3"/>
    <x v="1"/>
  </r>
  <r>
    <s v="2024-04-24"/>
    <s v="SAL02037"/>
    <x v="5"/>
    <s v="JBL HEADSET JB400"/>
    <n v="3"/>
    <n v="18000"/>
    <n v="54000"/>
    <x v="3"/>
    <x v="1"/>
  </r>
  <r>
    <s v="2024-04-28"/>
    <s v="SAL05813"/>
    <x v="5"/>
    <s v="JBL HEADSET JB400"/>
    <n v="10"/>
    <n v="18000"/>
    <n v="180000"/>
    <x v="3"/>
    <x v="1"/>
  </r>
  <r>
    <s v="2024-05-06"/>
    <s v="SAL02951"/>
    <x v="5"/>
    <s v="JBL HEADSET JB400"/>
    <n v="11"/>
    <n v="18000"/>
    <n v="198000"/>
    <x v="4"/>
    <x v="1"/>
  </r>
  <r>
    <s v="2024-05-08"/>
    <s v="SAL03851"/>
    <x v="5"/>
    <s v="JBL HEADSET JB400"/>
    <n v="2"/>
    <n v="18000"/>
    <n v="36000"/>
    <x v="4"/>
    <x v="1"/>
  </r>
  <r>
    <s v="2024-05-15"/>
    <s v="SAL05176"/>
    <x v="5"/>
    <s v="JBL HEADSET JB400"/>
    <n v="1"/>
    <n v="18000"/>
    <n v="18000"/>
    <x v="4"/>
    <x v="1"/>
  </r>
  <r>
    <s v="2024-05-19"/>
    <s v="SAL00832"/>
    <x v="5"/>
    <s v="JBL HEADSET JB400"/>
    <n v="13"/>
    <n v="18000"/>
    <n v="234000"/>
    <x v="4"/>
    <x v="1"/>
  </r>
  <r>
    <s v="2024-05-19"/>
    <s v="SAL03876"/>
    <x v="5"/>
    <s v="JBL HEADSET JB400"/>
    <n v="12"/>
    <n v="18000"/>
    <n v="216000"/>
    <x v="4"/>
    <x v="1"/>
  </r>
  <r>
    <s v="2024-05-20"/>
    <s v="SAL00631"/>
    <x v="5"/>
    <s v="JBL HEADSET JB400"/>
    <n v="7"/>
    <n v="18000"/>
    <n v="126000"/>
    <x v="4"/>
    <x v="1"/>
  </r>
  <r>
    <s v="2024-05-27"/>
    <s v="SAL01453"/>
    <x v="5"/>
    <s v="JBL HEADSET JB400"/>
    <n v="11"/>
    <n v="18000"/>
    <n v="198000"/>
    <x v="4"/>
    <x v="1"/>
  </r>
  <r>
    <s v="2024-05-28"/>
    <s v="SAL03624"/>
    <x v="5"/>
    <s v="JBL HEADSET JB400"/>
    <n v="11"/>
    <n v="18000"/>
    <n v="198000"/>
    <x v="4"/>
    <x v="1"/>
  </r>
  <r>
    <s v="2024-05-31"/>
    <s v="SAL05312"/>
    <x v="5"/>
    <s v="JBL HEADSET JB400"/>
    <n v="4"/>
    <n v="18000"/>
    <n v="72000"/>
    <x v="4"/>
    <x v="1"/>
  </r>
  <r>
    <s v="2024-06-10"/>
    <s v="SAL00234"/>
    <x v="5"/>
    <s v="JBL HEADSET JB400"/>
    <n v="3"/>
    <n v="18000"/>
    <n v="54000"/>
    <x v="5"/>
    <x v="1"/>
  </r>
  <r>
    <s v="2024-06-17"/>
    <s v="SAL01332"/>
    <x v="5"/>
    <s v="JBL HEADSET JB400"/>
    <n v="14"/>
    <n v="18000"/>
    <n v="252000"/>
    <x v="5"/>
    <x v="1"/>
  </r>
  <r>
    <s v="2024-06-29"/>
    <s v="SAL03283"/>
    <x v="5"/>
    <s v="JBL HEADSET JB400"/>
    <n v="14"/>
    <n v="18000"/>
    <n v="252000"/>
    <x v="5"/>
    <x v="1"/>
  </r>
  <r>
    <s v="2024-07-05"/>
    <s v="SAL02996"/>
    <x v="5"/>
    <s v="JBL HEADSET JB400"/>
    <n v="6"/>
    <n v="18000"/>
    <n v="108000"/>
    <x v="6"/>
    <x v="1"/>
  </r>
  <r>
    <s v="2024-07-08"/>
    <s v="SAL01250"/>
    <x v="5"/>
    <s v="JBL HEADSET JB400"/>
    <n v="12"/>
    <n v="18000"/>
    <n v="216000"/>
    <x v="6"/>
    <x v="1"/>
  </r>
  <r>
    <s v="2024-07-13"/>
    <s v="SAL05769"/>
    <x v="5"/>
    <s v="JBL HEADSET JB400"/>
    <n v="14"/>
    <n v="18000"/>
    <n v="252000"/>
    <x v="6"/>
    <x v="1"/>
  </r>
  <r>
    <s v="2024-07-21"/>
    <s v="SAL02488"/>
    <x v="5"/>
    <s v="JBL HEADSET JB400"/>
    <n v="1"/>
    <n v="18000"/>
    <n v="18000"/>
    <x v="6"/>
    <x v="1"/>
  </r>
  <r>
    <s v="2024-07-24"/>
    <s v="SAL05664"/>
    <x v="5"/>
    <s v="JBL HEADSET JB400"/>
    <n v="14"/>
    <n v="18000"/>
    <n v="252000"/>
    <x v="6"/>
    <x v="1"/>
  </r>
  <r>
    <s v="2024-08-07"/>
    <s v="SAL02700"/>
    <x v="5"/>
    <s v="JBL HEADSET JB400"/>
    <n v="4"/>
    <n v="18000"/>
    <n v="72000"/>
    <x v="7"/>
    <x v="1"/>
  </r>
  <r>
    <s v="2024-08-30"/>
    <s v="SAL03506"/>
    <x v="5"/>
    <s v="JBL HEADSET JB400"/>
    <n v="4"/>
    <n v="18000"/>
    <n v="72000"/>
    <x v="7"/>
    <x v="1"/>
  </r>
  <r>
    <s v="2024-09-07"/>
    <s v="SAL00001"/>
    <x v="5"/>
    <s v="JBL HEADSET JB400"/>
    <n v="7"/>
    <n v="18000"/>
    <n v="126000"/>
    <x v="8"/>
    <x v="1"/>
  </r>
  <r>
    <s v="2024-09-13"/>
    <s v="SAL00516"/>
    <x v="5"/>
    <s v="JBL HEADSET JB400"/>
    <n v="11"/>
    <n v="18000"/>
    <n v="198000"/>
    <x v="8"/>
    <x v="1"/>
  </r>
  <r>
    <s v="2024-09-18"/>
    <s v="SAL04996"/>
    <x v="5"/>
    <s v="JBL HEADSET JB400"/>
    <n v="7"/>
    <n v="18000"/>
    <n v="126000"/>
    <x v="8"/>
    <x v="1"/>
  </r>
  <r>
    <s v="2024-09-18"/>
    <s v="SAL05336"/>
    <x v="5"/>
    <s v="JBL HEADSET JB400"/>
    <n v="11"/>
    <n v="18000"/>
    <n v="198000"/>
    <x v="8"/>
    <x v="1"/>
  </r>
  <r>
    <s v="2024-09-22"/>
    <s v="SAL02036"/>
    <x v="5"/>
    <s v="JBL HEADSET JB400"/>
    <n v="6"/>
    <n v="18000"/>
    <n v="108000"/>
    <x v="8"/>
    <x v="1"/>
  </r>
  <r>
    <s v="2024-10-06"/>
    <s v="SAL00568"/>
    <x v="5"/>
    <s v="JBL HEADSET JB400"/>
    <n v="7"/>
    <n v="18000"/>
    <n v="126000"/>
    <x v="9"/>
    <x v="1"/>
  </r>
  <r>
    <s v="2024-10-27"/>
    <s v="SAL00941"/>
    <x v="5"/>
    <s v="JBL HEADSET JB400"/>
    <n v="11"/>
    <n v="18000"/>
    <n v="198000"/>
    <x v="9"/>
    <x v="1"/>
  </r>
  <r>
    <s v="2024-11-02"/>
    <s v="SAL03446"/>
    <x v="5"/>
    <s v="JBL HEADSET JB400"/>
    <n v="7"/>
    <n v="18000"/>
    <n v="126000"/>
    <x v="10"/>
    <x v="1"/>
  </r>
  <r>
    <s v="2024-11-04"/>
    <s v="SAL01292"/>
    <x v="5"/>
    <s v="JBL HEADSET JB400"/>
    <n v="3"/>
    <n v="18000"/>
    <n v="54000"/>
    <x v="10"/>
    <x v="1"/>
  </r>
  <r>
    <s v="2024-11-05"/>
    <s v="SAL04553"/>
    <x v="5"/>
    <s v="JBL HEADSET JB400"/>
    <n v="15"/>
    <n v="18000"/>
    <n v="270000"/>
    <x v="10"/>
    <x v="1"/>
  </r>
  <r>
    <s v="2024-11-22"/>
    <s v="SAL01307"/>
    <x v="5"/>
    <s v="JBL HEADSET JB400"/>
    <n v="13"/>
    <n v="18000"/>
    <n v="234000"/>
    <x v="10"/>
    <x v="1"/>
  </r>
  <r>
    <s v="2024-11-25"/>
    <s v="SAL05082"/>
    <x v="5"/>
    <s v="JBL HEADSET JB400"/>
    <n v="15"/>
    <n v="18000"/>
    <n v="270000"/>
    <x v="10"/>
    <x v="1"/>
  </r>
  <r>
    <s v="2024-12-07"/>
    <s v="SAL02831"/>
    <x v="5"/>
    <s v="JBL HEADSET JB400"/>
    <n v="15"/>
    <n v="18000"/>
    <n v="270000"/>
    <x v="11"/>
    <x v="1"/>
  </r>
  <r>
    <s v="2025-01-01"/>
    <s v="SAL05761"/>
    <x v="5"/>
    <s v="JBL HEADSET JB400"/>
    <n v="7"/>
    <n v="18000"/>
    <n v="126000"/>
    <x v="0"/>
    <x v="2"/>
  </r>
  <r>
    <s v="2025-01-10"/>
    <s v="SAL04548"/>
    <x v="5"/>
    <s v="JBL HEADSET JB400"/>
    <n v="2"/>
    <n v="18000"/>
    <n v="36000"/>
    <x v="0"/>
    <x v="2"/>
  </r>
  <r>
    <s v="2025-01-11"/>
    <s v="SAL01379"/>
    <x v="5"/>
    <s v="JBL HEADSET JB400"/>
    <n v="9"/>
    <n v="18000"/>
    <n v="162000"/>
    <x v="0"/>
    <x v="2"/>
  </r>
  <r>
    <s v="2025-01-12"/>
    <s v="SAL01407"/>
    <x v="5"/>
    <s v="JBL HEADSET JB400"/>
    <n v="1"/>
    <n v="18000"/>
    <n v="18000"/>
    <x v="0"/>
    <x v="2"/>
  </r>
  <r>
    <s v="2025-01-14"/>
    <s v="SAL02459"/>
    <x v="5"/>
    <s v="JBL HEADSET JB400"/>
    <n v="11"/>
    <n v="18000"/>
    <n v="198000"/>
    <x v="0"/>
    <x v="2"/>
  </r>
  <r>
    <s v="2025-01-20"/>
    <s v="SAL04422"/>
    <x v="5"/>
    <s v="JBL HEADSET JB400"/>
    <n v="14"/>
    <n v="18000"/>
    <n v="252000"/>
    <x v="0"/>
    <x v="2"/>
  </r>
  <r>
    <s v="2025-01-31"/>
    <s v="SAL02693"/>
    <x v="5"/>
    <s v="JBL HEADSET JB400"/>
    <n v="10"/>
    <n v="18000"/>
    <n v="180000"/>
    <x v="0"/>
    <x v="2"/>
  </r>
  <r>
    <s v="2025-02-02"/>
    <s v="SAL02940"/>
    <x v="5"/>
    <s v="JBL HEADSET JB400"/>
    <n v="15"/>
    <n v="18000"/>
    <n v="270000"/>
    <x v="1"/>
    <x v="2"/>
  </r>
  <r>
    <s v="2025-02-12"/>
    <s v="SAL00636"/>
    <x v="5"/>
    <s v="JBL HEADSET JB400"/>
    <n v="11"/>
    <n v="18000"/>
    <n v="198000"/>
    <x v="1"/>
    <x v="2"/>
  </r>
  <r>
    <s v="2025-02-26"/>
    <s v="SAL01322"/>
    <x v="5"/>
    <s v="JBL HEADSET JB400"/>
    <n v="4"/>
    <n v="18000"/>
    <n v="72000"/>
    <x v="1"/>
    <x v="2"/>
  </r>
  <r>
    <s v="2025-03-09"/>
    <s v="SAL05281"/>
    <x v="5"/>
    <s v="JBL HEADSET JB400"/>
    <n v="8"/>
    <n v="18000"/>
    <n v="144000"/>
    <x v="2"/>
    <x v="2"/>
  </r>
  <r>
    <s v="2025-03-14"/>
    <s v="SAL02350"/>
    <x v="5"/>
    <s v="JBL HEADSET JB400"/>
    <n v="10"/>
    <n v="18000"/>
    <n v="180000"/>
    <x v="2"/>
    <x v="2"/>
  </r>
  <r>
    <s v="2025-03-22"/>
    <s v="SAL01471"/>
    <x v="5"/>
    <s v="JBL HEADSET JB400"/>
    <n v="9"/>
    <n v="18000"/>
    <n v="162000"/>
    <x v="2"/>
    <x v="2"/>
  </r>
  <r>
    <s v="2025-03-27"/>
    <s v="SAL02748"/>
    <x v="5"/>
    <s v="JBL HEADSET JB400"/>
    <n v="3"/>
    <n v="18000"/>
    <n v="54000"/>
    <x v="2"/>
    <x v="2"/>
  </r>
  <r>
    <s v="2025-04-12"/>
    <s v="SAL04410"/>
    <x v="5"/>
    <s v="JBL HEADSET JB400"/>
    <n v="11"/>
    <n v="18000"/>
    <n v="198000"/>
    <x v="3"/>
    <x v="2"/>
  </r>
  <r>
    <s v="2025-04-16"/>
    <s v="SAL00176"/>
    <x v="5"/>
    <s v="JBL HEADSET JB400"/>
    <n v="2"/>
    <n v="18000"/>
    <n v="36000"/>
    <x v="3"/>
    <x v="2"/>
  </r>
  <r>
    <s v="2025-04-24"/>
    <s v="SAL02683"/>
    <x v="5"/>
    <s v="JBL HEADSET JB400"/>
    <n v="15"/>
    <n v="18000"/>
    <n v="270000"/>
    <x v="3"/>
    <x v="2"/>
  </r>
  <r>
    <s v="2025-05-01"/>
    <s v="SAL01452"/>
    <x v="5"/>
    <s v="JBL HEADSET JB400"/>
    <n v="12"/>
    <n v="18000"/>
    <n v="216000"/>
    <x v="4"/>
    <x v="2"/>
  </r>
  <r>
    <s v="2025-05-01"/>
    <s v="SAL02662"/>
    <x v="5"/>
    <s v="JBL HEADSET JB400"/>
    <n v="13"/>
    <n v="18000"/>
    <n v="234000"/>
    <x v="4"/>
    <x v="2"/>
  </r>
  <r>
    <s v="2025-05-02"/>
    <s v="SAL05690"/>
    <x v="5"/>
    <s v="JBL HEADSET JB400"/>
    <n v="7"/>
    <n v="18000"/>
    <n v="126000"/>
    <x v="4"/>
    <x v="2"/>
  </r>
  <r>
    <s v="2025-05-10"/>
    <s v="SAL01871"/>
    <x v="5"/>
    <s v="JBL HEADSET JB400"/>
    <n v="10"/>
    <n v="18000"/>
    <n v="180000"/>
    <x v="4"/>
    <x v="2"/>
  </r>
  <r>
    <s v="2025-05-13"/>
    <s v="SAL04884"/>
    <x v="5"/>
    <s v="JBL HEADSET JB400"/>
    <n v="1"/>
    <n v="18000"/>
    <n v="18000"/>
    <x v="4"/>
    <x v="2"/>
  </r>
  <r>
    <s v="2025-06-11"/>
    <s v="SAL05398"/>
    <x v="5"/>
    <s v="JBL HEADSET JB400"/>
    <n v="5"/>
    <n v="18000"/>
    <n v="90000"/>
    <x v="5"/>
    <x v="2"/>
  </r>
  <r>
    <s v="2025-06-13"/>
    <s v="SAL03855"/>
    <x v="5"/>
    <s v="JBL HEADSET JB400"/>
    <n v="14"/>
    <n v="18000"/>
    <n v="252000"/>
    <x v="5"/>
    <x v="2"/>
  </r>
  <r>
    <s v="2025-06-14"/>
    <s v="SAL03151"/>
    <x v="5"/>
    <s v="JBL HEADSET JB400"/>
    <n v="14"/>
    <n v="18000"/>
    <n v="252000"/>
    <x v="5"/>
    <x v="2"/>
  </r>
  <r>
    <s v="2025-06-22"/>
    <s v="SAL02035"/>
    <x v="5"/>
    <s v="JBL HEADSET JB400"/>
    <n v="10"/>
    <n v="18000"/>
    <n v="180000"/>
    <x v="5"/>
    <x v="2"/>
  </r>
  <r>
    <s v="2025-06-27"/>
    <s v="SAL05288"/>
    <x v="5"/>
    <s v="JBL HEADSET JB400"/>
    <n v="6"/>
    <n v="18000"/>
    <n v="108000"/>
    <x v="5"/>
    <x v="2"/>
  </r>
  <r>
    <s v="2025-07-02"/>
    <s v="SAL05962"/>
    <x v="5"/>
    <s v="JBL HEADSET JB400"/>
    <n v="15"/>
    <n v="18000"/>
    <n v="270000"/>
    <x v="6"/>
    <x v="2"/>
  </r>
  <r>
    <s v="2025-07-09"/>
    <s v="SAL04150"/>
    <x v="5"/>
    <s v="JBL HEADSET JB400"/>
    <n v="6"/>
    <n v="18000"/>
    <n v="108000"/>
    <x v="6"/>
    <x v="2"/>
  </r>
  <r>
    <s v="2025-07-09"/>
    <s v="SAL05865"/>
    <x v="5"/>
    <s v="JBL HEADSET JB400"/>
    <n v="7"/>
    <n v="18000"/>
    <n v="126000"/>
    <x v="6"/>
    <x v="2"/>
  </r>
  <r>
    <s v="2025-07-22"/>
    <s v="SAL00276"/>
    <x v="5"/>
    <s v="JBL HEADSET JB400"/>
    <n v="11"/>
    <n v="18000"/>
    <n v="198000"/>
    <x v="6"/>
    <x v="2"/>
  </r>
  <r>
    <s v="2025-08-07"/>
    <s v="SAL02312"/>
    <x v="5"/>
    <s v="JBL HEADSET JB400"/>
    <n v="11"/>
    <n v="18000"/>
    <n v="198000"/>
    <x v="7"/>
    <x v="2"/>
  </r>
  <r>
    <s v="2025-08-27"/>
    <s v="SAL05770"/>
    <x v="5"/>
    <s v="JBL HEADSET JB400"/>
    <n v="13"/>
    <n v="18000"/>
    <n v="234000"/>
    <x v="7"/>
    <x v="2"/>
  </r>
  <r>
    <s v="2025-09-16"/>
    <s v="SAL01922"/>
    <x v="5"/>
    <s v="JBL HEADSET JB400"/>
    <n v="4"/>
    <n v="18000"/>
    <n v="72000"/>
    <x v="8"/>
    <x v="2"/>
  </r>
  <r>
    <s v="2025-09-21"/>
    <s v="SAL00965"/>
    <x v="5"/>
    <s v="JBL HEADSET JB400"/>
    <n v="2"/>
    <n v="18000"/>
    <n v="36000"/>
    <x v="8"/>
    <x v="2"/>
  </r>
  <r>
    <s v="2025-10-22"/>
    <s v="SAL01027"/>
    <x v="5"/>
    <s v="JBL HEADSET JB400"/>
    <n v="3"/>
    <n v="18000"/>
    <n v="54000"/>
    <x v="9"/>
    <x v="2"/>
  </r>
  <r>
    <s v="2025-10-26"/>
    <s v="SAL05681"/>
    <x v="5"/>
    <s v="JBL HEADSET JB400"/>
    <n v="6"/>
    <n v="18000"/>
    <n v="108000"/>
    <x v="9"/>
    <x v="2"/>
  </r>
  <r>
    <s v="2025-11-11"/>
    <s v="SAL02157"/>
    <x v="5"/>
    <s v="JBL HEADSET JB400"/>
    <n v="4"/>
    <n v="18000"/>
    <n v="72000"/>
    <x v="10"/>
    <x v="2"/>
  </r>
  <r>
    <s v="2025-11-15"/>
    <s v="SAL00093"/>
    <x v="5"/>
    <s v="JBL HEADSET JB400"/>
    <n v="4"/>
    <n v="18000"/>
    <n v="72000"/>
    <x v="10"/>
    <x v="2"/>
  </r>
  <r>
    <s v="2025-11-18"/>
    <s v="SAL04278"/>
    <x v="5"/>
    <s v="JBL HEADSET JB400"/>
    <n v="4"/>
    <n v="18000"/>
    <n v="72000"/>
    <x v="10"/>
    <x v="2"/>
  </r>
  <r>
    <s v="2025-11-20"/>
    <s v="SAL03099"/>
    <x v="5"/>
    <s v="JBL HEADSET JB400"/>
    <n v="7"/>
    <n v="18000"/>
    <n v="126000"/>
    <x v="10"/>
    <x v="2"/>
  </r>
  <r>
    <s v="2025-11-22"/>
    <s v="SAL01524"/>
    <x v="5"/>
    <s v="JBL HEADSET JB400"/>
    <n v="4"/>
    <n v="18000"/>
    <n v="72000"/>
    <x v="10"/>
    <x v="2"/>
  </r>
  <r>
    <s v="2025-12-01"/>
    <s v="SAL03148"/>
    <x v="5"/>
    <s v="JBL HEADSET JB400"/>
    <n v="13"/>
    <n v="18000"/>
    <n v="234000"/>
    <x v="11"/>
    <x v="2"/>
  </r>
  <r>
    <s v="2025-12-13"/>
    <s v="SAL04464"/>
    <x v="5"/>
    <s v="JBL HEADSET JB400"/>
    <n v="8"/>
    <n v="18000"/>
    <n v="144000"/>
    <x v="11"/>
    <x v="2"/>
  </r>
  <r>
    <s v="2025-12-16"/>
    <s v="SAL03164"/>
    <x v="5"/>
    <s v="JBL HEADSET JB400"/>
    <n v="6"/>
    <n v="18000"/>
    <n v="108000"/>
    <x v="11"/>
    <x v="2"/>
  </r>
  <r>
    <s v="2025-12-23"/>
    <s v="SAL01311"/>
    <x v="5"/>
    <s v="JBL HEADSET JB400"/>
    <n v="11"/>
    <n v="18000"/>
    <n v="198000"/>
    <x v="11"/>
    <x v="2"/>
  </r>
  <r>
    <s v="2025-12-23"/>
    <s v="SAL05494"/>
    <x v="5"/>
    <s v="JBL HEADSET JB400"/>
    <n v="11"/>
    <n v="18000"/>
    <n v="198000"/>
    <x v="11"/>
    <x v="2"/>
  </r>
  <r>
    <s v="2025-12-27"/>
    <s v="SAL04727"/>
    <x v="5"/>
    <s v="JBL HEADSET JB400"/>
    <n v="9"/>
    <n v="18000"/>
    <n v="162000"/>
    <x v="11"/>
    <x v="2"/>
  </r>
  <r>
    <s v="2023-01-12"/>
    <s v="SAL00990"/>
    <x v="7"/>
    <s v="NOKIA BATTERY"/>
    <n v="14"/>
    <n v="2500"/>
    <n v="35000"/>
    <x v="0"/>
    <x v="0"/>
  </r>
  <r>
    <s v="2023-01-12"/>
    <s v="SAL04288"/>
    <x v="7"/>
    <s v="NOKIA BATTERY"/>
    <n v="8"/>
    <n v="2500"/>
    <n v="20000"/>
    <x v="0"/>
    <x v="0"/>
  </r>
  <r>
    <s v="2023-01-13"/>
    <s v="SAL05789"/>
    <x v="7"/>
    <s v="NOKIA BATTERY"/>
    <n v="9"/>
    <n v="2500"/>
    <n v="22500"/>
    <x v="0"/>
    <x v="0"/>
  </r>
  <r>
    <s v="2023-01-22"/>
    <s v="SAL02655"/>
    <x v="7"/>
    <s v="NOKIA BATTERY"/>
    <n v="3"/>
    <n v="2500"/>
    <n v="7500"/>
    <x v="0"/>
    <x v="0"/>
  </r>
  <r>
    <s v="2023-01-24"/>
    <s v="SAL04710"/>
    <x v="7"/>
    <s v="NOKIA BATTERY"/>
    <n v="14"/>
    <n v="2500"/>
    <n v="35000"/>
    <x v="0"/>
    <x v="0"/>
  </r>
  <r>
    <s v="2023-01-28"/>
    <s v="SAL00229"/>
    <x v="7"/>
    <s v="NOKIA BATTERY"/>
    <n v="1"/>
    <n v="2500"/>
    <n v="2500"/>
    <x v="0"/>
    <x v="0"/>
  </r>
  <r>
    <s v="2023-02-03"/>
    <s v="SAL04098"/>
    <x v="7"/>
    <s v="NOKIA BATTERY"/>
    <n v="1"/>
    <n v="2500"/>
    <n v="2500"/>
    <x v="1"/>
    <x v="0"/>
  </r>
  <r>
    <s v="2023-02-14"/>
    <s v="SAL03278"/>
    <x v="7"/>
    <s v="NOKIA BATTERY"/>
    <n v="1"/>
    <n v="2500"/>
    <n v="2500"/>
    <x v="1"/>
    <x v="0"/>
  </r>
  <r>
    <s v="2023-02-25"/>
    <s v="SAL03423"/>
    <x v="7"/>
    <s v="NOKIA BATTERY"/>
    <n v="9"/>
    <n v="2500"/>
    <n v="22500"/>
    <x v="1"/>
    <x v="0"/>
  </r>
  <r>
    <s v="2023-03-07"/>
    <s v="SAL04372"/>
    <x v="7"/>
    <s v="NOKIA BATTERY"/>
    <n v="4"/>
    <n v="2500"/>
    <n v="10000"/>
    <x v="2"/>
    <x v="0"/>
  </r>
  <r>
    <s v="2023-03-07"/>
    <s v="SAL05727"/>
    <x v="7"/>
    <s v="NOKIA BATTERY"/>
    <n v="12"/>
    <n v="2500"/>
    <n v="30000"/>
    <x v="2"/>
    <x v="0"/>
  </r>
  <r>
    <s v="2023-03-08"/>
    <s v="SAL03047"/>
    <x v="7"/>
    <s v="NOKIA BATTERY"/>
    <n v="14"/>
    <n v="2500"/>
    <n v="35000"/>
    <x v="2"/>
    <x v="0"/>
  </r>
  <r>
    <s v="2023-03-15"/>
    <s v="SAL05501"/>
    <x v="7"/>
    <s v="NOKIA BATTERY"/>
    <n v="10"/>
    <n v="2500"/>
    <n v="25000"/>
    <x v="2"/>
    <x v="0"/>
  </r>
  <r>
    <s v="2023-04-02"/>
    <s v="SAL01189"/>
    <x v="7"/>
    <s v="NOKIA BATTERY"/>
    <n v="8"/>
    <n v="2500"/>
    <n v="20000"/>
    <x v="3"/>
    <x v="0"/>
  </r>
  <r>
    <s v="2023-04-03"/>
    <s v="SAL05186"/>
    <x v="7"/>
    <s v="NOKIA BATTERY"/>
    <n v="8"/>
    <n v="2500"/>
    <n v="20000"/>
    <x v="3"/>
    <x v="0"/>
  </r>
  <r>
    <s v="2023-04-04"/>
    <s v="SAL03441"/>
    <x v="7"/>
    <s v="NOKIA BATTERY"/>
    <n v="9"/>
    <n v="2500"/>
    <n v="22500"/>
    <x v="3"/>
    <x v="0"/>
  </r>
  <r>
    <s v="2023-04-05"/>
    <s v="SAL03788"/>
    <x v="7"/>
    <s v="NOKIA BATTERY"/>
    <n v="12"/>
    <n v="2500"/>
    <n v="30000"/>
    <x v="3"/>
    <x v="0"/>
  </r>
  <r>
    <s v="2023-04-07"/>
    <s v="SAL01479"/>
    <x v="7"/>
    <s v="NOKIA BATTERY"/>
    <n v="3"/>
    <n v="2500"/>
    <n v="7500"/>
    <x v="3"/>
    <x v="0"/>
  </r>
  <r>
    <s v="2023-04-13"/>
    <s v="SAL02864"/>
    <x v="7"/>
    <s v="NOKIA BATTERY"/>
    <n v="3"/>
    <n v="2500"/>
    <n v="7500"/>
    <x v="3"/>
    <x v="0"/>
  </r>
  <r>
    <s v="2023-04-23"/>
    <s v="SAL02725"/>
    <x v="7"/>
    <s v="NOKIA BATTERY"/>
    <n v="7"/>
    <n v="2500"/>
    <n v="17500"/>
    <x v="3"/>
    <x v="0"/>
  </r>
  <r>
    <s v="2023-04-29"/>
    <s v="SAL00266"/>
    <x v="7"/>
    <s v="NOKIA BATTERY"/>
    <n v="1"/>
    <n v="2500"/>
    <n v="2500"/>
    <x v="3"/>
    <x v="0"/>
  </r>
  <r>
    <s v="2023-05-04"/>
    <s v="SAL01063"/>
    <x v="7"/>
    <s v="NOKIA BATTERY"/>
    <n v="1"/>
    <n v="2500"/>
    <n v="2500"/>
    <x v="4"/>
    <x v="0"/>
  </r>
  <r>
    <s v="2023-05-08"/>
    <s v="SAL05688"/>
    <x v="7"/>
    <s v="NOKIA BATTERY"/>
    <n v="6"/>
    <n v="2500"/>
    <n v="15000"/>
    <x v="4"/>
    <x v="0"/>
  </r>
  <r>
    <s v="2023-05-18"/>
    <s v="SAL03203"/>
    <x v="7"/>
    <s v="NOKIA BATTERY"/>
    <n v="6"/>
    <n v="2500"/>
    <n v="15000"/>
    <x v="4"/>
    <x v="0"/>
  </r>
  <r>
    <s v="2023-05-18"/>
    <s v="SAL05500"/>
    <x v="7"/>
    <s v="NOKIA BATTERY"/>
    <n v="9"/>
    <n v="2500"/>
    <n v="22500"/>
    <x v="4"/>
    <x v="0"/>
  </r>
  <r>
    <s v="2023-06-04"/>
    <s v="SAL01014"/>
    <x v="7"/>
    <s v="NOKIA BATTERY"/>
    <n v="6"/>
    <n v="2500"/>
    <n v="15000"/>
    <x v="5"/>
    <x v="0"/>
  </r>
  <r>
    <s v="2023-06-10"/>
    <s v="SAL02735"/>
    <x v="7"/>
    <s v="NOKIA BATTERY"/>
    <n v="7"/>
    <n v="2500"/>
    <n v="17500"/>
    <x v="5"/>
    <x v="0"/>
  </r>
  <r>
    <s v="2023-06-10"/>
    <s v="SAL03940"/>
    <x v="7"/>
    <s v="NOKIA BATTERY"/>
    <n v="4"/>
    <n v="2500"/>
    <n v="10000"/>
    <x v="5"/>
    <x v="0"/>
  </r>
  <r>
    <s v="2023-06-17"/>
    <s v="SAL02847"/>
    <x v="7"/>
    <s v="NOKIA BATTERY"/>
    <n v="14"/>
    <n v="2500"/>
    <n v="35000"/>
    <x v="5"/>
    <x v="0"/>
  </r>
  <r>
    <s v="2023-06-18"/>
    <s v="SAL04395"/>
    <x v="7"/>
    <s v="NOKIA BATTERY"/>
    <n v="10"/>
    <n v="2500"/>
    <n v="25000"/>
    <x v="5"/>
    <x v="0"/>
  </r>
  <r>
    <s v="2023-06-20"/>
    <s v="SAL05646"/>
    <x v="7"/>
    <s v="NOKIA BATTERY"/>
    <n v="9"/>
    <n v="2500"/>
    <n v="22500"/>
    <x v="5"/>
    <x v="0"/>
  </r>
  <r>
    <s v="2023-06-28"/>
    <s v="SAL04165"/>
    <x v="7"/>
    <s v="NOKIA BATTERY"/>
    <n v="3"/>
    <n v="2500"/>
    <n v="7500"/>
    <x v="5"/>
    <x v="0"/>
  </r>
  <r>
    <s v="2023-07-04"/>
    <s v="SAL04270"/>
    <x v="7"/>
    <s v="NOKIA BATTERY"/>
    <n v="2"/>
    <n v="2500"/>
    <n v="5000"/>
    <x v="6"/>
    <x v="0"/>
  </r>
  <r>
    <s v="2023-07-04"/>
    <s v="SAL04313"/>
    <x v="7"/>
    <s v="NOKIA BATTERY"/>
    <n v="7"/>
    <n v="2500"/>
    <n v="17500"/>
    <x v="6"/>
    <x v="0"/>
  </r>
  <r>
    <s v="2023-07-05"/>
    <s v="SAL03740"/>
    <x v="7"/>
    <s v="NOKIA BATTERY"/>
    <n v="14"/>
    <n v="2500"/>
    <n v="35000"/>
    <x v="6"/>
    <x v="0"/>
  </r>
  <r>
    <s v="2023-07-08"/>
    <s v="SAL05634"/>
    <x v="7"/>
    <s v="NOKIA BATTERY"/>
    <n v="1"/>
    <n v="2500"/>
    <n v="2500"/>
    <x v="6"/>
    <x v="0"/>
  </r>
  <r>
    <s v="2023-07-09"/>
    <s v="SAL04805"/>
    <x v="7"/>
    <s v="NOKIA BATTERY"/>
    <n v="9"/>
    <n v="2500"/>
    <n v="22500"/>
    <x v="6"/>
    <x v="0"/>
  </r>
  <r>
    <s v="2023-07-11"/>
    <s v="SAL03769"/>
    <x v="7"/>
    <s v="NOKIA BATTERY"/>
    <n v="3"/>
    <n v="2500"/>
    <n v="7500"/>
    <x v="6"/>
    <x v="0"/>
  </r>
  <r>
    <s v="2023-07-16"/>
    <s v="SAL03082"/>
    <x v="7"/>
    <s v="NOKIA BATTERY"/>
    <n v="10"/>
    <n v="2500"/>
    <n v="25000"/>
    <x v="6"/>
    <x v="0"/>
  </r>
  <r>
    <s v="2023-07-28"/>
    <s v="SAL05891"/>
    <x v="7"/>
    <s v="NOKIA BATTERY"/>
    <n v="12"/>
    <n v="2500"/>
    <n v="30000"/>
    <x v="6"/>
    <x v="0"/>
  </r>
  <r>
    <s v="2023-08-13"/>
    <s v="SAL04680"/>
    <x v="7"/>
    <s v="NOKIA BATTERY"/>
    <n v="6"/>
    <n v="2500"/>
    <n v="15000"/>
    <x v="7"/>
    <x v="0"/>
  </r>
  <r>
    <s v="2023-08-29"/>
    <s v="SAL04792"/>
    <x v="7"/>
    <s v="NOKIA BATTERY"/>
    <n v="7"/>
    <n v="2500"/>
    <n v="17500"/>
    <x v="7"/>
    <x v="0"/>
  </r>
  <r>
    <s v="2023-08-31"/>
    <s v="SAL05123"/>
    <x v="7"/>
    <s v="NOKIA BATTERY"/>
    <n v="13"/>
    <n v="2500"/>
    <n v="32500"/>
    <x v="7"/>
    <x v="0"/>
  </r>
  <r>
    <s v="2023-09-03"/>
    <s v="SAL03741"/>
    <x v="7"/>
    <s v="NOKIA BATTERY"/>
    <n v="3"/>
    <n v="2500"/>
    <n v="7500"/>
    <x v="8"/>
    <x v="0"/>
  </r>
  <r>
    <s v="2023-09-03"/>
    <s v="SAL05782"/>
    <x v="7"/>
    <s v="NOKIA BATTERY"/>
    <n v="13"/>
    <n v="2500"/>
    <n v="32500"/>
    <x v="8"/>
    <x v="0"/>
  </r>
  <r>
    <s v="2023-10-10"/>
    <s v="SAL01283"/>
    <x v="7"/>
    <s v="NOKIA BATTERY"/>
    <n v="4"/>
    <n v="2500"/>
    <n v="10000"/>
    <x v="9"/>
    <x v="0"/>
  </r>
  <r>
    <s v="2023-10-12"/>
    <s v="SAL04083"/>
    <x v="7"/>
    <s v="NOKIA BATTERY"/>
    <n v="15"/>
    <n v="2500"/>
    <n v="37500"/>
    <x v="9"/>
    <x v="0"/>
  </r>
  <r>
    <s v="2023-11-02"/>
    <s v="SAL01648"/>
    <x v="7"/>
    <s v="NOKIA BATTERY"/>
    <n v="4"/>
    <n v="2500"/>
    <n v="10000"/>
    <x v="10"/>
    <x v="0"/>
  </r>
  <r>
    <s v="2023-11-02"/>
    <s v="SAL01976"/>
    <x v="7"/>
    <s v="NOKIA BATTERY"/>
    <n v="3"/>
    <n v="2500"/>
    <n v="7500"/>
    <x v="10"/>
    <x v="0"/>
  </r>
  <r>
    <s v="2023-11-03"/>
    <s v="SAL02195"/>
    <x v="7"/>
    <s v="NOKIA BATTERY"/>
    <n v="12"/>
    <n v="2500"/>
    <n v="30000"/>
    <x v="10"/>
    <x v="0"/>
  </r>
  <r>
    <s v="2023-11-05"/>
    <s v="SAL02705"/>
    <x v="7"/>
    <s v="NOKIA BATTERY"/>
    <n v="6"/>
    <n v="2500"/>
    <n v="15000"/>
    <x v="10"/>
    <x v="0"/>
  </r>
  <r>
    <s v="2023-11-20"/>
    <s v="SAL03408"/>
    <x v="7"/>
    <s v="NOKIA BATTERY"/>
    <n v="11"/>
    <n v="2500"/>
    <n v="27500"/>
    <x v="10"/>
    <x v="0"/>
  </r>
  <r>
    <s v="2023-12-01"/>
    <s v="SAL01491"/>
    <x v="7"/>
    <s v="NOKIA BATTERY"/>
    <n v="5"/>
    <n v="2500"/>
    <n v="12500"/>
    <x v="11"/>
    <x v="0"/>
  </r>
  <r>
    <s v="2023-12-08"/>
    <s v="SAL00144"/>
    <x v="7"/>
    <s v="NOKIA BATTERY"/>
    <n v="14"/>
    <n v="2500"/>
    <n v="35000"/>
    <x v="11"/>
    <x v="0"/>
  </r>
  <r>
    <s v="2023-12-18"/>
    <s v="SAL02890"/>
    <x v="7"/>
    <s v="NOKIA BATTERY"/>
    <n v="9"/>
    <n v="2500"/>
    <n v="22500"/>
    <x v="11"/>
    <x v="0"/>
  </r>
  <r>
    <s v="2023-12-22"/>
    <s v="SAL01317"/>
    <x v="7"/>
    <s v="NOKIA BATTERY"/>
    <n v="9"/>
    <n v="2500"/>
    <n v="22500"/>
    <x v="11"/>
    <x v="0"/>
  </r>
  <r>
    <s v="2023-12-22"/>
    <s v="SAL03365"/>
    <x v="7"/>
    <s v="NOKIA BATTERY"/>
    <n v="13"/>
    <n v="2500"/>
    <n v="32500"/>
    <x v="11"/>
    <x v="0"/>
  </r>
  <r>
    <s v="2023-12-26"/>
    <s v="SAL02985"/>
    <x v="7"/>
    <s v="NOKIA BATTERY"/>
    <n v="12"/>
    <n v="2500"/>
    <n v="30000"/>
    <x v="11"/>
    <x v="0"/>
  </r>
  <r>
    <s v="2023-12-28"/>
    <s v="SAL01823"/>
    <x v="7"/>
    <s v="NOKIA BATTERY"/>
    <n v="1"/>
    <n v="2500"/>
    <n v="2500"/>
    <x v="11"/>
    <x v="0"/>
  </r>
  <r>
    <s v="2024-01-05"/>
    <s v="SAL00514"/>
    <x v="7"/>
    <s v="NOKIA BATTERY"/>
    <n v="9"/>
    <n v="2500"/>
    <n v="22500"/>
    <x v="0"/>
    <x v="1"/>
  </r>
  <r>
    <s v="2024-01-07"/>
    <s v="SAL03646"/>
    <x v="7"/>
    <s v="NOKIA BATTERY"/>
    <n v="7"/>
    <n v="2500"/>
    <n v="17500"/>
    <x v="0"/>
    <x v="1"/>
  </r>
  <r>
    <s v="2024-01-10"/>
    <s v="SAL05987"/>
    <x v="7"/>
    <s v="NOKIA BATTERY"/>
    <n v="5"/>
    <n v="2500"/>
    <n v="12500"/>
    <x v="0"/>
    <x v="1"/>
  </r>
  <r>
    <s v="2024-01-14"/>
    <s v="SAL02978"/>
    <x v="7"/>
    <s v="NOKIA BATTERY"/>
    <n v="5"/>
    <n v="2500"/>
    <n v="12500"/>
    <x v="0"/>
    <x v="1"/>
  </r>
  <r>
    <s v="2024-01-20"/>
    <s v="SAL03889"/>
    <x v="7"/>
    <s v="NOKIA BATTERY"/>
    <n v="11"/>
    <n v="2500"/>
    <n v="27500"/>
    <x v="0"/>
    <x v="1"/>
  </r>
  <r>
    <s v="2024-01-25"/>
    <s v="SAL02544"/>
    <x v="7"/>
    <s v="NOKIA BATTERY"/>
    <n v="5"/>
    <n v="2500"/>
    <n v="12500"/>
    <x v="0"/>
    <x v="1"/>
  </r>
  <r>
    <s v="2024-01-27"/>
    <s v="SAL02674"/>
    <x v="7"/>
    <s v="NOKIA BATTERY"/>
    <n v="11"/>
    <n v="2500"/>
    <n v="27500"/>
    <x v="0"/>
    <x v="1"/>
  </r>
  <r>
    <s v="2024-02-04"/>
    <s v="SAL05549"/>
    <x v="7"/>
    <s v="NOKIA BATTERY"/>
    <n v="14"/>
    <n v="2500"/>
    <n v="35000"/>
    <x v="1"/>
    <x v="1"/>
  </r>
  <r>
    <s v="2024-02-19"/>
    <s v="SAL05029"/>
    <x v="7"/>
    <s v="NOKIA BATTERY"/>
    <n v="5"/>
    <n v="2500"/>
    <n v="12500"/>
    <x v="1"/>
    <x v="1"/>
  </r>
  <r>
    <s v="2024-02-21"/>
    <s v="SAL04956"/>
    <x v="7"/>
    <s v="NOKIA BATTERY"/>
    <n v="9"/>
    <n v="2500"/>
    <n v="22500"/>
    <x v="1"/>
    <x v="1"/>
  </r>
  <r>
    <s v="2024-02-29"/>
    <s v="SAL02983"/>
    <x v="7"/>
    <s v="NOKIA BATTERY"/>
    <n v="10"/>
    <n v="2500"/>
    <n v="25000"/>
    <x v="1"/>
    <x v="1"/>
  </r>
  <r>
    <s v="2024-03-01"/>
    <s v="SAL04875"/>
    <x v="7"/>
    <s v="NOKIA BATTERY"/>
    <n v="6"/>
    <n v="2500"/>
    <n v="15000"/>
    <x v="2"/>
    <x v="1"/>
  </r>
  <r>
    <s v="2024-03-18"/>
    <s v="SAL01201"/>
    <x v="7"/>
    <s v="NOKIA BATTERY"/>
    <n v="12"/>
    <n v="2500"/>
    <n v="30000"/>
    <x v="2"/>
    <x v="1"/>
  </r>
  <r>
    <s v="2024-03-24"/>
    <s v="SAL01340"/>
    <x v="7"/>
    <s v="NOKIA BATTERY"/>
    <n v="4"/>
    <n v="2500"/>
    <n v="10000"/>
    <x v="2"/>
    <x v="1"/>
  </r>
  <r>
    <s v="2024-03-25"/>
    <s v="SAL00470"/>
    <x v="7"/>
    <s v="NOKIA BATTERY"/>
    <n v="5"/>
    <n v="2500"/>
    <n v="12500"/>
    <x v="2"/>
    <x v="1"/>
  </r>
  <r>
    <s v="2024-03-31"/>
    <s v="SAL00747"/>
    <x v="7"/>
    <s v="NOKIA BATTERY"/>
    <n v="14"/>
    <n v="2500"/>
    <n v="35000"/>
    <x v="2"/>
    <x v="1"/>
  </r>
  <r>
    <s v="2024-04-04"/>
    <s v="SAL00901"/>
    <x v="7"/>
    <s v="NOKIA BATTERY"/>
    <n v="12"/>
    <n v="2500"/>
    <n v="30000"/>
    <x v="3"/>
    <x v="1"/>
  </r>
  <r>
    <s v="2024-04-06"/>
    <s v="SAL03623"/>
    <x v="7"/>
    <s v="NOKIA BATTERY"/>
    <n v="8"/>
    <n v="2500"/>
    <n v="20000"/>
    <x v="3"/>
    <x v="1"/>
  </r>
  <r>
    <s v="2024-04-11"/>
    <s v="SAL05775"/>
    <x v="7"/>
    <s v="NOKIA BATTERY"/>
    <n v="9"/>
    <n v="2500"/>
    <n v="22500"/>
    <x v="3"/>
    <x v="1"/>
  </r>
  <r>
    <s v="2024-04-12"/>
    <s v="SAL03243"/>
    <x v="7"/>
    <s v="NOKIA BATTERY"/>
    <n v="9"/>
    <n v="2500"/>
    <n v="22500"/>
    <x v="3"/>
    <x v="1"/>
  </r>
  <r>
    <s v="2024-04-20"/>
    <s v="SAL05876"/>
    <x v="7"/>
    <s v="NOKIA BATTERY"/>
    <n v="14"/>
    <n v="2500"/>
    <n v="35000"/>
    <x v="3"/>
    <x v="1"/>
  </r>
  <r>
    <s v="2024-04-27"/>
    <s v="SAL03009"/>
    <x v="7"/>
    <s v="NOKIA BATTERY"/>
    <n v="6"/>
    <n v="2500"/>
    <n v="15000"/>
    <x v="3"/>
    <x v="1"/>
  </r>
  <r>
    <s v="2024-05-05"/>
    <s v="SAL02375"/>
    <x v="7"/>
    <s v="NOKIA BATTERY"/>
    <n v="11"/>
    <n v="2500"/>
    <n v="27500"/>
    <x v="4"/>
    <x v="1"/>
  </r>
  <r>
    <s v="2024-05-08"/>
    <s v="SAL03631"/>
    <x v="7"/>
    <s v="NOKIA BATTERY"/>
    <n v="11"/>
    <n v="2500"/>
    <n v="27500"/>
    <x v="4"/>
    <x v="1"/>
  </r>
  <r>
    <s v="2024-05-11"/>
    <s v="SAL05857"/>
    <x v="7"/>
    <s v="NOKIA BATTERY"/>
    <n v="10"/>
    <n v="2500"/>
    <n v="25000"/>
    <x v="4"/>
    <x v="1"/>
  </r>
  <r>
    <s v="2024-05-14"/>
    <s v="SAL04094"/>
    <x v="7"/>
    <s v="NOKIA BATTERY"/>
    <n v="6"/>
    <n v="2500"/>
    <n v="15000"/>
    <x v="4"/>
    <x v="1"/>
  </r>
  <r>
    <s v="2024-05-15"/>
    <s v="SAL00482"/>
    <x v="7"/>
    <s v="NOKIA BATTERY"/>
    <n v="9"/>
    <n v="2500"/>
    <n v="22500"/>
    <x v="4"/>
    <x v="1"/>
  </r>
  <r>
    <s v="2024-05-20"/>
    <s v="SAL04519"/>
    <x v="7"/>
    <s v="NOKIA BATTERY"/>
    <n v="13"/>
    <n v="2500"/>
    <n v="32500"/>
    <x v="4"/>
    <x v="1"/>
  </r>
  <r>
    <s v="2024-05-26"/>
    <s v="SAL01910"/>
    <x v="7"/>
    <s v="NOKIA BATTERY"/>
    <n v="12"/>
    <n v="2500"/>
    <n v="30000"/>
    <x v="4"/>
    <x v="1"/>
  </r>
  <r>
    <s v="2024-06-03"/>
    <s v="SAL01962"/>
    <x v="7"/>
    <s v="NOKIA BATTERY"/>
    <n v="1"/>
    <n v="2500"/>
    <n v="2500"/>
    <x v="5"/>
    <x v="1"/>
  </r>
  <r>
    <s v="2024-06-05"/>
    <s v="SAL01872"/>
    <x v="7"/>
    <s v="NOKIA BATTERY"/>
    <n v="11"/>
    <n v="2500"/>
    <n v="27500"/>
    <x v="5"/>
    <x v="1"/>
  </r>
  <r>
    <s v="2024-06-08"/>
    <s v="SAL00084"/>
    <x v="7"/>
    <s v="NOKIA BATTERY"/>
    <n v="15"/>
    <n v="2500"/>
    <n v="37500"/>
    <x v="5"/>
    <x v="1"/>
  </r>
  <r>
    <s v="2024-06-12"/>
    <s v="SAL01665"/>
    <x v="7"/>
    <s v="NOKIA BATTERY"/>
    <n v="3"/>
    <n v="2500"/>
    <n v="7500"/>
    <x v="5"/>
    <x v="1"/>
  </r>
  <r>
    <s v="2024-06-17"/>
    <s v="SAL02610"/>
    <x v="7"/>
    <s v="NOKIA BATTERY"/>
    <n v="15"/>
    <n v="2500"/>
    <n v="37500"/>
    <x v="5"/>
    <x v="1"/>
  </r>
  <r>
    <s v="2024-06-17"/>
    <s v="SAL04690"/>
    <x v="7"/>
    <s v="NOKIA BATTERY"/>
    <n v="1"/>
    <n v="2500"/>
    <n v="2500"/>
    <x v="5"/>
    <x v="1"/>
  </r>
  <r>
    <s v="2024-06-19"/>
    <s v="SAL04545"/>
    <x v="7"/>
    <s v="NOKIA BATTERY"/>
    <n v="15"/>
    <n v="2500"/>
    <n v="37500"/>
    <x v="5"/>
    <x v="1"/>
  </r>
  <r>
    <s v="2024-06-27"/>
    <s v="SAL05296"/>
    <x v="7"/>
    <s v="NOKIA BATTERY"/>
    <n v="15"/>
    <n v="2500"/>
    <n v="37500"/>
    <x v="5"/>
    <x v="1"/>
  </r>
  <r>
    <s v="2024-07-17"/>
    <s v="SAL03018"/>
    <x v="7"/>
    <s v="NOKIA BATTERY"/>
    <n v="5"/>
    <n v="2500"/>
    <n v="12500"/>
    <x v="6"/>
    <x v="1"/>
  </r>
  <r>
    <s v="2024-07-19"/>
    <s v="SAL03630"/>
    <x v="7"/>
    <s v="NOKIA BATTERY"/>
    <n v="3"/>
    <n v="2500"/>
    <n v="7500"/>
    <x v="6"/>
    <x v="1"/>
  </r>
  <r>
    <s v="2024-07-26"/>
    <s v="SAL03558"/>
    <x v="7"/>
    <s v="NOKIA BATTERY"/>
    <n v="2"/>
    <n v="2500"/>
    <n v="5000"/>
    <x v="6"/>
    <x v="1"/>
  </r>
  <r>
    <s v="2024-07-27"/>
    <s v="SAL04890"/>
    <x v="7"/>
    <s v="NOKIA BATTERY"/>
    <n v="9"/>
    <n v="2500"/>
    <n v="22500"/>
    <x v="6"/>
    <x v="1"/>
  </r>
  <r>
    <s v="2024-08-12"/>
    <s v="SAL04701"/>
    <x v="7"/>
    <s v="NOKIA BATTERY"/>
    <n v="4"/>
    <n v="2500"/>
    <n v="10000"/>
    <x v="7"/>
    <x v="1"/>
  </r>
  <r>
    <s v="2024-08-13"/>
    <s v="SAL04784"/>
    <x v="7"/>
    <s v="NOKIA BATTERY"/>
    <n v="12"/>
    <n v="2500"/>
    <n v="30000"/>
    <x v="7"/>
    <x v="1"/>
  </r>
  <r>
    <s v="2024-08-22"/>
    <s v="SAL05517"/>
    <x v="7"/>
    <s v="NOKIA BATTERY"/>
    <n v="5"/>
    <n v="2500"/>
    <n v="12500"/>
    <x v="7"/>
    <x v="1"/>
  </r>
  <r>
    <s v="2024-08-26"/>
    <s v="SAL02473"/>
    <x v="7"/>
    <s v="NOKIA BATTERY"/>
    <n v="15"/>
    <n v="2500"/>
    <n v="37500"/>
    <x v="7"/>
    <x v="1"/>
  </r>
  <r>
    <s v="2024-08-27"/>
    <s v="SAL01601"/>
    <x v="7"/>
    <s v="NOKIA BATTERY"/>
    <n v="14"/>
    <n v="2500"/>
    <n v="35000"/>
    <x v="7"/>
    <x v="1"/>
  </r>
  <r>
    <s v="2024-09-01"/>
    <s v="SAL02950"/>
    <x v="7"/>
    <s v="NOKIA BATTERY"/>
    <n v="12"/>
    <n v="2500"/>
    <n v="30000"/>
    <x v="8"/>
    <x v="1"/>
  </r>
  <r>
    <s v="2024-09-08"/>
    <s v="SAL05468"/>
    <x v="7"/>
    <s v="NOKIA BATTERY"/>
    <n v="15"/>
    <n v="2500"/>
    <n v="37500"/>
    <x v="8"/>
    <x v="1"/>
  </r>
  <r>
    <s v="2024-09-24"/>
    <s v="SAL05489"/>
    <x v="7"/>
    <s v="NOKIA BATTERY"/>
    <n v="7"/>
    <n v="2500"/>
    <n v="17500"/>
    <x v="8"/>
    <x v="1"/>
  </r>
  <r>
    <s v="2024-10-05"/>
    <s v="SAL01391"/>
    <x v="7"/>
    <s v="NOKIA BATTERY"/>
    <n v="15"/>
    <n v="2500"/>
    <n v="37500"/>
    <x v="9"/>
    <x v="1"/>
  </r>
  <r>
    <s v="2024-10-19"/>
    <s v="SAL02102"/>
    <x v="7"/>
    <s v="NOKIA BATTERY"/>
    <n v="6"/>
    <n v="2500"/>
    <n v="15000"/>
    <x v="9"/>
    <x v="1"/>
  </r>
  <r>
    <s v="2024-10-21"/>
    <s v="SAL00115"/>
    <x v="7"/>
    <s v="NOKIA BATTERY"/>
    <n v="10"/>
    <n v="2500"/>
    <n v="25000"/>
    <x v="9"/>
    <x v="1"/>
  </r>
  <r>
    <s v="2024-10-22"/>
    <s v="SAL01089"/>
    <x v="7"/>
    <s v="NOKIA BATTERY"/>
    <n v="9"/>
    <n v="2500"/>
    <n v="22500"/>
    <x v="9"/>
    <x v="1"/>
  </r>
  <r>
    <s v="2024-10-26"/>
    <s v="SAL04766"/>
    <x v="7"/>
    <s v="NOKIA BATTERY"/>
    <n v="9"/>
    <n v="2500"/>
    <n v="22500"/>
    <x v="9"/>
    <x v="1"/>
  </r>
  <r>
    <s v="2024-10-27"/>
    <s v="SAL02012"/>
    <x v="7"/>
    <s v="NOKIA BATTERY"/>
    <n v="7"/>
    <n v="2500"/>
    <n v="17500"/>
    <x v="9"/>
    <x v="1"/>
  </r>
  <r>
    <s v="2024-10-28"/>
    <s v="SAL02338"/>
    <x v="7"/>
    <s v="NOKIA BATTERY"/>
    <n v="6"/>
    <n v="2500"/>
    <n v="15000"/>
    <x v="9"/>
    <x v="1"/>
  </r>
  <r>
    <s v="2024-11-11"/>
    <s v="SAL01275"/>
    <x v="7"/>
    <s v="NOKIA BATTERY"/>
    <n v="3"/>
    <n v="2500"/>
    <n v="7500"/>
    <x v="10"/>
    <x v="1"/>
  </r>
  <r>
    <s v="2024-11-15"/>
    <s v="SAL02135"/>
    <x v="7"/>
    <s v="NOKIA BATTERY"/>
    <n v="6"/>
    <n v="2500"/>
    <n v="15000"/>
    <x v="10"/>
    <x v="1"/>
  </r>
  <r>
    <s v="2024-11-28"/>
    <s v="SAL04897"/>
    <x v="7"/>
    <s v="NOKIA BATTERY"/>
    <n v="15"/>
    <n v="2500"/>
    <n v="37500"/>
    <x v="10"/>
    <x v="1"/>
  </r>
  <r>
    <s v="2024-12-20"/>
    <s v="SAL01320"/>
    <x v="7"/>
    <s v="NOKIA BATTERY"/>
    <n v="10"/>
    <n v="2500"/>
    <n v="25000"/>
    <x v="11"/>
    <x v="1"/>
  </r>
  <r>
    <s v="2024-12-27"/>
    <s v="SAL05165"/>
    <x v="7"/>
    <s v="NOKIA BATTERY"/>
    <n v="1"/>
    <n v="2500"/>
    <n v="2500"/>
    <x v="11"/>
    <x v="1"/>
  </r>
  <r>
    <s v="2025-01-02"/>
    <s v="SAL05778"/>
    <x v="7"/>
    <s v="NOKIA BATTERY"/>
    <n v="9"/>
    <n v="2500"/>
    <n v="22500"/>
    <x v="0"/>
    <x v="2"/>
  </r>
  <r>
    <s v="2025-01-03"/>
    <s v="SAL00605"/>
    <x v="7"/>
    <s v="NOKIA BATTERY"/>
    <n v="3"/>
    <n v="2500"/>
    <n v="7500"/>
    <x v="0"/>
    <x v="2"/>
  </r>
  <r>
    <s v="2025-01-03"/>
    <s v="SAL05094"/>
    <x v="7"/>
    <s v="NOKIA BATTERY"/>
    <n v="5"/>
    <n v="2500"/>
    <n v="12500"/>
    <x v="0"/>
    <x v="2"/>
  </r>
  <r>
    <s v="2025-01-06"/>
    <s v="SAL01493"/>
    <x v="7"/>
    <s v="NOKIA BATTERY"/>
    <n v="3"/>
    <n v="2500"/>
    <n v="7500"/>
    <x v="0"/>
    <x v="2"/>
  </r>
  <r>
    <s v="2025-01-08"/>
    <s v="SAL02781"/>
    <x v="7"/>
    <s v="NOKIA BATTERY"/>
    <n v="10"/>
    <n v="2500"/>
    <n v="25000"/>
    <x v="0"/>
    <x v="2"/>
  </r>
  <r>
    <s v="2025-01-15"/>
    <s v="SAL01081"/>
    <x v="7"/>
    <s v="NOKIA BATTERY"/>
    <n v="13"/>
    <n v="2500"/>
    <n v="32500"/>
    <x v="0"/>
    <x v="2"/>
  </r>
  <r>
    <s v="2025-01-18"/>
    <s v="SAL02616"/>
    <x v="7"/>
    <s v="NOKIA BATTERY"/>
    <n v="15"/>
    <n v="2500"/>
    <n v="37500"/>
    <x v="0"/>
    <x v="2"/>
  </r>
  <r>
    <s v="2025-02-14"/>
    <s v="SAL00030"/>
    <x v="7"/>
    <s v="NOKIA BATTERY"/>
    <n v="3"/>
    <n v="2500"/>
    <n v="7500"/>
    <x v="1"/>
    <x v="2"/>
  </r>
  <r>
    <s v="2025-02-14"/>
    <s v="SAL02227"/>
    <x v="7"/>
    <s v="NOKIA BATTERY"/>
    <n v="13"/>
    <n v="2500"/>
    <n v="32500"/>
    <x v="1"/>
    <x v="2"/>
  </r>
  <r>
    <s v="2025-02-22"/>
    <s v="SAL00924"/>
    <x v="7"/>
    <s v="NOKIA BATTERY"/>
    <n v="4"/>
    <n v="2500"/>
    <n v="10000"/>
    <x v="1"/>
    <x v="2"/>
  </r>
  <r>
    <s v="2025-03-07"/>
    <s v="SAL03317"/>
    <x v="7"/>
    <s v="NOKIA BATTERY"/>
    <n v="8"/>
    <n v="2500"/>
    <n v="20000"/>
    <x v="2"/>
    <x v="2"/>
  </r>
  <r>
    <s v="2025-03-13"/>
    <s v="SAL00370"/>
    <x v="7"/>
    <s v="NOKIA BATTERY"/>
    <n v="4"/>
    <n v="2500"/>
    <n v="10000"/>
    <x v="2"/>
    <x v="2"/>
  </r>
  <r>
    <s v="2025-03-22"/>
    <s v="SAL01276"/>
    <x v="7"/>
    <s v="NOKIA BATTERY"/>
    <n v="1"/>
    <n v="2500"/>
    <n v="2500"/>
    <x v="2"/>
    <x v="2"/>
  </r>
  <r>
    <s v="2025-04-02"/>
    <s v="SAL04498"/>
    <x v="7"/>
    <s v="NOKIA BATTERY"/>
    <n v="2"/>
    <n v="2500"/>
    <n v="5000"/>
    <x v="3"/>
    <x v="2"/>
  </r>
  <r>
    <s v="2025-04-03"/>
    <s v="SAL02009"/>
    <x v="7"/>
    <s v="NOKIA BATTERY"/>
    <n v="13"/>
    <n v="2500"/>
    <n v="32500"/>
    <x v="3"/>
    <x v="2"/>
  </r>
  <r>
    <s v="2025-04-06"/>
    <s v="SAL03968"/>
    <x v="7"/>
    <s v="NOKIA BATTERY"/>
    <n v="9"/>
    <n v="2500"/>
    <n v="22500"/>
    <x v="3"/>
    <x v="2"/>
  </r>
  <r>
    <s v="2025-04-07"/>
    <s v="SAL05714"/>
    <x v="7"/>
    <s v="NOKIA BATTERY"/>
    <n v="6"/>
    <n v="2500"/>
    <n v="15000"/>
    <x v="3"/>
    <x v="2"/>
  </r>
  <r>
    <s v="2025-04-08"/>
    <s v="SAL00207"/>
    <x v="7"/>
    <s v="NOKIA BATTERY"/>
    <n v="7"/>
    <n v="2500"/>
    <n v="17500"/>
    <x v="3"/>
    <x v="2"/>
  </r>
  <r>
    <s v="2025-04-09"/>
    <s v="SAL02882"/>
    <x v="7"/>
    <s v="NOKIA BATTERY"/>
    <n v="9"/>
    <n v="2500"/>
    <n v="22500"/>
    <x v="3"/>
    <x v="2"/>
  </r>
  <r>
    <s v="2025-04-12"/>
    <s v="SAL02196"/>
    <x v="7"/>
    <s v="NOKIA BATTERY"/>
    <n v="11"/>
    <n v="2500"/>
    <n v="27500"/>
    <x v="3"/>
    <x v="2"/>
  </r>
  <r>
    <s v="2025-04-18"/>
    <s v="SAL03247"/>
    <x v="7"/>
    <s v="NOKIA BATTERY"/>
    <n v="15"/>
    <n v="2500"/>
    <n v="37500"/>
    <x v="3"/>
    <x v="2"/>
  </r>
  <r>
    <s v="2025-04-21"/>
    <s v="SAL04377"/>
    <x v="7"/>
    <s v="NOKIA BATTERY"/>
    <n v="14"/>
    <n v="2500"/>
    <n v="35000"/>
    <x v="3"/>
    <x v="2"/>
  </r>
  <r>
    <s v="2025-04-22"/>
    <s v="SAL04182"/>
    <x v="7"/>
    <s v="NOKIA BATTERY"/>
    <n v="1"/>
    <n v="2500"/>
    <n v="2500"/>
    <x v="3"/>
    <x v="2"/>
  </r>
  <r>
    <s v="2025-04-26"/>
    <s v="SAL02605"/>
    <x v="7"/>
    <s v="NOKIA BATTERY"/>
    <n v="6"/>
    <n v="2500"/>
    <n v="15000"/>
    <x v="3"/>
    <x v="2"/>
  </r>
  <r>
    <s v="2025-05-05"/>
    <s v="SAL04809"/>
    <x v="7"/>
    <s v="NOKIA BATTERY"/>
    <n v="7"/>
    <n v="2500"/>
    <n v="17500"/>
    <x v="4"/>
    <x v="2"/>
  </r>
  <r>
    <s v="2025-05-20"/>
    <s v="SAL05575"/>
    <x v="7"/>
    <s v="NOKIA BATTERY"/>
    <n v="1"/>
    <n v="2500"/>
    <n v="2500"/>
    <x v="4"/>
    <x v="2"/>
  </r>
  <r>
    <s v="2025-05-21"/>
    <s v="SAL00569"/>
    <x v="7"/>
    <s v="NOKIA BATTERY"/>
    <n v="3"/>
    <n v="2500"/>
    <n v="7500"/>
    <x v="4"/>
    <x v="2"/>
  </r>
  <r>
    <s v="2025-05-26"/>
    <s v="SAL03941"/>
    <x v="7"/>
    <s v="NOKIA BATTERY"/>
    <n v="15"/>
    <n v="2500"/>
    <n v="37500"/>
    <x v="4"/>
    <x v="2"/>
  </r>
  <r>
    <s v="2025-06-04"/>
    <s v="SAL00825"/>
    <x v="7"/>
    <s v="NOKIA BATTERY"/>
    <n v="7"/>
    <n v="2500"/>
    <n v="17500"/>
    <x v="5"/>
    <x v="2"/>
  </r>
  <r>
    <s v="2025-06-17"/>
    <s v="SAL02115"/>
    <x v="7"/>
    <s v="NOKIA BATTERY"/>
    <n v="15"/>
    <n v="2500"/>
    <n v="37500"/>
    <x v="5"/>
    <x v="2"/>
  </r>
  <r>
    <s v="2025-06-24"/>
    <s v="SAL04254"/>
    <x v="7"/>
    <s v="NOKIA BATTERY"/>
    <n v="10"/>
    <n v="2500"/>
    <n v="25000"/>
    <x v="5"/>
    <x v="2"/>
  </r>
  <r>
    <s v="2025-07-02"/>
    <s v="SAL04804"/>
    <x v="7"/>
    <s v="NOKIA BATTERY"/>
    <n v="1"/>
    <n v="2500"/>
    <n v="2500"/>
    <x v="6"/>
    <x v="2"/>
  </r>
  <r>
    <s v="2025-07-07"/>
    <s v="SAL01837"/>
    <x v="7"/>
    <s v="NOKIA BATTERY"/>
    <n v="4"/>
    <n v="2500"/>
    <n v="10000"/>
    <x v="6"/>
    <x v="2"/>
  </r>
  <r>
    <s v="2025-07-09"/>
    <s v="SAL02619"/>
    <x v="7"/>
    <s v="NOKIA BATTERY"/>
    <n v="9"/>
    <n v="2500"/>
    <n v="22500"/>
    <x v="6"/>
    <x v="2"/>
  </r>
  <r>
    <s v="2025-07-26"/>
    <s v="SAL01839"/>
    <x v="7"/>
    <s v="NOKIA BATTERY"/>
    <n v="12"/>
    <n v="2500"/>
    <n v="30000"/>
    <x v="6"/>
    <x v="2"/>
  </r>
  <r>
    <s v="2025-08-03"/>
    <s v="SAL05447"/>
    <x v="7"/>
    <s v="NOKIA BATTERY"/>
    <n v="4"/>
    <n v="2500"/>
    <n v="10000"/>
    <x v="7"/>
    <x v="2"/>
  </r>
  <r>
    <s v="2025-08-06"/>
    <s v="SAL03477"/>
    <x v="7"/>
    <s v="NOKIA BATTERY"/>
    <n v="8"/>
    <n v="2500"/>
    <n v="20000"/>
    <x v="7"/>
    <x v="2"/>
  </r>
  <r>
    <s v="2025-08-16"/>
    <s v="SAL04622"/>
    <x v="7"/>
    <s v="NOKIA BATTERY"/>
    <n v="14"/>
    <n v="2500"/>
    <n v="35000"/>
    <x v="7"/>
    <x v="2"/>
  </r>
  <r>
    <s v="2025-08-29"/>
    <s v="SAL01766"/>
    <x v="7"/>
    <s v="NOKIA BATTERY"/>
    <n v="12"/>
    <n v="2500"/>
    <n v="30000"/>
    <x v="7"/>
    <x v="2"/>
  </r>
  <r>
    <s v="2025-09-09"/>
    <s v="SAL03850"/>
    <x v="7"/>
    <s v="NOKIA BATTERY"/>
    <n v="13"/>
    <n v="2500"/>
    <n v="32500"/>
    <x v="8"/>
    <x v="2"/>
  </r>
  <r>
    <s v="2025-09-28"/>
    <s v="SAL04450"/>
    <x v="7"/>
    <s v="NOKIA BATTERY"/>
    <n v="1"/>
    <n v="2500"/>
    <n v="2500"/>
    <x v="8"/>
    <x v="2"/>
  </r>
  <r>
    <s v="2025-11-09"/>
    <s v="SAL05659"/>
    <x v="7"/>
    <s v="NOKIA BATTERY"/>
    <n v="8"/>
    <n v="2500"/>
    <n v="20000"/>
    <x v="10"/>
    <x v="2"/>
  </r>
  <r>
    <s v="2025-12-01"/>
    <s v="SAL01181"/>
    <x v="7"/>
    <s v="NOKIA BATTERY"/>
    <n v="12"/>
    <n v="2500"/>
    <n v="30000"/>
    <x v="11"/>
    <x v="2"/>
  </r>
  <r>
    <s v="2025-12-09"/>
    <s v="SAL02871"/>
    <x v="7"/>
    <s v="NOKIA BATTERY"/>
    <n v="11"/>
    <n v="2500"/>
    <n v="27500"/>
    <x v="11"/>
    <x v="2"/>
  </r>
  <r>
    <s v="2025-12-09"/>
    <s v="SAL03832"/>
    <x v="7"/>
    <s v="NOKIA BATTERY"/>
    <n v="8"/>
    <n v="2500"/>
    <n v="20000"/>
    <x v="11"/>
    <x v="2"/>
  </r>
  <r>
    <s v="2025-12-13"/>
    <s v="SAL00974"/>
    <x v="7"/>
    <s v="NOKIA BATTERY"/>
    <n v="1"/>
    <n v="2500"/>
    <n v="2500"/>
    <x v="11"/>
    <x v="2"/>
  </r>
  <r>
    <s v="2025-12-23"/>
    <s v="SAL00726"/>
    <x v="7"/>
    <s v="NOKIA BATTERY"/>
    <n v="1"/>
    <n v="2500"/>
    <n v="2500"/>
    <x v="11"/>
    <x v="2"/>
  </r>
  <r>
    <s v="2025-12-23"/>
    <s v="SAL04678"/>
    <x v="7"/>
    <s v="NOKIA BATTERY"/>
    <n v="14"/>
    <n v="2500"/>
    <n v="35000"/>
    <x v="11"/>
    <x v="2"/>
  </r>
  <r>
    <s v="2023-03-02"/>
    <s v="SAL03128"/>
    <x v="0"/>
    <s v="NOKIA CHARGER"/>
    <n v="8"/>
    <n v="1000"/>
    <n v="8000"/>
    <x v="2"/>
    <x v="0"/>
  </r>
  <r>
    <s v="2023-04-04"/>
    <s v="SAL00051"/>
    <x v="0"/>
    <s v="NOKIA CHARGER"/>
    <n v="14"/>
    <n v="1000"/>
    <n v="14000"/>
    <x v="3"/>
    <x v="0"/>
  </r>
  <r>
    <s v="2023-04-09"/>
    <s v="SAL05855"/>
    <x v="0"/>
    <s v="NOKIA CHARGER"/>
    <n v="15"/>
    <n v="1000"/>
    <n v="15000"/>
    <x v="3"/>
    <x v="0"/>
  </r>
  <r>
    <s v="2023-04-18"/>
    <s v="SAL03873"/>
    <x v="0"/>
    <s v="NOKIA CHARGER"/>
    <n v="11"/>
    <n v="1000"/>
    <n v="11000"/>
    <x v="3"/>
    <x v="0"/>
  </r>
  <r>
    <s v="2023-05-03"/>
    <s v="SAL02695"/>
    <x v="0"/>
    <s v="NOKIA CHARGER"/>
    <n v="2"/>
    <n v="1000"/>
    <n v="2000"/>
    <x v="4"/>
    <x v="0"/>
  </r>
  <r>
    <s v="2023-05-26"/>
    <s v="SAL01207"/>
    <x v="0"/>
    <s v="NOKIA CHARGER"/>
    <n v="13"/>
    <n v="1000"/>
    <n v="13000"/>
    <x v="4"/>
    <x v="0"/>
  </r>
  <r>
    <s v="2023-06-03"/>
    <s v="SAL01727"/>
    <x v="0"/>
    <s v="NOKIA CHARGER"/>
    <n v="5"/>
    <n v="1000"/>
    <n v="5000"/>
    <x v="5"/>
    <x v="0"/>
  </r>
  <r>
    <s v="2023-07-02"/>
    <s v="SAL04632"/>
    <x v="0"/>
    <s v="NOKIA CHARGER"/>
    <n v="5"/>
    <n v="1000"/>
    <n v="5000"/>
    <x v="6"/>
    <x v="0"/>
  </r>
  <r>
    <s v="2023-07-16"/>
    <s v="SAL03439"/>
    <x v="0"/>
    <s v="NOKIA CHARGER"/>
    <n v="4"/>
    <n v="1000"/>
    <n v="4000"/>
    <x v="6"/>
    <x v="0"/>
  </r>
  <r>
    <s v="2023-07-27"/>
    <s v="SAL02742"/>
    <x v="0"/>
    <s v="NOKIA CHARGER"/>
    <n v="1"/>
    <n v="1000"/>
    <n v="1000"/>
    <x v="6"/>
    <x v="0"/>
  </r>
  <r>
    <s v="2023-08-03"/>
    <s v="SAL05647"/>
    <x v="0"/>
    <s v="NOKIA CHARGER"/>
    <n v="5"/>
    <n v="1000"/>
    <n v="5000"/>
    <x v="7"/>
    <x v="0"/>
  </r>
  <r>
    <s v="2023-08-20"/>
    <s v="SAL02150"/>
    <x v="0"/>
    <s v="NOKIA CHARGER"/>
    <n v="15"/>
    <n v="1000"/>
    <n v="15000"/>
    <x v="7"/>
    <x v="0"/>
  </r>
  <r>
    <s v="2023-09-01"/>
    <s v="SAL05757"/>
    <x v="0"/>
    <s v="NOKIA CHARGER"/>
    <n v="7"/>
    <n v="1000"/>
    <n v="7000"/>
    <x v="8"/>
    <x v="0"/>
  </r>
  <r>
    <s v="2023-10-30"/>
    <s v="SAL05718"/>
    <x v="0"/>
    <s v="NOKIA CHARGER"/>
    <n v="6"/>
    <n v="1000"/>
    <n v="6000"/>
    <x v="9"/>
    <x v="0"/>
  </r>
  <r>
    <s v="2023-11-17"/>
    <s v="SAL05548"/>
    <x v="0"/>
    <s v="NOKIA CHARGER"/>
    <n v="1"/>
    <n v="1000"/>
    <n v="1000"/>
    <x v="10"/>
    <x v="0"/>
  </r>
  <r>
    <s v="2023-11-23"/>
    <s v="SAL04737"/>
    <x v="0"/>
    <s v="NOKIA CHARGER"/>
    <n v="9"/>
    <n v="1000"/>
    <n v="9000"/>
    <x v="10"/>
    <x v="0"/>
  </r>
  <r>
    <s v="2023-12-04"/>
    <s v="SAL04659"/>
    <x v="0"/>
    <s v="NOKIA CHARGER"/>
    <n v="14"/>
    <n v="1000"/>
    <n v="14000"/>
    <x v="11"/>
    <x v="0"/>
  </r>
  <r>
    <s v="2023-12-07"/>
    <s v="SAL03532"/>
    <x v="0"/>
    <s v="NOKIA CHARGER"/>
    <n v="6"/>
    <n v="1000"/>
    <n v="6000"/>
    <x v="11"/>
    <x v="0"/>
  </r>
  <r>
    <s v="2023-12-11"/>
    <s v="SAL00424"/>
    <x v="0"/>
    <s v="NOKIA CHARGER"/>
    <n v="3"/>
    <n v="1000"/>
    <n v="3000"/>
    <x v="11"/>
    <x v="0"/>
  </r>
  <r>
    <s v="2024-01-16"/>
    <s v="SAL02198"/>
    <x v="0"/>
    <s v="NOKIA CHARGER"/>
    <n v="5"/>
    <n v="1000"/>
    <n v="5000"/>
    <x v="0"/>
    <x v="1"/>
  </r>
  <r>
    <s v="2024-01-30"/>
    <s v="SAL00986"/>
    <x v="0"/>
    <s v="NOKIA CHARGER"/>
    <n v="2"/>
    <n v="1000"/>
    <n v="2000"/>
    <x v="0"/>
    <x v="1"/>
  </r>
  <r>
    <s v="2024-02-11"/>
    <s v="SAL03394"/>
    <x v="0"/>
    <s v="NOKIA CHARGER"/>
    <n v="9"/>
    <n v="1000"/>
    <n v="9000"/>
    <x v="1"/>
    <x v="1"/>
  </r>
  <r>
    <s v="2024-02-14"/>
    <s v="SAL04175"/>
    <x v="0"/>
    <s v="NOKIA CHARGER"/>
    <n v="8"/>
    <n v="1000"/>
    <n v="8000"/>
    <x v="1"/>
    <x v="1"/>
  </r>
  <r>
    <s v="2024-03-03"/>
    <s v="SAL04692"/>
    <x v="0"/>
    <s v="NOKIA CHARGER"/>
    <n v="7"/>
    <n v="1000"/>
    <n v="7000"/>
    <x v="2"/>
    <x v="1"/>
  </r>
  <r>
    <s v="2024-04-03"/>
    <s v="SAL04796"/>
    <x v="0"/>
    <s v="NOKIA CHARGER"/>
    <n v="15"/>
    <n v="1000"/>
    <n v="15000"/>
    <x v="3"/>
    <x v="1"/>
  </r>
  <r>
    <s v="2024-04-29"/>
    <s v="SAL00727"/>
    <x v="0"/>
    <s v="NOKIA CHARGER"/>
    <n v="10"/>
    <n v="1000"/>
    <n v="10000"/>
    <x v="3"/>
    <x v="1"/>
  </r>
  <r>
    <s v="2024-05-03"/>
    <s v="SAL01468"/>
    <x v="0"/>
    <s v="NOKIA CHARGER"/>
    <n v="3"/>
    <n v="1000"/>
    <n v="3000"/>
    <x v="4"/>
    <x v="1"/>
  </r>
  <r>
    <s v="2024-05-04"/>
    <s v="SAL01557"/>
    <x v="0"/>
    <s v="NOKIA CHARGER"/>
    <n v="11"/>
    <n v="1000"/>
    <n v="11000"/>
    <x v="4"/>
    <x v="1"/>
  </r>
  <r>
    <s v="2024-05-05"/>
    <s v="SAL05713"/>
    <x v="0"/>
    <s v="NOKIA CHARGER"/>
    <n v="8"/>
    <n v="1000"/>
    <n v="8000"/>
    <x v="4"/>
    <x v="1"/>
  </r>
  <r>
    <s v="2024-05-14"/>
    <s v="SAL05166"/>
    <x v="0"/>
    <s v="NOKIA CHARGER"/>
    <n v="2"/>
    <n v="1000"/>
    <n v="2000"/>
    <x v="4"/>
    <x v="1"/>
  </r>
  <r>
    <s v="2024-07-17"/>
    <s v="SAL00002"/>
    <x v="0"/>
    <s v="NOKIA CHARGER"/>
    <n v="9"/>
    <n v="1000"/>
    <n v="9000"/>
    <x v="6"/>
    <x v="1"/>
  </r>
  <r>
    <s v="2024-07-21"/>
    <s v="SAL04797"/>
    <x v="0"/>
    <s v="NOKIA CHARGER"/>
    <n v="8"/>
    <n v="1000"/>
    <n v="8000"/>
    <x v="6"/>
    <x v="1"/>
  </r>
  <r>
    <s v="2024-07-30"/>
    <s v="SAL05318"/>
    <x v="0"/>
    <s v="NOKIA CHARGER"/>
    <n v="4"/>
    <n v="1000"/>
    <n v="4000"/>
    <x v="6"/>
    <x v="1"/>
  </r>
  <r>
    <s v="2024-08-23"/>
    <s v="SAL00219"/>
    <x v="0"/>
    <s v="NOKIA CHARGER"/>
    <n v="1"/>
    <n v="1000"/>
    <n v="1000"/>
    <x v="7"/>
    <x v="1"/>
  </r>
  <r>
    <s v="2024-09-14"/>
    <s v="SAL01973"/>
    <x v="0"/>
    <s v="NOKIA CHARGER"/>
    <n v="13"/>
    <n v="1000"/>
    <n v="13000"/>
    <x v="8"/>
    <x v="1"/>
  </r>
  <r>
    <s v="2024-09-29"/>
    <s v="SAL00776"/>
    <x v="0"/>
    <s v="NOKIA CHARGER"/>
    <n v="11"/>
    <n v="1000"/>
    <n v="11000"/>
    <x v="8"/>
    <x v="1"/>
  </r>
  <r>
    <s v="2024-11-11"/>
    <s v="SAL02310"/>
    <x v="0"/>
    <s v="NOKIA CHARGER"/>
    <n v="9"/>
    <n v="1000"/>
    <n v="9000"/>
    <x v="10"/>
    <x v="1"/>
  </r>
  <r>
    <s v="2024-11-26"/>
    <s v="SAL01779"/>
    <x v="0"/>
    <s v="NOKIA CHARGER"/>
    <n v="8"/>
    <n v="1000"/>
    <n v="8000"/>
    <x v="10"/>
    <x v="1"/>
  </r>
  <r>
    <s v="2024-12-14"/>
    <s v="SAL01991"/>
    <x v="0"/>
    <s v="NOKIA CHARGER"/>
    <n v="6"/>
    <n v="1000"/>
    <n v="6000"/>
    <x v="11"/>
    <x v="1"/>
  </r>
  <r>
    <s v="2025-01-23"/>
    <s v="SAL02023"/>
    <x v="0"/>
    <s v="NOKIA CHARGER"/>
    <n v="8"/>
    <n v="1000"/>
    <n v="8000"/>
    <x v="0"/>
    <x v="2"/>
  </r>
  <r>
    <s v="2025-02-07"/>
    <s v="SAL05972"/>
    <x v="0"/>
    <s v="NOKIA CHARGER"/>
    <n v="12"/>
    <n v="1000"/>
    <n v="12000"/>
    <x v="1"/>
    <x v="2"/>
  </r>
  <r>
    <s v="2025-02-14"/>
    <s v="SAL05826"/>
    <x v="0"/>
    <s v="NOKIA CHARGER"/>
    <n v="1"/>
    <n v="1000"/>
    <n v="1000"/>
    <x v="1"/>
    <x v="2"/>
  </r>
  <r>
    <s v="2025-03-15"/>
    <s v="SAL04768"/>
    <x v="0"/>
    <s v="NOKIA CHARGER"/>
    <n v="6"/>
    <n v="1000"/>
    <n v="6000"/>
    <x v="2"/>
    <x v="2"/>
  </r>
  <r>
    <s v="2025-04-09"/>
    <s v="SAL00879"/>
    <x v="0"/>
    <s v="NOKIA CHARGER"/>
    <n v="12"/>
    <n v="1000"/>
    <n v="12000"/>
    <x v="3"/>
    <x v="2"/>
  </r>
  <r>
    <s v="2025-07-04"/>
    <s v="SAL00652"/>
    <x v="0"/>
    <s v="NOKIA CHARGER"/>
    <n v="13"/>
    <n v="1000"/>
    <n v="13000"/>
    <x v="6"/>
    <x v="2"/>
  </r>
  <r>
    <s v="2025-07-28"/>
    <s v="SAL02105"/>
    <x v="0"/>
    <s v="NOKIA CHARGER"/>
    <n v="14"/>
    <n v="1000"/>
    <n v="14000"/>
    <x v="6"/>
    <x v="2"/>
  </r>
  <r>
    <s v="2025-07-31"/>
    <s v="SAL05144"/>
    <x v="0"/>
    <s v="NOKIA CHARGER"/>
    <n v="2"/>
    <n v="1000"/>
    <n v="2000"/>
    <x v="6"/>
    <x v="2"/>
  </r>
  <r>
    <s v="2025-08-04"/>
    <s v="SAL00549"/>
    <x v="0"/>
    <s v="NOKIA CHARGER"/>
    <n v="11"/>
    <n v="1000"/>
    <n v="11000"/>
    <x v="7"/>
    <x v="2"/>
  </r>
  <r>
    <s v="2025-08-11"/>
    <s v="SAL01729"/>
    <x v="0"/>
    <s v="NOKIA CHARGER"/>
    <n v="4"/>
    <n v="1000"/>
    <n v="4000"/>
    <x v="7"/>
    <x v="2"/>
  </r>
  <r>
    <s v="2025-09-04"/>
    <s v="SAL03260"/>
    <x v="0"/>
    <s v="NOKIA CHARGER"/>
    <n v="15"/>
    <n v="1000"/>
    <n v="15000"/>
    <x v="8"/>
    <x v="2"/>
  </r>
  <r>
    <s v="2025-09-17"/>
    <s v="SAL02453"/>
    <x v="0"/>
    <s v="NOKIA CHARGER"/>
    <n v="8"/>
    <n v="1000"/>
    <n v="8000"/>
    <x v="8"/>
    <x v="2"/>
  </r>
  <r>
    <s v="2025-09-29"/>
    <s v="SAL00643"/>
    <x v="0"/>
    <s v="NOKIA CHARGER"/>
    <n v="5"/>
    <n v="1000"/>
    <n v="5000"/>
    <x v="8"/>
    <x v="2"/>
  </r>
  <r>
    <s v="2025-10-05"/>
    <s v="SAL03206"/>
    <x v="0"/>
    <s v="NOKIA CHARGER"/>
    <n v="4"/>
    <n v="1000"/>
    <n v="4000"/>
    <x v="9"/>
    <x v="2"/>
  </r>
  <r>
    <s v="2025-10-27"/>
    <s v="SAL03600"/>
    <x v="0"/>
    <s v="NOKIA CHARGER"/>
    <n v="10"/>
    <n v="1000"/>
    <n v="10000"/>
    <x v="9"/>
    <x v="2"/>
  </r>
  <r>
    <s v="2025-11-09"/>
    <s v="SAL01529"/>
    <x v="0"/>
    <s v="NOKIA CHARGER"/>
    <n v="13"/>
    <n v="1000"/>
    <n v="13000"/>
    <x v="10"/>
    <x v="2"/>
  </r>
  <r>
    <s v="2025-11-17"/>
    <s v="SAL00821"/>
    <x v="0"/>
    <s v="NOKIA CHARGER"/>
    <n v="5"/>
    <n v="1000"/>
    <n v="5000"/>
    <x v="10"/>
    <x v="2"/>
  </r>
  <r>
    <s v="2025-12-09"/>
    <s v="SAL03191"/>
    <x v="0"/>
    <s v="NOKIA CHARGER"/>
    <n v="7"/>
    <n v="1000"/>
    <n v="7000"/>
    <x v="11"/>
    <x v="2"/>
  </r>
  <r>
    <s v="2025-12-09"/>
    <s v="SAL05472"/>
    <x v="0"/>
    <s v="NOKIA CHARGER"/>
    <n v="12"/>
    <n v="1000"/>
    <n v="12000"/>
    <x v="11"/>
    <x v="2"/>
  </r>
  <r>
    <s v="2025-12-11"/>
    <s v="SAL05300"/>
    <x v="0"/>
    <s v="NOKIA CHARGER"/>
    <n v="14"/>
    <n v="1000"/>
    <n v="14000"/>
    <x v="11"/>
    <x v="2"/>
  </r>
  <r>
    <s v="2025-12-28"/>
    <s v="SAL05097"/>
    <x v="0"/>
    <s v="NOKIA CHARGER"/>
    <n v="14"/>
    <n v="1000"/>
    <n v="14000"/>
    <x v="11"/>
    <x v="2"/>
  </r>
  <r>
    <s v="2023-01-11"/>
    <s v="SAL03107"/>
    <x v="7"/>
    <s v="ORAIMO 20000mAh"/>
    <n v="13"/>
    <n v="17000"/>
    <n v="221000"/>
    <x v="0"/>
    <x v="0"/>
  </r>
  <r>
    <s v="2023-01-15"/>
    <s v="SAL02255"/>
    <x v="7"/>
    <s v="ORAIMO 20000mAh"/>
    <n v="8"/>
    <n v="17000"/>
    <n v="136000"/>
    <x v="0"/>
    <x v="0"/>
  </r>
  <r>
    <s v="2023-02-04"/>
    <s v="SAL03269"/>
    <x v="7"/>
    <s v="ORAIMO 20000mAh"/>
    <n v="11"/>
    <n v="17000"/>
    <n v="187000"/>
    <x v="1"/>
    <x v="0"/>
  </r>
  <r>
    <s v="2023-02-08"/>
    <s v="SAL00016"/>
    <x v="7"/>
    <s v="ORAIMO 20000mAh"/>
    <n v="14"/>
    <n v="17000"/>
    <n v="238000"/>
    <x v="1"/>
    <x v="0"/>
  </r>
  <r>
    <s v="2023-02-11"/>
    <s v="SAL02869"/>
    <x v="7"/>
    <s v="ORAIMO 20000mAh"/>
    <n v="12"/>
    <n v="17000"/>
    <n v="204000"/>
    <x v="1"/>
    <x v="0"/>
  </r>
  <r>
    <s v="2023-02-14"/>
    <s v="SAL02182"/>
    <x v="7"/>
    <s v="ORAIMO 20000mAh"/>
    <n v="14"/>
    <n v="17000"/>
    <n v="238000"/>
    <x v="1"/>
    <x v="0"/>
  </r>
  <r>
    <s v="2023-02-15"/>
    <s v="SAL03063"/>
    <x v="7"/>
    <s v="ORAIMO 20000mAh"/>
    <n v="13"/>
    <n v="17000"/>
    <n v="221000"/>
    <x v="1"/>
    <x v="0"/>
  </r>
  <r>
    <s v="2023-02-20"/>
    <s v="SAL05584"/>
    <x v="7"/>
    <s v="ORAIMO 20000mAh"/>
    <n v="9"/>
    <n v="17000"/>
    <n v="153000"/>
    <x v="1"/>
    <x v="0"/>
  </r>
  <r>
    <s v="2023-02-22"/>
    <s v="SAL04479"/>
    <x v="7"/>
    <s v="ORAIMO 20000mAh"/>
    <n v="7"/>
    <n v="17000"/>
    <n v="119000"/>
    <x v="1"/>
    <x v="0"/>
  </r>
  <r>
    <s v="2023-03-01"/>
    <s v="SAL00583"/>
    <x v="7"/>
    <s v="ORAIMO 20000mAh"/>
    <n v="10"/>
    <n v="17000"/>
    <n v="170000"/>
    <x v="2"/>
    <x v="0"/>
  </r>
  <r>
    <s v="2023-03-11"/>
    <s v="SAL05742"/>
    <x v="7"/>
    <s v="ORAIMO 20000mAh"/>
    <n v="4"/>
    <n v="17000"/>
    <n v="68000"/>
    <x v="2"/>
    <x v="0"/>
  </r>
  <r>
    <s v="2023-03-24"/>
    <s v="SAL05939"/>
    <x v="7"/>
    <s v="ORAIMO 20000mAh"/>
    <n v="6"/>
    <n v="17000"/>
    <n v="102000"/>
    <x v="2"/>
    <x v="0"/>
  </r>
  <r>
    <s v="2023-04-13"/>
    <s v="SAL03866"/>
    <x v="7"/>
    <s v="ORAIMO 20000mAh"/>
    <n v="1"/>
    <n v="17000"/>
    <n v="17000"/>
    <x v="3"/>
    <x v="0"/>
  </r>
  <r>
    <s v="2023-04-15"/>
    <s v="SAL04961"/>
    <x v="7"/>
    <s v="ORAIMO 20000mAh"/>
    <n v="6"/>
    <n v="17000"/>
    <n v="102000"/>
    <x v="3"/>
    <x v="0"/>
  </r>
  <r>
    <s v="2023-04-26"/>
    <s v="SAL00097"/>
    <x v="7"/>
    <s v="ORAIMO 20000mAh"/>
    <n v="3"/>
    <n v="17000"/>
    <n v="51000"/>
    <x v="3"/>
    <x v="0"/>
  </r>
  <r>
    <s v="2023-04-30"/>
    <s v="SAL01621"/>
    <x v="7"/>
    <s v="ORAIMO 20000mAh"/>
    <n v="14"/>
    <n v="17000"/>
    <n v="238000"/>
    <x v="3"/>
    <x v="0"/>
  </r>
  <r>
    <s v="2023-04-30"/>
    <s v="SAL03709"/>
    <x v="7"/>
    <s v="ORAIMO 20000mAh"/>
    <n v="5"/>
    <n v="17000"/>
    <n v="85000"/>
    <x v="3"/>
    <x v="0"/>
  </r>
  <r>
    <s v="2023-05-13"/>
    <s v="SAL05400"/>
    <x v="7"/>
    <s v="ORAIMO 20000mAh"/>
    <n v="7"/>
    <n v="17000"/>
    <n v="119000"/>
    <x v="4"/>
    <x v="0"/>
  </r>
  <r>
    <s v="2023-05-16"/>
    <s v="SAL03434"/>
    <x v="7"/>
    <s v="ORAIMO 20000mAh"/>
    <n v="3"/>
    <n v="17000"/>
    <n v="51000"/>
    <x v="4"/>
    <x v="0"/>
  </r>
  <r>
    <s v="2023-05-21"/>
    <s v="SAL05574"/>
    <x v="7"/>
    <s v="ORAIMO 20000mAh"/>
    <n v="15"/>
    <n v="17000"/>
    <n v="255000"/>
    <x v="4"/>
    <x v="0"/>
  </r>
  <r>
    <s v="2023-05-30"/>
    <s v="SAL00559"/>
    <x v="7"/>
    <s v="ORAIMO 20000mAh"/>
    <n v="12"/>
    <n v="17000"/>
    <n v="204000"/>
    <x v="4"/>
    <x v="0"/>
  </r>
  <r>
    <s v="2023-06-04"/>
    <s v="SAL03461"/>
    <x v="7"/>
    <s v="ORAIMO 20000mAh"/>
    <n v="9"/>
    <n v="17000"/>
    <n v="153000"/>
    <x v="5"/>
    <x v="0"/>
  </r>
  <r>
    <s v="2023-06-17"/>
    <s v="SAL04657"/>
    <x v="7"/>
    <s v="ORAIMO 20000mAh"/>
    <n v="13"/>
    <n v="17000"/>
    <n v="221000"/>
    <x v="5"/>
    <x v="0"/>
  </r>
  <r>
    <s v="2023-06-26"/>
    <s v="SAL00430"/>
    <x v="7"/>
    <s v="ORAIMO 20000mAh"/>
    <n v="14"/>
    <n v="17000"/>
    <n v="238000"/>
    <x v="5"/>
    <x v="0"/>
  </r>
  <r>
    <s v="2023-07-06"/>
    <s v="SAL05580"/>
    <x v="7"/>
    <s v="ORAIMO 20000mAh"/>
    <n v="13"/>
    <n v="17000"/>
    <n v="221000"/>
    <x v="6"/>
    <x v="0"/>
  </r>
  <r>
    <s v="2023-07-06"/>
    <s v="SAL05871"/>
    <x v="7"/>
    <s v="ORAIMO 20000mAh"/>
    <n v="11"/>
    <n v="17000"/>
    <n v="187000"/>
    <x v="6"/>
    <x v="0"/>
  </r>
  <r>
    <s v="2023-07-09"/>
    <s v="SAL05889"/>
    <x v="7"/>
    <s v="ORAIMO 20000mAh"/>
    <n v="5"/>
    <n v="17000"/>
    <n v="85000"/>
    <x v="6"/>
    <x v="0"/>
  </r>
  <r>
    <s v="2023-07-18"/>
    <s v="SAL04050"/>
    <x v="7"/>
    <s v="ORAIMO 20000mAh"/>
    <n v="14"/>
    <n v="17000"/>
    <n v="238000"/>
    <x v="6"/>
    <x v="0"/>
  </r>
  <r>
    <s v="2023-07-20"/>
    <s v="SAL03213"/>
    <x v="7"/>
    <s v="ORAIMO 20000mAh"/>
    <n v="1"/>
    <n v="17000"/>
    <n v="17000"/>
    <x v="6"/>
    <x v="0"/>
  </r>
  <r>
    <s v="2023-07-20"/>
    <s v="SAL05979"/>
    <x v="7"/>
    <s v="ORAIMO 20000mAh"/>
    <n v="1"/>
    <n v="17000"/>
    <n v="17000"/>
    <x v="6"/>
    <x v="0"/>
  </r>
  <r>
    <s v="2023-08-06"/>
    <s v="SAL02828"/>
    <x v="7"/>
    <s v="ORAIMO 20000mAh"/>
    <n v="1"/>
    <n v="17000"/>
    <n v="17000"/>
    <x v="7"/>
    <x v="0"/>
  </r>
  <r>
    <s v="2023-09-10"/>
    <s v="SAL03570"/>
    <x v="7"/>
    <s v="ORAIMO 20000mAh"/>
    <n v="6"/>
    <n v="17000"/>
    <n v="102000"/>
    <x v="8"/>
    <x v="0"/>
  </r>
  <r>
    <s v="2023-09-12"/>
    <s v="SAL00787"/>
    <x v="7"/>
    <s v="ORAIMO 20000mAh"/>
    <n v="5"/>
    <n v="17000"/>
    <n v="85000"/>
    <x v="8"/>
    <x v="0"/>
  </r>
  <r>
    <s v="2023-09-15"/>
    <s v="SAL05072"/>
    <x v="7"/>
    <s v="ORAIMO 20000mAh"/>
    <n v="3"/>
    <n v="17000"/>
    <n v="51000"/>
    <x v="8"/>
    <x v="0"/>
  </r>
  <r>
    <s v="2023-10-09"/>
    <s v="SAL01888"/>
    <x v="7"/>
    <s v="ORAIMO 20000mAh"/>
    <n v="1"/>
    <n v="17000"/>
    <n v="17000"/>
    <x v="9"/>
    <x v="0"/>
  </r>
  <r>
    <s v="2023-10-11"/>
    <s v="SAL01505"/>
    <x v="7"/>
    <s v="ORAIMO 20000mAh"/>
    <n v="6"/>
    <n v="17000"/>
    <n v="102000"/>
    <x v="9"/>
    <x v="0"/>
  </r>
  <r>
    <s v="2023-10-12"/>
    <s v="SAL02496"/>
    <x v="7"/>
    <s v="ORAIMO 20000mAh"/>
    <n v="5"/>
    <n v="17000"/>
    <n v="85000"/>
    <x v="9"/>
    <x v="0"/>
  </r>
  <r>
    <s v="2023-10-16"/>
    <s v="SAL02419"/>
    <x v="7"/>
    <s v="ORAIMO 20000mAh"/>
    <n v="4"/>
    <n v="17000"/>
    <n v="68000"/>
    <x v="9"/>
    <x v="0"/>
  </r>
  <r>
    <s v="2023-10-29"/>
    <s v="SAL04293"/>
    <x v="7"/>
    <s v="ORAIMO 20000mAh"/>
    <n v="15"/>
    <n v="17000"/>
    <n v="255000"/>
    <x v="9"/>
    <x v="0"/>
  </r>
  <r>
    <s v="2023-10-30"/>
    <s v="SAL04798"/>
    <x v="7"/>
    <s v="ORAIMO 20000mAh"/>
    <n v="11"/>
    <n v="17000"/>
    <n v="187000"/>
    <x v="9"/>
    <x v="0"/>
  </r>
  <r>
    <s v="2023-11-06"/>
    <s v="SAL01536"/>
    <x v="7"/>
    <s v="ORAIMO 20000mAh"/>
    <n v="8"/>
    <n v="17000"/>
    <n v="136000"/>
    <x v="10"/>
    <x v="0"/>
  </r>
  <r>
    <s v="2023-11-12"/>
    <s v="SAL01432"/>
    <x v="7"/>
    <s v="ORAIMO 20000mAh"/>
    <n v="12"/>
    <n v="17000"/>
    <n v="204000"/>
    <x v="10"/>
    <x v="0"/>
  </r>
  <r>
    <s v="2023-11-13"/>
    <s v="SAL03743"/>
    <x v="7"/>
    <s v="ORAIMO 20000mAh"/>
    <n v="9"/>
    <n v="17000"/>
    <n v="153000"/>
    <x v="10"/>
    <x v="0"/>
  </r>
  <r>
    <s v="2023-11-17"/>
    <s v="SAL01472"/>
    <x v="7"/>
    <s v="ORAIMO 20000mAh"/>
    <n v="7"/>
    <n v="17000"/>
    <n v="119000"/>
    <x v="10"/>
    <x v="0"/>
  </r>
  <r>
    <s v="2023-11-20"/>
    <s v="SAL05686"/>
    <x v="7"/>
    <s v="ORAIMO 20000mAh"/>
    <n v="10"/>
    <n v="17000"/>
    <n v="170000"/>
    <x v="10"/>
    <x v="0"/>
  </r>
  <r>
    <s v="2023-11-21"/>
    <s v="SAL03942"/>
    <x v="7"/>
    <s v="ORAIMO 20000mAh"/>
    <n v="12"/>
    <n v="17000"/>
    <n v="204000"/>
    <x v="10"/>
    <x v="0"/>
  </r>
  <r>
    <s v="2023-11-27"/>
    <s v="SAL00440"/>
    <x v="7"/>
    <s v="ORAIMO 20000mAh"/>
    <n v="2"/>
    <n v="17000"/>
    <n v="34000"/>
    <x v="10"/>
    <x v="0"/>
  </r>
  <r>
    <s v="2023-12-01"/>
    <s v="SAL02098"/>
    <x v="7"/>
    <s v="ORAIMO 20000mAh"/>
    <n v="13"/>
    <n v="17000"/>
    <n v="221000"/>
    <x v="11"/>
    <x v="0"/>
  </r>
  <r>
    <s v="2023-12-30"/>
    <s v="SAL05431"/>
    <x v="7"/>
    <s v="ORAIMO 20000mAh"/>
    <n v="7"/>
    <n v="17000"/>
    <n v="119000"/>
    <x v="11"/>
    <x v="0"/>
  </r>
  <r>
    <s v="2024-01-02"/>
    <s v="SAL01343"/>
    <x v="7"/>
    <s v="ORAIMO 20000mAh"/>
    <n v="15"/>
    <n v="17000"/>
    <n v="255000"/>
    <x v="0"/>
    <x v="1"/>
  </r>
  <r>
    <s v="2024-01-02"/>
    <s v="SAL03149"/>
    <x v="7"/>
    <s v="ORAIMO 20000mAh"/>
    <n v="2"/>
    <n v="17000"/>
    <n v="34000"/>
    <x v="0"/>
    <x v="1"/>
  </r>
  <r>
    <s v="2024-01-18"/>
    <s v="SAL03025"/>
    <x v="7"/>
    <s v="ORAIMO 20000mAh"/>
    <n v="15"/>
    <n v="17000"/>
    <n v="255000"/>
    <x v="0"/>
    <x v="1"/>
  </r>
  <r>
    <s v="2024-02-01"/>
    <s v="SAL02646"/>
    <x v="7"/>
    <s v="ORAIMO 20000mAh"/>
    <n v="15"/>
    <n v="17000"/>
    <n v="255000"/>
    <x v="1"/>
    <x v="1"/>
  </r>
  <r>
    <s v="2024-02-05"/>
    <s v="SAL05597"/>
    <x v="7"/>
    <s v="ORAIMO 20000mAh"/>
    <n v="1"/>
    <n v="17000"/>
    <n v="17000"/>
    <x v="1"/>
    <x v="1"/>
  </r>
  <r>
    <s v="2024-02-13"/>
    <s v="SAL02082"/>
    <x v="7"/>
    <s v="ORAIMO 20000mAh"/>
    <n v="10"/>
    <n v="17000"/>
    <n v="170000"/>
    <x v="1"/>
    <x v="1"/>
  </r>
  <r>
    <s v="2024-02-13"/>
    <s v="SAL03279"/>
    <x v="7"/>
    <s v="ORAIMO 20000mAh"/>
    <n v="9"/>
    <n v="17000"/>
    <n v="153000"/>
    <x v="1"/>
    <x v="1"/>
  </r>
  <r>
    <s v="2024-03-04"/>
    <s v="SAL04118"/>
    <x v="7"/>
    <s v="ORAIMO 20000mAh"/>
    <n v="1"/>
    <n v="17000"/>
    <n v="17000"/>
    <x v="2"/>
    <x v="1"/>
  </r>
  <r>
    <s v="2024-03-10"/>
    <s v="SAL01261"/>
    <x v="7"/>
    <s v="ORAIMO 20000mAh"/>
    <n v="6"/>
    <n v="17000"/>
    <n v="102000"/>
    <x v="2"/>
    <x v="1"/>
  </r>
  <r>
    <s v="2024-03-31"/>
    <s v="SAL00575"/>
    <x v="7"/>
    <s v="ORAIMO 20000mAh"/>
    <n v="2"/>
    <n v="17000"/>
    <n v="34000"/>
    <x v="2"/>
    <x v="1"/>
  </r>
  <r>
    <s v="2024-04-08"/>
    <s v="SAL00271"/>
    <x v="7"/>
    <s v="ORAIMO 20000mAh"/>
    <n v="12"/>
    <n v="17000"/>
    <n v="204000"/>
    <x v="3"/>
    <x v="1"/>
  </r>
  <r>
    <s v="2024-04-16"/>
    <s v="SAL05546"/>
    <x v="7"/>
    <s v="ORAIMO 20000mAh"/>
    <n v="6"/>
    <n v="17000"/>
    <n v="102000"/>
    <x v="3"/>
    <x v="1"/>
  </r>
  <r>
    <s v="2024-04-24"/>
    <s v="SAL03744"/>
    <x v="7"/>
    <s v="ORAIMO 20000mAh"/>
    <n v="9"/>
    <n v="17000"/>
    <n v="153000"/>
    <x v="3"/>
    <x v="1"/>
  </r>
  <r>
    <s v="2024-04-24"/>
    <s v="SAL04194"/>
    <x v="7"/>
    <s v="ORAIMO 20000mAh"/>
    <n v="12"/>
    <n v="17000"/>
    <n v="204000"/>
    <x v="3"/>
    <x v="1"/>
  </r>
  <r>
    <s v="2024-05-01"/>
    <s v="SAL05429"/>
    <x v="7"/>
    <s v="ORAIMO 20000mAh"/>
    <n v="8"/>
    <n v="17000"/>
    <n v="136000"/>
    <x v="4"/>
    <x v="1"/>
  </r>
  <r>
    <s v="2024-05-20"/>
    <s v="SAL04264"/>
    <x v="7"/>
    <s v="ORAIMO 20000mAh"/>
    <n v="10"/>
    <n v="17000"/>
    <n v="170000"/>
    <x v="4"/>
    <x v="1"/>
  </r>
  <r>
    <s v="2024-05-29"/>
    <s v="SAL05483"/>
    <x v="7"/>
    <s v="ORAIMO 20000mAh"/>
    <n v="13"/>
    <n v="17000"/>
    <n v="221000"/>
    <x v="4"/>
    <x v="1"/>
  </r>
  <r>
    <s v="2024-06-01"/>
    <s v="SAL05479"/>
    <x v="7"/>
    <s v="ORAIMO 20000mAh"/>
    <n v="9"/>
    <n v="17000"/>
    <n v="153000"/>
    <x v="5"/>
    <x v="1"/>
  </r>
  <r>
    <s v="2024-06-03"/>
    <s v="SAL00683"/>
    <x v="7"/>
    <s v="ORAIMO 20000mAh"/>
    <n v="4"/>
    <n v="17000"/>
    <n v="68000"/>
    <x v="5"/>
    <x v="1"/>
  </r>
  <r>
    <s v="2024-06-23"/>
    <s v="SAL05819"/>
    <x v="7"/>
    <s v="ORAIMO 20000mAh"/>
    <n v="14"/>
    <n v="17000"/>
    <n v="238000"/>
    <x v="5"/>
    <x v="1"/>
  </r>
  <r>
    <s v="2024-07-03"/>
    <s v="SAL02056"/>
    <x v="7"/>
    <s v="ORAIMO 20000mAh"/>
    <n v="9"/>
    <n v="17000"/>
    <n v="153000"/>
    <x v="6"/>
    <x v="1"/>
  </r>
  <r>
    <s v="2024-07-04"/>
    <s v="SAL00009"/>
    <x v="7"/>
    <s v="ORAIMO 20000mAh"/>
    <n v="5"/>
    <n v="17000"/>
    <n v="85000"/>
    <x v="6"/>
    <x v="1"/>
  </r>
  <r>
    <s v="2024-07-21"/>
    <s v="SAL05013"/>
    <x v="7"/>
    <s v="ORAIMO 20000mAh"/>
    <n v="6"/>
    <n v="17000"/>
    <n v="102000"/>
    <x v="6"/>
    <x v="1"/>
  </r>
  <r>
    <s v="2024-07-25"/>
    <s v="SAL01425"/>
    <x v="7"/>
    <s v="ORAIMO 20000mAh"/>
    <n v="11"/>
    <n v="17000"/>
    <n v="187000"/>
    <x v="6"/>
    <x v="1"/>
  </r>
  <r>
    <s v="2024-07-25"/>
    <s v="SAL05181"/>
    <x v="7"/>
    <s v="ORAIMO 20000mAh"/>
    <n v="3"/>
    <n v="17000"/>
    <n v="51000"/>
    <x v="6"/>
    <x v="1"/>
  </r>
  <r>
    <s v="2024-07-30"/>
    <s v="SAL04878"/>
    <x v="7"/>
    <s v="ORAIMO 20000mAh"/>
    <n v="13"/>
    <n v="17000"/>
    <n v="221000"/>
    <x v="6"/>
    <x v="1"/>
  </r>
  <r>
    <s v="2024-08-07"/>
    <s v="SAL00553"/>
    <x v="7"/>
    <s v="ORAIMO 20000mAh"/>
    <n v="13"/>
    <n v="17000"/>
    <n v="221000"/>
    <x v="7"/>
    <x v="1"/>
  </r>
  <r>
    <s v="2024-08-08"/>
    <s v="SAL01943"/>
    <x v="7"/>
    <s v="ORAIMO 20000mAh"/>
    <n v="2"/>
    <n v="17000"/>
    <n v="34000"/>
    <x v="7"/>
    <x v="1"/>
  </r>
  <r>
    <s v="2024-08-15"/>
    <s v="SAL03796"/>
    <x v="7"/>
    <s v="ORAIMO 20000mAh"/>
    <n v="12"/>
    <n v="17000"/>
    <n v="204000"/>
    <x v="7"/>
    <x v="1"/>
  </r>
  <r>
    <s v="2024-08-20"/>
    <s v="SAL02256"/>
    <x v="7"/>
    <s v="ORAIMO 20000mAh"/>
    <n v="6"/>
    <n v="17000"/>
    <n v="102000"/>
    <x v="7"/>
    <x v="1"/>
  </r>
  <r>
    <s v="2024-08-30"/>
    <s v="SAL05906"/>
    <x v="7"/>
    <s v="ORAIMO 20000mAh"/>
    <n v="15"/>
    <n v="17000"/>
    <n v="255000"/>
    <x v="7"/>
    <x v="1"/>
  </r>
  <r>
    <s v="2024-09-12"/>
    <s v="SAL05440"/>
    <x v="7"/>
    <s v="ORAIMO 20000mAh"/>
    <n v="14"/>
    <n v="17000"/>
    <n v="238000"/>
    <x v="8"/>
    <x v="1"/>
  </r>
  <r>
    <s v="2024-09-15"/>
    <s v="SAL03003"/>
    <x v="7"/>
    <s v="ORAIMO 20000mAh"/>
    <n v="10"/>
    <n v="17000"/>
    <n v="170000"/>
    <x v="8"/>
    <x v="1"/>
  </r>
  <r>
    <s v="2024-09-28"/>
    <s v="SAL04189"/>
    <x v="7"/>
    <s v="ORAIMO 20000mAh"/>
    <n v="4"/>
    <n v="17000"/>
    <n v="68000"/>
    <x v="8"/>
    <x v="1"/>
  </r>
  <r>
    <s v="2024-09-29"/>
    <s v="SAL00238"/>
    <x v="7"/>
    <s v="ORAIMO 20000mAh"/>
    <n v="7"/>
    <n v="17000"/>
    <n v="119000"/>
    <x v="8"/>
    <x v="1"/>
  </r>
  <r>
    <s v="2024-10-01"/>
    <s v="SAL04544"/>
    <x v="7"/>
    <s v="ORAIMO 20000mAh"/>
    <n v="4"/>
    <n v="17000"/>
    <n v="68000"/>
    <x v="9"/>
    <x v="1"/>
  </r>
  <r>
    <s v="2024-10-07"/>
    <s v="SAL05289"/>
    <x v="7"/>
    <s v="ORAIMO 20000mAh"/>
    <n v="6"/>
    <n v="17000"/>
    <n v="102000"/>
    <x v="9"/>
    <x v="1"/>
  </r>
  <r>
    <s v="2024-10-09"/>
    <s v="SAL05239"/>
    <x v="7"/>
    <s v="ORAIMO 20000mAh"/>
    <n v="4"/>
    <n v="17000"/>
    <n v="68000"/>
    <x v="9"/>
    <x v="1"/>
  </r>
  <r>
    <s v="2024-10-16"/>
    <s v="SAL03457"/>
    <x v="7"/>
    <s v="ORAIMO 20000mAh"/>
    <n v="1"/>
    <n v="17000"/>
    <n v="17000"/>
    <x v="9"/>
    <x v="1"/>
  </r>
  <r>
    <s v="2024-10-20"/>
    <s v="SAL04568"/>
    <x v="7"/>
    <s v="ORAIMO 20000mAh"/>
    <n v="7"/>
    <n v="17000"/>
    <n v="119000"/>
    <x v="9"/>
    <x v="1"/>
  </r>
  <r>
    <s v="2024-11-08"/>
    <s v="SAL03943"/>
    <x v="7"/>
    <s v="ORAIMO 20000mAh"/>
    <n v="2"/>
    <n v="17000"/>
    <n v="34000"/>
    <x v="10"/>
    <x v="1"/>
  </r>
  <r>
    <s v="2024-11-09"/>
    <s v="SAL03115"/>
    <x v="7"/>
    <s v="ORAIMO 20000mAh"/>
    <n v="6"/>
    <n v="17000"/>
    <n v="102000"/>
    <x v="10"/>
    <x v="1"/>
  </r>
  <r>
    <s v="2024-11-10"/>
    <s v="SAL03972"/>
    <x v="7"/>
    <s v="ORAIMO 20000mAh"/>
    <n v="15"/>
    <n v="17000"/>
    <n v="255000"/>
    <x v="10"/>
    <x v="1"/>
  </r>
  <r>
    <s v="2024-11-12"/>
    <s v="SAL02551"/>
    <x v="7"/>
    <s v="ORAIMO 20000mAh"/>
    <n v="14"/>
    <n v="17000"/>
    <n v="238000"/>
    <x v="10"/>
    <x v="1"/>
  </r>
  <r>
    <s v="2024-11-18"/>
    <s v="SAL02933"/>
    <x v="7"/>
    <s v="ORAIMO 20000mAh"/>
    <n v="13"/>
    <n v="17000"/>
    <n v="221000"/>
    <x v="10"/>
    <x v="1"/>
  </r>
  <r>
    <s v="2024-11-22"/>
    <s v="SAL01663"/>
    <x v="7"/>
    <s v="ORAIMO 20000mAh"/>
    <n v="2"/>
    <n v="17000"/>
    <n v="34000"/>
    <x v="10"/>
    <x v="1"/>
  </r>
  <r>
    <s v="2024-11-22"/>
    <s v="SAL03300"/>
    <x v="7"/>
    <s v="ORAIMO 20000mAh"/>
    <n v="11"/>
    <n v="17000"/>
    <n v="187000"/>
    <x v="10"/>
    <x v="1"/>
  </r>
  <r>
    <s v="2024-11-26"/>
    <s v="SAL02427"/>
    <x v="7"/>
    <s v="ORAIMO 20000mAh"/>
    <n v="8"/>
    <n v="17000"/>
    <n v="136000"/>
    <x v="10"/>
    <x v="1"/>
  </r>
  <r>
    <s v="2024-12-04"/>
    <s v="SAL01883"/>
    <x v="7"/>
    <s v="ORAIMO 20000mAh"/>
    <n v="9"/>
    <n v="17000"/>
    <n v="153000"/>
    <x v="11"/>
    <x v="1"/>
  </r>
  <r>
    <s v="2024-12-07"/>
    <s v="SAL05116"/>
    <x v="7"/>
    <s v="ORAIMO 20000mAh"/>
    <n v="7"/>
    <n v="17000"/>
    <n v="119000"/>
    <x v="11"/>
    <x v="1"/>
  </r>
  <r>
    <s v="2024-12-23"/>
    <s v="SAL04424"/>
    <x v="7"/>
    <s v="ORAIMO 20000mAh"/>
    <n v="6"/>
    <n v="17000"/>
    <n v="102000"/>
    <x v="11"/>
    <x v="1"/>
  </r>
  <r>
    <s v="2024-12-23"/>
    <s v="SAL04515"/>
    <x v="7"/>
    <s v="ORAIMO 20000mAh"/>
    <n v="14"/>
    <n v="17000"/>
    <n v="238000"/>
    <x v="11"/>
    <x v="1"/>
  </r>
  <r>
    <s v="2024-12-29"/>
    <s v="SAL03329"/>
    <x v="7"/>
    <s v="ORAIMO 20000mAh"/>
    <n v="6"/>
    <n v="17000"/>
    <n v="102000"/>
    <x v="11"/>
    <x v="1"/>
  </r>
  <r>
    <s v="2025-01-17"/>
    <s v="SAL03974"/>
    <x v="7"/>
    <s v="ORAIMO 20000mAh"/>
    <n v="6"/>
    <n v="17000"/>
    <n v="102000"/>
    <x v="0"/>
    <x v="2"/>
  </r>
  <r>
    <s v="2025-01-18"/>
    <s v="SAL02353"/>
    <x v="7"/>
    <s v="ORAIMO 20000mAh"/>
    <n v="7"/>
    <n v="17000"/>
    <n v="119000"/>
    <x v="0"/>
    <x v="2"/>
  </r>
  <r>
    <s v="2025-01-19"/>
    <s v="SAL03379"/>
    <x v="7"/>
    <s v="ORAIMO 20000mAh"/>
    <n v="6"/>
    <n v="17000"/>
    <n v="102000"/>
    <x v="0"/>
    <x v="2"/>
  </r>
  <r>
    <s v="2025-01-27"/>
    <s v="SAL02369"/>
    <x v="7"/>
    <s v="ORAIMO 20000mAh"/>
    <n v="2"/>
    <n v="17000"/>
    <n v="34000"/>
    <x v="0"/>
    <x v="2"/>
  </r>
  <r>
    <s v="2025-02-09"/>
    <s v="SAL00211"/>
    <x v="7"/>
    <s v="ORAIMO 20000mAh"/>
    <n v="11"/>
    <n v="17000"/>
    <n v="187000"/>
    <x v="1"/>
    <x v="2"/>
  </r>
  <r>
    <s v="2025-02-11"/>
    <s v="SAL03640"/>
    <x v="7"/>
    <s v="ORAIMO 20000mAh"/>
    <n v="14"/>
    <n v="17000"/>
    <n v="238000"/>
    <x v="1"/>
    <x v="2"/>
  </r>
  <r>
    <s v="2025-02-19"/>
    <s v="SAL01518"/>
    <x v="7"/>
    <s v="ORAIMO 20000mAh"/>
    <n v="6"/>
    <n v="17000"/>
    <n v="102000"/>
    <x v="1"/>
    <x v="2"/>
  </r>
  <r>
    <s v="2025-02-23"/>
    <s v="SAL01084"/>
    <x v="7"/>
    <s v="ORAIMO 20000mAh"/>
    <n v="3"/>
    <n v="17000"/>
    <n v="51000"/>
    <x v="1"/>
    <x v="2"/>
  </r>
  <r>
    <s v="2025-02-27"/>
    <s v="SAL03947"/>
    <x v="7"/>
    <s v="ORAIMO 20000mAh"/>
    <n v="10"/>
    <n v="17000"/>
    <n v="170000"/>
    <x v="1"/>
    <x v="2"/>
  </r>
  <r>
    <s v="2025-03-13"/>
    <s v="SAL04446"/>
    <x v="7"/>
    <s v="ORAIMO 20000mAh"/>
    <n v="10"/>
    <n v="17000"/>
    <n v="170000"/>
    <x v="2"/>
    <x v="2"/>
  </r>
  <r>
    <s v="2025-03-14"/>
    <s v="SAL04240"/>
    <x v="7"/>
    <s v="ORAIMO 20000mAh"/>
    <n v="10"/>
    <n v="17000"/>
    <n v="170000"/>
    <x v="2"/>
    <x v="2"/>
  </r>
  <r>
    <s v="2025-03-24"/>
    <s v="SAL01666"/>
    <x v="7"/>
    <s v="ORAIMO 20000mAh"/>
    <n v="14"/>
    <n v="17000"/>
    <n v="238000"/>
    <x v="2"/>
    <x v="2"/>
  </r>
  <r>
    <s v="2025-04-15"/>
    <s v="SAL02874"/>
    <x v="7"/>
    <s v="ORAIMO 20000mAh"/>
    <n v="2"/>
    <n v="17000"/>
    <n v="34000"/>
    <x v="3"/>
    <x v="2"/>
  </r>
  <r>
    <s v="2025-04-24"/>
    <s v="SAL01153"/>
    <x v="7"/>
    <s v="ORAIMO 20000mAh"/>
    <n v="7"/>
    <n v="17000"/>
    <n v="119000"/>
    <x v="3"/>
    <x v="2"/>
  </r>
  <r>
    <s v="2025-04-29"/>
    <s v="SAL05076"/>
    <x v="7"/>
    <s v="ORAIMO 20000mAh"/>
    <n v="7"/>
    <n v="17000"/>
    <n v="119000"/>
    <x v="3"/>
    <x v="2"/>
  </r>
  <r>
    <s v="2025-05-02"/>
    <s v="SAL01054"/>
    <x v="7"/>
    <s v="ORAIMO 20000mAh"/>
    <n v="3"/>
    <n v="17000"/>
    <n v="51000"/>
    <x v="4"/>
    <x v="2"/>
  </r>
  <r>
    <s v="2025-05-15"/>
    <s v="SAL02272"/>
    <x v="7"/>
    <s v="ORAIMO 20000mAh"/>
    <n v="6"/>
    <n v="17000"/>
    <n v="102000"/>
    <x v="4"/>
    <x v="2"/>
  </r>
  <r>
    <s v="2025-05-28"/>
    <s v="SAL01542"/>
    <x v="7"/>
    <s v="ORAIMO 20000mAh"/>
    <n v="10"/>
    <n v="17000"/>
    <n v="170000"/>
    <x v="4"/>
    <x v="2"/>
  </r>
  <r>
    <s v="2025-06-05"/>
    <s v="SAL00345"/>
    <x v="7"/>
    <s v="ORAIMO 20000mAh"/>
    <n v="15"/>
    <n v="17000"/>
    <n v="255000"/>
    <x v="5"/>
    <x v="2"/>
  </r>
  <r>
    <s v="2025-06-08"/>
    <s v="SAL05459"/>
    <x v="7"/>
    <s v="ORAIMO 20000mAh"/>
    <n v="8"/>
    <n v="17000"/>
    <n v="136000"/>
    <x v="5"/>
    <x v="2"/>
  </r>
  <r>
    <s v="2025-06-17"/>
    <s v="SAL05042"/>
    <x v="7"/>
    <s v="ORAIMO 20000mAh"/>
    <n v="11"/>
    <n v="17000"/>
    <n v="187000"/>
    <x v="5"/>
    <x v="2"/>
  </r>
  <r>
    <s v="2025-07-01"/>
    <s v="SAL01736"/>
    <x v="7"/>
    <s v="ORAIMO 20000mAh"/>
    <n v="2"/>
    <n v="17000"/>
    <n v="34000"/>
    <x v="6"/>
    <x v="2"/>
  </r>
  <r>
    <s v="2025-07-19"/>
    <s v="SAL05829"/>
    <x v="7"/>
    <s v="ORAIMO 20000mAh"/>
    <n v="12"/>
    <n v="17000"/>
    <n v="204000"/>
    <x v="6"/>
    <x v="2"/>
  </r>
  <r>
    <s v="2025-07-24"/>
    <s v="SAL05623"/>
    <x v="7"/>
    <s v="ORAIMO 20000mAh"/>
    <n v="1"/>
    <n v="17000"/>
    <n v="17000"/>
    <x v="6"/>
    <x v="2"/>
  </r>
  <r>
    <s v="2025-07-26"/>
    <s v="SAL01799"/>
    <x v="7"/>
    <s v="ORAIMO 20000mAh"/>
    <n v="9"/>
    <n v="17000"/>
    <n v="153000"/>
    <x v="6"/>
    <x v="2"/>
  </r>
  <r>
    <s v="2025-07-26"/>
    <s v="SAL05800"/>
    <x v="7"/>
    <s v="ORAIMO 20000mAh"/>
    <n v="13"/>
    <n v="17000"/>
    <n v="221000"/>
    <x v="6"/>
    <x v="2"/>
  </r>
  <r>
    <s v="2025-07-27"/>
    <s v="SAL05734"/>
    <x v="7"/>
    <s v="ORAIMO 20000mAh"/>
    <n v="5"/>
    <n v="17000"/>
    <n v="85000"/>
    <x v="6"/>
    <x v="2"/>
  </r>
  <r>
    <s v="2025-08-01"/>
    <s v="SAL04180"/>
    <x v="7"/>
    <s v="ORAIMO 20000mAh"/>
    <n v="8"/>
    <n v="17000"/>
    <n v="136000"/>
    <x v="7"/>
    <x v="2"/>
  </r>
  <r>
    <s v="2025-08-14"/>
    <s v="SAL04284"/>
    <x v="7"/>
    <s v="ORAIMO 20000mAh"/>
    <n v="9"/>
    <n v="17000"/>
    <n v="153000"/>
    <x v="7"/>
    <x v="2"/>
  </r>
  <r>
    <s v="2025-08-18"/>
    <s v="SAL01914"/>
    <x v="7"/>
    <s v="ORAIMO 20000mAh"/>
    <n v="8"/>
    <n v="17000"/>
    <n v="136000"/>
    <x v="7"/>
    <x v="2"/>
  </r>
  <r>
    <s v="2025-08-18"/>
    <s v="SAL03887"/>
    <x v="7"/>
    <s v="ORAIMO 20000mAh"/>
    <n v="4"/>
    <n v="17000"/>
    <n v="68000"/>
    <x v="7"/>
    <x v="2"/>
  </r>
  <r>
    <s v="2025-08-26"/>
    <s v="SAL03454"/>
    <x v="7"/>
    <s v="ORAIMO 20000mAh"/>
    <n v="12"/>
    <n v="17000"/>
    <n v="204000"/>
    <x v="7"/>
    <x v="2"/>
  </r>
  <r>
    <s v="2025-09-05"/>
    <s v="SAL03971"/>
    <x v="7"/>
    <s v="ORAIMO 20000mAh"/>
    <n v="4"/>
    <n v="17000"/>
    <n v="68000"/>
    <x v="8"/>
    <x v="2"/>
  </r>
  <r>
    <s v="2025-09-10"/>
    <s v="SAL02167"/>
    <x v="7"/>
    <s v="ORAIMO 20000mAh"/>
    <n v="8"/>
    <n v="17000"/>
    <n v="136000"/>
    <x v="8"/>
    <x v="2"/>
  </r>
  <r>
    <s v="2025-09-14"/>
    <s v="SAL01503"/>
    <x v="7"/>
    <s v="ORAIMO 20000mAh"/>
    <n v="6"/>
    <n v="17000"/>
    <n v="102000"/>
    <x v="8"/>
    <x v="2"/>
  </r>
  <r>
    <s v="2025-10-09"/>
    <s v="SAL02099"/>
    <x v="7"/>
    <s v="ORAIMO 20000mAh"/>
    <n v="14"/>
    <n v="17000"/>
    <n v="238000"/>
    <x v="9"/>
    <x v="2"/>
  </r>
  <r>
    <s v="2025-10-09"/>
    <s v="SAL03336"/>
    <x v="7"/>
    <s v="ORAIMO 20000mAh"/>
    <n v="9"/>
    <n v="17000"/>
    <n v="153000"/>
    <x v="9"/>
    <x v="2"/>
  </r>
  <r>
    <s v="2025-10-10"/>
    <s v="SAL01031"/>
    <x v="7"/>
    <s v="ORAIMO 20000mAh"/>
    <n v="5"/>
    <n v="17000"/>
    <n v="85000"/>
    <x v="9"/>
    <x v="2"/>
  </r>
  <r>
    <s v="2025-10-22"/>
    <s v="SAL04041"/>
    <x v="7"/>
    <s v="ORAIMO 20000mAh"/>
    <n v="14"/>
    <n v="17000"/>
    <n v="238000"/>
    <x v="9"/>
    <x v="2"/>
  </r>
  <r>
    <s v="2025-10-25"/>
    <s v="SAL05469"/>
    <x v="7"/>
    <s v="ORAIMO 20000mAh"/>
    <n v="2"/>
    <n v="17000"/>
    <n v="34000"/>
    <x v="9"/>
    <x v="2"/>
  </r>
  <r>
    <s v="2025-10-29"/>
    <s v="SAL00926"/>
    <x v="7"/>
    <s v="ORAIMO 20000mAh"/>
    <n v="1"/>
    <n v="17000"/>
    <n v="17000"/>
    <x v="9"/>
    <x v="2"/>
  </r>
  <r>
    <s v="2025-11-12"/>
    <s v="SAL00757"/>
    <x v="7"/>
    <s v="ORAIMO 20000mAh"/>
    <n v="13"/>
    <n v="17000"/>
    <n v="221000"/>
    <x v="10"/>
    <x v="2"/>
  </r>
  <r>
    <s v="2025-11-13"/>
    <s v="SAL00830"/>
    <x v="7"/>
    <s v="ORAIMO 20000mAh"/>
    <n v="6"/>
    <n v="17000"/>
    <n v="102000"/>
    <x v="10"/>
    <x v="2"/>
  </r>
  <r>
    <s v="2025-11-14"/>
    <s v="SAL01596"/>
    <x v="7"/>
    <s v="ORAIMO 20000mAh"/>
    <n v="11"/>
    <n v="17000"/>
    <n v="187000"/>
    <x v="10"/>
    <x v="2"/>
  </r>
  <r>
    <s v="2025-11-21"/>
    <s v="SAL00323"/>
    <x v="7"/>
    <s v="ORAIMO 20000mAh"/>
    <n v="15"/>
    <n v="17000"/>
    <n v="255000"/>
    <x v="10"/>
    <x v="2"/>
  </r>
  <r>
    <s v="2025-12-11"/>
    <s v="SAL00670"/>
    <x v="7"/>
    <s v="ORAIMO 20000mAh"/>
    <n v="8"/>
    <n v="17000"/>
    <n v="136000"/>
    <x v="11"/>
    <x v="2"/>
  </r>
  <r>
    <s v="2025-12-13"/>
    <s v="SAL01360"/>
    <x v="7"/>
    <s v="ORAIMO 20000mAh"/>
    <n v="4"/>
    <n v="17000"/>
    <n v="68000"/>
    <x v="11"/>
    <x v="2"/>
  </r>
  <r>
    <s v="2025-12-21"/>
    <s v="SAL01284"/>
    <x v="7"/>
    <s v="ORAIMO 20000mAh"/>
    <n v="10"/>
    <n v="17000"/>
    <n v="170000"/>
    <x v="11"/>
    <x v="2"/>
  </r>
  <r>
    <s v="2025-12-31"/>
    <s v="SAL05341"/>
    <x v="7"/>
    <s v="ORAIMO 20000mAh"/>
    <n v="4"/>
    <n v="17000"/>
    <n v="68000"/>
    <x v="11"/>
    <x v="2"/>
  </r>
  <r>
    <s v="2023-01-06"/>
    <s v="SAL03425"/>
    <x v="7"/>
    <s v="ORAIMO 30000mAh"/>
    <n v="3"/>
    <n v="28000"/>
    <n v="84000"/>
    <x v="0"/>
    <x v="0"/>
  </r>
  <r>
    <s v="2023-01-08"/>
    <s v="SAL05798"/>
    <x v="7"/>
    <s v="ORAIMO 30000mAh"/>
    <n v="14"/>
    <n v="28000"/>
    <n v="392000"/>
    <x v="0"/>
    <x v="0"/>
  </r>
  <r>
    <s v="2023-01-20"/>
    <s v="SAL01174"/>
    <x v="7"/>
    <s v="ORAIMO 30000mAh"/>
    <n v="8"/>
    <n v="28000"/>
    <n v="224000"/>
    <x v="0"/>
    <x v="0"/>
  </r>
  <r>
    <s v="2023-01-21"/>
    <s v="SAL00792"/>
    <x v="7"/>
    <s v="ORAIMO 30000mAh"/>
    <n v="6"/>
    <n v="28000"/>
    <n v="168000"/>
    <x v="0"/>
    <x v="0"/>
  </r>
  <r>
    <s v="2023-01-21"/>
    <s v="SAL02644"/>
    <x v="7"/>
    <s v="ORAIMO 30000mAh"/>
    <n v="13"/>
    <n v="28000"/>
    <n v="364000"/>
    <x v="0"/>
    <x v="0"/>
  </r>
  <r>
    <s v="2023-01-22"/>
    <s v="SAL03091"/>
    <x v="7"/>
    <s v="ORAIMO 30000mAh"/>
    <n v="11"/>
    <n v="28000"/>
    <n v="308000"/>
    <x v="0"/>
    <x v="0"/>
  </r>
  <r>
    <s v="2023-01-27"/>
    <s v="SAL01636"/>
    <x v="7"/>
    <s v="ORAIMO 30000mAh"/>
    <n v="2"/>
    <n v="28000"/>
    <n v="56000"/>
    <x v="0"/>
    <x v="0"/>
  </r>
  <r>
    <s v="2023-01-31"/>
    <s v="SAL02665"/>
    <x v="7"/>
    <s v="ORAIMO 30000mAh"/>
    <n v="4"/>
    <n v="28000"/>
    <n v="112000"/>
    <x v="0"/>
    <x v="0"/>
  </r>
  <r>
    <s v="2023-02-02"/>
    <s v="SAL00260"/>
    <x v="7"/>
    <s v="ORAIMO 30000mAh"/>
    <n v="10"/>
    <n v="28000"/>
    <n v="280000"/>
    <x v="1"/>
    <x v="0"/>
  </r>
  <r>
    <s v="2023-02-05"/>
    <s v="SAL00399"/>
    <x v="7"/>
    <s v="ORAIMO 30000mAh"/>
    <n v="12"/>
    <n v="28000"/>
    <n v="336000"/>
    <x v="1"/>
    <x v="0"/>
  </r>
  <r>
    <s v="2023-02-27"/>
    <s v="SAL04491"/>
    <x v="7"/>
    <s v="ORAIMO 30000mAh"/>
    <n v="13"/>
    <n v="28000"/>
    <n v="364000"/>
    <x v="1"/>
    <x v="0"/>
  </r>
  <r>
    <s v="2023-03-13"/>
    <s v="SAL00466"/>
    <x v="7"/>
    <s v="ORAIMO 30000mAh"/>
    <n v="13"/>
    <n v="28000"/>
    <n v="364000"/>
    <x v="2"/>
    <x v="0"/>
  </r>
  <r>
    <s v="2023-03-14"/>
    <s v="SAL02617"/>
    <x v="7"/>
    <s v="ORAIMO 30000mAh"/>
    <n v="1"/>
    <n v="28000"/>
    <n v="28000"/>
    <x v="2"/>
    <x v="0"/>
  </r>
  <r>
    <s v="2023-03-19"/>
    <s v="SAL04267"/>
    <x v="7"/>
    <s v="ORAIMO 30000mAh"/>
    <n v="12"/>
    <n v="28000"/>
    <n v="336000"/>
    <x v="2"/>
    <x v="0"/>
  </r>
  <r>
    <s v="2023-04-02"/>
    <s v="SAL05508"/>
    <x v="7"/>
    <s v="ORAIMO 30000mAh"/>
    <n v="1"/>
    <n v="28000"/>
    <n v="28000"/>
    <x v="3"/>
    <x v="0"/>
  </r>
  <r>
    <s v="2023-04-09"/>
    <s v="SAL02607"/>
    <x v="7"/>
    <s v="ORAIMO 30000mAh"/>
    <n v="15"/>
    <n v="28000"/>
    <n v="420000"/>
    <x v="3"/>
    <x v="0"/>
  </r>
  <r>
    <s v="2023-04-18"/>
    <s v="SAL00153"/>
    <x v="7"/>
    <s v="ORAIMO 30000mAh"/>
    <n v="5"/>
    <n v="28000"/>
    <n v="140000"/>
    <x v="3"/>
    <x v="0"/>
  </r>
  <r>
    <s v="2023-04-20"/>
    <s v="SAL04874"/>
    <x v="7"/>
    <s v="ORAIMO 30000mAh"/>
    <n v="14"/>
    <n v="28000"/>
    <n v="392000"/>
    <x v="3"/>
    <x v="0"/>
  </r>
  <r>
    <s v="2023-04-23"/>
    <s v="SAL00105"/>
    <x v="7"/>
    <s v="ORAIMO 30000mAh"/>
    <n v="9"/>
    <n v="28000"/>
    <n v="252000"/>
    <x v="3"/>
    <x v="0"/>
  </r>
  <r>
    <s v="2023-04-28"/>
    <s v="SAL01482"/>
    <x v="7"/>
    <s v="ORAIMO 30000mAh"/>
    <n v="14"/>
    <n v="28000"/>
    <n v="392000"/>
    <x v="3"/>
    <x v="0"/>
  </r>
  <r>
    <s v="2023-05-09"/>
    <s v="SAL01937"/>
    <x v="7"/>
    <s v="ORAIMO 30000mAh"/>
    <n v="13"/>
    <n v="28000"/>
    <n v="364000"/>
    <x v="4"/>
    <x v="0"/>
  </r>
  <r>
    <s v="2023-05-11"/>
    <s v="SAL05405"/>
    <x v="7"/>
    <s v="ORAIMO 30000mAh"/>
    <n v="13"/>
    <n v="28000"/>
    <n v="364000"/>
    <x v="4"/>
    <x v="0"/>
  </r>
  <r>
    <s v="2023-05-26"/>
    <s v="SAL00867"/>
    <x v="7"/>
    <s v="ORAIMO 30000mAh"/>
    <n v="6"/>
    <n v="28000"/>
    <n v="168000"/>
    <x v="4"/>
    <x v="0"/>
  </r>
  <r>
    <s v="2023-06-06"/>
    <s v="SAL05637"/>
    <x v="7"/>
    <s v="ORAIMO 30000mAh"/>
    <n v="1"/>
    <n v="28000"/>
    <n v="28000"/>
    <x v="5"/>
    <x v="0"/>
  </r>
  <r>
    <s v="2023-06-10"/>
    <s v="SAL01647"/>
    <x v="7"/>
    <s v="ORAIMO 30000mAh"/>
    <n v="10"/>
    <n v="28000"/>
    <n v="280000"/>
    <x v="5"/>
    <x v="0"/>
  </r>
  <r>
    <s v="2023-06-10"/>
    <s v="SAL02434"/>
    <x v="7"/>
    <s v="ORAIMO 30000mAh"/>
    <n v="2"/>
    <n v="28000"/>
    <n v="56000"/>
    <x v="5"/>
    <x v="0"/>
  </r>
  <r>
    <s v="2023-06-13"/>
    <s v="SAL01445"/>
    <x v="7"/>
    <s v="ORAIMO 30000mAh"/>
    <n v="3"/>
    <n v="28000"/>
    <n v="84000"/>
    <x v="5"/>
    <x v="0"/>
  </r>
  <r>
    <s v="2023-06-16"/>
    <s v="SAL03726"/>
    <x v="7"/>
    <s v="ORAIMO 30000mAh"/>
    <n v="14"/>
    <n v="28000"/>
    <n v="392000"/>
    <x v="5"/>
    <x v="0"/>
  </r>
  <r>
    <s v="2023-06-19"/>
    <s v="SAL00354"/>
    <x v="7"/>
    <s v="ORAIMO 30000mAh"/>
    <n v="7"/>
    <n v="28000"/>
    <n v="196000"/>
    <x v="5"/>
    <x v="0"/>
  </r>
  <r>
    <s v="2023-06-22"/>
    <s v="SAL03017"/>
    <x v="7"/>
    <s v="ORAIMO 30000mAh"/>
    <n v="4"/>
    <n v="28000"/>
    <n v="112000"/>
    <x v="5"/>
    <x v="0"/>
  </r>
  <r>
    <s v="2023-06-24"/>
    <s v="SAL05856"/>
    <x v="7"/>
    <s v="ORAIMO 30000mAh"/>
    <n v="8"/>
    <n v="28000"/>
    <n v="224000"/>
    <x v="5"/>
    <x v="0"/>
  </r>
  <r>
    <s v="2023-07-04"/>
    <s v="SAL00090"/>
    <x v="7"/>
    <s v="ORAIMO 30000mAh"/>
    <n v="8"/>
    <n v="28000"/>
    <n v="224000"/>
    <x v="6"/>
    <x v="0"/>
  </r>
  <r>
    <s v="2023-07-23"/>
    <s v="SAL03688"/>
    <x v="7"/>
    <s v="ORAIMO 30000mAh"/>
    <n v="12"/>
    <n v="28000"/>
    <n v="336000"/>
    <x v="6"/>
    <x v="0"/>
  </r>
  <r>
    <s v="2023-08-10"/>
    <s v="SAL02737"/>
    <x v="7"/>
    <s v="ORAIMO 30000mAh"/>
    <n v="12"/>
    <n v="28000"/>
    <n v="336000"/>
    <x v="7"/>
    <x v="0"/>
  </r>
  <r>
    <s v="2023-08-10"/>
    <s v="SAL04338"/>
    <x v="7"/>
    <s v="ORAIMO 30000mAh"/>
    <n v="7"/>
    <n v="28000"/>
    <n v="196000"/>
    <x v="7"/>
    <x v="0"/>
  </r>
  <r>
    <s v="2023-08-12"/>
    <s v="SAL03235"/>
    <x v="7"/>
    <s v="ORAIMO 30000mAh"/>
    <n v="12"/>
    <n v="28000"/>
    <n v="336000"/>
    <x v="7"/>
    <x v="0"/>
  </r>
  <r>
    <s v="2023-08-13"/>
    <s v="SAL03352"/>
    <x v="7"/>
    <s v="ORAIMO 30000mAh"/>
    <n v="6"/>
    <n v="28000"/>
    <n v="168000"/>
    <x v="7"/>
    <x v="0"/>
  </r>
  <r>
    <s v="2023-08-17"/>
    <s v="SAL00112"/>
    <x v="7"/>
    <s v="ORAIMO 30000mAh"/>
    <n v="7"/>
    <n v="28000"/>
    <n v="196000"/>
    <x v="7"/>
    <x v="0"/>
  </r>
  <r>
    <s v="2023-08-17"/>
    <s v="SAL02118"/>
    <x v="7"/>
    <s v="ORAIMO 30000mAh"/>
    <n v="4"/>
    <n v="28000"/>
    <n v="112000"/>
    <x v="7"/>
    <x v="0"/>
  </r>
  <r>
    <s v="2023-08-19"/>
    <s v="SAL02277"/>
    <x v="7"/>
    <s v="ORAIMO 30000mAh"/>
    <n v="8"/>
    <n v="28000"/>
    <n v="224000"/>
    <x v="7"/>
    <x v="0"/>
  </r>
  <r>
    <s v="2023-08-20"/>
    <s v="SAL01120"/>
    <x v="7"/>
    <s v="ORAIMO 30000mAh"/>
    <n v="12"/>
    <n v="28000"/>
    <n v="336000"/>
    <x v="7"/>
    <x v="0"/>
  </r>
  <r>
    <s v="2023-08-26"/>
    <s v="SAL02418"/>
    <x v="7"/>
    <s v="ORAIMO 30000mAh"/>
    <n v="3"/>
    <n v="28000"/>
    <n v="84000"/>
    <x v="7"/>
    <x v="0"/>
  </r>
  <r>
    <s v="2023-08-31"/>
    <s v="SAL02875"/>
    <x v="7"/>
    <s v="ORAIMO 30000mAh"/>
    <n v="1"/>
    <n v="28000"/>
    <n v="28000"/>
    <x v="7"/>
    <x v="0"/>
  </r>
  <r>
    <s v="2023-09-18"/>
    <s v="SAL01709"/>
    <x v="7"/>
    <s v="ORAIMO 30000mAh"/>
    <n v="7"/>
    <n v="28000"/>
    <n v="196000"/>
    <x v="8"/>
    <x v="0"/>
  </r>
  <r>
    <s v="2023-09-22"/>
    <s v="SAL04318"/>
    <x v="7"/>
    <s v="ORAIMO 30000mAh"/>
    <n v="9"/>
    <n v="28000"/>
    <n v="252000"/>
    <x v="8"/>
    <x v="0"/>
  </r>
  <r>
    <s v="2023-09-23"/>
    <s v="SAL03251"/>
    <x v="7"/>
    <s v="ORAIMO 30000mAh"/>
    <n v="15"/>
    <n v="28000"/>
    <n v="420000"/>
    <x v="8"/>
    <x v="0"/>
  </r>
  <r>
    <s v="2023-09-25"/>
    <s v="SAL01106"/>
    <x v="7"/>
    <s v="ORAIMO 30000mAh"/>
    <n v="1"/>
    <n v="28000"/>
    <n v="28000"/>
    <x v="8"/>
    <x v="0"/>
  </r>
  <r>
    <s v="2023-09-25"/>
    <s v="SAL01406"/>
    <x v="7"/>
    <s v="ORAIMO 30000mAh"/>
    <n v="15"/>
    <n v="28000"/>
    <n v="420000"/>
    <x v="8"/>
    <x v="0"/>
  </r>
  <r>
    <s v="2023-10-12"/>
    <s v="SAL05797"/>
    <x v="7"/>
    <s v="ORAIMO 30000mAh"/>
    <n v="6"/>
    <n v="28000"/>
    <n v="168000"/>
    <x v="9"/>
    <x v="0"/>
  </r>
  <r>
    <s v="2023-10-24"/>
    <s v="SAL05304"/>
    <x v="7"/>
    <s v="ORAIMO 30000mAh"/>
    <n v="6"/>
    <n v="28000"/>
    <n v="168000"/>
    <x v="9"/>
    <x v="0"/>
  </r>
  <r>
    <s v="2023-10-25"/>
    <s v="SAL01625"/>
    <x v="7"/>
    <s v="ORAIMO 30000mAh"/>
    <n v="15"/>
    <n v="28000"/>
    <n v="420000"/>
    <x v="9"/>
    <x v="0"/>
  </r>
  <r>
    <s v="2023-10-28"/>
    <s v="SAL02392"/>
    <x v="7"/>
    <s v="ORAIMO 30000mAh"/>
    <n v="13"/>
    <n v="28000"/>
    <n v="364000"/>
    <x v="9"/>
    <x v="0"/>
  </r>
  <r>
    <s v="2023-11-01"/>
    <s v="SAL05446"/>
    <x v="7"/>
    <s v="ORAIMO 30000mAh"/>
    <n v="9"/>
    <n v="28000"/>
    <n v="252000"/>
    <x v="10"/>
    <x v="0"/>
  </r>
  <r>
    <s v="2023-11-14"/>
    <s v="SAL00136"/>
    <x v="7"/>
    <s v="ORAIMO 30000mAh"/>
    <n v="2"/>
    <n v="28000"/>
    <n v="56000"/>
    <x v="10"/>
    <x v="0"/>
  </r>
  <r>
    <s v="2023-11-22"/>
    <s v="SAL02770"/>
    <x v="7"/>
    <s v="ORAIMO 30000mAh"/>
    <n v="15"/>
    <n v="28000"/>
    <n v="420000"/>
    <x v="10"/>
    <x v="0"/>
  </r>
  <r>
    <s v="2023-12-08"/>
    <s v="SAL01087"/>
    <x v="7"/>
    <s v="ORAIMO 30000mAh"/>
    <n v="15"/>
    <n v="28000"/>
    <n v="420000"/>
    <x v="11"/>
    <x v="0"/>
  </r>
  <r>
    <s v="2023-12-10"/>
    <s v="SAL04471"/>
    <x v="7"/>
    <s v="ORAIMO 30000mAh"/>
    <n v="5"/>
    <n v="28000"/>
    <n v="140000"/>
    <x v="11"/>
    <x v="0"/>
  </r>
  <r>
    <s v="2023-12-14"/>
    <s v="SAL04031"/>
    <x v="7"/>
    <s v="ORAIMO 30000mAh"/>
    <n v="15"/>
    <n v="28000"/>
    <n v="420000"/>
    <x v="11"/>
    <x v="0"/>
  </r>
  <r>
    <s v="2023-12-15"/>
    <s v="SAL00829"/>
    <x v="7"/>
    <s v="ORAIMO 30000mAh"/>
    <n v="15"/>
    <n v="28000"/>
    <n v="420000"/>
    <x v="11"/>
    <x v="0"/>
  </r>
  <r>
    <s v="2023-12-23"/>
    <s v="SAL02509"/>
    <x v="7"/>
    <s v="ORAIMO 30000mAh"/>
    <n v="7"/>
    <n v="28000"/>
    <n v="196000"/>
    <x v="11"/>
    <x v="0"/>
  </r>
  <r>
    <s v="2024-01-05"/>
    <s v="SAL00278"/>
    <x v="7"/>
    <s v="ORAIMO 30000mAh"/>
    <n v="8"/>
    <n v="28000"/>
    <n v="224000"/>
    <x v="0"/>
    <x v="1"/>
  </r>
  <r>
    <s v="2024-01-10"/>
    <s v="SAL05877"/>
    <x v="7"/>
    <s v="ORAIMO 30000mAh"/>
    <n v="11"/>
    <n v="28000"/>
    <n v="308000"/>
    <x v="0"/>
    <x v="1"/>
  </r>
  <r>
    <s v="2024-01-15"/>
    <s v="SAL00302"/>
    <x v="7"/>
    <s v="ORAIMO 30000mAh"/>
    <n v="9"/>
    <n v="28000"/>
    <n v="252000"/>
    <x v="0"/>
    <x v="1"/>
  </r>
  <r>
    <s v="2024-01-29"/>
    <s v="SAL00648"/>
    <x v="7"/>
    <s v="ORAIMO 30000mAh"/>
    <n v="5"/>
    <n v="28000"/>
    <n v="140000"/>
    <x v="0"/>
    <x v="1"/>
  </r>
  <r>
    <s v="2024-02-03"/>
    <s v="SAL04185"/>
    <x v="7"/>
    <s v="ORAIMO 30000mAh"/>
    <n v="6"/>
    <n v="28000"/>
    <n v="168000"/>
    <x v="1"/>
    <x v="1"/>
  </r>
  <r>
    <s v="2024-02-07"/>
    <s v="SAL00254"/>
    <x v="7"/>
    <s v="ORAIMO 30000mAh"/>
    <n v="10"/>
    <n v="28000"/>
    <n v="280000"/>
    <x v="1"/>
    <x v="1"/>
  </r>
  <r>
    <s v="2024-02-14"/>
    <s v="SAL02731"/>
    <x v="7"/>
    <s v="ORAIMO 30000mAh"/>
    <n v="9"/>
    <n v="28000"/>
    <n v="252000"/>
    <x v="1"/>
    <x v="1"/>
  </r>
  <r>
    <s v="2024-02-22"/>
    <s v="SAL04047"/>
    <x v="7"/>
    <s v="ORAIMO 30000mAh"/>
    <n v="13"/>
    <n v="28000"/>
    <n v="364000"/>
    <x v="1"/>
    <x v="1"/>
  </r>
  <r>
    <s v="2024-03-07"/>
    <s v="SAL03838"/>
    <x v="7"/>
    <s v="ORAIMO 30000mAh"/>
    <n v="3"/>
    <n v="28000"/>
    <n v="84000"/>
    <x v="2"/>
    <x v="1"/>
  </r>
  <r>
    <s v="2024-03-17"/>
    <s v="SAL04068"/>
    <x v="7"/>
    <s v="ORAIMO 30000mAh"/>
    <n v="1"/>
    <n v="28000"/>
    <n v="28000"/>
    <x v="2"/>
    <x v="1"/>
  </r>
  <r>
    <s v="2024-03-18"/>
    <s v="SAL02284"/>
    <x v="7"/>
    <s v="ORAIMO 30000mAh"/>
    <n v="10"/>
    <n v="28000"/>
    <n v="280000"/>
    <x v="2"/>
    <x v="1"/>
  </r>
  <r>
    <s v="2024-03-19"/>
    <s v="SAL03141"/>
    <x v="7"/>
    <s v="ORAIMO 30000mAh"/>
    <n v="5"/>
    <n v="28000"/>
    <n v="140000"/>
    <x v="2"/>
    <x v="1"/>
  </r>
  <r>
    <s v="2024-03-21"/>
    <s v="SAL04749"/>
    <x v="7"/>
    <s v="ORAIMO 30000mAh"/>
    <n v="14"/>
    <n v="28000"/>
    <n v="392000"/>
    <x v="2"/>
    <x v="1"/>
  </r>
  <r>
    <s v="2024-03-28"/>
    <s v="SAL04858"/>
    <x v="7"/>
    <s v="ORAIMO 30000mAh"/>
    <n v="5"/>
    <n v="28000"/>
    <n v="140000"/>
    <x v="2"/>
    <x v="1"/>
  </r>
  <r>
    <s v="2024-03-28"/>
    <s v="SAL05935"/>
    <x v="7"/>
    <s v="ORAIMO 30000mAh"/>
    <n v="12"/>
    <n v="28000"/>
    <n v="336000"/>
    <x v="2"/>
    <x v="1"/>
  </r>
  <r>
    <s v="2024-04-03"/>
    <s v="SAL05009"/>
    <x v="7"/>
    <s v="ORAIMO 30000mAh"/>
    <n v="7"/>
    <n v="28000"/>
    <n v="196000"/>
    <x v="3"/>
    <x v="1"/>
  </r>
  <r>
    <s v="2024-04-05"/>
    <s v="SAL03258"/>
    <x v="7"/>
    <s v="ORAIMO 30000mAh"/>
    <n v="3"/>
    <n v="28000"/>
    <n v="84000"/>
    <x v="3"/>
    <x v="1"/>
  </r>
  <r>
    <s v="2024-05-10"/>
    <s v="SAL00731"/>
    <x v="7"/>
    <s v="ORAIMO 30000mAh"/>
    <n v="12"/>
    <n v="28000"/>
    <n v="336000"/>
    <x v="4"/>
    <x v="1"/>
  </r>
  <r>
    <s v="2024-05-11"/>
    <s v="SAL00873"/>
    <x v="7"/>
    <s v="ORAIMO 30000mAh"/>
    <n v="9"/>
    <n v="28000"/>
    <n v="252000"/>
    <x v="4"/>
    <x v="1"/>
  </r>
  <r>
    <s v="2024-05-11"/>
    <s v="SAL02289"/>
    <x v="7"/>
    <s v="ORAIMO 30000mAh"/>
    <n v="4"/>
    <n v="28000"/>
    <n v="112000"/>
    <x v="4"/>
    <x v="1"/>
  </r>
  <r>
    <s v="2024-05-17"/>
    <s v="SAL02164"/>
    <x v="7"/>
    <s v="ORAIMO 30000mAh"/>
    <n v="9"/>
    <n v="28000"/>
    <n v="252000"/>
    <x v="4"/>
    <x v="1"/>
  </r>
  <r>
    <s v="2024-05-22"/>
    <s v="SAL00452"/>
    <x v="7"/>
    <s v="ORAIMO 30000mAh"/>
    <n v="8"/>
    <n v="28000"/>
    <n v="224000"/>
    <x v="4"/>
    <x v="1"/>
  </r>
  <r>
    <s v="2024-05-30"/>
    <s v="SAL01162"/>
    <x v="7"/>
    <s v="ORAIMO 30000mAh"/>
    <n v="13"/>
    <n v="28000"/>
    <n v="364000"/>
    <x v="4"/>
    <x v="1"/>
  </r>
  <r>
    <s v="2024-06-03"/>
    <s v="SAL01610"/>
    <x v="7"/>
    <s v="ORAIMO 30000mAh"/>
    <n v="3"/>
    <n v="28000"/>
    <n v="84000"/>
    <x v="5"/>
    <x v="1"/>
  </r>
  <r>
    <s v="2024-06-29"/>
    <s v="SAL04004"/>
    <x v="7"/>
    <s v="ORAIMO 30000mAh"/>
    <n v="11"/>
    <n v="28000"/>
    <n v="308000"/>
    <x v="5"/>
    <x v="1"/>
  </r>
  <r>
    <s v="2024-07-07"/>
    <s v="SAL02278"/>
    <x v="7"/>
    <s v="ORAIMO 30000mAh"/>
    <n v="8"/>
    <n v="28000"/>
    <n v="224000"/>
    <x v="6"/>
    <x v="1"/>
  </r>
  <r>
    <s v="2024-07-11"/>
    <s v="SAL05594"/>
    <x v="7"/>
    <s v="ORAIMO 30000mAh"/>
    <n v="3"/>
    <n v="28000"/>
    <n v="84000"/>
    <x v="6"/>
    <x v="1"/>
  </r>
  <r>
    <s v="2024-07-19"/>
    <s v="SAL05233"/>
    <x v="7"/>
    <s v="ORAIMO 30000mAh"/>
    <n v="11"/>
    <n v="28000"/>
    <n v="308000"/>
    <x v="6"/>
    <x v="1"/>
  </r>
  <r>
    <s v="2024-07-23"/>
    <s v="SAL04209"/>
    <x v="7"/>
    <s v="ORAIMO 30000mAh"/>
    <n v="10"/>
    <n v="28000"/>
    <n v="280000"/>
    <x v="6"/>
    <x v="1"/>
  </r>
  <r>
    <s v="2024-07-29"/>
    <s v="SAL05167"/>
    <x v="7"/>
    <s v="ORAIMO 30000mAh"/>
    <n v="4"/>
    <n v="28000"/>
    <n v="112000"/>
    <x v="6"/>
    <x v="1"/>
  </r>
  <r>
    <s v="2024-07-29"/>
    <s v="SAL05458"/>
    <x v="7"/>
    <s v="ORAIMO 30000mAh"/>
    <n v="7"/>
    <n v="28000"/>
    <n v="196000"/>
    <x v="6"/>
    <x v="1"/>
  </r>
  <r>
    <s v="2024-08-04"/>
    <s v="SAL04503"/>
    <x v="7"/>
    <s v="ORAIMO 30000mAh"/>
    <n v="1"/>
    <n v="28000"/>
    <n v="28000"/>
    <x v="7"/>
    <x v="1"/>
  </r>
  <r>
    <s v="2024-08-05"/>
    <s v="SAL03302"/>
    <x v="7"/>
    <s v="ORAIMO 30000mAh"/>
    <n v="9"/>
    <n v="28000"/>
    <n v="252000"/>
    <x v="7"/>
    <x v="1"/>
  </r>
  <r>
    <s v="2024-08-17"/>
    <s v="SAL00233"/>
    <x v="7"/>
    <s v="ORAIMO 30000mAh"/>
    <n v="14"/>
    <n v="28000"/>
    <n v="392000"/>
    <x v="7"/>
    <x v="1"/>
  </r>
  <r>
    <s v="2024-08-18"/>
    <s v="SAL03895"/>
    <x v="7"/>
    <s v="ORAIMO 30000mAh"/>
    <n v="9"/>
    <n v="28000"/>
    <n v="252000"/>
    <x v="7"/>
    <x v="1"/>
  </r>
  <r>
    <s v="2024-08-22"/>
    <s v="SAL01920"/>
    <x v="7"/>
    <s v="ORAIMO 30000mAh"/>
    <n v="13"/>
    <n v="28000"/>
    <n v="364000"/>
    <x v="7"/>
    <x v="1"/>
  </r>
  <r>
    <s v="2024-09-05"/>
    <s v="SAL01778"/>
    <x v="7"/>
    <s v="ORAIMO 30000mAh"/>
    <n v="5"/>
    <n v="28000"/>
    <n v="140000"/>
    <x v="8"/>
    <x v="1"/>
  </r>
  <r>
    <s v="2024-09-13"/>
    <s v="SAL01913"/>
    <x v="7"/>
    <s v="ORAIMO 30000mAh"/>
    <n v="8"/>
    <n v="28000"/>
    <n v="224000"/>
    <x v="8"/>
    <x v="1"/>
  </r>
  <r>
    <s v="2024-09-20"/>
    <s v="SAL01140"/>
    <x v="7"/>
    <s v="ORAIMO 30000mAh"/>
    <n v="8"/>
    <n v="28000"/>
    <n v="224000"/>
    <x v="8"/>
    <x v="1"/>
  </r>
  <r>
    <s v="2024-09-24"/>
    <s v="SAL03905"/>
    <x v="7"/>
    <s v="ORAIMO 30000mAh"/>
    <n v="7"/>
    <n v="28000"/>
    <n v="196000"/>
    <x v="8"/>
    <x v="1"/>
  </r>
  <r>
    <s v="2024-09-27"/>
    <s v="SAL05921"/>
    <x v="7"/>
    <s v="ORAIMO 30000mAh"/>
    <n v="4"/>
    <n v="28000"/>
    <n v="112000"/>
    <x v="8"/>
    <x v="1"/>
  </r>
  <r>
    <s v="2024-10-18"/>
    <s v="SAL03031"/>
    <x v="7"/>
    <s v="ORAIMO 30000mAh"/>
    <n v="6"/>
    <n v="28000"/>
    <n v="168000"/>
    <x v="9"/>
    <x v="1"/>
  </r>
  <r>
    <s v="2024-10-24"/>
    <s v="SAL03891"/>
    <x v="7"/>
    <s v="ORAIMO 30000mAh"/>
    <n v="9"/>
    <n v="28000"/>
    <n v="252000"/>
    <x v="9"/>
    <x v="1"/>
  </r>
  <r>
    <s v="2024-10-30"/>
    <s v="SAL01860"/>
    <x v="7"/>
    <s v="ORAIMO 30000mAh"/>
    <n v="5"/>
    <n v="28000"/>
    <n v="140000"/>
    <x v="9"/>
    <x v="1"/>
  </r>
  <r>
    <s v="2024-11-05"/>
    <s v="SAL01908"/>
    <x v="7"/>
    <s v="ORAIMO 30000mAh"/>
    <n v="11"/>
    <n v="28000"/>
    <n v="308000"/>
    <x v="10"/>
    <x v="1"/>
  </r>
  <r>
    <s v="2024-11-12"/>
    <s v="SAL00846"/>
    <x v="7"/>
    <s v="ORAIMO 30000mAh"/>
    <n v="7"/>
    <n v="28000"/>
    <n v="196000"/>
    <x v="10"/>
    <x v="1"/>
  </r>
  <r>
    <s v="2024-11-13"/>
    <s v="SAL00524"/>
    <x v="7"/>
    <s v="ORAIMO 30000mAh"/>
    <n v="14"/>
    <n v="28000"/>
    <n v="392000"/>
    <x v="10"/>
    <x v="1"/>
  </r>
  <r>
    <s v="2024-11-13"/>
    <s v="SAL04104"/>
    <x v="7"/>
    <s v="ORAIMO 30000mAh"/>
    <n v="10"/>
    <n v="28000"/>
    <n v="280000"/>
    <x v="10"/>
    <x v="1"/>
  </r>
  <r>
    <s v="2024-11-16"/>
    <s v="SAL04655"/>
    <x v="7"/>
    <s v="ORAIMO 30000mAh"/>
    <n v="15"/>
    <n v="28000"/>
    <n v="420000"/>
    <x v="10"/>
    <x v="1"/>
  </r>
  <r>
    <s v="2024-11-19"/>
    <s v="SAL01147"/>
    <x v="7"/>
    <s v="ORAIMO 30000mAh"/>
    <n v="11"/>
    <n v="28000"/>
    <n v="308000"/>
    <x v="10"/>
    <x v="1"/>
  </r>
  <r>
    <s v="2024-12-02"/>
    <s v="SAL02413"/>
    <x v="7"/>
    <s v="ORAIMO 30000mAh"/>
    <n v="1"/>
    <n v="28000"/>
    <n v="28000"/>
    <x v="11"/>
    <x v="1"/>
  </r>
  <r>
    <s v="2024-12-09"/>
    <s v="SAL03445"/>
    <x v="7"/>
    <s v="ORAIMO 30000mAh"/>
    <n v="10"/>
    <n v="28000"/>
    <n v="280000"/>
    <x v="11"/>
    <x v="1"/>
  </r>
  <r>
    <s v="2024-12-12"/>
    <s v="SAL02275"/>
    <x v="7"/>
    <s v="ORAIMO 30000mAh"/>
    <n v="6"/>
    <n v="28000"/>
    <n v="168000"/>
    <x v="11"/>
    <x v="1"/>
  </r>
  <r>
    <s v="2024-12-21"/>
    <s v="SAL01495"/>
    <x v="7"/>
    <s v="ORAIMO 30000mAh"/>
    <n v="11"/>
    <n v="28000"/>
    <n v="308000"/>
    <x v="11"/>
    <x v="1"/>
  </r>
  <r>
    <s v="2024-12-26"/>
    <s v="SAL05442"/>
    <x v="7"/>
    <s v="ORAIMO 30000mAh"/>
    <n v="14"/>
    <n v="28000"/>
    <n v="392000"/>
    <x v="11"/>
    <x v="1"/>
  </r>
  <r>
    <s v="2024-12-27"/>
    <s v="SAL02293"/>
    <x v="7"/>
    <s v="ORAIMO 30000mAh"/>
    <n v="4"/>
    <n v="28000"/>
    <n v="112000"/>
    <x v="11"/>
    <x v="1"/>
  </r>
  <r>
    <s v="2025-01-06"/>
    <s v="SAL02548"/>
    <x v="7"/>
    <s v="ORAIMO 30000mAh"/>
    <n v="1"/>
    <n v="28000"/>
    <n v="28000"/>
    <x v="0"/>
    <x v="2"/>
  </r>
  <r>
    <s v="2025-01-09"/>
    <s v="SAL02885"/>
    <x v="7"/>
    <s v="ORAIMO 30000mAh"/>
    <n v="7"/>
    <n v="28000"/>
    <n v="196000"/>
    <x v="0"/>
    <x v="2"/>
  </r>
  <r>
    <s v="2025-01-11"/>
    <s v="SAL04350"/>
    <x v="7"/>
    <s v="ORAIMO 30000mAh"/>
    <n v="10"/>
    <n v="28000"/>
    <n v="280000"/>
    <x v="0"/>
    <x v="2"/>
  </r>
  <r>
    <s v="2025-01-13"/>
    <s v="SAL04133"/>
    <x v="7"/>
    <s v="ORAIMO 30000mAh"/>
    <n v="3"/>
    <n v="28000"/>
    <n v="84000"/>
    <x v="0"/>
    <x v="2"/>
  </r>
  <r>
    <s v="2025-01-20"/>
    <s v="SAL04844"/>
    <x v="7"/>
    <s v="ORAIMO 30000mAh"/>
    <n v="4"/>
    <n v="28000"/>
    <n v="112000"/>
    <x v="0"/>
    <x v="2"/>
  </r>
  <r>
    <s v="2025-01-23"/>
    <s v="SAL01902"/>
    <x v="7"/>
    <s v="ORAIMO 30000mAh"/>
    <n v="11"/>
    <n v="28000"/>
    <n v="308000"/>
    <x v="0"/>
    <x v="2"/>
  </r>
  <r>
    <s v="2025-01-31"/>
    <s v="SAL01346"/>
    <x v="7"/>
    <s v="ORAIMO 30000mAh"/>
    <n v="4"/>
    <n v="28000"/>
    <n v="112000"/>
    <x v="0"/>
    <x v="2"/>
  </r>
  <r>
    <s v="2025-02-06"/>
    <s v="SAL03734"/>
    <x v="7"/>
    <s v="ORAIMO 30000mAh"/>
    <n v="12"/>
    <n v="28000"/>
    <n v="336000"/>
    <x v="1"/>
    <x v="2"/>
  </r>
  <r>
    <s v="2025-02-16"/>
    <s v="SAL04609"/>
    <x v="7"/>
    <s v="ORAIMO 30000mAh"/>
    <n v="6"/>
    <n v="28000"/>
    <n v="168000"/>
    <x v="1"/>
    <x v="2"/>
  </r>
  <r>
    <s v="2025-02-24"/>
    <s v="SAL03811"/>
    <x v="7"/>
    <s v="ORAIMO 30000mAh"/>
    <n v="7"/>
    <n v="28000"/>
    <n v="196000"/>
    <x v="1"/>
    <x v="2"/>
  </r>
  <r>
    <s v="2025-02-28"/>
    <s v="SAL04728"/>
    <x v="7"/>
    <s v="ORAIMO 30000mAh"/>
    <n v="7"/>
    <n v="28000"/>
    <n v="196000"/>
    <x v="1"/>
    <x v="2"/>
  </r>
  <r>
    <s v="2025-03-01"/>
    <s v="SAL02942"/>
    <x v="7"/>
    <s v="ORAIMO 30000mAh"/>
    <n v="1"/>
    <n v="28000"/>
    <n v="28000"/>
    <x v="2"/>
    <x v="2"/>
  </r>
  <r>
    <s v="2025-03-02"/>
    <s v="SAL00783"/>
    <x v="7"/>
    <s v="ORAIMO 30000mAh"/>
    <n v="4"/>
    <n v="28000"/>
    <n v="112000"/>
    <x v="2"/>
    <x v="2"/>
  </r>
  <r>
    <s v="2025-03-08"/>
    <s v="SAL02493"/>
    <x v="7"/>
    <s v="ORAIMO 30000mAh"/>
    <n v="2"/>
    <n v="28000"/>
    <n v="56000"/>
    <x v="2"/>
    <x v="2"/>
  </r>
  <r>
    <s v="2025-03-12"/>
    <s v="SAL00834"/>
    <x v="7"/>
    <s v="ORAIMO 30000mAh"/>
    <n v="15"/>
    <n v="28000"/>
    <n v="420000"/>
    <x v="2"/>
    <x v="2"/>
  </r>
  <r>
    <s v="2025-03-16"/>
    <s v="SAL05486"/>
    <x v="7"/>
    <s v="ORAIMO 30000mAh"/>
    <n v="2"/>
    <n v="28000"/>
    <n v="56000"/>
    <x v="2"/>
    <x v="2"/>
  </r>
  <r>
    <s v="2025-03-20"/>
    <s v="SAL03316"/>
    <x v="7"/>
    <s v="ORAIMO 30000mAh"/>
    <n v="13"/>
    <n v="28000"/>
    <n v="364000"/>
    <x v="2"/>
    <x v="2"/>
  </r>
  <r>
    <s v="2025-04-03"/>
    <s v="SAL05658"/>
    <x v="7"/>
    <s v="ORAIMO 30000mAh"/>
    <n v="8"/>
    <n v="28000"/>
    <n v="224000"/>
    <x v="3"/>
    <x v="2"/>
  </r>
  <r>
    <s v="2025-04-05"/>
    <s v="SAL02005"/>
    <x v="7"/>
    <s v="ORAIMO 30000mAh"/>
    <n v="10"/>
    <n v="28000"/>
    <n v="280000"/>
    <x v="3"/>
    <x v="2"/>
  </r>
  <r>
    <s v="2025-04-13"/>
    <s v="SAL05003"/>
    <x v="7"/>
    <s v="ORAIMO 30000mAh"/>
    <n v="1"/>
    <n v="28000"/>
    <n v="28000"/>
    <x v="3"/>
    <x v="2"/>
  </r>
  <r>
    <s v="2025-04-18"/>
    <s v="SAL01597"/>
    <x v="7"/>
    <s v="ORAIMO 30000mAh"/>
    <n v="1"/>
    <n v="28000"/>
    <n v="28000"/>
    <x v="3"/>
    <x v="2"/>
  </r>
  <r>
    <s v="2025-04-18"/>
    <s v="SAL01850"/>
    <x v="7"/>
    <s v="ORAIMO 30000mAh"/>
    <n v="11"/>
    <n v="28000"/>
    <n v="308000"/>
    <x v="3"/>
    <x v="2"/>
  </r>
  <r>
    <s v="2025-04-20"/>
    <s v="SAL01092"/>
    <x v="7"/>
    <s v="ORAIMO 30000mAh"/>
    <n v="12"/>
    <n v="28000"/>
    <n v="336000"/>
    <x v="3"/>
    <x v="2"/>
  </r>
  <r>
    <s v="2025-04-21"/>
    <s v="SAL04865"/>
    <x v="7"/>
    <s v="ORAIMO 30000mAh"/>
    <n v="9"/>
    <n v="28000"/>
    <n v="252000"/>
    <x v="3"/>
    <x v="2"/>
  </r>
  <r>
    <s v="2025-04-29"/>
    <s v="SAL05160"/>
    <x v="7"/>
    <s v="ORAIMO 30000mAh"/>
    <n v="3"/>
    <n v="28000"/>
    <n v="84000"/>
    <x v="3"/>
    <x v="2"/>
  </r>
  <r>
    <s v="2025-05-03"/>
    <s v="SAL03542"/>
    <x v="7"/>
    <s v="ORAIMO 30000mAh"/>
    <n v="4"/>
    <n v="28000"/>
    <n v="112000"/>
    <x v="4"/>
    <x v="2"/>
  </r>
  <r>
    <s v="2025-05-08"/>
    <s v="SAL01165"/>
    <x v="7"/>
    <s v="ORAIMO 30000mAh"/>
    <n v="3"/>
    <n v="28000"/>
    <n v="84000"/>
    <x v="4"/>
    <x v="2"/>
  </r>
  <r>
    <s v="2025-05-14"/>
    <s v="SAL03785"/>
    <x v="7"/>
    <s v="ORAIMO 30000mAh"/>
    <n v="7"/>
    <n v="28000"/>
    <n v="196000"/>
    <x v="4"/>
    <x v="2"/>
  </r>
  <r>
    <s v="2025-05-16"/>
    <s v="SAL03202"/>
    <x v="7"/>
    <s v="ORAIMO 30000mAh"/>
    <n v="11"/>
    <n v="28000"/>
    <n v="308000"/>
    <x v="4"/>
    <x v="2"/>
  </r>
  <r>
    <s v="2025-05-18"/>
    <s v="SAL01372"/>
    <x v="7"/>
    <s v="ORAIMO 30000mAh"/>
    <n v="4"/>
    <n v="28000"/>
    <n v="112000"/>
    <x v="4"/>
    <x v="2"/>
  </r>
  <r>
    <s v="2025-05-21"/>
    <s v="SAL01684"/>
    <x v="7"/>
    <s v="ORAIMO 30000mAh"/>
    <n v="3"/>
    <n v="28000"/>
    <n v="84000"/>
    <x v="4"/>
    <x v="2"/>
  </r>
  <r>
    <s v="2025-05-21"/>
    <s v="SAL04990"/>
    <x v="7"/>
    <s v="ORAIMO 30000mAh"/>
    <n v="5"/>
    <n v="28000"/>
    <n v="140000"/>
    <x v="4"/>
    <x v="2"/>
  </r>
  <r>
    <s v="2025-05-22"/>
    <s v="SAL01798"/>
    <x v="7"/>
    <s v="ORAIMO 30000mAh"/>
    <n v="15"/>
    <n v="28000"/>
    <n v="420000"/>
    <x v="4"/>
    <x v="2"/>
  </r>
  <r>
    <s v="2025-05-22"/>
    <s v="SAL04039"/>
    <x v="7"/>
    <s v="ORAIMO 30000mAh"/>
    <n v="3"/>
    <n v="28000"/>
    <n v="84000"/>
    <x v="4"/>
    <x v="2"/>
  </r>
  <r>
    <s v="2025-05-27"/>
    <s v="SAL02673"/>
    <x v="7"/>
    <s v="ORAIMO 30000mAh"/>
    <n v="12"/>
    <n v="28000"/>
    <n v="336000"/>
    <x v="4"/>
    <x v="2"/>
  </r>
  <r>
    <s v="2025-05-28"/>
    <s v="SAL05505"/>
    <x v="7"/>
    <s v="ORAIMO 30000mAh"/>
    <n v="5"/>
    <n v="28000"/>
    <n v="140000"/>
    <x v="4"/>
    <x v="2"/>
  </r>
  <r>
    <s v="2025-05-29"/>
    <s v="SAL01095"/>
    <x v="7"/>
    <s v="ORAIMO 30000mAh"/>
    <n v="15"/>
    <n v="28000"/>
    <n v="420000"/>
    <x v="4"/>
    <x v="2"/>
  </r>
  <r>
    <s v="2025-06-02"/>
    <s v="SAL00785"/>
    <x v="7"/>
    <s v="ORAIMO 30000mAh"/>
    <n v="6"/>
    <n v="28000"/>
    <n v="168000"/>
    <x v="5"/>
    <x v="2"/>
  </r>
  <r>
    <s v="2025-06-05"/>
    <s v="SAL01594"/>
    <x v="7"/>
    <s v="ORAIMO 30000mAh"/>
    <n v="11"/>
    <n v="28000"/>
    <n v="308000"/>
    <x v="5"/>
    <x v="2"/>
  </r>
  <r>
    <s v="2025-06-16"/>
    <s v="SAL05531"/>
    <x v="7"/>
    <s v="ORAIMO 30000mAh"/>
    <n v="7"/>
    <n v="28000"/>
    <n v="196000"/>
    <x v="5"/>
    <x v="2"/>
  </r>
  <r>
    <s v="2025-06-23"/>
    <s v="SAL00422"/>
    <x v="7"/>
    <s v="ORAIMO 30000mAh"/>
    <n v="13"/>
    <n v="28000"/>
    <n v="364000"/>
    <x v="5"/>
    <x v="2"/>
  </r>
  <r>
    <s v="2025-07-20"/>
    <s v="SAL04504"/>
    <x v="7"/>
    <s v="ORAIMO 30000mAh"/>
    <n v="8"/>
    <n v="28000"/>
    <n v="224000"/>
    <x v="6"/>
    <x v="2"/>
  </r>
  <r>
    <s v="2025-07-23"/>
    <s v="SAL05585"/>
    <x v="7"/>
    <s v="ORAIMO 30000mAh"/>
    <n v="2"/>
    <n v="28000"/>
    <n v="56000"/>
    <x v="6"/>
    <x v="2"/>
  </r>
  <r>
    <s v="2025-07-29"/>
    <s v="SAL04216"/>
    <x v="7"/>
    <s v="ORAIMO 30000mAh"/>
    <n v="7"/>
    <n v="28000"/>
    <n v="196000"/>
    <x v="6"/>
    <x v="2"/>
  </r>
  <r>
    <s v="2025-08-05"/>
    <s v="SAL03527"/>
    <x v="7"/>
    <s v="ORAIMO 30000mAh"/>
    <n v="2"/>
    <n v="28000"/>
    <n v="56000"/>
    <x v="7"/>
    <x v="2"/>
  </r>
  <r>
    <s v="2025-08-11"/>
    <s v="SAL02881"/>
    <x v="7"/>
    <s v="ORAIMO 30000mAh"/>
    <n v="15"/>
    <n v="28000"/>
    <n v="420000"/>
    <x v="7"/>
    <x v="2"/>
  </r>
  <r>
    <s v="2025-08-17"/>
    <s v="SAL02732"/>
    <x v="7"/>
    <s v="ORAIMO 30000mAh"/>
    <n v="9"/>
    <n v="28000"/>
    <n v="252000"/>
    <x v="7"/>
    <x v="2"/>
  </r>
  <r>
    <s v="2025-08-21"/>
    <s v="SAL01302"/>
    <x v="7"/>
    <s v="ORAIMO 30000mAh"/>
    <n v="11"/>
    <n v="28000"/>
    <n v="308000"/>
    <x v="7"/>
    <x v="2"/>
  </r>
  <r>
    <s v="2025-08-28"/>
    <s v="SAL02698"/>
    <x v="7"/>
    <s v="ORAIMO 30000mAh"/>
    <n v="2"/>
    <n v="28000"/>
    <n v="56000"/>
    <x v="7"/>
    <x v="2"/>
  </r>
  <r>
    <s v="2025-09-11"/>
    <s v="SAL04955"/>
    <x v="7"/>
    <s v="ORAIMO 30000mAh"/>
    <n v="7"/>
    <n v="28000"/>
    <n v="196000"/>
    <x v="8"/>
    <x v="2"/>
  </r>
  <r>
    <s v="2025-09-15"/>
    <s v="SAL05768"/>
    <x v="7"/>
    <s v="ORAIMO 30000mAh"/>
    <n v="14"/>
    <n v="28000"/>
    <n v="392000"/>
    <x v="8"/>
    <x v="2"/>
  </r>
  <r>
    <s v="2025-09-18"/>
    <s v="SAL03749"/>
    <x v="7"/>
    <s v="ORAIMO 30000mAh"/>
    <n v="9"/>
    <n v="28000"/>
    <n v="252000"/>
    <x v="8"/>
    <x v="2"/>
  </r>
  <r>
    <s v="2025-09-18"/>
    <s v="SAL05934"/>
    <x v="7"/>
    <s v="ORAIMO 30000mAh"/>
    <n v="15"/>
    <n v="28000"/>
    <n v="420000"/>
    <x v="8"/>
    <x v="2"/>
  </r>
  <r>
    <s v="2025-10-01"/>
    <s v="SAL05726"/>
    <x v="7"/>
    <s v="ORAIMO 30000mAh"/>
    <n v="15"/>
    <n v="28000"/>
    <n v="420000"/>
    <x v="9"/>
    <x v="2"/>
  </r>
  <r>
    <s v="2025-10-20"/>
    <s v="SAL05894"/>
    <x v="7"/>
    <s v="ORAIMO 30000mAh"/>
    <n v="14"/>
    <n v="28000"/>
    <n v="392000"/>
    <x v="9"/>
    <x v="2"/>
  </r>
  <r>
    <s v="2025-10-27"/>
    <s v="SAL01454"/>
    <x v="7"/>
    <s v="ORAIMO 30000mAh"/>
    <n v="3"/>
    <n v="28000"/>
    <n v="84000"/>
    <x v="9"/>
    <x v="2"/>
  </r>
  <r>
    <s v="2025-10-31"/>
    <s v="SAL02363"/>
    <x v="7"/>
    <s v="ORAIMO 30000mAh"/>
    <n v="5"/>
    <n v="28000"/>
    <n v="140000"/>
    <x v="9"/>
    <x v="2"/>
  </r>
  <r>
    <s v="2025-11-11"/>
    <s v="SAL05245"/>
    <x v="7"/>
    <s v="ORAIMO 30000mAh"/>
    <n v="5"/>
    <n v="28000"/>
    <n v="140000"/>
    <x v="10"/>
    <x v="2"/>
  </r>
  <r>
    <s v="2025-11-19"/>
    <s v="SAL05791"/>
    <x v="7"/>
    <s v="ORAIMO 30000mAh"/>
    <n v="3"/>
    <n v="28000"/>
    <n v="84000"/>
    <x v="10"/>
    <x v="2"/>
  </r>
  <r>
    <s v="2025-11-26"/>
    <s v="SAL03678"/>
    <x v="7"/>
    <s v="ORAIMO 30000mAh"/>
    <n v="7"/>
    <n v="28000"/>
    <n v="196000"/>
    <x v="10"/>
    <x v="2"/>
  </r>
  <r>
    <s v="2025-12-22"/>
    <s v="SAL02206"/>
    <x v="7"/>
    <s v="ORAIMO 30000mAh"/>
    <n v="14"/>
    <n v="28000"/>
    <n v="392000"/>
    <x v="11"/>
    <x v="2"/>
  </r>
  <r>
    <s v="2025-12-25"/>
    <s v="SAL00289"/>
    <x v="7"/>
    <s v="ORAIMO 30000mAh"/>
    <n v="9"/>
    <n v="28000"/>
    <n v="252000"/>
    <x v="11"/>
    <x v="2"/>
  </r>
  <r>
    <s v="2023-01-02"/>
    <s v="SAL03407"/>
    <x v="0"/>
    <s v="ORAIMO MINI"/>
    <n v="4"/>
    <n v="3500"/>
    <n v="14000"/>
    <x v="0"/>
    <x v="0"/>
  </r>
  <r>
    <s v="2023-02-03"/>
    <s v="SAL04920"/>
    <x v="0"/>
    <s v="ORAIMO MINI"/>
    <n v="9"/>
    <n v="3500"/>
    <n v="31500"/>
    <x v="1"/>
    <x v="0"/>
  </r>
  <r>
    <s v="2023-02-05"/>
    <s v="SAL00065"/>
    <x v="0"/>
    <s v="ORAIMO MINI"/>
    <n v="11"/>
    <n v="3500"/>
    <n v="38500"/>
    <x v="1"/>
    <x v="0"/>
  </r>
  <r>
    <s v="2023-02-21"/>
    <s v="SAL00813"/>
    <x v="0"/>
    <s v="ORAIMO MINI"/>
    <n v="11"/>
    <n v="3500"/>
    <n v="38500"/>
    <x v="1"/>
    <x v="0"/>
  </r>
  <r>
    <s v="2023-02-21"/>
    <s v="SAL05380"/>
    <x v="0"/>
    <s v="ORAIMO MINI"/>
    <n v="4"/>
    <n v="3500"/>
    <n v="14000"/>
    <x v="1"/>
    <x v="0"/>
  </r>
  <r>
    <s v="2023-02-22"/>
    <s v="SAL04986"/>
    <x v="0"/>
    <s v="ORAIMO MINI"/>
    <n v="5"/>
    <n v="3500"/>
    <n v="17500"/>
    <x v="1"/>
    <x v="0"/>
  </r>
  <r>
    <s v="2023-02-23"/>
    <s v="SAL00155"/>
    <x v="0"/>
    <s v="ORAIMO MINI"/>
    <n v="10"/>
    <n v="3500"/>
    <n v="35000"/>
    <x v="1"/>
    <x v="0"/>
  </r>
  <r>
    <s v="2023-04-04"/>
    <s v="SAL05619"/>
    <x v="0"/>
    <s v="ORAIMO MINI"/>
    <n v="7"/>
    <n v="3500"/>
    <n v="24500"/>
    <x v="3"/>
    <x v="0"/>
  </r>
  <r>
    <s v="2023-04-30"/>
    <s v="SAL02547"/>
    <x v="0"/>
    <s v="ORAIMO MINI"/>
    <n v="1"/>
    <n v="3500"/>
    <n v="3500"/>
    <x v="3"/>
    <x v="0"/>
  </r>
  <r>
    <s v="2023-06-14"/>
    <s v="SAL04738"/>
    <x v="0"/>
    <s v="ORAIMO MINI"/>
    <n v="7"/>
    <n v="3500"/>
    <n v="24500"/>
    <x v="5"/>
    <x v="0"/>
  </r>
  <r>
    <s v="2023-07-03"/>
    <s v="SAL05605"/>
    <x v="0"/>
    <s v="ORAIMO MINI"/>
    <n v="8"/>
    <n v="3500"/>
    <n v="28000"/>
    <x v="6"/>
    <x v="0"/>
  </r>
  <r>
    <s v="2023-07-07"/>
    <s v="SAL02449"/>
    <x v="0"/>
    <s v="ORAIMO MINI"/>
    <n v="10"/>
    <n v="3500"/>
    <n v="35000"/>
    <x v="6"/>
    <x v="0"/>
  </r>
  <r>
    <s v="2023-08-25"/>
    <s v="SAL05050"/>
    <x v="0"/>
    <s v="ORAIMO MINI"/>
    <n v="4"/>
    <n v="3500"/>
    <n v="14000"/>
    <x v="7"/>
    <x v="0"/>
  </r>
  <r>
    <s v="2023-08-29"/>
    <s v="SAL05370"/>
    <x v="0"/>
    <s v="ORAIMO MINI"/>
    <n v="4"/>
    <n v="3500"/>
    <n v="14000"/>
    <x v="7"/>
    <x v="0"/>
  </r>
  <r>
    <s v="2023-09-19"/>
    <s v="SAL01840"/>
    <x v="0"/>
    <s v="ORAIMO MINI"/>
    <n v="13"/>
    <n v="3500"/>
    <n v="45500"/>
    <x v="8"/>
    <x v="0"/>
  </r>
  <r>
    <s v="2023-11-11"/>
    <s v="SAL04899"/>
    <x v="0"/>
    <s v="ORAIMO MINI"/>
    <n v="12"/>
    <n v="3500"/>
    <n v="42000"/>
    <x v="10"/>
    <x v="0"/>
  </r>
  <r>
    <s v="2023-11-25"/>
    <s v="SAL01716"/>
    <x v="0"/>
    <s v="ORAIMO MINI"/>
    <n v="14"/>
    <n v="3500"/>
    <n v="49000"/>
    <x v="10"/>
    <x v="0"/>
  </r>
  <r>
    <s v="2023-12-07"/>
    <s v="SAL02670"/>
    <x v="0"/>
    <s v="ORAIMO MINI"/>
    <n v="4"/>
    <n v="3500"/>
    <n v="14000"/>
    <x v="11"/>
    <x v="0"/>
  </r>
  <r>
    <s v="2023-12-20"/>
    <s v="SAL05497"/>
    <x v="0"/>
    <s v="ORAIMO MINI"/>
    <n v="7"/>
    <n v="3500"/>
    <n v="24500"/>
    <x v="11"/>
    <x v="0"/>
  </r>
  <r>
    <s v="2024-01-27"/>
    <s v="SAL01122"/>
    <x v="0"/>
    <s v="ORAIMO MINI"/>
    <n v="11"/>
    <n v="3500"/>
    <n v="38500"/>
    <x v="0"/>
    <x v="1"/>
  </r>
  <r>
    <s v="2024-04-06"/>
    <s v="SAL02221"/>
    <x v="0"/>
    <s v="ORAIMO MINI"/>
    <n v="7"/>
    <n v="3500"/>
    <n v="24500"/>
    <x v="3"/>
    <x v="1"/>
  </r>
  <r>
    <s v="2024-04-29"/>
    <s v="SAL04238"/>
    <x v="0"/>
    <s v="ORAIMO MINI"/>
    <n v="8"/>
    <n v="3500"/>
    <n v="28000"/>
    <x v="3"/>
    <x v="1"/>
  </r>
  <r>
    <s v="2024-05-08"/>
    <s v="SAL04541"/>
    <x v="0"/>
    <s v="ORAIMO MINI"/>
    <n v="5"/>
    <n v="3500"/>
    <n v="17500"/>
    <x v="4"/>
    <x v="1"/>
  </r>
  <r>
    <s v="2024-06-10"/>
    <s v="SAL02046"/>
    <x v="0"/>
    <s v="ORAIMO MINI"/>
    <n v="4"/>
    <n v="3500"/>
    <n v="14000"/>
    <x v="5"/>
    <x v="1"/>
  </r>
  <r>
    <s v="2024-06-13"/>
    <s v="SAL00773"/>
    <x v="0"/>
    <s v="ORAIMO MINI"/>
    <n v="2"/>
    <n v="3500"/>
    <n v="7000"/>
    <x v="5"/>
    <x v="1"/>
  </r>
  <r>
    <s v="2024-07-16"/>
    <s v="SAL01996"/>
    <x v="0"/>
    <s v="ORAIMO MINI"/>
    <n v="3"/>
    <n v="3500"/>
    <n v="10500"/>
    <x v="6"/>
    <x v="1"/>
  </r>
  <r>
    <s v="2024-07-31"/>
    <s v="SAL01124"/>
    <x v="0"/>
    <s v="ORAIMO MINI"/>
    <n v="7"/>
    <n v="3500"/>
    <n v="24500"/>
    <x v="6"/>
    <x v="1"/>
  </r>
  <r>
    <s v="2024-08-18"/>
    <s v="SAL01341"/>
    <x v="0"/>
    <s v="ORAIMO MINI"/>
    <n v="2"/>
    <n v="3500"/>
    <n v="7000"/>
    <x v="7"/>
    <x v="1"/>
  </r>
  <r>
    <s v="2024-09-01"/>
    <s v="SAL04211"/>
    <x v="0"/>
    <s v="ORAIMO MINI"/>
    <n v="10"/>
    <n v="3500"/>
    <n v="35000"/>
    <x v="8"/>
    <x v="1"/>
  </r>
  <r>
    <s v="2024-09-15"/>
    <s v="SAL00443"/>
    <x v="0"/>
    <s v="ORAIMO MINI"/>
    <n v="9"/>
    <n v="3500"/>
    <n v="31500"/>
    <x v="8"/>
    <x v="1"/>
  </r>
  <r>
    <s v="2024-09-21"/>
    <s v="SAL03476"/>
    <x v="0"/>
    <s v="ORAIMO MINI"/>
    <n v="4"/>
    <n v="3500"/>
    <n v="14000"/>
    <x v="8"/>
    <x v="1"/>
  </r>
  <r>
    <s v="2024-10-10"/>
    <s v="SAL01086"/>
    <x v="0"/>
    <s v="ORAIMO MINI"/>
    <n v="13"/>
    <n v="3500"/>
    <n v="45500"/>
    <x v="9"/>
    <x v="1"/>
  </r>
  <r>
    <s v="2024-11-11"/>
    <s v="SAL02180"/>
    <x v="0"/>
    <s v="ORAIMO MINI"/>
    <n v="4"/>
    <n v="3500"/>
    <n v="14000"/>
    <x v="10"/>
    <x v="1"/>
  </r>
  <r>
    <s v="2024-11-13"/>
    <s v="SAL00021"/>
    <x v="0"/>
    <s v="ORAIMO MINI"/>
    <n v="6"/>
    <n v="3500"/>
    <n v="21000"/>
    <x v="10"/>
    <x v="1"/>
  </r>
  <r>
    <s v="2025-01-01"/>
    <s v="SAL04679"/>
    <x v="0"/>
    <s v="ORAIMO MINI"/>
    <n v="15"/>
    <n v="3500"/>
    <n v="52500"/>
    <x v="0"/>
    <x v="2"/>
  </r>
  <r>
    <s v="2025-01-28"/>
    <s v="SAL01885"/>
    <x v="0"/>
    <s v="ORAIMO MINI"/>
    <n v="4"/>
    <n v="3500"/>
    <n v="14000"/>
    <x v="0"/>
    <x v="2"/>
  </r>
  <r>
    <s v="2025-02-20"/>
    <s v="SAL03660"/>
    <x v="0"/>
    <s v="ORAIMO MINI"/>
    <n v="14"/>
    <n v="3500"/>
    <n v="49000"/>
    <x v="1"/>
    <x v="2"/>
  </r>
  <r>
    <s v="2025-03-09"/>
    <s v="SAL00869"/>
    <x v="0"/>
    <s v="ORAIMO MINI"/>
    <n v="3"/>
    <n v="3500"/>
    <n v="10500"/>
    <x v="2"/>
    <x v="2"/>
  </r>
  <r>
    <s v="2025-03-19"/>
    <s v="SAL03911"/>
    <x v="0"/>
    <s v="ORAIMO MINI"/>
    <n v="9"/>
    <n v="3500"/>
    <n v="31500"/>
    <x v="2"/>
    <x v="2"/>
  </r>
  <r>
    <s v="2025-04-18"/>
    <s v="SAL01604"/>
    <x v="0"/>
    <s v="ORAIMO MINI"/>
    <n v="6"/>
    <n v="3500"/>
    <n v="21000"/>
    <x v="3"/>
    <x v="2"/>
  </r>
  <r>
    <s v="2025-04-28"/>
    <s v="SAL05011"/>
    <x v="0"/>
    <s v="ORAIMO MINI"/>
    <n v="13"/>
    <n v="3500"/>
    <n v="45500"/>
    <x v="3"/>
    <x v="2"/>
  </r>
  <r>
    <s v="2025-05-10"/>
    <s v="SAL01304"/>
    <x v="0"/>
    <s v="ORAIMO MINI"/>
    <n v="2"/>
    <n v="3500"/>
    <n v="7000"/>
    <x v="4"/>
    <x v="2"/>
  </r>
  <r>
    <s v="2025-05-14"/>
    <s v="SAL05286"/>
    <x v="0"/>
    <s v="ORAIMO MINI"/>
    <n v="5"/>
    <n v="3500"/>
    <n v="17500"/>
    <x v="4"/>
    <x v="2"/>
  </r>
  <r>
    <s v="2025-06-01"/>
    <s v="SAL01043"/>
    <x v="0"/>
    <s v="ORAIMO MINI"/>
    <n v="12"/>
    <n v="3500"/>
    <n v="42000"/>
    <x v="5"/>
    <x v="2"/>
  </r>
  <r>
    <s v="2025-07-11"/>
    <s v="SAL00379"/>
    <x v="0"/>
    <s v="ORAIMO MINI"/>
    <n v="14"/>
    <n v="3500"/>
    <n v="49000"/>
    <x v="6"/>
    <x v="2"/>
  </r>
  <r>
    <s v="2025-07-12"/>
    <s v="SAL04831"/>
    <x v="0"/>
    <s v="ORAIMO MINI"/>
    <n v="9"/>
    <n v="3500"/>
    <n v="31500"/>
    <x v="6"/>
    <x v="2"/>
  </r>
  <r>
    <s v="2025-07-15"/>
    <s v="SAL00196"/>
    <x v="0"/>
    <s v="ORAIMO MINI"/>
    <n v="4"/>
    <n v="3500"/>
    <n v="14000"/>
    <x v="6"/>
    <x v="2"/>
  </r>
  <r>
    <s v="2025-07-28"/>
    <s v="SAL04069"/>
    <x v="0"/>
    <s v="ORAIMO MINI"/>
    <n v="5"/>
    <n v="3500"/>
    <n v="17500"/>
    <x v="6"/>
    <x v="2"/>
  </r>
  <r>
    <s v="2025-08-02"/>
    <s v="SAL05053"/>
    <x v="0"/>
    <s v="ORAIMO MINI"/>
    <n v="4"/>
    <n v="3500"/>
    <n v="14000"/>
    <x v="7"/>
    <x v="2"/>
  </r>
  <r>
    <s v="2025-08-04"/>
    <s v="SAL02573"/>
    <x v="0"/>
    <s v="ORAIMO MINI"/>
    <n v="6"/>
    <n v="3500"/>
    <n v="21000"/>
    <x v="7"/>
    <x v="2"/>
  </r>
  <r>
    <s v="2025-08-05"/>
    <s v="SAL01412"/>
    <x v="0"/>
    <s v="ORAIMO MINI"/>
    <n v="11"/>
    <n v="3500"/>
    <n v="38500"/>
    <x v="7"/>
    <x v="2"/>
  </r>
  <r>
    <s v="2025-08-06"/>
    <s v="SAL03984"/>
    <x v="0"/>
    <s v="ORAIMO MINI"/>
    <n v="14"/>
    <n v="3500"/>
    <n v="49000"/>
    <x v="7"/>
    <x v="2"/>
  </r>
  <r>
    <s v="2025-08-10"/>
    <s v="SAL01711"/>
    <x v="0"/>
    <s v="ORAIMO MINI"/>
    <n v="4"/>
    <n v="3500"/>
    <n v="14000"/>
    <x v="7"/>
    <x v="2"/>
  </r>
  <r>
    <s v="2025-08-17"/>
    <s v="SAL05563"/>
    <x v="0"/>
    <s v="ORAIMO MINI"/>
    <n v="2"/>
    <n v="3500"/>
    <n v="7000"/>
    <x v="7"/>
    <x v="2"/>
  </r>
  <r>
    <s v="2025-08-27"/>
    <s v="SAL04250"/>
    <x v="0"/>
    <s v="ORAIMO MINI"/>
    <n v="9"/>
    <n v="3500"/>
    <n v="31500"/>
    <x v="7"/>
    <x v="2"/>
  </r>
  <r>
    <s v="2025-08-29"/>
    <s v="SAL00656"/>
    <x v="0"/>
    <s v="ORAIMO MINI"/>
    <n v="9"/>
    <n v="3500"/>
    <n v="31500"/>
    <x v="7"/>
    <x v="2"/>
  </r>
  <r>
    <s v="2025-09-07"/>
    <s v="SAL03498"/>
    <x v="0"/>
    <s v="ORAIMO MINI"/>
    <n v="8"/>
    <n v="3500"/>
    <n v="28000"/>
    <x v="8"/>
    <x v="2"/>
  </r>
  <r>
    <s v="2025-09-09"/>
    <s v="SAL05801"/>
    <x v="0"/>
    <s v="ORAIMO MINI"/>
    <n v="1"/>
    <n v="3500"/>
    <n v="3500"/>
    <x v="8"/>
    <x v="2"/>
  </r>
  <r>
    <s v="2025-09-18"/>
    <s v="SAL01607"/>
    <x v="0"/>
    <s v="ORAIMO MINI"/>
    <n v="1"/>
    <n v="3500"/>
    <n v="3500"/>
    <x v="8"/>
    <x v="2"/>
  </r>
  <r>
    <s v="2025-09-22"/>
    <s v="SAL00651"/>
    <x v="0"/>
    <s v="ORAIMO MINI"/>
    <n v="6"/>
    <n v="3500"/>
    <n v="21000"/>
    <x v="8"/>
    <x v="2"/>
  </r>
  <r>
    <s v="2025-09-28"/>
    <s v="SAL05715"/>
    <x v="0"/>
    <s v="ORAIMO MINI"/>
    <n v="9"/>
    <n v="3500"/>
    <n v="31500"/>
    <x v="8"/>
    <x v="2"/>
  </r>
  <r>
    <s v="2025-10-09"/>
    <s v="SAL03398"/>
    <x v="0"/>
    <s v="ORAIMO MINI"/>
    <n v="2"/>
    <n v="3500"/>
    <n v="7000"/>
    <x v="9"/>
    <x v="2"/>
  </r>
  <r>
    <s v="2025-10-11"/>
    <s v="SAL01984"/>
    <x v="0"/>
    <s v="ORAIMO MINI"/>
    <n v="1"/>
    <n v="3500"/>
    <n v="3500"/>
    <x v="9"/>
    <x v="2"/>
  </r>
  <r>
    <s v="2025-11-04"/>
    <s v="SAL05184"/>
    <x v="0"/>
    <s v="ORAIMO MINI"/>
    <n v="5"/>
    <n v="3500"/>
    <n v="17500"/>
    <x v="10"/>
    <x v="2"/>
  </r>
  <r>
    <s v="2025-11-07"/>
    <s v="SAL02354"/>
    <x v="0"/>
    <s v="ORAIMO MINI"/>
    <n v="12"/>
    <n v="3500"/>
    <n v="42000"/>
    <x v="10"/>
    <x v="2"/>
  </r>
  <r>
    <s v="2025-11-12"/>
    <s v="SAL03913"/>
    <x v="0"/>
    <s v="ORAIMO MINI"/>
    <n v="10"/>
    <n v="3500"/>
    <n v="35000"/>
    <x v="10"/>
    <x v="2"/>
  </r>
  <r>
    <s v="2025-11-16"/>
    <s v="SAL00180"/>
    <x v="0"/>
    <s v="ORAIMO MINI"/>
    <n v="7"/>
    <n v="3500"/>
    <n v="24500"/>
    <x v="10"/>
    <x v="2"/>
  </r>
  <r>
    <s v="2025-12-06"/>
    <s v="SAL05885"/>
    <x v="0"/>
    <s v="ORAIMO MINI"/>
    <n v="13"/>
    <n v="3500"/>
    <n v="45500"/>
    <x v="11"/>
    <x v="2"/>
  </r>
  <r>
    <s v="2025-12-19"/>
    <s v="SAL00819"/>
    <x v="0"/>
    <s v="ORAIMO MINI"/>
    <n v="11"/>
    <n v="3500"/>
    <n v="38500"/>
    <x v="11"/>
    <x v="2"/>
  </r>
  <r>
    <s v="2025-12-23"/>
    <s v="SAL01978"/>
    <x v="0"/>
    <s v="ORAIMO MINI"/>
    <n v="5"/>
    <n v="3500"/>
    <n v="17500"/>
    <x v="11"/>
    <x v="2"/>
  </r>
  <r>
    <s v="2023-01-03"/>
    <s v="SAL04958"/>
    <x v="4"/>
    <s v="PHONE STAND"/>
    <n v="2"/>
    <n v="3500"/>
    <n v="7000"/>
    <x v="0"/>
    <x v="0"/>
  </r>
  <r>
    <s v="2023-01-06"/>
    <s v="SAL00642"/>
    <x v="4"/>
    <s v="PHONE STAND"/>
    <n v="15"/>
    <n v="3500"/>
    <n v="52500"/>
    <x v="0"/>
    <x v="0"/>
  </r>
  <r>
    <s v="2023-01-09"/>
    <s v="SAL02958"/>
    <x v="4"/>
    <s v="PHONE STAND"/>
    <n v="4"/>
    <n v="3500"/>
    <n v="14000"/>
    <x v="0"/>
    <x v="0"/>
  </r>
  <r>
    <s v="2023-01-15"/>
    <s v="SAL05872"/>
    <x v="4"/>
    <s v="PHONE STAND"/>
    <n v="3"/>
    <n v="3500"/>
    <n v="10500"/>
    <x v="0"/>
    <x v="0"/>
  </r>
  <r>
    <s v="2023-01-25"/>
    <s v="SAL02886"/>
    <x v="4"/>
    <s v="PHONE STAND"/>
    <n v="8"/>
    <n v="3500"/>
    <n v="28000"/>
    <x v="0"/>
    <x v="0"/>
  </r>
  <r>
    <s v="2023-02-12"/>
    <s v="SAL02331"/>
    <x v="4"/>
    <s v="PHONE STAND"/>
    <n v="10"/>
    <n v="3500"/>
    <n v="35000"/>
    <x v="1"/>
    <x v="0"/>
  </r>
  <r>
    <s v="2023-02-12"/>
    <s v="SAL03704"/>
    <x v="4"/>
    <s v="PHONE STAND"/>
    <n v="7"/>
    <n v="3500"/>
    <n v="24500"/>
    <x v="1"/>
    <x v="0"/>
  </r>
  <r>
    <s v="2023-02-16"/>
    <s v="SAL02651"/>
    <x v="4"/>
    <s v="PHONE STAND"/>
    <n v="7"/>
    <n v="3500"/>
    <n v="24500"/>
    <x v="1"/>
    <x v="0"/>
  </r>
  <r>
    <s v="2023-03-11"/>
    <s v="SAL04821"/>
    <x v="4"/>
    <s v="PHONE STAND"/>
    <n v="14"/>
    <n v="3500"/>
    <n v="49000"/>
    <x v="2"/>
    <x v="0"/>
  </r>
  <r>
    <s v="2023-03-19"/>
    <s v="SAL04224"/>
    <x v="4"/>
    <s v="PHONE STAND"/>
    <n v="6"/>
    <n v="3500"/>
    <n v="21000"/>
    <x v="2"/>
    <x v="0"/>
  </r>
  <r>
    <s v="2023-04-03"/>
    <s v="SAL05174"/>
    <x v="4"/>
    <s v="PHONE STAND"/>
    <n v="13"/>
    <n v="3500"/>
    <n v="45500"/>
    <x v="3"/>
    <x v="0"/>
  </r>
  <r>
    <s v="2023-04-09"/>
    <s v="SAL02733"/>
    <x v="4"/>
    <s v="PHONE STAND"/>
    <n v="3"/>
    <n v="3500"/>
    <n v="10500"/>
    <x v="3"/>
    <x v="0"/>
  </r>
  <r>
    <s v="2023-04-27"/>
    <s v="SAL03687"/>
    <x v="4"/>
    <s v="PHONE STAND"/>
    <n v="6"/>
    <n v="3500"/>
    <n v="21000"/>
    <x v="3"/>
    <x v="0"/>
  </r>
  <r>
    <s v="2023-05-04"/>
    <s v="SAL01010"/>
    <x v="4"/>
    <s v="PHONE STAND"/>
    <n v="6"/>
    <n v="3500"/>
    <n v="21000"/>
    <x v="4"/>
    <x v="0"/>
  </r>
  <r>
    <s v="2023-05-07"/>
    <s v="SAL02523"/>
    <x v="4"/>
    <s v="PHONE STAND"/>
    <n v="10"/>
    <n v="3500"/>
    <n v="35000"/>
    <x v="4"/>
    <x v="0"/>
  </r>
  <r>
    <s v="2023-05-14"/>
    <s v="SAL00871"/>
    <x v="4"/>
    <s v="PHONE STAND"/>
    <n v="7"/>
    <n v="3500"/>
    <n v="24500"/>
    <x v="4"/>
    <x v="0"/>
  </r>
  <r>
    <s v="2023-05-26"/>
    <s v="SAL01622"/>
    <x v="4"/>
    <s v="PHONE STAND"/>
    <n v="5"/>
    <n v="3500"/>
    <n v="17500"/>
    <x v="4"/>
    <x v="0"/>
  </r>
  <r>
    <s v="2023-05-27"/>
    <s v="SAL05984"/>
    <x v="4"/>
    <s v="PHONE STAND"/>
    <n v="7"/>
    <n v="3500"/>
    <n v="24500"/>
    <x v="4"/>
    <x v="0"/>
  </r>
  <r>
    <s v="2023-06-10"/>
    <s v="SAL01845"/>
    <x v="4"/>
    <s v="PHONE STAND"/>
    <n v="2"/>
    <n v="3500"/>
    <n v="7000"/>
    <x v="5"/>
    <x v="0"/>
  </r>
  <r>
    <s v="2023-06-10"/>
    <s v="SAL02374"/>
    <x v="4"/>
    <s v="PHONE STAND"/>
    <n v="1"/>
    <n v="3500"/>
    <n v="3500"/>
    <x v="5"/>
    <x v="0"/>
  </r>
  <r>
    <s v="2023-06-18"/>
    <s v="SAL05916"/>
    <x v="4"/>
    <s v="PHONE STAND"/>
    <n v="5"/>
    <n v="3500"/>
    <n v="17500"/>
    <x v="5"/>
    <x v="0"/>
  </r>
  <r>
    <s v="2023-06-23"/>
    <s v="SAL02839"/>
    <x v="4"/>
    <s v="PHONE STAND"/>
    <n v="7"/>
    <n v="3500"/>
    <n v="24500"/>
    <x v="5"/>
    <x v="0"/>
  </r>
  <r>
    <s v="2023-06-23"/>
    <s v="SAL03360"/>
    <x v="4"/>
    <s v="PHONE STAND"/>
    <n v="2"/>
    <n v="3500"/>
    <n v="7000"/>
    <x v="5"/>
    <x v="0"/>
  </r>
  <r>
    <s v="2023-06-23"/>
    <s v="SAL05892"/>
    <x v="4"/>
    <s v="PHONE STAND"/>
    <n v="7"/>
    <n v="3500"/>
    <n v="24500"/>
    <x v="5"/>
    <x v="0"/>
  </r>
  <r>
    <s v="2023-06-26"/>
    <s v="SAL00121"/>
    <x v="4"/>
    <s v="PHONE STAND"/>
    <n v="10"/>
    <n v="3500"/>
    <n v="35000"/>
    <x v="5"/>
    <x v="0"/>
  </r>
  <r>
    <s v="2023-06-30"/>
    <s v="SAL03563"/>
    <x v="4"/>
    <s v="PHONE STAND"/>
    <n v="10"/>
    <n v="3500"/>
    <n v="35000"/>
    <x v="5"/>
    <x v="0"/>
  </r>
  <r>
    <s v="2023-07-09"/>
    <s v="SAL01856"/>
    <x v="4"/>
    <s v="PHONE STAND"/>
    <n v="6"/>
    <n v="3500"/>
    <n v="21000"/>
    <x v="6"/>
    <x v="0"/>
  </r>
  <r>
    <s v="2023-07-10"/>
    <s v="SAL05488"/>
    <x v="4"/>
    <s v="PHONE STAND"/>
    <n v="8"/>
    <n v="3500"/>
    <n v="28000"/>
    <x v="6"/>
    <x v="0"/>
  </r>
  <r>
    <s v="2023-07-14"/>
    <s v="SAL01657"/>
    <x v="4"/>
    <s v="PHONE STAND"/>
    <n v="9"/>
    <n v="3500"/>
    <n v="31500"/>
    <x v="6"/>
    <x v="0"/>
  </r>
  <r>
    <s v="2023-07-15"/>
    <s v="SAL04896"/>
    <x v="4"/>
    <s v="PHONE STAND"/>
    <n v="4"/>
    <n v="3500"/>
    <n v="14000"/>
    <x v="6"/>
    <x v="0"/>
  </r>
  <r>
    <s v="2023-07-19"/>
    <s v="SAL05352"/>
    <x v="4"/>
    <s v="PHONE STAND"/>
    <n v="15"/>
    <n v="3500"/>
    <n v="52500"/>
    <x v="6"/>
    <x v="0"/>
  </r>
  <r>
    <s v="2023-08-03"/>
    <s v="SAL04306"/>
    <x v="4"/>
    <s v="PHONE STAND"/>
    <n v="1"/>
    <n v="3500"/>
    <n v="3500"/>
    <x v="7"/>
    <x v="0"/>
  </r>
  <r>
    <s v="2023-08-29"/>
    <s v="SAL05069"/>
    <x v="4"/>
    <s v="PHONE STAND"/>
    <n v="7"/>
    <n v="3500"/>
    <n v="24500"/>
    <x v="7"/>
    <x v="0"/>
  </r>
  <r>
    <s v="2023-09-13"/>
    <s v="SAL02308"/>
    <x v="4"/>
    <s v="PHONE STAND"/>
    <n v="4"/>
    <n v="3500"/>
    <n v="14000"/>
    <x v="8"/>
    <x v="0"/>
  </r>
  <r>
    <s v="2023-09-20"/>
    <s v="SAL00194"/>
    <x v="4"/>
    <s v="PHONE STAND"/>
    <n v="4"/>
    <n v="3500"/>
    <n v="14000"/>
    <x v="8"/>
    <x v="0"/>
  </r>
  <r>
    <s v="2023-09-20"/>
    <s v="SAL04490"/>
    <x v="4"/>
    <s v="PHONE STAND"/>
    <n v="14"/>
    <n v="3500"/>
    <n v="49000"/>
    <x v="8"/>
    <x v="0"/>
  </r>
  <r>
    <s v="2023-09-22"/>
    <s v="SAL04467"/>
    <x v="4"/>
    <s v="PHONE STAND"/>
    <n v="4"/>
    <n v="3500"/>
    <n v="14000"/>
    <x v="8"/>
    <x v="0"/>
  </r>
  <r>
    <s v="2023-10-14"/>
    <s v="SAL05848"/>
    <x v="4"/>
    <s v="PHONE STAND"/>
    <n v="4"/>
    <n v="3500"/>
    <n v="14000"/>
    <x v="9"/>
    <x v="0"/>
  </r>
  <r>
    <s v="2023-11-01"/>
    <s v="SAL02482"/>
    <x v="4"/>
    <s v="PHONE STAND"/>
    <n v="8"/>
    <n v="3500"/>
    <n v="28000"/>
    <x v="10"/>
    <x v="0"/>
  </r>
  <r>
    <s v="2023-11-07"/>
    <s v="SAL02250"/>
    <x v="4"/>
    <s v="PHONE STAND"/>
    <n v="4"/>
    <n v="3500"/>
    <n v="14000"/>
    <x v="10"/>
    <x v="0"/>
  </r>
  <r>
    <s v="2023-11-12"/>
    <s v="SAL03802"/>
    <x v="4"/>
    <s v="PHONE STAND"/>
    <n v="2"/>
    <n v="3500"/>
    <n v="7000"/>
    <x v="10"/>
    <x v="0"/>
  </r>
  <r>
    <s v="2023-11-26"/>
    <s v="SAL02688"/>
    <x v="4"/>
    <s v="PHONE STAND"/>
    <n v="15"/>
    <n v="3500"/>
    <n v="52500"/>
    <x v="10"/>
    <x v="0"/>
  </r>
  <r>
    <s v="2023-11-27"/>
    <s v="SAL00495"/>
    <x v="4"/>
    <s v="PHONE STAND"/>
    <n v="5"/>
    <n v="3500"/>
    <n v="17500"/>
    <x v="10"/>
    <x v="0"/>
  </r>
  <r>
    <s v="2023-12-04"/>
    <s v="SAL02631"/>
    <x v="4"/>
    <s v="PHONE STAND"/>
    <n v="2"/>
    <n v="3500"/>
    <n v="7000"/>
    <x v="11"/>
    <x v="0"/>
  </r>
  <r>
    <s v="2023-12-14"/>
    <s v="SAL03416"/>
    <x v="4"/>
    <s v="PHONE STAND"/>
    <n v="1"/>
    <n v="3500"/>
    <n v="3500"/>
    <x v="11"/>
    <x v="0"/>
  </r>
  <r>
    <s v="2023-12-17"/>
    <s v="SAL00859"/>
    <x v="4"/>
    <s v="PHONE STAND"/>
    <n v="15"/>
    <n v="3500"/>
    <n v="52500"/>
    <x v="11"/>
    <x v="0"/>
  </r>
  <r>
    <s v="2023-12-29"/>
    <s v="SAL02365"/>
    <x v="4"/>
    <s v="PHONE STAND"/>
    <n v="15"/>
    <n v="3500"/>
    <n v="52500"/>
    <x v="11"/>
    <x v="0"/>
  </r>
  <r>
    <s v="2024-01-02"/>
    <s v="SAL04255"/>
    <x v="4"/>
    <s v="PHONE STAND"/>
    <n v="13"/>
    <n v="3500"/>
    <n v="45500"/>
    <x v="0"/>
    <x v="1"/>
  </r>
  <r>
    <s v="2024-01-07"/>
    <s v="SAL05006"/>
    <x v="4"/>
    <s v="PHONE STAND"/>
    <n v="1"/>
    <n v="3500"/>
    <n v="3500"/>
    <x v="0"/>
    <x v="1"/>
  </r>
  <r>
    <s v="2024-01-12"/>
    <s v="SAL03939"/>
    <x v="4"/>
    <s v="PHONE STAND"/>
    <n v="1"/>
    <n v="3500"/>
    <n v="3500"/>
    <x v="0"/>
    <x v="1"/>
  </r>
  <r>
    <s v="2024-02-08"/>
    <s v="SAL05408"/>
    <x v="4"/>
    <s v="PHONE STAND"/>
    <n v="7"/>
    <n v="3500"/>
    <n v="24500"/>
    <x v="1"/>
    <x v="1"/>
  </r>
  <r>
    <s v="2024-02-16"/>
    <s v="SAL01368"/>
    <x v="4"/>
    <s v="PHONE STAND"/>
    <n v="8"/>
    <n v="3500"/>
    <n v="28000"/>
    <x v="1"/>
    <x v="1"/>
  </r>
  <r>
    <s v="2024-02-16"/>
    <s v="SAL02792"/>
    <x v="4"/>
    <s v="PHONE STAND"/>
    <n v="2"/>
    <n v="3500"/>
    <n v="7000"/>
    <x v="1"/>
    <x v="1"/>
  </r>
  <r>
    <s v="2024-02-17"/>
    <s v="SAL05930"/>
    <x v="4"/>
    <s v="PHONE STAND"/>
    <n v="4"/>
    <n v="3500"/>
    <n v="14000"/>
    <x v="1"/>
    <x v="1"/>
  </r>
  <r>
    <s v="2024-02-20"/>
    <s v="SAL00139"/>
    <x v="4"/>
    <s v="PHONE STAND"/>
    <n v="15"/>
    <n v="3500"/>
    <n v="52500"/>
    <x v="1"/>
    <x v="1"/>
  </r>
  <r>
    <s v="2024-02-23"/>
    <s v="SAL05153"/>
    <x v="4"/>
    <s v="PHONE STAND"/>
    <n v="4"/>
    <n v="3500"/>
    <n v="14000"/>
    <x v="1"/>
    <x v="1"/>
  </r>
  <r>
    <s v="2024-03-02"/>
    <s v="SAL05039"/>
    <x v="4"/>
    <s v="PHONE STAND"/>
    <n v="8"/>
    <n v="3500"/>
    <n v="28000"/>
    <x v="2"/>
    <x v="1"/>
  </r>
  <r>
    <s v="2024-03-02"/>
    <s v="SAL05218"/>
    <x v="4"/>
    <s v="PHONE STAND"/>
    <n v="12"/>
    <n v="3500"/>
    <n v="42000"/>
    <x v="2"/>
    <x v="1"/>
  </r>
  <r>
    <s v="2024-03-03"/>
    <s v="SAL02330"/>
    <x v="4"/>
    <s v="PHONE STAND"/>
    <n v="12"/>
    <n v="3500"/>
    <n v="42000"/>
    <x v="2"/>
    <x v="1"/>
  </r>
  <r>
    <s v="2024-03-07"/>
    <s v="SAL04101"/>
    <x v="4"/>
    <s v="PHONE STAND"/>
    <n v="2"/>
    <n v="3500"/>
    <n v="7000"/>
    <x v="2"/>
    <x v="1"/>
  </r>
  <r>
    <s v="2024-03-11"/>
    <s v="SAL02323"/>
    <x v="4"/>
    <s v="PHONE STAND"/>
    <n v="13"/>
    <n v="3500"/>
    <n v="45500"/>
    <x v="2"/>
    <x v="1"/>
  </r>
  <r>
    <s v="2024-03-13"/>
    <s v="SAL01810"/>
    <x v="4"/>
    <s v="PHONE STAND"/>
    <n v="13"/>
    <n v="3500"/>
    <n v="45500"/>
    <x v="2"/>
    <x v="1"/>
  </r>
  <r>
    <s v="2024-03-16"/>
    <s v="SAL00688"/>
    <x v="4"/>
    <s v="PHONE STAND"/>
    <n v="8"/>
    <n v="3500"/>
    <n v="28000"/>
    <x v="2"/>
    <x v="1"/>
  </r>
  <r>
    <s v="2024-03-16"/>
    <s v="SAL03503"/>
    <x v="4"/>
    <s v="PHONE STAND"/>
    <n v="3"/>
    <n v="3500"/>
    <n v="10500"/>
    <x v="2"/>
    <x v="1"/>
  </r>
  <r>
    <s v="2024-03-19"/>
    <s v="SAL05811"/>
    <x v="4"/>
    <s v="PHONE STAND"/>
    <n v="9"/>
    <n v="3500"/>
    <n v="31500"/>
    <x v="2"/>
    <x v="1"/>
  </r>
  <r>
    <s v="2024-03-21"/>
    <s v="SAL04578"/>
    <x v="4"/>
    <s v="PHONE STAND"/>
    <n v="8"/>
    <n v="3500"/>
    <n v="28000"/>
    <x v="2"/>
    <x v="1"/>
  </r>
  <r>
    <s v="2024-03-25"/>
    <s v="SAL00078"/>
    <x v="4"/>
    <s v="PHONE STAND"/>
    <n v="3"/>
    <n v="3500"/>
    <n v="10500"/>
    <x v="2"/>
    <x v="1"/>
  </r>
  <r>
    <s v="2024-03-30"/>
    <s v="SAL02679"/>
    <x v="4"/>
    <s v="PHONE STAND"/>
    <n v="5"/>
    <n v="3500"/>
    <n v="17500"/>
    <x v="2"/>
    <x v="1"/>
  </r>
  <r>
    <s v="2024-03-31"/>
    <s v="SAL03174"/>
    <x v="4"/>
    <s v="PHONE STAND"/>
    <n v="15"/>
    <n v="3500"/>
    <n v="52500"/>
    <x v="2"/>
    <x v="1"/>
  </r>
  <r>
    <s v="2024-04-17"/>
    <s v="SAL02368"/>
    <x v="4"/>
    <s v="PHONE STAND"/>
    <n v="1"/>
    <n v="3500"/>
    <n v="3500"/>
    <x v="3"/>
    <x v="1"/>
  </r>
  <r>
    <s v="2024-04-20"/>
    <s v="SAL04994"/>
    <x v="4"/>
    <s v="PHONE STAND"/>
    <n v="11"/>
    <n v="3500"/>
    <n v="38500"/>
    <x v="3"/>
    <x v="1"/>
  </r>
  <r>
    <s v="2024-04-23"/>
    <s v="SAL03377"/>
    <x v="4"/>
    <s v="PHONE STAND"/>
    <n v="4"/>
    <n v="3500"/>
    <n v="14000"/>
    <x v="3"/>
    <x v="1"/>
  </r>
  <r>
    <s v="2024-05-25"/>
    <s v="SAL01244"/>
    <x v="4"/>
    <s v="PHONE STAND"/>
    <n v="9"/>
    <n v="3500"/>
    <n v="31500"/>
    <x v="4"/>
    <x v="1"/>
  </r>
  <r>
    <s v="2024-05-30"/>
    <s v="SAL00845"/>
    <x v="4"/>
    <s v="PHONE STAND"/>
    <n v="12"/>
    <n v="3500"/>
    <n v="42000"/>
    <x v="4"/>
    <x v="1"/>
  </r>
  <r>
    <s v="2024-06-01"/>
    <s v="SAL00994"/>
    <x v="4"/>
    <s v="PHONE STAND"/>
    <n v="10"/>
    <n v="3500"/>
    <n v="35000"/>
    <x v="5"/>
    <x v="1"/>
  </r>
  <r>
    <s v="2024-06-06"/>
    <s v="SAL00737"/>
    <x v="4"/>
    <s v="PHONE STAND"/>
    <n v="10"/>
    <n v="3500"/>
    <n v="35000"/>
    <x v="5"/>
    <x v="1"/>
  </r>
  <r>
    <s v="2024-06-11"/>
    <s v="SAL05425"/>
    <x v="4"/>
    <s v="PHONE STAND"/>
    <n v="10"/>
    <n v="3500"/>
    <n v="35000"/>
    <x v="5"/>
    <x v="1"/>
  </r>
  <r>
    <s v="2024-07-05"/>
    <s v="SAL03414"/>
    <x v="4"/>
    <s v="PHONE STAND"/>
    <n v="2"/>
    <n v="3500"/>
    <n v="7000"/>
    <x v="6"/>
    <x v="1"/>
  </r>
  <r>
    <s v="2024-07-16"/>
    <s v="SAL04382"/>
    <x v="4"/>
    <s v="PHONE STAND"/>
    <n v="4"/>
    <n v="3500"/>
    <n v="14000"/>
    <x v="6"/>
    <x v="1"/>
  </r>
  <r>
    <s v="2024-07-17"/>
    <s v="SAL03946"/>
    <x v="4"/>
    <s v="PHONE STAND"/>
    <n v="1"/>
    <n v="3500"/>
    <n v="3500"/>
    <x v="6"/>
    <x v="1"/>
  </r>
  <r>
    <s v="2024-07-19"/>
    <s v="SAL04617"/>
    <x v="4"/>
    <s v="PHONE STAND"/>
    <n v="6"/>
    <n v="3500"/>
    <n v="21000"/>
    <x v="6"/>
    <x v="1"/>
  </r>
  <r>
    <s v="2024-07-24"/>
    <s v="SAL03613"/>
    <x v="4"/>
    <s v="PHONE STAND"/>
    <n v="11"/>
    <n v="3500"/>
    <n v="38500"/>
    <x v="6"/>
    <x v="1"/>
  </r>
  <r>
    <s v="2024-08-03"/>
    <s v="SAL01882"/>
    <x v="4"/>
    <s v="PHONE STAND"/>
    <n v="2"/>
    <n v="3500"/>
    <n v="7000"/>
    <x v="7"/>
    <x v="1"/>
  </r>
  <r>
    <s v="2024-08-11"/>
    <s v="SAL00596"/>
    <x v="4"/>
    <s v="PHONE STAND"/>
    <n v="14"/>
    <n v="3500"/>
    <n v="49000"/>
    <x v="7"/>
    <x v="1"/>
  </r>
  <r>
    <s v="2024-08-31"/>
    <s v="SAL00240"/>
    <x v="4"/>
    <s v="PHONE STAND"/>
    <n v="4"/>
    <n v="3500"/>
    <n v="14000"/>
    <x v="7"/>
    <x v="1"/>
  </r>
  <r>
    <s v="2024-09-13"/>
    <s v="SAL02784"/>
    <x v="4"/>
    <s v="PHONE STAND"/>
    <n v="10"/>
    <n v="3500"/>
    <n v="35000"/>
    <x v="8"/>
    <x v="1"/>
  </r>
  <r>
    <s v="2024-09-15"/>
    <s v="SAL04103"/>
    <x v="4"/>
    <s v="PHONE STAND"/>
    <n v="6"/>
    <n v="3500"/>
    <n v="21000"/>
    <x v="8"/>
    <x v="1"/>
  </r>
  <r>
    <s v="2024-09-15"/>
    <s v="SAL05661"/>
    <x v="4"/>
    <s v="PHONE STAND"/>
    <n v="4"/>
    <n v="3500"/>
    <n v="14000"/>
    <x v="8"/>
    <x v="1"/>
  </r>
  <r>
    <s v="2024-09-15"/>
    <s v="SAL05917"/>
    <x v="4"/>
    <s v="PHONE STAND"/>
    <n v="13"/>
    <n v="3500"/>
    <n v="45500"/>
    <x v="8"/>
    <x v="1"/>
  </r>
  <r>
    <s v="2024-09-18"/>
    <s v="SAL01104"/>
    <x v="4"/>
    <s v="PHONE STAND"/>
    <n v="11"/>
    <n v="3500"/>
    <n v="38500"/>
    <x v="8"/>
    <x v="1"/>
  </r>
  <r>
    <s v="2024-09-29"/>
    <s v="SAL02618"/>
    <x v="4"/>
    <s v="PHONE STAND"/>
    <n v="14"/>
    <n v="3500"/>
    <n v="49000"/>
    <x v="8"/>
    <x v="1"/>
  </r>
  <r>
    <s v="2024-10-24"/>
    <s v="SAL00704"/>
    <x v="4"/>
    <s v="PHONE STAND"/>
    <n v="10"/>
    <n v="3500"/>
    <n v="35000"/>
    <x v="9"/>
    <x v="1"/>
  </r>
  <r>
    <s v="2024-10-26"/>
    <s v="SAL02351"/>
    <x v="4"/>
    <s v="PHONE STAND"/>
    <n v="11"/>
    <n v="3500"/>
    <n v="38500"/>
    <x v="9"/>
    <x v="1"/>
  </r>
  <r>
    <s v="2024-11-08"/>
    <s v="SAL02788"/>
    <x v="4"/>
    <s v="PHONE STAND"/>
    <n v="2"/>
    <n v="3500"/>
    <n v="7000"/>
    <x v="10"/>
    <x v="1"/>
  </r>
  <r>
    <s v="2024-11-16"/>
    <s v="SAL05911"/>
    <x v="4"/>
    <s v="PHONE STAND"/>
    <n v="1"/>
    <n v="3500"/>
    <n v="3500"/>
    <x v="10"/>
    <x v="1"/>
  </r>
  <r>
    <s v="2024-11-23"/>
    <s v="SAL04179"/>
    <x v="4"/>
    <s v="PHONE STAND"/>
    <n v="13"/>
    <n v="3500"/>
    <n v="45500"/>
    <x v="10"/>
    <x v="1"/>
  </r>
  <r>
    <s v="2024-11-28"/>
    <s v="SAL01900"/>
    <x v="4"/>
    <s v="PHONE STAND"/>
    <n v="8"/>
    <n v="3500"/>
    <n v="28000"/>
    <x v="10"/>
    <x v="1"/>
  </r>
  <r>
    <s v="2024-11-29"/>
    <s v="SAL01262"/>
    <x v="4"/>
    <s v="PHONE STAND"/>
    <n v="5"/>
    <n v="3500"/>
    <n v="17500"/>
    <x v="10"/>
    <x v="1"/>
  </r>
  <r>
    <s v="2024-12-11"/>
    <s v="SAL05674"/>
    <x v="4"/>
    <s v="PHONE STAND"/>
    <n v="10"/>
    <n v="3500"/>
    <n v="35000"/>
    <x v="11"/>
    <x v="1"/>
  </r>
  <r>
    <s v="2025-01-01"/>
    <s v="SAL01180"/>
    <x v="4"/>
    <s v="PHONE STAND"/>
    <n v="14"/>
    <n v="3500"/>
    <n v="49000"/>
    <x v="0"/>
    <x v="2"/>
  </r>
  <r>
    <s v="2025-01-26"/>
    <s v="SAL02079"/>
    <x v="4"/>
    <s v="PHONE STAND"/>
    <n v="7"/>
    <n v="3500"/>
    <n v="24500"/>
    <x v="0"/>
    <x v="2"/>
  </r>
  <r>
    <s v="2025-01-28"/>
    <s v="SAL04032"/>
    <x v="4"/>
    <s v="PHONE STAND"/>
    <n v="15"/>
    <n v="3500"/>
    <n v="52500"/>
    <x v="0"/>
    <x v="2"/>
  </r>
  <r>
    <s v="2025-02-03"/>
    <s v="SAL05730"/>
    <x v="4"/>
    <s v="PHONE STAND"/>
    <n v="10"/>
    <n v="3500"/>
    <n v="35000"/>
    <x v="1"/>
    <x v="2"/>
  </r>
  <r>
    <s v="2025-02-10"/>
    <s v="SAL03643"/>
    <x v="4"/>
    <s v="PHONE STAND"/>
    <n v="10"/>
    <n v="3500"/>
    <n v="35000"/>
    <x v="1"/>
    <x v="2"/>
  </r>
  <r>
    <s v="2025-02-15"/>
    <s v="SAL03679"/>
    <x v="4"/>
    <s v="PHONE STAND"/>
    <n v="12"/>
    <n v="3500"/>
    <n v="42000"/>
    <x v="1"/>
    <x v="2"/>
  </r>
  <r>
    <s v="2025-02-18"/>
    <s v="SAL00599"/>
    <x v="4"/>
    <s v="PHONE STAND"/>
    <n v="5"/>
    <n v="3500"/>
    <n v="17500"/>
    <x v="1"/>
    <x v="2"/>
  </r>
  <r>
    <s v="2025-02-20"/>
    <s v="SAL03313"/>
    <x v="4"/>
    <s v="PHONE STAND"/>
    <n v="15"/>
    <n v="3500"/>
    <n v="52500"/>
    <x v="1"/>
    <x v="2"/>
  </r>
  <r>
    <s v="2025-02-22"/>
    <s v="SAL02837"/>
    <x v="4"/>
    <s v="PHONE STAND"/>
    <n v="5"/>
    <n v="3500"/>
    <n v="17500"/>
    <x v="1"/>
    <x v="2"/>
  </r>
  <r>
    <s v="2025-03-19"/>
    <s v="SAL04319"/>
    <x v="4"/>
    <s v="PHONE STAND"/>
    <n v="7"/>
    <n v="3500"/>
    <n v="24500"/>
    <x v="2"/>
    <x v="2"/>
  </r>
  <r>
    <s v="2025-04-06"/>
    <s v="SAL00228"/>
    <x v="4"/>
    <s v="PHONE STAND"/>
    <n v="3"/>
    <n v="3500"/>
    <n v="10500"/>
    <x v="3"/>
    <x v="2"/>
  </r>
  <r>
    <s v="2025-04-12"/>
    <s v="SAL01530"/>
    <x v="4"/>
    <s v="PHONE STAND"/>
    <n v="6"/>
    <n v="3500"/>
    <n v="21000"/>
    <x v="3"/>
    <x v="2"/>
  </r>
  <r>
    <s v="2025-04-18"/>
    <s v="SAL03485"/>
    <x v="4"/>
    <s v="PHONE STAND"/>
    <n v="15"/>
    <n v="3500"/>
    <n v="52500"/>
    <x v="3"/>
    <x v="2"/>
  </r>
  <r>
    <s v="2025-04-30"/>
    <s v="SAL00560"/>
    <x v="4"/>
    <s v="PHONE STAND"/>
    <n v="1"/>
    <n v="3500"/>
    <n v="3500"/>
    <x v="3"/>
    <x v="2"/>
  </r>
  <r>
    <s v="2025-05-03"/>
    <s v="SAL01100"/>
    <x v="4"/>
    <s v="PHONE STAND"/>
    <n v="11"/>
    <n v="3500"/>
    <n v="38500"/>
    <x v="4"/>
    <x v="2"/>
  </r>
  <r>
    <s v="2025-05-08"/>
    <s v="SAL00962"/>
    <x v="4"/>
    <s v="PHONE STAND"/>
    <n v="9"/>
    <n v="3500"/>
    <n v="31500"/>
    <x v="4"/>
    <x v="2"/>
  </r>
  <r>
    <s v="2025-05-25"/>
    <s v="SAL01517"/>
    <x v="4"/>
    <s v="PHONE STAND"/>
    <n v="9"/>
    <n v="3500"/>
    <n v="31500"/>
    <x v="4"/>
    <x v="2"/>
  </r>
  <r>
    <s v="2025-06-02"/>
    <s v="SAL03721"/>
    <x v="4"/>
    <s v="PHONE STAND"/>
    <n v="2"/>
    <n v="3500"/>
    <n v="7000"/>
    <x v="5"/>
    <x v="2"/>
  </r>
  <r>
    <s v="2025-06-04"/>
    <s v="SAL02860"/>
    <x v="4"/>
    <s v="PHONE STAND"/>
    <n v="10"/>
    <n v="3500"/>
    <n v="35000"/>
    <x v="5"/>
    <x v="2"/>
  </r>
  <r>
    <s v="2025-06-15"/>
    <s v="SAL03902"/>
    <x v="4"/>
    <s v="PHONE STAND"/>
    <n v="10"/>
    <n v="3500"/>
    <n v="35000"/>
    <x v="5"/>
    <x v="2"/>
  </r>
  <r>
    <s v="2025-06-19"/>
    <s v="SAL02724"/>
    <x v="4"/>
    <s v="PHONE STAND"/>
    <n v="13"/>
    <n v="3500"/>
    <n v="45500"/>
    <x v="5"/>
    <x v="2"/>
  </r>
  <r>
    <s v="2025-06-22"/>
    <s v="SAL04080"/>
    <x v="4"/>
    <s v="PHONE STAND"/>
    <n v="8"/>
    <n v="3500"/>
    <n v="28000"/>
    <x v="5"/>
    <x v="2"/>
  </r>
  <r>
    <s v="2025-06-22"/>
    <s v="SAL04291"/>
    <x v="4"/>
    <s v="PHONE STAND"/>
    <n v="7"/>
    <n v="3500"/>
    <n v="24500"/>
    <x v="5"/>
    <x v="2"/>
  </r>
  <r>
    <s v="2025-07-02"/>
    <s v="SAL01485"/>
    <x v="4"/>
    <s v="PHONE STAND"/>
    <n v="2"/>
    <n v="3500"/>
    <n v="7000"/>
    <x v="6"/>
    <x v="2"/>
  </r>
  <r>
    <s v="2025-07-04"/>
    <s v="SAL02017"/>
    <x v="4"/>
    <s v="PHONE STAND"/>
    <n v="10"/>
    <n v="3500"/>
    <n v="35000"/>
    <x v="6"/>
    <x v="2"/>
  </r>
  <r>
    <s v="2025-07-04"/>
    <s v="SAL04141"/>
    <x v="4"/>
    <s v="PHONE STAND"/>
    <n v="9"/>
    <n v="3500"/>
    <n v="31500"/>
    <x v="6"/>
    <x v="2"/>
  </r>
  <r>
    <s v="2025-07-11"/>
    <s v="SAL01334"/>
    <x v="4"/>
    <s v="PHONE STAND"/>
    <n v="1"/>
    <n v="3500"/>
    <n v="3500"/>
    <x v="6"/>
    <x v="2"/>
  </r>
  <r>
    <s v="2025-07-12"/>
    <s v="SAL04085"/>
    <x v="4"/>
    <s v="PHONE STAND"/>
    <n v="2"/>
    <n v="3500"/>
    <n v="7000"/>
    <x v="6"/>
    <x v="2"/>
  </r>
  <r>
    <s v="2025-07-16"/>
    <s v="SAL04533"/>
    <x v="4"/>
    <s v="PHONE STAND"/>
    <n v="10"/>
    <n v="3500"/>
    <n v="35000"/>
    <x v="6"/>
    <x v="2"/>
  </r>
  <r>
    <s v="2025-07-28"/>
    <s v="SAL00258"/>
    <x v="4"/>
    <s v="PHONE STAND"/>
    <n v="4"/>
    <n v="3500"/>
    <n v="14000"/>
    <x v="6"/>
    <x v="2"/>
  </r>
  <r>
    <s v="2025-08-01"/>
    <s v="SAL00357"/>
    <x v="4"/>
    <s v="PHONE STAND"/>
    <n v="11"/>
    <n v="3500"/>
    <n v="38500"/>
    <x v="7"/>
    <x v="2"/>
  </r>
  <r>
    <s v="2025-08-01"/>
    <s v="SAL00738"/>
    <x v="4"/>
    <s v="PHONE STAND"/>
    <n v="11"/>
    <n v="3500"/>
    <n v="38500"/>
    <x v="7"/>
    <x v="2"/>
  </r>
  <r>
    <s v="2025-08-07"/>
    <s v="SAL01455"/>
    <x v="4"/>
    <s v="PHONE STAND"/>
    <n v="3"/>
    <n v="3500"/>
    <n v="10500"/>
    <x v="7"/>
    <x v="2"/>
  </r>
  <r>
    <s v="2025-08-08"/>
    <s v="SAL03390"/>
    <x v="4"/>
    <s v="PHONE STAND"/>
    <n v="7"/>
    <n v="3500"/>
    <n v="24500"/>
    <x v="7"/>
    <x v="2"/>
  </r>
  <r>
    <s v="2025-08-28"/>
    <s v="SAL01616"/>
    <x v="4"/>
    <s v="PHONE STAND"/>
    <n v="8"/>
    <n v="3500"/>
    <n v="28000"/>
    <x v="7"/>
    <x v="2"/>
  </r>
  <r>
    <s v="2025-09-04"/>
    <s v="SAL00102"/>
    <x v="4"/>
    <s v="PHONE STAND"/>
    <n v="14"/>
    <n v="3500"/>
    <n v="49000"/>
    <x v="8"/>
    <x v="2"/>
  </r>
  <r>
    <s v="2025-09-16"/>
    <s v="SAL00503"/>
    <x v="4"/>
    <s v="PHONE STAND"/>
    <n v="3"/>
    <n v="3500"/>
    <n v="10500"/>
    <x v="8"/>
    <x v="2"/>
  </r>
  <r>
    <s v="2025-09-16"/>
    <s v="SAL01215"/>
    <x v="4"/>
    <s v="PHONE STAND"/>
    <n v="11"/>
    <n v="3500"/>
    <n v="38500"/>
    <x v="8"/>
    <x v="2"/>
  </r>
  <r>
    <s v="2025-09-17"/>
    <s v="SAL02422"/>
    <x v="4"/>
    <s v="PHONE STAND"/>
    <n v="12"/>
    <n v="3500"/>
    <n v="42000"/>
    <x v="8"/>
    <x v="2"/>
  </r>
  <r>
    <s v="2025-09-17"/>
    <s v="SAL03291"/>
    <x v="4"/>
    <s v="PHONE STAND"/>
    <n v="12"/>
    <n v="3500"/>
    <n v="42000"/>
    <x v="8"/>
    <x v="2"/>
  </r>
  <r>
    <s v="2025-10-02"/>
    <s v="SAL00806"/>
    <x v="4"/>
    <s v="PHONE STAND"/>
    <n v="6"/>
    <n v="3500"/>
    <n v="21000"/>
    <x v="9"/>
    <x v="2"/>
  </r>
  <r>
    <s v="2025-10-05"/>
    <s v="SAL01173"/>
    <x v="4"/>
    <s v="PHONE STAND"/>
    <n v="14"/>
    <n v="3500"/>
    <n v="49000"/>
    <x v="9"/>
    <x v="2"/>
  </r>
  <r>
    <s v="2025-10-05"/>
    <s v="SAL05649"/>
    <x v="4"/>
    <s v="PHONE STAND"/>
    <n v="12"/>
    <n v="3500"/>
    <n v="42000"/>
    <x v="9"/>
    <x v="2"/>
  </r>
  <r>
    <s v="2025-10-31"/>
    <s v="SAL03014"/>
    <x v="4"/>
    <s v="PHONE STAND"/>
    <n v="9"/>
    <n v="3500"/>
    <n v="31500"/>
    <x v="9"/>
    <x v="2"/>
  </r>
  <r>
    <s v="2025-11-23"/>
    <s v="SAL02169"/>
    <x v="4"/>
    <s v="PHONE STAND"/>
    <n v="2"/>
    <n v="3500"/>
    <n v="7000"/>
    <x v="10"/>
    <x v="2"/>
  </r>
  <r>
    <s v="2025-11-25"/>
    <s v="SAL04092"/>
    <x v="4"/>
    <s v="PHONE STAND"/>
    <n v="5"/>
    <n v="3500"/>
    <n v="17500"/>
    <x v="10"/>
    <x v="2"/>
  </r>
  <r>
    <s v="2025-11-25"/>
    <s v="SAL05970"/>
    <x v="4"/>
    <s v="PHONE STAND"/>
    <n v="8"/>
    <n v="3500"/>
    <n v="28000"/>
    <x v="10"/>
    <x v="2"/>
  </r>
  <r>
    <s v="2025-12-01"/>
    <s v="SAL01687"/>
    <x v="4"/>
    <s v="PHONE STAND"/>
    <n v="12"/>
    <n v="3500"/>
    <n v="42000"/>
    <x v="11"/>
    <x v="2"/>
  </r>
  <r>
    <s v="2025-12-16"/>
    <s v="SAL03537"/>
    <x v="4"/>
    <s v="PHONE STAND"/>
    <n v="12"/>
    <n v="3500"/>
    <n v="42000"/>
    <x v="11"/>
    <x v="2"/>
  </r>
  <r>
    <s v="2025-12-25"/>
    <s v="SAL00086"/>
    <x v="4"/>
    <s v="PHONE STAND"/>
    <n v="9"/>
    <n v="3500"/>
    <n v="31500"/>
    <x v="11"/>
    <x v="2"/>
  </r>
  <r>
    <s v="2025-12-27"/>
    <s v="SAL01515"/>
    <x v="4"/>
    <s v="PHONE STAND"/>
    <n v="1"/>
    <n v="3500"/>
    <n v="3500"/>
    <x v="11"/>
    <x v="2"/>
  </r>
  <r>
    <s v="2025-12-29"/>
    <s v="SAL03147"/>
    <x v="4"/>
    <s v="PHONE STAND"/>
    <n v="14"/>
    <n v="3500"/>
    <n v="49000"/>
    <x v="11"/>
    <x v="2"/>
  </r>
  <r>
    <s v="2023-01-09"/>
    <s v="SAL04038"/>
    <x v="1"/>
    <s v="POWER CABLE"/>
    <n v="3"/>
    <n v="2000"/>
    <n v="6000"/>
    <x v="0"/>
    <x v="0"/>
  </r>
  <r>
    <s v="2023-01-14"/>
    <s v="SAL05898"/>
    <x v="1"/>
    <s v="POWER CABLE"/>
    <n v="15"/>
    <n v="2000"/>
    <n v="30000"/>
    <x v="0"/>
    <x v="0"/>
  </r>
  <r>
    <s v="2023-01-25"/>
    <s v="SAL00899"/>
    <x v="1"/>
    <s v="POWER CABLE"/>
    <n v="12"/>
    <n v="2000"/>
    <n v="24000"/>
    <x v="0"/>
    <x v="0"/>
  </r>
  <r>
    <s v="2023-01-27"/>
    <s v="SAL02804"/>
    <x v="1"/>
    <s v="POWER CABLE"/>
    <n v="10"/>
    <n v="2000"/>
    <n v="20000"/>
    <x v="0"/>
    <x v="0"/>
  </r>
  <r>
    <s v="2023-02-02"/>
    <s v="SAL00019"/>
    <x v="1"/>
    <s v="POWER CABLE"/>
    <n v="1"/>
    <n v="2000"/>
    <n v="2000"/>
    <x v="1"/>
    <x v="0"/>
  </r>
  <r>
    <s v="2023-02-15"/>
    <s v="SAL04300"/>
    <x v="1"/>
    <s v="POWER CABLE"/>
    <n v="10"/>
    <n v="2000"/>
    <n v="20000"/>
    <x v="1"/>
    <x v="0"/>
  </r>
  <r>
    <s v="2023-02-20"/>
    <s v="SAL05918"/>
    <x v="1"/>
    <s v="POWER CABLE"/>
    <n v="15"/>
    <n v="2000"/>
    <n v="30000"/>
    <x v="1"/>
    <x v="0"/>
  </r>
  <r>
    <s v="2023-03-03"/>
    <s v="SAL03087"/>
    <x v="1"/>
    <s v="POWER CABLE"/>
    <n v="11"/>
    <n v="2000"/>
    <n v="22000"/>
    <x v="2"/>
    <x v="0"/>
  </r>
  <r>
    <s v="2023-03-05"/>
    <s v="SAL02471"/>
    <x v="1"/>
    <s v="POWER CABLE"/>
    <n v="5"/>
    <n v="2000"/>
    <n v="10000"/>
    <x v="2"/>
    <x v="0"/>
  </r>
  <r>
    <s v="2023-03-10"/>
    <s v="SAL00052"/>
    <x v="1"/>
    <s v="POWER CABLE"/>
    <n v="3"/>
    <n v="2000"/>
    <n v="6000"/>
    <x v="2"/>
    <x v="0"/>
  </r>
  <r>
    <s v="2023-03-10"/>
    <s v="SAL02802"/>
    <x v="1"/>
    <s v="POWER CABLE"/>
    <n v="12"/>
    <n v="2000"/>
    <n v="24000"/>
    <x v="2"/>
    <x v="0"/>
  </r>
  <r>
    <s v="2023-03-16"/>
    <s v="SAL01586"/>
    <x v="1"/>
    <s v="POWER CABLE"/>
    <n v="7"/>
    <n v="2000"/>
    <n v="14000"/>
    <x v="2"/>
    <x v="0"/>
  </r>
  <r>
    <s v="2023-03-19"/>
    <s v="SAL00870"/>
    <x v="1"/>
    <s v="POWER CABLE"/>
    <n v="8"/>
    <n v="2000"/>
    <n v="16000"/>
    <x v="2"/>
    <x v="0"/>
  </r>
  <r>
    <s v="2023-03-21"/>
    <s v="SAL05896"/>
    <x v="1"/>
    <s v="POWER CABLE"/>
    <n v="4"/>
    <n v="2000"/>
    <n v="8000"/>
    <x v="2"/>
    <x v="0"/>
  </r>
  <r>
    <s v="2023-03-23"/>
    <s v="SAL03153"/>
    <x v="1"/>
    <s v="POWER CABLE"/>
    <n v="4"/>
    <n v="2000"/>
    <n v="8000"/>
    <x v="2"/>
    <x v="0"/>
  </r>
  <r>
    <s v="2023-04-06"/>
    <s v="SAL01242"/>
    <x v="1"/>
    <s v="POWER CABLE"/>
    <n v="9"/>
    <n v="2000"/>
    <n v="18000"/>
    <x v="3"/>
    <x v="0"/>
  </r>
  <r>
    <s v="2023-04-06"/>
    <s v="SAL03978"/>
    <x v="1"/>
    <s v="POWER CABLE"/>
    <n v="4"/>
    <n v="2000"/>
    <n v="8000"/>
    <x v="3"/>
    <x v="0"/>
  </r>
  <r>
    <s v="2023-04-24"/>
    <s v="SAL04462"/>
    <x v="1"/>
    <s v="POWER CABLE"/>
    <n v="9"/>
    <n v="2000"/>
    <n v="18000"/>
    <x v="3"/>
    <x v="0"/>
  </r>
  <r>
    <s v="2023-04-28"/>
    <s v="SAL02542"/>
    <x v="1"/>
    <s v="POWER CABLE"/>
    <n v="5"/>
    <n v="2000"/>
    <n v="10000"/>
    <x v="3"/>
    <x v="0"/>
  </r>
  <r>
    <s v="2023-05-24"/>
    <s v="SAL00952"/>
    <x v="1"/>
    <s v="POWER CABLE"/>
    <n v="12"/>
    <n v="2000"/>
    <n v="24000"/>
    <x v="4"/>
    <x v="0"/>
  </r>
  <r>
    <s v="2023-06-04"/>
    <s v="SAL01033"/>
    <x v="1"/>
    <s v="POWER CABLE"/>
    <n v="5"/>
    <n v="2000"/>
    <n v="10000"/>
    <x v="5"/>
    <x v="0"/>
  </r>
  <r>
    <s v="2023-06-10"/>
    <s v="SAL05781"/>
    <x v="1"/>
    <s v="POWER CABLE"/>
    <n v="3"/>
    <n v="2000"/>
    <n v="6000"/>
    <x v="5"/>
    <x v="0"/>
  </r>
  <r>
    <s v="2023-06-12"/>
    <s v="SAL05258"/>
    <x v="1"/>
    <s v="POWER CABLE"/>
    <n v="1"/>
    <n v="2000"/>
    <n v="2000"/>
    <x v="5"/>
    <x v="0"/>
  </r>
  <r>
    <s v="2023-06-18"/>
    <s v="SAL04604"/>
    <x v="1"/>
    <s v="POWER CABLE"/>
    <n v="7"/>
    <n v="2000"/>
    <n v="14000"/>
    <x v="5"/>
    <x v="0"/>
  </r>
  <r>
    <s v="2023-07-27"/>
    <s v="SAL00215"/>
    <x v="1"/>
    <s v="POWER CABLE"/>
    <n v="5"/>
    <n v="2000"/>
    <n v="10000"/>
    <x v="6"/>
    <x v="0"/>
  </r>
  <r>
    <s v="2023-08-03"/>
    <s v="SAL03730"/>
    <x v="1"/>
    <s v="POWER CABLE"/>
    <n v="1"/>
    <n v="2000"/>
    <n v="2000"/>
    <x v="7"/>
    <x v="0"/>
  </r>
  <r>
    <s v="2023-08-08"/>
    <s v="SAL02171"/>
    <x v="1"/>
    <s v="POWER CABLE"/>
    <n v="3"/>
    <n v="2000"/>
    <n v="6000"/>
    <x v="7"/>
    <x v="0"/>
  </r>
  <r>
    <s v="2023-09-16"/>
    <s v="SAL01603"/>
    <x v="1"/>
    <s v="POWER CABLE"/>
    <n v="13"/>
    <n v="2000"/>
    <n v="26000"/>
    <x v="8"/>
    <x v="0"/>
  </r>
  <r>
    <s v="2023-10-05"/>
    <s v="SAL05571"/>
    <x v="1"/>
    <s v="POWER CABLE"/>
    <n v="13"/>
    <n v="2000"/>
    <n v="26000"/>
    <x v="9"/>
    <x v="0"/>
  </r>
  <r>
    <s v="2023-10-07"/>
    <s v="SAL05504"/>
    <x v="1"/>
    <s v="POWER CABLE"/>
    <n v="5"/>
    <n v="2000"/>
    <n v="10000"/>
    <x v="9"/>
    <x v="0"/>
  </r>
  <r>
    <s v="2023-10-17"/>
    <s v="SAL00767"/>
    <x v="1"/>
    <s v="POWER CABLE"/>
    <n v="9"/>
    <n v="2000"/>
    <n v="18000"/>
    <x v="9"/>
    <x v="0"/>
  </r>
  <r>
    <s v="2023-11-11"/>
    <s v="SAL02884"/>
    <x v="1"/>
    <s v="POWER CABLE"/>
    <n v="6"/>
    <n v="2000"/>
    <n v="12000"/>
    <x v="10"/>
    <x v="0"/>
  </r>
  <r>
    <s v="2023-11-17"/>
    <s v="SAL05478"/>
    <x v="1"/>
    <s v="POWER CABLE"/>
    <n v="4"/>
    <n v="2000"/>
    <n v="8000"/>
    <x v="10"/>
    <x v="0"/>
  </r>
  <r>
    <s v="2023-11-28"/>
    <s v="SAL00504"/>
    <x v="1"/>
    <s v="POWER CABLE"/>
    <n v="2"/>
    <n v="2000"/>
    <n v="4000"/>
    <x v="10"/>
    <x v="0"/>
  </r>
  <r>
    <s v="2023-12-03"/>
    <s v="SAL02143"/>
    <x v="1"/>
    <s v="POWER CABLE"/>
    <n v="1"/>
    <n v="2000"/>
    <n v="2000"/>
    <x v="11"/>
    <x v="0"/>
  </r>
  <r>
    <s v="2023-12-25"/>
    <s v="SAL01424"/>
    <x v="1"/>
    <s v="POWER CABLE"/>
    <n v="13"/>
    <n v="2000"/>
    <n v="26000"/>
    <x v="11"/>
    <x v="0"/>
  </r>
  <r>
    <s v="2023-12-28"/>
    <s v="SAL01231"/>
    <x v="1"/>
    <s v="POWER CABLE"/>
    <n v="6"/>
    <n v="2000"/>
    <n v="12000"/>
    <x v="11"/>
    <x v="0"/>
  </r>
  <r>
    <s v="2024-01-01"/>
    <s v="SAL00314"/>
    <x v="1"/>
    <s v="POWER CABLE"/>
    <n v="7"/>
    <n v="2000"/>
    <n v="14000"/>
    <x v="0"/>
    <x v="1"/>
  </r>
  <r>
    <s v="2024-01-23"/>
    <s v="SAL05744"/>
    <x v="1"/>
    <s v="POWER CABLE"/>
    <n v="8"/>
    <n v="2000"/>
    <n v="16000"/>
    <x v="0"/>
    <x v="1"/>
  </r>
  <r>
    <s v="2024-02-03"/>
    <s v="SAL02747"/>
    <x v="1"/>
    <s v="POWER CABLE"/>
    <n v="8"/>
    <n v="2000"/>
    <n v="16000"/>
    <x v="1"/>
    <x v="1"/>
  </r>
  <r>
    <s v="2024-02-05"/>
    <s v="SAL00836"/>
    <x v="1"/>
    <s v="POWER CABLE"/>
    <n v="5"/>
    <n v="2000"/>
    <n v="10000"/>
    <x v="1"/>
    <x v="1"/>
  </r>
  <r>
    <s v="2024-02-09"/>
    <s v="SAL00425"/>
    <x v="1"/>
    <s v="POWER CABLE"/>
    <n v="13"/>
    <n v="2000"/>
    <n v="26000"/>
    <x v="1"/>
    <x v="1"/>
  </r>
  <r>
    <s v="2024-02-17"/>
    <s v="SAL01402"/>
    <x v="1"/>
    <s v="POWER CABLE"/>
    <n v="3"/>
    <n v="2000"/>
    <n v="6000"/>
    <x v="1"/>
    <x v="1"/>
  </r>
  <r>
    <s v="2024-03-07"/>
    <s v="SAL04139"/>
    <x v="1"/>
    <s v="POWER CABLE"/>
    <n v="12"/>
    <n v="2000"/>
    <n v="24000"/>
    <x v="2"/>
    <x v="1"/>
  </r>
  <r>
    <s v="2024-03-10"/>
    <s v="SAL03533"/>
    <x v="1"/>
    <s v="POWER CABLE"/>
    <n v="10"/>
    <n v="2000"/>
    <n v="20000"/>
    <x v="2"/>
    <x v="1"/>
  </r>
  <r>
    <s v="2024-03-14"/>
    <s v="SAL02134"/>
    <x v="1"/>
    <s v="POWER CABLE"/>
    <n v="2"/>
    <n v="2000"/>
    <n v="4000"/>
    <x v="2"/>
    <x v="1"/>
  </r>
  <r>
    <s v="2024-04-09"/>
    <s v="SAL04425"/>
    <x v="1"/>
    <s v="POWER CABLE"/>
    <n v="1"/>
    <n v="2000"/>
    <n v="2000"/>
    <x v="3"/>
    <x v="1"/>
  </r>
  <r>
    <s v="2024-04-11"/>
    <s v="SAL01024"/>
    <x v="1"/>
    <s v="POWER CABLE"/>
    <n v="9"/>
    <n v="2000"/>
    <n v="18000"/>
    <x v="3"/>
    <x v="1"/>
  </r>
  <r>
    <s v="2024-04-20"/>
    <s v="SAL01862"/>
    <x v="1"/>
    <s v="POWER CABLE"/>
    <n v="14"/>
    <n v="2000"/>
    <n v="28000"/>
    <x v="3"/>
    <x v="1"/>
  </r>
  <r>
    <s v="2024-05-07"/>
    <s v="SAL05983"/>
    <x v="1"/>
    <s v="POWER CABLE"/>
    <n v="13"/>
    <n v="2000"/>
    <n v="26000"/>
    <x v="4"/>
    <x v="1"/>
  </r>
  <r>
    <s v="2024-05-12"/>
    <s v="SAL02123"/>
    <x v="1"/>
    <s v="POWER CABLE"/>
    <n v="10"/>
    <n v="2000"/>
    <n v="20000"/>
    <x v="4"/>
    <x v="1"/>
  </r>
  <r>
    <s v="2024-05-29"/>
    <s v="SAL04325"/>
    <x v="1"/>
    <s v="POWER CABLE"/>
    <n v="7"/>
    <n v="2000"/>
    <n v="14000"/>
    <x v="4"/>
    <x v="1"/>
  </r>
  <r>
    <s v="2024-06-04"/>
    <s v="SAL03013"/>
    <x v="1"/>
    <s v="POWER CABLE"/>
    <n v="10"/>
    <n v="2000"/>
    <n v="20000"/>
    <x v="5"/>
    <x v="1"/>
  </r>
  <r>
    <s v="2024-06-12"/>
    <s v="SAL04603"/>
    <x v="1"/>
    <s v="POWER CABLE"/>
    <n v="6"/>
    <n v="2000"/>
    <n v="12000"/>
    <x v="5"/>
    <x v="1"/>
  </r>
  <r>
    <s v="2024-06-19"/>
    <s v="SAL02383"/>
    <x v="1"/>
    <s v="POWER CABLE"/>
    <n v="11"/>
    <n v="2000"/>
    <n v="22000"/>
    <x v="5"/>
    <x v="1"/>
  </r>
  <r>
    <s v="2024-07-01"/>
    <s v="SAL01972"/>
    <x v="1"/>
    <s v="POWER CABLE"/>
    <n v="8"/>
    <n v="2000"/>
    <n v="16000"/>
    <x v="6"/>
    <x v="1"/>
  </r>
  <r>
    <s v="2024-07-14"/>
    <s v="SAL02525"/>
    <x v="1"/>
    <s v="POWER CABLE"/>
    <n v="10"/>
    <n v="2000"/>
    <n v="20000"/>
    <x v="6"/>
    <x v="1"/>
  </r>
  <r>
    <s v="2024-07-29"/>
    <s v="SAL02518"/>
    <x v="1"/>
    <s v="POWER CABLE"/>
    <n v="14"/>
    <n v="2000"/>
    <n v="28000"/>
    <x v="6"/>
    <x v="1"/>
  </r>
  <r>
    <s v="2024-07-30"/>
    <s v="SAL02285"/>
    <x v="1"/>
    <s v="POWER CABLE"/>
    <n v="3"/>
    <n v="2000"/>
    <n v="6000"/>
    <x v="6"/>
    <x v="1"/>
  </r>
  <r>
    <s v="2024-07-31"/>
    <s v="SAL01541"/>
    <x v="1"/>
    <s v="POWER CABLE"/>
    <n v="5"/>
    <n v="2000"/>
    <n v="10000"/>
    <x v="6"/>
    <x v="1"/>
  </r>
  <r>
    <s v="2024-08-15"/>
    <s v="SAL01228"/>
    <x v="1"/>
    <s v="POWER CABLE"/>
    <n v="14"/>
    <n v="2000"/>
    <n v="28000"/>
    <x v="7"/>
    <x v="1"/>
  </r>
  <r>
    <s v="2024-09-08"/>
    <s v="SAL02114"/>
    <x v="1"/>
    <s v="POWER CABLE"/>
    <n v="7"/>
    <n v="2000"/>
    <n v="14000"/>
    <x v="8"/>
    <x v="1"/>
  </r>
  <r>
    <s v="2024-09-09"/>
    <s v="SAL03831"/>
    <x v="1"/>
    <s v="POWER CABLE"/>
    <n v="9"/>
    <n v="2000"/>
    <n v="18000"/>
    <x v="8"/>
    <x v="1"/>
  </r>
  <r>
    <s v="2024-09-23"/>
    <s v="SAL02865"/>
    <x v="1"/>
    <s v="POWER CABLE"/>
    <n v="14"/>
    <n v="2000"/>
    <n v="28000"/>
    <x v="8"/>
    <x v="1"/>
  </r>
  <r>
    <s v="2024-10-08"/>
    <s v="SAL03548"/>
    <x v="1"/>
    <s v="POWER CABLE"/>
    <n v="15"/>
    <n v="2000"/>
    <n v="30000"/>
    <x v="9"/>
    <x v="1"/>
  </r>
  <r>
    <s v="2024-10-13"/>
    <s v="SAL01672"/>
    <x v="1"/>
    <s v="POWER CABLE"/>
    <n v="15"/>
    <n v="2000"/>
    <n v="30000"/>
    <x v="9"/>
    <x v="1"/>
  </r>
  <r>
    <s v="2024-10-15"/>
    <s v="SAL00088"/>
    <x v="1"/>
    <s v="POWER CABLE"/>
    <n v="9"/>
    <n v="2000"/>
    <n v="18000"/>
    <x v="9"/>
    <x v="1"/>
  </r>
  <r>
    <s v="2024-10-20"/>
    <s v="SAL02193"/>
    <x v="1"/>
    <s v="POWER CABLE"/>
    <n v="1"/>
    <n v="2000"/>
    <n v="2000"/>
    <x v="9"/>
    <x v="1"/>
  </r>
  <r>
    <s v="2024-10-30"/>
    <s v="SAL01366"/>
    <x v="1"/>
    <s v="POWER CABLE"/>
    <n v="10"/>
    <n v="2000"/>
    <n v="20000"/>
    <x v="9"/>
    <x v="1"/>
  </r>
  <r>
    <s v="2024-10-31"/>
    <s v="SAL03354"/>
    <x v="1"/>
    <s v="POWER CABLE"/>
    <n v="10"/>
    <n v="2000"/>
    <n v="20000"/>
    <x v="9"/>
    <x v="1"/>
  </r>
  <r>
    <s v="2024-11-05"/>
    <s v="SAL03840"/>
    <x v="1"/>
    <s v="POWER CABLE"/>
    <n v="8"/>
    <n v="2000"/>
    <n v="16000"/>
    <x v="10"/>
    <x v="1"/>
  </r>
  <r>
    <s v="2024-11-09"/>
    <s v="SAL03509"/>
    <x v="1"/>
    <s v="POWER CABLE"/>
    <n v="6"/>
    <n v="2000"/>
    <n v="12000"/>
    <x v="10"/>
    <x v="1"/>
  </r>
  <r>
    <s v="2024-11-10"/>
    <s v="SAL03625"/>
    <x v="1"/>
    <s v="POWER CABLE"/>
    <n v="6"/>
    <n v="2000"/>
    <n v="12000"/>
    <x v="10"/>
    <x v="1"/>
  </r>
  <r>
    <s v="2024-11-30"/>
    <s v="SAL03285"/>
    <x v="1"/>
    <s v="POWER CABLE"/>
    <n v="11"/>
    <n v="2000"/>
    <n v="22000"/>
    <x v="10"/>
    <x v="1"/>
  </r>
  <r>
    <s v="2024-12-16"/>
    <s v="SAL00475"/>
    <x v="1"/>
    <s v="POWER CABLE"/>
    <n v="13"/>
    <n v="2000"/>
    <n v="26000"/>
    <x v="11"/>
    <x v="1"/>
  </r>
  <r>
    <s v="2024-12-26"/>
    <s v="SAL00791"/>
    <x v="1"/>
    <s v="POWER CABLE"/>
    <n v="1"/>
    <n v="2000"/>
    <n v="2000"/>
    <x v="11"/>
    <x v="1"/>
  </r>
  <r>
    <s v="2025-01-10"/>
    <s v="SAL00679"/>
    <x v="1"/>
    <s v="POWER CABLE"/>
    <n v="15"/>
    <n v="2000"/>
    <n v="30000"/>
    <x v="0"/>
    <x v="2"/>
  </r>
  <r>
    <s v="2025-01-13"/>
    <s v="SAL05925"/>
    <x v="1"/>
    <s v="POWER CABLE"/>
    <n v="15"/>
    <n v="2000"/>
    <n v="30000"/>
    <x v="0"/>
    <x v="2"/>
  </r>
  <r>
    <s v="2025-01-17"/>
    <s v="SAL01981"/>
    <x v="1"/>
    <s v="POWER CABLE"/>
    <n v="13"/>
    <n v="2000"/>
    <n v="26000"/>
    <x v="0"/>
    <x v="2"/>
  </r>
  <r>
    <s v="2025-02-16"/>
    <s v="SAL00525"/>
    <x v="1"/>
    <s v="POWER CABLE"/>
    <n v="6"/>
    <n v="2000"/>
    <n v="12000"/>
    <x v="1"/>
    <x v="2"/>
  </r>
  <r>
    <s v="2025-03-03"/>
    <s v="SAL04943"/>
    <x v="1"/>
    <s v="POWER CABLE"/>
    <n v="7"/>
    <n v="2000"/>
    <n v="14000"/>
    <x v="2"/>
    <x v="2"/>
  </r>
  <r>
    <s v="2025-03-09"/>
    <s v="SAL02586"/>
    <x v="1"/>
    <s v="POWER CABLE"/>
    <n v="14"/>
    <n v="2000"/>
    <n v="28000"/>
    <x v="2"/>
    <x v="2"/>
  </r>
  <r>
    <s v="2025-03-14"/>
    <s v="SAL03862"/>
    <x v="1"/>
    <s v="POWER CABLE"/>
    <n v="9"/>
    <n v="2000"/>
    <n v="18000"/>
    <x v="2"/>
    <x v="2"/>
  </r>
  <r>
    <s v="2025-03-18"/>
    <s v="SAL04813"/>
    <x v="1"/>
    <s v="POWER CABLE"/>
    <n v="2"/>
    <n v="2000"/>
    <n v="4000"/>
    <x v="2"/>
    <x v="2"/>
  </r>
  <r>
    <s v="2025-03-26"/>
    <s v="SAL00758"/>
    <x v="1"/>
    <s v="POWER CABLE"/>
    <n v="6"/>
    <n v="2000"/>
    <n v="12000"/>
    <x v="2"/>
    <x v="2"/>
  </r>
  <r>
    <s v="2025-04-05"/>
    <s v="SAL03029"/>
    <x v="1"/>
    <s v="POWER CABLE"/>
    <n v="1"/>
    <n v="2000"/>
    <n v="2000"/>
    <x v="3"/>
    <x v="2"/>
  </r>
  <r>
    <s v="2025-04-13"/>
    <s v="SAL05108"/>
    <x v="1"/>
    <s v="POWER CABLE"/>
    <n v="13"/>
    <n v="2000"/>
    <n v="26000"/>
    <x v="3"/>
    <x v="2"/>
  </r>
  <r>
    <s v="2025-04-24"/>
    <s v="SAL05684"/>
    <x v="1"/>
    <s v="POWER CABLE"/>
    <n v="3"/>
    <n v="2000"/>
    <n v="6000"/>
    <x v="3"/>
    <x v="2"/>
  </r>
  <r>
    <s v="2025-04-29"/>
    <s v="SAL05665"/>
    <x v="1"/>
    <s v="POWER CABLE"/>
    <n v="7"/>
    <n v="2000"/>
    <n v="14000"/>
    <x v="3"/>
    <x v="2"/>
  </r>
  <r>
    <s v="2025-05-05"/>
    <s v="SAL01893"/>
    <x v="1"/>
    <s v="POWER CABLE"/>
    <n v="1"/>
    <n v="2000"/>
    <n v="2000"/>
    <x v="4"/>
    <x v="2"/>
  </r>
  <r>
    <s v="2025-05-10"/>
    <s v="SAL05382"/>
    <x v="1"/>
    <s v="POWER CABLE"/>
    <n v="15"/>
    <n v="2000"/>
    <n v="30000"/>
    <x v="4"/>
    <x v="2"/>
  </r>
  <r>
    <s v="2025-07-15"/>
    <s v="SAL01450"/>
    <x v="1"/>
    <s v="POWER CABLE"/>
    <n v="6"/>
    <n v="2000"/>
    <n v="12000"/>
    <x v="6"/>
    <x v="2"/>
  </r>
  <r>
    <s v="2025-08-16"/>
    <s v="SAL01562"/>
    <x v="1"/>
    <s v="POWER CABLE"/>
    <n v="9"/>
    <n v="2000"/>
    <n v="18000"/>
    <x v="7"/>
    <x v="2"/>
  </r>
  <r>
    <s v="2025-08-29"/>
    <s v="SAL02461"/>
    <x v="1"/>
    <s v="POWER CABLE"/>
    <n v="11"/>
    <n v="2000"/>
    <n v="22000"/>
    <x v="7"/>
    <x v="2"/>
  </r>
  <r>
    <s v="2025-09-12"/>
    <s v="SAL00350"/>
    <x v="1"/>
    <s v="POWER CABLE"/>
    <n v="6"/>
    <n v="2000"/>
    <n v="12000"/>
    <x v="8"/>
    <x v="2"/>
  </r>
  <r>
    <s v="2025-09-14"/>
    <s v="SAL02657"/>
    <x v="1"/>
    <s v="POWER CABLE"/>
    <n v="6"/>
    <n v="2000"/>
    <n v="12000"/>
    <x v="8"/>
    <x v="2"/>
  </r>
  <r>
    <s v="2025-09-27"/>
    <s v="SAL02562"/>
    <x v="1"/>
    <s v="POWER CABLE"/>
    <n v="8"/>
    <n v="2000"/>
    <n v="16000"/>
    <x v="8"/>
    <x v="2"/>
  </r>
  <r>
    <s v="2025-10-09"/>
    <s v="SAL00942"/>
    <x v="1"/>
    <s v="POWER CABLE"/>
    <n v="15"/>
    <n v="2000"/>
    <n v="30000"/>
    <x v="9"/>
    <x v="2"/>
  </r>
  <r>
    <s v="2025-10-16"/>
    <s v="SAL03920"/>
    <x v="1"/>
    <s v="POWER CABLE"/>
    <n v="9"/>
    <n v="2000"/>
    <n v="18000"/>
    <x v="9"/>
    <x v="2"/>
  </r>
  <r>
    <s v="2025-11-16"/>
    <s v="SAL02262"/>
    <x v="1"/>
    <s v="POWER CABLE"/>
    <n v="9"/>
    <n v="2000"/>
    <n v="18000"/>
    <x v="10"/>
    <x v="2"/>
  </r>
  <r>
    <s v="2025-11-16"/>
    <s v="SAL04513"/>
    <x v="1"/>
    <s v="POWER CABLE"/>
    <n v="3"/>
    <n v="2000"/>
    <n v="6000"/>
    <x v="10"/>
    <x v="2"/>
  </r>
  <r>
    <s v="2025-11-25"/>
    <s v="SAL02121"/>
    <x v="1"/>
    <s v="POWER CABLE"/>
    <n v="8"/>
    <n v="2000"/>
    <n v="16000"/>
    <x v="10"/>
    <x v="2"/>
  </r>
  <r>
    <s v="2023-01-02"/>
    <s v="SAL00013"/>
    <x v="2"/>
    <s v="SAMSUNG"/>
    <n v="12"/>
    <n v="2500"/>
    <n v="30000"/>
    <x v="0"/>
    <x v="0"/>
  </r>
  <r>
    <s v="2023-01-07"/>
    <s v="SAL01707"/>
    <x v="2"/>
    <s v="SAMSUNG"/>
    <n v="2"/>
    <n v="2500"/>
    <n v="5000"/>
    <x v="0"/>
    <x v="0"/>
  </r>
  <r>
    <s v="2023-01-21"/>
    <s v="SAL04275"/>
    <x v="2"/>
    <s v="SAMSUNG"/>
    <n v="2"/>
    <n v="2500"/>
    <n v="5000"/>
    <x v="0"/>
    <x v="0"/>
  </r>
  <r>
    <s v="2023-02-04"/>
    <s v="SAL01291"/>
    <x v="2"/>
    <s v="SAMSUNG"/>
    <n v="10"/>
    <n v="2500"/>
    <n v="25000"/>
    <x v="1"/>
    <x v="0"/>
  </r>
  <r>
    <s v="2023-02-05"/>
    <s v="SAL04352"/>
    <x v="2"/>
    <s v="SAMSUNG"/>
    <n v="3"/>
    <n v="2500"/>
    <n v="7500"/>
    <x v="1"/>
    <x v="0"/>
  </r>
  <r>
    <s v="2023-02-17"/>
    <s v="SAL01995"/>
    <x v="2"/>
    <s v="SAMSUNG"/>
    <n v="10"/>
    <n v="2500"/>
    <n v="25000"/>
    <x v="1"/>
    <x v="0"/>
  </r>
  <r>
    <s v="2023-02-19"/>
    <s v="SAL04735"/>
    <x v="2"/>
    <s v="SAMSUNG"/>
    <n v="9"/>
    <n v="2500"/>
    <n v="22500"/>
    <x v="1"/>
    <x v="0"/>
  </r>
  <r>
    <s v="2023-02-21"/>
    <s v="SAL02463"/>
    <x v="2"/>
    <s v="SAMSUNG"/>
    <n v="14"/>
    <n v="2500"/>
    <n v="35000"/>
    <x v="1"/>
    <x v="0"/>
  </r>
  <r>
    <s v="2023-03-01"/>
    <s v="SAL01441"/>
    <x v="2"/>
    <s v="SAMSUNG"/>
    <n v="3"/>
    <n v="2500"/>
    <n v="7500"/>
    <x v="2"/>
    <x v="0"/>
  </r>
  <r>
    <s v="2023-03-07"/>
    <s v="SAL05564"/>
    <x v="2"/>
    <s v="SAMSUNG"/>
    <n v="3"/>
    <n v="2500"/>
    <n v="7500"/>
    <x v="2"/>
    <x v="0"/>
  </r>
  <r>
    <s v="2023-03-19"/>
    <s v="SAL03085"/>
    <x v="2"/>
    <s v="SAMSUNG"/>
    <n v="7"/>
    <n v="2500"/>
    <n v="17500"/>
    <x v="2"/>
    <x v="0"/>
  </r>
  <r>
    <s v="2023-03-23"/>
    <s v="SAL00940"/>
    <x v="2"/>
    <s v="SAMSUNG"/>
    <n v="10"/>
    <n v="2500"/>
    <n v="25000"/>
    <x v="2"/>
    <x v="0"/>
  </r>
  <r>
    <s v="2023-03-29"/>
    <s v="SAL03311"/>
    <x v="2"/>
    <s v="SAMSUNG"/>
    <n v="7"/>
    <n v="2500"/>
    <n v="17500"/>
    <x v="2"/>
    <x v="0"/>
  </r>
  <r>
    <s v="2023-03-31"/>
    <s v="SAL00570"/>
    <x v="2"/>
    <s v="SAMSUNG"/>
    <n v="6"/>
    <n v="2500"/>
    <n v="15000"/>
    <x v="2"/>
    <x v="0"/>
  </r>
  <r>
    <s v="2023-04-01"/>
    <s v="SAL04207"/>
    <x v="2"/>
    <s v="SAMSUNG"/>
    <n v="4"/>
    <n v="2500"/>
    <n v="10000"/>
    <x v="3"/>
    <x v="0"/>
  </r>
  <r>
    <s v="2023-04-02"/>
    <s v="SAL02594"/>
    <x v="2"/>
    <s v="SAMSUNG"/>
    <n v="4"/>
    <n v="2500"/>
    <n v="10000"/>
    <x v="3"/>
    <x v="0"/>
  </r>
  <r>
    <s v="2023-04-16"/>
    <s v="SAL00123"/>
    <x v="2"/>
    <s v="SAMSUNG"/>
    <n v="11"/>
    <n v="2500"/>
    <n v="27500"/>
    <x v="3"/>
    <x v="0"/>
  </r>
  <r>
    <s v="2023-04-17"/>
    <s v="SAL03026"/>
    <x v="2"/>
    <s v="SAMSUNG"/>
    <n v="1"/>
    <n v="2500"/>
    <n v="2500"/>
    <x v="3"/>
    <x v="0"/>
  </r>
  <r>
    <s v="2023-04-20"/>
    <s v="SAL03620"/>
    <x v="2"/>
    <s v="SAMSUNG"/>
    <n v="1"/>
    <n v="2500"/>
    <n v="2500"/>
    <x v="3"/>
    <x v="0"/>
  </r>
  <r>
    <s v="2023-04-22"/>
    <s v="SAL00865"/>
    <x v="2"/>
    <s v="SAMSUNG"/>
    <n v="12"/>
    <n v="2500"/>
    <n v="30000"/>
    <x v="3"/>
    <x v="0"/>
  </r>
  <r>
    <s v="2023-04-22"/>
    <s v="SAL04413"/>
    <x v="2"/>
    <s v="SAMSUNG"/>
    <n v="5"/>
    <n v="2500"/>
    <n v="12500"/>
    <x v="3"/>
    <x v="0"/>
  </r>
  <r>
    <s v="2023-04-30"/>
    <s v="SAL05652"/>
    <x v="2"/>
    <s v="SAMSUNG"/>
    <n v="12"/>
    <n v="2500"/>
    <n v="30000"/>
    <x v="3"/>
    <x v="0"/>
  </r>
  <r>
    <s v="2023-05-11"/>
    <s v="SAL03250"/>
    <x v="2"/>
    <s v="SAMSUNG"/>
    <n v="7"/>
    <n v="2500"/>
    <n v="17500"/>
    <x v="4"/>
    <x v="0"/>
  </r>
  <r>
    <s v="2023-05-13"/>
    <s v="SAL04959"/>
    <x v="2"/>
    <s v="SAMSUNG"/>
    <n v="14"/>
    <n v="2500"/>
    <n v="35000"/>
    <x v="4"/>
    <x v="0"/>
  </r>
  <r>
    <s v="2023-05-18"/>
    <s v="SAL00460"/>
    <x v="2"/>
    <s v="SAMSUNG"/>
    <n v="3"/>
    <n v="2500"/>
    <n v="7500"/>
    <x v="4"/>
    <x v="0"/>
  </r>
  <r>
    <s v="2023-05-18"/>
    <s v="SAL05480"/>
    <x v="2"/>
    <s v="SAMSUNG"/>
    <n v="10"/>
    <n v="2500"/>
    <n v="25000"/>
    <x v="4"/>
    <x v="0"/>
  </r>
  <r>
    <s v="2023-05-31"/>
    <s v="SAL01022"/>
    <x v="2"/>
    <s v="SAMSUNG"/>
    <n v="15"/>
    <n v="2500"/>
    <n v="37500"/>
    <x v="4"/>
    <x v="0"/>
  </r>
  <r>
    <s v="2023-06-11"/>
    <s v="SAL05375"/>
    <x v="2"/>
    <s v="SAMSUNG"/>
    <n v="4"/>
    <n v="2500"/>
    <n v="10000"/>
    <x v="5"/>
    <x v="0"/>
  </r>
  <r>
    <s v="2023-06-18"/>
    <s v="SAL00498"/>
    <x v="2"/>
    <s v="SAMSUNG"/>
    <n v="6"/>
    <n v="2500"/>
    <n v="15000"/>
    <x v="5"/>
    <x v="0"/>
  </r>
  <r>
    <s v="2023-06-19"/>
    <s v="SAL00896"/>
    <x v="2"/>
    <s v="SAMSUNG"/>
    <n v="2"/>
    <n v="2500"/>
    <n v="5000"/>
    <x v="5"/>
    <x v="0"/>
  </r>
  <r>
    <s v="2023-06-19"/>
    <s v="SAL00928"/>
    <x v="2"/>
    <s v="SAMSUNG"/>
    <n v="14"/>
    <n v="2500"/>
    <n v="35000"/>
    <x v="5"/>
    <x v="0"/>
  </r>
  <r>
    <s v="2023-06-19"/>
    <s v="SAL05607"/>
    <x v="2"/>
    <s v="SAMSUNG"/>
    <n v="6"/>
    <n v="2500"/>
    <n v="15000"/>
    <x v="5"/>
    <x v="0"/>
  </r>
  <r>
    <s v="2023-06-21"/>
    <s v="SAL02519"/>
    <x v="2"/>
    <s v="SAMSUNG"/>
    <n v="12"/>
    <n v="2500"/>
    <n v="30000"/>
    <x v="5"/>
    <x v="0"/>
  </r>
  <r>
    <s v="2023-07-03"/>
    <s v="SAL01580"/>
    <x v="2"/>
    <s v="SAMSUNG"/>
    <n v="8"/>
    <n v="2500"/>
    <n v="20000"/>
    <x v="6"/>
    <x v="0"/>
  </r>
  <r>
    <s v="2023-07-11"/>
    <s v="SAL05191"/>
    <x v="2"/>
    <s v="SAMSUNG"/>
    <n v="15"/>
    <n v="2500"/>
    <n v="37500"/>
    <x v="6"/>
    <x v="0"/>
  </r>
  <r>
    <s v="2023-07-15"/>
    <s v="SAL02424"/>
    <x v="2"/>
    <s v="SAMSUNG"/>
    <n v="11"/>
    <n v="2500"/>
    <n v="27500"/>
    <x v="6"/>
    <x v="0"/>
  </r>
  <r>
    <s v="2023-07-25"/>
    <s v="SAL04231"/>
    <x v="2"/>
    <s v="SAMSUNG"/>
    <n v="14"/>
    <n v="2500"/>
    <n v="35000"/>
    <x v="6"/>
    <x v="0"/>
  </r>
  <r>
    <s v="2023-08-01"/>
    <s v="SAL03771"/>
    <x v="2"/>
    <s v="SAMSUNG"/>
    <n v="13"/>
    <n v="2500"/>
    <n v="32500"/>
    <x v="7"/>
    <x v="0"/>
  </r>
  <r>
    <s v="2023-08-08"/>
    <s v="SAL00804"/>
    <x v="2"/>
    <s v="SAMSUNG"/>
    <n v="10"/>
    <n v="2500"/>
    <n v="25000"/>
    <x v="7"/>
    <x v="0"/>
  </r>
  <r>
    <s v="2023-08-09"/>
    <s v="SAL02906"/>
    <x v="2"/>
    <s v="SAMSUNG"/>
    <n v="6"/>
    <n v="2500"/>
    <n v="15000"/>
    <x v="7"/>
    <x v="0"/>
  </r>
  <r>
    <s v="2023-08-11"/>
    <s v="SAL00428"/>
    <x v="2"/>
    <s v="SAMSUNG"/>
    <n v="2"/>
    <n v="2500"/>
    <n v="5000"/>
    <x v="7"/>
    <x v="0"/>
  </r>
  <r>
    <s v="2023-08-18"/>
    <s v="SAL03462"/>
    <x v="2"/>
    <s v="SAMSUNG"/>
    <n v="5"/>
    <n v="2500"/>
    <n v="12500"/>
    <x v="7"/>
    <x v="0"/>
  </r>
  <r>
    <s v="2023-08-25"/>
    <s v="SAL01905"/>
    <x v="2"/>
    <s v="SAMSUNG"/>
    <n v="15"/>
    <n v="2500"/>
    <n v="37500"/>
    <x v="7"/>
    <x v="0"/>
  </r>
  <r>
    <s v="2023-08-26"/>
    <s v="SAL00154"/>
    <x v="2"/>
    <s v="SAMSUNG"/>
    <n v="10"/>
    <n v="2500"/>
    <n v="25000"/>
    <x v="7"/>
    <x v="0"/>
  </r>
  <r>
    <s v="2023-09-09"/>
    <s v="SAL03081"/>
    <x v="2"/>
    <s v="SAMSUNG"/>
    <n v="8"/>
    <n v="2500"/>
    <n v="20000"/>
    <x v="8"/>
    <x v="0"/>
  </r>
  <r>
    <s v="2023-09-11"/>
    <s v="SAL02701"/>
    <x v="2"/>
    <s v="SAMSUNG"/>
    <n v="11"/>
    <n v="2500"/>
    <n v="27500"/>
    <x v="8"/>
    <x v="0"/>
  </r>
  <r>
    <s v="2023-09-11"/>
    <s v="SAL03066"/>
    <x v="2"/>
    <s v="SAMSUNG"/>
    <n v="9"/>
    <n v="2500"/>
    <n v="22500"/>
    <x v="8"/>
    <x v="0"/>
  </r>
  <r>
    <s v="2023-09-18"/>
    <s v="SAL03413"/>
    <x v="2"/>
    <s v="SAMSUNG"/>
    <n v="14"/>
    <n v="2500"/>
    <n v="35000"/>
    <x v="8"/>
    <x v="0"/>
  </r>
  <r>
    <s v="2023-09-22"/>
    <s v="SAL05083"/>
    <x v="2"/>
    <s v="SAMSUNG"/>
    <n v="6"/>
    <n v="2500"/>
    <n v="15000"/>
    <x v="8"/>
    <x v="0"/>
  </r>
  <r>
    <s v="2023-09-28"/>
    <s v="SAL03158"/>
    <x v="2"/>
    <s v="SAMSUNG"/>
    <n v="14"/>
    <n v="2500"/>
    <n v="35000"/>
    <x v="8"/>
    <x v="0"/>
  </r>
  <r>
    <s v="2023-09-29"/>
    <s v="SAL04610"/>
    <x v="2"/>
    <s v="SAMSUNG"/>
    <n v="6"/>
    <n v="2500"/>
    <n v="15000"/>
    <x v="8"/>
    <x v="0"/>
  </r>
  <r>
    <s v="2023-09-29"/>
    <s v="SAL05055"/>
    <x v="2"/>
    <s v="SAMSUNG"/>
    <n v="14"/>
    <n v="2500"/>
    <n v="35000"/>
    <x v="8"/>
    <x v="0"/>
  </r>
  <r>
    <s v="2023-09-30"/>
    <s v="SAL05163"/>
    <x v="2"/>
    <s v="SAMSUNG"/>
    <n v="12"/>
    <n v="2500"/>
    <n v="30000"/>
    <x v="8"/>
    <x v="0"/>
  </r>
  <r>
    <s v="2023-10-07"/>
    <s v="SAL04895"/>
    <x v="2"/>
    <s v="SAMSUNG"/>
    <n v="10"/>
    <n v="2500"/>
    <n v="25000"/>
    <x v="9"/>
    <x v="0"/>
  </r>
  <r>
    <s v="2023-10-12"/>
    <s v="SAL05914"/>
    <x v="2"/>
    <s v="SAMSUNG"/>
    <n v="10"/>
    <n v="2500"/>
    <n v="25000"/>
    <x v="9"/>
    <x v="0"/>
  </r>
  <r>
    <s v="2023-10-29"/>
    <s v="SAL04371"/>
    <x v="2"/>
    <s v="SAMSUNG"/>
    <n v="8"/>
    <n v="2500"/>
    <n v="20000"/>
    <x v="9"/>
    <x v="0"/>
  </r>
  <r>
    <s v="2023-11-02"/>
    <s v="SAL01772"/>
    <x v="2"/>
    <s v="SAMSUNG"/>
    <n v="4"/>
    <n v="2500"/>
    <n v="10000"/>
    <x v="10"/>
    <x v="0"/>
  </r>
  <r>
    <s v="2023-11-08"/>
    <s v="SAL00906"/>
    <x v="2"/>
    <s v="SAMSUNG"/>
    <n v="10"/>
    <n v="2500"/>
    <n v="25000"/>
    <x v="10"/>
    <x v="0"/>
  </r>
  <r>
    <s v="2023-11-08"/>
    <s v="SAL01752"/>
    <x v="2"/>
    <s v="SAMSUNG"/>
    <n v="9"/>
    <n v="2500"/>
    <n v="22500"/>
    <x v="10"/>
    <x v="0"/>
  </r>
  <r>
    <s v="2023-11-15"/>
    <s v="SAL01171"/>
    <x v="2"/>
    <s v="SAMSUNG"/>
    <n v="3"/>
    <n v="2500"/>
    <n v="7500"/>
    <x v="10"/>
    <x v="0"/>
  </r>
  <r>
    <s v="2023-11-21"/>
    <s v="SAL01319"/>
    <x v="2"/>
    <s v="SAMSUNG"/>
    <n v="12"/>
    <n v="2500"/>
    <n v="30000"/>
    <x v="10"/>
    <x v="0"/>
  </r>
  <r>
    <s v="2023-11-21"/>
    <s v="SAL04343"/>
    <x v="2"/>
    <s v="SAMSUNG"/>
    <n v="15"/>
    <n v="2500"/>
    <n v="37500"/>
    <x v="10"/>
    <x v="0"/>
  </r>
  <r>
    <s v="2023-11-25"/>
    <s v="SAL03180"/>
    <x v="2"/>
    <s v="SAMSUNG"/>
    <n v="5"/>
    <n v="2500"/>
    <n v="12500"/>
    <x v="10"/>
    <x v="0"/>
  </r>
  <r>
    <s v="2023-11-30"/>
    <s v="SAL03219"/>
    <x v="2"/>
    <s v="SAMSUNG"/>
    <n v="2"/>
    <n v="2500"/>
    <n v="5000"/>
    <x v="10"/>
    <x v="0"/>
  </r>
  <r>
    <s v="2023-11-30"/>
    <s v="SAL04259"/>
    <x v="2"/>
    <s v="SAMSUNG"/>
    <n v="3"/>
    <n v="2500"/>
    <n v="7500"/>
    <x v="10"/>
    <x v="0"/>
  </r>
  <r>
    <s v="2023-12-10"/>
    <s v="SAL03396"/>
    <x v="2"/>
    <s v="SAMSUNG"/>
    <n v="5"/>
    <n v="2500"/>
    <n v="12500"/>
    <x v="11"/>
    <x v="0"/>
  </r>
  <r>
    <s v="2023-12-23"/>
    <s v="SAL01224"/>
    <x v="2"/>
    <s v="SAMSUNG"/>
    <n v="15"/>
    <n v="2500"/>
    <n v="37500"/>
    <x v="11"/>
    <x v="0"/>
  </r>
  <r>
    <s v="2023-12-28"/>
    <s v="SAL03152"/>
    <x v="2"/>
    <s v="SAMSUNG"/>
    <n v="12"/>
    <n v="2500"/>
    <n v="30000"/>
    <x v="11"/>
    <x v="0"/>
  </r>
  <r>
    <s v="2023-12-31"/>
    <s v="SAL03084"/>
    <x v="2"/>
    <s v="SAMSUNG"/>
    <n v="7"/>
    <n v="2500"/>
    <n v="17500"/>
    <x v="11"/>
    <x v="0"/>
  </r>
  <r>
    <s v="2024-01-08"/>
    <s v="SAL05851"/>
    <x v="2"/>
    <s v="SAMSUNG"/>
    <n v="11"/>
    <n v="2500"/>
    <n v="27500"/>
    <x v="0"/>
    <x v="1"/>
  </r>
  <r>
    <s v="2024-01-15"/>
    <s v="SAL01142"/>
    <x v="2"/>
    <s v="SAMSUNG"/>
    <n v="3"/>
    <n v="2500"/>
    <n v="7500"/>
    <x v="0"/>
    <x v="1"/>
  </r>
  <r>
    <s v="2024-01-15"/>
    <s v="SAL05130"/>
    <x v="2"/>
    <s v="SAMSUNG"/>
    <n v="2"/>
    <n v="2500"/>
    <n v="5000"/>
    <x v="0"/>
    <x v="1"/>
  </r>
  <r>
    <s v="2024-01-16"/>
    <s v="SAL04196"/>
    <x v="2"/>
    <s v="SAMSUNG"/>
    <n v="15"/>
    <n v="2500"/>
    <n v="37500"/>
    <x v="0"/>
    <x v="1"/>
  </r>
  <r>
    <s v="2024-01-22"/>
    <s v="SAL03346"/>
    <x v="2"/>
    <s v="SAMSUNG"/>
    <n v="5"/>
    <n v="2500"/>
    <n v="12500"/>
    <x v="0"/>
    <x v="1"/>
  </r>
  <r>
    <s v="2024-01-27"/>
    <s v="SAL03314"/>
    <x v="2"/>
    <s v="SAMSUNG"/>
    <n v="15"/>
    <n v="2500"/>
    <n v="37500"/>
    <x v="0"/>
    <x v="1"/>
  </r>
  <r>
    <s v="2024-02-07"/>
    <s v="SAL01384"/>
    <x v="2"/>
    <s v="SAMSUNG"/>
    <n v="2"/>
    <n v="2500"/>
    <n v="5000"/>
    <x v="1"/>
    <x v="1"/>
  </r>
  <r>
    <s v="2024-02-10"/>
    <s v="SAL02626"/>
    <x v="2"/>
    <s v="SAMSUNG"/>
    <n v="8"/>
    <n v="2500"/>
    <n v="20000"/>
    <x v="1"/>
    <x v="1"/>
  </r>
  <r>
    <s v="2024-02-21"/>
    <s v="SAL00552"/>
    <x v="2"/>
    <s v="SAMSUNG"/>
    <n v="15"/>
    <n v="2500"/>
    <n v="37500"/>
    <x v="1"/>
    <x v="1"/>
  </r>
  <r>
    <s v="2024-02-25"/>
    <s v="SAL05397"/>
    <x v="2"/>
    <s v="SAMSUNG"/>
    <n v="10"/>
    <n v="2500"/>
    <n v="25000"/>
    <x v="1"/>
    <x v="1"/>
  </r>
  <r>
    <s v="2024-03-03"/>
    <s v="SAL05543"/>
    <x v="2"/>
    <s v="SAMSUNG"/>
    <n v="10"/>
    <n v="2500"/>
    <n v="25000"/>
    <x v="2"/>
    <x v="1"/>
  </r>
  <r>
    <s v="2024-03-05"/>
    <s v="SAL03860"/>
    <x v="2"/>
    <s v="SAMSUNG"/>
    <n v="3"/>
    <n v="2500"/>
    <n v="7500"/>
    <x v="2"/>
    <x v="1"/>
  </r>
  <r>
    <s v="2024-03-07"/>
    <s v="SAL01260"/>
    <x v="2"/>
    <s v="SAMSUNG"/>
    <n v="2"/>
    <n v="2500"/>
    <n v="5000"/>
    <x v="2"/>
    <x v="1"/>
  </r>
  <r>
    <s v="2024-03-08"/>
    <s v="SAL04827"/>
    <x v="2"/>
    <s v="SAMSUNG"/>
    <n v="9"/>
    <n v="2500"/>
    <n v="22500"/>
    <x v="2"/>
    <x v="1"/>
  </r>
  <r>
    <s v="2024-03-20"/>
    <s v="SAL03323"/>
    <x v="2"/>
    <s v="SAMSUNG"/>
    <n v="1"/>
    <n v="2500"/>
    <n v="2500"/>
    <x v="2"/>
    <x v="1"/>
  </r>
  <r>
    <s v="2024-03-20"/>
    <s v="SAL04058"/>
    <x v="2"/>
    <s v="SAMSUNG"/>
    <n v="10"/>
    <n v="2500"/>
    <n v="25000"/>
    <x v="2"/>
    <x v="1"/>
  </r>
  <r>
    <s v="2024-03-29"/>
    <s v="SAL03438"/>
    <x v="2"/>
    <s v="SAMSUNG"/>
    <n v="13"/>
    <n v="2500"/>
    <n v="32500"/>
    <x v="2"/>
    <x v="1"/>
  </r>
  <r>
    <s v="2024-04-17"/>
    <s v="SAL05212"/>
    <x v="2"/>
    <s v="SAMSUNG"/>
    <n v="14"/>
    <n v="2500"/>
    <n v="35000"/>
    <x v="3"/>
    <x v="1"/>
  </r>
  <r>
    <s v="2024-04-20"/>
    <s v="SAL01926"/>
    <x v="2"/>
    <s v="SAMSUNG"/>
    <n v="4"/>
    <n v="2500"/>
    <n v="10000"/>
    <x v="3"/>
    <x v="1"/>
  </r>
  <r>
    <s v="2024-04-27"/>
    <s v="SAL05981"/>
    <x v="2"/>
    <s v="SAMSUNG"/>
    <n v="11"/>
    <n v="2500"/>
    <n v="27500"/>
    <x v="3"/>
    <x v="1"/>
  </r>
  <r>
    <s v="2024-05-14"/>
    <s v="SAL01060"/>
    <x v="2"/>
    <s v="SAMSUNG"/>
    <n v="7"/>
    <n v="2500"/>
    <n v="17500"/>
    <x v="4"/>
    <x v="1"/>
  </r>
  <r>
    <s v="2024-05-19"/>
    <s v="SAL04532"/>
    <x v="2"/>
    <s v="SAMSUNG"/>
    <n v="6"/>
    <n v="2500"/>
    <n v="15000"/>
    <x v="4"/>
    <x v="1"/>
  </r>
  <r>
    <s v="2024-05-21"/>
    <s v="SAL00681"/>
    <x v="2"/>
    <s v="SAMSUNG"/>
    <n v="9"/>
    <n v="2500"/>
    <n v="22500"/>
    <x v="4"/>
    <x v="1"/>
  </r>
  <r>
    <s v="2024-05-22"/>
    <s v="SAL03054"/>
    <x v="2"/>
    <s v="SAMSUNG"/>
    <n v="15"/>
    <n v="2500"/>
    <n v="37500"/>
    <x v="4"/>
    <x v="1"/>
  </r>
  <r>
    <s v="2024-06-29"/>
    <s v="SAL03634"/>
    <x v="2"/>
    <s v="SAMSUNG"/>
    <n v="6"/>
    <n v="2500"/>
    <n v="15000"/>
    <x v="5"/>
    <x v="1"/>
  </r>
  <r>
    <s v="2024-07-14"/>
    <s v="SAL04569"/>
    <x v="2"/>
    <s v="SAMSUNG"/>
    <n v="13"/>
    <n v="2500"/>
    <n v="32500"/>
    <x v="6"/>
    <x v="1"/>
  </r>
  <r>
    <s v="2024-08-01"/>
    <s v="SAL04214"/>
    <x v="2"/>
    <s v="SAMSUNG"/>
    <n v="7"/>
    <n v="2500"/>
    <n v="17500"/>
    <x v="7"/>
    <x v="1"/>
  </r>
  <r>
    <s v="2024-08-04"/>
    <s v="SAL03518"/>
    <x v="2"/>
    <s v="SAMSUNG"/>
    <n v="14"/>
    <n v="2500"/>
    <n v="35000"/>
    <x v="7"/>
    <x v="1"/>
  </r>
  <r>
    <s v="2024-08-07"/>
    <s v="SAL04742"/>
    <x v="2"/>
    <s v="SAMSUNG"/>
    <n v="1"/>
    <n v="2500"/>
    <n v="2500"/>
    <x v="7"/>
    <x v="1"/>
  </r>
  <r>
    <s v="2024-08-16"/>
    <s v="SAL01651"/>
    <x v="2"/>
    <s v="SAMSUNG"/>
    <n v="11"/>
    <n v="2500"/>
    <n v="27500"/>
    <x v="7"/>
    <x v="1"/>
  </r>
  <r>
    <s v="2024-08-23"/>
    <s v="SAL01802"/>
    <x v="2"/>
    <s v="SAMSUNG"/>
    <n v="13"/>
    <n v="2500"/>
    <n v="32500"/>
    <x v="7"/>
    <x v="1"/>
  </r>
  <r>
    <s v="2024-09-06"/>
    <s v="SAL03159"/>
    <x v="2"/>
    <s v="SAMSUNG"/>
    <n v="3"/>
    <n v="2500"/>
    <n v="7500"/>
    <x v="8"/>
    <x v="1"/>
  </r>
  <r>
    <s v="2024-09-20"/>
    <s v="SAL04405"/>
    <x v="2"/>
    <s v="SAMSUNG"/>
    <n v="2"/>
    <n v="2500"/>
    <n v="5000"/>
    <x v="8"/>
    <x v="1"/>
  </r>
  <r>
    <s v="2024-09-24"/>
    <s v="SAL01101"/>
    <x v="2"/>
    <s v="SAMSUNG"/>
    <n v="14"/>
    <n v="2500"/>
    <n v="35000"/>
    <x v="8"/>
    <x v="1"/>
  </r>
  <r>
    <s v="2024-09-26"/>
    <s v="SAL05866"/>
    <x v="2"/>
    <s v="SAMSUNG"/>
    <n v="4"/>
    <n v="2500"/>
    <n v="10000"/>
    <x v="8"/>
    <x v="1"/>
  </r>
  <r>
    <s v="2024-09-27"/>
    <s v="SAL05149"/>
    <x v="2"/>
    <s v="SAMSUNG"/>
    <n v="12"/>
    <n v="2500"/>
    <n v="30000"/>
    <x v="8"/>
    <x v="1"/>
  </r>
  <r>
    <s v="2024-10-10"/>
    <s v="SAL01792"/>
    <x v="2"/>
    <s v="SAMSUNG"/>
    <n v="15"/>
    <n v="2500"/>
    <n v="37500"/>
    <x v="9"/>
    <x v="1"/>
  </r>
  <r>
    <s v="2024-10-14"/>
    <s v="SAL02129"/>
    <x v="2"/>
    <s v="SAMSUNG"/>
    <n v="2"/>
    <n v="2500"/>
    <n v="5000"/>
    <x v="9"/>
    <x v="1"/>
  </r>
  <r>
    <s v="2024-10-18"/>
    <s v="SAL05755"/>
    <x v="2"/>
    <s v="SAMSUNG"/>
    <n v="7"/>
    <n v="2500"/>
    <n v="17500"/>
    <x v="9"/>
    <x v="1"/>
  </r>
  <r>
    <s v="2024-10-31"/>
    <s v="SAL00992"/>
    <x v="2"/>
    <s v="SAMSUNG"/>
    <n v="11"/>
    <n v="2500"/>
    <n v="27500"/>
    <x v="9"/>
    <x v="1"/>
  </r>
  <r>
    <s v="2024-10-31"/>
    <s v="SAL04188"/>
    <x v="2"/>
    <s v="SAMSUNG"/>
    <n v="10"/>
    <n v="2500"/>
    <n v="25000"/>
    <x v="9"/>
    <x v="1"/>
  </r>
  <r>
    <s v="2024-11-02"/>
    <s v="SAL00691"/>
    <x v="2"/>
    <s v="SAMSUNG"/>
    <n v="9"/>
    <n v="2500"/>
    <n v="22500"/>
    <x v="10"/>
    <x v="1"/>
  </r>
  <r>
    <s v="2024-11-12"/>
    <s v="SAL03221"/>
    <x v="2"/>
    <s v="SAMSUNG"/>
    <n v="12"/>
    <n v="2500"/>
    <n v="30000"/>
    <x v="10"/>
    <x v="1"/>
  </r>
  <r>
    <s v="2024-11-16"/>
    <s v="SAL05762"/>
    <x v="2"/>
    <s v="SAMSUNG"/>
    <n v="9"/>
    <n v="2500"/>
    <n v="22500"/>
    <x v="10"/>
    <x v="1"/>
  </r>
  <r>
    <s v="2024-11-25"/>
    <s v="SAL00055"/>
    <x v="2"/>
    <s v="SAMSUNG"/>
    <n v="6"/>
    <n v="2500"/>
    <n v="15000"/>
    <x v="10"/>
    <x v="1"/>
  </r>
  <r>
    <s v="2024-12-10"/>
    <s v="SAL04741"/>
    <x v="2"/>
    <s v="SAMSUNG"/>
    <n v="9"/>
    <n v="2500"/>
    <n v="22500"/>
    <x v="11"/>
    <x v="1"/>
  </r>
  <r>
    <s v="2024-12-11"/>
    <s v="SAL00325"/>
    <x v="2"/>
    <s v="SAMSUNG"/>
    <n v="15"/>
    <n v="2500"/>
    <n v="37500"/>
    <x v="11"/>
    <x v="1"/>
  </r>
  <r>
    <s v="2024-12-17"/>
    <s v="SAL01612"/>
    <x v="2"/>
    <s v="SAMSUNG"/>
    <n v="15"/>
    <n v="2500"/>
    <n v="37500"/>
    <x v="11"/>
    <x v="1"/>
  </r>
  <r>
    <s v="2024-12-18"/>
    <s v="SAL05616"/>
    <x v="2"/>
    <s v="SAMSUNG"/>
    <n v="11"/>
    <n v="2500"/>
    <n v="27500"/>
    <x v="11"/>
    <x v="1"/>
  </r>
  <r>
    <s v="2024-12-21"/>
    <s v="SAL00982"/>
    <x v="2"/>
    <s v="SAMSUNG"/>
    <n v="4"/>
    <n v="2500"/>
    <n v="10000"/>
    <x v="11"/>
    <x v="1"/>
  </r>
  <r>
    <s v="2024-12-28"/>
    <s v="SAL04429"/>
    <x v="2"/>
    <s v="SAMSUNG"/>
    <n v="10"/>
    <n v="2500"/>
    <n v="25000"/>
    <x v="11"/>
    <x v="1"/>
  </r>
  <r>
    <s v="2024-12-28"/>
    <s v="SAL04998"/>
    <x v="2"/>
    <s v="SAMSUNG"/>
    <n v="11"/>
    <n v="2500"/>
    <n v="27500"/>
    <x v="11"/>
    <x v="1"/>
  </r>
  <r>
    <s v="2025-01-05"/>
    <s v="SAL00721"/>
    <x v="2"/>
    <s v="SAMSUNG"/>
    <n v="15"/>
    <n v="2500"/>
    <n v="37500"/>
    <x v="0"/>
    <x v="2"/>
  </r>
  <r>
    <s v="2025-01-09"/>
    <s v="SAL03555"/>
    <x v="2"/>
    <s v="SAMSUNG"/>
    <n v="3"/>
    <n v="2500"/>
    <n v="7500"/>
    <x v="0"/>
    <x v="2"/>
  </r>
  <r>
    <s v="2025-01-19"/>
    <s v="SAL00692"/>
    <x v="2"/>
    <s v="SAMSUNG"/>
    <n v="2"/>
    <n v="2500"/>
    <n v="5000"/>
    <x v="0"/>
    <x v="2"/>
  </r>
  <r>
    <s v="2025-02-06"/>
    <s v="SAL02181"/>
    <x v="2"/>
    <s v="SAMSUNG"/>
    <n v="15"/>
    <n v="2500"/>
    <n v="37500"/>
    <x v="1"/>
    <x v="2"/>
  </r>
  <r>
    <s v="2025-02-15"/>
    <s v="SAL02652"/>
    <x v="2"/>
    <s v="SAMSUNG"/>
    <n v="8"/>
    <n v="2500"/>
    <n v="20000"/>
    <x v="1"/>
    <x v="2"/>
  </r>
  <r>
    <s v="2025-02-25"/>
    <s v="SAL04672"/>
    <x v="2"/>
    <s v="SAMSUNG"/>
    <n v="2"/>
    <n v="2500"/>
    <n v="5000"/>
    <x v="1"/>
    <x v="2"/>
  </r>
  <r>
    <s v="2025-02-28"/>
    <s v="SAL00407"/>
    <x v="2"/>
    <s v="SAMSUNG"/>
    <n v="7"/>
    <n v="2500"/>
    <n v="17500"/>
    <x v="1"/>
    <x v="2"/>
  </r>
  <r>
    <s v="2025-03-02"/>
    <s v="SAL05662"/>
    <x v="2"/>
    <s v="SAMSUNG"/>
    <n v="1"/>
    <n v="2500"/>
    <n v="2500"/>
    <x v="2"/>
    <x v="2"/>
  </r>
  <r>
    <s v="2025-03-07"/>
    <s v="SAL00995"/>
    <x v="2"/>
    <s v="SAMSUNG"/>
    <n v="6"/>
    <n v="2500"/>
    <n v="15000"/>
    <x v="2"/>
    <x v="2"/>
  </r>
  <r>
    <s v="2025-03-10"/>
    <s v="SAL00838"/>
    <x v="2"/>
    <s v="SAMSUNG"/>
    <n v="9"/>
    <n v="2500"/>
    <n v="22500"/>
    <x v="2"/>
    <x v="2"/>
  </r>
  <r>
    <s v="2025-03-29"/>
    <s v="SAL00760"/>
    <x v="2"/>
    <s v="SAMSUNG"/>
    <n v="9"/>
    <n v="2500"/>
    <n v="22500"/>
    <x v="2"/>
    <x v="2"/>
  </r>
  <r>
    <s v="2025-04-05"/>
    <s v="SAL00969"/>
    <x v="2"/>
    <s v="SAMSUNG"/>
    <n v="13"/>
    <n v="2500"/>
    <n v="32500"/>
    <x v="3"/>
    <x v="2"/>
  </r>
  <r>
    <s v="2025-04-17"/>
    <s v="SAL04517"/>
    <x v="2"/>
    <s v="SAMSUNG"/>
    <n v="4"/>
    <n v="2500"/>
    <n v="10000"/>
    <x v="3"/>
    <x v="2"/>
  </r>
  <r>
    <s v="2025-04-18"/>
    <s v="SAL03809"/>
    <x v="2"/>
    <s v="SAMSUNG"/>
    <n v="11"/>
    <n v="2500"/>
    <n v="27500"/>
    <x v="3"/>
    <x v="2"/>
  </r>
  <r>
    <s v="2025-04-30"/>
    <s v="SAL04907"/>
    <x v="2"/>
    <s v="SAMSUNG"/>
    <n v="11"/>
    <n v="2500"/>
    <n v="27500"/>
    <x v="3"/>
    <x v="2"/>
  </r>
  <r>
    <s v="2025-05-08"/>
    <s v="SAL00680"/>
    <x v="2"/>
    <s v="SAMSUNG"/>
    <n v="11"/>
    <n v="2500"/>
    <n v="27500"/>
    <x v="4"/>
    <x v="2"/>
  </r>
  <r>
    <s v="2025-05-25"/>
    <s v="SAL02844"/>
    <x v="2"/>
    <s v="SAMSUNG"/>
    <n v="14"/>
    <n v="2500"/>
    <n v="35000"/>
    <x v="4"/>
    <x v="2"/>
  </r>
  <r>
    <s v="2025-06-04"/>
    <s v="SAL05121"/>
    <x v="2"/>
    <s v="SAMSUNG"/>
    <n v="5"/>
    <n v="2500"/>
    <n v="12500"/>
    <x v="5"/>
    <x v="2"/>
  </r>
  <r>
    <s v="2025-06-07"/>
    <s v="SAL02905"/>
    <x v="2"/>
    <s v="SAMSUNG"/>
    <n v="14"/>
    <n v="2500"/>
    <n v="35000"/>
    <x v="5"/>
    <x v="2"/>
  </r>
  <r>
    <s v="2025-06-13"/>
    <s v="SAL04841"/>
    <x v="2"/>
    <s v="SAMSUNG"/>
    <n v="12"/>
    <n v="2500"/>
    <n v="30000"/>
    <x v="5"/>
    <x v="2"/>
  </r>
  <r>
    <s v="2025-06-16"/>
    <s v="SAL05846"/>
    <x v="2"/>
    <s v="SAMSUNG"/>
    <n v="12"/>
    <n v="2500"/>
    <n v="30000"/>
    <x v="5"/>
    <x v="2"/>
  </r>
  <r>
    <s v="2025-06-19"/>
    <s v="SAL05725"/>
    <x v="2"/>
    <s v="SAMSUNG"/>
    <n v="13"/>
    <n v="2500"/>
    <n v="32500"/>
    <x v="5"/>
    <x v="2"/>
  </r>
  <r>
    <s v="2025-06-20"/>
    <s v="SAL01492"/>
    <x v="2"/>
    <s v="SAMSUNG"/>
    <n v="3"/>
    <n v="2500"/>
    <n v="7500"/>
    <x v="5"/>
    <x v="2"/>
  </r>
  <r>
    <s v="2025-06-24"/>
    <s v="SAL01776"/>
    <x v="2"/>
    <s v="SAMSUNG"/>
    <n v="13"/>
    <n v="2500"/>
    <n v="32500"/>
    <x v="5"/>
    <x v="2"/>
  </r>
  <r>
    <s v="2025-06-27"/>
    <s v="SAL00320"/>
    <x v="2"/>
    <s v="SAMSUNG"/>
    <n v="10"/>
    <n v="2500"/>
    <n v="25000"/>
    <x v="5"/>
    <x v="2"/>
  </r>
  <r>
    <s v="2025-06-28"/>
    <s v="SAL01264"/>
    <x v="2"/>
    <s v="SAMSUNG"/>
    <n v="15"/>
    <n v="2500"/>
    <n v="37500"/>
    <x v="5"/>
    <x v="2"/>
  </r>
  <r>
    <s v="2025-07-07"/>
    <s v="SAL01460"/>
    <x v="2"/>
    <s v="SAMSUNG"/>
    <n v="11"/>
    <n v="2500"/>
    <n v="27500"/>
    <x v="6"/>
    <x v="2"/>
  </r>
  <r>
    <s v="2025-07-21"/>
    <s v="SAL05150"/>
    <x v="2"/>
    <s v="SAMSUNG"/>
    <n v="5"/>
    <n v="2500"/>
    <n v="12500"/>
    <x v="6"/>
    <x v="2"/>
  </r>
  <r>
    <s v="2025-07-22"/>
    <s v="SAL02661"/>
    <x v="2"/>
    <s v="SAMSUNG"/>
    <n v="4"/>
    <n v="2500"/>
    <n v="10000"/>
    <x v="6"/>
    <x v="2"/>
  </r>
  <r>
    <s v="2025-07-25"/>
    <s v="SAL05528"/>
    <x v="2"/>
    <s v="SAMSUNG"/>
    <n v="15"/>
    <n v="2500"/>
    <n v="37500"/>
    <x v="6"/>
    <x v="2"/>
  </r>
  <r>
    <s v="2025-08-04"/>
    <s v="SAL01241"/>
    <x v="2"/>
    <s v="SAMSUNG"/>
    <n v="9"/>
    <n v="2500"/>
    <n v="22500"/>
    <x v="7"/>
    <x v="2"/>
  </r>
  <r>
    <s v="2025-08-18"/>
    <s v="SAL05788"/>
    <x v="2"/>
    <s v="SAMSUNG"/>
    <n v="14"/>
    <n v="2500"/>
    <n v="35000"/>
    <x v="7"/>
    <x v="2"/>
  </r>
  <r>
    <s v="2025-08-21"/>
    <s v="SAL01815"/>
    <x v="2"/>
    <s v="SAMSUNG"/>
    <n v="8"/>
    <n v="2500"/>
    <n v="20000"/>
    <x v="7"/>
    <x v="2"/>
  </r>
  <r>
    <s v="2025-08-25"/>
    <s v="SAL01655"/>
    <x v="2"/>
    <s v="SAMSUNG"/>
    <n v="12"/>
    <n v="2500"/>
    <n v="30000"/>
    <x v="7"/>
    <x v="2"/>
  </r>
  <r>
    <s v="2025-09-06"/>
    <s v="SAL01695"/>
    <x v="2"/>
    <s v="SAMSUNG"/>
    <n v="7"/>
    <n v="2500"/>
    <n v="17500"/>
    <x v="8"/>
    <x v="2"/>
  </r>
  <r>
    <s v="2025-09-06"/>
    <s v="SAL03450"/>
    <x v="2"/>
    <s v="SAMSUNG"/>
    <n v="13"/>
    <n v="2500"/>
    <n v="32500"/>
    <x v="8"/>
    <x v="2"/>
  </r>
  <r>
    <s v="2025-09-16"/>
    <s v="SAL00026"/>
    <x v="2"/>
    <s v="SAMSUNG"/>
    <n v="9"/>
    <n v="2500"/>
    <n v="22500"/>
    <x v="8"/>
    <x v="2"/>
  </r>
  <r>
    <s v="2025-09-18"/>
    <s v="SAL01697"/>
    <x v="2"/>
    <s v="SAMSUNG"/>
    <n v="14"/>
    <n v="2500"/>
    <n v="35000"/>
    <x v="8"/>
    <x v="2"/>
  </r>
  <r>
    <s v="2025-09-27"/>
    <s v="SAL01312"/>
    <x v="2"/>
    <s v="SAMSUNG"/>
    <n v="5"/>
    <n v="2500"/>
    <n v="12500"/>
    <x v="8"/>
    <x v="2"/>
  </r>
  <r>
    <s v="2025-10-07"/>
    <s v="SAL02441"/>
    <x v="2"/>
    <s v="SAMSUNG"/>
    <n v="7"/>
    <n v="2500"/>
    <n v="17500"/>
    <x v="9"/>
    <x v="2"/>
  </r>
  <r>
    <s v="2025-10-16"/>
    <s v="SAL04381"/>
    <x v="2"/>
    <s v="SAMSUNG"/>
    <n v="1"/>
    <n v="2500"/>
    <n v="2500"/>
    <x v="9"/>
    <x v="2"/>
  </r>
  <r>
    <s v="2025-10-24"/>
    <s v="SAL04501"/>
    <x v="2"/>
    <s v="SAMSUNG"/>
    <n v="13"/>
    <n v="2500"/>
    <n v="32500"/>
    <x v="9"/>
    <x v="2"/>
  </r>
  <r>
    <s v="2025-10-24"/>
    <s v="SAL05743"/>
    <x v="2"/>
    <s v="SAMSUNG"/>
    <n v="10"/>
    <n v="2500"/>
    <n v="25000"/>
    <x v="9"/>
    <x v="2"/>
  </r>
  <r>
    <s v="2025-11-06"/>
    <s v="SAL03138"/>
    <x v="2"/>
    <s v="SAMSUNG"/>
    <n v="4"/>
    <n v="2500"/>
    <n v="10000"/>
    <x v="10"/>
    <x v="2"/>
  </r>
  <r>
    <s v="2025-11-20"/>
    <s v="SAL02572"/>
    <x v="2"/>
    <s v="SAMSUNG"/>
    <n v="10"/>
    <n v="2500"/>
    <n v="25000"/>
    <x v="10"/>
    <x v="2"/>
  </r>
  <r>
    <s v="2025-12-12"/>
    <s v="SAL05560"/>
    <x v="2"/>
    <s v="SAMSUNG"/>
    <n v="15"/>
    <n v="2500"/>
    <n v="37500"/>
    <x v="11"/>
    <x v="2"/>
  </r>
  <r>
    <s v="2025-12-20"/>
    <s v="SAL00378"/>
    <x v="2"/>
    <s v="SAMSUNG"/>
    <n v="6"/>
    <n v="2500"/>
    <n v="15000"/>
    <x v="11"/>
    <x v="2"/>
  </r>
  <r>
    <s v="2025-12-21"/>
    <s v="SAL00775"/>
    <x v="2"/>
    <s v="SAMSUNG"/>
    <n v="2"/>
    <n v="2500"/>
    <n v="5000"/>
    <x v="11"/>
    <x v="2"/>
  </r>
  <r>
    <s v="2025-12-22"/>
    <s v="SAL04618"/>
    <x v="2"/>
    <s v="SAMSUNG"/>
    <n v="5"/>
    <n v="2500"/>
    <n v="12500"/>
    <x v="11"/>
    <x v="2"/>
  </r>
  <r>
    <s v="2023-01-02"/>
    <s v="SAL03539"/>
    <x v="1"/>
    <s v="SHPLUS 2A CORD"/>
    <n v="2"/>
    <n v="1500"/>
    <n v="3000"/>
    <x v="0"/>
    <x v="0"/>
  </r>
  <r>
    <s v="2023-01-16"/>
    <s v="SAL00491"/>
    <x v="1"/>
    <s v="SHPLUS 2A CORD"/>
    <n v="13"/>
    <n v="1500"/>
    <n v="19500"/>
    <x v="0"/>
    <x v="0"/>
  </r>
  <r>
    <s v="2023-01-23"/>
    <s v="SAL02208"/>
    <x v="1"/>
    <s v="SHPLUS 2A CORD"/>
    <n v="4"/>
    <n v="1500"/>
    <n v="6000"/>
    <x v="0"/>
    <x v="0"/>
  </r>
  <r>
    <s v="2023-01-30"/>
    <s v="SAL01072"/>
    <x v="1"/>
    <s v="SHPLUS 2A CORD"/>
    <n v="12"/>
    <n v="1500"/>
    <n v="18000"/>
    <x v="0"/>
    <x v="0"/>
  </r>
  <r>
    <s v="2023-02-03"/>
    <s v="SAL04387"/>
    <x v="1"/>
    <s v="SHPLUS 2A CORD"/>
    <n v="11"/>
    <n v="1500"/>
    <n v="16500"/>
    <x v="1"/>
    <x v="0"/>
  </r>
  <r>
    <s v="2023-02-14"/>
    <s v="SAL05996"/>
    <x v="1"/>
    <s v="SHPLUS 2A CORD"/>
    <n v="4"/>
    <n v="1500"/>
    <n v="6000"/>
    <x v="1"/>
    <x v="0"/>
  </r>
  <r>
    <s v="2023-02-23"/>
    <s v="SAL05748"/>
    <x v="1"/>
    <s v="SHPLUS 2A CORD"/>
    <n v="13"/>
    <n v="1500"/>
    <n v="19500"/>
    <x v="1"/>
    <x v="0"/>
  </r>
  <r>
    <s v="2023-02-26"/>
    <s v="SAL05890"/>
    <x v="1"/>
    <s v="SHPLUS 2A CORD"/>
    <n v="14"/>
    <n v="1500"/>
    <n v="21000"/>
    <x v="1"/>
    <x v="0"/>
  </r>
  <r>
    <s v="2023-03-10"/>
    <s v="SAL02402"/>
    <x v="1"/>
    <s v="SHPLUS 2A CORD"/>
    <n v="2"/>
    <n v="1500"/>
    <n v="3000"/>
    <x v="2"/>
    <x v="0"/>
  </r>
  <r>
    <s v="2023-03-19"/>
    <s v="SAL03848"/>
    <x v="1"/>
    <s v="SHPLUS 2A CORD"/>
    <n v="5"/>
    <n v="1500"/>
    <n v="7500"/>
    <x v="2"/>
    <x v="0"/>
  </r>
  <r>
    <s v="2023-03-28"/>
    <s v="SAL02280"/>
    <x v="1"/>
    <s v="SHPLUS 2A CORD"/>
    <n v="10"/>
    <n v="1500"/>
    <n v="15000"/>
    <x v="2"/>
    <x v="0"/>
  </r>
  <r>
    <s v="2023-04-03"/>
    <s v="SAL03976"/>
    <x v="1"/>
    <s v="SHPLUS 2A CORD"/>
    <n v="15"/>
    <n v="1500"/>
    <n v="22500"/>
    <x v="3"/>
    <x v="0"/>
  </r>
  <r>
    <s v="2023-04-05"/>
    <s v="SAL01394"/>
    <x v="1"/>
    <s v="SHPLUS 2A CORD"/>
    <n v="6"/>
    <n v="1500"/>
    <n v="9000"/>
    <x v="3"/>
    <x v="0"/>
  </r>
  <r>
    <s v="2023-04-08"/>
    <s v="SAL03510"/>
    <x v="1"/>
    <s v="SHPLUS 2A CORD"/>
    <n v="2"/>
    <n v="1500"/>
    <n v="3000"/>
    <x v="3"/>
    <x v="0"/>
  </r>
  <r>
    <s v="2023-04-08"/>
    <s v="SAL04837"/>
    <x v="1"/>
    <s v="SHPLUS 2A CORD"/>
    <n v="11"/>
    <n v="1500"/>
    <n v="16500"/>
    <x v="3"/>
    <x v="0"/>
  </r>
  <r>
    <s v="2023-04-17"/>
    <s v="SAL05810"/>
    <x v="1"/>
    <s v="SHPLUS 2A CORD"/>
    <n v="6"/>
    <n v="1500"/>
    <n v="9000"/>
    <x v="3"/>
    <x v="0"/>
  </r>
  <r>
    <s v="2023-04-20"/>
    <s v="SAL01898"/>
    <x v="1"/>
    <s v="SHPLUS 2A CORD"/>
    <n v="9"/>
    <n v="1500"/>
    <n v="13500"/>
    <x v="3"/>
    <x v="0"/>
  </r>
  <r>
    <s v="2023-04-30"/>
    <s v="SAL05633"/>
    <x v="1"/>
    <s v="SHPLUS 2A CORD"/>
    <n v="3"/>
    <n v="1500"/>
    <n v="4500"/>
    <x v="3"/>
    <x v="0"/>
  </r>
  <r>
    <s v="2023-05-02"/>
    <s v="SAL01975"/>
    <x v="1"/>
    <s v="SHPLUS 2A CORD"/>
    <n v="14"/>
    <n v="1500"/>
    <n v="21000"/>
    <x v="4"/>
    <x v="0"/>
  </r>
  <r>
    <s v="2023-05-04"/>
    <s v="SAL04684"/>
    <x v="1"/>
    <s v="SHPLUS 2A CORD"/>
    <n v="5"/>
    <n v="1500"/>
    <n v="7500"/>
    <x v="4"/>
    <x v="0"/>
  </r>
  <r>
    <s v="2023-05-08"/>
    <s v="SAL00540"/>
    <x v="1"/>
    <s v="SHPLUS 2A CORD"/>
    <n v="9"/>
    <n v="1500"/>
    <n v="13500"/>
    <x v="4"/>
    <x v="0"/>
  </r>
  <r>
    <s v="2023-05-18"/>
    <s v="SAL01605"/>
    <x v="1"/>
    <s v="SHPLUS 2A CORD"/>
    <n v="12"/>
    <n v="1500"/>
    <n v="18000"/>
    <x v="4"/>
    <x v="0"/>
  </r>
  <r>
    <s v="2023-05-27"/>
    <s v="SAL01830"/>
    <x v="1"/>
    <s v="SHPLUS 2A CORD"/>
    <n v="15"/>
    <n v="1500"/>
    <n v="22500"/>
    <x v="4"/>
    <x v="0"/>
  </r>
  <r>
    <s v="2023-06-03"/>
    <s v="SAL03791"/>
    <x v="1"/>
    <s v="SHPLUS 2A CORD"/>
    <n v="15"/>
    <n v="1500"/>
    <n v="22500"/>
    <x v="5"/>
    <x v="0"/>
  </r>
  <r>
    <s v="2023-06-08"/>
    <s v="SAL04345"/>
    <x v="1"/>
    <s v="SHPLUS 2A CORD"/>
    <n v="15"/>
    <n v="1500"/>
    <n v="22500"/>
    <x v="5"/>
    <x v="0"/>
  </r>
  <r>
    <s v="2023-06-11"/>
    <s v="SAL02407"/>
    <x v="1"/>
    <s v="SHPLUS 2A CORD"/>
    <n v="7"/>
    <n v="1500"/>
    <n v="10500"/>
    <x v="5"/>
    <x v="0"/>
  </r>
  <r>
    <s v="2023-06-22"/>
    <s v="SAL03129"/>
    <x v="1"/>
    <s v="SHPLUS 2A CORD"/>
    <n v="12"/>
    <n v="1500"/>
    <n v="18000"/>
    <x v="5"/>
    <x v="0"/>
  </r>
  <r>
    <s v="2023-06-28"/>
    <s v="SAL02096"/>
    <x v="1"/>
    <s v="SHPLUS 2A CORD"/>
    <n v="2"/>
    <n v="1500"/>
    <n v="3000"/>
    <x v="5"/>
    <x v="0"/>
  </r>
  <r>
    <s v="2023-07-01"/>
    <s v="SAL02653"/>
    <x v="1"/>
    <s v="SHPLUS 2A CORD"/>
    <n v="14"/>
    <n v="1500"/>
    <n v="21000"/>
    <x v="6"/>
    <x v="0"/>
  </r>
  <r>
    <s v="2023-07-04"/>
    <s v="SAL00693"/>
    <x v="1"/>
    <s v="SHPLUS 2A CORD"/>
    <n v="7"/>
    <n v="1500"/>
    <n v="10500"/>
    <x v="6"/>
    <x v="0"/>
  </r>
  <r>
    <s v="2023-07-10"/>
    <s v="SAL00279"/>
    <x v="1"/>
    <s v="SHPLUS 2A CORD"/>
    <n v="8"/>
    <n v="1500"/>
    <n v="12000"/>
    <x v="6"/>
    <x v="0"/>
  </r>
  <r>
    <s v="2023-07-14"/>
    <s v="SAL00603"/>
    <x v="1"/>
    <s v="SHPLUS 2A CORD"/>
    <n v="9"/>
    <n v="1500"/>
    <n v="13500"/>
    <x v="6"/>
    <x v="0"/>
  </r>
  <r>
    <s v="2023-07-26"/>
    <s v="SAL02190"/>
    <x v="1"/>
    <s v="SHPLUS 2A CORD"/>
    <n v="9"/>
    <n v="1500"/>
    <n v="13500"/>
    <x v="6"/>
    <x v="0"/>
  </r>
  <r>
    <s v="2023-07-26"/>
    <s v="SAL05285"/>
    <x v="1"/>
    <s v="SHPLUS 2A CORD"/>
    <n v="3"/>
    <n v="1500"/>
    <n v="4500"/>
    <x v="6"/>
    <x v="0"/>
  </r>
  <r>
    <s v="2023-09-04"/>
    <s v="SAL03240"/>
    <x v="1"/>
    <s v="SHPLUS 2A CORD"/>
    <n v="3"/>
    <n v="1500"/>
    <n v="4500"/>
    <x v="8"/>
    <x v="0"/>
  </r>
  <r>
    <s v="2023-09-16"/>
    <s v="SAL04993"/>
    <x v="1"/>
    <s v="SHPLUS 2A CORD"/>
    <n v="7"/>
    <n v="1500"/>
    <n v="10500"/>
    <x v="8"/>
    <x v="0"/>
  </r>
  <r>
    <s v="2023-09-18"/>
    <s v="SAL05454"/>
    <x v="1"/>
    <s v="SHPLUS 2A CORD"/>
    <n v="1"/>
    <n v="1500"/>
    <n v="1500"/>
    <x v="8"/>
    <x v="0"/>
  </r>
  <r>
    <s v="2023-09-20"/>
    <s v="SAL02401"/>
    <x v="1"/>
    <s v="SHPLUS 2A CORD"/>
    <n v="3"/>
    <n v="1500"/>
    <n v="4500"/>
    <x v="8"/>
    <x v="0"/>
  </r>
  <r>
    <s v="2023-10-13"/>
    <s v="SAL00337"/>
    <x v="1"/>
    <s v="SHPLUS 2A CORD"/>
    <n v="12"/>
    <n v="1500"/>
    <n v="18000"/>
    <x v="9"/>
    <x v="0"/>
  </r>
  <r>
    <s v="2023-10-31"/>
    <s v="SAL00770"/>
    <x v="1"/>
    <s v="SHPLUS 2A CORD"/>
    <n v="10"/>
    <n v="1500"/>
    <n v="15000"/>
    <x v="9"/>
    <x v="0"/>
  </r>
  <r>
    <s v="2023-11-05"/>
    <s v="SAL02158"/>
    <x v="1"/>
    <s v="SHPLUS 2A CORD"/>
    <n v="6"/>
    <n v="1500"/>
    <n v="9000"/>
    <x v="10"/>
    <x v="0"/>
  </r>
  <r>
    <s v="2023-11-10"/>
    <s v="SAL04000"/>
    <x v="1"/>
    <s v="SHPLUS 2A CORD"/>
    <n v="3"/>
    <n v="1500"/>
    <n v="4500"/>
    <x v="10"/>
    <x v="0"/>
  </r>
  <r>
    <s v="2023-12-02"/>
    <s v="SAL01754"/>
    <x v="1"/>
    <s v="SHPLUS 2A CORD"/>
    <n v="1"/>
    <n v="1500"/>
    <n v="1500"/>
    <x v="11"/>
    <x v="0"/>
  </r>
  <r>
    <s v="2023-12-05"/>
    <s v="SAL04190"/>
    <x v="1"/>
    <s v="SHPLUS 2A CORD"/>
    <n v="13"/>
    <n v="1500"/>
    <n v="19500"/>
    <x v="11"/>
    <x v="0"/>
  </r>
  <r>
    <s v="2023-12-11"/>
    <s v="SAL04563"/>
    <x v="1"/>
    <s v="SHPLUS 2A CORD"/>
    <n v="3"/>
    <n v="1500"/>
    <n v="4500"/>
    <x v="11"/>
    <x v="0"/>
  </r>
  <r>
    <s v="2023-12-14"/>
    <s v="SAL01912"/>
    <x v="1"/>
    <s v="SHPLUS 2A CORD"/>
    <n v="15"/>
    <n v="1500"/>
    <n v="22500"/>
    <x v="11"/>
    <x v="0"/>
  </r>
  <r>
    <s v="2024-01-31"/>
    <s v="SAL04378"/>
    <x v="1"/>
    <s v="SHPLUS 2A CORD"/>
    <n v="4"/>
    <n v="1500"/>
    <n v="6000"/>
    <x v="0"/>
    <x v="1"/>
  </r>
  <r>
    <s v="2024-02-09"/>
    <s v="SAL01076"/>
    <x v="1"/>
    <s v="SHPLUS 2A CORD"/>
    <n v="4"/>
    <n v="1500"/>
    <n v="6000"/>
    <x v="1"/>
    <x v="1"/>
  </r>
  <r>
    <s v="2024-03-05"/>
    <s v="SAL00653"/>
    <x v="1"/>
    <s v="SHPLUS 2A CORD"/>
    <n v="5"/>
    <n v="1500"/>
    <n v="7500"/>
    <x v="2"/>
    <x v="1"/>
  </r>
  <r>
    <s v="2024-03-13"/>
    <s v="SAL04351"/>
    <x v="1"/>
    <s v="SHPLUS 2A CORD"/>
    <n v="3"/>
    <n v="1500"/>
    <n v="4500"/>
    <x v="2"/>
    <x v="1"/>
  </r>
  <r>
    <s v="2024-03-22"/>
    <s v="SAL02127"/>
    <x v="1"/>
    <s v="SHPLUS 2A CORD"/>
    <n v="11"/>
    <n v="1500"/>
    <n v="16500"/>
    <x v="2"/>
    <x v="1"/>
  </r>
  <r>
    <s v="2024-03-23"/>
    <s v="SAL01667"/>
    <x v="1"/>
    <s v="SHPLUS 2A CORD"/>
    <n v="11"/>
    <n v="1500"/>
    <n v="16500"/>
    <x v="2"/>
    <x v="1"/>
  </r>
  <r>
    <s v="2024-03-24"/>
    <s v="SAL02192"/>
    <x v="1"/>
    <s v="SHPLUS 2A CORD"/>
    <n v="13"/>
    <n v="1500"/>
    <n v="19500"/>
    <x v="2"/>
    <x v="1"/>
  </r>
  <r>
    <s v="2024-03-26"/>
    <s v="SAL02412"/>
    <x v="1"/>
    <s v="SHPLUS 2A CORD"/>
    <n v="10"/>
    <n v="1500"/>
    <n v="15000"/>
    <x v="2"/>
    <x v="1"/>
  </r>
  <r>
    <s v="2024-03-26"/>
    <s v="SAL03038"/>
    <x v="1"/>
    <s v="SHPLUS 2A CORD"/>
    <n v="4"/>
    <n v="1500"/>
    <n v="6000"/>
    <x v="2"/>
    <x v="1"/>
  </r>
  <r>
    <s v="2024-04-01"/>
    <s v="SAL04107"/>
    <x v="1"/>
    <s v="SHPLUS 2A CORD"/>
    <n v="2"/>
    <n v="1500"/>
    <n v="3000"/>
    <x v="3"/>
    <x v="1"/>
  </r>
  <r>
    <s v="2024-04-02"/>
    <s v="SAL02703"/>
    <x v="1"/>
    <s v="SHPLUS 2A CORD"/>
    <n v="4"/>
    <n v="1500"/>
    <n v="6000"/>
    <x v="3"/>
    <x v="1"/>
  </r>
  <r>
    <s v="2024-04-03"/>
    <s v="SAL00157"/>
    <x v="1"/>
    <s v="SHPLUS 2A CORD"/>
    <n v="10"/>
    <n v="1500"/>
    <n v="15000"/>
    <x v="3"/>
    <x v="1"/>
  </r>
  <r>
    <s v="2024-04-30"/>
    <s v="SAL00269"/>
    <x v="1"/>
    <s v="SHPLUS 2A CORD"/>
    <n v="8"/>
    <n v="1500"/>
    <n v="12000"/>
    <x v="3"/>
    <x v="1"/>
  </r>
  <r>
    <s v="2024-05-02"/>
    <s v="SAL00031"/>
    <x v="1"/>
    <s v="SHPLUS 2A CORD"/>
    <n v="13"/>
    <n v="1500"/>
    <n v="19500"/>
    <x v="4"/>
    <x v="1"/>
  </r>
  <r>
    <s v="2024-05-10"/>
    <s v="SAL00711"/>
    <x v="1"/>
    <s v="SHPLUS 2A CORD"/>
    <n v="15"/>
    <n v="1500"/>
    <n v="22500"/>
    <x v="4"/>
    <x v="1"/>
  </r>
  <r>
    <s v="2024-05-11"/>
    <s v="SAL02378"/>
    <x v="1"/>
    <s v="SHPLUS 2A CORD"/>
    <n v="8"/>
    <n v="1500"/>
    <n v="12000"/>
    <x v="4"/>
    <x v="1"/>
  </r>
  <r>
    <s v="2024-05-17"/>
    <s v="SAL02991"/>
    <x v="1"/>
    <s v="SHPLUS 2A CORD"/>
    <n v="2"/>
    <n v="1500"/>
    <n v="3000"/>
    <x v="4"/>
    <x v="1"/>
  </r>
  <r>
    <s v="2024-05-29"/>
    <s v="SAL01731"/>
    <x v="1"/>
    <s v="SHPLUS 2A CORD"/>
    <n v="6"/>
    <n v="1500"/>
    <n v="9000"/>
    <x v="4"/>
    <x v="1"/>
  </r>
  <r>
    <s v="2024-05-30"/>
    <s v="SAL05276"/>
    <x v="1"/>
    <s v="SHPLUS 2A CORD"/>
    <n v="4"/>
    <n v="1500"/>
    <n v="6000"/>
    <x v="4"/>
    <x v="1"/>
  </r>
  <r>
    <s v="2024-07-26"/>
    <s v="SAL01484"/>
    <x v="1"/>
    <s v="SHPLUS 2A CORD"/>
    <n v="1"/>
    <n v="1500"/>
    <n v="1500"/>
    <x v="6"/>
    <x v="1"/>
  </r>
  <r>
    <s v="2024-07-31"/>
    <s v="SAL05853"/>
    <x v="1"/>
    <s v="SHPLUS 2A CORD"/>
    <n v="3"/>
    <n v="1500"/>
    <n v="4500"/>
    <x v="6"/>
    <x v="1"/>
  </r>
  <r>
    <s v="2024-08-01"/>
    <s v="SAL04518"/>
    <x v="1"/>
    <s v="SHPLUS 2A CORD"/>
    <n v="2"/>
    <n v="1500"/>
    <n v="3000"/>
    <x v="7"/>
    <x v="1"/>
  </r>
  <r>
    <s v="2024-08-17"/>
    <s v="SAL04627"/>
    <x v="1"/>
    <s v="SHPLUS 2A CORD"/>
    <n v="15"/>
    <n v="1500"/>
    <n v="22500"/>
    <x v="7"/>
    <x v="1"/>
  </r>
  <r>
    <s v="2024-08-21"/>
    <s v="SAL02131"/>
    <x v="1"/>
    <s v="SHPLUS 2A CORD"/>
    <n v="13"/>
    <n v="1500"/>
    <n v="19500"/>
    <x v="7"/>
    <x v="1"/>
  </r>
  <r>
    <s v="2024-08-23"/>
    <s v="SAL01435"/>
    <x v="1"/>
    <s v="SHPLUS 2A CORD"/>
    <n v="2"/>
    <n v="1500"/>
    <n v="3000"/>
    <x v="7"/>
    <x v="1"/>
  </r>
  <r>
    <s v="2024-08-27"/>
    <s v="SAL00069"/>
    <x v="1"/>
    <s v="SHPLUS 2A CORD"/>
    <n v="1"/>
    <n v="1500"/>
    <n v="1500"/>
    <x v="7"/>
    <x v="1"/>
  </r>
  <r>
    <s v="2024-09-03"/>
    <s v="SAL03233"/>
    <x v="1"/>
    <s v="SHPLUS 2A CORD"/>
    <n v="12"/>
    <n v="1500"/>
    <n v="18000"/>
    <x v="8"/>
    <x v="1"/>
  </r>
  <r>
    <s v="2024-09-16"/>
    <s v="SAL02908"/>
    <x v="1"/>
    <s v="SHPLUS 2A CORD"/>
    <n v="11"/>
    <n v="1500"/>
    <n v="16500"/>
    <x v="8"/>
    <x v="1"/>
  </r>
  <r>
    <s v="2024-09-16"/>
    <s v="SAL04716"/>
    <x v="1"/>
    <s v="SHPLUS 2A CORD"/>
    <n v="5"/>
    <n v="1500"/>
    <n v="7500"/>
    <x v="8"/>
    <x v="1"/>
  </r>
  <r>
    <s v="2024-09-21"/>
    <s v="SAL00161"/>
    <x v="1"/>
    <s v="SHPLUS 2A CORD"/>
    <n v="11"/>
    <n v="1500"/>
    <n v="16500"/>
    <x v="8"/>
    <x v="1"/>
  </r>
  <r>
    <s v="2024-09-26"/>
    <s v="SAL02027"/>
    <x v="1"/>
    <s v="SHPLUS 2A CORD"/>
    <n v="12"/>
    <n v="1500"/>
    <n v="18000"/>
    <x v="8"/>
    <x v="1"/>
  </r>
  <r>
    <s v="2024-10-08"/>
    <s v="SAL04648"/>
    <x v="1"/>
    <s v="SHPLUS 2A CORD"/>
    <n v="13"/>
    <n v="1500"/>
    <n v="19500"/>
    <x v="9"/>
    <x v="1"/>
  </r>
  <r>
    <s v="2024-10-17"/>
    <s v="SAL00172"/>
    <x v="1"/>
    <s v="SHPLUS 2A CORD"/>
    <n v="15"/>
    <n v="1500"/>
    <n v="22500"/>
    <x v="9"/>
    <x v="1"/>
  </r>
  <r>
    <s v="2024-10-27"/>
    <s v="SAL01986"/>
    <x v="1"/>
    <s v="SHPLUS 2A CORD"/>
    <n v="9"/>
    <n v="1500"/>
    <n v="13500"/>
    <x v="9"/>
    <x v="1"/>
  </r>
  <r>
    <s v="2024-10-29"/>
    <s v="SAL00784"/>
    <x v="1"/>
    <s v="SHPLUS 2A CORD"/>
    <n v="6"/>
    <n v="1500"/>
    <n v="9000"/>
    <x v="9"/>
    <x v="1"/>
  </r>
  <r>
    <s v="2024-11-13"/>
    <s v="SAL01833"/>
    <x v="1"/>
    <s v="SHPLUS 2A CORD"/>
    <n v="7"/>
    <n v="1500"/>
    <n v="10500"/>
    <x v="10"/>
    <x v="1"/>
  </r>
  <r>
    <s v="2024-11-21"/>
    <s v="SAL00842"/>
    <x v="1"/>
    <s v="SHPLUS 2A CORD"/>
    <n v="5"/>
    <n v="1500"/>
    <n v="7500"/>
    <x v="10"/>
    <x v="1"/>
  </r>
  <r>
    <s v="2024-11-23"/>
    <s v="SAL02097"/>
    <x v="1"/>
    <s v="SHPLUS 2A CORD"/>
    <n v="14"/>
    <n v="1500"/>
    <n v="21000"/>
    <x v="10"/>
    <x v="1"/>
  </r>
  <r>
    <s v="2024-11-23"/>
    <s v="SAL03023"/>
    <x v="1"/>
    <s v="SHPLUS 2A CORD"/>
    <n v="11"/>
    <n v="1500"/>
    <n v="16500"/>
    <x v="10"/>
    <x v="1"/>
  </r>
  <r>
    <s v="2024-11-26"/>
    <s v="SAL00462"/>
    <x v="1"/>
    <s v="SHPLUS 2A CORD"/>
    <n v="9"/>
    <n v="1500"/>
    <n v="13500"/>
    <x v="10"/>
    <x v="1"/>
  </r>
  <r>
    <s v="2024-12-03"/>
    <s v="SAL00012"/>
    <x v="1"/>
    <s v="SHPLUS 2A CORD"/>
    <n v="11"/>
    <n v="1500"/>
    <n v="16500"/>
    <x v="11"/>
    <x v="1"/>
  </r>
  <r>
    <s v="2024-12-07"/>
    <s v="SAL04445"/>
    <x v="1"/>
    <s v="SHPLUS 2A CORD"/>
    <n v="6"/>
    <n v="1500"/>
    <n v="9000"/>
    <x v="11"/>
    <x v="1"/>
  </r>
  <r>
    <s v="2024-12-08"/>
    <s v="SAL02840"/>
    <x v="1"/>
    <s v="SHPLUS 2A CORD"/>
    <n v="9"/>
    <n v="1500"/>
    <n v="13500"/>
    <x v="11"/>
    <x v="1"/>
  </r>
  <r>
    <s v="2024-12-12"/>
    <s v="SAL04197"/>
    <x v="1"/>
    <s v="SHPLUS 2A CORD"/>
    <n v="12"/>
    <n v="1500"/>
    <n v="18000"/>
    <x v="11"/>
    <x v="1"/>
  </r>
  <r>
    <s v="2025-01-06"/>
    <s v="SAL05873"/>
    <x v="1"/>
    <s v="SHPLUS 2A CORD"/>
    <n v="4"/>
    <n v="1500"/>
    <n v="6000"/>
    <x v="0"/>
    <x v="2"/>
  </r>
  <r>
    <s v="2025-01-08"/>
    <s v="SAL05040"/>
    <x v="1"/>
    <s v="SHPLUS 2A CORD"/>
    <n v="2"/>
    <n v="1500"/>
    <n v="3000"/>
    <x v="0"/>
    <x v="2"/>
  </r>
  <r>
    <s v="2025-01-13"/>
    <s v="SAL02838"/>
    <x v="1"/>
    <s v="SHPLUS 2A CORD"/>
    <n v="12"/>
    <n v="1500"/>
    <n v="18000"/>
    <x v="0"/>
    <x v="2"/>
  </r>
  <r>
    <s v="2025-01-28"/>
    <s v="SAL01032"/>
    <x v="1"/>
    <s v="SHPLUS 2A CORD"/>
    <n v="8"/>
    <n v="1500"/>
    <n v="12000"/>
    <x v="0"/>
    <x v="2"/>
  </r>
  <r>
    <s v="2025-02-01"/>
    <s v="SAL01253"/>
    <x v="1"/>
    <s v="SHPLUS 2A CORD"/>
    <n v="10"/>
    <n v="1500"/>
    <n v="15000"/>
    <x v="1"/>
    <x v="2"/>
  </r>
  <r>
    <s v="2025-02-07"/>
    <s v="SAL02851"/>
    <x v="1"/>
    <s v="SHPLUS 2A CORD"/>
    <n v="5"/>
    <n v="1500"/>
    <n v="7500"/>
    <x v="1"/>
    <x v="2"/>
  </r>
  <r>
    <s v="2025-02-09"/>
    <s v="SAL00445"/>
    <x v="1"/>
    <s v="SHPLUS 2A CORD"/>
    <n v="5"/>
    <n v="1500"/>
    <n v="7500"/>
    <x v="1"/>
    <x v="2"/>
  </r>
  <r>
    <s v="2025-02-16"/>
    <s v="SAL00933"/>
    <x v="1"/>
    <s v="SHPLUS 2A CORD"/>
    <n v="4"/>
    <n v="1500"/>
    <n v="6000"/>
    <x v="1"/>
    <x v="2"/>
  </r>
  <r>
    <s v="2025-02-24"/>
    <s v="SAL01626"/>
    <x v="1"/>
    <s v="SHPLUS 2A CORD"/>
    <n v="13"/>
    <n v="1500"/>
    <n v="19500"/>
    <x v="1"/>
    <x v="2"/>
  </r>
  <r>
    <s v="2025-03-17"/>
    <s v="SAL05238"/>
    <x v="1"/>
    <s v="SHPLUS 2A CORD"/>
    <n v="4"/>
    <n v="1500"/>
    <n v="6000"/>
    <x v="2"/>
    <x v="2"/>
  </r>
  <r>
    <s v="2025-03-19"/>
    <s v="SAL03872"/>
    <x v="1"/>
    <s v="SHPLUS 2A CORD"/>
    <n v="9"/>
    <n v="1500"/>
    <n v="13500"/>
    <x v="2"/>
    <x v="2"/>
  </r>
  <r>
    <s v="2025-03-21"/>
    <s v="SAL00184"/>
    <x v="1"/>
    <s v="SHPLUS 2A CORD"/>
    <n v="13"/>
    <n v="1500"/>
    <n v="19500"/>
    <x v="2"/>
    <x v="2"/>
  </r>
  <r>
    <s v="2025-03-24"/>
    <s v="SAL05736"/>
    <x v="1"/>
    <s v="SHPLUS 2A CORD"/>
    <n v="11"/>
    <n v="1500"/>
    <n v="16500"/>
    <x v="2"/>
    <x v="2"/>
  </r>
  <r>
    <s v="2025-03-24"/>
    <s v="SAL05942"/>
    <x v="1"/>
    <s v="SHPLUS 2A CORD"/>
    <n v="14"/>
    <n v="1500"/>
    <n v="21000"/>
    <x v="2"/>
    <x v="2"/>
  </r>
  <r>
    <s v="2025-04-06"/>
    <s v="SAL04595"/>
    <x v="1"/>
    <s v="SHPLUS 2A CORD"/>
    <n v="5"/>
    <n v="1500"/>
    <n v="7500"/>
    <x v="3"/>
    <x v="2"/>
  </r>
  <r>
    <s v="2025-04-10"/>
    <s v="SAL02533"/>
    <x v="1"/>
    <s v="SHPLUS 2A CORD"/>
    <n v="5"/>
    <n v="1500"/>
    <n v="7500"/>
    <x v="3"/>
    <x v="2"/>
  </r>
  <r>
    <s v="2025-04-14"/>
    <s v="SAL01102"/>
    <x v="1"/>
    <s v="SHPLUS 2A CORD"/>
    <n v="4"/>
    <n v="1500"/>
    <n v="6000"/>
    <x v="3"/>
    <x v="2"/>
  </r>
  <r>
    <s v="2025-04-14"/>
    <s v="SAL04697"/>
    <x v="1"/>
    <s v="SHPLUS 2A CORD"/>
    <n v="7"/>
    <n v="1500"/>
    <n v="10500"/>
    <x v="3"/>
    <x v="2"/>
  </r>
  <r>
    <s v="2025-04-26"/>
    <s v="SAL05236"/>
    <x v="1"/>
    <s v="SHPLUS 2A CORD"/>
    <n v="11"/>
    <n v="1500"/>
    <n v="16500"/>
    <x v="3"/>
    <x v="2"/>
  </r>
  <r>
    <s v="2025-05-03"/>
    <s v="SAL04282"/>
    <x v="1"/>
    <s v="SHPLUS 2A CORD"/>
    <n v="3"/>
    <n v="1500"/>
    <n v="4500"/>
    <x v="4"/>
    <x v="2"/>
  </r>
  <r>
    <s v="2025-05-04"/>
    <s v="SAL03593"/>
    <x v="1"/>
    <s v="SHPLUS 2A CORD"/>
    <n v="6"/>
    <n v="1500"/>
    <n v="9000"/>
    <x v="4"/>
    <x v="2"/>
  </r>
  <r>
    <s v="2025-05-10"/>
    <s v="SAL01583"/>
    <x v="1"/>
    <s v="SHPLUS 2A CORD"/>
    <n v="12"/>
    <n v="1500"/>
    <n v="18000"/>
    <x v="4"/>
    <x v="2"/>
  </r>
  <r>
    <s v="2025-05-23"/>
    <s v="SAL01226"/>
    <x v="1"/>
    <s v="SHPLUS 2A CORD"/>
    <n v="6"/>
    <n v="1500"/>
    <n v="9000"/>
    <x v="4"/>
    <x v="2"/>
  </r>
  <r>
    <s v="2025-06-28"/>
    <s v="SAL00808"/>
    <x v="1"/>
    <s v="SHPLUS 2A CORD"/>
    <n v="7"/>
    <n v="1500"/>
    <n v="10500"/>
    <x v="5"/>
    <x v="2"/>
  </r>
  <r>
    <s v="2025-06-30"/>
    <s v="SAL04416"/>
    <x v="1"/>
    <s v="SHPLUS 2A CORD"/>
    <n v="12"/>
    <n v="1500"/>
    <n v="18000"/>
    <x v="5"/>
    <x v="2"/>
  </r>
  <r>
    <s v="2025-07-02"/>
    <s v="SAL04673"/>
    <x v="1"/>
    <s v="SHPLUS 2A CORD"/>
    <n v="4"/>
    <n v="1500"/>
    <n v="6000"/>
    <x v="6"/>
    <x v="2"/>
  </r>
  <r>
    <s v="2025-07-04"/>
    <s v="SAL00181"/>
    <x v="1"/>
    <s v="SHPLUS 2A CORD"/>
    <n v="2"/>
    <n v="1500"/>
    <n v="3000"/>
    <x v="6"/>
    <x v="2"/>
  </r>
  <r>
    <s v="2025-08-12"/>
    <s v="SAL00793"/>
    <x v="1"/>
    <s v="SHPLUS 2A CORD"/>
    <n v="4"/>
    <n v="1500"/>
    <n v="6000"/>
    <x v="7"/>
    <x v="2"/>
  </r>
  <r>
    <s v="2025-08-12"/>
    <s v="SAL05284"/>
    <x v="1"/>
    <s v="SHPLUS 2A CORD"/>
    <n v="7"/>
    <n v="1500"/>
    <n v="10500"/>
    <x v="7"/>
    <x v="2"/>
  </r>
  <r>
    <s v="2025-08-16"/>
    <s v="SAL00862"/>
    <x v="1"/>
    <s v="SHPLUS 2A CORD"/>
    <n v="13"/>
    <n v="1500"/>
    <n v="19500"/>
    <x v="7"/>
    <x v="2"/>
  </r>
  <r>
    <s v="2025-08-22"/>
    <s v="SAL01052"/>
    <x v="1"/>
    <s v="SHPLUS 2A CORD"/>
    <n v="3"/>
    <n v="1500"/>
    <n v="4500"/>
    <x v="7"/>
    <x v="2"/>
  </r>
  <r>
    <s v="2025-08-23"/>
    <s v="SAL05583"/>
    <x v="1"/>
    <s v="SHPLUS 2A CORD"/>
    <n v="10"/>
    <n v="1500"/>
    <n v="15000"/>
    <x v="7"/>
    <x v="2"/>
  </r>
  <r>
    <s v="2025-08-29"/>
    <s v="SAL02896"/>
    <x v="1"/>
    <s v="SHPLUS 2A CORD"/>
    <n v="6"/>
    <n v="1500"/>
    <n v="9000"/>
    <x v="7"/>
    <x v="2"/>
  </r>
  <r>
    <s v="2025-08-29"/>
    <s v="SAL05880"/>
    <x v="1"/>
    <s v="SHPLUS 2A CORD"/>
    <n v="14"/>
    <n v="1500"/>
    <n v="21000"/>
    <x v="7"/>
    <x v="2"/>
  </r>
  <r>
    <s v="2025-09-26"/>
    <s v="SAL05324"/>
    <x v="1"/>
    <s v="SHPLUS 2A CORD"/>
    <n v="12"/>
    <n v="1500"/>
    <n v="18000"/>
    <x v="8"/>
    <x v="2"/>
  </r>
  <r>
    <s v="2025-10-01"/>
    <s v="SAL02656"/>
    <x v="1"/>
    <s v="SHPLUS 2A CORD"/>
    <n v="2"/>
    <n v="1500"/>
    <n v="3000"/>
    <x v="9"/>
    <x v="2"/>
  </r>
  <r>
    <s v="2025-10-02"/>
    <s v="SAL04543"/>
    <x v="1"/>
    <s v="SHPLUS 2A CORD"/>
    <n v="11"/>
    <n v="1500"/>
    <n v="16500"/>
    <x v="9"/>
    <x v="2"/>
  </r>
  <r>
    <s v="2025-10-09"/>
    <s v="SAL05315"/>
    <x v="1"/>
    <s v="SHPLUS 2A CORD"/>
    <n v="15"/>
    <n v="1500"/>
    <n v="22500"/>
    <x v="9"/>
    <x v="2"/>
  </r>
  <r>
    <s v="2025-10-24"/>
    <s v="SAL03451"/>
    <x v="1"/>
    <s v="SHPLUS 2A CORD"/>
    <n v="5"/>
    <n v="1500"/>
    <n v="7500"/>
    <x v="9"/>
    <x v="2"/>
  </r>
  <r>
    <s v="2025-11-12"/>
    <s v="SAL02686"/>
    <x v="1"/>
    <s v="SHPLUS 2A CORD"/>
    <n v="2"/>
    <n v="1500"/>
    <n v="3000"/>
    <x v="10"/>
    <x v="2"/>
  </r>
  <r>
    <s v="2025-11-28"/>
    <s v="SAL04303"/>
    <x v="1"/>
    <s v="SHPLUS 2A CORD"/>
    <n v="1"/>
    <n v="1500"/>
    <n v="1500"/>
    <x v="10"/>
    <x v="2"/>
  </r>
  <r>
    <s v="2025-11-30"/>
    <s v="SAL01277"/>
    <x v="1"/>
    <s v="SHPLUS 2A CORD"/>
    <n v="13"/>
    <n v="1500"/>
    <n v="19500"/>
    <x v="10"/>
    <x v="2"/>
  </r>
  <r>
    <s v="2025-12-06"/>
    <s v="SAL00640"/>
    <x v="1"/>
    <s v="SHPLUS 2A CORD"/>
    <n v="5"/>
    <n v="1500"/>
    <n v="7500"/>
    <x v="11"/>
    <x v="2"/>
  </r>
  <r>
    <s v="2025-12-13"/>
    <s v="SAL01931"/>
    <x v="1"/>
    <s v="SHPLUS 2A CORD"/>
    <n v="15"/>
    <n v="1500"/>
    <n v="22500"/>
    <x v="11"/>
    <x v="2"/>
  </r>
  <r>
    <s v="2025-12-30"/>
    <s v="SAL03937"/>
    <x v="1"/>
    <s v="SHPLUS 2A CORD"/>
    <n v="9"/>
    <n v="1500"/>
    <n v="13500"/>
    <x v="11"/>
    <x v="2"/>
  </r>
  <r>
    <s v="2023-01-03"/>
    <s v="SAL04046"/>
    <x v="0"/>
    <s v="SHPLUS A 4010"/>
    <n v="11"/>
    <n v="7000"/>
    <n v="77000"/>
    <x v="0"/>
    <x v="0"/>
  </r>
  <r>
    <s v="2023-01-17"/>
    <s v="SAL04968"/>
    <x v="0"/>
    <s v="SHPLUS A 4010"/>
    <n v="2"/>
    <n v="7000"/>
    <n v="14000"/>
    <x v="0"/>
    <x v="0"/>
  </r>
  <r>
    <s v="2023-02-05"/>
    <s v="SAL05625"/>
    <x v="0"/>
    <s v="SHPLUS A 4010"/>
    <n v="10"/>
    <n v="7000"/>
    <n v="70000"/>
    <x v="1"/>
    <x v="0"/>
  </r>
  <r>
    <s v="2023-03-20"/>
    <s v="SAL05989"/>
    <x v="0"/>
    <s v="SHPLUS A 4010"/>
    <n v="9"/>
    <n v="7000"/>
    <n v="63000"/>
    <x v="2"/>
    <x v="0"/>
  </r>
  <r>
    <s v="2023-03-22"/>
    <s v="SAL04399"/>
    <x v="0"/>
    <s v="SHPLUS A 4010"/>
    <n v="1"/>
    <n v="7000"/>
    <n v="7000"/>
    <x v="2"/>
    <x v="0"/>
  </r>
  <r>
    <s v="2023-04-04"/>
    <s v="SAL03674"/>
    <x v="0"/>
    <s v="SHPLUS A 4010"/>
    <n v="11"/>
    <n v="7000"/>
    <n v="77000"/>
    <x v="3"/>
    <x v="0"/>
  </r>
  <r>
    <s v="2023-04-16"/>
    <s v="SAL00752"/>
    <x v="0"/>
    <s v="SHPLUS A 4010"/>
    <n v="3"/>
    <n v="7000"/>
    <n v="21000"/>
    <x v="3"/>
    <x v="0"/>
  </r>
  <r>
    <s v="2023-04-21"/>
    <s v="SAL05794"/>
    <x v="0"/>
    <s v="SHPLUS A 4010"/>
    <n v="12"/>
    <n v="7000"/>
    <n v="84000"/>
    <x v="3"/>
    <x v="0"/>
  </r>
  <r>
    <s v="2023-05-18"/>
    <s v="SAL02349"/>
    <x v="0"/>
    <s v="SHPLUS A 4010"/>
    <n v="4"/>
    <n v="7000"/>
    <n v="28000"/>
    <x v="4"/>
    <x v="0"/>
  </r>
  <r>
    <s v="2023-06-07"/>
    <s v="SAL01801"/>
    <x v="0"/>
    <s v="SHPLUS A 4010"/>
    <n v="6"/>
    <n v="7000"/>
    <n v="42000"/>
    <x v="5"/>
    <x v="0"/>
  </r>
  <r>
    <s v="2023-08-27"/>
    <s v="SAL00091"/>
    <x v="0"/>
    <s v="SHPLUS A 4010"/>
    <n v="3"/>
    <n v="7000"/>
    <n v="21000"/>
    <x v="7"/>
    <x v="0"/>
  </r>
  <r>
    <s v="2023-10-23"/>
    <s v="SAL02024"/>
    <x v="0"/>
    <s v="SHPLUS A 4010"/>
    <n v="7"/>
    <n v="7000"/>
    <n v="49000"/>
    <x v="9"/>
    <x v="0"/>
  </r>
  <r>
    <s v="2023-11-10"/>
    <s v="SAL05044"/>
    <x v="0"/>
    <s v="SHPLUS A 4010"/>
    <n v="15"/>
    <n v="7000"/>
    <n v="105000"/>
    <x v="10"/>
    <x v="0"/>
  </r>
  <r>
    <s v="2023-11-22"/>
    <s v="SAL00480"/>
    <x v="0"/>
    <s v="SHPLUS A 4010"/>
    <n v="11"/>
    <n v="7000"/>
    <n v="77000"/>
    <x v="10"/>
    <x v="0"/>
  </r>
  <r>
    <s v="2023-12-14"/>
    <s v="SAL04126"/>
    <x v="0"/>
    <s v="SHPLUS A 4010"/>
    <n v="12"/>
    <n v="7000"/>
    <n v="84000"/>
    <x v="11"/>
    <x v="0"/>
  </r>
  <r>
    <s v="2024-01-14"/>
    <s v="SAL00623"/>
    <x v="0"/>
    <s v="SHPLUS A 4010"/>
    <n v="4"/>
    <n v="7000"/>
    <n v="28000"/>
    <x v="0"/>
    <x v="1"/>
  </r>
  <r>
    <s v="2024-01-24"/>
    <s v="SAL03211"/>
    <x v="0"/>
    <s v="SHPLUS A 4010"/>
    <n v="1"/>
    <n v="7000"/>
    <n v="7000"/>
    <x v="0"/>
    <x v="1"/>
  </r>
  <r>
    <s v="2024-01-31"/>
    <s v="SAL01416"/>
    <x v="0"/>
    <s v="SHPLUS A 4010"/>
    <n v="7"/>
    <n v="7000"/>
    <n v="49000"/>
    <x v="0"/>
    <x v="1"/>
  </r>
  <r>
    <s v="2024-02-05"/>
    <s v="SAL05420"/>
    <x v="0"/>
    <s v="SHPLUS A 4010"/>
    <n v="9"/>
    <n v="7000"/>
    <n v="63000"/>
    <x v="1"/>
    <x v="1"/>
  </r>
  <r>
    <s v="2024-02-14"/>
    <s v="SAL00383"/>
    <x v="0"/>
    <s v="SHPLUS A 4010"/>
    <n v="2"/>
    <n v="7000"/>
    <n v="14000"/>
    <x v="1"/>
    <x v="1"/>
  </r>
  <r>
    <s v="2024-03-13"/>
    <s v="SAL00763"/>
    <x v="0"/>
    <s v="SHPLUS A 4010"/>
    <n v="11"/>
    <n v="7000"/>
    <n v="77000"/>
    <x v="2"/>
    <x v="1"/>
  </r>
  <r>
    <s v="2024-03-15"/>
    <s v="SAL05356"/>
    <x v="0"/>
    <s v="SHPLUS A 4010"/>
    <n v="6"/>
    <n v="7000"/>
    <n v="42000"/>
    <x v="2"/>
    <x v="1"/>
  </r>
  <r>
    <s v="2024-03-21"/>
    <s v="SAL04093"/>
    <x v="0"/>
    <s v="SHPLUS A 4010"/>
    <n v="8"/>
    <n v="7000"/>
    <n v="56000"/>
    <x v="2"/>
    <x v="1"/>
  </r>
  <r>
    <s v="2024-04-17"/>
    <s v="SAL00058"/>
    <x v="0"/>
    <s v="SHPLUS A 4010"/>
    <n v="8"/>
    <n v="7000"/>
    <n v="56000"/>
    <x v="3"/>
    <x v="1"/>
  </r>
  <r>
    <s v="2024-05-15"/>
    <s v="SAL04073"/>
    <x v="0"/>
    <s v="SHPLUS A 4010"/>
    <n v="12"/>
    <n v="7000"/>
    <n v="84000"/>
    <x v="4"/>
    <x v="1"/>
  </r>
  <r>
    <s v="2024-05-15"/>
    <s v="SAL05655"/>
    <x v="0"/>
    <s v="SHPLUS A 4010"/>
    <n v="14"/>
    <n v="7000"/>
    <n v="98000"/>
    <x v="4"/>
    <x v="1"/>
  </r>
  <r>
    <s v="2024-07-09"/>
    <s v="SAL00423"/>
    <x v="0"/>
    <s v="SHPLUS A 4010"/>
    <n v="6"/>
    <n v="7000"/>
    <n v="42000"/>
    <x v="6"/>
    <x v="1"/>
  </r>
  <r>
    <s v="2024-08-03"/>
    <s v="SAL02031"/>
    <x v="0"/>
    <s v="SHPLUS A 4010"/>
    <n v="9"/>
    <n v="7000"/>
    <n v="63000"/>
    <x v="7"/>
    <x v="1"/>
  </r>
  <r>
    <s v="2024-08-16"/>
    <s v="SAL05428"/>
    <x v="0"/>
    <s v="SHPLUS A 4010"/>
    <n v="6"/>
    <n v="7000"/>
    <n v="42000"/>
    <x v="7"/>
    <x v="1"/>
  </r>
  <r>
    <s v="2024-09-26"/>
    <s v="SAL02243"/>
    <x v="0"/>
    <s v="SHPLUS A 4010"/>
    <n v="11"/>
    <n v="7000"/>
    <n v="77000"/>
    <x v="8"/>
    <x v="1"/>
  </r>
  <r>
    <s v="2024-11-12"/>
    <s v="SAL03568"/>
    <x v="0"/>
    <s v="SHPLUS A 4010"/>
    <n v="4"/>
    <n v="7000"/>
    <n v="28000"/>
    <x v="10"/>
    <x v="1"/>
  </r>
  <r>
    <s v="2024-11-13"/>
    <s v="SAL05349"/>
    <x v="0"/>
    <s v="SHPLUS A 4010"/>
    <n v="11"/>
    <n v="7000"/>
    <n v="77000"/>
    <x v="10"/>
    <x v="1"/>
  </r>
  <r>
    <s v="2024-11-22"/>
    <s v="SAL01661"/>
    <x v="0"/>
    <s v="SHPLUS A 4010"/>
    <n v="11"/>
    <n v="7000"/>
    <n v="77000"/>
    <x v="10"/>
    <x v="1"/>
  </r>
  <r>
    <s v="2024-12-27"/>
    <s v="SAL01129"/>
    <x v="0"/>
    <s v="SHPLUS A 4010"/>
    <n v="1"/>
    <n v="7000"/>
    <n v="7000"/>
    <x v="11"/>
    <x v="1"/>
  </r>
  <r>
    <s v="2025-01-28"/>
    <s v="SAL01733"/>
    <x v="0"/>
    <s v="SHPLUS A 4010"/>
    <n v="3"/>
    <n v="7000"/>
    <n v="21000"/>
    <x v="0"/>
    <x v="2"/>
  </r>
  <r>
    <s v="2025-01-28"/>
    <s v="SAL03914"/>
    <x v="0"/>
    <s v="SHPLUS A 4010"/>
    <n v="13"/>
    <n v="7000"/>
    <n v="91000"/>
    <x v="0"/>
    <x v="2"/>
  </r>
  <r>
    <s v="2025-02-17"/>
    <s v="SAL01478"/>
    <x v="0"/>
    <s v="SHPLUS A 4010"/>
    <n v="15"/>
    <n v="7000"/>
    <n v="105000"/>
    <x v="1"/>
    <x v="2"/>
  </r>
  <r>
    <s v="2025-03-21"/>
    <s v="SAL04108"/>
    <x v="0"/>
    <s v="SHPLUS A 4010"/>
    <n v="4"/>
    <n v="7000"/>
    <n v="28000"/>
    <x v="2"/>
    <x v="2"/>
  </r>
  <r>
    <s v="2025-04-09"/>
    <s v="SAL00326"/>
    <x v="0"/>
    <s v="SHPLUS A 4010"/>
    <n v="15"/>
    <n v="7000"/>
    <n v="105000"/>
    <x v="3"/>
    <x v="2"/>
  </r>
  <r>
    <s v="2025-04-16"/>
    <s v="SAL01380"/>
    <x v="0"/>
    <s v="SHPLUS A 4010"/>
    <n v="6"/>
    <n v="7000"/>
    <n v="42000"/>
    <x v="3"/>
    <x v="2"/>
  </r>
  <r>
    <s v="2025-04-17"/>
    <s v="SAL02782"/>
    <x v="0"/>
    <s v="SHPLUS A 4010"/>
    <n v="7"/>
    <n v="7000"/>
    <n v="49000"/>
    <x v="3"/>
    <x v="2"/>
  </r>
  <r>
    <s v="2025-05-16"/>
    <s v="SAL03411"/>
    <x v="0"/>
    <s v="SHPLUS A 4010"/>
    <n v="6"/>
    <n v="7000"/>
    <n v="42000"/>
    <x v="4"/>
    <x v="2"/>
  </r>
  <r>
    <s v="2025-05-26"/>
    <s v="SAL01924"/>
    <x v="0"/>
    <s v="SHPLUS A 4010"/>
    <n v="4"/>
    <n v="7000"/>
    <n v="28000"/>
    <x v="4"/>
    <x v="2"/>
  </r>
  <r>
    <s v="2025-08-13"/>
    <s v="SAL03954"/>
    <x v="0"/>
    <s v="SHPLUS A 4010"/>
    <n v="9"/>
    <n v="7000"/>
    <n v="63000"/>
    <x v="7"/>
    <x v="2"/>
  </r>
  <r>
    <s v="2025-08-26"/>
    <s v="SAL01526"/>
    <x v="0"/>
    <s v="SHPLUS A 4010"/>
    <n v="13"/>
    <n v="7000"/>
    <n v="91000"/>
    <x v="7"/>
    <x v="2"/>
  </r>
  <r>
    <s v="2025-08-27"/>
    <s v="SAL04514"/>
    <x v="0"/>
    <s v="SHPLUS A 4010"/>
    <n v="14"/>
    <n v="7000"/>
    <n v="98000"/>
    <x v="7"/>
    <x v="2"/>
  </r>
  <r>
    <s v="2025-09-16"/>
    <s v="SAL04902"/>
    <x v="0"/>
    <s v="SHPLUS A 4010"/>
    <n v="12"/>
    <n v="7000"/>
    <n v="84000"/>
    <x v="8"/>
    <x v="2"/>
  </r>
  <r>
    <s v="2025-09-18"/>
    <s v="SAL02128"/>
    <x v="0"/>
    <s v="SHPLUS A 4010"/>
    <n v="2"/>
    <n v="7000"/>
    <n v="14000"/>
    <x v="8"/>
    <x v="2"/>
  </r>
  <r>
    <s v="2025-09-22"/>
    <s v="SAL00925"/>
    <x v="0"/>
    <s v="SHPLUS A 4010"/>
    <n v="8"/>
    <n v="7000"/>
    <n v="56000"/>
    <x v="8"/>
    <x v="2"/>
  </r>
  <r>
    <s v="2025-09-27"/>
    <s v="SAL04174"/>
    <x v="0"/>
    <s v="SHPLUS A 4010"/>
    <n v="12"/>
    <n v="7000"/>
    <n v="84000"/>
    <x v="8"/>
    <x v="2"/>
  </r>
  <r>
    <s v="2025-10-11"/>
    <s v="SAL03717"/>
    <x v="0"/>
    <s v="SHPLUS A 4010"/>
    <n v="14"/>
    <n v="7000"/>
    <n v="98000"/>
    <x v="9"/>
    <x v="2"/>
  </r>
  <r>
    <s v="2025-10-20"/>
    <s v="SAL04814"/>
    <x v="0"/>
    <s v="SHPLUS A 4010"/>
    <n v="8"/>
    <n v="7000"/>
    <n v="56000"/>
    <x v="9"/>
    <x v="2"/>
  </r>
  <r>
    <s v="2025-11-07"/>
    <s v="SAL00405"/>
    <x v="0"/>
    <s v="SHPLUS A 4010"/>
    <n v="6"/>
    <n v="7000"/>
    <n v="42000"/>
    <x v="10"/>
    <x v="2"/>
  </r>
  <r>
    <s v="2025-11-22"/>
    <s v="SAL05967"/>
    <x v="0"/>
    <s v="SHPLUS A 4010"/>
    <n v="4"/>
    <n v="7000"/>
    <n v="28000"/>
    <x v="10"/>
    <x v="2"/>
  </r>
  <r>
    <s v="2025-12-02"/>
    <s v="SAL00705"/>
    <x v="0"/>
    <s v="SHPLUS A 4010"/>
    <n v="11"/>
    <n v="7000"/>
    <n v="77000"/>
    <x v="11"/>
    <x v="2"/>
  </r>
  <r>
    <s v="2025-12-29"/>
    <s v="SAL05119"/>
    <x v="0"/>
    <s v="SHPLUS A 4010"/>
    <n v="5"/>
    <n v="7000"/>
    <n v="35000"/>
    <x v="11"/>
    <x v="2"/>
  </r>
  <r>
    <s v="2023-01-24"/>
    <s v="SAL02995"/>
    <x v="0"/>
    <s v="SHPLUS SH-A1036"/>
    <n v="12"/>
    <n v="7500"/>
    <n v="90000"/>
    <x v="0"/>
    <x v="0"/>
  </r>
  <r>
    <s v="2023-01-27"/>
    <s v="SAL04871"/>
    <x v="0"/>
    <s v="SHPLUS SH-A1036"/>
    <n v="11"/>
    <n v="7500"/>
    <n v="82500"/>
    <x v="0"/>
    <x v="0"/>
  </r>
  <r>
    <s v="2023-01-31"/>
    <s v="SAL02513"/>
    <x v="0"/>
    <s v="SHPLUS SH-A1036"/>
    <n v="6"/>
    <n v="7500"/>
    <n v="45000"/>
    <x v="0"/>
    <x v="0"/>
  </r>
  <r>
    <s v="2023-02-01"/>
    <s v="SAL00066"/>
    <x v="0"/>
    <s v="SHPLUS SH-A1036"/>
    <n v="8"/>
    <n v="7500"/>
    <n v="60000"/>
    <x v="1"/>
    <x v="0"/>
  </r>
  <r>
    <s v="2023-02-02"/>
    <s v="SAL04925"/>
    <x v="0"/>
    <s v="SHPLUS SH-A1036"/>
    <n v="15"/>
    <n v="7500"/>
    <n v="112500"/>
    <x v="1"/>
    <x v="0"/>
  </r>
  <r>
    <s v="2023-02-05"/>
    <s v="SAL04428"/>
    <x v="0"/>
    <s v="SHPLUS SH-A1036"/>
    <n v="5"/>
    <n v="7500"/>
    <n v="37500"/>
    <x v="1"/>
    <x v="0"/>
  </r>
  <r>
    <s v="2023-02-24"/>
    <s v="SAL04754"/>
    <x v="0"/>
    <s v="SHPLUS SH-A1036"/>
    <n v="7"/>
    <n v="7500"/>
    <n v="52500"/>
    <x v="1"/>
    <x v="0"/>
  </r>
  <r>
    <s v="2023-03-05"/>
    <s v="SAL03188"/>
    <x v="0"/>
    <s v="SHPLUS SH-A1036"/>
    <n v="15"/>
    <n v="7500"/>
    <n v="112500"/>
    <x v="2"/>
    <x v="0"/>
  </r>
  <r>
    <s v="2023-03-13"/>
    <s v="SAL05671"/>
    <x v="0"/>
    <s v="SHPLUS SH-A1036"/>
    <n v="1"/>
    <n v="7500"/>
    <n v="7500"/>
    <x v="2"/>
    <x v="0"/>
  </r>
  <r>
    <s v="2023-04-01"/>
    <s v="SAL00895"/>
    <x v="0"/>
    <s v="SHPLUS SH-A1036"/>
    <n v="11"/>
    <n v="7500"/>
    <n v="82500"/>
    <x v="3"/>
    <x v="0"/>
  </r>
  <r>
    <s v="2023-04-09"/>
    <s v="SAL00283"/>
    <x v="0"/>
    <s v="SHPLUS SH-A1036"/>
    <n v="5"/>
    <n v="7500"/>
    <n v="37500"/>
    <x v="3"/>
    <x v="0"/>
  </r>
  <r>
    <s v="2023-05-08"/>
    <s v="SAL03979"/>
    <x v="0"/>
    <s v="SHPLUS SH-A1036"/>
    <n v="2"/>
    <n v="7500"/>
    <n v="15000"/>
    <x v="4"/>
    <x v="0"/>
  </r>
  <r>
    <s v="2023-05-21"/>
    <s v="SAL02352"/>
    <x v="0"/>
    <s v="SHPLUS SH-A1036"/>
    <n v="9"/>
    <n v="7500"/>
    <n v="67500"/>
    <x v="4"/>
    <x v="0"/>
  </r>
  <r>
    <s v="2023-08-04"/>
    <s v="SAL00562"/>
    <x v="0"/>
    <s v="SHPLUS SH-A1036"/>
    <n v="10"/>
    <n v="7500"/>
    <n v="75000"/>
    <x v="7"/>
    <x v="0"/>
  </r>
  <r>
    <s v="2023-08-09"/>
    <s v="SAL00158"/>
    <x v="0"/>
    <s v="SHPLUS SH-A1036"/>
    <n v="1"/>
    <n v="7500"/>
    <n v="7500"/>
    <x v="7"/>
    <x v="0"/>
  </r>
  <r>
    <s v="2023-08-09"/>
    <s v="SAL02672"/>
    <x v="0"/>
    <s v="SHPLUS SH-A1036"/>
    <n v="6"/>
    <n v="7500"/>
    <n v="45000"/>
    <x v="7"/>
    <x v="0"/>
  </r>
  <r>
    <s v="2023-08-10"/>
    <s v="SAL01793"/>
    <x v="0"/>
    <s v="SHPLUS SH-A1036"/>
    <n v="5"/>
    <n v="7500"/>
    <n v="37500"/>
    <x v="7"/>
    <x v="0"/>
  </r>
  <r>
    <s v="2023-09-15"/>
    <s v="SAL02584"/>
    <x v="0"/>
    <s v="SHPLUS SH-A1036"/>
    <n v="3"/>
    <n v="7500"/>
    <n v="22500"/>
    <x v="8"/>
    <x v="0"/>
  </r>
  <r>
    <s v="2023-09-15"/>
    <s v="SAL03386"/>
    <x v="0"/>
    <s v="SHPLUS SH-A1036"/>
    <n v="5"/>
    <n v="7500"/>
    <n v="37500"/>
    <x v="8"/>
    <x v="0"/>
  </r>
  <r>
    <s v="2023-10-24"/>
    <s v="SAL03561"/>
    <x v="0"/>
    <s v="SHPLUS SH-A1036"/>
    <n v="2"/>
    <n v="7500"/>
    <n v="15000"/>
    <x v="9"/>
    <x v="0"/>
  </r>
  <r>
    <s v="2023-10-31"/>
    <s v="SAL05544"/>
    <x v="0"/>
    <s v="SHPLUS SH-A1036"/>
    <n v="9"/>
    <n v="7500"/>
    <n v="67500"/>
    <x v="9"/>
    <x v="0"/>
  </r>
  <r>
    <s v="2023-12-17"/>
    <s v="SAL00338"/>
    <x v="0"/>
    <s v="SHPLUS SH-A1036"/>
    <n v="6"/>
    <n v="7500"/>
    <n v="45000"/>
    <x v="11"/>
    <x v="0"/>
  </r>
  <r>
    <s v="2024-01-21"/>
    <s v="SAL03723"/>
    <x v="0"/>
    <s v="SHPLUS SH-A1036"/>
    <n v="11"/>
    <n v="7500"/>
    <n v="82500"/>
    <x v="0"/>
    <x v="1"/>
  </r>
  <r>
    <s v="2024-01-30"/>
    <s v="SAL01422"/>
    <x v="0"/>
    <s v="SHPLUS SH-A1036"/>
    <n v="1"/>
    <n v="7500"/>
    <n v="7500"/>
    <x v="0"/>
    <x v="1"/>
  </r>
  <r>
    <s v="2024-01-30"/>
    <s v="SAL02405"/>
    <x v="0"/>
    <s v="SHPLUS SH-A1036"/>
    <n v="8"/>
    <n v="7500"/>
    <n v="60000"/>
    <x v="0"/>
    <x v="1"/>
  </r>
  <r>
    <s v="2024-02-14"/>
    <s v="SAL04062"/>
    <x v="0"/>
    <s v="SHPLUS SH-A1036"/>
    <n v="1"/>
    <n v="7500"/>
    <n v="7500"/>
    <x v="1"/>
    <x v="1"/>
  </r>
  <r>
    <s v="2024-03-03"/>
    <s v="SAL00991"/>
    <x v="0"/>
    <s v="SHPLUS SH-A1036"/>
    <n v="5"/>
    <n v="7500"/>
    <n v="37500"/>
    <x v="2"/>
    <x v="1"/>
  </r>
  <r>
    <s v="2024-03-03"/>
    <s v="SAL02710"/>
    <x v="0"/>
    <s v="SHPLUS SH-A1036"/>
    <n v="9"/>
    <n v="7500"/>
    <n v="67500"/>
    <x v="2"/>
    <x v="1"/>
  </r>
  <r>
    <s v="2024-03-03"/>
    <s v="SAL02845"/>
    <x v="0"/>
    <s v="SHPLUS SH-A1036"/>
    <n v="12"/>
    <n v="7500"/>
    <n v="90000"/>
    <x v="2"/>
    <x v="1"/>
  </r>
  <r>
    <s v="2024-05-08"/>
    <s v="SAL05692"/>
    <x v="0"/>
    <s v="SHPLUS SH-A1036"/>
    <n v="3"/>
    <n v="7500"/>
    <n v="22500"/>
    <x v="4"/>
    <x v="1"/>
  </r>
  <r>
    <s v="2024-05-09"/>
    <s v="SAL00465"/>
    <x v="0"/>
    <s v="SHPLUS SH-A1036"/>
    <n v="10"/>
    <n v="7500"/>
    <n v="75000"/>
    <x v="4"/>
    <x v="1"/>
  </r>
  <r>
    <s v="2024-05-23"/>
    <s v="SAL01638"/>
    <x v="0"/>
    <s v="SHPLUS SH-A1036"/>
    <n v="5"/>
    <n v="7500"/>
    <n v="37500"/>
    <x v="4"/>
    <x v="1"/>
  </r>
  <r>
    <s v="2024-06-30"/>
    <s v="SAL03711"/>
    <x v="0"/>
    <s v="SHPLUS SH-A1036"/>
    <n v="14"/>
    <n v="7500"/>
    <n v="105000"/>
    <x v="5"/>
    <x v="1"/>
  </r>
  <r>
    <s v="2024-07-06"/>
    <s v="SAL01775"/>
    <x v="0"/>
    <s v="SHPLUS SH-A1036"/>
    <n v="7"/>
    <n v="7500"/>
    <n v="52500"/>
    <x v="6"/>
    <x v="1"/>
  </r>
  <r>
    <s v="2024-07-24"/>
    <s v="SAL04161"/>
    <x v="0"/>
    <s v="SHPLUS SH-A1036"/>
    <n v="11"/>
    <n v="7500"/>
    <n v="82500"/>
    <x v="6"/>
    <x v="1"/>
  </r>
  <r>
    <s v="2024-07-27"/>
    <s v="SAL01473"/>
    <x v="0"/>
    <s v="SHPLUS SH-A1036"/>
    <n v="4"/>
    <n v="7500"/>
    <n v="30000"/>
    <x v="6"/>
    <x v="1"/>
  </r>
  <r>
    <s v="2024-08-17"/>
    <s v="SAL04584"/>
    <x v="0"/>
    <s v="SHPLUS SH-A1036"/>
    <n v="3"/>
    <n v="7500"/>
    <n v="22500"/>
    <x v="7"/>
    <x v="1"/>
  </r>
  <r>
    <s v="2024-08-24"/>
    <s v="SAL00355"/>
    <x v="0"/>
    <s v="SHPLUS SH-A1036"/>
    <n v="1"/>
    <n v="7500"/>
    <n v="7500"/>
    <x v="7"/>
    <x v="1"/>
  </r>
  <r>
    <s v="2024-08-30"/>
    <s v="SAL05260"/>
    <x v="0"/>
    <s v="SHPLUS SH-A1036"/>
    <n v="13"/>
    <n v="7500"/>
    <n v="97500"/>
    <x v="7"/>
    <x v="1"/>
  </r>
  <r>
    <s v="2024-09-19"/>
    <s v="SAL00690"/>
    <x v="0"/>
    <s v="SHPLUS SH-A1036"/>
    <n v="1"/>
    <n v="7500"/>
    <n v="7500"/>
    <x v="8"/>
    <x v="1"/>
  </r>
  <r>
    <s v="2024-09-21"/>
    <s v="SAL05496"/>
    <x v="0"/>
    <s v="SHPLUS SH-A1036"/>
    <n v="11"/>
    <n v="7500"/>
    <n v="82500"/>
    <x v="8"/>
    <x v="1"/>
  </r>
  <r>
    <s v="2024-09-30"/>
    <s v="SAL05098"/>
    <x v="0"/>
    <s v="SHPLUS SH-A1036"/>
    <n v="7"/>
    <n v="7500"/>
    <n v="52500"/>
    <x v="8"/>
    <x v="1"/>
  </r>
  <r>
    <s v="2024-10-18"/>
    <s v="SAL00687"/>
    <x v="0"/>
    <s v="SHPLUS SH-A1036"/>
    <n v="3"/>
    <n v="7500"/>
    <n v="22500"/>
    <x v="9"/>
    <x v="1"/>
  </r>
  <r>
    <s v="2024-10-21"/>
    <s v="SAL02721"/>
    <x v="0"/>
    <s v="SHPLUS SH-A1036"/>
    <n v="6"/>
    <n v="7500"/>
    <n v="45000"/>
    <x v="9"/>
    <x v="1"/>
  </r>
  <r>
    <s v="2024-10-31"/>
    <s v="SAL03766"/>
    <x v="0"/>
    <s v="SHPLUS SH-A1036"/>
    <n v="8"/>
    <n v="7500"/>
    <n v="60000"/>
    <x v="9"/>
    <x v="1"/>
  </r>
  <r>
    <s v="2024-11-15"/>
    <s v="SAL03267"/>
    <x v="0"/>
    <s v="SHPLUS SH-A1036"/>
    <n v="11"/>
    <n v="7500"/>
    <n v="82500"/>
    <x v="10"/>
    <x v="1"/>
  </r>
  <r>
    <s v="2024-12-08"/>
    <s v="SAL05573"/>
    <x v="0"/>
    <s v="SHPLUS SH-A1036"/>
    <n v="4"/>
    <n v="7500"/>
    <n v="30000"/>
    <x v="11"/>
    <x v="1"/>
  </r>
  <r>
    <s v="2024-12-29"/>
    <s v="SAL04714"/>
    <x v="0"/>
    <s v="SHPLUS SH-A1036"/>
    <n v="1"/>
    <n v="7500"/>
    <n v="7500"/>
    <x v="11"/>
    <x v="1"/>
  </r>
  <r>
    <s v="2025-02-01"/>
    <s v="SAL04304"/>
    <x v="0"/>
    <s v="SHPLUS SH-A1036"/>
    <n v="1"/>
    <n v="7500"/>
    <n v="7500"/>
    <x v="1"/>
    <x v="2"/>
  </r>
  <r>
    <s v="2025-02-19"/>
    <s v="SAL04334"/>
    <x v="0"/>
    <s v="SHPLUS SH-A1036"/>
    <n v="7"/>
    <n v="7500"/>
    <n v="52500"/>
    <x v="1"/>
    <x v="2"/>
  </r>
  <r>
    <s v="2025-02-28"/>
    <s v="SAL04665"/>
    <x v="0"/>
    <s v="SHPLUS SH-A1036"/>
    <n v="1"/>
    <n v="7500"/>
    <n v="7500"/>
    <x v="1"/>
    <x v="2"/>
  </r>
  <r>
    <s v="2025-03-29"/>
    <s v="SAL00584"/>
    <x v="0"/>
    <s v="SHPLUS SH-A1036"/>
    <n v="9"/>
    <n v="7500"/>
    <n v="67500"/>
    <x v="2"/>
    <x v="2"/>
  </r>
  <r>
    <s v="2025-04-24"/>
    <s v="SAL02044"/>
    <x v="0"/>
    <s v="SHPLUS SH-A1036"/>
    <n v="11"/>
    <n v="7500"/>
    <n v="82500"/>
    <x v="3"/>
    <x v="2"/>
  </r>
  <r>
    <s v="2025-04-29"/>
    <s v="SAL01724"/>
    <x v="0"/>
    <s v="SHPLUS SH-A1036"/>
    <n v="12"/>
    <n v="7500"/>
    <n v="90000"/>
    <x v="3"/>
    <x v="2"/>
  </r>
  <r>
    <s v="2025-06-03"/>
    <s v="SAL00372"/>
    <x v="0"/>
    <s v="SHPLUS SH-A1036"/>
    <n v="1"/>
    <n v="7500"/>
    <n v="7500"/>
    <x v="5"/>
    <x v="2"/>
  </r>
  <r>
    <s v="2025-07-21"/>
    <s v="SAL01392"/>
    <x v="0"/>
    <s v="SHPLUS SH-A1036"/>
    <n v="14"/>
    <n v="7500"/>
    <n v="105000"/>
    <x v="6"/>
    <x v="2"/>
  </r>
  <r>
    <s v="2025-08-12"/>
    <s v="SAL02151"/>
    <x v="0"/>
    <s v="SHPLUS SH-A1036"/>
    <n v="8"/>
    <n v="7500"/>
    <n v="60000"/>
    <x v="7"/>
    <x v="2"/>
  </r>
  <r>
    <s v="2025-08-14"/>
    <s v="SAL01295"/>
    <x v="0"/>
    <s v="SHPLUS SH-A1036"/>
    <n v="6"/>
    <n v="7500"/>
    <n v="45000"/>
    <x v="7"/>
    <x v="2"/>
  </r>
  <r>
    <s v="2025-09-04"/>
    <s v="SAL01041"/>
    <x v="0"/>
    <s v="SHPLUS SH-A1036"/>
    <n v="10"/>
    <n v="7500"/>
    <n v="75000"/>
    <x v="8"/>
    <x v="2"/>
  </r>
  <r>
    <s v="2025-09-06"/>
    <s v="SAL03179"/>
    <x v="0"/>
    <s v="SHPLUS SH-A1036"/>
    <n v="2"/>
    <n v="7500"/>
    <n v="15000"/>
    <x v="8"/>
    <x v="2"/>
  </r>
  <r>
    <s v="2025-09-07"/>
    <s v="SAL04669"/>
    <x v="0"/>
    <s v="SHPLUS SH-A1036"/>
    <n v="2"/>
    <n v="7500"/>
    <n v="15000"/>
    <x v="8"/>
    <x v="2"/>
  </r>
  <r>
    <s v="2025-09-09"/>
    <s v="SAL02487"/>
    <x v="0"/>
    <s v="SHPLUS SH-A1036"/>
    <n v="13"/>
    <n v="7500"/>
    <n v="97500"/>
    <x v="8"/>
    <x v="2"/>
  </r>
  <r>
    <s v="2025-09-27"/>
    <s v="SAL05741"/>
    <x v="0"/>
    <s v="SHPLUS SH-A1036"/>
    <n v="6"/>
    <n v="7500"/>
    <n v="45000"/>
    <x v="8"/>
    <x v="2"/>
  </r>
  <r>
    <s v="2025-10-09"/>
    <s v="SAL02773"/>
    <x v="0"/>
    <s v="SHPLUS SH-A1036"/>
    <n v="12"/>
    <n v="7500"/>
    <n v="90000"/>
    <x v="9"/>
    <x v="2"/>
  </r>
  <r>
    <s v="2025-10-12"/>
    <s v="SAL01681"/>
    <x v="0"/>
    <s v="SHPLUS SH-A1036"/>
    <n v="7"/>
    <n v="7500"/>
    <n v="52500"/>
    <x v="9"/>
    <x v="2"/>
  </r>
  <r>
    <s v="2025-11-08"/>
    <s v="SAL03361"/>
    <x v="0"/>
    <s v="SHPLUS SH-A1036"/>
    <n v="14"/>
    <n v="7500"/>
    <n v="105000"/>
    <x v="10"/>
    <x v="2"/>
  </r>
  <r>
    <s v="2025-11-23"/>
    <s v="SAL05759"/>
    <x v="0"/>
    <s v="SHPLUS SH-A1036"/>
    <n v="15"/>
    <n v="7500"/>
    <n v="112500"/>
    <x v="10"/>
    <x v="2"/>
  </r>
  <r>
    <s v="2025-11-30"/>
    <s v="SAL04803"/>
    <x v="0"/>
    <s v="SHPLUS SH-A1036"/>
    <n v="7"/>
    <n v="7500"/>
    <n v="52500"/>
    <x v="10"/>
    <x v="2"/>
  </r>
  <r>
    <s v="2025-12-03"/>
    <s v="SAL01417"/>
    <x v="0"/>
    <s v="SHPLUS SH-A1036"/>
    <n v="15"/>
    <n v="7500"/>
    <n v="112500"/>
    <x v="11"/>
    <x v="2"/>
  </r>
  <r>
    <s v="2025-12-11"/>
    <s v="SAL03349"/>
    <x v="0"/>
    <s v="SHPLUS SH-A1036"/>
    <n v="13"/>
    <n v="7500"/>
    <n v="97500"/>
    <x v="11"/>
    <x v="2"/>
  </r>
  <r>
    <s v="2025-12-17"/>
    <s v="SAL00376"/>
    <x v="0"/>
    <s v="SHPLUS SH-A1036"/>
    <n v="14"/>
    <n v="7500"/>
    <n v="105000"/>
    <x v="11"/>
    <x v="2"/>
  </r>
  <r>
    <s v="2025-12-25"/>
    <s v="SAL01278"/>
    <x v="0"/>
    <s v="SHPLUS SH-A1036"/>
    <n v="7"/>
    <n v="7500"/>
    <n v="52500"/>
    <x v="11"/>
    <x v="2"/>
  </r>
  <r>
    <s v="2025-12-26"/>
    <s v="SAL05036"/>
    <x v="0"/>
    <s v="SHPLUS SH-A1036"/>
    <n v="12"/>
    <n v="7500"/>
    <n v="90000"/>
    <x v="11"/>
    <x v="2"/>
  </r>
  <r>
    <s v="2023-01-03"/>
    <s v="SAL03492"/>
    <x v="0"/>
    <s v="SHPLUS SH-PD 14"/>
    <n v="8"/>
    <n v="9000"/>
    <n v="72000"/>
    <x v="0"/>
    <x v="0"/>
  </r>
  <r>
    <s v="2023-02-08"/>
    <s v="SAL00213"/>
    <x v="0"/>
    <s v="SHPLUS SH-PD 14"/>
    <n v="15"/>
    <n v="9000"/>
    <n v="135000"/>
    <x v="1"/>
    <x v="0"/>
  </r>
  <r>
    <s v="2023-02-12"/>
    <s v="SAL00063"/>
    <x v="0"/>
    <s v="SHPLUS SH-PD 14"/>
    <n v="4"/>
    <n v="9000"/>
    <n v="36000"/>
    <x v="1"/>
    <x v="0"/>
  </r>
  <r>
    <s v="2023-03-01"/>
    <s v="SAL03065"/>
    <x v="0"/>
    <s v="SHPLUS SH-PD 14"/>
    <n v="1"/>
    <n v="9000"/>
    <n v="9000"/>
    <x v="2"/>
    <x v="0"/>
  </r>
  <r>
    <s v="2023-03-04"/>
    <s v="SAL02606"/>
    <x v="0"/>
    <s v="SHPLUS SH-PD 14"/>
    <n v="8"/>
    <n v="9000"/>
    <n v="72000"/>
    <x v="2"/>
    <x v="0"/>
  </r>
  <r>
    <s v="2023-03-09"/>
    <s v="SAL03064"/>
    <x v="0"/>
    <s v="SHPLUS SH-PD 14"/>
    <n v="11"/>
    <n v="9000"/>
    <n v="99000"/>
    <x v="2"/>
    <x v="0"/>
  </r>
  <r>
    <s v="2023-03-13"/>
    <s v="SAL01282"/>
    <x v="0"/>
    <s v="SHPLUS SH-PD 14"/>
    <n v="6"/>
    <n v="9000"/>
    <n v="54000"/>
    <x v="2"/>
    <x v="0"/>
  </r>
  <r>
    <s v="2023-03-20"/>
    <s v="SAL05490"/>
    <x v="0"/>
    <s v="SHPLUS SH-PD 14"/>
    <n v="1"/>
    <n v="9000"/>
    <n v="9000"/>
    <x v="2"/>
    <x v="0"/>
  </r>
  <r>
    <s v="2023-03-22"/>
    <s v="SAL02623"/>
    <x v="0"/>
    <s v="SHPLUS SH-PD 14"/>
    <n v="11"/>
    <n v="9000"/>
    <n v="99000"/>
    <x v="2"/>
    <x v="0"/>
  </r>
  <r>
    <s v="2023-03-25"/>
    <s v="SAL02558"/>
    <x v="0"/>
    <s v="SHPLUS SH-PD 14"/>
    <n v="4"/>
    <n v="9000"/>
    <n v="36000"/>
    <x v="2"/>
    <x v="0"/>
  </r>
  <r>
    <s v="2023-04-14"/>
    <s v="SAL03327"/>
    <x v="0"/>
    <s v="SHPLUS SH-PD 14"/>
    <n v="3"/>
    <n v="9000"/>
    <n v="27000"/>
    <x v="3"/>
    <x v="0"/>
  </r>
  <r>
    <s v="2023-04-21"/>
    <s v="SAL04834"/>
    <x v="0"/>
    <s v="SHPLUS SH-PD 14"/>
    <n v="15"/>
    <n v="9000"/>
    <n v="135000"/>
    <x v="3"/>
    <x v="0"/>
  </r>
  <r>
    <s v="2023-05-18"/>
    <s v="SAL00922"/>
    <x v="0"/>
    <s v="SHPLUS SH-PD 14"/>
    <n v="9"/>
    <n v="9000"/>
    <n v="81000"/>
    <x v="4"/>
    <x v="0"/>
  </r>
  <r>
    <s v="2023-05-28"/>
    <s v="SAL04018"/>
    <x v="0"/>
    <s v="SHPLUS SH-PD 14"/>
    <n v="11"/>
    <n v="9000"/>
    <n v="99000"/>
    <x v="4"/>
    <x v="0"/>
  </r>
  <r>
    <s v="2023-07-18"/>
    <s v="SAL01208"/>
    <x v="0"/>
    <s v="SHPLUS SH-PD 14"/>
    <n v="9"/>
    <n v="9000"/>
    <n v="81000"/>
    <x v="6"/>
    <x v="0"/>
  </r>
  <r>
    <s v="2023-07-18"/>
    <s v="SAL05161"/>
    <x v="0"/>
    <s v="SHPLUS SH-PD 14"/>
    <n v="8"/>
    <n v="9000"/>
    <n v="72000"/>
    <x v="6"/>
    <x v="0"/>
  </r>
  <r>
    <s v="2023-08-07"/>
    <s v="SAL00020"/>
    <x v="0"/>
    <s v="SHPLUS SH-PD 14"/>
    <n v="6"/>
    <n v="9000"/>
    <n v="54000"/>
    <x v="7"/>
    <x v="0"/>
  </r>
  <r>
    <s v="2023-08-19"/>
    <s v="SAL04120"/>
    <x v="0"/>
    <s v="SHPLUS SH-PD 14"/>
    <n v="9"/>
    <n v="9000"/>
    <n v="81000"/>
    <x v="7"/>
    <x v="0"/>
  </r>
  <r>
    <s v="2023-08-25"/>
    <s v="SAL01925"/>
    <x v="0"/>
    <s v="SHPLUS SH-PD 14"/>
    <n v="4"/>
    <n v="9000"/>
    <n v="36000"/>
    <x v="7"/>
    <x v="0"/>
  </r>
  <r>
    <s v="2023-08-27"/>
    <s v="SAL02936"/>
    <x v="0"/>
    <s v="SHPLUS SH-PD 14"/>
    <n v="3"/>
    <n v="9000"/>
    <n v="27000"/>
    <x v="7"/>
    <x v="0"/>
  </r>
  <r>
    <s v="2023-09-01"/>
    <s v="SAL00780"/>
    <x v="0"/>
    <s v="SHPLUS SH-PD 14"/>
    <n v="8"/>
    <n v="9000"/>
    <n v="72000"/>
    <x v="8"/>
    <x v="0"/>
  </r>
  <r>
    <s v="2023-09-28"/>
    <s v="SAL01121"/>
    <x v="0"/>
    <s v="SHPLUS SH-PD 14"/>
    <n v="9"/>
    <n v="9000"/>
    <n v="81000"/>
    <x v="8"/>
    <x v="0"/>
  </r>
  <r>
    <s v="2023-10-26"/>
    <s v="SAL03653"/>
    <x v="0"/>
    <s v="SHPLUS SH-PD 14"/>
    <n v="6"/>
    <n v="9000"/>
    <n v="54000"/>
    <x v="9"/>
    <x v="0"/>
  </r>
  <r>
    <s v="2023-10-27"/>
    <s v="SAL04842"/>
    <x v="0"/>
    <s v="SHPLUS SH-PD 14"/>
    <n v="10"/>
    <n v="9000"/>
    <n v="90000"/>
    <x v="9"/>
    <x v="0"/>
  </r>
  <r>
    <s v="2023-11-06"/>
    <s v="SAL00818"/>
    <x v="0"/>
    <s v="SHPLUS SH-PD 14"/>
    <n v="8"/>
    <n v="9000"/>
    <n v="72000"/>
    <x v="10"/>
    <x v="0"/>
  </r>
  <r>
    <s v="2023-11-08"/>
    <s v="SAL00220"/>
    <x v="0"/>
    <s v="SHPLUS SH-PD 14"/>
    <n v="7"/>
    <n v="9000"/>
    <n v="63000"/>
    <x v="10"/>
    <x v="0"/>
  </r>
  <r>
    <s v="2023-12-07"/>
    <s v="SAL00134"/>
    <x v="0"/>
    <s v="SHPLUS SH-PD 14"/>
    <n v="1"/>
    <n v="9000"/>
    <n v="9000"/>
    <x v="11"/>
    <x v="0"/>
  </r>
  <r>
    <s v="2024-01-15"/>
    <s v="SAL04063"/>
    <x v="0"/>
    <s v="SHPLUS SH-PD 14"/>
    <n v="9"/>
    <n v="9000"/>
    <n v="81000"/>
    <x v="0"/>
    <x v="1"/>
  </r>
  <r>
    <s v="2024-03-13"/>
    <s v="SAL00365"/>
    <x v="0"/>
    <s v="SHPLUS SH-PD 14"/>
    <n v="15"/>
    <n v="9000"/>
    <n v="135000"/>
    <x v="2"/>
    <x v="1"/>
  </r>
  <r>
    <s v="2024-04-01"/>
    <s v="SAL02480"/>
    <x v="0"/>
    <s v="SHPLUS SH-PD 14"/>
    <n v="9"/>
    <n v="9000"/>
    <n v="81000"/>
    <x v="3"/>
    <x v="1"/>
  </r>
  <r>
    <s v="2024-04-11"/>
    <s v="SAL02817"/>
    <x v="0"/>
    <s v="SHPLUS SH-PD 14"/>
    <n v="15"/>
    <n v="9000"/>
    <n v="135000"/>
    <x v="3"/>
    <x v="1"/>
  </r>
  <r>
    <s v="2024-04-29"/>
    <s v="SAL05360"/>
    <x v="0"/>
    <s v="SHPLUS SH-PD 14"/>
    <n v="9"/>
    <n v="9000"/>
    <n v="81000"/>
    <x v="3"/>
    <x v="1"/>
  </r>
  <r>
    <s v="2024-05-07"/>
    <s v="SAL01182"/>
    <x v="0"/>
    <s v="SHPLUS SH-PD 14"/>
    <n v="10"/>
    <n v="9000"/>
    <n v="90000"/>
    <x v="4"/>
    <x v="1"/>
  </r>
  <r>
    <s v="2024-05-08"/>
    <s v="SAL04016"/>
    <x v="0"/>
    <s v="SHPLUS SH-PD 14"/>
    <n v="3"/>
    <n v="9000"/>
    <n v="27000"/>
    <x v="4"/>
    <x v="1"/>
  </r>
  <r>
    <s v="2024-05-14"/>
    <s v="SAL04915"/>
    <x v="0"/>
    <s v="SHPLUS SH-PD 14"/>
    <n v="5"/>
    <n v="9000"/>
    <n v="45000"/>
    <x v="4"/>
    <x v="1"/>
  </r>
  <r>
    <s v="2024-06-06"/>
    <s v="SAL01458"/>
    <x v="0"/>
    <s v="SHPLUS SH-PD 14"/>
    <n v="13"/>
    <n v="9000"/>
    <n v="117000"/>
    <x v="5"/>
    <x v="1"/>
  </r>
  <r>
    <s v="2024-08-13"/>
    <s v="SAL02787"/>
    <x v="0"/>
    <s v="SHPLUS SH-PD 14"/>
    <n v="15"/>
    <n v="9000"/>
    <n v="135000"/>
    <x v="7"/>
    <x v="1"/>
  </r>
  <r>
    <s v="2024-09-02"/>
    <s v="SAL01744"/>
    <x v="0"/>
    <s v="SHPLUS SH-PD 14"/>
    <n v="5"/>
    <n v="9000"/>
    <n v="45000"/>
    <x v="8"/>
    <x v="1"/>
  </r>
  <r>
    <s v="2024-09-05"/>
    <s v="SAL04184"/>
    <x v="0"/>
    <s v="SHPLUS SH-PD 14"/>
    <n v="9"/>
    <n v="9000"/>
    <n v="81000"/>
    <x v="8"/>
    <x v="1"/>
  </r>
  <r>
    <s v="2024-09-05"/>
    <s v="SAL05764"/>
    <x v="0"/>
    <s v="SHPLUS SH-PD 14"/>
    <n v="10"/>
    <n v="9000"/>
    <n v="90000"/>
    <x v="8"/>
    <x v="1"/>
  </r>
  <r>
    <s v="2024-09-28"/>
    <s v="SAL02178"/>
    <x v="0"/>
    <s v="SHPLUS SH-PD 14"/>
    <n v="10"/>
    <n v="9000"/>
    <n v="90000"/>
    <x v="8"/>
    <x v="1"/>
  </r>
  <r>
    <s v="2024-10-03"/>
    <s v="SAL01682"/>
    <x v="0"/>
    <s v="SHPLUS SH-PD 14"/>
    <n v="11"/>
    <n v="9000"/>
    <n v="99000"/>
    <x v="9"/>
    <x v="1"/>
  </r>
  <r>
    <s v="2024-10-17"/>
    <s v="SAL02825"/>
    <x v="0"/>
    <s v="SHPLUS SH-PD 14"/>
    <n v="5"/>
    <n v="9000"/>
    <n v="45000"/>
    <x v="9"/>
    <x v="1"/>
  </r>
  <r>
    <s v="2024-10-22"/>
    <s v="SAL00412"/>
    <x v="0"/>
    <s v="SHPLUS SH-PD 14"/>
    <n v="1"/>
    <n v="9000"/>
    <n v="9000"/>
    <x v="9"/>
    <x v="1"/>
  </r>
  <r>
    <s v="2024-11-03"/>
    <s v="SAL01516"/>
    <x v="0"/>
    <s v="SHPLUS SH-PD 14"/>
    <n v="4"/>
    <n v="9000"/>
    <n v="36000"/>
    <x v="10"/>
    <x v="1"/>
  </r>
  <r>
    <s v="2024-11-21"/>
    <s v="SAL04368"/>
    <x v="0"/>
    <s v="SHPLUS SH-PD 14"/>
    <n v="7"/>
    <n v="9000"/>
    <n v="63000"/>
    <x v="10"/>
    <x v="1"/>
  </r>
  <r>
    <s v="2024-11-30"/>
    <s v="SAL05101"/>
    <x v="0"/>
    <s v="SHPLUS SH-PD 14"/>
    <n v="11"/>
    <n v="9000"/>
    <n v="99000"/>
    <x v="10"/>
    <x v="1"/>
  </r>
  <r>
    <s v="2024-12-10"/>
    <s v="SAL04199"/>
    <x v="0"/>
    <s v="SHPLUS SH-PD 14"/>
    <n v="9"/>
    <n v="9000"/>
    <n v="81000"/>
    <x v="11"/>
    <x v="1"/>
  </r>
  <r>
    <s v="2024-12-16"/>
    <s v="SAL03189"/>
    <x v="0"/>
    <s v="SHPLUS SH-PD 14"/>
    <n v="2"/>
    <n v="9000"/>
    <n v="18000"/>
    <x v="11"/>
    <x v="1"/>
  </r>
  <r>
    <s v="2025-02-07"/>
    <s v="SAL04492"/>
    <x v="0"/>
    <s v="SHPLUS SH-PD 14"/>
    <n v="11"/>
    <n v="9000"/>
    <n v="99000"/>
    <x v="1"/>
    <x v="2"/>
  </r>
  <r>
    <s v="2025-03-02"/>
    <s v="SAL01306"/>
    <x v="0"/>
    <s v="SHPLUS SH-PD 14"/>
    <n v="4"/>
    <n v="9000"/>
    <n v="36000"/>
    <x v="2"/>
    <x v="2"/>
  </r>
  <r>
    <s v="2025-03-14"/>
    <s v="SAL05879"/>
    <x v="0"/>
    <s v="SHPLUS SH-PD 14"/>
    <n v="4"/>
    <n v="9000"/>
    <n v="36000"/>
    <x v="2"/>
    <x v="2"/>
  </r>
  <r>
    <s v="2025-04-07"/>
    <s v="SAL02242"/>
    <x v="0"/>
    <s v="SHPLUS SH-PD 14"/>
    <n v="9"/>
    <n v="9000"/>
    <n v="81000"/>
    <x v="3"/>
    <x v="2"/>
  </r>
  <r>
    <s v="2025-04-12"/>
    <s v="SAL04807"/>
    <x v="0"/>
    <s v="SHPLUS SH-PD 14"/>
    <n v="15"/>
    <n v="9000"/>
    <n v="135000"/>
    <x v="3"/>
    <x v="2"/>
  </r>
  <r>
    <s v="2025-04-18"/>
    <s v="SAL04718"/>
    <x v="0"/>
    <s v="SHPLUS SH-PD 14"/>
    <n v="12"/>
    <n v="9000"/>
    <n v="108000"/>
    <x v="3"/>
    <x v="2"/>
  </r>
  <r>
    <s v="2025-05-08"/>
    <s v="SAL02575"/>
    <x v="0"/>
    <s v="SHPLUS SH-PD 14"/>
    <n v="4"/>
    <n v="9000"/>
    <n v="36000"/>
    <x v="4"/>
    <x v="2"/>
  </r>
  <r>
    <s v="2025-05-09"/>
    <s v="SAL00284"/>
    <x v="0"/>
    <s v="SHPLUS SH-PD 14"/>
    <n v="11"/>
    <n v="9000"/>
    <n v="99000"/>
    <x v="4"/>
    <x v="2"/>
  </r>
  <r>
    <s v="2025-05-19"/>
    <s v="SAL04904"/>
    <x v="0"/>
    <s v="SHPLUS SH-PD 14"/>
    <n v="10"/>
    <n v="9000"/>
    <n v="90000"/>
    <x v="4"/>
    <x v="2"/>
  </r>
  <r>
    <s v="2025-06-08"/>
    <s v="SAL01644"/>
    <x v="0"/>
    <s v="SHPLUS SH-PD 14"/>
    <n v="3"/>
    <n v="9000"/>
    <n v="27000"/>
    <x v="5"/>
    <x v="2"/>
  </r>
  <r>
    <s v="2025-06-11"/>
    <s v="SAL03782"/>
    <x v="0"/>
    <s v="SHPLUS SH-PD 14"/>
    <n v="11"/>
    <n v="9000"/>
    <n v="99000"/>
    <x v="5"/>
    <x v="2"/>
  </r>
  <r>
    <s v="2025-07-11"/>
    <s v="SAL01889"/>
    <x v="0"/>
    <s v="SHPLUS SH-PD 14"/>
    <n v="1"/>
    <n v="9000"/>
    <n v="9000"/>
    <x v="6"/>
    <x v="2"/>
  </r>
  <r>
    <s v="2025-07-11"/>
    <s v="SAL03353"/>
    <x v="0"/>
    <s v="SHPLUS SH-PD 14"/>
    <n v="7"/>
    <n v="9000"/>
    <n v="63000"/>
    <x v="6"/>
    <x v="2"/>
  </r>
  <r>
    <s v="2025-07-12"/>
    <s v="SAL02283"/>
    <x v="0"/>
    <s v="SHPLUS SH-PD 14"/>
    <n v="14"/>
    <n v="9000"/>
    <n v="126000"/>
    <x v="6"/>
    <x v="2"/>
  </r>
  <r>
    <s v="2025-08-03"/>
    <s v="SAL04384"/>
    <x v="0"/>
    <s v="SHPLUS SH-PD 14"/>
    <n v="7"/>
    <n v="9000"/>
    <n v="63000"/>
    <x v="7"/>
    <x v="2"/>
  </r>
  <r>
    <s v="2025-08-05"/>
    <s v="SAL01528"/>
    <x v="0"/>
    <s v="SHPLUS SH-PD 14"/>
    <n v="1"/>
    <n v="9000"/>
    <n v="9000"/>
    <x v="7"/>
    <x v="2"/>
  </r>
  <r>
    <s v="2025-08-06"/>
    <s v="SAL04493"/>
    <x v="0"/>
    <s v="SHPLUS SH-PD 14"/>
    <n v="9"/>
    <n v="9000"/>
    <n v="81000"/>
    <x v="7"/>
    <x v="2"/>
  </r>
  <r>
    <s v="2025-08-11"/>
    <s v="SAL02771"/>
    <x v="0"/>
    <s v="SHPLUS SH-PD 14"/>
    <n v="10"/>
    <n v="9000"/>
    <n v="90000"/>
    <x v="7"/>
    <x v="2"/>
  </r>
  <r>
    <s v="2025-08-16"/>
    <s v="SAL00232"/>
    <x v="0"/>
    <s v="SHPLUS SH-PD 14"/>
    <n v="10"/>
    <n v="9000"/>
    <n v="90000"/>
    <x v="7"/>
    <x v="2"/>
  </r>
  <r>
    <s v="2025-08-21"/>
    <s v="SAL00981"/>
    <x v="0"/>
    <s v="SHPLUS SH-PD 14"/>
    <n v="5"/>
    <n v="9000"/>
    <n v="45000"/>
    <x v="7"/>
    <x v="2"/>
  </r>
  <r>
    <s v="2025-09-02"/>
    <s v="SAL04729"/>
    <x v="0"/>
    <s v="SHPLUS SH-PD 14"/>
    <n v="12"/>
    <n v="9000"/>
    <n v="108000"/>
    <x v="8"/>
    <x v="2"/>
  </r>
  <r>
    <s v="2025-09-12"/>
    <s v="SAL03521"/>
    <x v="0"/>
    <s v="SHPLUS SH-PD 14"/>
    <n v="5"/>
    <n v="9000"/>
    <n v="45000"/>
    <x v="8"/>
    <x v="2"/>
  </r>
  <r>
    <s v="2025-09-21"/>
    <s v="SAL02924"/>
    <x v="0"/>
    <s v="SHPLUS SH-PD 14"/>
    <n v="7"/>
    <n v="9000"/>
    <n v="63000"/>
    <x v="8"/>
    <x v="2"/>
  </r>
  <r>
    <s v="2025-10-06"/>
    <s v="SAL00140"/>
    <x v="0"/>
    <s v="SHPLUS SH-PD 14"/>
    <n v="4"/>
    <n v="9000"/>
    <n v="36000"/>
    <x v="9"/>
    <x v="2"/>
  </r>
  <r>
    <s v="2025-11-03"/>
    <s v="SAL04847"/>
    <x v="0"/>
    <s v="SHPLUS SH-PD 14"/>
    <n v="12"/>
    <n v="9000"/>
    <n v="108000"/>
    <x v="10"/>
    <x v="2"/>
  </r>
  <r>
    <s v="2025-11-12"/>
    <s v="SAL03280"/>
    <x v="0"/>
    <s v="SHPLUS SH-PD 14"/>
    <n v="12"/>
    <n v="9000"/>
    <n v="108000"/>
    <x v="10"/>
    <x v="2"/>
  </r>
  <r>
    <s v="2025-12-13"/>
    <s v="SAL04439"/>
    <x v="0"/>
    <s v="SHPLUS SH-PD 14"/>
    <n v="12"/>
    <n v="9000"/>
    <n v="108000"/>
    <x v="11"/>
    <x v="2"/>
  </r>
  <r>
    <s v="2025-12-16"/>
    <s v="SAL03437"/>
    <x v="0"/>
    <s v="SHPLUS SH-PD 14"/>
    <n v="6"/>
    <n v="9000"/>
    <n v="54000"/>
    <x v="11"/>
    <x v="2"/>
  </r>
  <r>
    <s v="2023-01-02"/>
    <s v="SAL02065"/>
    <x v="8"/>
    <s v="TECNO SPARK 40"/>
    <n v="3"/>
    <n v="145000"/>
    <n v="435000"/>
    <x v="0"/>
    <x v="0"/>
  </r>
  <r>
    <s v="2023-01-03"/>
    <s v="SAL02120"/>
    <x v="8"/>
    <s v="TECNO SPARK 40"/>
    <n v="12"/>
    <n v="145000"/>
    <n v="1740000"/>
    <x v="0"/>
    <x v="0"/>
  </r>
  <r>
    <s v="2023-01-06"/>
    <s v="SAL02642"/>
    <x v="8"/>
    <s v="TECNO SPARK 40"/>
    <n v="4"/>
    <n v="145000"/>
    <n v="580000"/>
    <x v="0"/>
    <x v="0"/>
  </r>
  <r>
    <s v="2023-01-09"/>
    <s v="SAL03526"/>
    <x v="8"/>
    <s v="TECNO SPARK 40"/>
    <n v="1"/>
    <n v="145000"/>
    <n v="145000"/>
    <x v="0"/>
    <x v="0"/>
  </r>
  <r>
    <s v="2023-01-14"/>
    <s v="SAL01797"/>
    <x v="8"/>
    <s v="TECNO SPARK 40"/>
    <n v="7"/>
    <n v="145000"/>
    <n v="1015000"/>
    <x v="0"/>
    <x v="0"/>
  </r>
  <r>
    <s v="2023-01-15"/>
    <s v="SAL04474"/>
    <x v="8"/>
    <s v="TECNO SPARK 40"/>
    <n v="6"/>
    <n v="145000"/>
    <n v="870000"/>
    <x v="0"/>
    <x v="0"/>
  </r>
  <r>
    <s v="2023-01-24"/>
    <s v="SAL04237"/>
    <x v="8"/>
    <s v="TECNO SPARK 40"/>
    <n v="1"/>
    <n v="145000"/>
    <n v="145000"/>
    <x v="0"/>
    <x v="0"/>
  </r>
  <r>
    <s v="2023-02-03"/>
    <s v="SAL02292"/>
    <x v="8"/>
    <s v="TECNO SPARK 40"/>
    <n v="12"/>
    <n v="145000"/>
    <n v="1740000"/>
    <x v="1"/>
    <x v="0"/>
  </r>
  <r>
    <s v="2023-02-07"/>
    <s v="SAL04873"/>
    <x v="8"/>
    <s v="TECNO SPARK 40"/>
    <n v="12"/>
    <n v="145000"/>
    <n v="1740000"/>
    <x v="1"/>
    <x v="0"/>
  </r>
  <r>
    <s v="2023-02-20"/>
    <s v="SAL01004"/>
    <x v="8"/>
    <s v="TECNO SPARK 40"/>
    <n v="3"/>
    <n v="145000"/>
    <n v="435000"/>
    <x v="1"/>
    <x v="0"/>
  </r>
  <r>
    <s v="2023-02-25"/>
    <s v="SAL02068"/>
    <x v="8"/>
    <s v="TECNO SPARK 40"/>
    <n v="1"/>
    <n v="145000"/>
    <n v="145000"/>
    <x v="1"/>
    <x v="0"/>
  </r>
  <r>
    <s v="2023-03-04"/>
    <s v="SAL04203"/>
    <x v="8"/>
    <s v="TECNO SPARK 40"/>
    <n v="11"/>
    <n v="145000"/>
    <n v="1595000"/>
    <x v="2"/>
    <x v="0"/>
  </r>
  <r>
    <s v="2023-03-05"/>
    <s v="SAL05683"/>
    <x v="8"/>
    <s v="TECNO SPARK 40"/>
    <n v="7"/>
    <n v="145000"/>
    <n v="1015000"/>
    <x v="2"/>
    <x v="0"/>
  </r>
  <r>
    <s v="2023-03-10"/>
    <s v="SAL02113"/>
    <x v="8"/>
    <s v="TECNO SPARK 40"/>
    <n v="6"/>
    <n v="145000"/>
    <n v="870000"/>
    <x v="2"/>
    <x v="0"/>
  </r>
  <r>
    <s v="2023-03-17"/>
    <s v="SAL02761"/>
    <x v="8"/>
    <s v="TECNO SPARK 40"/>
    <n v="11"/>
    <n v="145000"/>
    <n v="1595000"/>
    <x v="2"/>
    <x v="0"/>
  </r>
  <r>
    <s v="2023-03-21"/>
    <s v="SAL00206"/>
    <x v="8"/>
    <s v="TECNO SPARK 40"/>
    <n v="13"/>
    <n v="145000"/>
    <n v="1885000"/>
    <x v="2"/>
    <x v="0"/>
  </r>
  <r>
    <s v="2023-03-25"/>
    <s v="SAL03752"/>
    <x v="8"/>
    <s v="TECNO SPARK 40"/>
    <n v="14"/>
    <n v="145000"/>
    <n v="2030000"/>
    <x v="2"/>
    <x v="0"/>
  </r>
  <r>
    <s v="2023-04-08"/>
    <s v="SAL02516"/>
    <x v="8"/>
    <s v="TECNO SPARK 40"/>
    <n v="10"/>
    <n v="145000"/>
    <n v="1450000"/>
    <x v="3"/>
    <x v="0"/>
  </r>
  <r>
    <s v="2023-04-14"/>
    <s v="SAL01857"/>
    <x v="8"/>
    <s v="TECNO SPARK 40"/>
    <n v="8"/>
    <n v="145000"/>
    <n v="1160000"/>
    <x v="3"/>
    <x v="0"/>
  </r>
  <r>
    <s v="2023-04-15"/>
    <s v="SAL04090"/>
    <x v="8"/>
    <s v="TECNO SPARK 40"/>
    <n v="1"/>
    <n v="145000"/>
    <n v="145000"/>
    <x v="3"/>
    <x v="0"/>
  </r>
  <r>
    <s v="2023-04-18"/>
    <s v="SAL02101"/>
    <x v="8"/>
    <s v="TECNO SPARK 40"/>
    <n v="2"/>
    <n v="145000"/>
    <n v="290000"/>
    <x v="3"/>
    <x v="0"/>
  </r>
  <r>
    <s v="2023-04-19"/>
    <s v="SAL00977"/>
    <x v="8"/>
    <s v="TECNO SPARK 40"/>
    <n v="13"/>
    <n v="145000"/>
    <n v="1885000"/>
    <x v="3"/>
    <x v="0"/>
  </r>
  <r>
    <s v="2023-04-21"/>
    <s v="SAL01383"/>
    <x v="8"/>
    <s v="TECNO SPARK 40"/>
    <n v="8"/>
    <n v="145000"/>
    <n v="1160000"/>
    <x v="3"/>
    <x v="0"/>
  </r>
  <r>
    <s v="2023-04-22"/>
    <s v="SAL04086"/>
    <x v="8"/>
    <s v="TECNO SPARK 40"/>
    <n v="1"/>
    <n v="145000"/>
    <n v="145000"/>
    <x v="3"/>
    <x v="0"/>
  </r>
  <r>
    <s v="2023-05-03"/>
    <s v="SAL03207"/>
    <x v="8"/>
    <s v="TECNO SPARK 40"/>
    <n v="2"/>
    <n v="145000"/>
    <n v="290000"/>
    <x v="4"/>
    <x v="0"/>
  </r>
  <r>
    <s v="2023-05-05"/>
    <s v="SAL03372"/>
    <x v="8"/>
    <s v="TECNO SPARK 40"/>
    <n v="5"/>
    <n v="145000"/>
    <n v="725000"/>
    <x v="4"/>
    <x v="0"/>
  </r>
  <r>
    <s v="2023-05-09"/>
    <s v="SAL00249"/>
    <x v="8"/>
    <s v="TECNO SPARK 40"/>
    <n v="3"/>
    <n v="145000"/>
    <n v="435000"/>
    <x v="4"/>
    <x v="0"/>
  </r>
  <r>
    <s v="2023-05-10"/>
    <s v="SAL00195"/>
    <x v="8"/>
    <s v="TECNO SPARK 40"/>
    <n v="14"/>
    <n v="145000"/>
    <n v="2030000"/>
    <x v="4"/>
    <x v="0"/>
  </r>
  <r>
    <s v="2023-05-18"/>
    <s v="SAL04002"/>
    <x v="8"/>
    <s v="TECNO SPARK 40"/>
    <n v="7"/>
    <n v="145000"/>
    <n v="1015000"/>
    <x v="4"/>
    <x v="0"/>
  </r>
  <r>
    <s v="2023-05-21"/>
    <s v="SAL03501"/>
    <x v="8"/>
    <s v="TECNO SPARK 40"/>
    <n v="4"/>
    <n v="145000"/>
    <n v="580000"/>
    <x v="4"/>
    <x v="0"/>
  </r>
  <r>
    <s v="2023-05-27"/>
    <s v="SAL05070"/>
    <x v="8"/>
    <s v="TECNO SPARK 40"/>
    <n v="15"/>
    <n v="145000"/>
    <n v="2175000"/>
    <x v="4"/>
    <x v="0"/>
  </r>
  <r>
    <s v="2023-06-04"/>
    <s v="SAL04060"/>
    <x v="8"/>
    <s v="TECNO SPARK 40"/>
    <n v="8"/>
    <n v="145000"/>
    <n v="1160000"/>
    <x v="5"/>
    <x v="0"/>
  </r>
  <r>
    <s v="2023-06-22"/>
    <s v="SAL03737"/>
    <x v="8"/>
    <s v="TECNO SPARK 40"/>
    <n v="8"/>
    <n v="145000"/>
    <n v="1160000"/>
    <x v="5"/>
    <x v="0"/>
  </r>
  <r>
    <s v="2023-06-27"/>
    <s v="SAL00227"/>
    <x v="8"/>
    <s v="TECNO SPARK 40"/>
    <n v="14"/>
    <n v="145000"/>
    <n v="2030000"/>
    <x v="5"/>
    <x v="0"/>
  </r>
  <r>
    <s v="2023-07-22"/>
    <s v="SAL00615"/>
    <x v="8"/>
    <s v="TECNO SPARK 40"/>
    <n v="10"/>
    <n v="145000"/>
    <n v="1450000"/>
    <x v="6"/>
    <x v="0"/>
  </r>
  <r>
    <s v="2023-07-26"/>
    <s v="SAL00850"/>
    <x v="8"/>
    <s v="TECNO SPARK 40"/>
    <n v="14"/>
    <n v="145000"/>
    <n v="2030000"/>
    <x v="6"/>
    <x v="0"/>
  </r>
  <r>
    <s v="2023-07-29"/>
    <s v="SAL00546"/>
    <x v="8"/>
    <s v="TECNO SPARK 40"/>
    <n v="2"/>
    <n v="145000"/>
    <n v="290000"/>
    <x v="6"/>
    <x v="0"/>
  </r>
  <r>
    <s v="2023-07-29"/>
    <s v="SAL05555"/>
    <x v="8"/>
    <s v="TECNO SPARK 40"/>
    <n v="4"/>
    <n v="145000"/>
    <n v="580000"/>
    <x v="6"/>
    <x v="0"/>
  </r>
  <r>
    <s v="2023-08-01"/>
    <s v="SAL02058"/>
    <x v="8"/>
    <s v="TECNO SPARK 40"/>
    <n v="3"/>
    <n v="145000"/>
    <n v="435000"/>
    <x v="7"/>
    <x v="0"/>
  </r>
  <r>
    <s v="2023-08-07"/>
    <s v="SAL01030"/>
    <x v="8"/>
    <s v="TECNO SPARK 40"/>
    <n v="10"/>
    <n v="145000"/>
    <n v="1450000"/>
    <x v="7"/>
    <x v="0"/>
  </r>
  <r>
    <s v="2023-08-10"/>
    <s v="SAL03160"/>
    <x v="8"/>
    <s v="TECNO SPARK 40"/>
    <n v="8"/>
    <n v="145000"/>
    <n v="1160000"/>
    <x v="7"/>
    <x v="0"/>
  </r>
  <r>
    <s v="2023-08-22"/>
    <s v="SAL02239"/>
    <x v="8"/>
    <s v="TECNO SPARK 40"/>
    <n v="1"/>
    <n v="145000"/>
    <n v="145000"/>
    <x v="7"/>
    <x v="0"/>
  </r>
  <r>
    <s v="2023-09-01"/>
    <s v="SAL00629"/>
    <x v="8"/>
    <s v="TECNO SPARK 40"/>
    <n v="7"/>
    <n v="145000"/>
    <n v="1015000"/>
    <x v="8"/>
    <x v="0"/>
  </r>
  <r>
    <s v="2023-09-02"/>
    <s v="SAL03854"/>
    <x v="8"/>
    <s v="TECNO SPARK 40"/>
    <n v="12"/>
    <n v="145000"/>
    <n v="1740000"/>
    <x v="8"/>
    <x v="0"/>
  </r>
  <r>
    <s v="2023-09-03"/>
    <s v="SAL02008"/>
    <x v="8"/>
    <s v="TECNO SPARK 40"/>
    <n v="8"/>
    <n v="145000"/>
    <n v="1160000"/>
    <x v="8"/>
    <x v="0"/>
  </r>
  <r>
    <s v="2023-09-08"/>
    <s v="SAL05084"/>
    <x v="8"/>
    <s v="TECNO SPARK 40"/>
    <n v="9"/>
    <n v="145000"/>
    <n v="1305000"/>
    <x v="8"/>
    <x v="0"/>
  </r>
  <r>
    <s v="2023-09-09"/>
    <s v="SAL04137"/>
    <x v="8"/>
    <s v="TECNO SPARK 40"/>
    <n v="14"/>
    <n v="145000"/>
    <n v="2030000"/>
    <x v="8"/>
    <x v="0"/>
  </r>
  <r>
    <s v="2023-09-24"/>
    <s v="SAL05263"/>
    <x v="8"/>
    <s v="TECNO SPARK 40"/>
    <n v="3"/>
    <n v="145000"/>
    <n v="435000"/>
    <x v="8"/>
    <x v="0"/>
  </r>
  <r>
    <s v="2023-10-11"/>
    <s v="SAL04430"/>
    <x v="8"/>
    <s v="TECNO SPARK 40"/>
    <n v="13"/>
    <n v="145000"/>
    <n v="1885000"/>
    <x v="9"/>
    <x v="0"/>
  </r>
  <r>
    <s v="2023-10-17"/>
    <s v="SAL02987"/>
    <x v="8"/>
    <s v="TECNO SPARK 40"/>
    <n v="5"/>
    <n v="145000"/>
    <n v="725000"/>
    <x v="9"/>
    <x v="0"/>
  </r>
  <r>
    <s v="2023-10-21"/>
    <s v="SAL02671"/>
    <x v="8"/>
    <s v="TECNO SPARK 40"/>
    <n v="12"/>
    <n v="145000"/>
    <n v="1740000"/>
    <x v="9"/>
    <x v="0"/>
  </r>
  <r>
    <s v="2023-10-28"/>
    <s v="SAL05386"/>
    <x v="8"/>
    <s v="TECNO SPARK 40"/>
    <n v="14"/>
    <n v="145000"/>
    <n v="2030000"/>
    <x v="9"/>
    <x v="0"/>
  </r>
  <r>
    <s v="2023-11-10"/>
    <s v="SAL02382"/>
    <x v="8"/>
    <s v="TECNO SPARK 40"/>
    <n v="14"/>
    <n v="145000"/>
    <n v="2030000"/>
    <x v="10"/>
    <x v="0"/>
  </r>
  <r>
    <s v="2023-11-23"/>
    <s v="SAL01071"/>
    <x v="8"/>
    <s v="TECNO SPARK 40"/>
    <n v="10"/>
    <n v="145000"/>
    <n v="1450000"/>
    <x v="10"/>
    <x v="0"/>
  </r>
  <r>
    <s v="2023-11-25"/>
    <s v="SAL05262"/>
    <x v="8"/>
    <s v="TECNO SPARK 40"/>
    <n v="13"/>
    <n v="145000"/>
    <n v="1885000"/>
    <x v="10"/>
    <x v="0"/>
  </r>
  <r>
    <s v="2023-11-28"/>
    <s v="SAL02067"/>
    <x v="8"/>
    <s v="TECNO SPARK 40"/>
    <n v="2"/>
    <n v="145000"/>
    <n v="290000"/>
    <x v="10"/>
    <x v="0"/>
  </r>
  <r>
    <s v="2023-11-29"/>
    <s v="SAL03402"/>
    <x v="8"/>
    <s v="TECNO SPARK 40"/>
    <n v="2"/>
    <n v="145000"/>
    <n v="290000"/>
    <x v="10"/>
    <x v="0"/>
  </r>
  <r>
    <s v="2023-12-11"/>
    <s v="SAL00668"/>
    <x v="8"/>
    <s v="TECNO SPARK 40"/>
    <n v="7"/>
    <n v="145000"/>
    <n v="1015000"/>
    <x v="11"/>
    <x v="0"/>
  </r>
  <r>
    <s v="2023-12-18"/>
    <s v="SAL02521"/>
    <x v="8"/>
    <s v="TECNO SPARK 40"/>
    <n v="11"/>
    <n v="145000"/>
    <n v="1595000"/>
    <x v="11"/>
    <x v="0"/>
  </r>
  <r>
    <s v="2023-12-24"/>
    <s v="SAL02707"/>
    <x v="8"/>
    <s v="TECNO SPARK 40"/>
    <n v="12"/>
    <n v="145000"/>
    <n v="1740000"/>
    <x v="11"/>
    <x v="0"/>
  </r>
  <r>
    <s v="2023-12-28"/>
    <s v="SAL00099"/>
    <x v="8"/>
    <s v="TECNO SPARK 40"/>
    <n v="10"/>
    <n v="145000"/>
    <n v="1450000"/>
    <x v="11"/>
    <x v="0"/>
  </r>
  <r>
    <s v="2024-01-04"/>
    <s v="SAL02538"/>
    <x v="8"/>
    <s v="TECNO SPARK 40"/>
    <n v="3"/>
    <n v="145000"/>
    <n v="435000"/>
    <x v="0"/>
    <x v="1"/>
  </r>
  <r>
    <s v="2024-01-09"/>
    <s v="SAL04289"/>
    <x v="8"/>
    <s v="TECNO SPARK 40"/>
    <n v="3"/>
    <n v="145000"/>
    <n v="435000"/>
    <x v="0"/>
    <x v="1"/>
  </r>
  <r>
    <s v="2024-01-12"/>
    <s v="SAL05706"/>
    <x v="8"/>
    <s v="TECNO SPARK 40"/>
    <n v="6"/>
    <n v="145000"/>
    <n v="870000"/>
    <x v="0"/>
    <x v="1"/>
  </r>
  <r>
    <s v="2024-02-04"/>
    <s v="SAL03452"/>
    <x v="8"/>
    <s v="TECNO SPARK 40"/>
    <n v="3"/>
    <n v="145000"/>
    <n v="435000"/>
    <x v="1"/>
    <x v="1"/>
  </r>
  <r>
    <s v="2024-02-09"/>
    <s v="SAL02016"/>
    <x v="8"/>
    <s v="TECNO SPARK 40"/>
    <n v="6"/>
    <n v="145000"/>
    <n v="870000"/>
    <x v="1"/>
    <x v="1"/>
  </r>
  <r>
    <s v="2024-02-16"/>
    <s v="SAL05366"/>
    <x v="8"/>
    <s v="TECNO SPARK 40"/>
    <n v="9"/>
    <n v="145000"/>
    <n v="1305000"/>
    <x v="1"/>
    <x v="1"/>
  </r>
  <r>
    <s v="2024-02-27"/>
    <s v="SAL02377"/>
    <x v="8"/>
    <s v="TECNO SPARK 40"/>
    <n v="8"/>
    <n v="145000"/>
    <n v="1160000"/>
    <x v="1"/>
    <x v="1"/>
  </r>
  <r>
    <s v="2024-03-10"/>
    <s v="SAL01708"/>
    <x v="8"/>
    <s v="TECNO SPARK 40"/>
    <n v="2"/>
    <n v="145000"/>
    <n v="290000"/>
    <x v="2"/>
    <x v="1"/>
  </r>
  <r>
    <s v="2024-03-20"/>
    <s v="SAL04044"/>
    <x v="8"/>
    <s v="TECNO SPARK 40"/>
    <n v="8"/>
    <n v="145000"/>
    <n v="1160000"/>
    <x v="2"/>
    <x v="1"/>
  </r>
  <r>
    <s v="2024-03-21"/>
    <s v="SAL01759"/>
    <x v="8"/>
    <s v="TECNO SPARK 40"/>
    <n v="11"/>
    <n v="145000"/>
    <n v="1595000"/>
    <x v="2"/>
    <x v="1"/>
  </r>
  <r>
    <s v="2024-03-23"/>
    <s v="SAL02604"/>
    <x v="8"/>
    <s v="TECNO SPARK 40"/>
    <n v="3"/>
    <n v="145000"/>
    <n v="435000"/>
    <x v="2"/>
    <x v="1"/>
  </r>
  <r>
    <s v="2024-03-23"/>
    <s v="SAL03433"/>
    <x v="8"/>
    <s v="TECNO SPARK 40"/>
    <n v="11"/>
    <n v="145000"/>
    <n v="1595000"/>
    <x v="2"/>
    <x v="1"/>
  </r>
  <r>
    <s v="2024-03-23"/>
    <s v="SAL04057"/>
    <x v="8"/>
    <s v="TECNO SPARK 40"/>
    <n v="11"/>
    <n v="145000"/>
    <n v="1595000"/>
    <x v="2"/>
    <x v="1"/>
  </r>
  <r>
    <s v="2024-03-26"/>
    <s v="SAL04453"/>
    <x v="8"/>
    <s v="TECNO SPARK 40"/>
    <n v="3"/>
    <n v="145000"/>
    <n v="435000"/>
    <x v="2"/>
    <x v="1"/>
  </r>
  <r>
    <s v="2024-03-30"/>
    <s v="SAL00162"/>
    <x v="8"/>
    <s v="TECNO SPARK 40"/>
    <n v="13"/>
    <n v="145000"/>
    <n v="1885000"/>
    <x v="2"/>
    <x v="1"/>
  </r>
  <r>
    <s v="2024-03-31"/>
    <s v="SAL01342"/>
    <x v="8"/>
    <s v="TECNO SPARK 40"/>
    <n v="7"/>
    <n v="145000"/>
    <n v="1015000"/>
    <x v="2"/>
    <x v="1"/>
  </r>
  <r>
    <s v="2024-04-05"/>
    <s v="SAL00888"/>
    <x v="8"/>
    <s v="TECNO SPARK 40"/>
    <n v="2"/>
    <n v="145000"/>
    <n v="290000"/>
    <x v="3"/>
    <x v="1"/>
  </r>
  <r>
    <s v="2024-04-23"/>
    <s v="SAL01870"/>
    <x v="8"/>
    <s v="TECNO SPARK 40"/>
    <n v="2"/>
    <n v="145000"/>
    <n v="290000"/>
    <x v="3"/>
    <x v="1"/>
  </r>
  <r>
    <s v="2024-04-29"/>
    <s v="SAL00686"/>
    <x v="8"/>
    <s v="TECNO SPARK 40"/>
    <n v="12"/>
    <n v="145000"/>
    <n v="1740000"/>
    <x v="3"/>
    <x v="1"/>
  </r>
  <r>
    <s v="2024-05-09"/>
    <s v="SAL01198"/>
    <x v="8"/>
    <s v="TECNO SPARK 40"/>
    <n v="8"/>
    <n v="145000"/>
    <n v="1160000"/>
    <x v="4"/>
    <x v="1"/>
  </r>
  <r>
    <s v="2024-05-31"/>
    <s v="SAL03236"/>
    <x v="8"/>
    <s v="TECNO SPARK 40"/>
    <n v="3"/>
    <n v="145000"/>
    <n v="435000"/>
    <x v="4"/>
    <x v="1"/>
  </r>
  <r>
    <s v="2024-05-31"/>
    <s v="SAL05814"/>
    <x v="8"/>
    <s v="TECNO SPARK 40"/>
    <n v="11"/>
    <n v="145000"/>
    <n v="1595000"/>
    <x v="4"/>
    <x v="1"/>
  </r>
  <r>
    <s v="2024-06-03"/>
    <s v="SAL03989"/>
    <x v="8"/>
    <s v="TECNO SPARK 40"/>
    <n v="1"/>
    <n v="145000"/>
    <n v="145000"/>
    <x v="5"/>
    <x v="1"/>
  </r>
  <r>
    <s v="2024-06-07"/>
    <s v="SAL00100"/>
    <x v="8"/>
    <s v="TECNO SPARK 40"/>
    <n v="10"/>
    <n v="145000"/>
    <n v="1450000"/>
    <x v="5"/>
    <x v="1"/>
  </r>
  <r>
    <s v="2024-06-11"/>
    <s v="SAL03806"/>
    <x v="8"/>
    <s v="TECNO SPARK 40"/>
    <n v="6"/>
    <n v="145000"/>
    <n v="870000"/>
    <x v="5"/>
    <x v="1"/>
  </r>
  <r>
    <s v="2024-06-15"/>
    <s v="SAL05839"/>
    <x v="8"/>
    <s v="TECNO SPARK 40"/>
    <n v="2"/>
    <n v="145000"/>
    <n v="290000"/>
    <x v="5"/>
    <x v="1"/>
  </r>
  <r>
    <s v="2024-06-19"/>
    <s v="SAL04109"/>
    <x v="8"/>
    <s v="TECNO SPARK 40"/>
    <n v="5"/>
    <n v="145000"/>
    <n v="725000"/>
    <x v="5"/>
    <x v="1"/>
  </r>
  <r>
    <s v="2024-06-21"/>
    <s v="SAL00473"/>
    <x v="8"/>
    <s v="TECNO SPARK 40"/>
    <n v="12"/>
    <n v="145000"/>
    <n v="1740000"/>
    <x v="5"/>
    <x v="1"/>
  </r>
  <r>
    <s v="2024-06-22"/>
    <s v="SAL02706"/>
    <x v="8"/>
    <s v="TECNO SPARK 40"/>
    <n v="7"/>
    <n v="145000"/>
    <n v="1015000"/>
    <x v="5"/>
    <x v="1"/>
  </r>
  <r>
    <s v="2024-07-06"/>
    <s v="SAL05323"/>
    <x v="8"/>
    <s v="TECNO SPARK 40"/>
    <n v="14"/>
    <n v="145000"/>
    <n v="2030000"/>
    <x v="6"/>
    <x v="1"/>
  </r>
  <r>
    <s v="2024-07-11"/>
    <s v="SAL00973"/>
    <x v="8"/>
    <s v="TECNO SPARK 40"/>
    <n v="12"/>
    <n v="145000"/>
    <n v="1740000"/>
    <x v="6"/>
    <x v="1"/>
  </r>
  <r>
    <s v="2024-07-14"/>
    <s v="SAL05305"/>
    <x v="8"/>
    <s v="TECNO SPARK 40"/>
    <n v="5"/>
    <n v="145000"/>
    <n v="725000"/>
    <x v="6"/>
    <x v="1"/>
  </r>
  <r>
    <s v="2024-07-28"/>
    <s v="SAL01447"/>
    <x v="8"/>
    <s v="TECNO SPARK 40"/>
    <n v="3"/>
    <n v="145000"/>
    <n v="435000"/>
    <x v="6"/>
    <x v="1"/>
  </r>
  <r>
    <s v="2024-08-03"/>
    <s v="SAL03209"/>
    <x v="8"/>
    <s v="TECNO SPARK 40"/>
    <n v="10"/>
    <n v="145000"/>
    <n v="1450000"/>
    <x v="7"/>
    <x v="1"/>
  </r>
  <r>
    <s v="2024-08-14"/>
    <s v="SAL02329"/>
    <x v="8"/>
    <s v="TECNO SPARK 40"/>
    <n v="14"/>
    <n v="145000"/>
    <n v="2030000"/>
    <x v="7"/>
    <x v="1"/>
  </r>
  <r>
    <s v="2024-08-20"/>
    <s v="SAL01448"/>
    <x v="8"/>
    <s v="TECNO SPARK 40"/>
    <n v="4"/>
    <n v="145000"/>
    <n v="580000"/>
    <x v="7"/>
    <x v="1"/>
  </r>
  <r>
    <s v="2024-08-27"/>
    <s v="SAL03888"/>
    <x v="8"/>
    <s v="TECNO SPARK 40"/>
    <n v="14"/>
    <n v="145000"/>
    <n v="2030000"/>
    <x v="7"/>
    <x v="1"/>
  </r>
  <r>
    <s v="2024-09-23"/>
    <s v="SAL05129"/>
    <x v="8"/>
    <s v="TECNO SPARK 40"/>
    <n v="3"/>
    <n v="145000"/>
    <n v="435000"/>
    <x v="8"/>
    <x v="1"/>
  </r>
  <r>
    <s v="2024-10-04"/>
    <s v="SAL02889"/>
    <x v="8"/>
    <s v="TECNO SPARK 40"/>
    <n v="4"/>
    <n v="145000"/>
    <n v="580000"/>
    <x v="9"/>
    <x v="1"/>
  </r>
  <r>
    <s v="2024-10-30"/>
    <s v="SAL03918"/>
    <x v="8"/>
    <s v="TECNO SPARK 40"/>
    <n v="15"/>
    <n v="145000"/>
    <n v="2175000"/>
    <x v="9"/>
    <x v="1"/>
  </r>
  <r>
    <s v="2024-11-01"/>
    <s v="SAL03376"/>
    <x v="8"/>
    <s v="TECNO SPARK 40"/>
    <n v="13"/>
    <n v="145000"/>
    <n v="1885000"/>
    <x v="10"/>
    <x v="1"/>
  </r>
  <r>
    <s v="2024-11-01"/>
    <s v="SAL03820"/>
    <x v="8"/>
    <s v="TECNO SPARK 40"/>
    <n v="12"/>
    <n v="145000"/>
    <n v="1740000"/>
    <x v="10"/>
    <x v="1"/>
  </r>
  <r>
    <s v="2024-11-03"/>
    <s v="SAL00413"/>
    <x v="8"/>
    <s v="TECNO SPARK 40"/>
    <n v="15"/>
    <n v="145000"/>
    <n v="2175000"/>
    <x v="10"/>
    <x v="1"/>
  </r>
  <r>
    <s v="2024-11-03"/>
    <s v="SAL02767"/>
    <x v="8"/>
    <s v="TECNO SPARK 40"/>
    <n v="7"/>
    <n v="145000"/>
    <n v="1015000"/>
    <x v="10"/>
    <x v="1"/>
  </r>
  <r>
    <s v="2024-11-05"/>
    <s v="SAL02379"/>
    <x v="8"/>
    <s v="TECNO SPARK 40"/>
    <n v="10"/>
    <n v="145000"/>
    <n v="1450000"/>
    <x v="10"/>
    <x v="1"/>
  </r>
  <r>
    <s v="2024-11-18"/>
    <s v="SAL01757"/>
    <x v="8"/>
    <s v="TECNO SPARK 40"/>
    <n v="5"/>
    <n v="145000"/>
    <n v="725000"/>
    <x v="10"/>
    <x v="1"/>
  </r>
  <r>
    <s v="2024-11-19"/>
    <s v="SAL05805"/>
    <x v="8"/>
    <s v="TECNO SPARK 40"/>
    <n v="6"/>
    <n v="145000"/>
    <n v="870000"/>
    <x v="10"/>
    <x v="1"/>
  </r>
  <r>
    <s v="2024-11-27"/>
    <s v="SAL05643"/>
    <x v="8"/>
    <s v="TECNO SPARK 40"/>
    <n v="12"/>
    <n v="145000"/>
    <n v="1740000"/>
    <x v="10"/>
    <x v="1"/>
  </r>
  <r>
    <s v="2024-12-03"/>
    <s v="SAL04516"/>
    <x v="8"/>
    <s v="TECNO SPARK 40"/>
    <n v="8"/>
    <n v="145000"/>
    <n v="1160000"/>
    <x v="11"/>
    <x v="1"/>
  </r>
  <r>
    <s v="2024-12-06"/>
    <s v="SAL04879"/>
    <x v="8"/>
    <s v="TECNO SPARK 40"/>
    <n v="4"/>
    <n v="145000"/>
    <n v="580000"/>
    <x v="11"/>
    <x v="1"/>
  </r>
  <r>
    <s v="2024-12-15"/>
    <s v="SAL04043"/>
    <x v="8"/>
    <s v="TECNO SPARK 40"/>
    <n v="9"/>
    <n v="145000"/>
    <n v="1305000"/>
    <x v="11"/>
    <x v="1"/>
  </r>
  <r>
    <s v="2024-12-19"/>
    <s v="SAL02977"/>
    <x v="8"/>
    <s v="TECNO SPARK 40"/>
    <n v="4"/>
    <n v="145000"/>
    <n v="580000"/>
    <x v="11"/>
    <x v="1"/>
  </r>
  <r>
    <s v="2024-12-30"/>
    <s v="SAL00857"/>
    <x v="8"/>
    <s v="TECNO SPARK 40"/>
    <n v="7"/>
    <n v="145000"/>
    <n v="1015000"/>
    <x v="11"/>
    <x v="1"/>
  </r>
  <r>
    <s v="2024-12-30"/>
    <s v="SAL03863"/>
    <x v="8"/>
    <s v="TECNO SPARK 40"/>
    <n v="10"/>
    <n v="145000"/>
    <n v="1450000"/>
    <x v="11"/>
    <x v="1"/>
  </r>
  <r>
    <s v="2025-01-17"/>
    <s v="SAL05321"/>
    <x v="8"/>
    <s v="TECNO SPARK 40"/>
    <n v="4"/>
    <n v="145000"/>
    <n v="580000"/>
    <x v="0"/>
    <x v="2"/>
  </r>
  <r>
    <s v="2025-01-24"/>
    <s v="SAL04662"/>
    <x v="8"/>
    <s v="TECNO SPARK 40"/>
    <n v="2"/>
    <n v="145000"/>
    <n v="290000"/>
    <x v="0"/>
    <x v="2"/>
  </r>
  <r>
    <s v="2025-01-30"/>
    <s v="SAL01619"/>
    <x v="8"/>
    <s v="TECNO SPARK 40"/>
    <n v="14"/>
    <n v="145000"/>
    <n v="2030000"/>
    <x v="0"/>
    <x v="2"/>
  </r>
  <r>
    <s v="2025-02-04"/>
    <s v="SAL04773"/>
    <x v="8"/>
    <s v="TECNO SPARK 40"/>
    <n v="13"/>
    <n v="145000"/>
    <n v="1885000"/>
    <x v="1"/>
    <x v="2"/>
  </r>
  <r>
    <s v="2025-02-19"/>
    <s v="SAL02650"/>
    <x v="8"/>
    <s v="TECNO SPARK 40"/>
    <n v="8"/>
    <n v="145000"/>
    <n v="1160000"/>
    <x v="1"/>
    <x v="2"/>
  </r>
  <r>
    <s v="2025-02-23"/>
    <s v="SAL04427"/>
    <x v="8"/>
    <s v="TECNO SPARK 40"/>
    <n v="7"/>
    <n v="145000"/>
    <n v="1015000"/>
    <x v="1"/>
    <x v="2"/>
  </r>
  <r>
    <s v="2025-03-08"/>
    <s v="SAL05406"/>
    <x v="8"/>
    <s v="TECNO SPARK 40"/>
    <n v="3"/>
    <n v="145000"/>
    <n v="435000"/>
    <x v="2"/>
    <x v="2"/>
  </r>
  <r>
    <s v="2025-03-09"/>
    <s v="SAL05145"/>
    <x v="8"/>
    <s v="TECNO SPARK 40"/>
    <n v="1"/>
    <n v="145000"/>
    <n v="145000"/>
    <x v="2"/>
    <x v="2"/>
  </r>
  <r>
    <s v="2025-03-20"/>
    <s v="SAL03601"/>
    <x v="8"/>
    <s v="TECNO SPARK 40"/>
    <n v="9"/>
    <n v="145000"/>
    <n v="1305000"/>
    <x v="2"/>
    <x v="2"/>
  </r>
  <r>
    <s v="2025-04-02"/>
    <s v="SAL00619"/>
    <x v="8"/>
    <s v="TECNO SPARK 40"/>
    <n v="14"/>
    <n v="145000"/>
    <n v="2030000"/>
    <x v="3"/>
    <x v="2"/>
  </r>
  <r>
    <s v="2025-04-08"/>
    <s v="SAL00515"/>
    <x v="8"/>
    <s v="TECNO SPARK 40"/>
    <n v="2"/>
    <n v="145000"/>
    <n v="290000"/>
    <x v="3"/>
    <x v="2"/>
  </r>
  <r>
    <s v="2025-04-10"/>
    <s v="SAL03468"/>
    <x v="8"/>
    <s v="TECNO SPARK 40"/>
    <n v="9"/>
    <n v="145000"/>
    <n v="1305000"/>
    <x v="3"/>
    <x v="2"/>
  </r>
  <r>
    <s v="2025-04-18"/>
    <s v="SAL05159"/>
    <x v="8"/>
    <s v="TECNO SPARK 40"/>
    <n v="13"/>
    <n v="145000"/>
    <n v="1885000"/>
    <x v="3"/>
    <x v="2"/>
  </r>
  <r>
    <s v="2025-04-27"/>
    <s v="SAL01987"/>
    <x v="8"/>
    <s v="TECNO SPARK 40"/>
    <n v="13"/>
    <n v="145000"/>
    <n v="1885000"/>
    <x v="3"/>
    <x v="2"/>
  </r>
  <r>
    <s v="2025-05-07"/>
    <s v="SAL02829"/>
    <x v="8"/>
    <s v="TECNO SPARK 40"/>
    <n v="14"/>
    <n v="145000"/>
    <n v="2030000"/>
    <x v="4"/>
    <x v="2"/>
  </r>
  <r>
    <s v="2025-05-09"/>
    <s v="SAL04443"/>
    <x v="8"/>
    <s v="TECNO SPARK 40"/>
    <n v="11"/>
    <n v="145000"/>
    <n v="1595000"/>
    <x v="4"/>
    <x v="2"/>
  </r>
  <r>
    <s v="2025-05-10"/>
    <s v="SAL00025"/>
    <x v="8"/>
    <s v="TECNO SPARK 40"/>
    <n v="10"/>
    <n v="145000"/>
    <n v="1450000"/>
    <x v="4"/>
    <x v="2"/>
  </r>
  <r>
    <s v="2025-05-21"/>
    <s v="SAL02247"/>
    <x v="8"/>
    <s v="TECNO SPARK 40"/>
    <n v="14"/>
    <n v="145000"/>
    <n v="2030000"/>
    <x v="4"/>
    <x v="2"/>
  </r>
  <r>
    <s v="2025-05-27"/>
    <s v="SAL04566"/>
    <x v="8"/>
    <s v="TECNO SPARK 40"/>
    <n v="5"/>
    <n v="145000"/>
    <n v="725000"/>
    <x v="4"/>
    <x v="2"/>
  </r>
  <r>
    <s v="2025-05-30"/>
    <s v="SAL05777"/>
    <x v="8"/>
    <s v="TECNO SPARK 40"/>
    <n v="7"/>
    <n v="145000"/>
    <n v="1015000"/>
    <x v="4"/>
    <x v="2"/>
  </r>
  <r>
    <s v="2025-06-03"/>
    <s v="SAL04071"/>
    <x v="8"/>
    <s v="TECNO SPARK 40"/>
    <n v="15"/>
    <n v="145000"/>
    <n v="2175000"/>
    <x v="5"/>
    <x v="2"/>
  </r>
  <r>
    <s v="2025-06-13"/>
    <s v="SAL00963"/>
    <x v="8"/>
    <s v="TECNO SPARK 40"/>
    <n v="6"/>
    <n v="145000"/>
    <n v="870000"/>
    <x v="5"/>
    <x v="2"/>
  </r>
  <r>
    <s v="2025-06-15"/>
    <s v="SAL02136"/>
    <x v="8"/>
    <s v="TECNO SPARK 40"/>
    <n v="1"/>
    <n v="145000"/>
    <n v="145000"/>
    <x v="5"/>
    <x v="2"/>
  </r>
  <r>
    <s v="2025-06-21"/>
    <s v="SAL02395"/>
    <x v="8"/>
    <s v="TECNO SPARK 40"/>
    <n v="9"/>
    <n v="145000"/>
    <n v="1305000"/>
    <x v="5"/>
    <x v="2"/>
  </r>
  <r>
    <s v="2025-06-26"/>
    <s v="SAL04645"/>
    <x v="8"/>
    <s v="TECNO SPARK 40"/>
    <n v="8"/>
    <n v="145000"/>
    <n v="1160000"/>
    <x v="5"/>
    <x v="2"/>
  </r>
  <r>
    <s v="2025-07-03"/>
    <s v="SAL05071"/>
    <x v="8"/>
    <s v="TECNO SPARK 40"/>
    <n v="1"/>
    <n v="145000"/>
    <n v="145000"/>
    <x v="6"/>
    <x v="2"/>
  </r>
  <r>
    <s v="2025-07-04"/>
    <s v="SAL00068"/>
    <x v="8"/>
    <s v="TECNO SPARK 40"/>
    <n v="15"/>
    <n v="145000"/>
    <n v="2175000"/>
    <x v="6"/>
    <x v="2"/>
  </r>
  <r>
    <s v="2025-07-11"/>
    <s v="SAL02980"/>
    <x v="8"/>
    <s v="TECNO SPARK 40"/>
    <n v="3"/>
    <n v="145000"/>
    <n v="435000"/>
    <x v="6"/>
    <x v="2"/>
  </r>
  <r>
    <s v="2025-07-12"/>
    <s v="SAL01629"/>
    <x v="8"/>
    <s v="TECNO SPARK 40"/>
    <n v="6"/>
    <n v="145000"/>
    <n v="870000"/>
    <x v="6"/>
    <x v="2"/>
  </r>
  <r>
    <s v="2025-07-29"/>
    <s v="SAL00037"/>
    <x v="8"/>
    <s v="TECNO SPARK 40"/>
    <n v="6"/>
    <n v="145000"/>
    <n v="870000"/>
    <x v="6"/>
    <x v="2"/>
  </r>
  <r>
    <s v="2025-08-05"/>
    <s v="SAL05390"/>
    <x v="8"/>
    <s v="TECNO SPARK 40"/>
    <n v="12"/>
    <n v="145000"/>
    <n v="1740000"/>
    <x v="7"/>
    <x v="2"/>
  </r>
  <r>
    <s v="2025-08-11"/>
    <s v="SAL02565"/>
    <x v="8"/>
    <s v="TECNO SPARK 40"/>
    <n v="6"/>
    <n v="145000"/>
    <n v="870000"/>
    <x v="7"/>
    <x v="2"/>
  </r>
  <r>
    <s v="2025-08-20"/>
    <s v="SAL00743"/>
    <x v="8"/>
    <s v="TECNO SPARK 40"/>
    <n v="10"/>
    <n v="145000"/>
    <n v="1450000"/>
    <x v="7"/>
    <x v="2"/>
  </r>
  <r>
    <s v="2025-08-20"/>
    <s v="SAL01921"/>
    <x v="8"/>
    <s v="TECNO SPARK 40"/>
    <n v="5"/>
    <n v="145000"/>
    <n v="725000"/>
    <x v="7"/>
    <x v="2"/>
  </r>
  <r>
    <s v="2025-08-29"/>
    <s v="SAL00082"/>
    <x v="8"/>
    <s v="TECNO SPARK 40"/>
    <n v="8"/>
    <n v="145000"/>
    <n v="1160000"/>
    <x v="7"/>
    <x v="2"/>
  </r>
  <r>
    <s v="2025-08-29"/>
    <s v="SAL00216"/>
    <x v="8"/>
    <s v="TECNO SPARK 40"/>
    <n v="3"/>
    <n v="145000"/>
    <n v="435000"/>
    <x v="7"/>
    <x v="2"/>
  </r>
  <r>
    <s v="2025-09-07"/>
    <s v="SAL05287"/>
    <x v="8"/>
    <s v="TECNO SPARK 40"/>
    <n v="3"/>
    <n v="145000"/>
    <n v="435000"/>
    <x v="8"/>
    <x v="2"/>
  </r>
  <r>
    <s v="2025-09-07"/>
    <s v="SAL05455"/>
    <x v="8"/>
    <s v="TECNO SPARK 40"/>
    <n v="1"/>
    <n v="145000"/>
    <n v="145000"/>
    <x v="8"/>
    <x v="2"/>
  </r>
  <r>
    <s v="2025-09-09"/>
    <s v="SAL04195"/>
    <x v="8"/>
    <s v="TECNO SPARK 40"/>
    <n v="11"/>
    <n v="145000"/>
    <n v="1595000"/>
    <x v="8"/>
    <x v="2"/>
  </r>
  <r>
    <s v="2025-09-10"/>
    <s v="SAL00414"/>
    <x v="8"/>
    <s v="TECNO SPARK 40"/>
    <n v="9"/>
    <n v="145000"/>
    <n v="1305000"/>
    <x v="8"/>
    <x v="2"/>
  </r>
  <r>
    <s v="2025-09-10"/>
    <s v="SAL05940"/>
    <x v="8"/>
    <s v="TECNO SPARK 40"/>
    <n v="1"/>
    <n v="145000"/>
    <n v="145000"/>
    <x v="8"/>
    <x v="2"/>
  </r>
  <r>
    <s v="2025-09-18"/>
    <s v="SAL02566"/>
    <x v="8"/>
    <s v="TECNO SPARK 40"/>
    <n v="5"/>
    <n v="145000"/>
    <n v="725000"/>
    <x v="8"/>
    <x v="2"/>
  </r>
  <r>
    <s v="2025-09-24"/>
    <s v="SAL03770"/>
    <x v="8"/>
    <s v="TECNO SPARK 40"/>
    <n v="7"/>
    <n v="145000"/>
    <n v="1015000"/>
    <x v="8"/>
    <x v="2"/>
  </r>
  <r>
    <s v="2025-09-28"/>
    <s v="SAL03226"/>
    <x v="8"/>
    <s v="TECNO SPARK 40"/>
    <n v="7"/>
    <n v="145000"/>
    <n v="1015000"/>
    <x v="8"/>
    <x v="2"/>
  </r>
  <r>
    <s v="2025-10-10"/>
    <s v="SAL00014"/>
    <x v="8"/>
    <s v="TECNO SPARK 40"/>
    <n v="1"/>
    <n v="145000"/>
    <n v="145000"/>
    <x v="9"/>
    <x v="2"/>
  </r>
  <r>
    <s v="2025-10-15"/>
    <s v="SAL04612"/>
    <x v="8"/>
    <s v="TECNO SPARK 40"/>
    <n v="9"/>
    <n v="145000"/>
    <n v="1305000"/>
    <x v="9"/>
    <x v="2"/>
  </r>
  <r>
    <s v="2025-10-22"/>
    <s v="SAL01209"/>
    <x v="8"/>
    <s v="TECNO SPARK 40"/>
    <n v="2"/>
    <n v="145000"/>
    <n v="290000"/>
    <x v="9"/>
    <x v="2"/>
  </r>
  <r>
    <s v="2025-10-27"/>
    <s v="SAL05391"/>
    <x v="8"/>
    <s v="TECNO SPARK 40"/>
    <n v="4"/>
    <n v="145000"/>
    <n v="580000"/>
    <x v="9"/>
    <x v="2"/>
  </r>
  <r>
    <s v="2025-11-08"/>
    <s v="SAL05795"/>
    <x v="8"/>
    <s v="TECNO SPARK 40"/>
    <n v="11"/>
    <n v="145000"/>
    <n v="1595000"/>
    <x v="10"/>
    <x v="2"/>
  </r>
  <r>
    <s v="2025-11-09"/>
    <s v="SAL04373"/>
    <x v="8"/>
    <s v="TECNO SPARK 40"/>
    <n v="12"/>
    <n v="145000"/>
    <n v="1740000"/>
    <x v="10"/>
    <x v="2"/>
  </r>
  <r>
    <s v="2025-11-18"/>
    <s v="SAL03684"/>
    <x v="8"/>
    <s v="TECNO SPARK 40"/>
    <n v="7"/>
    <n v="145000"/>
    <n v="1015000"/>
    <x v="10"/>
    <x v="2"/>
  </r>
  <r>
    <s v="2025-11-18"/>
    <s v="SAL04856"/>
    <x v="8"/>
    <s v="TECNO SPARK 40"/>
    <n v="14"/>
    <n v="145000"/>
    <n v="2030000"/>
    <x v="10"/>
    <x v="2"/>
  </r>
  <r>
    <s v="2025-11-22"/>
    <s v="SAL00396"/>
    <x v="8"/>
    <s v="TECNO SPARK 40"/>
    <n v="8"/>
    <n v="145000"/>
    <n v="1160000"/>
    <x v="10"/>
    <x v="2"/>
  </r>
  <r>
    <s v="2025-11-26"/>
    <s v="SAL05105"/>
    <x v="8"/>
    <s v="TECNO SPARK 40"/>
    <n v="4"/>
    <n v="145000"/>
    <n v="580000"/>
    <x v="10"/>
    <x v="2"/>
  </r>
  <r>
    <s v="2025-11-30"/>
    <s v="SAL03484"/>
    <x v="8"/>
    <s v="TECNO SPARK 40"/>
    <n v="12"/>
    <n v="145000"/>
    <n v="1740000"/>
    <x v="10"/>
    <x v="2"/>
  </r>
  <r>
    <s v="2025-12-01"/>
    <s v="SAL04277"/>
    <x v="8"/>
    <s v="TECNO SPARK 40"/>
    <n v="15"/>
    <n v="145000"/>
    <n v="2175000"/>
    <x v="11"/>
    <x v="2"/>
  </r>
  <r>
    <s v="2025-12-02"/>
    <s v="SAL01658"/>
    <x v="8"/>
    <s v="TECNO SPARK 40"/>
    <n v="2"/>
    <n v="145000"/>
    <n v="290000"/>
    <x v="11"/>
    <x v="2"/>
  </r>
  <r>
    <s v="2025-12-03"/>
    <s v="SAL01748"/>
    <x v="8"/>
    <s v="TECNO SPARK 40"/>
    <n v="13"/>
    <n v="145000"/>
    <n v="1885000"/>
    <x v="11"/>
    <x v="2"/>
  </r>
  <r>
    <s v="2025-12-08"/>
    <s v="SAL04241"/>
    <x v="8"/>
    <s v="TECNO SPARK 40"/>
    <n v="11"/>
    <n v="145000"/>
    <n v="1595000"/>
    <x v="11"/>
    <x v="2"/>
  </r>
  <r>
    <s v="2025-12-08"/>
    <s v="SAL04688"/>
    <x v="8"/>
    <s v="TECNO SPARK 40"/>
    <n v="4"/>
    <n v="145000"/>
    <n v="580000"/>
    <x v="11"/>
    <x v="2"/>
  </r>
  <r>
    <s v="2025-12-15"/>
    <s v="SAL01849"/>
    <x v="8"/>
    <s v="TECNO SPARK 40"/>
    <n v="6"/>
    <n v="145000"/>
    <n v="870000"/>
    <x v="11"/>
    <x v="2"/>
  </r>
  <r>
    <s v="2025-12-16"/>
    <s v="SAL05211"/>
    <x v="8"/>
    <s v="TECNO SPARK 40"/>
    <n v="8"/>
    <n v="145000"/>
    <n v="1160000"/>
    <x v="11"/>
    <x v="2"/>
  </r>
  <r>
    <s v="2025-12-20"/>
    <s v="SAL03657"/>
    <x v="8"/>
    <s v="TECNO SPARK 40"/>
    <n v="3"/>
    <n v="145000"/>
    <n v="435000"/>
    <x v="11"/>
    <x v="2"/>
  </r>
  <r>
    <s v="2025-12-22"/>
    <s v="SAL00805"/>
    <x v="8"/>
    <s v="TECNO SPARK 40"/>
    <n v="6"/>
    <n v="145000"/>
    <n v="870000"/>
    <x v="11"/>
    <x v="2"/>
  </r>
  <r>
    <s v="2025-12-26"/>
    <s v="SAL04309"/>
    <x v="8"/>
    <s v="TECNO SPARK 40"/>
    <n v="12"/>
    <n v="145000"/>
    <n v="1740000"/>
    <x v="11"/>
    <x v="2"/>
  </r>
  <r>
    <s v="2023-01-10"/>
    <s v="SAL05476"/>
    <x v="8"/>
    <s v="TECNO T101"/>
    <n v="4"/>
    <n v="18000"/>
    <n v="72000"/>
    <x v="0"/>
    <x v="0"/>
  </r>
  <r>
    <s v="2023-01-14"/>
    <s v="SAL02228"/>
    <x v="8"/>
    <s v="TECNO T101"/>
    <n v="10"/>
    <n v="18000"/>
    <n v="180000"/>
    <x v="0"/>
    <x v="0"/>
  </r>
  <r>
    <s v="2023-01-31"/>
    <s v="SAL03185"/>
    <x v="8"/>
    <s v="TECNO T101"/>
    <n v="3"/>
    <n v="18000"/>
    <n v="54000"/>
    <x v="0"/>
    <x v="0"/>
  </r>
  <r>
    <s v="2023-02-05"/>
    <s v="SAL04570"/>
    <x v="8"/>
    <s v="TECNO T101"/>
    <n v="5"/>
    <n v="18000"/>
    <n v="90000"/>
    <x v="1"/>
    <x v="0"/>
  </r>
  <r>
    <s v="2023-02-15"/>
    <s v="SAL01045"/>
    <x v="8"/>
    <s v="TECNO T101"/>
    <n v="7"/>
    <n v="18000"/>
    <n v="126000"/>
    <x v="1"/>
    <x v="0"/>
  </r>
  <r>
    <s v="2023-02-23"/>
    <s v="SAL03567"/>
    <x v="8"/>
    <s v="TECNO T101"/>
    <n v="6"/>
    <n v="18000"/>
    <n v="108000"/>
    <x v="1"/>
    <x v="0"/>
  </r>
  <r>
    <s v="2023-03-16"/>
    <s v="SAL05698"/>
    <x v="8"/>
    <s v="TECNO T101"/>
    <n v="7"/>
    <n v="18000"/>
    <n v="126000"/>
    <x v="2"/>
    <x v="0"/>
  </r>
  <r>
    <s v="2023-03-27"/>
    <s v="SAL00191"/>
    <x v="8"/>
    <s v="TECNO T101"/>
    <n v="12"/>
    <n v="18000"/>
    <n v="216000"/>
    <x v="2"/>
    <x v="0"/>
  </r>
  <r>
    <s v="2023-03-29"/>
    <s v="SAL04380"/>
    <x v="8"/>
    <s v="TECNO T101"/>
    <n v="1"/>
    <n v="18000"/>
    <n v="18000"/>
    <x v="2"/>
    <x v="0"/>
  </r>
  <r>
    <s v="2023-03-31"/>
    <s v="SAL00047"/>
    <x v="8"/>
    <s v="TECNO T101"/>
    <n v="15"/>
    <n v="18000"/>
    <n v="270000"/>
    <x v="2"/>
    <x v="0"/>
  </r>
  <r>
    <s v="2023-04-01"/>
    <s v="SAL00397"/>
    <x v="8"/>
    <s v="TECNO T101"/>
    <n v="9"/>
    <n v="18000"/>
    <n v="162000"/>
    <x v="3"/>
    <x v="0"/>
  </r>
  <r>
    <s v="2023-04-09"/>
    <s v="SAL05270"/>
    <x v="8"/>
    <s v="TECNO T101"/>
    <n v="9"/>
    <n v="18000"/>
    <n v="162000"/>
    <x v="3"/>
    <x v="0"/>
  </r>
  <r>
    <s v="2023-04-14"/>
    <s v="SAL00610"/>
    <x v="8"/>
    <s v="TECNO T101"/>
    <n v="2"/>
    <n v="18000"/>
    <n v="36000"/>
    <x v="3"/>
    <x v="0"/>
  </r>
  <r>
    <s v="2023-04-14"/>
    <s v="SAL02470"/>
    <x v="8"/>
    <s v="TECNO T101"/>
    <n v="6"/>
    <n v="18000"/>
    <n v="108000"/>
    <x v="3"/>
    <x v="0"/>
  </r>
  <r>
    <s v="2023-04-17"/>
    <s v="SAL03242"/>
    <x v="8"/>
    <s v="TECNO T101"/>
    <n v="13"/>
    <n v="18000"/>
    <n v="234000"/>
    <x v="3"/>
    <x v="0"/>
  </r>
  <r>
    <s v="2023-05-06"/>
    <s v="SAL05540"/>
    <x v="8"/>
    <s v="TECNO T101"/>
    <n v="13"/>
    <n v="18000"/>
    <n v="234000"/>
    <x v="4"/>
    <x v="0"/>
  </r>
  <r>
    <s v="2023-05-07"/>
    <s v="SAL05628"/>
    <x v="8"/>
    <s v="TECNO T101"/>
    <n v="8"/>
    <n v="18000"/>
    <n v="144000"/>
    <x v="4"/>
    <x v="0"/>
  </r>
  <r>
    <s v="2023-05-10"/>
    <s v="SAL03931"/>
    <x v="8"/>
    <s v="TECNO T101"/>
    <n v="10"/>
    <n v="18000"/>
    <n v="180000"/>
    <x v="4"/>
    <x v="0"/>
  </r>
  <r>
    <s v="2023-05-15"/>
    <s v="SAL00742"/>
    <x v="8"/>
    <s v="TECNO T101"/>
    <n v="9"/>
    <n v="18000"/>
    <n v="162000"/>
    <x v="4"/>
    <x v="0"/>
  </r>
  <r>
    <s v="2023-05-15"/>
    <s v="SAL04078"/>
    <x v="8"/>
    <s v="TECNO T101"/>
    <n v="5"/>
    <n v="18000"/>
    <n v="90000"/>
    <x v="4"/>
    <x v="0"/>
  </r>
  <r>
    <s v="2023-05-16"/>
    <s v="SAL03626"/>
    <x v="8"/>
    <s v="TECNO T101"/>
    <n v="2"/>
    <n v="18000"/>
    <n v="36000"/>
    <x v="4"/>
    <x v="0"/>
  </r>
  <r>
    <s v="2023-05-30"/>
    <s v="SAL03541"/>
    <x v="8"/>
    <s v="TECNO T101"/>
    <n v="1"/>
    <n v="18000"/>
    <n v="18000"/>
    <x v="4"/>
    <x v="0"/>
  </r>
  <r>
    <s v="2023-05-31"/>
    <s v="SAL04880"/>
    <x v="8"/>
    <s v="TECNO T101"/>
    <n v="12"/>
    <n v="18000"/>
    <n v="216000"/>
    <x v="4"/>
    <x v="0"/>
  </r>
  <r>
    <s v="2023-06-01"/>
    <s v="SAL03822"/>
    <x v="8"/>
    <s v="TECNO T101"/>
    <n v="14"/>
    <n v="18000"/>
    <n v="252000"/>
    <x v="5"/>
    <x v="0"/>
  </r>
  <r>
    <s v="2023-06-02"/>
    <s v="SAL05437"/>
    <x v="8"/>
    <s v="TECNO T101"/>
    <n v="7"/>
    <n v="18000"/>
    <n v="126000"/>
    <x v="5"/>
    <x v="0"/>
  </r>
  <r>
    <s v="2023-06-05"/>
    <s v="SAL01620"/>
    <x v="8"/>
    <s v="TECNO T101"/>
    <n v="9"/>
    <n v="18000"/>
    <n v="162000"/>
    <x v="5"/>
    <x v="0"/>
  </r>
  <r>
    <s v="2023-06-08"/>
    <s v="SAL03449"/>
    <x v="8"/>
    <s v="TECNO T101"/>
    <n v="7"/>
    <n v="18000"/>
    <n v="126000"/>
    <x v="5"/>
    <x v="0"/>
  </r>
  <r>
    <s v="2023-06-10"/>
    <s v="SAL03052"/>
    <x v="8"/>
    <s v="TECNO T101"/>
    <n v="3"/>
    <n v="18000"/>
    <n v="54000"/>
    <x v="5"/>
    <x v="0"/>
  </r>
  <r>
    <s v="2023-06-18"/>
    <s v="SAL01222"/>
    <x v="8"/>
    <s v="TECNO T101"/>
    <n v="8"/>
    <n v="18000"/>
    <n v="144000"/>
    <x v="5"/>
    <x v="0"/>
  </r>
  <r>
    <s v="2023-06-22"/>
    <s v="SAL04530"/>
    <x v="8"/>
    <s v="TECNO T101"/>
    <n v="9"/>
    <n v="18000"/>
    <n v="162000"/>
    <x v="5"/>
    <x v="0"/>
  </r>
  <r>
    <s v="2023-06-25"/>
    <s v="SAL00577"/>
    <x v="8"/>
    <s v="TECNO T101"/>
    <n v="10"/>
    <n v="18000"/>
    <n v="180000"/>
    <x v="5"/>
    <x v="0"/>
  </r>
  <r>
    <s v="2023-06-27"/>
    <s v="SAL01134"/>
    <x v="8"/>
    <s v="TECNO T101"/>
    <n v="7"/>
    <n v="18000"/>
    <n v="126000"/>
    <x v="5"/>
    <x v="0"/>
  </r>
  <r>
    <s v="2023-06-28"/>
    <s v="SAL02162"/>
    <x v="8"/>
    <s v="TECNO T101"/>
    <n v="13"/>
    <n v="18000"/>
    <n v="234000"/>
    <x v="5"/>
    <x v="0"/>
  </r>
  <r>
    <s v="2023-06-30"/>
    <s v="SAL00484"/>
    <x v="8"/>
    <s v="TECNO T101"/>
    <n v="2"/>
    <n v="18000"/>
    <n v="36000"/>
    <x v="5"/>
    <x v="0"/>
  </r>
  <r>
    <s v="2023-06-30"/>
    <s v="SAL01642"/>
    <x v="8"/>
    <s v="TECNO T101"/>
    <n v="3"/>
    <n v="18000"/>
    <n v="54000"/>
    <x v="5"/>
    <x v="0"/>
  </r>
  <r>
    <s v="2023-07-02"/>
    <s v="SAL03544"/>
    <x v="8"/>
    <s v="TECNO T101"/>
    <n v="9"/>
    <n v="18000"/>
    <n v="162000"/>
    <x v="6"/>
    <x v="0"/>
  </r>
  <r>
    <s v="2023-07-15"/>
    <s v="SAL03156"/>
    <x v="8"/>
    <s v="TECNO T101"/>
    <n v="4"/>
    <n v="18000"/>
    <n v="72000"/>
    <x v="6"/>
    <x v="0"/>
  </r>
  <r>
    <s v="2023-08-09"/>
    <s v="SAL04066"/>
    <x v="8"/>
    <s v="TECNO T101"/>
    <n v="13"/>
    <n v="18000"/>
    <n v="234000"/>
    <x v="7"/>
    <x v="0"/>
  </r>
  <r>
    <s v="2023-08-23"/>
    <s v="SAL03965"/>
    <x v="8"/>
    <s v="TECNO T101"/>
    <n v="12"/>
    <n v="18000"/>
    <n v="216000"/>
    <x v="7"/>
    <x v="0"/>
  </r>
  <r>
    <s v="2023-08-25"/>
    <s v="SAL02508"/>
    <x v="8"/>
    <s v="TECNO T101"/>
    <n v="2"/>
    <n v="18000"/>
    <n v="36000"/>
    <x v="7"/>
    <x v="0"/>
  </r>
  <r>
    <s v="2023-08-29"/>
    <s v="SAL00003"/>
    <x v="8"/>
    <s v="TECNO T101"/>
    <n v="13"/>
    <n v="18000"/>
    <n v="234000"/>
    <x v="7"/>
    <x v="0"/>
  </r>
  <r>
    <s v="2023-09-04"/>
    <s v="SAL05729"/>
    <x v="8"/>
    <s v="TECNO T101"/>
    <n v="13"/>
    <n v="18000"/>
    <n v="234000"/>
    <x v="8"/>
    <x v="0"/>
  </r>
  <r>
    <s v="2023-09-05"/>
    <s v="SAL02291"/>
    <x v="8"/>
    <s v="TECNO T101"/>
    <n v="10"/>
    <n v="18000"/>
    <n v="180000"/>
    <x v="8"/>
    <x v="0"/>
  </r>
  <r>
    <s v="2023-09-12"/>
    <s v="SAL04362"/>
    <x v="8"/>
    <s v="TECNO T101"/>
    <n v="5"/>
    <n v="18000"/>
    <n v="90000"/>
    <x v="8"/>
    <x v="0"/>
  </r>
  <r>
    <s v="2023-09-14"/>
    <s v="SAL01385"/>
    <x v="8"/>
    <s v="TECNO T101"/>
    <n v="6"/>
    <n v="18000"/>
    <n v="108000"/>
    <x v="8"/>
    <x v="0"/>
  </r>
  <r>
    <s v="2023-09-14"/>
    <s v="SAL05215"/>
    <x v="8"/>
    <s v="TECNO T101"/>
    <n v="14"/>
    <n v="18000"/>
    <n v="252000"/>
    <x v="8"/>
    <x v="0"/>
  </r>
  <r>
    <s v="2023-09-18"/>
    <s v="SAL01544"/>
    <x v="8"/>
    <s v="TECNO T101"/>
    <n v="5"/>
    <n v="18000"/>
    <n v="90000"/>
    <x v="8"/>
    <x v="0"/>
  </r>
  <r>
    <s v="2023-09-28"/>
    <s v="SAL04719"/>
    <x v="8"/>
    <s v="TECNO T101"/>
    <n v="8"/>
    <n v="18000"/>
    <n v="144000"/>
    <x v="8"/>
    <x v="0"/>
  </r>
  <r>
    <s v="2023-09-30"/>
    <s v="SAL05024"/>
    <x v="8"/>
    <s v="TECNO T101"/>
    <n v="11"/>
    <n v="18000"/>
    <n v="198000"/>
    <x v="8"/>
    <x v="0"/>
  </r>
  <r>
    <s v="2023-10-02"/>
    <s v="SAL04145"/>
    <x v="8"/>
    <s v="TECNO T101"/>
    <n v="10"/>
    <n v="18000"/>
    <n v="180000"/>
    <x v="9"/>
    <x v="0"/>
  </r>
  <r>
    <s v="2023-10-18"/>
    <s v="SAL04029"/>
    <x v="8"/>
    <s v="TECNO T101"/>
    <n v="6"/>
    <n v="18000"/>
    <n v="108000"/>
    <x v="9"/>
    <x v="0"/>
  </r>
  <r>
    <s v="2023-10-24"/>
    <s v="SAL04683"/>
    <x v="8"/>
    <s v="TECNO T101"/>
    <n v="8"/>
    <n v="18000"/>
    <n v="144000"/>
    <x v="9"/>
    <x v="0"/>
  </r>
  <r>
    <s v="2023-10-30"/>
    <s v="SAL03698"/>
    <x v="8"/>
    <s v="TECNO T101"/>
    <n v="10"/>
    <n v="18000"/>
    <n v="180000"/>
    <x v="9"/>
    <x v="0"/>
  </r>
  <r>
    <s v="2023-11-14"/>
    <s v="SAL00627"/>
    <x v="8"/>
    <s v="TECNO T101"/>
    <n v="14"/>
    <n v="18000"/>
    <n v="252000"/>
    <x v="10"/>
    <x v="0"/>
  </r>
  <r>
    <s v="2023-11-20"/>
    <s v="SAL03464"/>
    <x v="8"/>
    <s v="TECNO T101"/>
    <n v="13"/>
    <n v="18000"/>
    <n v="234000"/>
    <x v="10"/>
    <x v="0"/>
  </r>
  <r>
    <s v="2023-12-08"/>
    <s v="SAL02676"/>
    <x v="8"/>
    <s v="TECNO T101"/>
    <n v="5"/>
    <n v="18000"/>
    <n v="90000"/>
    <x v="11"/>
    <x v="0"/>
  </r>
  <r>
    <s v="2024-01-01"/>
    <s v="SAL00918"/>
    <x v="8"/>
    <s v="TECNO T101"/>
    <n v="8"/>
    <n v="18000"/>
    <n v="144000"/>
    <x v="0"/>
    <x v="1"/>
  </r>
  <r>
    <s v="2024-01-02"/>
    <s v="SAL03384"/>
    <x v="8"/>
    <s v="TECNO T101"/>
    <n v="1"/>
    <n v="18000"/>
    <n v="18000"/>
    <x v="0"/>
    <x v="1"/>
  </r>
  <r>
    <s v="2024-01-03"/>
    <s v="SAL01239"/>
    <x v="8"/>
    <s v="TECNO T101"/>
    <n v="9"/>
    <n v="18000"/>
    <n v="162000"/>
    <x v="0"/>
    <x v="1"/>
  </r>
  <r>
    <s v="2024-01-08"/>
    <s v="SAL04954"/>
    <x v="8"/>
    <s v="TECNO T101"/>
    <n v="8"/>
    <n v="18000"/>
    <n v="144000"/>
    <x v="0"/>
    <x v="1"/>
  </r>
  <r>
    <s v="2024-01-19"/>
    <s v="SAL03056"/>
    <x v="8"/>
    <s v="TECNO T101"/>
    <n v="1"/>
    <n v="18000"/>
    <n v="18000"/>
    <x v="0"/>
    <x v="1"/>
  </r>
  <r>
    <s v="2024-01-19"/>
    <s v="SAL03953"/>
    <x v="8"/>
    <s v="TECNO T101"/>
    <n v="8"/>
    <n v="18000"/>
    <n v="144000"/>
    <x v="0"/>
    <x v="1"/>
  </r>
  <r>
    <s v="2024-01-27"/>
    <s v="SAL02720"/>
    <x v="8"/>
    <s v="TECNO T101"/>
    <n v="5"/>
    <n v="18000"/>
    <n v="90000"/>
    <x v="0"/>
    <x v="1"/>
  </r>
  <r>
    <s v="2024-01-27"/>
    <s v="SAL05642"/>
    <x v="8"/>
    <s v="TECNO T101"/>
    <n v="9"/>
    <n v="18000"/>
    <n v="162000"/>
    <x v="0"/>
    <x v="1"/>
  </r>
  <r>
    <s v="2024-02-08"/>
    <s v="SAL04601"/>
    <x v="8"/>
    <s v="TECNO T101"/>
    <n v="10"/>
    <n v="18000"/>
    <n v="180000"/>
    <x v="1"/>
    <x v="1"/>
  </r>
  <r>
    <s v="2024-02-13"/>
    <s v="SAL04142"/>
    <x v="8"/>
    <s v="TECNO T101"/>
    <n v="8"/>
    <n v="18000"/>
    <n v="144000"/>
    <x v="1"/>
    <x v="1"/>
  </r>
  <r>
    <s v="2024-02-23"/>
    <s v="SAL02246"/>
    <x v="8"/>
    <s v="TECNO T101"/>
    <n v="14"/>
    <n v="18000"/>
    <n v="252000"/>
    <x v="1"/>
    <x v="1"/>
  </r>
  <r>
    <s v="2024-02-26"/>
    <s v="SAL00346"/>
    <x v="8"/>
    <s v="TECNO T101"/>
    <n v="14"/>
    <n v="18000"/>
    <n v="252000"/>
    <x v="1"/>
    <x v="1"/>
  </r>
  <r>
    <s v="2024-03-22"/>
    <s v="SAL00392"/>
    <x v="8"/>
    <s v="TECNO T101"/>
    <n v="11"/>
    <n v="18000"/>
    <n v="198000"/>
    <x v="2"/>
    <x v="1"/>
  </r>
  <r>
    <s v="2024-03-27"/>
    <s v="SAL05192"/>
    <x v="8"/>
    <s v="TECNO T101"/>
    <n v="12"/>
    <n v="18000"/>
    <n v="216000"/>
    <x v="2"/>
    <x v="1"/>
  </r>
  <r>
    <s v="2024-04-05"/>
    <s v="SAL02843"/>
    <x v="8"/>
    <s v="TECNO T101"/>
    <n v="9"/>
    <n v="18000"/>
    <n v="162000"/>
    <x v="3"/>
    <x v="1"/>
  </r>
  <r>
    <s v="2024-04-06"/>
    <s v="SAL01028"/>
    <x v="8"/>
    <s v="TECNO T101"/>
    <n v="9"/>
    <n v="18000"/>
    <n v="162000"/>
    <x v="3"/>
    <x v="1"/>
  </r>
  <r>
    <s v="2024-04-06"/>
    <s v="SAL05394"/>
    <x v="8"/>
    <s v="TECNO T101"/>
    <n v="5"/>
    <n v="18000"/>
    <n v="90000"/>
    <x v="3"/>
    <x v="1"/>
  </r>
  <r>
    <s v="2024-04-11"/>
    <s v="SAL04671"/>
    <x v="8"/>
    <s v="TECNO T101"/>
    <n v="3"/>
    <n v="18000"/>
    <n v="54000"/>
    <x v="3"/>
    <x v="1"/>
  </r>
  <r>
    <s v="2024-04-19"/>
    <s v="SAL05858"/>
    <x v="8"/>
    <s v="TECNO T101"/>
    <n v="5"/>
    <n v="18000"/>
    <n v="90000"/>
    <x v="3"/>
    <x v="1"/>
  </r>
  <r>
    <s v="2024-04-22"/>
    <s v="SAL03589"/>
    <x v="8"/>
    <s v="TECNO T101"/>
    <n v="6"/>
    <n v="18000"/>
    <n v="108000"/>
    <x v="3"/>
    <x v="1"/>
  </r>
  <r>
    <s v="2024-04-23"/>
    <s v="SAL02937"/>
    <x v="8"/>
    <s v="TECNO T101"/>
    <n v="4"/>
    <n v="18000"/>
    <n v="72000"/>
    <x v="3"/>
    <x v="1"/>
  </r>
  <r>
    <s v="2024-04-28"/>
    <s v="SAL05608"/>
    <x v="8"/>
    <s v="TECNO T101"/>
    <n v="12"/>
    <n v="18000"/>
    <n v="216000"/>
    <x v="3"/>
    <x v="1"/>
  </r>
  <r>
    <s v="2024-04-29"/>
    <s v="SAL00303"/>
    <x v="8"/>
    <s v="TECNO T101"/>
    <n v="7"/>
    <n v="18000"/>
    <n v="126000"/>
    <x v="3"/>
    <x v="1"/>
  </r>
  <r>
    <s v="2024-05-07"/>
    <s v="SAL02545"/>
    <x v="8"/>
    <s v="TECNO T101"/>
    <n v="2"/>
    <n v="18000"/>
    <n v="36000"/>
    <x v="4"/>
    <x v="1"/>
  </r>
  <r>
    <s v="2024-05-09"/>
    <s v="SAL05570"/>
    <x v="8"/>
    <s v="TECNO T101"/>
    <n v="12"/>
    <n v="18000"/>
    <n v="216000"/>
    <x v="4"/>
    <x v="1"/>
  </r>
  <r>
    <s v="2024-05-23"/>
    <s v="SAL02669"/>
    <x v="8"/>
    <s v="TECNO T101"/>
    <n v="2"/>
    <n v="18000"/>
    <n v="36000"/>
    <x v="4"/>
    <x v="1"/>
  </r>
  <r>
    <s v="2024-05-23"/>
    <s v="SAL03162"/>
    <x v="8"/>
    <s v="TECNO T101"/>
    <n v="6"/>
    <n v="18000"/>
    <n v="108000"/>
    <x v="4"/>
    <x v="1"/>
  </r>
  <r>
    <s v="2024-05-26"/>
    <s v="SAL04987"/>
    <x v="8"/>
    <s v="TECNO T101"/>
    <n v="13"/>
    <n v="18000"/>
    <n v="234000"/>
    <x v="4"/>
    <x v="1"/>
  </r>
  <r>
    <s v="2024-06-02"/>
    <s v="SAL05985"/>
    <x v="8"/>
    <s v="TECNO T101"/>
    <n v="6"/>
    <n v="18000"/>
    <n v="108000"/>
    <x v="5"/>
    <x v="1"/>
  </r>
  <r>
    <s v="2024-06-07"/>
    <s v="SAL01540"/>
    <x v="8"/>
    <s v="TECNO T101"/>
    <n v="8"/>
    <n v="18000"/>
    <n v="144000"/>
    <x v="5"/>
    <x v="1"/>
  </r>
  <r>
    <s v="2024-06-10"/>
    <s v="SAL04379"/>
    <x v="8"/>
    <s v="TECNO T101"/>
    <n v="1"/>
    <n v="18000"/>
    <n v="18000"/>
    <x v="5"/>
    <x v="1"/>
  </r>
  <r>
    <s v="2024-06-16"/>
    <s v="SAL03178"/>
    <x v="8"/>
    <s v="TECNO T101"/>
    <n v="12"/>
    <n v="18000"/>
    <n v="216000"/>
    <x v="5"/>
    <x v="1"/>
  </r>
  <r>
    <s v="2024-07-01"/>
    <s v="SAL05722"/>
    <x v="8"/>
    <s v="TECNO T101"/>
    <n v="1"/>
    <n v="18000"/>
    <n v="18000"/>
    <x v="6"/>
    <x v="1"/>
  </r>
  <r>
    <s v="2024-07-04"/>
    <s v="SAL01002"/>
    <x v="8"/>
    <s v="TECNO T101"/>
    <n v="1"/>
    <n v="18000"/>
    <n v="18000"/>
    <x v="6"/>
    <x v="1"/>
  </r>
  <r>
    <s v="2024-07-09"/>
    <s v="SAL00204"/>
    <x v="8"/>
    <s v="TECNO T101"/>
    <n v="7"/>
    <n v="18000"/>
    <n v="126000"/>
    <x v="6"/>
    <x v="1"/>
  </r>
  <r>
    <s v="2024-07-10"/>
    <s v="SAL05498"/>
    <x v="8"/>
    <s v="TECNO T101"/>
    <n v="3"/>
    <n v="18000"/>
    <n v="54000"/>
    <x v="6"/>
    <x v="1"/>
  </r>
  <r>
    <s v="2024-07-20"/>
    <s v="SAL04964"/>
    <x v="8"/>
    <s v="TECNO T101"/>
    <n v="14"/>
    <n v="18000"/>
    <n v="252000"/>
    <x v="6"/>
    <x v="1"/>
  </r>
  <r>
    <s v="2024-07-24"/>
    <s v="SAL05481"/>
    <x v="8"/>
    <s v="TECNO T101"/>
    <n v="4"/>
    <n v="18000"/>
    <n v="72000"/>
    <x v="6"/>
    <x v="1"/>
  </r>
  <r>
    <s v="2024-07-30"/>
    <s v="SAL02503"/>
    <x v="8"/>
    <s v="TECNO T101"/>
    <n v="11"/>
    <n v="18000"/>
    <n v="198000"/>
    <x v="6"/>
    <x v="1"/>
  </r>
  <r>
    <s v="2024-08-03"/>
    <s v="SAL05404"/>
    <x v="8"/>
    <s v="TECNO T101"/>
    <n v="2"/>
    <n v="18000"/>
    <n v="36000"/>
    <x v="7"/>
    <x v="1"/>
  </r>
  <r>
    <s v="2024-08-15"/>
    <s v="SAL02086"/>
    <x v="8"/>
    <s v="TECNO T101"/>
    <n v="2"/>
    <n v="18000"/>
    <n v="36000"/>
    <x v="7"/>
    <x v="1"/>
  </r>
  <r>
    <s v="2024-08-16"/>
    <s v="SAL05639"/>
    <x v="8"/>
    <s v="TECNO T101"/>
    <n v="4"/>
    <n v="18000"/>
    <n v="72000"/>
    <x v="7"/>
    <x v="1"/>
  </r>
  <r>
    <s v="2024-08-18"/>
    <s v="SAL03499"/>
    <x v="8"/>
    <s v="TECNO T101"/>
    <n v="3"/>
    <n v="18000"/>
    <n v="54000"/>
    <x v="7"/>
    <x v="1"/>
  </r>
  <r>
    <s v="2024-08-27"/>
    <s v="SAL02740"/>
    <x v="8"/>
    <s v="TECNO T101"/>
    <n v="5"/>
    <n v="18000"/>
    <n v="90000"/>
    <x v="7"/>
    <x v="1"/>
  </r>
  <r>
    <s v="2024-08-31"/>
    <s v="SAL04953"/>
    <x v="8"/>
    <s v="TECNO T101"/>
    <n v="2"/>
    <n v="18000"/>
    <n v="36000"/>
    <x v="7"/>
    <x v="1"/>
  </r>
  <r>
    <s v="2024-09-02"/>
    <s v="SAL01388"/>
    <x v="8"/>
    <s v="TECNO T101"/>
    <n v="11"/>
    <n v="18000"/>
    <n v="198000"/>
    <x v="8"/>
    <x v="1"/>
  </r>
  <r>
    <s v="2024-09-12"/>
    <s v="SAL01414"/>
    <x v="8"/>
    <s v="TECNO T101"/>
    <n v="8"/>
    <n v="18000"/>
    <n v="144000"/>
    <x v="8"/>
    <x v="1"/>
  </r>
  <r>
    <s v="2024-10-30"/>
    <s v="SAL02092"/>
    <x v="8"/>
    <s v="TECNO T101"/>
    <n v="10"/>
    <n v="18000"/>
    <n v="180000"/>
    <x v="9"/>
    <x v="1"/>
  </r>
  <r>
    <s v="2024-10-30"/>
    <s v="SAL04065"/>
    <x v="8"/>
    <s v="TECNO T101"/>
    <n v="15"/>
    <n v="18000"/>
    <n v="270000"/>
    <x v="9"/>
    <x v="1"/>
  </r>
  <r>
    <s v="2024-11-02"/>
    <s v="SAL00943"/>
    <x v="8"/>
    <s v="TECNO T101"/>
    <n v="10"/>
    <n v="18000"/>
    <n v="180000"/>
    <x v="10"/>
    <x v="1"/>
  </r>
  <r>
    <s v="2024-11-11"/>
    <s v="SAL05534"/>
    <x v="8"/>
    <s v="TECNO T101"/>
    <n v="4"/>
    <n v="18000"/>
    <n v="72000"/>
    <x v="10"/>
    <x v="1"/>
  </r>
  <r>
    <s v="2024-11-12"/>
    <s v="SAL02147"/>
    <x v="8"/>
    <s v="TECNO T101"/>
    <n v="13"/>
    <n v="18000"/>
    <n v="234000"/>
    <x v="10"/>
    <x v="1"/>
  </r>
  <r>
    <s v="2024-11-19"/>
    <s v="SAL01742"/>
    <x v="8"/>
    <s v="TECNO T101"/>
    <n v="7"/>
    <n v="18000"/>
    <n v="126000"/>
    <x v="10"/>
    <x v="1"/>
  </r>
  <r>
    <s v="2024-11-25"/>
    <s v="SAL01678"/>
    <x v="8"/>
    <s v="TECNO T101"/>
    <n v="3"/>
    <n v="18000"/>
    <n v="54000"/>
    <x v="10"/>
    <x v="1"/>
  </r>
  <r>
    <s v="2024-11-29"/>
    <s v="SAL00523"/>
    <x v="8"/>
    <s v="TECNO T101"/>
    <n v="5"/>
    <n v="18000"/>
    <n v="90000"/>
    <x v="10"/>
    <x v="1"/>
  </r>
  <r>
    <s v="2024-11-30"/>
    <s v="SAL01225"/>
    <x v="8"/>
    <s v="TECNO T101"/>
    <n v="4"/>
    <n v="18000"/>
    <n v="72000"/>
    <x v="10"/>
    <x v="1"/>
  </r>
  <r>
    <s v="2024-12-01"/>
    <s v="SAL05061"/>
    <x v="8"/>
    <s v="TECNO T101"/>
    <n v="14"/>
    <n v="18000"/>
    <n v="252000"/>
    <x v="11"/>
    <x v="1"/>
  </r>
  <r>
    <s v="2025-01-05"/>
    <s v="SAL00945"/>
    <x v="8"/>
    <s v="TECNO T101"/>
    <n v="2"/>
    <n v="18000"/>
    <n v="36000"/>
    <x v="0"/>
    <x v="2"/>
  </r>
  <r>
    <s v="2025-01-10"/>
    <s v="SAL03266"/>
    <x v="8"/>
    <s v="TECNO T101"/>
    <n v="11"/>
    <n v="18000"/>
    <n v="198000"/>
    <x v="0"/>
    <x v="2"/>
  </r>
  <r>
    <s v="2025-01-11"/>
    <s v="SAL01895"/>
    <x v="8"/>
    <s v="TECNO T101"/>
    <n v="11"/>
    <n v="18000"/>
    <n v="198000"/>
    <x v="0"/>
    <x v="2"/>
  </r>
  <r>
    <s v="2025-01-23"/>
    <s v="SAL04708"/>
    <x v="8"/>
    <s v="TECNO T101"/>
    <n v="3"/>
    <n v="18000"/>
    <n v="54000"/>
    <x v="0"/>
    <x v="2"/>
  </r>
  <r>
    <s v="2025-01-29"/>
    <s v="SAL02462"/>
    <x v="8"/>
    <s v="TECNO T101"/>
    <n v="8"/>
    <n v="18000"/>
    <n v="144000"/>
    <x v="0"/>
    <x v="2"/>
  </r>
  <r>
    <s v="2025-02-02"/>
    <s v="SAL01456"/>
    <x v="8"/>
    <s v="TECNO T101"/>
    <n v="3"/>
    <n v="18000"/>
    <n v="54000"/>
    <x v="1"/>
    <x v="2"/>
  </r>
  <r>
    <s v="2025-02-13"/>
    <s v="SAL03755"/>
    <x v="8"/>
    <s v="TECNO T101"/>
    <n v="10"/>
    <n v="18000"/>
    <n v="180000"/>
    <x v="1"/>
    <x v="2"/>
  </r>
  <r>
    <s v="2025-03-14"/>
    <s v="SAL02762"/>
    <x v="8"/>
    <s v="TECNO T101"/>
    <n v="11"/>
    <n v="18000"/>
    <n v="198000"/>
    <x v="2"/>
    <x v="2"/>
  </r>
  <r>
    <s v="2025-03-17"/>
    <s v="SAL02763"/>
    <x v="8"/>
    <s v="TECNO T101"/>
    <n v="2"/>
    <n v="18000"/>
    <n v="36000"/>
    <x v="2"/>
    <x v="2"/>
  </r>
  <r>
    <s v="2025-03-19"/>
    <s v="SAL03921"/>
    <x v="8"/>
    <s v="TECNO T101"/>
    <n v="12"/>
    <n v="18000"/>
    <n v="216000"/>
    <x v="2"/>
    <x v="2"/>
  </r>
  <r>
    <s v="2025-03-25"/>
    <s v="SAL00159"/>
    <x v="8"/>
    <s v="TECNO T101"/>
    <n v="4"/>
    <n v="18000"/>
    <n v="72000"/>
    <x v="2"/>
    <x v="2"/>
  </r>
  <r>
    <s v="2025-03-26"/>
    <s v="SAL02805"/>
    <x v="8"/>
    <s v="TECNO T101"/>
    <n v="13"/>
    <n v="18000"/>
    <n v="234000"/>
    <x v="2"/>
    <x v="2"/>
  </r>
  <r>
    <s v="2025-03-29"/>
    <s v="SAL00174"/>
    <x v="8"/>
    <s v="TECNO T101"/>
    <n v="5"/>
    <n v="18000"/>
    <n v="90000"/>
    <x v="2"/>
    <x v="2"/>
  </r>
  <r>
    <s v="2025-03-31"/>
    <s v="SAL02789"/>
    <x v="8"/>
    <s v="TECNO T101"/>
    <n v="5"/>
    <n v="18000"/>
    <n v="90000"/>
    <x v="2"/>
    <x v="2"/>
  </r>
  <r>
    <s v="2025-04-02"/>
    <s v="SAL04215"/>
    <x v="8"/>
    <s v="TECNO T101"/>
    <n v="14"/>
    <n v="18000"/>
    <n v="252000"/>
    <x v="3"/>
    <x v="2"/>
  </r>
  <r>
    <s v="2025-04-04"/>
    <s v="SAL00771"/>
    <x v="8"/>
    <s v="TECNO T101"/>
    <n v="1"/>
    <n v="18000"/>
    <n v="18000"/>
    <x v="3"/>
    <x v="2"/>
  </r>
  <r>
    <s v="2025-04-07"/>
    <s v="SAL03572"/>
    <x v="8"/>
    <s v="TECNO T101"/>
    <n v="9"/>
    <n v="18000"/>
    <n v="162000"/>
    <x v="3"/>
    <x v="2"/>
  </r>
  <r>
    <s v="2025-04-09"/>
    <s v="SAL05023"/>
    <x v="8"/>
    <s v="TECNO T101"/>
    <n v="15"/>
    <n v="18000"/>
    <n v="270000"/>
    <x v="3"/>
    <x v="2"/>
  </r>
  <r>
    <s v="2025-04-23"/>
    <s v="SAL00434"/>
    <x v="8"/>
    <s v="TECNO T101"/>
    <n v="11"/>
    <n v="18000"/>
    <n v="198000"/>
    <x v="3"/>
    <x v="2"/>
  </r>
  <r>
    <s v="2025-04-23"/>
    <s v="SAL01929"/>
    <x v="8"/>
    <s v="TECNO T101"/>
    <n v="10"/>
    <n v="18000"/>
    <n v="180000"/>
    <x v="3"/>
    <x v="2"/>
  </r>
  <r>
    <s v="2025-04-24"/>
    <s v="SAL04825"/>
    <x v="8"/>
    <s v="TECNO T101"/>
    <n v="9"/>
    <n v="18000"/>
    <n v="162000"/>
    <x v="3"/>
    <x v="2"/>
  </r>
  <r>
    <s v="2025-04-28"/>
    <s v="SAL03177"/>
    <x v="8"/>
    <s v="TECNO T101"/>
    <n v="15"/>
    <n v="18000"/>
    <n v="270000"/>
    <x v="3"/>
    <x v="2"/>
  </r>
  <r>
    <s v="2025-05-30"/>
    <s v="SAL04605"/>
    <x v="8"/>
    <s v="TECNO T101"/>
    <n v="13"/>
    <n v="18000"/>
    <n v="234000"/>
    <x v="4"/>
    <x v="2"/>
  </r>
  <r>
    <s v="2025-06-06"/>
    <s v="SAL03801"/>
    <x v="8"/>
    <s v="TECNO T101"/>
    <n v="14"/>
    <n v="18000"/>
    <n v="252000"/>
    <x v="5"/>
    <x v="2"/>
  </r>
  <r>
    <s v="2025-06-18"/>
    <s v="SAL02314"/>
    <x v="8"/>
    <s v="TECNO T101"/>
    <n v="12"/>
    <n v="18000"/>
    <n v="216000"/>
    <x v="5"/>
    <x v="2"/>
  </r>
  <r>
    <s v="2025-06-24"/>
    <s v="SAL03818"/>
    <x v="8"/>
    <s v="TECNO T101"/>
    <n v="2"/>
    <n v="18000"/>
    <n v="36000"/>
    <x v="5"/>
    <x v="2"/>
  </r>
  <r>
    <s v="2025-06-25"/>
    <s v="SAL02045"/>
    <x v="8"/>
    <s v="TECNO T101"/>
    <n v="8"/>
    <n v="18000"/>
    <n v="144000"/>
    <x v="5"/>
    <x v="2"/>
  </r>
  <r>
    <s v="2025-06-29"/>
    <s v="SAL02116"/>
    <x v="8"/>
    <s v="TECNO T101"/>
    <n v="9"/>
    <n v="18000"/>
    <n v="162000"/>
    <x v="5"/>
    <x v="2"/>
  </r>
  <r>
    <s v="2025-07-06"/>
    <s v="SAL05250"/>
    <x v="8"/>
    <s v="TECNO T101"/>
    <n v="5"/>
    <n v="18000"/>
    <n v="90000"/>
    <x v="6"/>
    <x v="2"/>
  </r>
  <r>
    <s v="2025-07-12"/>
    <s v="SAL02244"/>
    <x v="8"/>
    <s v="TECNO T101"/>
    <n v="12"/>
    <n v="18000"/>
    <n v="216000"/>
    <x v="6"/>
    <x v="2"/>
  </r>
  <r>
    <s v="2025-07-17"/>
    <s v="SAL02249"/>
    <x v="8"/>
    <s v="TECNO T101"/>
    <n v="10"/>
    <n v="18000"/>
    <n v="180000"/>
    <x v="6"/>
    <x v="2"/>
  </r>
  <r>
    <s v="2025-07-18"/>
    <s v="SAL02989"/>
    <x v="8"/>
    <s v="TECNO T101"/>
    <n v="3"/>
    <n v="18000"/>
    <n v="54000"/>
    <x v="6"/>
    <x v="2"/>
  </r>
  <r>
    <s v="2025-07-20"/>
    <s v="SAL01003"/>
    <x v="8"/>
    <s v="TECNO T101"/>
    <n v="3"/>
    <n v="18000"/>
    <n v="54000"/>
    <x v="6"/>
    <x v="2"/>
  </r>
  <r>
    <s v="2025-07-20"/>
    <s v="SAL03338"/>
    <x v="8"/>
    <s v="TECNO T101"/>
    <n v="2"/>
    <n v="18000"/>
    <n v="36000"/>
    <x v="6"/>
    <x v="2"/>
  </r>
  <r>
    <s v="2025-07-24"/>
    <s v="SAL03522"/>
    <x v="8"/>
    <s v="TECNO T101"/>
    <n v="11"/>
    <n v="18000"/>
    <n v="198000"/>
    <x v="6"/>
    <x v="2"/>
  </r>
  <r>
    <s v="2025-08-03"/>
    <s v="SAL04992"/>
    <x v="8"/>
    <s v="TECNO T101"/>
    <n v="13"/>
    <n v="18000"/>
    <n v="234000"/>
    <x v="7"/>
    <x v="2"/>
  </r>
  <r>
    <s v="2025-08-04"/>
    <s v="SAL02075"/>
    <x v="8"/>
    <s v="TECNO T101"/>
    <n v="5"/>
    <n v="18000"/>
    <n v="90000"/>
    <x v="7"/>
    <x v="2"/>
  </r>
  <r>
    <s v="2025-08-05"/>
    <s v="SAL04646"/>
    <x v="8"/>
    <s v="TECNO T101"/>
    <n v="11"/>
    <n v="18000"/>
    <n v="198000"/>
    <x v="7"/>
    <x v="2"/>
  </r>
  <r>
    <s v="2025-08-28"/>
    <s v="SAL05621"/>
    <x v="8"/>
    <s v="TECNO T101"/>
    <n v="4"/>
    <n v="18000"/>
    <n v="72000"/>
    <x v="7"/>
    <x v="2"/>
  </r>
  <r>
    <s v="2025-09-01"/>
    <s v="SAL01137"/>
    <x v="8"/>
    <s v="TECNO T101"/>
    <n v="13"/>
    <n v="18000"/>
    <n v="234000"/>
    <x v="8"/>
    <x v="2"/>
  </r>
  <r>
    <s v="2025-09-05"/>
    <s v="SAL03230"/>
    <x v="8"/>
    <s v="TECNO T101"/>
    <n v="6"/>
    <n v="18000"/>
    <n v="108000"/>
    <x v="8"/>
    <x v="2"/>
  </r>
  <r>
    <s v="2025-09-07"/>
    <s v="SAL03599"/>
    <x v="8"/>
    <s v="TECNO T101"/>
    <n v="7"/>
    <n v="18000"/>
    <n v="126000"/>
    <x v="8"/>
    <x v="2"/>
  </r>
  <r>
    <s v="2025-09-13"/>
    <s v="SAL01866"/>
    <x v="8"/>
    <s v="TECNO T101"/>
    <n v="4"/>
    <n v="18000"/>
    <n v="72000"/>
    <x v="8"/>
    <x v="2"/>
  </r>
  <r>
    <s v="2025-09-15"/>
    <s v="SAL01232"/>
    <x v="8"/>
    <s v="TECNO T101"/>
    <n v="13"/>
    <n v="18000"/>
    <n v="234000"/>
    <x v="8"/>
    <x v="2"/>
  </r>
  <r>
    <s v="2025-09-23"/>
    <s v="SAL00916"/>
    <x v="8"/>
    <s v="TECNO T101"/>
    <n v="14"/>
    <n v="18000"/>
    <n v="252000"/>
    <x v="8"/>
    <x v="2"/>
  </r>
  <r>
    <s v="2025-10-02"/>
    <s v="SAL02481"/>
    <x v="8"/>
    <s v="TECNO T101"/>
    <n v="5"/>
    <n v="18000"/>
    <n v="90000"/>
    <x v="9"/>
    <x v="2"/>
  </r>
  <r>
    <s v="2025-10-05"/>
    <s v="SAL05796"/>
    <x v="8"/>
    <s v="TECNO T101"/>
    <n v="14"/>
    <n v="18000"/>
    <n v="252000"/>
    <x v="9"/>
    <x v="2"/>
  </r>
  <r>
    <s v="2025-10-14"/>
    <s v="SAL02423"/>
    <x v="8"/>
    <s v="TECNO T101"/>
    <n v="3"/>
    <n v="18000"/>
    <n v="54000"/>
    <x v="9"/>
    <x v="2"/>
  </r>
  <r>
    <s v="2025-10-17"/>
    <s v="SAL02649"/>
    <x v="8"/>
    <s v="TECNO T101"/>
    <n v="2"/>
    <n v="18000"/>
    <n v="36000"/>
    <x v="9"/>
    <x v="2"/>
  </r>
  <r>
    <s v="2025-10-19"/>
    <s v="SAL03569"/>
    <x v="8"/>
    <s v="TECNO T101"/>
    <n v="5"/>
    <n v="18000"/>
    <n v="90000"/>
    <x v="9"/>
    <x v="2"/>
  </r>
  <r>
    <s v="2025-10-20"/>
    <s v="SAL04793"/>
    <x v="8"/>
    <s v="TECNO T101"/>
    <n v="15"/>
    <n v="18000"/>
    <n v="270000"/>
    <x v="9"/>
    <x v="2"/>
  </r>
  <r>
    <s v="2025-10-20"/>
    <s v="SAL05685"/>
    <x v="8"/>
    <s v="TECNO T101"/>
    <n v="8"/>
    <n v="18000"/>
    <n v="144000"/>
    <x v="9"/>
    <x v="2"/>
  </r>
  <r>
    <s v="2025-10-22"/>
    <s v="SAL00720"/>
    <x v="8"/>
    <s v="TECNO T101"/>
    <n v="11"/>
    <n v="18000"/>
    <n v="198000"/>
    <x v="9"/>
    <x v="2"/>
  </r>
  <r>
    <s v="2025-10-28"/>
    <s v="SAL04225"/>
    <x v="8"/>
    <s v="TECNO T101"/>
    <n v="7"/>
    <n v="18000"/>
    <n v="126000"/>
    <x v="9"/>
    <x v="2"/>
  </r>
  <r>
    <s v="2025-10-30"/>
    <s v="SAL03727"/>
    <x v="8"/>
    <s v="TECNO T101"/>
    <n v="5"/>
    <n v="18000"/>
    <n v="90000"/>
    <x v="9"/>
    <x v="2"/>
  </r>
  <r>
    <s v="2025-11-15"/>
    <s v="SAL01675"/>
    <x v="8"/>
    <s v="TECNO T101"/>
    <n v="12"/>
    <n v="18000"/>
    <n v="216000"/>
    <x v="10"/>
    <x v="2"/>
  </r>
  <r>
    <s v="2025-11-18"/>
    <s v="SAL01005"/>
    <x v="8"/>
    <s v="TECNO T101"/>
    <n v="14"/>
    <n v="18000"/>
    <n v="252000"/>
    <x v="10"/>
    <x v="2"/>
  </r>
  <r>
    <s v="2025-12-08"/>
    <s v="SAL05008"/>
    <x v="8"/>
    <s v="TECNO T101"/>
    <n v="10"/>
    <n v="18000"/>
    <n v="180000"/>
    <x v="11"/>
    <x v="2"/>
  </r>
  <r>
    <s v="2025-12-09"/>
    <s v="SAL01000"/>
    <x v="8"/>
    <s v="TECNO T101"/>
    <n v="10"/>
    <n v="18000"/>
    <n v="180000"/>
    <x v="11"/>
    <x v="2"/>
  </r>
  <r>
    <s v="2025-12-26"/>
    <s v="SAL03090"/>
    <x v="8"/>
    <s v="TECNO T101"/>
    <n v="7"/>
    <n v="18000"/>
    <n v="126000"/>
    <x v="11"/>
    <x v="2"/>
  </r>
  <r>
    <s v="2025-12-28"/>
    <s v="SAL02603"/>
    <x v="8"/>
    <s v="TECNO T101"/>
    <n v="2"/>
    <n v="18000"/>
    <n v="36000"/>
    <x v="11"/>
    <x v="2"/>
  </r>
  <r>
    <s v="2023-01-02"/>
    <s v="SAL01948"/>
    <x v="6"/>
    <s v="TWIN GAME PAD"/>
    <n v="6"/>
    <n v="10000"/>
    <n v="60000"/>
    <x v="0"/>
    <x v="0"/>
  </r>
  <r>
    <s v="2023-01-05"/>
    <s v="SAL01353"/>
    <x v="6"/>
    <s v="TWIN GAME PAD"/>
    <n v="6"/>
    <n v="10000"/>
    <n v="60000"/>
    <x v="0"/>
    <x v="0"/>
  </r>
  <r>
    <s v="2023-01-10"/>
    <s v="SAL01271"/>
    <x v="6"/>
    <s v="TWIN GAME PAD"/>
    <n v="9"/>
    <n v="10000"/>
    <n v="90000"/>
    <x v="0"/>
    <x v="0"/>
  </r>
  <r>
    <s v="2023-02-02"/>
    <s v="SAL01508"/>
    <x v="6"/>
    <s v="TWIN GAME PAD"/>
    <n v="5"/>
    <n v="10000"/>
    <n v="50000"/>
    <x v="1"/>
    <x v="0"/>
  </r>
  <r>
    <s v="2023-02-04"/>
    <s v="SAL01020"/>
    <x v="6"/>
    <s v="TWIN GAME PAD"/>
    <n v="8"/>
    <n v="10000"/>
    <n v="80000"/>
    <x v="1"/>
    <x v="0"/>
  </r>
  <r>
    <s v="2023-02-08"/>
    <s v="SAL03552"/>
    <x v="6"/>
    <s v="TWIN GAME PAD"/>
    <n v="3"/>
    <n v="10000"/>
    <n v="30000"/>
    <x v="1"/>
    <x v="0"/>
  </r>
  <r>
    <s v="2023-02-23"/>
    <s v="SAL00635"/>
    <x v="6"/>
    <s v="TWIN GAME PAD"/>
    <n v="13"/>
    <n v="10000"/>
    <n v="130000"/>
    <x v="1"/>
    <x v="0"/>
  </r>
  <r>
    <s v="2023-02-25"/>
    <s v="SAL02689"/>
    <x v="6"/>
    <s v="TWIN GAME PAD"/>
    <n v="3"/>
    <n v="10000"/>
    <n v="30000"/>
    <x v="1"/>
    <x v="0"/>
  </r>
  <r>
    <s v="2023-03-09"/>
    <s v="SAL00292"/>
    <x v="6"/>
    <s v="TWIN GAME PAD"/>
    <n v="2"/>
    <n v="10000"/>
    <n v="20000"/>
    <x v="2"/>
    <x v="0"/>
  </r>
  <r>
    <s v="2023-03-11"/>
    <s v="SAL02818"/>
    <x v="6"/>
    <s v="TWIN GAME PAD"/>
    <n v="1"/>
    <n v="10000"/>
    <n v="10000"/>
    <x v="2"/>
    <x v="0"/>
  </r>
  <r>
    <s v="2023-03-14"/>
    <s v="SAL05506"/>
    <x v="6"/>
    <s v="TWIN GAME PAD"/>
    <n v="15"/>
    <n v="10000"/>
    <n v="150000"/>
    <x v="2"/>
    <x v="0"/>
  </r>
  <r>
    <s v="2023-03-21"/>
    <s v="SAL01511"/>
    <x v="6"/>
    <s v="TWIN GAME PAD"/>
    <n v="11"/>
    <n v="10000"/>
    <n v="110000"/>
    <x v="2"/>
    <x v="0"/>
  </r>
  <r>
    <s v="2023-04-01"/>
    <s v="SAL01547"/>
    <x v="6"/>
    <s v="TWIN GAME PAD"/>
    <n v="4"/>
    <n v="10000"/>
    <n v="40000"/>
    <x v="3"/>
    <x v="0"/>
  </r>
  <r>
    <s v="2023-04-01"/>
    <s v="SAL04556"/>
    <x v="6"/>
    <s v="TWIN GAME PAD"/>
    <n v="8"/>
    <n v="10000"/>
    <n v="80000"/>
    <x v="3"/>
    <x v="0"/>
  </r>
  <r>
    <s v="2023-04-03"/>
    <s v="SAL02223"/>
    <x v="6"/>
    <s v="TWIN GAME PAD"/>
    <n v="14"/>
    <n v="10000"/>
    <n v="140000"/>
    <x v="3"/>
    <x v="0"/>
  </r>
  <r>
    <s v="2023-04-16"/>
    <s v="SAL04176"/>
    <x v="6"/>
    <s v="TWIN GAME PAD"/>
    <n v="6"/>
    <n v="10000"/>
    <n v="60000"/>
    <x v="3"/>
    <x v="0"/>
  </r>
  <r>
    <s v="2023-04-18"/>
    <s v="SAL02281"/>
    <x v="6"/>
    <s v="TWIN GAME PAD"/>
    <n v="5"/>
    <n v="10000"/>
    <n v="50000"/>
    <x v="3"/>
    <x v="0"/>
  </r>
  <r>
    <s v="2023-04-18"/>
    <s v="SAL05982"/>
    <x v="6"/>
    <s v="TWIN GAME PAD"/>
    <n v="3"/>
    <n v="10000"/>
    <n v="30000"/>
    <x v="3"/>
    <x v="0"/>
  </r>
  <r>
    <s v="2023-04-22"/>
    <s v="SAL05838"/>
    <x v="6"/>
    <s v="TWIN GAME PAD"/>
    <n v="9"/>
    <n v="10000"/>
    <n v="90000"/>
    <x v="3"/>
    <x v="0"/>
  </r>
  <r>
    <s v="2023-05-14"/>
    <s v="SAL00064"/>
    <x v="6"/>
    <s v="TWIN GAME PAD"/>
    <n v="15"/>
    <n v="10000"/>
    <n v="150000"/>
    <x v="4"/>
    <x v="0"/>
  </r>
  <r>
    <s v="2023-05-27"/>
    <s v="SAL03122"/>
    <x v="6"/>
    <s v="TWIN GAME PAD"/>
    <n v="15"/>
    <n v="10000"/>
    <n v="150000"/>
    <x v="4"/>
    <x v="0"/>
  </r>
  <r>
    <s v="2023-06-11"/>
    <s v="SAL05551"/>
    <x v="6"/>
    <s v="TWIN GAME PAD"/>
    <n v="9"/>
    <n v="10000"/>
    <n v="90000"/>
    <x v="5"/>
    <x v="0"/>
  </r>
  <r>
    <s v="2023-06-15"/>
    <s v="SAL03295"/>
    <x v="6"/>
    <s v="TWIN GAME PAD"/>
    <n v="7"/>
    <n v="10000"/>
    <n v="70000"/>
    <x v="5"/>
    <x v="0"/>
  </r>
  <r>
    <s v="2023-06-25"/>
    <s v="SAL03622"/>
    <x v="6"/>
    <s v="TWIN GAME PAD"/>
    <n v="2"/>
    <n v="10000"/>
    <n v="20000"/>
    <x v="5"/>
    <x v="0"/>
  </r>
  <r>
    <s v="2023-07-02"/>
    <s v="SAL04658"/>
    <x v="6"/>
    <s v="TWIN GAME PAD"/>
    <n v="14"/>
    <n v="10000"/>
    <n v="140000"/>
    <x v="6"/>
    <x v="0"/>
  </r>
  <r>
    <s v="2023-07-09"/>
    <s v="SAL01854"/>
    <x v="6"/>
    <s v="TWIN GAME PAD"/>
    <n v="12"/>
    <n v="10000"/>
    <n v="120000"/>
    <x v="6"/>
    <x v="0"/>
  </r>
  <r>
    <s v="2023-07-09"/>
    <s v="SAL03463"/>
    <x v="6"/>
    <s v="TWIN GAME PAD"/>
    <n v="7"/>
    <n v="10000"/>
    <n v="70000"/>
    <x v="6"/>
    <x v="0"/>
  </r>
  <r>
    <s v="2023-08-03"/>
    <s v="SAL05776"/>
    <x v="6"/>
    <s v="TWIN GAME PAD"/>
    <n v="3"/>
    <n v="10000"/>
    <n v="30000"/>
    <x v="7"/>
    <x v="0"/>
  </r>
  <r>
    <s v="2023-08-10"/>
    <s v="SAL03739"/>
    <x v="6"/>
    <s v="TWIN GAME PAD"/>
    <n v="9"/>
    <n v="10000"/>
    <n v="90000"/>
    <x v="7"/>
    <x v="0"/>
  </r>
  <r>
    <s v="2023-08-18"/>
    <s v="SAL04286"/>
    <x v="6"/>
    <s v="TWIN GAME PAD"/>
    <n v="5"/>
    <n v="10000"/>
    <n v="50000"/>
    <x v="7"/>
    <x v="0"/>
  </r>
  <r>
    <s v="2023-09-04"/>
    <s v="SAL03565"/>
    <x v="6"/>
    <s v="TWIN GAME PAD"/>
    <n v="13"/>
    <n v="10000"/>
    <n v="130000"/>
    <x v="8"/>
    <x v="0"/>
  </r>
  <r>
    <s v="2023-09-06"/>
    <s v="SAL05645"/>
    <x v="6"/>
    <s v="TWIN GAME PAD"/>
    <n v="1"/>
    <n v="10000"/>
    <n v="10000"/>
    <x v="8"/>
    <x v="0"/>
  </r>
  <r>
    <s v="2023-09-13"/>
    <s v="SAL04634"/>
    <x v="6"/>
    <s v="TWIN GAME PAD"/>
    <n v="6"/>
    <n v="10000"/>
    <n v="60000"/>
    <x v="8"/>
    <x v="0"/>
  </r>
  <r>
    <s v="2023-09-19"/>
    <s v="SAL04832"/>
    <x v="6"/>
    <s v="TWIN GAME PAD"/>
    <n v="7"/>
    <n v="10000"/>
    <n v="70000"/>
    <x v="8"/>
    <x v="0"/>
  </r>
  <r>
    <s v="2023-09-24"/>
    <s v="SAL01021"/>
    <x v="6"/>
    <s v="TWIN GAME PAD"/>
    <n v="1"/>
    <n v="10000"/>
    <n v="10000"/>
    <x v="8"/>
    <x v="0"/>
  </r>
  <r>
    <s v="2023-09-24"/>
    <s v="SAL01812"/>
    <x v="6"/>
    <s v="TWIN GAME PAD"/>
    <n v="1"/>
    <n v="10000"/>
    <n v="10000"/>
    <x v="8"/>
    <x v="0"/>
  </r>
  <r>
    <s v="2023-09-24"/>
    <s v="SAL02675"/>
    <x v="6"/>
    <s v="TWIN GAME PAD"/>
    <n v="7"/>
    <n v="10000"/>
    <n v="70000"/>
    <x v="8"/>
    <x v="0"/>
  </r>
  <r>
    <s v="2023-09-29"/>
    <s v="SAL01753"/>
    <x v="6"/>
    <s v="TWIN GAME PAD"/>
    <n v="10"/>
    <n v="10000"/>
    <n v="100000"/>
    <x v="8"/>
    <x v="0"/>
  </r>
  <r>
    <s v="2023-10-02"/>
    <s v="SAL00182"/>
    <x v="6"/>
    <s v="TWIN GAME PAD"/>
    <n v="1"/>
    <n v="10000"/>
    <n v="10000"/>
    <x v="9"/>
    <x v="0"/>
  </r>
  <r>
    <s v="2023-10-03"/>
    <s v="SAL01820"/>
    <x v="6"/>
    <s v="TWIN GAME PAD"/>
    <n v="3"/>
    <n v="10000"/>
    <n v="30000"/>
    <x v="9"/>
    <x v="0"/>
  </r>
  <r>
    <s v="2023-10-17"/>
    <s v="SAL00600"/>
    <x v="6"/>
    <s v="TWIN GAME PAD"/>
    <n v="12"/>
    <n v="10000"/>
    <n v="120000"/>
    <x v="9"/>
    <x v="0"/>
  </r>
  <r>
    <s v="2023-10-29"/>
    <s v="SAL05613"/>
    <x v="6"/>
    <s v="TWIN GAME PAD"/>
    <n v="9"/>
    <n v="10000"/>
    <n v="90000"/>
    <x v="9"/>
    <x v="0"/>
  </r>
  <r>
    <s v="2023-11-10"/>
    <s v="SAL02870"/>
    <x v="6"/>
    <s v="TWIN GAME PAD"/>
    <n v="8"/>
    <n v="10000"/>
    <n v="80000"/>
    <x v="10"/>
    <x v="0"/>
  </r>
  <r>
    <s v="2023-11-20"/>
    <s v="SAL04365"/>
    <x v="6"/>
    <s v="TWIN GAME PAD"/>
    <n v="13"/>
    <n v="10000"/>
    <n v="130000"/>
    <x v="10"/>
    <x v="0"/>
  </r>
  <r>
    <s v="2023-11-27"/>
    <s v="SAL01933"/>
    <x v="6"/>
    <s v="TWIN GAME PAD"/>
    <n v="1"/>
    <n v="10000"/>
    <n v="10000"/>
    <x v="10"/>
    <x v="0"/>
  </r>
  <r>
    <s v="2023-11-27"/>
    <s v="SAL03473"/>
    <x v="6"/>
    <s v="TWIN GAME PAD"/>
    <n v="5"/>
    <n v="10000"/>
    <n v="50000"/>
    <x v="10"/>
    <x v="0"/>
  </r>
  <r>
    <s v="2023-11-29"/>
    <s v="SAL01786"/>
    <x v="6"/>
    <s v="TWIN GAME PAD"/>
    <n v="12"/>
    <n v="10000"/>
    <n v="120000"/>
    <x v="10"/>
    <x v="0"/>
  </r>
  <r>
    <s v="2023-12-04"/>
    <s v="SAL05973"/>
    <x v="6"/>
    <s v="TWIN GAME PAD"/>
    <n v="7"/>
    <n v="10000"/>
    <n v="70000"/>
    <x v="11"/>
    <x v="0"/>
  </r>
  <r>
    <s v="2023-12-05"/>
    <s v="SAL03857"/>
    <x v="6"/>
    <s v="TWIN GAME PAD"/>
    <n v="2"/>
    <n v="10000"/>
    <n v="20000"/>
    <x v="11"/>
    <x v="0"/>
  </r>
  <r>
    <s v="2023-12-06"/>
    <s v="SAL04329"/>
    <x v="6"/>
    <s v="TWIN GAME PAD"/>
    <n v="8"/>
    <n v="10000"/>
    <n v="80000"/>
    <x v="11"/>
    <x v="0"/>
  </r>
  <r>
    <s v="2023-12-10"/>
    <s v="SAL03970"/>
    <x v="6"/>
    <s v="TWIN GAME PAD"/>
    <n v="2"/>
    <n v="10000"/>
    <n v="20000"/>
    <x v="11"/>
    <x v="0"/>
  </r>
  <r>
    <s v="2023-12-19"/>
    <s v="SAL03720"/>
    <x v="6"/>
    <s v="TWIN GAME PAD"/>
    <n v="2"/>
    <n v="10000"/>
    <n v="20000"/>
    <x v="11"/>
    <x v="0"/>
  </r>
  <r>
    <s v="2023-12-22"/>
    <s v="SAL04777"/>
    <x v="6"/>
    <s v="TWIN GAME PAD"/>
    <n v="13"/>
    <n v="10000"/>
    <n v="130000"/>
    <x v="11"/>
    <x v="0"/>
  </r>
  <r>
    <s v="2023-12-26"/>
    <s v="SAL01512"/>
    <x v="6"/>
    <s v="TWIN GAME PAD"/>
    <n v="4"/>
    <n v="10000"/>
    <n v="40000"/>
    <x v="11"/>
    <x v="0"/>
  </r>
  <r>
    <s v="2024-01-19"/>
    <s v="SAL05256"/>
    <x v="6"/>
    <s v="TWIN GAME PAD"/>
    <n v="15"/>
    <n v="10000"/>
    <n v="150000"/>
    <x v="0"/>
    <x v="1"/>
  </r>
  <r>
    <s v="2024-01-26"/>
    <s v="SAL04788"/>
    <x v="6"/>
    <s v="TWIN GAME PAD"/>
    <n v="11"/>
    <n v="10000"/>
    <n v="110000"/>
    <x v="0"/>
    <x v="1"/>
  </r>
  <r>
    <s v="2024-02-03"/>
    <s v="SAL03400"/>
    <x v="6"/>
    <s v="TWIN GAME PAD"/>
    <n v="1"/>
    <n v="10000"/>
    <n v="10000"/>
    <x v="1"/>
    <x v="1"/>
  </r>
  <r>
    <s v="2024-02-16"/>
    <s v="SAL03547"/>
    <x v="6"/>
    <s v="TWIN GAME PAD"/>
    <n v="14"/>
    <n v="10000"/>
    <n v="140000"/>
    <x v="1"/>
    <x v="1"/>
  </r>
  <r>
    <s v="2024-02-23"/>
    <s v="SAL03844"/>
    <x v="6"/>
    <s v="TWIN GAME PAD"/>
    <n v="11"/>
    <n v="10000"/>
    <n v="110000"/>
    <x v="1"/>
    <x v="1"/>
  </r>
  <r>
    <s v="2024-03-02"/>
    <s v="SAL01829"/>
    <x v="6"/>
    <s v="TWIN GAME PAD"/>
    <n v="14"/>
    <n v="10000"/>
    <n v="140000"/>
    <x v="2"/>
    <x v="1"/>
  </r>
  <r>
    <s v="2024-03-02"/>
    <s v="SAL02971"/>
    <x v="6"/>
    <s v="TWIN GAME PAD"/>
    <n v="8"/>
    <n v="10000"/>
    <n v="80000"/>
    <x v="2"/>
    <x v="1"/>
  </r>
  <r>
    <s v="2024-03-07"/>
    <s v="SAL02892"/>
    <x v="6"/>
    <s v="TWIN GAME PAD"/>
    <n v="1"/>
    <n v="10000"/>
    <n v="10000"/>
    <x v="2"/>
    <x v="1"/>
  </r>
  <r>
    <s v="2024-03-15"/>
    <s v="SAL05492"/>
    <x v="6"/>
    <s v="TWIN GAME PAD"/>
    <n v="13"/>
    <n v="10000"/>
    <n v="130000"/>
    <x v="2"/>
    <x v="1"/>
  </r>
  <r>
    <s v="2024-03-16"/>
    <s v="SAL03842"/>
    <x v="6"/>
    <s v="TWIN GAME PAD"/>
    <n v="9"/>
    <n v="10000"/>
    <n v="90000"/>
    <x v="2"/>
    <x v="1"/>
  </r>
  <r>
    <s v="2024-03-17"/>
    <s v="SAL02744"/>
    <x v="6"/>
    <s v="TWIN GAME PAD"/>
    <n v="5"/>
    <n v="10000"/>
    <n v="50000"/>
    <x v="2"/>
    <x v="1"/>
  </r>
  <r>
    <s v="2024-03-21"/>
    <s v="SAL03409"/>
    <x v="6"/>
    <s v="TWIN GAME PAD"/>
    <n v="11"/>
    <n v="10000"/>
    <n v="110000"/>
    <x v="2"/>
    <x v="1"/>
  </r>
  <r>
    <s v="2024-04-01"/>
    <s v="SAL03089"/>
    <x v="6"/>
    <s v="TWIN GAME PAD"/>
    <n v="3"/>
    <n v="10000"/>
    <n v="30000"/>
    <x v="3"/>
    <x v="1"/>
  </r>
  <r>
    <s v="2024-04-10"/>
    <s v="SAL05988"/>
    <x v="6"/>
    <s v="TWIN GAME PAD"/>
    <n v="4"/>
    <n v="10000"/>
    <n v="40000"/>
    <x v="3"/>
    <x v="1"/>
  </r>
  <r>
    <s v="2024-04-13"/>
    <s v="SAL02783"/>
    <x v="6"/>
    <s v="TWIN GAME PAD"/>
    <n v="7"/>
    <n v="10000"/>
    <n v="70000"/>
    <x v="3"/>
    <x v="1"/>
  </r>
  <r>
    <s v="2024-04-15"/>
    <s v="SAL03345"/>
    <x v="6"/>
    <s v="TWIN GAME PAD"/>
    <n v="2"/>
    <n v="10000"/>
    <n v="20000"/>
    <x v="3"/>
    <x v="1"/>
  </r>
  <r>
    <s v="2024-04-30"/>
    <s v="SAL03488"/>
    <x v="6"/>
    <s v="TWIN GAME PAD"/>
    <n v="13"/>
    <n v="10000"/>
    <n v="130000"/>
    <x v="3"/>
    <x v="1"/>
  </r>
  <r>
    <s v="2024-05-09"/>
    <s v="SAL00316"/>
    <x v="6"/>
    <s v="TWIN GAME PAD"/>
    <n v="6"/>
    <n v="10000"/>
    <n v="60000"/>
    <x v="4"/>
    <x v="1"/>
  </r>
  <r>
    <s v="2024-05-20"/>
    <s v="SAL03557"/>
    <x v="6"/>
    <s v="TWIN GAME PAD"/>
    <n v="8"/>
    <n v="10000"/>
    <n v="80000"/>
    <x v="4"/>
    <x v="1"/>
  </r>
  <r>
    <s v="2024-05-21"/>
    <s v="SAL01598"/>
    <x v="6"/>
    <s v="TWIN GAME PAD"/>
    <n v="1"/>
    <n v="10000"/>
    <n v="10000"/>
    <x v="4"/>
    <x v="1"/>
  </r>
  <r>
    <s v="2024-05-25"/>
    <s v="SAL05937"/>
    <x v="6"/>
    <s v="TWIN GAME PAD"/>
    <n v="14"/>
    <n v="10000"/>
    <n v="140000"/>
    <x v="4"/>
    <x v="1"/>
  </r>
  <r>
    <s v="2024-05-30"/>
    <s v="SAL04262"/>
    <x v="6"/>
    <s v="TWIN GAME PAD"/>
    <n v="15"/>
    <n v="10000"/>
    <n v="150000"/>
    <x v="4"/>
    <x v="1"/>
  </r>
  <r>
    <s v="2024-06-13"/>
    <s v="SAL03102"/>
    <x v="6"/>
    <s v="TWIN GAME PAD"/>
    <n v="2"/>
    <n v="10000"/>
    <n v="20000"/>
    <x v="5"/>
    <x v="1"/>
  </r>
  <r>
    <s v="2024-06-18"/>
    <s v="SAL03662"/>
    <x v="6"/>
    <s v="TWIN GAME PAD"/>
    <n v="13"/>
    <n v="10000"/>
    <n v="130000"/>
    <x v="5"/>
    <x v="1"/>
  </r>
  <r>
    <s v="2024-07-02"/>
    <s v="SAL00390"/>
    <x v="6"/>
    <s v="TWIN GAME PAD"/>
    <n v="13"/>
    <n v="10000"/>
    <n v="130000"/>
    <x v="6"/>
    <x v="1"/>
  </r>
  <r>
    <s v="2024-07-04"/>
    <s v="SAL05964"/>
    <x v="6"/>
    <s v="TWIN GAME PAD"/>
    <n v="8"/>
    <n v="10000"/>
    <n v="80000"/>
    <x v="6"/>
    <x v="1"/>
  </r>
  <r>
    <s v="2024-07-05"/>
    <s v="SAL02988"/>
    <x v="6"/>
    <s v="TWIN GAME PAD"/>
    <n v="10"/>
    <n v="10000"/>
    <n v="100000"/>
    <x v="6"/>
    <x v="1"/>
  </r>
  <r>
    <s v="2024-07-05"/>
    <s v="SAL05678"/>
    <x v="6"/>
    <s v="TWIN GAME PAD"/>
    <n v="8"/>
    <n v="10000"/>
    <n v="80000"/>
    <x v="6"/>
    <x v="1"/>
  </r>
  <r>
    <s v="2024-07-13"/>
    <s v="SAL02993"/>
    <x v="6"/>
    <s v="TWIN GAME PAD"/>
    <n v="6"/>
    <n v="10000"/>
    <n v="60000"/>
    <x v="6"/>
    <x v="1"/>
  </r>
  <r>
    <s v="2024-07-13"/>
    <s v="SAL05784"/>
    <x v="6"/>
    <s v="TWIN GAME PAD"/>
    <n v="5"/>
    <n v="10000"/>
    <n v="50000"/>
    <x v="6"/>
    <x v="1"/>
  </r>
  <r>
    <s v="2024-07-15"/>
    <s v="SAL02450"/>
    <x v="6"/>
    <s v="TWIN GAME PAD"/>
    <n v="1"/>
    <n v="10000"/>
    <n v="10000"/>
    <x v="6"/>
    <x v="1"/>
  </r>
  <r>
    <s v="2024-07-18"/>
    <s v="SAL03125"/>
    <x v="6"/>
    <s v="TWIN GAME PAD"/>
    <n v="8"/>
    <n v="10000"/>
    <n v="80000"/>
    <x v="6"/>
    <x v="1"/>
  </r>
  <r>
    <s v="2024-07-18"/>
    <s v="SAL05343"/>
    <x v="6"/>
    <s v="TWIN GAME PAD"/>
    <n v="10"/>
    <n v="10000"/>
    <n v="100000"/>
    <x v="6"/>
    <x v="1"/>
  </r>
  <r>
    <s v="2024-07-31"/>
    <s v="SAL04757"/>
    <x v="6"/>
    <s v="TWIN GAME PAD"/>
    <n v="12"/>
    <n v="10000"/>
    <n v="120000"/>
    <x v="6"/>
    <x v="1"/>
  </r>
  <r>
    <s v="2024-08-04"/>
    <s v="SAL00814"/>
    <x v="6"/>
    <s v="TWIN GAME PAD"/>
    <n v="7"/>
    <n v="10000"/>
    <n v="70000"/>
    <x v="7"/>
    <x v="1"/>
  </r>
  <r>
    <s v="2024-08-06"/>
    <s v="SAL01274"/>
    <x v="6"/>
    <s v="TWIN GAME PAD"/>
    <n v="13"/>
    <n v="10000"/>
    <n v="130000"/>
    <x v="7"/>
    <x v="1"/>
  </r>
  <r>
    <s v="2024-08-10"/>
    <s v="SAL01331"/>
    <x v="6"/>
    <s v="TWIN GAME PAD"/>
    <n v="3"/>
    <n v="10000"/>
    <n v="30000"/>
    <x v="7"/>
    <x v="1"/>
  </r>
  <r>
    <s v="2024-09-13"/>
    <s v="SAL03315"/>
    <x v="6"/>
    <s v="TWIN GAME PAD"/>
    <n v="9"/>
    <n v="10000"/>
    <n v="90000"/>
    <x v="8"/>
    <x v="1"/>
  </r>
  <r>
    <s v="2024-09-15"/>
    <s v="SAL01676"/>
    <x v="6"/>
    <s v="TWIN GAME PAD"/>
    <n v="10"/>
    <n v="10000"/>
    <n v="100000"/>
    <x v="8"/>
    <x v="1"/>
  </r>
  <r>
    <s v="2024-09-25"/>
    <s v="SAL02080"/>
    <x v="6"/>
    <s v="TWIN GAME PAD"/>
    <n v="14"/>
    <n v="10000"/>
    <n v="140000"/>
    <x v="8"/>
    <x v="1"/>
  </r>
  <r>
    <s v="2024-09-27"/>
    <s v="SAL03455"/>
    <x v="6"/>
    <s v="TWIN GAME PAD"/>
    <n v="1"/>
    <n v="10000"/>
    <n v="10000"/>
    <x v="8"/>
    <x v="1"/>
  </r>
  <r>
    <s v="2024-10-01"/>
    <s v="SAL02409"/>
    <x v="6"/>
    <s v="TWIN GAME PAD"/>
    <n v="9"/>
    <n v="10000"/>
    <n v="90000"/>
    <x v="9"/>
    <x v="1"/>
  </r>
  <r>
    <s v="2024-10-01"/>
    <s v="SAL05079"/>
    <x v="6"/>
    <s v="TWIN GAME PAD"/>
    <n v="7"/>
    <n v="10000"/>
    <n v="70000"/>
    <x v="9"/>
    <x v="1"/>
  </r>
  <r>
    <s v="2024-10-13"/>
    <s v="SAL01190"/>
    <x v="6"/>
    <s v="TWIN GAME PAD"/>
    <n v="10"/>
    <n v="10000"/>
    <n v="100000"/>
    <x v="9"/>
    <x v="1"/>
  </r>
  <r>
    <s v="2024-11-02"/>
    <s v="SAL01659"/>
    <x v="6"/>
    <s v="TWIN GAME PAD"/>
    <n v="7"/>
    <n v="10000"/>
    <n v="70000"/>
    <x v="10"/>
    <x v="1"/>
  </r>
  <r>
    <s v="2024-11-24"/>
    <s v="SAL04521"/>
    <x v="6"/>
    <s v="TWIN GAME PAD"/>
    <n v="12"/>
    <n v="10000"/>
    <n v="120000"/>
    <x v="10"/>
    <x v="1"/>
  </r>
  <r>
    <s v="2024-11-26"/>
    <s v="SAL04752"/>
    <x v="6"/>
    <s v="TWIN GAME PAD"/>
    <n v="10"/>
    <n v="10000"/>
    <n v="100000"/>
    <x v="10"/>
    <x v="1"/>
  </r>
  <r>
    <s v="2024-12-02"/>
    <s v="SAL05381"/>
    <x v="6"/>
    <s v="TWIN GAME PAD"/>
    <n v="9"/>
    <n v="10000"/>
    <n v="90000"/>
    <x v="11"/>
    <x v="1"/>
  </r>
  <r>
    <s v="2024-12-06"/>
    <s v="SAL05711"/>
    <x v="6"/>
    <s v="TWIN GAME PAD"/>
    <n v="9"/>
    <n v="10000"/>
    <n v="90000"/>
    <x v="11"/>
    <x v="1"/>
  </r>
  <r>
    <s v="2024-12-22"/>
    <s v="SAL01722"/>
    <x v="6"/>
    <s v="TWIN GAME PAD"/>
    <n v="13"/>
    <n v="10000"/>
    <n v="130000"/>
    <x v="11"/>
    <x v="1"/>
  </r>
  <r>
    <s v="2024-12-29"/>
    <s v="SAL01159"/>
    <x v="6"/>
    <s v="TWIN GAME PAD"/>
    <n v="10"/>
    <n v="10000"/>
    <n v="100000"/>
    <x v="11"/>
    <x v="1"/>
  </r>
  <r>
    <s v="2025-01-07"/>
    <s v="SAL04181"/>
    <x v="6"/>
    <s v="TWIN GAME PAD"/>
    <n v="1"/>
    <n v="10000"/>
    <n v="10000"/>
    <x v="0"/>
    <x v="2"/>
  </r>
  <r>
    <s v="2025-01-16"/>
    <s v="SAL05471"/>
    <x v="6"/>
    <s v="TWIN GAME PAD"/>
    <n v="5"/>
    <n v="10000"/>
    <n v="50000"/>
    <x v="0"/>
    <x v="2"/>
  </r>
  <r>
    <s v="2025-01-24"/>
    <s v="SAL05897"/>
    <x v="6"/>
    <s v="TWIN GAME PAD"/>
    <n v="8"/>
    <n v="10000"/>
    <n v="80000"/>
    <x v="0"/>
    <x v="2"/>
  </r>
  <r>
    <s v="2025-01-28"/>
    <s v="SAL02446"/>
    <x v="6"/>
    <s v="TWIN GAME PAD"/>
    <n v="4"/>
    <n v="10000"/>
    <n v="40000"/>
    <x v="0"/>
    <x v="2"/>
  </r>
  <r>
    <s v="2025-02-06"/>
    <s v="SAL02813"/>
    <x v="6"/>
    <s v="TWIN GAME PAD"/>
    <n v="14"/>
    <n v="10000"/>
    <n v="140000"/>
    <x v="1"/>
    <x v="2"/>
  </r>
  <r>
    <s v="2025-02-26"/>
    <s v="SAL04997"/>
    <x v="6"/>
    <s v="TWIN GAME PAD"/>
    <n v="12"/>
    <n v="10000"/>
    <n v="120000"/>
    <x v="1"/>
    <x v="2"/>
  </r>
  <r>
    <s v="2025-02-27"/>
    <s v="SAL04392"/>
    <x v="6"/>
    <s v="TWIN GAME PAD"/>
    <n v="13"/>
    <n v="10000"/>
    <n v="130000"/>
    <x v="1"/>
    <x v="2"/>
  </r>
  <r>
    <s v="2025-03-04"/>
    <s v="SAL01982"/>
    <x v="6"/>
    <s v="TWIN GAME PAD"/>
    <n v="13"/>
    <n v="10000"/>
    <n v="130000"/>
    <x v="2"/>
    <x v="2"/>
  </r>
  <r>
    <s v="2025-03-09"/>
    <s v="SAL05956"/>
    <x v="6"/>
    <s v="TWIN GAME PAD"/>
    <n v="13"/>
    <n v="10000"/>
    <n v="130000"/>
    <x v="2"/>
    <x v="2"/>
  </r>
  <r>
    <s v="2025-03-10"/>
    <s v="SAL01927"/>
    <x v="6"/>
    <s v="TWIN GAME PAD"/>
    <n v="1"/>
    <n v="10000"/>
    <n v="10000"/>
    <x v="2"/>
    <x v="2"/>
  </r>
  <r>
    <s v="2025-03-20"/>
    <s v="SAL02800"/>
    <x v="6"/>
    <s v="TWIN GAME PAD"/>
    <n v="9"/>
    <n v="10000"/>
    <n v="90000"/>
    <x v="2"/>
    <x v="2"/>
  </r>
  <r>
    <s v="2025-03-22"/>
    <s v="SAL05881"/>
    <x v="6"/>
    <s v="TWIN GAME PAD"/>
    <n v="12"/>
    <n v="10000"/>
    <n v="120000"/>
    <x v="2"/>
    <x v="2"/>
  </r>
  <r>
    <s v="2025-04-02"/>
    <s v="SAL02004"/>
    <x v="6"/>
    <s v="TWIN GAME PAD"/>
    <n v="9"/>
    <n v="10000"/>
    <n v="90000"/>
    <x v="3"/>
    <x v="2"/>
  </r>
  <r>
    <s v="2025-04-02"/>
    <s v="SAL02635"/>
    <x v="6"/>
    <s v="TWIN GAME PAD"/>
    <n v="9"/>
    <n v="10000"/>
    <n v="90000"/>
    <x v="3"/>
    <x v="2"/>
  </r>
  <r>
    <s v="2025-04-02"/>
    <s v="SAL03205"/>
    <x v="6"/>
    <s v="TWIN GAME PAD"/>
    <n v="4"/>
    <n v="10000"/>
    <n v="40000"/>
    <x v="3"/>
    <x v="2"/>
  </r>
  <r>
    <s v="2025-04-03"/>
    <s v="SAL01229"/>
    <x v="6"/>
    <s v="TWIN GAME PAD"/>
    <n v="10"/>
    <n v="10000"/>
    <n v="100000"/>
    <x v="3"/>
    <x v="2"/>
  </r>
  <r>
    <s v="2025-04-17"/>
    <s v="SAL01211"/>
    <x v="6"/>
    <s v="TWIN GAME PAD"/>
    <n v="7"/>
    <n v="10000"/>
    <n v="70000"/>
    <x v="3"/>
    <x v="2"/>
  </r>
  <r>
    <s v="2025-04-30"/>
    <s v="SAL02307"/>
    <x v="6"/>
    <s v="TWIN GAME PAD"/>
    <n v="2"/>
    <n v="10000"/>
    <n v="20000"/>
    <x v="3"/>
    <x v="2"/>
  </r>
  <r>
    <s v="2025-05-06"/>
    <s v="SAL01078"/>
    <x v="6"/>
    <s v="TWIN GAME PAD"/>
    <n v="9"/>
    <n v="10000"/>
    <n v="90000"/>
    <x v="4"/>
    <x v="2"/>
  </r>
  <r>
    <s v="2025-05-16"/>
    <s v="SAL02956"/>
    <x v="6"/>
    <s v="TWIN GAME PAD"/>
    <n v="14"/>
    <n v="10000"/>
    <n v="140000"/>
    <x v="4"/>
    <x v="2"/>
  </r>
  <r>
    <s v="2025-05-21"/>
    <s v="SAL00959"/>
    <x v="6"/>
    <s v="TWIN GAME PAD"/>
    <n v="2"/>
    <n v="10000"/>
    <n v="20000"/>
    <x v="4"/>
    <x v="2"/>
  </r>
  <r>
    <s v="2025-05-25"/>
    <s v="SAL04449"/>
    <x v="6"/>
    <s v="TWIN GAME PAD"/>
    <n v="9"/>
    <n v="10000"/>
    <n v="90000"/>
    <x v="4"/>
    <x v="2"/>
  </r>
  <r>
    <s v="2025-06-13"/>
    <s v="SAL01606"/>
    <x v="6"/>
    <s v="TWIN GAME PAD"/>
    <n v="15"/>
    <n v="10000"/>
    <n v="150000"/>
    <x v="5"/>
    <x v="2"/>
  </r>
  <r>
    <s v="2025-06-14"/>
    <s v="SAL04866"/>
    <x v="6"/>
    <s v="TWIN GAME PAD"/>
    <n v="5"/>
    <n v="10000"/>
    <n v="50000"/>
    <x v="5"/>
    <x v="2"/>
  </r>
  <r>
    <s v="2025-06-18"/>
    <s v="SAL04204"/>
    <x v="6"/>
    <s v="TWIN GAME PAD"/>
    <n v="15"/>
    <n v="10000"/>
    <n v="150000"/>
    <x v="5"/>
    <x v="2"/>
  </r>
  <r>
    <s v="2025-06-20"/>
    <s v="SAL01887"/>
    <x v="6"/>
    <s v="TWIN GAME PAD"/>
    <n v="2"/>
    <n v="10000"/>
    <n v="20000"/>
    <x v="5"/>
    <x v="2"/>
  </r>
  <r>
    <s v="2025-06-23"/>
    <s v="SAL03112"/>
    <x v="6"/>
    <s v="TWIN GAME PAD"/>
    <n v="9"/>
    <n v="10000"/>
    <n v="90000"/>
    <x v="5"/>
    <x v="2"/>
  </r>
  <r>
    <s v="2025-07-01"/>
    <s v="SAL05567"/>
    <x v="6"/>
    <s v="TWIN GAME PAD"/>
    <n v="11"/>
    <n v="10000"/>
    <n v="110000"/>
    <x v="6"/>
    <x v="2"/>
  </r>
  <r>
    <s v="2025-07-03"/>
    <s v="SAL03199"/>
    <x v="6"/>
    <s v="TWIN GAME PAD"/>
    <n v="13"/>
    <n v="10000"/>
    <n v="130000"/>
    <x v="6"/>
    <x v="2"/>
  </r>
  <r>
    <s v="2025-07-16"/>
    <s v="SAL01496"/>
    <x v="6"/>
    <s v="TWIN GAME PAD"/>
    <n v="3"/>
    <n v="10000"/>
    <n v="30000"/>
    <x v="6"/>
    <x v="2"/>
  </r>
  <r>
    <s v="2025-08-01"/>
    <s v="SAL04893"/>
    <x v="6"/>
    <s v="TWIN GAME PAD"/>
    <n v="13"/>
    <n v="10000"/>
    <n v="130000"/>
    <x v="7"/>
    <x v="2"/>
  </r>
  <r>
    <s v="2025-08-08"/>
    <s v="SAL04015"/>
    <x v="6"/>
    <s v="TWIN GAME PAD"/>
    <n v="9"/>
    <n v="10000"/>
    <n v="90000"/>
    <x v="7"/>
    <x v="2"/>
  </r>
  <r>
    <s v="2025-08-11"/>
    <s v="SAL01418"/>
    <x v="6"/>
    <s v="TWIN GAME PAD"/>
    <n v="14"/>
    <n v="10000"/>
    <n v="140000"/>
    <x v="7"/>
    <x v="2"/>
  </r>
  <r>
    <s v="2025-08-21"/>
    <s v="SAL02708"/>
    <x v="6"/>
    <s v="TWIN GAME PAD"/>
    <n v="1"/>
    <n v="10000"/>
    <n v="10000"/>
    <x v="7"/>
    <x v="2"/>
  </r>
  <r>
    <s v="2025-08-22"/>
    <s v="SAL02141"/>
    <x v="6"/>
    <s v="TWIN GAME PAD"/>
    <n v="2"/>
    <n v="10000"/>
    <n v="20000"/>
    <x v="7"/>
    <x v="2"/>
  </r>
  <r>
    <s v="2025-08-25"/>
    <s v="SAL02535"/>
    <x v="6"/>
    <s v="TWIN GAME PAD"/>
    <n v="2"/>
    <n v="10000"/>
    <n v="20000"/>
    <x v="7"/>
    <x v="2"/>
  </r>
  <r>
    <s v="2025-08-28"/>
    <s v="SAL03651"/>
    <x v="6"/>
    <s v="TWIN GAME PAD"/>
    <n v="1"/>
    <n v="10000"/>
    <n v="10000"/>
    <x v="7"/>
    <x v="2"/>
  </r>
  <r>
    <s v="2025-09-01"/>
    <s v="SAL03359"/>
    <x v="6"/>
    <s v="TWIN GAME PAD"/>
    <n v="7"/>
    <n v="10000"/>
    <n v="70000"/>
    <x v="8"/>
    <x v="2"/>
  </r>
  <r>
    <s v="2025-09-06"/>
    <s v="SAL01533"/>
    <x v="6"/>
    <s v="TWIN GAME PAD"/>
    <n v="13"/>
    <n v="10000"/>
    <n v="130000"/>
    <x v="8"/>
    <x v="2"/>
  </r>
  <r>
    <s v="2025-09-25"/>
    <s v="SAL01956"/>
    <x v="6"/>
    <s v="TWIN GAME PAD"/>
    <n v="4"/>
    <n v="10000"/>
    <n v="40000"/>
    <x v="8"/>
    <x v="2"/>
  </r>
  <r>
    <s v="2025-09-27"/>
    <s v="SAL02511"/>
    <x v="6"/>
    <s v="TWIN GAME PAD"/>
    <n v="6"/>
    <n v="10000"/>
    <n v="60000"/>
    <x v="8"/>
    <x v="2"/>
  </r>
  <r>
    <s v="2025-09-30"/>
    <s v="SAL04643"/>
    <x v="6"/>
    <s v="TWIN GAME PAD"/>
    <n v="4"/>
    <n v="10000"/>
    <n v="40000"/>
    <x v="8"/>
    <x v="2"/>
  </r>
  <r>
    <s v="2025-10-11"/>
    <s v="SAL02303"/>
    <x v="6"/>
    <s v="TWIN GAME PAD"/>
    <n v="6"/>
    <n v="10000"/>
    <n v="60000"/>
    <x v="9"/>
    <x v="2"/>
  </r>
  <r>
    <s v="2025-10-19"/>
    <s v="SAL04465"/>
    <x v="6"/>
    <s v="TWIN GAME PAD"/>
    <n v="3"/>
    <n v="10000"/>
    <n v="30000"/>
    <x v="9"/>
    <x v="2"/>
  </r>
  <r>
    <s v="2025-10-22"/>
    <s v="SAL01780"/>
    <x v="6"/>
    <s v="TWIN GAME PAD"/>
    <n v="15"/>
    <n v="10000"/>
    <n v="150000"/>
    <x v="9"/>
    <x v="2"/>
  </r>
  <r>
    <s v="2025-11-05"/>
    <s v="SAL02188"/>
    <x v="6"/>
    <s v="TWIN GAME PAD"/>
    <n v="12"/>
    <n v="10000"/>
    <n v="120000"/>
    <x v="10"/>
    <x v="2"/>
  </r>
  <r>
    <s v="2025-11-14"/>
    <s v="SAL05533"/>
    <x v="6"/>
    <s v="TWIN GAME PAD"/>
    <n v="3"/>
    <n v="10000"/>
    <n v="30000"/>
    <x v="10"/>
    <x v="2"/>
  </r>
  <r>
    <s v="2025-11-25"/>
    <s v="SAL03716"/>
    <x v="6"/>
    <s v="TWIN GAME PAD"/>
    <n v="15"/>
    <n v="10000"/>
    <n v="150000"/>
    <x v="10"/>
    <x v="2"/>
  </r>
  <r>
    <s v="2023-01-02"/>
    <s v="SAL03963"/>
    <x v="5"/>
    <s v="TWS"/>
    <n v="14"/>
    <n v="4500"/>
    <n v="63000"/>
    <x v="0"/>
    <x v="0"/>
  </r>
  <r>
    <s v="2023-01-25"/>
    <s v="SAL05004"/>
    <x v="5"/>
    <s v="TWS"/>
    <n v="5"/>
    <n v="4500"/>
    <n v="22500"/>
    <x v="0"/>
    <x v="0"/>
  </r>
  <r>
    <s v="2023-01-30"/>
    <s v="SAL01990"/>
    <x v="5"/>
    <s v="TWS"/>
    <n v="5"/>
    <n v="4500"/>
    <n v="22500"/>
    <x v="0"/>
    <x v="0"/>
  </r>
  <r>
    <s v="2023-01-31"/>
    <s v="SAL02346"/>
    <x v="5"/>
    <s v="TWS"/>
    <n v="11"/>
    <n v="4500"/>
    <n v="49500"/>
    <x v="0"/>
    <x v="0"/>
  </r>
  <r>
    <s v="2023-02-10"/>
    <s v="SAL03648"/>
    <x v="5"/>
    <s v="TWS"/>
    <n v="7"/>
    <n v="4500"/>
    <n v="31500"/>
    <x v="1"/>
    <x v="0"/>
  </r>
  <r>
    <s v="2023-02-14"/>
    <s v="SAL03894"/>
    <x v="5"/>
    <s v="TWS"/>
    <n v="7"/>
    <n v="4500"/>
    <n v="31500"/>
    <x v="1"/>
    <x v="0"/>
  </r>
  <r>
    <s v="2023-02-24"/>
    <s v="SAL02591"/>
    <x v="5"/>
    <s v="TWS"/>
    <n v="9"/>
    <n v="4500"/>
    <n v="40500"/>
    <x v="1"/>
    <x v="0"/>
  </r>
  <r>
    <s v="2023-03-03"/>
    <s v="SAL04730"/>
    <x v="5"/>
    <s v="TWS"/>
    <n v="15"/>
    <n v="4500"/>
    <n v="67500"/>
    <x v="2"/>
    <x v="0"/>
  </r>
  <r>
    <s v="2023-03-19"/>
    <s v="SAL03307"/>
    <x v="5"/>
    <s v="TWS"/>
    <n v="15"/>
    <n v="4500"/>
    <n v="67500"/>
    <x v="2"/>
    <x v="0"/>
  </r>
  <r>
    <s v="2023-03-24"/>
    <s v="SAL05572"/>
    <x v="5"/>
    <s v="TWS"/>
    <n v="7"/>
    <n v="4500"/>
    <n v="31500"/>
    <x v="2"/>
    <x v="0"/>
  </r>
  <r>
    <s v="2023-04-05"/>
    <s v="SAL02663"/>
    <x v="5"/>
    <s v="TWS"/>
    <n v="14"/>
    <n v="4500"/>
    <n v="63000"/>
    <x v="3"/>
    <x v="0"/>
  </r>
  <r>
    <s v="2023-04-11"/>
    <s v="SAL05994"/>
    <x v="5"/>
    <s v="TWS"/>
    <n v="14"/>
    <n v="4500"/>
    <n v="63000"/>
    <x v="3"/>
    <x v="0"/>
  </r>
  <r>
    <s v="2023-05-15"/>
    <s v="SAL01867"/>
    <x v="5"/>
    <s v="TWS"/>
    <n v="1"/>
    <n v="4500"/>
    <n v="4500"/>
    <x v="4"/>
    <x v="0"/>
  </r>
  <r>
    <s v="2023-05-30"/>
    <s v="SAL01318"/>
    <x v="5"/>
    <s v="TWS"/>
    <n v="6"/>
    <n v="4500"/>
    <n v="27000"/>
    <x v="4"/>
    <x v="0"/>
  </r>
  <r>
    <s v="2023-06-06"/>
    <s v="SAL00348"/>
    <x v="5"/>
    <s v="TWS"/>
    <n v="15"/>
    <n v="4500"/>
    <n v="67500"/>
    <x v="5"/>
    <x v="0"/>
  </r>
  <r>
    <s v="2023-06-10"/>
    <s v="SAL04055"/>
    <x v="5"/>
    <s v="TWS"/>
    <n v="2"/>
    <n v="4500"/>
    <n v="9000"/>
    <x v="5"/>
    <x v="0"/>
  </r>
  <r>
    <s v="2023-06-14"/>
    <s v="SAL05545"/>
    <x v="5"/>
    <s v="TWS"/>
    <n v="2"/>
    <n v="4500"/>
    <n v="9000"/>
    <x v="5"/>
    <x v="0"/>
  </r>
  <r>
    <s v="2023-06-17"/>
    <s v="SAL02438"/>
    <x v="5"/>
    <s v="TWS"/>
    <n v="12"/>
    <n v="4500"/>
    <n v="54000"/>
    <x v="5"/>
    <x v="0"/>
  </r>
  <r>
    <s v="2023-07-02"/>
    <s v="SAL03823"/>
    <x v="5"/>
    <s v="TWS"/>
    <n v="15"/>
    <n v="4500"/>
    <n v="67500"/>
    <x v="6"/>
    <x v="0"/>
  </r>
  <r>
    <s v="2023-07-03"/>
    <s v="SAL05977"/>
    <x v="5"/>
    <s v="TWS"/>
    <n v="9"/>
    <n v="4500"/>
    <n v="40500"/>
    <x v="6"/>
    <x v="0"/>
  </r>
  <r>
    <s v="2023-07-13"/>
    <s v="SAL01451"/>
    <x v="5"/>
    <s v="TWS"/>
    <n v="13"/>
    <n v="4500"/>
    <n v="58500"/>
    <x v="6"/>
    <x v="0"/>
  </r>
  <r>
    <s v="2023-07-16"/>
    <s v="SAL03264"/>
    <x v="5"/>
    <s v="TWS"/>
    <n v="9"/>
    <n v="4500"/>
    <n v="40500"/>
    <x v="6"/>
    <x v="0"/>
  </r>
  <r>
    <s v="2023-07-20"/>
    <s v="SAL00389"/>
    <x v="5"/>
    <s v="TWS"/>
    <n v="3"/>
    <n v="4500"/>
    <n v="13500"/>
    <x v="6"/>
    <x v="0"/>
  </r>
  <r>
    <s v="2023-07-24"/>
    <s v="SAL00333"/>
    <x v="5"/>
    <s v="TWS"/>
    <n v="14"/>
    <n v="4500"/>
    <n v="63000"/>
    <x v="6"/>
    <x v="0"/>
  </r>
  <r>
    <s v="2023-07-26"/>
    <s v="SAL04260"/>
    <x v="5"/>
    <s v="TWS"/>
    <n v="6"/>
    <n v="4500"/>
    <n v="27000"/>
    <x v="6"/>
    <x v="0"/>
  </r>
  <r>
    <s v="2023-08-13"/>
    <s v="SAL04635"/>
    <x v="5"/>
    <s v="TWS"/>
    <n v="6"/>
    <n v="4500"/>
    <n v="27000"/>
    <x v="7"/>
    <x v="0"/>
  </r>
  <r>
    <s v="2023-08-20"/>
    <s v="SAL00697"/>
    <x v="5"/>
    <s v="TWS"/>
    <n v="10"/>
    <n v="4500"/>
    <n v="45000"/>
    <x v="7"/>
    <x v="0"/>
  </r>
  <r>
    <s v="2023-08-23"/>
    <s v="SAL00766"/>
    <x v="5"/>
    <s v="TWS"/>
    <n v="8"/>
    <n v="4500"/>
    <n v="36000"/>
    <x v="7"/>
    <x v="0"/>
  </r>
  <r>
    <s v="2023-09-06"/>
    <s v="SAL05209"/>
    <x v="5"/>
    <s v="TWS"/>
    <n v="2"/>
    <n v="4500"/>
    <n v="9000"/>
    <x v="8"/>
    <x v="0"/>
  </r>
  <r>
    <s v="2023-09-07"/>
    <s v="SAL01955"/>
    <x v="5"/>
    <s v="TWS"/>
    <n v="4"/>
    <n v="4500"/>
    <n v="18000"/>
    <x v="8"/>
    <x v="0"/>
  </r>
  <r>
    <s v="2023-09-09"/>
    <s v="SAL04485"/>
    <x v="5"/>
    <s v="TWS"/>
    <n v="6"/>
    <n v="4500"/>
    <n v="27000"/>
    <x v="8"/>
    <x v="0"/>
  </r>
  <r>
    <s v="2023-09-15"/>
    <s v="SAL05230"/>
    <x v="5"/>
    <s v="TWS"/>
    <n v="13"/>
    <n v="4500"/>
    <n v="58500"/>
    <x v="8"/>
    <x v="0"/>
  </r>
  <r>
    <s v="2023-09-26"/>
    <s v="SAL05259"/>
    <x v="5"/>
    <s v="TWS"/>
    <n v="13"/>
    <n v="4500"/>
    <n v="58500"/>
    <x v="8"/>
    <x v="0"/>
  </r>
  <r>
    <s v="2023-10-04"/>
    <s v="SAL05869"/>
    <x v="5"/>
    <s v="TWS"/>
    <n v="10"/>
    <n v="4500"/>
    <n v="45000"/>
    <x v="9"/>
    <x v="0"/>
  </r>
  <r>
    <s v="2023-10-15"/>
    <s v="SAL01918"/>
    <x v="5"/>
    <s v="TWS"/>
    <n v="13"/>
    <n v="4500"/>
    <n v="58500"/>
    <x v="9"/>
    <x v="0"/>
  </r>
  <r>
    <s v="2023-10-15"/>
    <s v="SAL03517"/>
    <x v="5"/>
    <s v="TWS"/>
    <n v="12"/>
    <n v="4500"/>
    <n v="54000"/>
    <x v="9"/>
    <x v="0"/>
  </r>
  <r>
    <s v="2023-10-18"/>
    <s v="SAL01513"/>
    <x v="5"/>
    <s v="TWS"/>
    <n v="3"/>
    <n v="4500"/>
    <n v="13500"/>
    <x v="9"/>
    <x v="0"/>
  </r>
  <r>
    <s v="2023-10-24"/>
    <s v="SAL05847"/>
    <x v="5"/>
    <s v="TWS"/>
    <n v="7"/>
    <n v="4500"/>
    <n v="31500"/>
    <x v="9"/>
    <x v="0"/>
  </r>
  <r>
    <s v="2023-11-01"/>
    <s v="SAL05904"/>
    <x v="5"/>
    <s v="TWS"/>
    <n v="5"/>
    <n v="4500"/>
    <n v="22500"/>
    <x v="10"/>
    <x v="0"/>
  </r>
  <r>
    <s v="2023-11-04"/>
    <s v="SAL04526"/>
    <x v="5"/>
    <s v="TWS"/>
    <n v="14"/>
    <n v="4500"/>
    <n v="63000"/>
    <x v="10"/>
    <x v="0"/>
  </r>
  <r>
    <s v="2023-11-06"/>
    <s v="SAL05307"/>
    <x v="5"/>
    <s v="TWS"/>
    <n v="3"/>
    <n v="4500"/>
    <n v="13500"/>
    <x v="10"/>
    <x v="0"/>
  </r>
  <r>
    <s v="2023-11-21"/>
    <s v="SAL03616"/>
    <x v="5"/>
    <s v="TWS"/>
    <n v="1"/>
    <n v="4500"/>
    <n v="4500"/>
    <x v="10"/>
    <x v="0"/>
  </r>
  <r>
    <s v="2023-11-23"/>
    <s v="SAL05968"/>
    <x v="5"/>
    <s v="TWS"/>
    <n v="1"/>
    <n v="4500"/>
    <n v="4500"/>
    <x v="10"/>
    <x v="0"/>
  </r>
  <r>
    <s v="2023-12-02"/>
    <s v="SAL04374"/>
    <x v="5"/>
    <s v="TWS"/>
    <n v="7"/>
    <n v="4500"/>
    <n v="31500"/>
    <x v="11"/>
    <x v="0"/>
  </r>
  <r>
    <s v="2023-12-04"/>
    <s v="SAL00528"/>
    <x v="5"/>
    <s v="TWS"/>
    <n v="1"/>
    <n v="4500"/>
    <n v="4500"/>
    <x v="11"/>
    <x v="0"/>
  </r>
  <r>
    <s v="2023-12-05"/>
    <s v="SAL01327"/>
    <x v="5"/>
    <s v="TWS"/>
    <n v="12"/>
    <n v="4500"/>
    <n v="54000"/>
    <x v="11"/>
    <x v="0"/>
  </r>
  <r>
    <s v="2023-12-30"/>
    <s v="SAL03556"/>
    <x v="5"/>
    <s v="TWS"/>
    <n v="4"/>
    <n v="4500"/>
    <n v="18000"/>
    <x v="11"/>
    <x v="0"/>
  </r>
  <r>
    <s v="2024-01-21"/>
    <s v="SAL03229"/>
    <x v="5"/>
    <s v="TWS"/>
    <n v="15"/>
    <n v="4500"/>
    <n v="67500"/>
    <x v="0"/>
    <x v="1"/>
  </r>
  <r>
    <s v="2024-01-24"/>
    <s v="SAL04162"/>
    <x v="5"/>
    <s v="TWS"/>
    <n v="14"/>
    <n v="4500"/>
    <n v="63000"/>
    <x v="0"/>
    <x v="1"/>
  </r>
  <r>
    <s v="2024-01-31"/>
    <s v="SAL00349"/>
    <x v="5"/>
    <s v="TWS"/>
    <n v="10"/>
    <n v="4500"/>
    <n v="45000"/>
    <x v="0"/>
    <x v="1"/>
  </r>
  <r>
    <s v="2024-02-11"/>
    <s v="SAL02699"/>
    <x v="5"/>
    <s v="TWS"/>
    <n v="9"/>
    <n v="4500"/>
    <n v="40500"/>
    <x v="1"/>
    <x v="1"/>
  </r>
  <r>
    <s v="2024-02-13"/>
    <s v="SAL05693"/>
    <x v="5"/>
    <s v="TWS"/>
    <n v="4"/>
    <n v="4500"/>
    <n v="18000"/>
    <x v="1"/>
    <x v="1"/>
  </r>
  <r>
    <s v="2024-02-19"/>
    <s v="SAL03775"/>
    <x v="5"/>
    <s v="TWS"/>
    <n v="9"/>
    <n v="4500"/>
    <n v="40500"/>
    <x v="1"/>
    <x v="1"/>
  </r>
  <r>
    <s v="2024-02-21"/>
    <s v="SAL03417"/>
    <x v="5"/>
    <s v="TWS"/>
    <n v="12"/>
    <n v="4500"/>
    <n v="54000"/>
    <x v="1"/>
    <x v="1"/>
  </r>
  <r>
    <s v="2024-02-28"/>
    <s v="SAL04681"/>
    <x v="5"/>
    <s v="TWS"/>
    <n v="14"/>
    <n v="4500"/>
    <n v="63000"/>
    <x v="1"/>
    <x v="1"/>
  </r>
  <r>
    <s v="2024-03-08"/>
    <s v="SAL00351"/>
    <x v="5"/>
    <s v="TWS"/>
    <n v="2"/>
    <n v="4500"/>
    <n v="9000"/>
    <x v="2"/>
    <x v="1"/>
  </r>
  <r>
    <s v="2024-03-17"/>
    <s v="SAL05041"/>
    <x v="5"/>
    <s v="TWS"/>
    <n v="7"/>
    <n v="4500"/>
    <n v="31500"/>
    <x v="2"/>
    <x v="1"/>
  </r>
  <r>
    <s v="2024-03-19"/>
    <s v="SAL03512"/>
    <x v="5"/>
    <s v="TWS"/>
    <n v="7"/>
    <n v="4500"/>
    <n v="31500"/>
    <x v="2"/>
    <x v="1"/>
  </r>
  <r>
    <s v="2024-03-29"/>
    <s v="SAL05335"/>
    <x v="5"/>
    <s v="TWS"/>
    <n v="8"/>
    <n v="4500"/>
    <n v="36000"/>
    <x v="2"/>
    <x v="1"/>
  </r>
  <r>
    <s v="2024-03-30"/>
    <s v="SAL01007"/>
    <x v="5"/>
    <s v="TWS"/>
    <n v="3"/>
    <n v="4500"/>
    <n v="13500"/>
    <x v="2"/>
    <x v="1"/>
  </r>
  <r>
    <s v="2024-03-31"/>
    <s v="SAL00167"/>
    <x v="5"/>
    <s v="TWS"/>
    <n v="15"/>
    <n v="4500"/>
    <n v="67500"/>
    <x v="2"/>
    <x v="1"/>
  </r>
  <r>
    <s v="2024-04-02"/>
    <s v="SAL04307"/>
    <x v="5"/>
    <s v="TWS"/>
    <n v="5"/>
    <n v="4500"/>
    <n v="22500"/>
    <x v="3"/>
    <x v="1"/>
  </r>
  <r>
    <s v="2024-04-03"/>
    <s v="SAL05460"/>
    <x v="5"/>
    <s v="TWS"/>
    <n v="9"/>
    <n v="4500"/>
    <n v="40500"/>
    <x v="3"/>
    <x v="1"/>
  </r>
  <r>
    <s v="2024-04-07"/>
    <s v="SAL02510"/>
    <x v="5"/>
    <s v="TWS"/>
    <n v="4"/>
    <n v="4500"/>
    <n v="18000"/>
    <x v="3"/>
    <x v="1"/>
  </r>
  <r>
    <s v="2024-04-08"/>
    <s v="SAL00386"/>
    <x v="5"/>
    <s v="TWS"/>
    <n v="4"/>
    <n v="4500"/>
    <n v="18000"/>
    <x v="3"/>
    <x v="1"/>
  </r>
  <r>
    <s v="2024-04-18"/>
    <s v="SAL01587"/>
    <x v="5"/>
    <s v="TWS"/>
    <n v="8"/>
    <n v="4500"/>
    <n v="36000"/>
    <x v="3"/>
    <x v="1"/>
  </r>
  <r>
    <s v="2024-04-30"/>
    <s v="SAL03607"/>
    <x v="5"/>
    <s v="TWS"/>
    <n v="7"/>
    <n v="4500"/>
    <n v="31500"/>
    <x v="3"/>
    <x v="1"/>
  </r>
  <r>
    <s v="2024-05-01"/>
    <s v="SAL00364"/>
    <x v="5"/>
    <s v="TWS"/>
    <n v="12"/>
    <n v="4500"/>
    <n v="54000"/>
    <x v="4"/>
    <x v="1"/>
  </r>
  <r>
    <s v="2024-05-10"/>
    <s v="SAL01500"/>
    <x v="5"/>
    <s v="TWS"/>
    <n v="7"/>
    <n v="4500"/>
    <n v="31500"/>
    <x v="4"/>
    <x v="1"/>
  </r>
  <r>
    <s v="2024-05-11"/>
    <s v="SAL01144"/>
    <x v="5"/>
    <s v="TWS"/>
    <n v="7"/>
    <n v="4500"/>
    <n v="31500"/>
    <x v="4"/>
    <x v="1"/>
  </r>
  <r>
    <s v="2024-05-19"/>
    <s v="SAL03075"/>
    <x v="5"/>
    <s v="TWS"/>
    <n v="7"/>
    <n v="4500"/>
    <n v="31500"/>
    <x v="4"/>
    <x v="1"/>
  </r>
  <r>
    <s v="2024-05-20"/>
    <s v="SAL05963"/>
    <x v="5"/>
    <s v="TWS"/>
    <n v="9"/>
    <n v="4500"/>
    <n v="40500"/>
    <x v="4"/>
    <x v="1"/>
  </r>
  <r>
    <s v="2024-05-27"/>
    <s v="SAL05470"/>
    <x v="5"/>
    <s v="TWS"/>
    <n v="10"/>
    <n v="4500"/>
    <n v="45000"/>
    <x v="4"/>
    <x v="1"/>
  </r>
  <r>
    <s v="2024-06-03"/>
    <s v="SAL00506"/>
    <x v="5"/>
    <s v="TWS"/>
    <n v="5"/>
    <n v="4500"/>
    <n v="22500"/>
    <x v="5"/>
    <x v="1"/>
  </r>
  <r>
    <s v="2024-06-12"/>
    <s v="SAL00565"/>
    <x v="5"/>
    <s v="TWS"/>
    <n v="1"/>
    <n v="4500"/>
    <n v="4500"/>
    <x v="5"/>
    <x v="1"/>
  </r>
  <r>
    <s v="2024-06-21"/>
    <s v="SAL00339"/>
    <x v="5"/>
    <s v="TWS"/>
    <n v="1"/>
    <n v="4500"/>
    <n v="4500"/>
    <x v="5"/>
    <x v="1"/>
  </r>
  <r>
    <s v="2024-07-13"/>
    <s v="SAL04560"/>
    <x v="5"/>
    <s v="TWS"/>
    <n v="11"/>
    <n v="4500"/>
    <n v="49500"/>
    <x v="6"/>
    <x v="1"/>
  </r>
  <r>
    <s v="2024-07-22"/>
    <s v="SAL02560"/>
    <x v="5"/>
    <s v="TWS"/>
    <n v="14"/>
    <n v="4500"/>
    <n v="63000"/>
    <x v="6"/>
    <x v="1"/>
  </r>
  <r>
    <s v="2024-08-05"/>
    <s v="SAL01953"/>
    <x v="5"/>
    <s v="TWS"/>
    <n v="9"/>
    <n v="4500"/>
    <n v="40500"/>
    <x v="7"/>
    <x v="1"/>
  </r>
  <r>
    <s v="2024-08-10"/>
    <s v="SAL02428"/>
    <x v="5"/>
    <s v="TWS"/>
    <n v="10"/>
    <n v="4500"/>
    <n v="45000"/>
    <x v="7"/>
    <x v="1"/>
  </r>
  <r>
    <s v="2024-08-15"/>
    <s v="SAL03700"/>
    <x v="5"/>
    <s v="TWS"/>
    <n v="6"/>
    <n v="4500"/>
    <n v="27000"/>
    <x v="7"/>
    <x v="1"/>
  </r>
  <r>
    <s v="2024-08-20"/>
    <s v="SAL05355"/>
    <x v="5"/>
    <s v="TWS"/>
    <n v="9"/>
    <n v="4500"/>
    <n v="40500"/>
    <x v="7"/>
    <x v="1"/>
  </r>
  <r>
    <s v="2024-09-21"/>
    <s v="SAL05936"/>
    <x v="5"/>
    <s v="TWS"/>
    <n v="15"/>
    <n v="4500"/>
    <n v="67500"/>
    <x v="8"/>
    <x v="1"/>
  </r>
  <r>
    <s v="2024-09-26"/>
    <s v="SAL00882"/>
    <x v="5"/>
    <s v="TWS"/>
    <n v="7"/>
    <n v="4500"/>
    <n v="31500"/>
    <x v="8"/>
    <x v="1"/>
  </r>
  <r>
    <s v="2024-09-28"/>
    <s v="SAL04087"/>
    <x v="5"/>
    <s v="TWS"/>
    <n v="8"/>
    <n v="4500"/>
    <n v="36000"/>
    <x v="8"/>
    <x v="1"/>
  </r>
  <r>
    <s v="2024-10-04"/>
    <s v="SAL01677"/>
    <x v="5"/>
    <s v="TWS"/>
    <n v="14"/>
    <n v="4500"/>
    <n v="63000"/>
    <x v="9"/>
    <x v="1"/>
  </r>
  <r>
    <s v="2024-10-09"/>
    <s v="SAL03710"/>
    <x v="5"/>
    <s v="TWS"/>
    <n v="9"/>
    <n v="4500"/>
    <n v="40500"/>
    <x v="9"/>
    <x v="1"/>
  </r>
  <r>
    <s v="2024-10-10"/>
    <s v="SAL00621"/>
    <x v="5"/>
    <s v="TWS"/>
    <n v="10"/>
    <n v="4500"/>
    <n v="45000"/>
    <x v="9"/>
    <x v="1"/>
  </r>
  <r>
    <s v="2024-10-23"/>
    <s v="SAL05252"/>
    <x v="5"/>
    <s v="TWS"/>
    <n v="2"/>
    <n v="4500"/>
    <n v="9000"/>
    <x v="9"/>
    <x v="1"/>
  </r>
  <r>
    <s v="2024-10-29"/>
    <s v="SAL01847"/>
    <x v="5"/>
    <s v="TWS"/>
    <n v="12"/>
    <n v="4500"/>
    <n v="54000"/>
    <x v="9"/>
    <x v="1"/>
  </r>
  <r>
    <s v="2024-11-12"/>
    <s v="SAL01668"/>
    <x v="5"/>
    <s v="TWS"/>
    <n v="5"/>
    <n v="4500"/>
    <n v="22500"/>
    <x v="10"/>
    <x v="1"/>
  </r>
  <r>
    <s v="2024-11-21"/>
    <s v="SAL00664"/>
    <x v="5"/>
    <s v="TWS"/>
    <n v="1"/>
    <n v="4500"/>
    <n v="4500"/>
    <x v="10"/>
    <x v="1"/>
  </r>
  <r>
    <s v="2024-11-21"/>
    <s v="SAL04820"/>
    <x v="5"/>
    <s v="TWS"/>
    <n v="12"/>
    <n v="4500"/>
    <n v="54000"/>
    <x v="10"/>
    <x v="1"/>
  </r>
  <r>
    <s v="2024-11-22"/>
    <s v="SAL01817"/>
    <x v="5"/>
    <s v="TWS"/>
    <n v="5"/>
    <n v="4500"/>
    <n v="22500"/>
    <x v="10"/>
    <x v="1"/>
  </r>
  <r>
    <s v="2024-11-25"/>
    <s v="SAL03797"/>
    <x v="5"/>
    <s v="TWS"/>
    <n v="5"/>
    <n v="4500"/>
    <n v="22500"/>
    <x v="10"/>
    <x v="1"/>
  </r>
  <r>
    <s v="2024-12-22"/>
    <s v="SAL01734"/>
    <x v="5"/>
    <s v="TWS"/>
    <n v="4"/>
    <n v="4500"/>
    <n v="18000"/>
    <x v="11"/>
    <x v="1"/>
  </r>
  <r>
    <s v="2025-01-03"/>
    <s v="SAL04310"/>
    <x v="5"/>
    <s v="TWS"/>
    <n v="10"/>
    <n v="4500"/>
    <n v="45000"/>
    <x v="0"/>
    <x v="2"/>
  </r>
  <r>
    <s v="2025-01-04"/>
    <s v="SAL02232"/>
    <x v="5"/>
    <s v="TWS"/>
    <n v="9"/>
    <n v="4500"/>
    <n v="40500"/>
    <x v="0"/>
    <x v="2"/>
  </r>
  <r>
    <s v="2025-01-06"/>
    <s v="SAL03067"/>
    <x v="5"/>
    <s v="TWS"/>
    <n v="3"/>
    <n v="4500"/>
    <n v="13500"/>
    <x v="0"/>
    <x v="2"/>
  </r>
  <r>
    <s v="2025-01-23"/>
    <s v="SAL01660"/>
    <x v="5"/>
    <s v="TWS"/>
    <n v="11"/>
    <n v="4500"/>
    <n v="49500"/>
    <x v="0"/>
    <x v="2"/>
  </r>
  <r>
    <s v="2025-02-11"/>
    <s v="SAL05247"/>
    <x v="5"/>
    <s v="TWS"/>
    <n v="14"/>
    <n v="4500"/>
    <n v="63000"/>
    <x v="1"/>
    <x v="2"/>
  </r>
  <r>
    <s v="2025-02-12"/>
    <s v="SAL02408"/>
    <x v="5"/>
    <s v="TWS"/>
    <n v="11"/>
    <n v="4500"/>
    <n v="49500"/>
    <x v="1"/>
    <x v="2"/>
  </r>
  <r>
    <s v="2025-02-18"/>
    <s v="SAL04989"/>
    <x v="5"/>
    <s v="TWS"/>
    <n v="4"/>
    <n v="4500"/>
    <n v="18000"/>
    <x v="1"/>
    <x v="2"/>
  </r>
  <r>
    <s v="2025-02-21"/>
    <s v="SAL00788"/>
    <x v="5"/>
    <s v="TWS"/>
    <n v="8"/>
    <n v="4500"/>
    <n v="36000"/>
    <x v="1"/>
    <x v="2"/>
  </r>
  <r>
    <s v="2025-03-04"/>
    <s v="SAL03586"/>
    <x v="5"/>
    <s v="TWS"/>
    <n v="5"/>
    <n v="4500"/>
    <n v="22500"/>
    <x v="2"/>
    <x v="2"/>
  </r>
  <r>
    <s v="2025-03-15"/>
    <s v="SAL02207"/>
    <x v="5"/>
    <s v="TWS"/>
    <n v="14"/>
    <n v="4500"/>
    <n v="63000"/>
    <x v="2"/>
    <x v="2"/>
  </r>
  <r>
    <s v="2025-03-28"/>
    <s v="SAL02853"/>
    <x v="5"/>
    <s v="TWS"/>
    <n v="9"/>
    <n v="4500"/>
    <n v="40500"/>
    <x v="2"/>
    <x v="2"/>
  </r>
  <r>
    <s v="2025-04-07"/>
    <s v="SAL01787"/>
    <x v="5"/>
    <s v="TWS"/>
    <n v="1"/>
    <n v="4500"/>
    <n v="4500"/>
    <x v="3"/>
    <x v="2"/>
  </r>
  <r>
    <s v="2025-04-20"/>
    <s v="SAL05368"/>
    <x v="5"/>
    <s v="TWS"/>
    <n v="7"/>
    <n v="4500"/>
    <n v="31500"/>
    <x v="3"/>
    <x v="2"/>
  </r>
  <r>
    <s v="2025-04-29"/>
    <s v="SAL00782"/>
    <x v="5"/>
    <s v="TWS"/>
    <n v="2"/>
    <n v="4500"/>
    <n v="9000"/>
    <x v="3"/>
    <x v="2"/>
  </r>
  <r>
    <s v="2025-05-05"/>
    <s v="SAL04887"/>
    <x v="5"/>
    <s v="TWS"/>
    <n v="12"/>
    <n v="4500"/>
    <n v="54000"/>
    <x v="4"/>
    <x v="2"/>
  </r>
  <r>
    <s v="2025-05-06"/>
    <s v="SAL00883"/>
    <x v="5"/>
    <s v="TWS"/>
    <n v="5"/>
    <n v="4500"/>
    <n v="22500"/>
    <x v="4"/>
    <x v="2"/>
  </r>
  <r>
    <s v="2025-05-17"/>
    <s v="SAL00411"/>
    <x v="5"/>
    <s v="TWS"/>
    <n v="13"/>
    <n v="4500"/>
    <n v="58500"/>
    <x v="4"/>
    <x v="2"/>
  </r>
  <r>
    <s v="2025-05-25"/>
    <s v="SAL02814"/>
    <x v="5"/>
    <s v="TWS"/>
    <n v="14"/>
    <n v="4500"/>
    <n v="63000"/>
    <x v="4"/>
    <x v="2"/>
  </r>
  <r>
    <s v="2025-05-27"/>
    <s v="SAL02071"/>
    <x v="5"/>
    <s v="TWS"/>
    <n v="4"/>
    <n v="4500"/>
    <n v="18000"/>
    <x v="4"/>
    <x v="2"/>
  </r>
  <r>
    <s v="2025-05-27"/>
    <s v="SAL02819"/>
    <x v="5"/>
    <s v="TWS"/>
    <n v="5"/>
    <n v="4500"/>
    <n v="22500"/>
    <x v="4"/>
    <x v="2"/>
  </r>
  <r>
    <s v="2025-06-03"/>
    <s v="SAL04736"/>
    <x v="5"/>
    <s v="TWS"/>
    <n v="9"/>
    <n v="4500"/>
    <n v="40500"/>
    <x v="5"/>
    <x v="2"/>
  </r>
  <r>
    <s v="2025-06-06"/>
    <s v="SAL02342"/>
    <x v="5"/>
    <s v="TWS"/>
    <n v="14"/>
    <n v="4500"/>
    <n v="63000"/>
    <x v="5"/>
    <x v="2"/>
  </r>
  <r>
    <s v="2025-06-10"/>
    <s v="SAL01701"/>
    <x v="5"/>
    <s v="TWS"/>
    <n v="3"/>
    <n v="4500"/>
    <n v="13500"/>
    <x v="5"/>
    <x v="2"/>
  </r>
  <r>
    <s v="2025-06-15"/>
    <s v="SAL03795"/>
    <x v="5"/>
    <s v="TWS"/>
    <n v="10"/>
    <n v="4500"/>
    <n v="45000"/>
    <x v="5"/>
    <x v="2"/>
  </r>
  <r>
    <s v="2025-06-21"/>
    <s v="SAL04320"/>
    <x v="5"/>
    <s v="TWS"/>
    <n v="5"/>
    <n v="4500"/>
    <n v="22500"/>
    <x v="5"/>
    <x v="2"/>
  </r>
  <r>
    <s v="2025-06-25"/>
    <s v="SAL00956"/>
    <x v="5"/>
    <s v="TWS"/>
    <n v="7"/>
    <n v="4500"/>
    <n v="31500"/>
    <x v="5"/>
    <x v="2"/>
  </r>
  <r>
    <s v="2025-07-03"/>
    <s v="SAL03691"/>
    <x v="5"/>
    <s v="TWS"/>
    <n v="4"/>
    <n v="4500"/>
    <n v="18000"/>
    <x v="6"/>
    <x v="2"/>
  </r>
  <r>
    <s v="2025-07-05"/>
    <s v="SAL04687"/>
    <x v="5"/>
    <s v="TWS"/>
    <n v="6"/>
    <n v="4500"/>
    <n v="27000"/>
    <x v="6"/>
    <x v="2"/>
  </r>
  <r>
    <s v="2025-07-09"/>
    <s v="SAL02311"/>
    <x v="5"/>
    <s v="TWS"/>
    <n v="7"/>
    <n v="4500"/>
    <n v="31500"/>
    <x v="6"/>
    <x v="2"/>
  </r>
  <r>
    <s v="2025-07-15"/>
    <s v="SAL01712"/>
    <x v="5"/>
    <s v="TWS"/>
    <n v="14"/>
    <n v="4500"/>
    <n v="63000"/>
    <x v="6"/>
    <x v="2"/>
  </r>
  <r>
    <s v="2025-07-18"/>
    <s v="SAL02294"/>
    <x v="5"/>
    <s v="TWS"/>
    <n v="15"/>
    <n v="4500"/>
    <n v="67500"/>
    <x v="6"/>
    <x v="2"/>
  </r>
  <r>
    <s v="2025-07-19"/>
    <s v="SAL05271"/>
    <x v="5"/>
    <s v="TWS"/>
    <n v="6"/>
    <n v="4500"/>
    <n v="27000"/>
    <x v="6"/>
    <x v="2"/>
  </r>
  <r>
    <s v="2025-07-22"/>
    <s v="SAL04114"/>
    <x v="5"/>
    <s v="TWS"/>
    <n v="14"/>
    <n v="4500"/>
    <n v="63000"/>
    <x v="6"/>
    <x v="2"/>
  </r>
  <r>
    <s v="2025-08-09"/>
    <s v="SAL00463"/>
    <x v="5"/>
    <s v="TWS"/>
    <n v="14"/>
    <n v="4500"/>
    <n v="63000"/>
    <x v="7"/>
    <x v="2"/>
  </r>
  <r>
    <s v="2025-08-16"/>
    <s v="SAL03706"/>
    <x v="5"/>
    <s v="TWS"/>
    <n v="14"/>
    <n v="4500"/>
    <n v="63000"/>
    <x v="7"/>
    <x v="2"/>
  </r>
  <r>
    <s v="2025-08-16"/>
    <s v="SAL05700"/>
    <x v="5"/>
    <s v="TWS"/>
    <n v="13"/>
    <n v="4500"/>
    <n v="58500"/>
    <x v="7"/>
    <x v="2"/>
  </r>
  <r>
    <s v="2025-09-19"/>
    <s v="SAL03991"/>
    <x v="5"/>
    <s v="TWS"/>
    <n v="10"/>
    <n v="4500"/>
    <n v="45000"/>
    <x v="8"/>
    <x v="2"/>
  </r>
  <r>
    <s v="2025-09-27"/>
    <s v="SAL05114"/>
    <x v="5"/>
    <s v="TWS"/>
    <n v="10"/>
    <n v="4500"/>
    <n v="45000"/>
    <x v="8"/>
    <x v="2"/>
  </r>
  <r>
    <s v="2025-11-04"/>
    <s v="SAL05651"/>
    <x v="5"/>
    <s v="TWS"/>
    <n v="1"/>
    <n v="4500"/>
    <n v="4500"/>
    <x v="10"/>
    <x v="2"/>
  </r>
  <r>
    <s v="2025-11-05"/>
    <s v="SAL04500"/>
    <x v="5"/>
    <s v="TWS"/>
    <n v="8"/>
    <n v="4500"/>
    <n v="36000"/>
    <x v="10"/>
    <x v="2"/>
  </r>
  <r>
    <s v="2025-11-17"/>
    <s v="SAL00998"/>
    <x v="5"/>
    <s v="TWS"/>
    <n v="8"/>
    <n v="4500"/>
    <n v="36000"/>
    <x v="10"/>
    <x v="2"/>
  </r>
  <r>
    <s v="2025-11-19"/>
    <s v="SAL04227"/>
    <x v="5"/>
    <s v="TWS"/>
    <n v="10"/>
    <n v="4500"/>
    <n v="45000"/>
    <x v="10"/>
    <x v="2"/>
  </r>
  <r>
    <s v="2025-12-01"/>
    <s v="SAL03815"/>
    <x v="5"/>
    <s v="TWS"/>
    <n v="13"/>
    <n v="4500"/>
    <n v="58500"/>
    <x v="11"/>
    <x v="2"/>
  </r>
  <r>
    <s v="2025-12-02"/>
    <s v="SAL02717"/>
    <x v="5"/>
    <s v="TWS"/>
    <n v="4"/>
    <n v="4500"/>
    <n v="18000"/>
    <x v="11"/>
    <x v="2"/>
  </r>
  <r>
    <s v="2025-12-08"/>
    <s v="SAL03220"/>
    <x v="5"/>
    <s v="TWS"/>
    <n v="2"/>
    <n v="4500"/>
    <n v="9000"/>
    <x v="11"/>
    <x v="2"/>
  </r>
  <r>
    <s v="2025-12-11"/>
    <s v="SAL02090"/>
    <x v="5"/>
    <s v="TWS"/>
    <n v="14"/>
    <n v="4500"/>
    <n v="63000"/>
    <x v="11"/>
    <x v="2"/>
  </r>
  <r>
    <s v="2025-12-12"/>
    <s v="SAL04942"/>
    <x v="5"/>
    <s v="TWS"/>
    <n v="14"/>
    <n v="4500"/>
    <n v="63000"/>
    <x v="11"/>
    <x v="2"/>
  </r>
  <r>
    <s v="2025-12-20"/>
    <s v="SAL03833"/>
    <x v="5"/>
    <s v="TWS"/>
    <n v="15"/>
    <n v="4500"/>
    <n v="67500"/>
    <x v="11"/>
    <x v="2"/>
  </r>
  <r>
    <s v="2025-12-20"/>
    <s v="SAL04909"/>
    <x v="5"/>
    <s v="TWS"/>
    <n v="14"/>
    <n v="4500"/>
    <n v="63000"/>
    <x v="11"/>
    <x v="2"/>
  </r>
  <r>
    <s v="2023-01-01"/>
    <s v="SAL05222"/>
    <x v="1"/>
    <s v="TYPE C TO IPHONE"/>
    <n v="11"/>
    <n v="2000"/>
    <n v="22000"/>
    <x v="0"/>
    <x v="0"/>
  </r>
  <r>
    <s v="2023-01-06"/>
    <s v="SAL03910"/>
    <x v="1"/>
    <s v="TYPE C TO IPHONE"/>
    <n v="10"/>
    <n v="2000"/>
    <n v="20000"/>
    <x v="0"/>
    <x v="0"/>
  </r>
  <r>
    <s v="2023-01-12"/>
    <s v="SAL05337"/>
    <x v="1"/>
    <s v="TYPE C TO IPHONE"/>
    <n v="9"/>
    <n v="2000"/>
    <n v="18000"/>
    <x v="0"/>
    <x v="0"/>
  </r>
  <r>
    <s v="2023-01-15"/>
    <s v="SAL01411"/>
    <x v="1"/>
    <s v="TYPE C TO IPHONE"/>
    <n v="13"/>
    <n v="2000"/>
    <n v="26000"/>
    <x v="0"/>
    <x v="0"/>
  </r>
  <r>
    <s v="2023-01-18"/>
    <s v="SAL04420"/>
    <x v="1"/>
    <s v="TYPE C TO IPHONE"/>
    <n v="10"/>
    <n v="2000"/>
    <n v="20000"/>
    <x v="0"/>
    <x v="0"/>
  </r>
  <r>
    <s v="2023-02-06"/>
    <s v="SAL00703"/>
    <x v="1"/>
    <s v="TYPE C TO IPHONE"/>
    <n v="10"/>
    <n v="2000"/>
    <n v="20000"/>
    <x v="1"/>
    <x v="0"/>
  </r>
  <r>
    <s v="2023-02-15"/>
    <s v="SAL02682"/>
    <x v="1"/>
    <s v="TYPE C TO IPHONE"/>
    <n v="13"/>
    <n v="2000"/>
    <n v="26000"/>
    <x v="1"/>
    <x v="0"/>
  </r>
  <r>
    <s v="2023-04-16"/>
    <s v="SAL05277"/>
    <x v="1"/>
    <s v="TYPE C TO IPHONE"/>
    <n v="12"/>
    <n v="2000"/>
    <n v="24000"/>
    <x v="3"/>
    <x v="0"/>
  </r>
  <r>
    <s v="2023-04-19"/>
    <s v="SAL00408"/>
    <x v="1"/>
    <s v="TYPE C TO IPHONE"/>
    <n v="1"/>
    <n v="2000"/>
    <n v="2000"/>
    <x v="3"/>
    <x v="0"/>
  </r>
  <r>
    <s v="2023-04-20"/>
    <s v="SAL01169"/>
    <x v="1"/>
    <s v="TYPE C TO IPHONE"/>
    <n v="10"/>
    <n v="2000"/>
    <n v="20000"/>
    <x v="3"/>
    <x v="0"/>
  </r>
  <r>
    <s v="2023-05-07"/>
    <s v="SAL03192"/>
    <x v="1"/>
    <s v="TYPE C TO IPHONE"/>
    <n v="2"/>
    <n v="2000"/>
    <n v="4000"/>
    <x v="4"/>
    <x v="0"/>
  </r>
  <r>
    <s v="2023-05-17"/>
    <s v="SAL04927"/>
    <x v="1"/>
    <s v="TYPE C TO IPHONE"/>
    <n v="15"/>
    <n v="2000"/>
    <n v="30000"/>
    <x v="4"/>
    <x v="0"/>
  </r>
  <r>
    <s v="2023-05-19"/>
    <s v="SAL02726"/>
    <x v="1"/>
    <s v="TYPE C TO IPHONE"/>
    <n v="7"/>
    <n v="2000"/>
    <n v="14000"/>
    <x v="4"/>
    <x v="0"/>
  </r>
  <r>
    <s v="2023-05-22"/>
    <s v="SAL00242"/>
    <x v="1"/>
    <s v="TYPE C TO IPHONE"/>
    <n v="14"/>
    <n v="2000"/>
    <n v="28000"/>
    <x v="4"/>
    <x v="0"/>
  </r>
  <r>
    <s v="2023-05-31"/>
    <s v="SAL03612"/>
    <x v="1"/>
    <s v="TYPE C TO IPHONE"/>
    <n v="1"/>
    <n v="2000"/>
    <n v="2000"/>
    <x v="4"/>
    <x v="0"/>
  </r>
  <r>
    <s v="2023-06-02"/>
    <s v="SAL04711"/>
    <x v="1"/>
    <s v="TYPE C TO IPHONE"/>
    <n v="1"/>
    <n v="2000"/>
    <n v="2000"/>
    <x v="5"/>
    <x v="0"/>
  </r>
  <r>
    <s v="2023-06-18"/>
    <s v="SAL05862"/>
    <x v="1"/>
    <s v="TYPE C TO IPHONE"/>
    <n v="6"/>
    <n v="2000"/>
    <n v="12000"/>
    <x v="5"/>
    <x v="0"/>
  </r>
  <r>
    <s v="2023-07-11"/>
    <s v="SAL02904"/>
    <x v="1"/>
    <s v="TYPE C TO IPHONE"/>
    <n v="11"/>
    <n v="2000"/>
    <n v="22000"/>
    <x v="6"/>
    <x v="0"/>
  </r>
  <r>
    <s v="2023-07-13"/>
    <s v="SAL03636"/>
    <x v="1"/>
    <s v="TYPE C TO IPHONE"/>
    <n v="1"/>
    <n v="2000"/>
    <n v="2000"/>
    <x v="6"/>
    <x v="0"/>
  </r>
  <r>
    <s v="2023-08-17"/>
    <s v="SAL00247"/>
    <x v="1"/>
    <s v="TYPE C TO IPHONE"/>
    <n v="4"/>
    <n v="2000"/>
    <n v="8000"/>
    <x v="7"/>
    <x v="0"/>
  </r>
  <r>
    <s v="2023-08-18"/>
    <s v="SAL05203"/>
    <x v="1"/>
    <s v="TYPE C TO IPHONE"/>
    <n v="10"/>
    <n v="2000"/>
    <n v="20000"/>
    <x v="7"/>
    <x v="0"/>
  </r>
  <r>
    <s v="2023-09-04"/>
    <s v="SAL01928"/>
    <x v="1"/>
    <s v="TYPE C TO IPHONE"/>
    <n v="15"/>
    <n v="2000"/>
    <n v="30000"/>
    <x v="8"/>
    <x v="0"/>
  </r>
  <r>
    <s v="2023-09-11"/>
    <s v="SAL03429"/>
    <x v="1"/>
    <s v="TYPE C TO IPHONE"/>
    <n v="9"/>
    <n v="2000"/>
    <n v="18000"/>
    <x v="8"/>
    <x v="0"/>
  </r>
  <r>
    <s v="2023-09-27"/>
    <s v="SAL00120"/>
    <x v="1"/>
    <s v="TYPE C TO IPHONE"/>
    <n v="13"/>
    <n v="2000"/>
    <n v="26000"/>
    <x v="8"/>
    <x v="0"/>
  </r>
  <r>
    <s v="2023-09-30"/>
    <s v="SAL01997"/>
    <x v="1"/>
    <s v="TYPE C TO IPHONE"/>
    <n v="11"/>
    <n v="2000"/>
    <n v="22000"/>
    <x v="8"/>
    <x v="0"/>
  </r>
  <r>
    <s v="2023-10-18"/>
    <s v="SAL05677"/>
    <x v="1"/>
    <s v="TYPE C TO IPHONE"/>
    <n v="6"/>
    <n v="2000"/>
    <n v="12000"/>
    <x v="9"/>
    <x v="0"/>
  </r>
  <r>
    <s v="2023-11-02"/>
    <s v="SAL00537"/>
    <x v="1"/>
    <s v="TYPE C TO IPHONE"/>
    <n v="2"/>
    <n v="2000"/>
    <n v="4000"/>
    <x v="10"/>
    <x v="0"/>
  </r>
  <r>
    <s v="2023-11-05"/>
    <s v="SAL01323"/>
    <x v="1"/>
    <s v="TYPE C TO IPHONE"/>
    <n v="11"/>
    <n v="2000"/>
    <n v="22000"/>
    <x v="10"/>
    <x v="0"/>
  </r>
  <r>
    <s v="2023-11-07"/>
    <s v="SAL01968"/>
    <x v="1"/>
    <s v="TYPE C TO IPHONE"/>
    <n v="10"/>
    <n v="2000"/>
    <n v="20000"/>
    <x v="10"/>
    <x v="0"/>
  </r>
  <r>
    <s v="2023-11-12"/>
    <s v="SAL01869"/>
    <x v="1"/>
    <s v="TYPE C TO IPHONE"/>
    <n v="9"/>
    <n v="2000"/>
    <n v="18000"/>
    <x v="10"/>
    <x v="0"/>
  </r>
  <r>
    <s v="2023-11-25"/>
    <s v="SAL04167"/>
    <x v="1"/>
    <s v="TYPE C TO IPHONE"/>
    <n v="11"/>
    <n v="2000"/>
    <n v="22000"/>
    <x v="10"/>
    <x v="0"/>
  </r>
  <r>
    <s v="2023-12-03"/>
    <s v="SAL02018"/>
    <x v="1"/>
    <s v="TYPE C TO IPHONE"/>
    <n v="11"/>
    <n v="2000"/>
    <n v="22000"/>
    <x v="11"/>
    <x v="0"/>
  </r>
  <r>
    <s v="2023-12-08"/>
    <s v="SAL00854"/>
    <x v="1"/>
    <s v="TYPE C TO IPHONE"/>
    <n v="8"/>
    <n v="2000"/>
    <n v="16000"/>
    <x v="11"/>
    <x v="0"/>
  </r>
  <r>
    <s v="2023-12-12"/>
    <s v="SAL03257"/>
    <x v="1"/>
    <s v="TYPE C TO IPHONE"/>
    <n v="6"/>
    <n v="2000"/>
    <n v="12000"/>
    <x v="11"/>
    <x v="0"/>
  </r>
  <r>
    <s v="2023-12-15"/>
    <s v="SAL02587"/>
    <x v="1"/>
    <s v="TYPE C TO IPHONE"/>
    <n v="4"/>
    <n v="2000"/>
    <n v="8000"/>
    <x v="11"/>
    <x v="0"/>
  </r>
  <r>
    <s v="2023-12-19"/>
    <s v="SAL04173"/>
    <x v="1"/>
    <s v="TYPE C TO IPHONE"/>
    <n v="10"/>
    <n v="2000"/>
    <n v="20000"/>
    <x v="11"/>
    <x v="0"/>
  </r>
  <r>
    <s v="2023-12-20"/>
    <s v="SAL04435"/>
    <x v="1"/>
    <s v="TYPE C TO IPHONE"/>
    <n v="8"/>
    <n v="2000"/>
    <n v="16000"/>
    <x v="11"/>
    <x v="0"/>
  </r>
  <r>
    <s v="2024-01-06"/>
    <s v="SAL01074"/>
    <x v="1"/>
    <s v="TYPE C TO IPHONE"/>
    <n v="13"/>
    <n v="2000"/>
    <n v="26000"/>
    <x v="0"/>
    <x v="1"/>
  </r>
  <r>
    <s v="2024-01-06"/>
    <s v="SAL05828"/>
    <x v="1"/>
    <s v="TYPE C TO IPHONE"/>
    <n v="1"/>
    <n v="2000"/>
    <n v="2000"/>
    <x v="0"/>
    <x v="1"/>
  </r>
  <r>
    <s v="2024-01-20"/>
    <s v="SAL04723"/>
    <x v="1"/>
    <s v="TYPE C TO IPHONE"/>
    <n v="13"/>
    <n v="2000"/>
    <n v="26000"/>
    <x v="0"/>
    <x v="1"/>
  </r>
  <r>
    <s v="2024-01-21"/>
    <s v="SAL04409"/>
    <x v="1"/>
    <s v="TYPE C TO IPHONE"/>
    <n v="14"/>
    <n v="2000"/>
    <n v="28000"/>
    <x v="0"/>
    <x v="1"/>
  </r>
  <r>
    <s v="2024-01-22"/>
    <s v="SAL02815"/>
    <x v="1"/>
    <s v="TYPE C TO IPHONE"/>
    <n v="6"/>
    <n v="2000"/>
    <n v="12000"/>
    <x v="0"/>
    <x v="1"/>
  </r>
  <r>
    <s v="2024-02-16"/>
    <s v="SAL05265"/>
    <x v="1"/>
    <s v="TYPE C TO IPHONE"/>
    <n v="14"/>
    <n v="2000"/>
    <n v="28000"/>
    <x v="1"/>
    <x v="1"/>
  </r>
  <r>
    <s v="2024-02-20"/>
    <s v="SAL05017"/>
    <x v="1"/>
    <s v="TYPE C TO IPHONE"/>
    <n v="10"/>
    <n v="2000"/>
    <n v="20000"/>
    <x v="1"/>
    <x v="1"/>
  </r>
  <r>
    <s v="2024-02-21"/>
    <s v="SAL03381"/>
    <x v="1"/>
    <s v="TYPE C TO IPHONE"/>
    <n v="5"/>
    <n v="2000"/>
    <n v="10000"/>
    <x v="1"/>
    <x v="1"/>
  </r>
  <r>
    <s v="2024-02-23"/>
    <s v="SAL03728"/>
    <x v="1"/>
    <s v="TYPE C TO IPHONE"/>
    <n v="6"/>
    <n v="2000"/>
    <n v="12000"/>
    <x v="1"/>
    <x v="1"/>
  </r>
  <r>
    <s v="2024-03-13"/>
    <s v="SAL02398"/>
    <x v="1"/>
    <s v="TYPE C TO IPHONE"/>
    <n v="2"/>
    <n v="2000"/>
    <n v="4000"/>
    <x v="2"/>
    <x v="1"/>
  </r>
  <r>
    <s v="2024-03-29"/>
    <s v="SAL02530"/>
    <x v="1"/>
    <s v="TYPE C TO IPHONE"/>
    <n v="12"/>
    <n v="2000"/>
    <n v="24000"/>
    <x v="2"/>
    <x v="1"/>
  </r>
  <r>
    <s v="2024-03-30"/>
    <s v="SAL01662"/>
    <x v="1"/>
    <s v="TYPE C TO IPHONE"/>
    <n v="7"/>
    <n v="2000"/>
    <n v="14000"/>
    <x v="2"/>
    <x v="1"/>
  </r>
  <r>
    <s v="2024-04-12"/>
    <s v="SAL04591"/>
    <x v="1"/>
    <s v="TYPE C TO IPHONE"/>
    <n v="5"/>
    <n v="2000"/>
    <n v="10000"/>
    <x v="3"/>
    <x v="1"/>
  </r>
  <r>
    <s v="2024-05-03"/>
    <s v="SAL00290"/>
    <x v="1"/>
    <s v="TYPE C TO IPHONE"/>
    <n v="1"/>
    <n v="2000"/>
    <n v="2000"/>
    <x v="4"/>
    <x v="1"/>
  </r>
  <r>
    <s v="2024-05-06"/>
    <s v="SAL01519"/>
    <x v="1"/>
    <s v="TYPE C TO IPHONE"/>
    <n v="7"/>
    <n v="2000"/>
    <n v="14000"/>
    <x v="4"/>
    <x v="1"/>
  </r>
  <r>
    <s v="2024-05-08"/>
    <s v="SAL04100"/>
    <x v="1"/>
    <s v="TYPE C TO IPHONE"/>
    <n v="3"/>
    <n v="2000"/>
    <n v="6000"/>
    <x v="4"/>
    <x v="1"/>
  </r>
  <r>
    <s v="2024-05-16"/>
    <s v="SAL02624"/>
    <x v="1"/>
    <s v="TYPE C TO IPHONE"/>
    <n v="12"/>
    <n v="2000"/>
    <n v="24000"/>
    <x v="4"/>
    <x v="1"/>
  </r>
  <r>
    <s v="2024-05-20"/>
    <s v="SAL02126"/>
    <x v="1"/>
    <s v="TYPE C TO IPHONE"/>
    <n v="1"/>
    <n v="2000"/>
    <n v="2000"/>
    <x v="4"/>
    <x v="1"/>
  </r>
  <r>
    <s v="2024-05-25"/>
    <s v="SAL00104"/>
    <x v="1"/>
    <s v="TYPE C TO IPHONE"/>
    <n v="12"/>
    <n v="2000"/>
    <n v="24000"/>
    <x v="4"/>
    <x v="1"/>
  </r>
  <r>
    <s v="2024-05-27"/>
    <s v="SAL00988"/>
    <x v="1"/>
    <s v="TYPE C TO IPHONE"/>
    <n v="14"/>
    <n v="2000"/>
    <n v="28000"/>
    <x v="4"/>
    <x v="1"/>
  </r>
  <r>
    <s v="2024-06-04"/>
    <s v="SAL05272"/>
    <x v="1"/>
    <s v="TYPE C TO IPHONE"/>
    <n v="1"/>
    <n v="2000"/>
    <n v="2000"/>
    <x v="5"/>
    <x v="1"/>
  </r>
  <r>
    <s v="2024-06-20"/>
    <s v="SAL05966"/>
    <x v="1"/>
    <s v="TYPE C TO IPHONE"/>
    <n v="1"/>
    <n v="2000"/>
    <n v="2000"/>
    <x v="5"/>
    <x v="1"/>
  </r>
  <r>
    <s v="2024-06-25"/>
    <s v="SAL02746"/>
    <x v="1"/>
    <s v="TYPE C TO IPHONE"/>
    <n v="12"/>
    <n v="2000"/>
    <n v="24000"/>
    <x v="5"/>
    <x v="1"/>
  </r>
  <r>
    <s v="2024-06-29"/>
    <s v="SAL04836"/>
    <x v="1"/>
    <s v="TYPE C TO IPHONE"/>
    <n v="14"/>
    <n v="2000"/>
    <n v="28000"/>
    <x v="5"/>
    <x v="1"/>
  </r>
  <r>
    <s v="2024-07-02"/>
    <s v="SAL01328"/>
    <x v="1"/>
    <s v="TYPE C TO IPHONE"/>
    <n v="7"/>
    <n v="2000"/>
    <n v="14000"/>
    <x v="6"/>
    <x v="1"/>
  </r>
  <r>
    <s v="2024-07-15"/>
    <s v="SAL04918"/>
    <x v="1"/>
    <s v="TYPE C TO IPHONE"/>
    <n v="13"/>
    <n v="2000"/>
    <n v="26000"/>
    <x v="6"/>
    <x v="1"/>
  </r>
  <r>
    <s v="2024-07-24"/>
    <s v="SAL03387"/>
    <x v="1"/>
    <s v="TYPE C TO IPHONE"/>
    <n v="7"/>
    <n v="2000"/>
    <n v="14000"/>
    <x v="6"/>
    <x v="1"/>
  </r>
  <r>
    <s v="2024-08-15"/>
    <s v="SAL03132"/>
    <x v="1"/>
    <s v="TYPE C TO IPHONE"/>
    <n v="5"/>
    <n v="2000"/>
    <n v="10000"/>
    <x v="7"/>
    <x v="1"/>
  </r>
  <r>
    <s v="2024-09-17"/>
    <s v="SAL00970"/>
    <x v="1"/>
    <s v="TYPE C TO IPHONE"/>
    <n v="2"/>
    <n v="2000"/>
    <n v="4000"/>
    <x v="8"/>
    <x v="1"/>
  </r>
  <r>
    <s v="2024-09-24"/>
    <s v="SAL03639"/>
    <x v="1"/>
    <s v="TYPE C TO IPHONE"/>
    <n v="4"/>
    <n v="2000"/>
    <n v="8000"/>
    <x v="8"/>
    <x v="1"/>
  </r>
  <r>
    <s v="2024-09-28"/>
    <s v="SAL01090"/>
    <x v="1"/>
    <s v="TYPE C TO IPHONE"/>
    <n v="14"/>
    <n v="2000"/>
    <n v="28000"/>
    <x v="8"/>
    <x v="1"/>
  </r>
  <r>
    <s v="2024-10-02"/>
    <s v="SAL01272"/>
    <x v="1"/>
    <s v="TYPE C TO IPHONE"/>
    <n v="2"/>
    <n v="2000"/>
    <n v="4000"/>
    <x v="9"/>
    <x v="1"/>
  </r>
  <r>
    <s v="2024-10-14"/>
    <s v="SAL00273"/>
    <x v="1"/>
    <s v="TYPE C TO IPHONE"/>
    <n v="12"/>
    <n v="2000"/>
    <n v="24000"/>
    <x v="9"/>
    <x v="1"/>
  </r>
  <r>
    <s v="2024-10-20"/>
    <s v="SAL01873"/>
    <x v="1"/>
    <s v="TYPE C TO IPHONE"/>
    <n v="3"/>
    <n v="2000"/>
    <n v="6000"/>
    <x v="9"/>
    <x v="1"/>
  </r>
  <r>
    <s v="2024-10-20"/>
    <s v="SAL05473"/>
    <x v="1"/>
    <s v="TYPE C TO IPHONE"/>
    <n v="2"/>
    <n v="2000"/>
    <n v="4000"/>
    <x v="9"/>
    <x v="1"/>
  </r>
  <r>
    <s v="2024-10-22"/>
    <s v="SAL03758"/>
    <x v="1"/>
    <s v="TYPE C TO IPHONE"/>
    <n v="14"/>
    <n v="2000"/>
    <n v="28000"/>
    <x v="9"/>
    <x v="1"/>
  </r>
  <r>
    <s v="2024-10-29"/>
    <s v="SAL02048"/>
    <x v="1"/>
    <s v="TYPE C TO IPHONE"/>
    <n v="13"/>
    <n v="2000"/>
    <n v="26000"/>
    <x v="9"/>
    <x v="1"/>
  </r>
  <r>
    <s v="2024-11-09"/>
    <s v="SAL05143"/>
    <x v="1"/>
    <s v="TYPE C TO IPHONE"/>
    <n v="11"/>
    <n v="2000"/>
    <n v="22000"/>
    <x v="10"/>
    <x v="1"/>
  </r>
  <r>
    <s v="2024-11-15"/>
    <s v="SAL05818"/>
    <x v="1"/>
    <s v="TYPE C TO IPHONE"/>
    <n v="2"/>
    <n v="2000"/>
    <n v="4000"/>
    <x v="10"/>
    <x v="1"/>
  </r>
  <r>
    <s v="2024-11-28"/>
    <s v="SAL04602"/>
    <x v="1"/>
    <s v="TYPE C TO IPHONE"/>
    <n v="8"/>
    <n v="2000"/>
    <n v="16000"/>
    <x v="10"/>
    <x v="1"/>
  </r>
  <r>
    <s v="2024-11-30"/>
    <s v="SAL04166"/>
    <x v="1"/>
    <s v="TYPE C TO IPHONE"/>
    <n v="14"/>
    <n v="2000"/>
    <n v="28000"/>
    <x v="10"/>
    <x v="1"/>
  </r>
  <r>
    <s v="2024-12-05"/>
    <s v="SAL00566"/>
    <x v="1"/>
    <s v="TYPE C TO IPHONE"/>
    <n v="3"/>
    <n v="2000"/>
    <n v="6000"/>
    <x v="11"/>
    <x v="1"/>
  </r>
  <r>
    <s v="2024-12-13"/>
    <s v="SAL03076"/>
    <x v="1"/>
    <s v="TYPE C TO IPHONE"/>
    <n v="3"/>
    <n v="2000"/>
    <n v="6000"/>
    <x v="11"/>
    <x v="1"/>
  </r>
  <r>
    <s v="2025-01-29"/>
    <s v="SAL05944"/>
    <x v="1"/>
    <s v="TYPE C TO IPHONE"/>
    <n v="4"/>
    <n v="2000"/>
    <n v="8000"/>
    <x v="0"/>
    <x v="2"/>
  </r>
  <r>
    <s v="2025-02-04"/>
    <s v="SAL05752"/>
    <x v="1"/>
    <s v="TYPE C TO IPHONE"/>
    <n v="11"/>
    <n v="2000"/>
    <n v="22000"/>
    <x v="1"/>
    <x v="2"/>
  </r>
  <r>
    <s v="2025-02-06"/>
    <s v="SAL01337"/>
    <x v="1"/>
    <s v="TYPE C TO IPHONE"/>
    <n v="4"/>
    <n v="2000"/>
    <n v="8000"/>
    <x v="1"/>
    <x v="2"/>
  </r>
  <r>
    <s v="2025-02-11"/>
    <s v="SAL02279"/>
    <x v="1"/>
    <s v="TYPE C TO IPHONE"/>
    <n v="5"/>
    <n v="2000"/>
    <n v="10000"/>
    <x v="1"/>
    <x v="2"/>
  </r>
  <r>
    <s v="2025-02-13"/>
    <s v="SAL01401"/>
    <x v="1"/>
    <s v="TYPE C TO IPHONE"/>
    <n v="4"/>
    <n v="2000"/>
    <n v="8000"/>
    <x v="1"/>
    <x v="2"/>
  </r>
  <r>
    <s v="2025-02-22"/>
    <s v="SAL04778"/>
    <x v="1"/>
    <s v="TYPE C TO IPHONE"/>
    <n v="2"/>
    <n v="2000"/>
    <n v="4000"/>
    <x v="1"/>
    <x v="2"/>
  </r>
  <r>
    <s v="2025-02-24"/>
    <s v="SAL04696"/>
    <x v="1"/>
    <s v="TYPE C TO IPHONE"/>
    <n v="13"/>
    <n v="2000"/>
    <n v="26000"/>
    <x v="1"/>
    <x v="2"/>
  </r>
  <r>
    <s v="2025-03-10"/>
    <s v="SAL04332"/>
    <x v="1"/>
    <s v="TYPE C TO IPHONE"/>
    <n v="11"/>
    <n v="2000"/>
    <n v="22000"/>
    <x v="2"/>
    <x v="2"/>
  </r>
  <r>
    <s v="2025-04-04"/>
    <s v="SAL05234"/>
    <x v="1"/>
    <s v="TYPE C TO IPHONE"/>
    <n v="7"/>
    <n v="2000"/>
    <n v="14000"/>
    <x v="3"/>
    <x v="2"/>
  </r>
  <r>
    <s v="2025-04-06"/>
    <s v="SAL03134"/>
    <x v="1"/>
    <s v="TYPE C TO IPHONE"/>
    <n v="14"/>
    <n v="2000"/>
    <n v="28000"/>
    <x v="3"/>
    <x v="2"/>
  </r>
  <r>
    <s v="2025-04-18"/>
    <s v="SAL01632"/>
    <x v="1"/>
    <s v="TYPE C TO IPHONE"/>
    <n v="13"/>
    <n v="2000"/>
    <n v="26000"/>
    <x v="3"/>
    <x v="2"/>
  </r>
  <r>
    <s v="2025-04-30"/>
    <s v="SAL01880"/>
    <x v="1"/>
    <s v="TYPE C TO IPHONE"/>
    <n v="3"/>
    <n v="2000"/>
    <n v="6000"/>
    <x v="3"/>
    <x v="2"/>
  </r>
  <r>
    <s v="2025-05-20"/>
    <s v="SAL04482"/>
    <x v="1"/>
    <s v="TYPE C TO IPHONE"/>
    <n v="1"/>
    <n v="2000"/>
    <n v="2000"/>
    <x v="4"/>
    <x v="2"/>
  </r>
  <r>
    <s v="2025-07-04"/>
    <s v="SAL03777"/>
    <x v="1"/>
    <s v="TYPE C TO IPHONE"/>
    <n v="4"/>
    <n v="2000"/>
    <n v="8000"/>
    <x v="6"/>
    <x v="2"/>
  </r>
  <r>
    <s v="2025-07-10"/>
    <s v="SAL03114"/>
    <x v="1"/>
    <s v="TYPE C TO IPHONE"/>
    <n v="2"/>
    <n v="2000"/>
    <n v="4000"/>
    <x v="6"/>
    <x v="2"/>
  </r>
  <r>
    <s v="2025-07-17"/>
    <s v="SAL01838"/>
    <x v="1"/>
    <s v="TYPE C TO IPHONE"/>
    <n v="13"/>
    <n v="2000"/>
    <n v="26000"/>
    <x v="6"/>
    <x v="2"/>
  </r>
  <r>
    <s v="2025-07-24"/>
    <s v="SAL00497"/>
    <x v="1"/>
    <s v="TYPE C TO IPHONE"/>
    <n v="11"/>
    <n v="2000"/>
    <n v="22000"/>
    <x v="6"/>
    <x v="2"/>
  </r>
  <r>
    <s v="2025-07-31"/>
    <s v="SAL04089"/>
    <x v="1"/>
    <s v="TYPE C TO IPHONE"/>
    <n v="14"/>
    <n v="2000"/>
    <n v="28000"/>
    <x v="6"/>
    <x v="2"/>
  </r>
  <r>
    <s v="2025-08-08"/>
    <s v="SAL04361"/>
    <x v="1"/>
    <s v="TYPE C TO IPHONE"/>
    <n v="13"/>
    <n v="2000"/>
    <n v="26000"/>
    <x v="7"/>
    <x v="2"/>
  </r>
  <r>
    <s v="2025-08-20"/>
    <s v="SAL02919"/>
    <x v="1"/>
    <s v="TYPE C TO IPHONE"/>
    <n v="13"/>
    <n v="2000"/>
    <n v="26000"/>
    <x v="7"/>
    <x v="2"/>
  </r>
  <r>
    <s v="2025-08-21"/>
    <s v="SAL04638"/>
    <x v="1"/>
    <s v="TYPE C TO IPHONE"/>
    <n v="7"/>
    <n v="2000"/>
    <n v="14000"/>
    <x v="7"/>
    <x v="2"/>
  </r>
  <r>
    <s v="2025-08-24"/>
    <s v="SAL03016"/>
    <x v="1"/>
    <s v="TYPE C TO IPHONE"/>
    <n v="11"/>
    <n v="2000"/>
    <n v="22000"/>
    <x v="7"/>
    <x v="2"/>
  </r>
  <r>
    <s v="2025-09-09"/>
    <s v="SAL02891"/>
    <x v="1"/>
    <s v="TYPE C TO IPHONE"/>
    <n v="1"/>
    <n v="2000"/>
    <n v="2000"/>
    <x v="8"/>
    <x v="2"/>
  </r>
  <r>
    <s v="2025-09-14"/>
    <s v="SAL04251"/>
    <x v="1"/>
    <s v="TYPE C TO IPHONE"/>
    <n v="15"/>
    <n v="2000"/>
    <n v="30000"/>
    <x v="8"/>
    <x v="2"/>
  </r>
  <r>
    <s v="2025-09-14"/>
    <s v="SAL05051"/>
    <x v="1"/>
    <s v="TYPE C TO IPHONE"/>
    <n v="14"/>
    <n v="2000"/>
    <n v="28000"/>
    <x v="8"/>
    <x v="2"/>
  </r>
  <r>
    <s v="2025-09-17"/>
    <s v="SAL01750"/>
    <x v="1"/>
    <s v="TYPE C TO IPHONE"/>
    <n v="7"/>
    <n v="2000"/>
    <n v="14000"/>
    <x v="8"/>
    <x v="2"/>
  </r>
  <r>
    <s v="2025-10-17"/>
    <s v="SAL04985"/>
    <x v="1"/>
    <s v="TYPE C TO IPHONE"/>
    <n v="12"/>
    <n v="2000"/>
    <n v="24000"/>
    <x v="9"/>
    <x v="2"/>
  </r>
  <r>
    <s v="2025-10-18"/>
    <s v="SAL02112"/>
    <x v="1"/>
    <s v="TYPE C TO IPHONE"/>
    <n v="2"/>
    <n v="2000"/>
    <n v="4000"/>
    <x v="9"/>
    <x v="2"/>
  </r>
  <r>
    <s v="2025-10-26"/>
    <s v="SAL05093"/>
    <x v="1"/>
    <s v="TYPE C TO IPHONE"/>
    <n v="10"/>
    <n v="2000"/>
    <n v="20000"/>
    <x v="9"/>
    <x v="2"/>
  </r>
  <r>
    <s v="2025-10-28"/>
    <s v="SAL03241"/>
    <x v="1"/>
    <s v="TYPE C TO IPHONE"/>
    <n v="1"/>
    <n v="2000"/>
    <n v="2000"/>
    <x v="9"/>
    <x v="2"/>
  </r>
  <r>
    <s v="2025-11-08"/>
    <s v="SAL02367"/>
    <x v="1"/>
    <s v="TYPE C TO IPHONE"/>
    <n v="10"/>
    <n v="2000"/>
    <n v="20000"/>
    <x v="10"/>
    <x v="2"/>
  </r>
  <r>
    <s v="2025-11-13"/>
    <s v="SAL02867"/>
    <x v="1"/>
    <s v="TYPE C TO IPHONE"/>
    <n v="1"/>
    <n v="2000"/>
    <n v="2000"/>
    <x v="10"/>
    <x v="2"/>
  </r>
  <r>
    <s v="2025-11-18"/>
    <s v="SAL02301"/>
    <x v="1"/>
    <s v="TYPE C TO IPHONE"/>
    <n v="3"/>
    <n v="2000"/>
    <n v="6000"/>
    <x v="10"/>
    <x v="2"/>
  </r>
  <r>
    <s v="2025-11-19"/>
    <s v="SAL01193"/>
    <x v="1"/>
    <s v="TYPE C TO IPHONE"/>
    <n v="9"/>
    <n v="2000"/>
    <n v="18000"/>
    <x v="10"/>
    <x v="2"/>
  </r>
  <r>
    <s v="2025-11-21"/>
    <s v="SAL01767"/>
    <x v="1"/>
    <s v="TYPE C TO IPHONE"/>
    <n v="1"/>
    <n v="2000"/>
    <n v="2000"/>
    <x v="10"/>
    <x v="2"/>
  </r>
  <r>
    <s v="2025-12-12"/>
    <s v="SAL04740"/>
    <x v="1"/>
    <s v="TYPE C TO IPHONE"/>
    <n v="8"/>
    <n v="2000"/>
    <n v="16000"/>
    <x v="11"/>
    <x v="2"/>
  </r>
  <r>
    <s v="2025-12-27"/>
    <s v="SAL01419"/>
    <x v="1"/>
    <s v="TYPE C TO IPHONE"/>
    <n v="8"/>
    <n v="2000"/>
    <n v="16000"/>
    <x v="11"/>
    <x v="2"/>
  </r>
  <r>
    <s v="2023-01-03"/>
    <s v="SAL02841"/>
    <x v="1"/>
    <s v="TYPE C TO TYPE C CORD"/>
    <n v="5"/>
    <n v="2500"/>
    <n v="12500"/>
    <x v="0"/>
    <x v="0"/>
  </r>
  <r>
    <s v="2023-01-28"/>
    <s v="SAL00222"/>
    <x v="1"/>
    <s v="TYPE C TO TYPE C CORD"/>
    <n v="4"/>
    <n v="2500"/>
    <n v="10000"/>
    <x v="0"/>
    <x v="0"/>
  </r>
  <r>
    <s v="2023-01-29"/>
    <s v="SAL02172"/>
    <x v="1"/>
    <s v="TYPE C TO TYPE C CORD"/>
    <n v="7"/>
    <n v="2500"/>
    <n v="17500"/>
    <x v="0"/>
    <x v="0"/>
  </r>
  <r>
    <s v="2023-02-15"/>
    <s v="SAL04870"/>
    <x v="1"/>
    <s v="TYPE C TO TYPE C CORD"/>
    <n v="3"/>
    <n v="2500"/>
    <n v="7500"/>
    <x v="1"/>
    <x v="0"/>
  </r>
  <r>
    <s v="2023-02-17"/>
    <s v="SAL02736"/>
    <x v="1"/>
    <s v="TYPE C TO TYPE C CORD"/>
    <n v="10"/>
    <n v="2500"/>
    <n v="25000"/>
    <x v="1"/>
    <x v="0"/>
  </r>
  <r>
    <s v="2023-03-10"/>
    <s v="SAL03181"/>
    <x v="1"/>
    <s v="TYPE C TO TYPE C CORD"/>
    <n v="9"/>
    <n v="2500"/>
    <n v="22500"/>
    <x v="2"/>
    <x v="0"/>
  </r>
  <r>
    <s v="2023-03-11"/>
    <s v="SAL05001"/>
    <x v="1"/>
    <s v="TYPE C TO TYPE C CORD"/>
    <n v="12"/>
    <n v="2500"/>
    <n v="30000"/>
    <x v="2"/>
    <x v="0"/>
  </r>
  <r>
    <s v="2023-03-15"/>
    <s v="SAL05997"/>
    <x v="1"/>
    <s v="TYPE C TO TYPE C CORD"/>
    <n v="9"/>
    <n v="2500"/>
    <n v="22500"/>
    <x v="2"/>
    <x v="0"/>
  </r>
  <r>
    <s v="2023-03-21"/>
    <s v="SAL00797"/>
    <x v="1"/>
    <s v="TYPE C TO TYPE C CORD"/>
    <n v="2"/>
    <n v="2500"/>
    <n v="5000"/>
    <x v="2"/>
    <x v="0"/>
  </r>
  <r>
    <s v="2023-04-02"/>
    <s v="SAL00262"/>
    <x v="1"/>
    <s v="TYPE C TO TYPE C CORD"/>
    <n v="14"/>
    <n v="2500"/>
    <n v="35000"/>
    <x v="3"/>
    <x v="0"/>
  </r>
  <r>
    <s v="2023-04-07"/>
    <s v="SAL03751"/>
    <x v="1"/>
    <s v="TYPE C TO TYPE C CORD"/>
    <n v="6"/>
    <n v="2500"/>
    <n v="15000"/>
    <x v="3"/>
    <x v="0"/>
  </r>
  <r>
    <s v="2023-04-16"/>
    <s v="SAL04105"/>
    <x v="1"/>
    <s v="TYPE C TO TYPE C CORD"/>
    <n v="11"/>
    <n v="2500"/>
    <n v="27500"/>
    <x v="3"/>
    <x v="0"/>
  </r>
  <r>
    <s v="2023-04-23"/>
    <s v="SAL01421"/>
    <x v="1"/>
    <s v="TYPE C TO TYPE C CORD"/>
    <n v="11"/>
    <n v="2500"/>
    <n v="27500"/>
    <x v="3"/>
    <x v="0"/>
  </r>
  <r>
    <s v="2023-05-19"/>
    <s v="SAL02060"/>
    <x v="1"/>
    <s v="TYPE C TO TYPE C CORD"/>
    <n v="2"/>
    <n v="2500"/>
    <n v="5000"/>
    <x v="4"/>
    <x v="0"/>
  </r>
  <r>
    <s v="2023-06-07"/>
    <s v="SAL05147"/>
    <x v="1"/>
    <s v="TYPE C TO TYPE C CORD"/>
    <n v="2"/>
    <n v="2500"/>
    <n v="5000"/>
    <x v="5"/>
    <x v="0"/>
  </r>
  <r>
    <s v="2023-06-11"/>
    <s v="SAL01760"/>
    <x v="1"/>
    <s v="TYPE C TO TYPE C CORD"/>
    <n v="1"/>
    <n v="2500"/>
    <n v="2500"/>
    <x v="5"/>
    <x v="0"/>
  </r>
  <r>
    <s v="2023-06-13"/>
    <s v="SAL01915"/>
    <x v="1"/>
    <s v="TYPE C TO TYPE C CORD"/>
    <n v="7"/>
    <n v="2500"/>
    <n v="17500"/>
    <x v="5"/>
    <x v="0"/>
  </r>
  <r>
    <s v="2023-06-14"/>
    <s v="SAL04966"/>
    <x v="1"/>
    <s v="TYPE C TO TYPE C CORD"/>
    <n v="13"/>
    <n v="2500"/>
    <n v="32500"/>
    <x v="5"/>
    <x v="0"/>
  </r>
  <r>
    <s v="2023-06-15"/>
    <s v="SAL04042"/>
    <x v="1"/>
    <s v="TYPE C TO TYPE C CORD"/>
    <n v="10"/>
    <n v="2500"/>
    <n v="25000"/>
    <x v="5"/>
    <x v="0"/>
  </r>
  <r>
    <s v="2023-06-24"/>
    <s v="SAL00310"/>
    <x v="1"/>
    <s v="TYPE C TO TYPE C CORD"/>
    <n v="9"/>
    <n v="2500"/>
    <n v="22500"/>
    <x v="5"/>
    <x v="0"/>
  </r>
  <r>
    <s v="2023-06-24"/>
    <s v="SAL04205"/>
    <x v="1"/>
    <s v="TYPE C TO TYPE C CORD"/>
    <n v="1"/>
    <n v="2500"/>
    <n v="2500"/>
    <x v="5"/>
    <x v="0"/>
  </r>
  <r>
    <s v="2023-06-26"/>
    <s v="SAL02938"/>
    <x v="1"/>
    <s v="TYPE C TO TYPE C CORD"/>
    <n v="15"/>
    <n v="2500"/>
    <n v="37500"/>
    <x v="5"/>
    <x v="0"/>
  </r>
  <r>
    <s v="2023-07-30"/>
    <s v="SAL02524"/>
    <x v="1"/>
    <s v="TYPE C TO TYPE C CORD"/>
    <n v="8"/>
    <n v="2500"/>
    <n v="20000"/>
    <x v="6"/>
    <x v="0"/>
  </r>
  <r>
    <s v="2023-09-26"/>
    <s v="SAL00833"/>
    <x v="1"/>
    <s v="TYPE C TO TYPE C CORD"/>
    <n v="5"/>
    <n v="2500"/>
    <n v="12500"/>
    <x v="8"/>
    <x v="0"/>
  </r>
  <r>
    <s v="2023-10-11"/>
    <s v="SAL05419"/>
    <x v="1"/>
    <s v="TYPE C TO TYPE C CORD"/>
    <n v="15"/>
    <n v="2500"/>
    <n v="37500"/>
    <x v="9"/>
    <x v="0"/>
  </r>
  <r>
    <s v="2023-10-12"/>
    <s v="SAL03061"/>
    <x v="1"/>
    <s v="TYPE C TO TYPE C CORD"/>
    <n v="5"/>
    <n v="2500"/>
    <n v="12500"/>
    <x v="9"/>
    <x v="0"/>
  </r>
  <r>
    <s v="2023-10-13"/>
    <s v="SAL01758"/>
    <x v="1"/>
    <s v="TYPE C TO TYPE C CORD"/>
    <n v="2"/>
    <n v="2500"/>
    <n v="5000"/>
    <x v="9"/>
    <x v="0"/>
  </r>
  <r>
    <s v="2023-10-30"/>
    <s v="SAL01570"/>
    <x v="1"/>
    <s v="TYPE C TO TYPE C CORD"/>
    <n v="14"/>
    <n v="2500"/>
    <n v="35000"/>
    <x v="9"/>
    <x v="0"/>
  </r>
  <r>
    <s v="2023-11-10"/>
    <s v="SAL05111"/>
    <x v="1"/>
    <s v="TYPE C TO TYPE C CORD"/>
    <n v="3"/>
    <n v="2500"/>
    <n v="7500"/>
    <x v="10"/>
    <x v="0"/>
  </r>
  <r>
    <s v="2023-11-23"/>
    <s v="SAL01316"/>
    <x v="1"/>
    <s v="TYPE C TO TYPE C CORD"/>
    <n v="4"/>
    <n v="2500"/>
    <n v="10000"/>
    <x v="10"/>
    <x v="0"/>
  </r>
  <r>
    <s v="2023-11-26"/>
    <s v="SAL00917"/>
    <x v="1"/>
    <s v="TYPE C TO TYPE C CORD"/>
    <n v="11"/>
    <n v="2500"/>
    <n v="27500"/>
    <x v="10"/>
    <x v="0"/>
  </r>
  <r>
    <s v="2023-11-29"/>
    <s v="SAL05113"/>
    <x v="1"/>
    <s v="TYPE C TO TYPE C CORD"/>
    <n v="9"/>
    <n v="2500"/>
    <n v="22500"/>
    <x v="10"/>
    <x v="0"/>
  </r>
  <r>
    <s v="2023-12-07"/>
    <s v="SAL02918"/>
    <x v="1"/>
    <s v="TYPE C TO TYPE C CORD"/>
    <n v="7"/>
    <n v="2500"/>
    <n v="17500"/>
    <x v="11"/>
    <x v="0"/>
  </r>
  <r>
    <s v="2023-12-08"/>
    <s v="SAL00421"/>
    <x v="1"/>
    <s v="TYPE C TO TYPE C CORD"/>
    <n v="13"/>
    <n v="2500"/>
    <n v="32500"/>
    <x v="11"/>
    <x v="0"/>
  </r>
  <r>
    <s v="2023-12-26"/>
    <s v="SAL01988"/>
    <x v="1"/>
    <s v="TYPE C TO TYPE C CORD"/>
    <n v="15"/>
    <n v="2500"/>
    <n v="37500"/>
    <x v="11"/>
    <x v="0"/>
  </r>
  <r>
    <s v="2024-01-02"/>
    <s v="SAL01714"/>
    <x v="1"/>
    <s v="TYPE C TO TYPE C CORD"/>
    <n v="11"/>
    <n v="2500"/>
    <n v="27500"/>
    <x v="0"/>
    <x v="1"/>
  </r>
  <r>
    <s v="2024-01-04"/>
    <s v="SAL01561"/>
    <x v="1"/>
    <s v="TYPE C TO TYPE C CORD"/>
    <n v="7"/>
    <n v="2500"/>
    <n v="17500"/>
    <x v="0"/>
    <x v="1"/>
  </r>
  <r>
    <s v="2024-01-04"/>
    <s v="SAL03938"/>
    <x v="1"/>
    <s v="TYPE C TO TYPE C CORD"/>
    <n v="13"/>
    <n v="2500"/>
    <n v="32500"/>
    <x v="0"/>
    <x v="1"/>
  </r>
  <r>
    <s v="2024-01-15"/>
    <s v="SAL00696"/>
    <x v="1"/>
    <s v="TYPE C TO TYPE C CORD"/>
    <n v="13"/>
    <n v="2500"/>
    <n v="32500"/>
    <x v="0"/>
    <x v="1"/>
  </r>
  <r>
    <s v="2024-02-13"/>
    <s v="SAL05547"/>
    <x v="1"/>
    <s v="TYPE C TO TYPE C CORD"/>
    <n v="15"/>
    <n v="2500"/>
    <n v="37500"/>
    <x v="1"/>
    <x v="1"/>
  </r>
  <r>
    <s v="2024-02-19"/>
    <s v="SAL01178"/>
    <x v="1"/>
    <s v="TYPE C TO TYPE C CORD"/>
    <n v="12"/>
    <n v="2500"/>
    <n v="30000"/>
    <x v="1"/>
    <x v="1"/>
  </r>
  <r>
    <s v="2024-03-13"/>
    <s v="SAL00951"/>
    <x v="1"/>
    <s v="TYPE C TO TYPE C CORD"/>
    <n v="4"/>
    <n v="2500"/>
    <n v="10000"/>
    <x v="2"/>
    <x v="1"/>
  </r>
  <r>
    <s v="2024-03-21"/>
    <s v="SAL01444"/>
    <x v="1"/>
    <s v="TYPE C TO TYPE C CORD"/>
    <n v="5"/>
    <n v="2500"/>
    <n v="12500"/>
    <x v="2"/>
    <x v="1"/>
  </r>
  <r>
    <s v="2024-03-22"/>
    <s v="SAL03798"/>
    <x v="1"/>
    <s v="TYPE C TO TYPE C CORD"/>
    <n v="12"/>
    <n v="2500"/>
    <n v="30000"/>
    <x v="2"/>
    <x v="1"/>
  </r>
  <r>
    <s v="2024-03-24"/>
    <s v="SAL03868"/>
    <x v="1"/>
    <s v="TYPE C TO TYPE C CORD"/>
    <n v="6"/>
    <n v="2500"/>
    <n v="15000"/>
    <x v="2"/>
    <x v="1"/>
  </r>
  <r>
    <s v="2024-03-26"/>
    <s v="SAL02490"/>
    <x v="1"/>
    <s v="TYPE C TO TYPE C CORD"/>
    <n v="10"/>
    <n v="2500"/>
    <n v="25000"/>
    <x v="2"/>
    <x v="1"/>
  </r>
  <r>
    <s v="2024-04-02"/>
    <s v="SAL04010"/>
    <x v="1"/>
    <s v="TYPE C TO TYPE C CORD"/>
    <n v="13"/>
    <n v="2500"/>
    <n v="32500"/>
    <x v="3"/>
    <x v="1"/>
  </r>
  <r>
    <s v="2024-04-03"/>
    <s v="SAL01398"/>
    <x v="1"/>
    <s v="TYPE C TO TYPE C CORD"/>
    <n v="13"/>
    <n v="2500"/>
    <n v="32500"/>
    <x v="3"/>
    <x v="1"/>
  </r>
  <r>
    <s v="2024-04-07"/>
    <s v="SAL05995"/>
    <x v="1"/>
    <s v="TYPE C TO TYPE C CORD"/>
    <n v="7"/>
    <n v="2500"/>
    <n v="17500"/>
    <x v="3"/>
    <x v="1"/>
  </r>
  <r>
    <s v="2024-04-17"/>
    <s v="SAL01523"/>
    <x v="1"/>
    <s v="TYPE C TO TYPE C CORD"/>
    <n v="14"/>
    <n v="2500"/>
    <n v="35000"/>
    <x v="3"/>
    <x v="1"/>
  </r>
  <r>
    <s v="2024-04-21"/>
    <s v="SAL02054"/>
    <x v="1"/>
    <s v="TYPE C TO TYPE C CORD"/>
    <n v="14"/>
    <n v="2500"/>
    <n v="35000"/>
    <x v="3"/>
    <x v="1"/>
  </r>
  <r>
    <s v="2024-04-25"/>
    <s v="SAL02381"/>
    <x v="1"/>
    <s v="TYPE C TO TYPE C CORD"/>
    <n v="14"/>
    <n v="2500"/>
    <n v="35000"/>
    <x v="3"/>
    <x v="1"/>
  </r>
  <r>
    <s v="2024-05-03"/>
    <s v="SAL01038"/>
    <x v="1"/>
    <s v="TYPE C TO TYPE C CORD"/>
    <n v="8"/>
    <n v="2500"/>
    <n v="20000"/>
    <x v="4"/>
    <x v="1"/>
  </r>
  <r>
    <s v="2024-05-03"/>
    <s v="SAL02059"/>
    <x v="1"/>
    <s v="TYPE C TO TYPE C CORD"/>
    <n v="8"/>
    <n v="2500"/>
    <n v="20000"/>
    <x v="4"/>
    <x v="1"/>
  </r>
  <r>
    <s v="2024-05-14"/>
    <s v="SAL02357"/>
    <x v="1"/>
    <s v="TYPE C TO TYPE C CORD"/>
    <n v="3"/>
    <n v="2500"/>
    <n v="7500"/>
    <x v="4"/>
    <x v="1"/>
  </r>
  <r>
    <s v="2024-05-20"/>
    <s v="SAL00045"/>
    <x v="1"/>
    <s v="TYPE C TO TYPE C CORD"/>
    <n v="6"/>
    <n v="2500"/>
    <n v="15000"/>
    <x v="4"/>
    <x v="1"/>
  </r>
  <r>
    <s v="2024-06-29"/>
    <s v="SAL05850"/>
    <x v="1"/>
    <s v="TYPE C TO TYPE C CORD"/>
    <n v="5"/>
    <n v="2500"/>
    <n v="12500"/>
    <x v="5"/>
    <x v="1"/>
  </r>
  <r>
    <s v="2024-07-07"/>
    <s v="SAL00257"/>
    <x v="1"/>
    <s v="TYPE C TO TYPE C CORD"/>
    <n v="6"/>
    <n v="2500"/>
    <n v="15000"/>
    <x v="6"/>
    <x v="1"/>
  </r>
  <r>
    <s v="2024-07-16"/>
    <s v="SAL02309"/>
    <x v="1"/>
    <s v="TYPE C TO TYPE C CORD"/>
    <n v="7"/>
    <n v="2500"/>
    <n v="17500"/>
    <x v="6"/>
    <x v="1"/>
  </r>
  <r>
    <s v="2024-07-29"/>
    <s v="SAL04473"/>
    <x v="1"/>
    <s v="TYPE C TO TYPE C CORD"/>
    <n v="14"/>
    <n v="2500"/>
    <n v="35000"/>
    <x v="6"/>
    <x v="1"/>
  </r>
  <r>
    <s v="2024-09-10"/>
    <s v="SAL00149"/>
    <x v="1"/>
    <s v="TYPE C TO TYPE C CORD"/>
    <n v="6"/>
    <n v="2500"/>
    <n v="15000"/>
    <x v="8"/>
    <x v="1"/>
  </r>
  <r>
    <s v="2024-09-29"/>
    <s v="SAL03391"/>
    <x v="1"/>
    <s v="TYPE C TO TYPE C CORD"/>
    <n v="9"/>
    <n v="2500"/>
    <n v="22500"/>
    <x v="8"/>
    <x v="1"/>
  </r>
  <r>
    <s v="2024-10-08"/>
    <s v="SAL01855"/>
    <x v="1"/>
    <s v="TYPE C TO TYPE C CORD"/>
    <n v="4"/>
    <n v="2500"/>
    <n v="10000"/>
    <x v="9"/>
    <x v="1"/>
  </r>
  <r>
    <s v="2024-10-17"/>
    <s v="SAL04292"/>
    <x v="1"/>
    <s v="TYPE C TO TYPE C CORD"/>
    <n v="15"/>
    <n v="2500"/>
    <n v="37500"/>
    <x v="9"/>
    <x v="1"/>
  </r>
  <r>
    <s v="2024-10-26"/>
    <s v="SAL02297"/>
    <x v="1"/>
    <s v="TYPE C TO TYPE C CORD"/>
    <n v="4"/>
    <n v="2500"/>
    <n v="10000"/>
    <x v="9"/>
    <x v="1"/>
  </r>
  <r>
    <s v="2024-10-27"/>
    <s v="SAL01091"/>
    <x v="1"/>
    <s v="TYPE C TO TYPE C CORD"/>
    <n v="3"/>
    <n v="2500"/>
    <n v="7500"/>
    <x v="9"/>
    <x v="1"/>
  </r>
  <r>
    <s v="2024-10-30"/>
    <s v="SAL03055"/>
    <x v="1"/>
    <s v="TYPE C TO TYPE C CORD"/>
    <n v="8"/>
    <n v="2500"/>
    <n v="20000"/>
    <x v="9"/>
    <x v="1"/>
  </r>
  <r>
    <s v="2024-11-09"/>
    <s v="SAL01035"/>
    <x v="1"/>
    <s v="TYPE C TO TYPE C CORD"/>
    <n v="1"/>
    <n v="2500"/>
    <n v="2500"/>
    <x v="10"/>
    <x v="1"/>
  </r>
  <r>
    <s v="2024-12-08"/>
    <s v="SAL05232"/>
    <x v="1"/>
    <s v="TYPE C TO TYPE C CORD"/>
    <n v="12"/>
    <n v="2500"/>
    <n v="30000"/>
    <x v="11"/>
    <x v="1"/>
  </r>
  <r>
    <s v="2024-12-12"/>
    <s v="SAL00953"/>
    <x v="1"/>
    <s v="TYPE C TO TYPE C CORD"/>
    <n v="5"/>
    <n v="2500"/>
    <n v="12500"/>
    <x v="11"/>
    <x v="1"/>
  </r>
  <r>
    <s v="2024-12-15"/>
    <s v="SAL03096"/>
    <x v="1"/>
    <s v="TYPE C TO TYPE C CORD"/>
    <n v="11"/>
    <n v="2500"/>
    <n v="27500"/>
    <x v="11"/>
    <x v="1"/>
  </r>
  <r>
    <s v="2024-12-18"/>
    <s v="SAL01287"/>
    <x v="1"/>
    <s v="TYPE C TO TYPE C CORD"/>
    <n v="14"/>
    <n v="2500"/>
    <n v="35000"/>
    <x v="11"/>
    <x v="1"/>
  </r>
  <r>
    <s v="2024-12-26"/>
    <s v="SAL00905"/>
    <x v="1"/>
    <s v="TYPE C TO TYPE C CORD"/>
    <n v="15"/>
    <n v="2500"/>
    <n v="37500"/>
    <x v="11"/>
    <x v="1"/>
  </r>
  <r>
    <s v="2025-01-15"/>
    <s v="SAL00641"/>
    <x v="1"/>
    <s v="TYPE C TO TYPE C CORD"/>
    <n v="6"/>
    <n v="2500"/>
    <n v="15000"/>
    <x v="0"/>
    <x v="2"/>
  </r>
  <r>
    <s v="2025-01-16"/>
    <s v="SAL00733"/>
    <x v="1"/>
    <s v="TYPE C TO TYPE C CORD"/>
    <n v="15"/>
    <n v="2500"/>
    <n v="37500"/>
    <x v="0"/>
    <x v="2"/>
  </r>
  <r>
    <s v="2025-01-27"/>
    <s v="SAL01237"/>
    <x v="1"/>
    <s v="TYPE C TO TYPE C CORD"/>
    <n v="11"/>
    <n v="2500"/>
    <n v="27500"/>
    <x v="0"/>
    <x v="2"/>
  </r>
  <r>
    <s v="2025-02-17"/>
    <s v="SAL03420"/>
    <x v="1"/>
    <s v="TYPE C TO TYPE C CORD"/>
    <n v="9"/>
    <n v="2500"/>
    <n v="22500"/>
    <x v="1"/>
    <x v="2"/>
  </r>
  <r>
    <s v="2025-03-17"/>
    <s v="SAL04458"/>
    <x v="1"/>
    <s v="TYPE C TO TYPE C CORD"/>
    <n v="4"/>
    <n v="2500"/>
    <n v="10000"/>
    <x v="2"/>
    <x v="2"/>
  </r>
  <r>
    <s v="2025-04-09"/>
    <s v="SAL02049"/>
    <x v="1"/>
    <s v="TYPE C TO TYPE C CORD"/>
    <n v="1"/>
    <n v="2500"/>
    <n v="2500"/>
    <x v="3"/>
    <x v="2"/>
  </r>
  <r>
    <s v="2025-05-17"/>
    <s v="SAL03418"/>
    <x v="1"/>
    <s v="TYPE C TO TYPE C CORD"/>
    <n v="9"/>
    <n v="2500"/>
    <n v="22500"/>
    <x v="4"/>
    <x v="2"/>
  </r>
  <r>
    <s v="2025-05-25"/>
    <s v="SAL02039"/>
    <x v="1"/>
    <s v="TYPE C TO TYPE C CORD"/>
    <n v="3"/>
    <n v="2500"/>
    <n v="7500"/>
    <x v="4"/>
    <x v="2"/>
  </r>
  <r>
    <s v="2025-05-28"/>
    <s v="SAL03444"/>
    <x v="1"/>
    <s v="TYPE C TO TYPE C CORD"/>
    <n v="9"/>
    <n v="2500"/>
    <n v="22500"/>
    <x v="4"/>
    <x v="2"/>
  </r>
  <r>
    <s v="2025-05-31"/>
    <s v="SAL03284"/>
    <x v="1"/>
    <s v="TYPE C TO TYPE C CORD"/>
    <n v="10"/>
    <n v="2500"/>
    <n v="25000"/>
    <x v="4"/>
    <x v="2"/>
  </r>
  <r>
    <s v="2025-06-08"/>
    <s v="SAL04528"/>
    <x v="1"/>
    <s v="TYPE C TO TYPE C CORD"/>
    <n v="7"/>
    <n v="2500"/>
    <n v="17500"/>
    <x v="5"/>
    <x v="2"/>
  </r>
  <r>
    <s v="2025-06-13"/>
    <s v="SAL01827"/>
    <x v="1"/>
    <s v="TYPE C TO TYPE C CORD"/>
    <n v="7"/>
    <n v="2500"/>
    <n v="17500"/>
    <x v="5"/>
    <x v="2"/>
  </r>
  <r>
    <s v="2025-06-13"/>
    <s v="SAL02852"/>
    <x v="1"/>
    <s v="TYPE C TO TYPE C CORD"/>
    <n v="15"/>
    <n v="2500"/>
    <n v="37500"/>
    <x v="5"/>
    <x v="2"/>
  </r>
  <r>
    <s v="2025-06-17"/>
    <s v="SAL04926"/>
    <x v="1"/>
    <s v="TYPE C TO TYPE C CORD"/>
    <n v="9"/>
    <n v="2500"/>
    <n v="22500"/>
    <x v="5"/>
    <x v="2"/>
  </r>
  <r>
    <s v="2025-06-18"/>
    <s v="SAL04022"/>
    <x v="1"/>
    <s v="TYPE C TO TYPE C CORD"/>
    <n v="8"/>
    <n v="2500"/>
    <n v="20000"/>
    <x v="5"/>
    <x v="2"/>
  </r>
  <r>
    <s v="2025-06-24"/>
    <s v="SAL04950"/>
    <x v="1"/>
    <s v="TYPE C TO TYPE C CORD"/>
    <n v="7"/>
    <n v="2500"/>
    <n v="17500"/>
    <x v="5"/>
    <x v="2"/>
  </r>
  <r>
    <s v="2025-06-28"/>
    <s v="SAL02183"/>
    <x v="1"/>
    <s v="TYPE C TO TYPE C CORD"/>
    <n v="10"/>
    <n v="2500"/>
    <n v="25000"/>
    <x v="5"/>
    <x v="2"/>
  </r>
  <r>
    <s v="2025-07-27"/>
    <s v="SAL01037"/>
    <x v="1"/>
    <s v="TYPE C TO TYPE C CORD"/>
    <n v="15"/>
    <n v="2500"/>
    <n v="37500"/>
    <x v="6"/>
    <x v="2"/>
  </r>
  <r>
    <s v="2025-07-29"/>
    <s v="SAL03435"/>
    <x v="1"/>
    <s v="TYPE C TO TYPE C CORD"/>
    <n v="7"/>
    <n v="2500"/>
    <n v="17500"/>
    <x v="6"/>
    <x v="2"/>
  </r>
  <r>
    <s v="2025-08-06"/>
    <s v="SAL00626"/>
    <x v="1"/>
    <s v="TYPE C TO TYPE C CORD"/>
    <n v="9"/>
    <n v="2500"/>
    <n v="22500"/>
    <x v="7"/>
    <x v="2"/>
  </r>
  <r>
    <s v="2025-08-14"/>
    <s v="SAL01439"/>
    <x v="1"/>
    <s v="TYPE C TO TYPE C CORD"/>
    <n v="14"/>
    <n v="2500"/>
    <n v="35000"/>
    <x v="7"/>
    <x v="2"/>
  </r>
  <r>
    <s v="2025-08-15"/>
    <s v="SAL05279"/>
    <x v="1"/>
    <s v="TYPE C TO TYPE C CORD"/>
    <n v="10"/>
    <n v="2500"/>
    <n v="25000"/>
    <x v="7"/>
    <x v="2"/>
  </r>
  <r>
    <s v="2025-09-21"/>
    <s v="SAL04642"/>
    <x v="1"/>
    <s v="TYPE C TO TYPE C CORD"/>
    <n v="7"/>
    <n v="2500"/>
    <n v="17500"/>
    <x v="8"/>
    <x v="2"/>
  </r>
  <r>
    <s v="2025-09-22"/>
    <s v="SAL03669"/>
    <x v="1"/>
    <s v="TYPE C TO TYPE C CORD"/>
    <n v="3"/>
    <n v="2500"/>
    <n v="7500"/>
    <x v="8"/>
    <x v="2"/>
  </r>
  <r>
    <s v="2025-10-19"/>
    <s v="SAL00119"/>
    <x v="1"/>
    <s v="TYPE C TO TYPE C CORD"/>
    <n v="4"/>
    <n v="2500"/>
    <n v="10000"/>
    <x v="9"/>
    <x v="2"/>
  </r>
  <r>
    <s v="2025-11-03"/>
    <s v="SAL02336"/>
    <x v="1"/>
    <s v="TYPE C TO TYPE C CORD"/>
    <n v="6"/>
    <n v="2500"/>
    <n v="15000"/>
    <x v="10"/>
    <x v="2"/>
  </r>
  <r>
    <s v="2025-11-10"/>
    <s v="SAL01247"/>
    <x v="1"/>
    <s v="TYPE C TO TYPE C CORD"/>
    <n v="7"/>
    <n v="2500"/>
    <n v="17500"/>
    <x v="10"/>
    <x v="2"/>
  </r>
  <r>
    <s v="2025-12-02"/>
    <s v="SAL03306"/>
    <x v="1"/>
    <s v="TYPE C TO TYPE C CORD"/>
    <n v="2"/>
    <n v="2500"/>
    <n v="5000"/>
    <x v="11"/>
    <x v="2"/>
  </r>
  <r>
    <s v="2025-12-03"/>
    <s v="SAL05427"/>
    <x v="1"/>
    <s v="TYPE C TO TYPE C CORD"/>
    <n v="9"/>
    <n v="2500"/>
    <n v="22500"/>
    <x v="11"/>
    <x v="2"/>
  </r>
  <r>
    <s v="2025-12-06"/>
    <s v="SAL00248"/>
    <x v="1"/>
    <s v="TYPE C TO TYPE C CORD"/>
    <n v="10"/>
    <n v="2500"/>
    <n v="25000"/>
    <x v="11"/>
    <x v="2"/>
  </r>
  <r>
    <s v="2023-01-01"/>
    <s v="SAL00772"/>
    <x v="0"/>
    <s v="USB SUCKET"/>
    <n v="11"/>
    <n v="4000"/>
    <n v="44000"/>
    <x v="0"/>
    <x v="0"/>
  </r>
  <r>
    <s v="2023-01-19"/>
    <s v="SAL02364"/>
    <x v="0"/>
    <s v="USB SUCKET"/>
    <n v="12"/>
    <n v="4000"/>
    <n v="48000"/>
    <x v="0"/>
    <x v="0"/>
  </r>
  <r>
    <s v="2023-02-05"/>
    <s v="SAL05537"/>
    <x v="0"/>
    <s v="USB SUCKET"/>
    <n v="6"/>
    <n v="4000"/>
    <n v="24000"/>
    <x v="1"/>
    <x v="0"/>
  </r>
  <r>
    <s v="2023-04-19"/>
    <s v="SAL02866"/>
    <x v="0"/>
    <s v="USB SUCKET"/>
    <n v="12"/>
    <n v="4000"/>
    <n v="48000"/>
    <x v="3"/>
    <x v="0"/>
  </r>
  <r>
    <s v="2023-05-18"/>
    <s v="SAL04025"/>
    <x v="0"/>
    <s v="USB SUCKET"/>
    <n v="9"/>
    <n v="4000"/>
    <n v="36000"/>
    <x v="4"/>
    <x v="0"/>
  </r>
  <r>
    <s v="2023-07-03"/>
    <s v="SAL05056"/>
    <x v="0"/>
    <s v="USB SUCKET"/>
    <n v="15"/>
    <n v="4000"/>
    <n v="60000"/>
    <x v="6"/>
    <x v="0"/>
  </r>
  <r>
    <s v="2023-07-12"/>
    <s v="SAL03587"/>
    <x v="0"/>
    <s v="USB SUCKET"/>
    <n v="10"/>
    <n v="4000"/>
    <n v="40000"/>
    <x v="6"/>
    <x v="0"/>
  </r>
  <r>
    <s v="2023-07-24"/>
    <s v="SAL02711"/>
    <x v="0"/>
    <s v="USB SUCKET"/>
    <n v="9"/>
    <n v="4000"/>
    <n v="36000"/>
    <x v="6"/>
    <x v="0"/>
  </r>
  <r>
    <s v="2023-07-30"/>
    <s v="SAL04172"/>
    <x v="0"/>
    <s v="USB SUCKET"/>
    <n v="7"/>
    <n v="4000"/>
    <n v="28000"/>
    <x v="6"/>
    <x v="0"/>
  </r>
  <r>
    <s v="2023-08-10"/>
    <s v="SAL03347"/>
    <x v="0"/>
    <s v="USB SUCKET"/>
    <n v="5"/>
    <n v="4000"/>
    <n v="20000"/>
    <x v="7"/>
    <x v="0"/>
  </r>
  <r>
    <s v="2023-08-13"/>
    <s v="SAL00861"/>
    <x v="0"/>
    <s v="USB SUCKET"/>
    <n v="15"/>
    <n v="4000"/>
    <n v="60000"/>
    <x v="7"/>
    <x v="0"/>
  </r>
  <r>
    <s v="2023-08-31"/>
    <s v="SAL04739"/>
    <x v="0"/>
    <s v="USB SUCKET"/>
    <n v="14"/>
    <n v="4000"/>
    <n v="56000"/>
    <x v="7"/>
    <x v="0"/>
  </r>
  <r>
    <s v="2023-09-10"/>
    <s v="SAL05208"/>
    <x v="0"/>
    <s v="USB SUCKET"/>
    <n v="9"/>
    <n v="4000"/>
    <n v="36000"/>
    <x v="8"/>
    <x v="0"/>
  </r>
  <r>
    <s v="2023-09-28"/>
    <s v="SAL03022"/>
    <x v="0"/>
    <s v="USB SUCKET"/>
    <n v="8"/>
    <n v="4000"/>
    <n v="32000"/>
    <x v="8"/>
    <x v="0"/>
  </r>
  <r>
    <s v="2023-11-27"/>
    <s v="SAL02692"/>
    <x v="0"/>
    <s v="USB SUCKET"/>
    <n v="3"/>
    <n v="4000"/>
    <n v="12000"/>
    <x v="10"/>
    <x v="0"/>
  </r>
  <r>
    <s v="2023-12-11"/>
    <s v="SAL01099"/>
    <x v="0"/>
    <s v="USB SUCKET"/>
    <n v="9"/>
    <n v="4000"/>
    <n v="36000"/>
    <x v="11"/>
    <x v="0"/>
  </r>
  <r>
    <s v="2023-12-11"/>
    <s v="SAL01826"/>
    <x v="0"/>
    <s v="USB SUCKET"/>
    <n v="14"/>
    <n v="4000"/>
    <n v="56000"/>
    <x v="11"/>
    <x v="0"/>
  </r>
  <r>
    <s v="2023-12-26"/>
    <s v="SAL02072"/>
    <x v="0"/>
    <s v="USB SUCKET"/>
    <n v="15"/>
    <n v="4000"/>
    <n v="60000"/>
    <x v="11"/>
    <x v="0"/>
  </r>
  <r>
    <s v="2024-01-06"/>
    <s v="SAL03524"/>
    <x v="0"/>
    <s v="USB SUCKET"/>
    <n v="2"/>
    <n v="4000"/>
    <n v="8000"/>
    <x v="0"/>
    <x v="1"/>
  </r>
  <r>
    <s v="2024-01-24"/>
    <s v="SAL01357"/>
    <x v="0"/>
    <s v="USB SUCKET"/>
    <n v="14"/>
    <n v="4000"/>
    <n v="56000"/>
    <x v="0"/>
    <x v="1"/>
  </r>
  <r>
    <s v="2024-01-27"/>
    <s v="SAL04147"/>
    <x v="0"/>
    <s v="USB SUCKET"/>
    <n v="1"/>
    <n v="4000"/>
    <n v="4000"/>
    <x v="0"/>
    <x v="1"/>
  </r>
  <r>
    <s v="2024-02-06"/>
    <s v="SAL01700"/>
    <x v="0"/>
    <s v="USB SUCKET"/>
    <n v="14"/>
    <n v="4000"/>
    <n v="56000"/>
    <x v="1"/>
    <x v="1"/>
  </r>
  <r>
    <s v="2024-03-12"/>
    <s v="SAL01088"/>
    <x v="0"/>
    <s v="USB SUCKET"/>
    <n v="2"/>
    <n v="4000"/>
    <n v="8000"/>
    <x v="2"/>
    <x v="1"/>
  </r>
  <r>
    <s v="2024-04-04"/>
    <s v="SAL00127"/>
    <x v="0"/>
    <s v="USB SUCKET"/>
    <n v="15"/>
    <n v="4000"/>
    <n v="60000"/>
    <x v="3"/>
    <x v="1"/>
  </r>
  <r>
    <s v="2024-05-08"/>
    <s v="SAL05448"/>
    <x v="0"/>
    <s v="USB SUCKET"/>
    <n v="8"/>
    <n v="4000"/>
    <n v="32000"/>
    <x v="4"/>
    <x v="1"/>
  </r>
  <r>
    <s v="2024-05-11"/>
    <s v="SAL04426"/>
    <x v="0"/>
    <s v="USB SUCKET"/>
    <n v="3"/>
    <n v="4000"/>
    <n v="12000"/>
    <x v="4"/>
    <x v="1"/>
  </r>
  <r>
    <s v="2024-06-19"/>
    <s v="SAL01050"/>
    <x v="0"/>
    <s v="USB SUCKET"/>
    <n v="13"/>
    <n v="4000"/>
    <n v="52000"/>
    <x v="5"/>
    <x v="1"/>
  </r>
  <r>
    <s v="2024-06-30"/>
    <s v="SAL00395"/>
    <x v="0"/>
    <s v="USB SUCKET"/>
    <n v="8"/>
    <n v="4000"/>
    <n v="32000"/>
    <x v="5"/>
    <x v="1"/>
  </r>
  <r>
    <s v="2024-08-09"/>
    <s v="SAL01818"/>
    <x v="0"/>
    <s v="USB SUCKET"/>
    <n v="10"/>
    <n v="4000"/>
    <n v="40000"/>
    <x v="7"/>
    <x v="1"/>
  </r>
  <r>
    <s v="2024-08-13"/>
    <s v="SAL00488"/>
    <x v="0"/>
    <s v="USB SUCKET"/>
    <n v="6"/>
    <n v="4000"/>
    <n v="24000"/>
    <x v="7"/>
    <x v="1"/>
  </r>
  <r>
    <s v="2024-08-23"/>
    <s v="SAL00555"/>
    <x v="0"/>
    <s v="USB SUCKET"/>
    <n v="12"/>
    <n v="4000"/>
    <n v="48000"/>
    <x v="7"/>
    <x v="1"/>
  </r>
  <r>
    <s v="2024-09-13"/>
    <s v="SAL03332"/>
    <x v="0"/>
    <s v="USB SUCKET"/>
    <n v="5"/>
    <n v="4000"/>
    <n v="20000"/>
    <x v="8"/>
    <x v="1"/>
  </r>
  <r>
    <s v="2024-12-15"/>
    <s v="SAL05507"/>
    <x v="0"/>
    <s v="USB SUCKET"/>
    <n v="6"/>
    <n v="4000"/>
    <n v="24000"/>
    <x v="11"/>
    <x v="1"/>
  </r>
  <r>
    <s v="2025-01-03"/>
    <s v="SAL03896"/>
    <x v="0"/>
    <s v="USB SUCKET"/>
    <n v="8"/>
    <n v="4000"/>
    <n v="32000"/>
    <x v="0"/>
    <x v="2"/>
  </r>
  <r>
    <s v="2025-02-07"/>
    <s v="SAL01593"/>
    <x v="0"/>
    <s v="USB SUCKET"/>
    <n v="10"/>
    <n v="4000"/>
    <n v="40000"/>
    <x v="1"/>
    <x v="2"/>
  </r>
  <r>
    <s v="2025-02-08"/>
    <s v="SAL04898"/>
    <x v="0"/>
    <s v="USB SUCKET"/>
    <n v="13"/>
    <n v="4000"/>
    <n v="52000"/>
    <x v="1"/>
    <x v="2"/>
  </r>
  <r>
    <s v="2025-02-25"/>
    <s v="SAL05062"/>
    <x v="0"/>
    <s v="USB SUCKET"/>
    <n v="15"/>
    <n v="4000"/>
    <n v="60000"/>
    <x v="1"/>
    <x v="2"/>
  </r>
  <r>
    <s v="2025-02-27"/>
    <s v="SAL00109"/>
    <x v="0"/>
    <s v="USB SUCKET"/>
    <n v="5"/>
    <n v="4000"/>
    <n v="20000"/>
    <x v="1"/>
    <x v="2"/>
  </r>
  <r>
    <s v="2025-03-07"/>
    <s v="SAL04117"/>
    <x v="0"/>
    <s v="USB SUCKET"/>
    <n v="14"/>
    <n v="4000"/>
    <n v="56000"/>
    <x v="2"/>
    <x v="2"/>
  </r>
  <r>
    <s v="2025-03-09"/>
    <s v="SAL02969"/>
    <x v="0"/>
    <s v="USB SUCKET"/>
    <n v="15"/>
    <n v="4000"/>
    <n v="60000"/>
    <x v="2"/>
    <x v="2"/>
  </r>
  <r>
    <s v="2025-03-25"/>
    <s v="SAL00719"/>
    <x v="0"/>
    <s v="USB SUCKET"/>
    <n v="7"/>
    <n v="4000"/>
    <n v="28000"/>
    <x v="2"/>
    <x v="2"/>
  </r>
  <r>
    <s v="2025-04-04"/>
    <s v="SAL04960"/>
    <x v="0"/>
    <s v="USB SUCKET"/>
    <n v="9"/>
    <n v="4000"/>
    <n v="36000"/>
    <x v="3"/>
    <x v="2"/>
  </r>
  <r>
    <s v="2025-04-07"/>
    <s v="SAL00299"/>
    <x v="0"/>
    <s v="USB SUCKET"/>
    <n v="1"/>
    <n v="4000"/>
    <n v="4000"/>
    <x v="3"/>
    <x v="2"/>
  </r>
  <r>
    <s v="2025-04-19"/>
    <s v="SAL02199"/>
    <x v="0"/>
    <s v="USB SUCKET"/>
    <n v="9"/>
    <n v="4000"/>
    <n v="36000"/>
    <x v="3"/>
    <x v="2"/>
  </r>
  <r>
    <s v="2025-04-22"/>
    <s v="SAL00401"/>
    <x v="0"/>
    <s v="USB SUCKET"/>
    <n v="3"/>
    <n v="4000"/>
    <n v="12000"/>
    <x v="3"/>
    <x v="2"/>
  </r>
  <r>
    <s v="2025-04-30"/>
    <s v="SAL05887"/>
    <x v="0"/>
    <s v="USB SUCKET"/>
    <n v="9"/>
    <n v="4000"/>
    <n v="36000"/>
    <x v="3"/>
    <x v="2"/>
  </r>
  <r>
    <s v="2025-05-11"/>
    <s v="SAL02780"/>
    <x v="0"/>
    <s v="USB SUCKET"/>
    <n v="2"/>
    <n v="4000"/>
    <n v="8000"/>
    <x v="4"/>
    <x v="2"/>
  </r>
  <r>
    <s v="2025-05-26"/>
    <s v="SAL01704"/>
    <x v="0"/>
    <s v="USB SUCKET"/>
    <n v="7"/>
    <n v="4000"/>
    <n v="28000"/>
    <x v="4"/>
    <x v="2"/>
  </r>
  <r>
    <s v="2025-05-27"/>
    <s v="SAL04454"/>
    <x v="0"/>
    <s v="USB SUCKET"/>
    <n v="1"/>
    <n v="4000"/>
    <n v="4000"/>
    <x v="4"/>
    <x v="2"/>
  </r>
  <r>
    <s v="2025-06-09"/>
    <s v="SAL02010"/>
    <x v="0"/>
    <s v="USB SUCKET"/>
    <n v="5"/>
    <n v="4000"/>
    <n v="20000"/>
    <x v="5"/>
    <x v="2"/>
  </r>
  <r>
    <s v="2025-08-27"/>
    <s v="SAL02998"/>
    <x v="0"/>
    <s v="USB SUCKET"/>
    <n v="15"/>
    <n v="4000"/>
    <n v="60000"/>
    <x v="7"/>
    <x v="2"/>
  </r>
  <r>
    <s v="2025-09-02"/>
    <s v="SAL00694"/>
    <x v="0"/>
    <s v="USB SUCKET"/>
    <n v="3"/>
    <n v="4000"/>
    <n v="12000"/>
    <x v="8"/>
    <x v="2"/>
  </r>
  <r>
    <s v="2025-09-13"/>
    <s v="SAL00844"/>
    <x v="0"/>
    <s v="USB SUCKET"/>
    <n v="12"/>
    <n v="4000"/>
    <n v="48000"/>
    <x v="8"/>
    <x v="2"/>
  </r>
  <r>
    <s v="2025-09-20"/>
    <s v="SAL04725"/>
    <x v="0"/>
    <s v="USB SUCKET"/>
    <n v="8"/>
    <n v="4000"/>
    <n v="32000"/>
    <x v="8"/>
    <x v="2"/>
  </r>
  <r>
    <s v="2025-09-28"/>
    <s v="SAL02327"/>
    <x v="0"/>
    <s v="USB SUCKET"/>
    <n v="7"/>
    <n v="4000"/>
    <n v="28000"/>
    <x v="8"/>
    <x v="2"/>
  </r>
  <r>
    <s v="2025-10-09"/>
    <s v="SAL04699"/>
    <x v="0"/>
    <s v="USB SUCKET"/>
    <n v="12"/>
    <n v="4000"/>
    <n v="48000"/>
    <x v="9"/>
    <x v="2"/>
  </r>
  <r>
    <s v="2025-10-14"/>
    <s v="SAL00486"/>
    <x v="0"/>
    <s v="USB SUCKET"/>
    <n v="10"/>
    <n v="4000"/>
    <n v="40000"/>
    <x v="9"/>
    <x v="2"/>
  </r>
  <r>
    <s v="2025-10-15"/>
    <s v="SAL04122"/>
    <x v="0"/>
    <s v="USB SUCKET"/>
    <n v="2"/>
    <n v="4000"/>
    <n v="8000"/>
    <x v="9"/>
    <x v="2"/>
  </r>
  <r>
    <s v="2025-10-29"/>
    <s v="SAL00436"/>
    <x v="0"/>
    <s v="USB SUCKET"/>
    <n v="14"/>
    <n v="4000"/>
    <n v="56000"/>
    <x v="9"/>
    <x v="2"/>
  </r>
  <r>
    <s v="2025-11-13"/>
    <s v="SAL02634"/>
    <x v="0"/>
    <s v="USB SUCKET"/>
    <n v="6"/>
    <n v="4000"/>
    <n v="24000"/>
    <x v="10"/>
    <x v="2"/>
  </r>
  <r>
    <s v="2025-12-20"/>
    <s v="SAL00662"/>
    <x v="0"/>
    <s v="USB SUCKET"/>
    <n v="8"/>
    <n v="4000"/>
    <n v="32000"/>
    <x v="11"/>
    <x v="2"/>
  </r>
  <r>
    <s v="2025-12-21"/>
    <s v="SAL03603"/>
    <x v="0"/>
    <s v="USB SUCKET"/>
    <n v="8"/>
    <n v="4000"/>
    <n v="32000"/>
    <x v="11"/>
    <x v="2"/>
  </r>
  <r>
    <s v="2023-01-10"/>
    <s v="SAL04999"/>
    <x v="6"/>
    <s v="WIRELESS MOUSE 2.4GHz"/>
    <n v="15"/>
    <n v="4000"/>
    <n v="60000"/>
    <x v="0"/>
    <x v="0"/>
  </r>
  <r>
    <s v="2023-01-10"/>
    <s v="SAL05283"/>
    <x v="6"/>
    <s v="WIRELESS MOUSE 2.4GHz"/>
    <n v="12"/>
    <n v="4000"/>
    <n v="48000"/>
    <x v="0"/>
    <x v="0"/>
  </r>
  <r>
    <s v="2023-01-14"/>
    <s v="SAL03865"/>
    <x v="6"/>
    <s v="WIRELESS MOUSE 2.4GHz"/>
    <n v="7"/>
    <n v="4000"/>
    <n v="28000"/>
    <x v="0"/>
    <x v="0"/>
  </r>
  <r>
    <s v="2023-01-17"/>
    <s v="SAL04748"/>
    <x v="6"/>
    <s v="WIRELESS MOUSE 2.4GHz"/>
    <n v="15"/>
    <n v="4000"/>
    <n v="60000"/>
    <x v="0"/>
    <x v="0"/>
  </r>
  <r>
    <s v="2023-02-22"/>
    <s v="SAL04488"/>
    <x v="6"/>
    <s v="WIRELESS MOUSE 2.4GHz"/>
    <n v="13"/>
    <n v="4000"/>
    <n v="52000"/>
    <x v="1"/>
    <x v="0"/>
  </r>
  <r>
    <s v="2023-02-25"/>
    <s v="SAL02895"/>
    <x v="6"/>
    <s v="WIRELESS MOUSE 2.4GHz"/>
    <n v="14"/>
    <n v="4000"/>
    <n v="56000"/>
    <x v="1"/>
    <x v="0"/>
  </r>
  <r>
    <s v="2023-02-25"/>
    <s v="SAL05654"/>
    <x v="6"/>
    <s v="WIRELESS MOUSE 2.4GHz"/>
    <n v="13"/>
    <n v="4000"/>
    <n v="52000"/>
    <x v="1"/>
    <x v="0"/>
  </r>
  <r>
    <s v="2023-02-26"/>
    <s v="SAL03732"/>
    <x v="6"/>
    <s v="WIRELESS MOUSE 2.4GHz"/>
    <n v="4"/>
    <n v="4000"/>
    <n v="16000"/>
    <x v="1"/>
    <x v="0"/>
  </r>
  <r>
    <s v="2023-02-28"/>
    <s v="SAL00613"/>
    <x v="6"/>
    <s v="WIRELESS MOUSE 2.4GHz"/>
    <n v="7"/>
    <n v="4000"/>
    <n v="28000"/>
    <x v="1"/>
    <x v="0"/>
  </r>
  <r>
    <s v="2023-03-04"/>
    <s v="SAL02040"/>
    <x v="6"/>
    <s v="WIRELESS MOUSE 2.4GHz"/>
    <n v="11"/>
    <n v="4000"/>
    <n v="44000"/>
    <x v="2"/>
    <x v="0"/>
  </r>
  <r>
    <s v="2023-03-16"/>
    <s v="SAL01543"/>
    <x v="6"/>
    <s v="WIRELESS MOUSE 2.4GHz"/>
    <n v="3"/>
    <n v="4000"/>
    <n v="12000"/>
    <x v="2"/>
    <x v="0"/>
  </r>
  <r>
    <s v="2023-03-16"/>
    <s v="SAL04186"/>
    <x v="6"/>
    <s v="WIRELESS MOUSE 2.4GHz"/>
    <n v="6"/>
    <n v="4000"/>
    <n v="24000"/>
    <x v="2"/>
    <x v="0"/>
  </r>
  <r>
    <s v="2023-03-18"/>
    <s v="SAL00816"/>
    <x v="6"/>
    <s v="WIRELESS MOUSE 2.4GHz"/>
    <n v="13"/>
    <n v="4000"/>
    <n v="52000"/>
    <x v="2"/>
    <x v="0"/>
  </r>
  <r>
    <s v="2023-03-23"/>
    <s v="SAL03763"/>
    <x v="6"/>
    <s v="WIRELESS MOUSE 2.4GHz"/>
    <n v="14"/>
    <n v="4000"/>
    <n v="56000"/>
    <x v="2"/>
    <x v="0"/>
  </r>
  <r>
    <s v="2023-04-02"/>
    <s v="SAL01139"/>
    <x v="6"/>
    <s v="WIRELESS MOUSE 2.4GHz"/>
    <n v="7"/>
    <n v="4000"/>
    <n v="28000"/>
    <x v="3"/>
    <x v="0"/>
  </r>
  <r>
    <s v="2023-04-11"/>
    <s v="SAL00107"/>
    <x v="6"/>
    <s v="WIRELESS MOUSE 2.4GHz"/>
    <n v="2"/>
    <n v="4000"/>
    <n v="8000"/>
    <x v="3"/>
    <x v="0"/>
  </r>
  <r>
    <s v="2023-04-17"/>
    <s v="SAL05087"/>
    <x v="6"/>
    <s v="WIRELESS MOUSE 2.4GHz"/>
    <n v="4"/>
    <n v="4000"/>
    <n v="16000"/>
    <x v="3"/>
    <x v="0"/>
  </r>
  <r>
    <s v="2023-04-22"/>
    <s v="SAL01737"/>
    <x v="6"/>
    <s v="WIRELESS MOUSE 2.4GHz"/>
    <n v="13"/>
    <n v="4000"/>
    <n v="52000"/>
    <x v="3"/>
    <x v="0"/>
  </r>
  <r>
    <s v="2023-05-04"/>
    <s v="SAL04470"/>
    <x v="6"/>
    <s v="WIRELESS MOUSE 2.4GHz"/>
    <n v="8"/>
    <n v="4000"/>
    <n v="32000"/>
    <x v="4"/>
    <x v="0"/>
  </r>
  <r>
    <s v="2023-05-16"/>
    <s v="SAL02117"/>
    <x v="6"/>
    <s v="WIRELESS MOUSE 2.4GHz"/>
    <n v="6"/>
    <n v="4000"/>
    <n v="24000"/>
    <x v="4"/>
    <x v="0"/>
  </r>
  <r>
    <s v="2023-05-19"/>
    <s v="SAL00602"/>
    <x v="6"/>
    <s v="WIRELESS MOUSE 2.4GHz"/>
    <n v="1"/>
    <n v="4000"/>
    <n v="4000"/>
    <x v="4"/>
    <x v="0"/>
  </r>
  <r>
    <s v="2023-06-08"/>
    <s v="SAL02687"/>
    <x v="6"/>
    <s v="WIRELESS MOUSE 2.4GHz"/>
    <n v="1"/>
    <n v="4000"/>
    <n v="4000"/>
    <x v="5"/>
    <x v="0"/>
  </r>
  <r>
    <s v="2023-06-23"/>
    <s v="SAL02846"/>
    <x v="6"/>
    <s v="WIRELESS MOUSE 2.4GHz"/>
    <n v="7"/>
    <n v="4000"/>
    <n v="28000"/>
    <x v="5"/>
    <x v="0"/>
  </r>
  <r>
    <s v="2023-07-01"/>
    <s v="SAL03627"/>
    <x v="6"/>
    <s v="WIRELESS MOUSE 2.4GHz"/>
    <n v="10"/>
    <n v="4000"/>
    <n v="40000"/>
    <x v="6"/>
    <x v="0"/>
  </r>
  <r>
    <s v="2023-07-07"/>
    <s v="SAL02063"/>
    <x v="6"/>
    <s v="WIRELESS MOUSE 2.4GHz"/>
    <n v="10"/>
    <n v="4000"/>
    <n v="40000"/>
    <x v="6"/>
    <x v="0"/>
  </r>
  <r>
    <s v="2023-07-15"/>
    <s v="SAL00728"/>
    <x v="6"/>
    <s v="WIRELESS MOUSE 2.4GHz"/>
    <n v="12"/>
    <n v="4000"/>
    <n v="48000"/>
    <x v="6"/>
    <x v="0"/>
  </r>
  <r>
    <s v="2023-07-15"/>
    <s v="SAL05389"/>
    <x v="6"/>
    <s v="WIRELESS MOUSE 2.4GHz"/>
    <n v="15"/>
    <n v="4000"/>
    <n v="60000"/>
    <x v="6"/>
    <x v="0"/>
  </r>
  <r>
    <s v="2023-07-16"/>
    <s v="SAL01270"/>
    <x v="6"/>
    <s v="WIRELESS MOUSE 2.4GHz"/>
    <n v="4"/>
    <n v="4000"/>
    <n v="16000"/>
    <x v="6"/>
    <x v="0"/>
  </r>
  <r>
    <s v="2023-07-25"/>
    <s v="SAL02125"/>
    <x v="6"/>
    <s v="WIRELESS MOUSE 2.4GHz"/>
    <n v="7"/>
    <n v="4000"/>
    <n v="28000"/>
    <x v="6"/>
    <x v="0"/>
  </r>
  <r>
    <s v="2023-08-03"/>
    <s v="SAL01157"/>
    <x v="6"/>
    <s v="WIRELESS MOUSE 2.4GHz"/>
    <n v="15"/>
    <n v="4000"/>
    <n v="60000"/>
    <x v="7"/>
    <x v="0"/>
  </r>
  <r>
    <s v="2023-08-04"/>
    <s v="SAL01552"/>
    <x v="6"/>
    <s v="WIRELESS MOUSE 2.4GHz"/>
    <n v="6"/>
    <n v="4000"/>
    <n v="24000"/>
    <x v="7"/>
    <x v="0"/>
  </r>
  <r>
    <s v="2023-08-05"/>
    <s v="SAL01294"/>
    <x v="6"/>
    <s v="WIRELESS MOUSE 2.4GHz"/>
    <n v="11"/>
    <n v="4000"/>
    <n v="44000"/>
    <x v="7"/>
    <x v="0"/>
  </r>
  <r>
    <s v="2023-08-06"/>
    <s v="SAL04366"/>
    <x v="6"/>
    <s v="WIRELESS MOUSE 2.4GHz"/>
    <n v="7"/>
    <n v="4000"/>
    <n v="28000"/>
    <x v="7"/>
    <x v="0"/>
  </r>
  <r>
    <s v="2023-08-07"/>
    <s v="SAL05393"/>
    <x v="6"/>
    <s v="WIRELESS MOUSE 2.4GHz"/>
    <n v="10"/>
    <n v="4000"/>
    <n v="40000"/>
    <x v="7"/>
    <x v="0"/>
  </r>
  <r>
    <s v="2023-08-25"/>
    <s v="SAL05790"/>
    <x v="6"/>
    <s v="WIRELESS MOUSE 2.4GHz"/>
    <n v="9"/>
    <n v="4000"/>
    <n v="36000"/>
    <x v="7"/>
    <x v="0"/>
  </r>
  <r>
    <s v="2023-09-03"/>
    <s v="SAL01993"/>
    <x v="6"/>
    <s v="WIRELESS MOUSE 2.4GHz"/>
    <n v="5"/>
    <n v="4000"/>
    <n v="20000"/>
    <x v="8"/>
    <x v="0"/>
  </r>
  <r>
    <s v="2023-09-13"/>
    <s v="SAL03058"/>
    <x v="6"/>
    <s v="WIRELESS MOUSE 2.4GHz"/>
    <n v="5"/>
    <n v="4000"/>
    <n v="20000"/>
    <x v="8"/>
    <x v="0"/>
  </r>
  <r>
    <s v="2023-09-14"/>
    <s v="SAL01746"/>
    <x v="6"/>
    <s v="WIRELESS MOUSE 2.4GHz"/>
    <n v="4"/>
    <n v="4000"/>
    <n v="16000"/>
    <x v="8"/>
    <x v="0"/>
  </r>
  <r>
    <s v="2023-10-12"/>
    <s v="SAL00858"/>
    <x v="6"/>
    <s v="WIRELESS MOUSE 2.4GHz"/>
    <n v="9"/>
    <n v="4000"/>
    <n v="36000"/>
    <x v="9"/>
    <x v="0"/>
  </r>
  <r>
    <s v="2023-10-17"/>
    <s v="SAL01415"/>
    <x v="6"/>
    <s v="WIRELESS MOUSE 2.4GHz"/>
    <n v="1"/>
    <n v="4000"/>
    <n v="4000"/>
    <x v="9"/>
    <x v="0"/>
  </r>
  <r>
    <s v="2023-10-28"/>
    <s v="SAL04876"/>
    <x v="6"/>
    <s v="WIRELESS MOUSE 2.4GHz"/>
    <n v="1"/>
    <n v="4000"/>
    <n v="4000"/>
    <x v="9"/>
    <x v="0"/>
  </r>
  <r>
    <s v="2023-10-31"/>
    <s v="SAL00979"/>
    <x v="6"/>
    <s v="WIRELESS MOUSE 2.4GHz"/>
    <n v="2"/>
    <n v="4000"/>
    <n v="8000"/>
    <x v="9"/>
    <x v="0"/>
  </r>
  <r>
    <s v="2023-11-05"/>
    <s v="SAL03157"/>
    <x v="6"/>
    <s v="WIRELESS MOUSE 2.4GHz"/>
    <n v="10"/>
    <n v="4000"/>
    <n v="40000"/>
    <x v="10"/>
    <x v="0"/>
  </r>
  <r>
    <s v="2023-11-06"/>
    <s v="SAL04885"/>
    <x v="6"/>
    <s v="WIRELESS MOUSE 2.4GHz"/>
    <n v="13"/>
    <n v="4000"/>
    <n v="52000"/>
    <x v="10"/>
    <x v="0"/>
  </r>
  <r>
    <s v="2023-11-08"/>
    <s v="SAL00468"/>
    <x v="6"/>
    <s v="WIRELESS MOUSE 2.4GHz"/>
    <n v="5"/>
    <n v="4000"/>
    <n v="20000"/>
    <x v="10"/>
    <x v="0"/>
  </r>
  <r>
    <s v="2023-11-08"/>
    <s v="SAL04432"/>
    <x v="6"/>
    <s v="WIRELESS MOUSE 2.4GHz"/>
    <n v="15"/>
    <n v="4000"/>
    <n v="60000"/>
    <x v="10"/>
    <x v="0"/>
  </r>
  <r>
    <s v="2023-11-12"/>
    <s v="SAL05656"/>
    <x v="6"/>
    <s v="WIRELESS MOUSE 2.4GHz"/>
    <n v="3"/>
    <n v="4000"/>
    <n v="12000"/>
    <x v="10"/>
    <x v="0"/>
  </r>
  <r>
    <s v="2023-11-28"/>
    <s v="SAL01048"/>
    <x v="6"/>
    <s v="WIRELESS MOUSE 2.4GHz"/>
    <n v="11"/>
    <n v="4000"/>
    <n v="44000"/>
    <x v="10"/>
    <x v="0"/>
  </r>
  <r>
    <s v="2023-11-30"/>
    <s v="SAL02764"/>
    <x v="6"/>
    <s v="WIRELESS MOUSE 2.4GHz"/>
    <n v="5"/>
    <n v="4000"/>
    <n v="20000"/>
    <x v="10"/>
    <x v="0"/>
  </r>
  <r>
    <s v="2023-12-01"/>
    <s v="SAL00912"/>
    <x v="6"/>
    <s v="WIRELESS MOUSE 2.4GHz"/>
    <n v="15"/>
    <n v="4000"/>
    <n v="60000"/>
    <x v="11"/>
    <x v="0"/>
  </r>
  <r>
    <s v="2023-12-02"/>
    <s v="SAL00224"/>
    <x v="6"/>
    <s v="WIRELESS MOUSE 2.4GHz"/>
    <n v="15"/>
    <n v="4000"/>
    <n v="60000"/>
    <x v="11"/>
    <x v="0"/>
  </r>
  <r>
    <s v="2023-12-05"/>
    <s v="SAL02145"/>
    <x v="6"/>
    <s v="WIRELESS MOUSE 2.4GHz"/>
    <n v="8"/>
    <n v="4000"/>
    <n v="32000"/>
    <x v="11"/>
    <x v="0"/>
  </r>
  <r>
    <s v="2023-12-10"/>
    <s v="SAL04598"/>
    <x v="6"/>
    <s v="WIRELESS MOUSE 2.4GHz"/>
    <n v="12"/>
    <n v="4000"/>
    <n v="48000"/>
    <x v="11"/>
    <x v="0"/>
  </r>
  <r>
    <s v="2023-12-11"/>
    <s v="SAL00824"/>
    <x v="6"/>
    <s v="WIRELESS MOUSE 2.4GHz"/>
    <n v="7"/>
    <n v="4000"/>
    <n v="28000"/>
    <x v="11"/>
    <x v="0"/>
  </r>
  <r>
    <s v="2023-12-12"/>
    <s v="SAL04369"/>
    <x v="6"/>
    <s v="WIRELESS MOUSE 2.4GHz"/>
    <n v="10"/>
    <n v="4000"/>
    <n v="40000"/>
    <x v="11"/>
    <x v="0"/>
  </r>
  <r>
    <s v="2023-12-15"/>
    <s v="SAL03508"/>
    <x v="6"/>
    <s v="WIRELESS MOUSE 2.4GHz"/>
    <n v="9"/>
    <n v="4000"/>
    <n v="36000"/>
    <x v="11"/>
    <x v="0"/>
  </r>
  <r>
    <s v="2023-12-22"/>
    <s v="SAL01377"/>
    <x v="6"/>
    <s v="WIRELESS MOUSE 2.4GHz"/>
    <n v="5"/>
    <n v="4000"/>
    <n v="20000"/>
    <x v="11"/>
    <x v="0"/>
  </r>
  <r>
    <s v="2024-01-07"/>
    <s v="SAL05118"/>
    <x v="6"/>
    <s v="WIRELESS MOUSE 2.4GHz"/>
    <n v="9"/>
    <n v="4000"/>
    <n v="36000"/>
    <x v="0"/>
    <x v="1"/>
  </r>
  <r>
    <s v="2024-01-08"/>
    <s v="SAL05705"/>
    <x v="6"/>
    <s v="WIRELESS MOUSE 2.4GHz"/>
    <n v="5"/>
    <n v="4000"/>
    <n v="20000"/>
    <x v="0"/>
    <x v="1"/>
  </r>
  <r>
    <s v="2024-01-11"/>
    <s v="SAL05845"/>
    <x v="6"/>
    <s v="WIRELESS MOUSE 2.4GHz"/>
    <n v="3"/>
    <n v="4000"/>
    <n v="12000"/>
    <x v="0"/>
    <x v="1"/>
  </r>
  <r>
    <s v="2024-01-19"/>
    <s v="SAL04529"/>
    <x v="6"/>
    <s v="WIRELESS MOUSE 2.4GHz"/>
    <n v="6"/>
    <n v="4000"/>
    <n v="24000"/>
    <x v="0"/>
    <x v="1"/>
  </r>
  <r>
    <s v="2024-01-25"/>
    <s v="SAL01569"/>
    <x v="6"/>
    <s v="WIRELESS MOUSE 2.4GHz"/>
    <n v="8"/>
    <n v="4000"/>
    <n v="32000"/>
    <x v="0"/>
    <x v="1"/>
  </r>
  <r>
    <s v="2024-02-03"/>
    <s v="SAL05627"/>
    <x v="6"/>
    <s v="WIRELESS MOUSE 2.4GHz"/>
    <n v="13"/>
    <n v="4000"/>
    <n v="52000"/>
    <x v="1"/>
    <x v="1"/>
  </r>
  <r>
    <s v="2024-02-09"/>
    <s v="SAL02248"/>
    <x v="6"/>
    <s v="WIRELESS MOUSE 2.4GHz"/>
    <n v="15"/>
    <n v="4000"/>
    <n v="60000"/>
    <x v="1"/>
    <x v="1"/>
  </r>
  <r>
    <s v="2024-02-12"/>
    <s v="SAL03020"/>
    <x v="6"/>
    <s v="WIRELESS MOUSE 2.4GHz"/>
    <n v="7"/>
    <n v="4000"/>
    <n v="28000"/>
    <x v="1"/>
    <x v="1"/>
  </r>
  <r>
    <s v="2024-02-13"/>
    <s v="SAL05354"/>
    <x v="6"/>
    <s v="WIRELESS MOUSE 2.4GHz"/>
    <n v="3"/>
    <n v="4000"/>
    <n v="12000"/>
    <x v="1"/>
    <x v="1"/>
  </r>
  <r>
    <s v="2024-02-14"/>
    <s v="SAL01077"/>
    <x v="6"/>
    <s v="WIRELESS MOUSE 2.4GHz"/>
    <n v="9"/>
    <n v="4000"/>
    <n v="36000"/>
    <x v="1"/>
    <x v="1"/>
  </r>
  <r>
    <s v="2024-02-15"/>
    <s v="SAL05376"/>
    <x v="6"/>
    <s v="WIRELESS MOUSE 2.4GHz"/>
    <n v="11"/>
    <n v="4000"/>
    <n v="44000"/>
    <x v="1"/>
    <x v="1"/>
  </r>
  <r>
    <s v="2024-02-27"/>
    <s v="SAL05556"/>
    <x v="6"/>
    <s v="WIRELESS MOUSE 2.4GHz"/>
    <n v="8"/>
    <n v="4000"/>
    <n v="32000"/>
    <x v="1"/>
    <x v="1"/>
  </r>
  <r>
    <s v="2024-02-28"/>
    <s v="SAL02504"/>
    <x v="6"/>
    <s v="WIRELESS MOUSE 2.4GHz"/>
    <n v="11"/>
    <n v="4000"/>
    <n v="44000"/>
    <x v="1"/>
    <x v="1"/>
  </r>
  <r>
    <s v="2024-03-13"/>
    <s v="SAL03993"/>
    <x v="6"/>
    <s v="WIRELESS MOUSE 2.4GHz"/>
    <n v="6"/>
    <n v="4000"/>
    <n v="24000"/>
    <x v="2"/>
    <x v="1"/>
  </r>
  <r>
    <s v="2024-03-28"/>
    <s v="SAL01892"/>
    <x v="6"/>
    <s v="WIRELESS MOUSE 2.4GHz"/>
    <n v="4"/>
    <n v="4000"/>
    <n v="16000"/>
    <x v="2"/>
    <x v="1"/>
  </r>
  <r>
    <s v="2024-04-02"/>
    <s v="SAL04857"/>
    <x v="6"/>
    <s v="WIRELESS MOUSE 2.4GHz"/>
    <n v="1"/>
    <n v="4000"/>
    <n v="4000"/>
    <x v="3"/>
    <x v="1"/>
  </r>
  <r>
    <s v="2024-04-18"/>
    <s v="SAL04333"/>
    <x v="6"/>
    <s v="WIRELESS MOUSE 2.4GHz"/>
    <n v="1"/>
    <n v="4000"/>
    <n v="4000"/>
    <x v="3"/>
    <x v="1"/>
  </r>
  <r>
    <s v="2024-05-03"/>
    <s v="SAL00881"/>
    <x v="6"/>
    <s v="WIRELESS MOUSE 2.4GHz"/>
    <n v="10"/>
    <n v="4000"/>
    <n v="40000"/>
    <x v="4"/>
    <x v="1"/>
  </r>
  <r>
    <s v="2024-05-03"/>
    <s v="SAL02567"/>
    <x v="6"/>
    <s v="WIRELESS MOUSE 2.4GHz"/>
    <n v="6"/>
    <n v="4000"/>
    <n v="24000"/>
    <x v="4"/>
    <x v="1"/>
  </r>
  <r>
    <s v="2024-05-05"/>
    <s v="SAL02344"/>
    <x v="6"/>
    <s v="WIRELESS MOUSE 2.4GHz"/>
    <n v="10"/>
    <n v="4000"/>
    <n v="40000"/>
    <x v="4"/>
    <x v="1"/>
  </r>
  <r>
    <s v="2024-05-09"/>
    <s v="SAL05907"/>
    <x v="6"/>
    <s v="WIRELESS MOUSE 2.4GHz"/>
    <n v="8"/>
    <n v="4000"/>
    <n v="32000"/>
    <x v="4"/>
    <x v="1"/>
  </r>
  <r>
    <s v="2024-05-17"/>
    <s v="SAL02144"/>
    <x v="6"/>
    <s v="WIRELESS MOUSE 2.4GHz"/>
    <n v="1"/>
    <n v="4000"/>
    <n v="4000"/>
    <x v="4"/>
    <x v="1"/>
  </r>
  <r>
    <s v="2024-05-20"/>
    <s v="SAL05463"/>
    <x v="6"/>
    <s v="WIRELESS MOUSE 2.4GHz"/>
    <n v="12"/>
    <n v="4000"/>
    <n v="48000"/>
    <x v="4"/>
    <x v="1"/>
  </r>
  <r>
    <s v="2024-05-23"/>
    <s v="SAL04480"/>
    <x v="6"/>
    <s v="WIRELESS MOUSE 2.4GHz"/>
    <n v="11"/>
    <n v="4000"/>
    <n v="44000"/>
    <x v="4"/>
    <x v="1"/>
  </r>
  <r>
    <s v="2024-05-29"/>
    <s v="SAL00876"/>
    <x v="6"/>
    <s v="WIRELESS MOUSE 2.4GHz"/>
    <n v="8"/>
    <n v="4000"/>
    <n v="32000"/>
    <x v="4"/>
    <x v="1"/>
  </r>
  <r>
    <s v="2024-05-31"/>
    <s v="SAL00296"/>
    <x v="6"/>
    <s v="WIRELESS MOUSE 2.4GHz"/>
    <n v="3"/>
    <n v="4000"/>
    <n v="12000"/>
    <x v="4"/>
    <x v="1"/>
  </r>
  <r>
    <s v="2024-06-06"/>
    <s v="SAL00111"/>
    <x v="6"/>
    <s v="WIRELESS MOUSE 2.4GHz"/>
    <n v="5"/>
    <n v="4000"/>
    <n v="20000"/>
    <x v="5"/>
    <x v="1"/>
  </r>
  <r>
    <s v="2024-06-11"/>
    <s v="SAL02967"/>
    <x v="6"/>
    <s v="WIRELESS MOUSE 2.4GHz"/>
    <n v="4"/>
    <n v="4000"/>
    <n v="16000"/>
    <x v="5"/>
    <x v="1"/>
  </r>
  <r>
    <s v="2024-06-25"/>
    <s v="SAL03150"/>
    <x v="6"/>
    <s v="WIRELESS MOUSE 2.4GHz"/>
    <n v="5"/>
    <n v="4000"/>
    <n v="20000"/>
    <x v="5"/>
    <x v="1"/>
  </r>
  <r>
    <s v="2024-07-04"/>
    <s v="SAL03901"/>
    <x v="6"/>
    <s v="WIRELESS MOUSE 2.4GHz"/>
    <n v="14"/>
    <n v="4000"/>
    <n v="56000"/>
    <x v="6"/>
    <x v="1"/>
  </r>
  <r>
    <s v="2024-07-06"/>
    <s v="SAL00321"/>
    <x v="6"/>
    <s v="WIRELESS MOUSE 2.4GHz"/>
    <n v="8"/>
    <n v="4000"/>
    <n v="32000"/>
    <x v="6"/>
    <x v="1"/>
  </r>
  <r>
    <s v="2024-07-17"/>
    <s v="SAL03973"/>
    <x v="6"/>
    <s v="WIRELESS MOUSE 2.4GHz"/>
    <n v="5"/>
    <n v="4000"/>
    <n v="20000"/>
    <x v="6"/>
    <x v="1"/>
  </r>
  <r>
    <s v="2024-07-20"/>
    <s v="SAL00815"/>
    <x v="6"/>
    <s v="WIRELESS MOUSE 2.4GHz"/>
    <n v="8"/>
    <n v="4000"/>
    <n v="32000"/>
    <x v="6"/>
    <x v="1"/>
  </r>
  <r>
    <s v="2024-07-20"/>
    <s v="SAL05668"/>
    <x v="6"/>
    <s v="WIRELESS MOUSE 2.4GHz"/>
    <n v="4"/>
    <n v="4000"/>
    <n v="16000"/>
    <x v="6"/>
    <x v="1"/>
  </r>
  <r>
    <s v="2024-07-28"/>
    <s v="SAL05224"/>
    <x v="6"/>
    <s v="WIRELESS MOUSE 2.4GHz"/>
    <n v="8"/>
    <n v="4000"/>
    <n v="32000"/>
    <x v="6"/>
    <x v="1"/>
  </r>
  <r>
    <s v="2024-08-10"/>
    <s v="SAL03633"/>
    <x v="6"/>
    <s v="WIRELESS MOUSE 2.4GHz"/>
    <n v="6"/>
    <n v="4000"/>
    <n v="24000"/>
    <x v="7"/>
    <x v="1"/>
  </r>
  <r>
    <s v="2024-08-15"/>
    <s v="SAL05602"/>
    <x v="6"/>
    <s v="WIRELESS MOUSE 2.4GHz"/>
    <n v="5"/>
    <n v="4000"/>
    <n v="20000"/>
    <x v="7"/>
    <x v="1"/>
  </r>
  <r>
    <s v="2024-08-19"/>
    <s v="SAL02935"/>
    <x v="6"/>
    <s v="WIRELESS MOUSE 2.4GHz"/>
    <n v="11"/>
    <n v="4000"/>
    <n v="44000"/>
    <x v="7"/>
    <x v="1"/>
  </r>
  <r>
    <s v="2024-08-24"/>
    <s v="SAL02959"/>
    <x v="6"/>
    <s v="WIRELESS MOUSE 2.4GHz"/>
    <n v="7"/>
    <n v="4000"/>
    <n v="28000"/>
    <x v="7"/>
    <x v="1"/>
  </r>
  <r>
    <s v="2024-09-30"/>
    <s v="SAL00200"/>
    <x v="6"/>
    <s v="WIRELESS MOUSE 2.4GHz"/>
    <n v="8"/>
    <n v="4000"/>
    <n v="32000"/>
    <x v="8"/>
    <x v="1"/>
  </r>
  <r>
    <s v="2024-10-05"/>
    <s v="SAL00968"/>
    <x v="6"/>
    <s v="WIRELESS MOUSE 2.4GHz"/>
    <n v="13"/>
    <n v="4000"/>
    <n v="52000"/>
    <x v="9"/>
    <x v="1"/>
  </r>
  <r>
    <s v="2024-10-19"/>
    <s v="SAL01437"/>
    <x v="6"/>
    <s v="WIRELESS MOUSE 2.4GHz"/>
    <n v="13"/>
    <n v="4000"/>
    <n v="52000"/>
    <x v="9"/>
    <x v="1"/>
  </r>
  <r>
    <s v="2024-10-19"/>
    <s v="SAL02088"/>
    <x v="6"/>
    <s v="WIRELESS MOUSE 2.4GHz"/>
    <n v="11"/>
    <n v="4000"/>
    <n v="44000"/>
    <x v="9"/>
    <x v="1"/>
  </r>
  <r>
    <s v="2024-10-20"/>
    <s v="SAL00799"/>
    <x v="6"/>
    <s v="WIRELESS MOUSE 2.4GHz"/>
    <n v="7"/>
    <n v="4000"/>
    <n v="28000"/>
    <x v="9"/>
    <x v="1"/>
  </r>
  <r>
    <s v="2024-10-28"/>
    <s v="SAL01934"/>
    <x v="6"/>
    <s v="WIRELESS MOUSE 2.4GHz"/>
    <n v="15"/>
    <n v="4000"/>
    <n v="60000"/>
    <x v="9"/>
    <x v="1"/>
  </r>
  <r>
    <s v="2024-11-07"/>
    <s v="SAL01959"/>
    <x v="6"/>
    <s v="WIRELESS MOUSE 2.4GHz"/>
    <n v="12"/>
    <n v="4000"/>
    <n v="48000"/>
    <x v="10"/>
    <x v="1"/>
  </r>
  <r>
    <s v="2024-11-18"/>
    <s v="SAL04006"/>
    <x v="6"/>
    <s v="WIRELESS MOUSE 2.4GHz"/>
    <n v="13"/>
    <n v="4000"/>
    <n v="52000"/>
    <x v="10"/>
    <x v="1"/>
  </r>
  <r>
    <s v="2024-11-18"/>
    <s v="SAL04127"/>
    <x v="6"/>
    <s v="WIRELESS MOUSE 2.4GHz"/>
    <n v="14"/>
    <n v="4000"/>
    <n v="56000"/>
    <x v="10"/>
    <x v="1"/>
  </r>
  <r>
    <s v="2024-11-25"/>
    <s v="SAL00673"/>
    <x v="6"/>
    <s v="WIRELESS MOUSE 2.4GHz"/>
    <n v="15"/>
    <n v="4000"/>
    <n v="60000"/>
    <x v="10"/>
    <x v="1"/>
  </r>
  <r>
    <s v="2025-01-06"/>
    <s v="SAL00607"/>
    <x v="6"/>
    <s v="WIRELESS MOUSE 2.4GHz"/>
    <n v="15"/>
    <n v="4000"/>
    <n v="60000"/>
    <x v="0"/>
    <x v="2"/>
  </r>
  <r>
    <s v="2025-01-11"/>
    <s v="SAL04630"/>
    <x v="6"/>
    <s v="WIRELESS MOUSE 2.4GHz"/>
    <n v="15"/>
    <n v="4000"/>
    <n v="60000"/>
    <x v="0"/>
    <x v="2"/>
  </r>
  <r>
    <s v="2025-01-18"/>
    <s v="SAL02529"/>
    <x v="6"/>
    <s v="WIRELESS MOUSE 2.4GHz"/>
    <n v="1"/>
    <n v="4000"/>
    <n v="4000"/>
    <x v="0"/>
    <x v="2"/>
  </r>
  <r>
    <s v="2025-01-23"/>
    <s v="SAL00655"/>
    <x v="6"/>
    <s v="WIRELESS MOUSE 2.4GHz"/>
    <n v="14"/>
    <n v="4000"/>
    <n v="56000"/>
    <x v="0"/>
    <x v="2"/>
  </r>
  <r>
    <s v="2025-02-02"/>
    <s v="SAL02069"/>
    <x v="6"/>
    <s v="WIRELESS MOUSE 2.4GHz"/>
    <n v="1"/>
    <n v="4000"/>
    <n v="4000"/>
    <x v="1"/>
    <x v="2"/>
  </r>
  <r>
    <s v="2025-02-02"/>
    <s v="SAL04901"/>
    <x v="6"/>
    <s v="WIRELESS MOUSE 2.4GHz"/>
    <n v="2"/>
    <n v="4000"/>
    <n v="8000"/>
    <x v="1"/>
    <x v="2"/>
  </r>
  <r>
    <s v="2025-02-03"/>
    <s v="SAL05802"/>
    <x v="6"/>
    <s v="WIRELESS MOUSE 2.4GHz"/>
    <n v="4"/>
    <n v="4000"/>
    <n v="16000"/>
    <x v="1"/>
    <x v="2"/>
  </r>
  <r>
    <s v="2025-02-07"/>
    <s v="SAL02370"/>
    <x v="6"/>
    <s v="WIRELESS MOUSE 2.4GHz"/>
    <n v="10"/>
    <n v="4000"/>
    <n v="40000"/>
    <x v="1"/>
    <x v="2"/>
  </r>
  <r>
    <s v="2025-02-15"/>
    <s v="SAL00781"/>
    <x v="6"/>
    <s v="WIRELESS MOUSE 2.4GHz"/>
    <n v="12"/>
    <n v="4000"/>
    <n v="48000"/>
    <x v="1"/>
    <x v="2"/>
  </r>
  <r>
    <s v="2025-02-17"/>
    <s v="SAL05251"/>
    <x v="6"/>
    <s v="WIRELESS MOUSE 2.4GHz"/>
    <n v="9"/>
    <n v="4000"/>
    <n v="36000"/>
    <x v="1"/>
    <x v="2"/>
  </r>
  <r>
    <s v="2025-02-21"/>
    <s v="SAL05530"/>
    <x v="6"/>
    <s v="WIRELESS MOUSE 2.4GHz"/>
    <n v="5"/>
    <n v="4000"/>
    <n v="20000"/>
    <x v="1"/>
    <x v="2"/>
  </r>
  <r>
    <s v="2025-03-14"/>
    <s v="SAL01313"/>
    <x v="6"/>
    <s v="WIRELESS MOUSE 2.4GHz"/>
    <n v="2"/>
    <n v="4000"/>
    <n v="8000"/>
    <x v="2"/>
    <x v="2"/>
  </r>
  <r>
    <s v="2025-03-17"/>
    <s v="SAL02296"/>
    <x v="6"/>
    <s v="WIRELESS MOUSE 2.4GHz"/>
    <n v="10"/>
    <n v="4000"/>
    <n v="40000"/>
    <x v="2"/>
    <x v="2"/>
  </r>
  <r>
    <s v="2025-03-25"/>
    <s v="SAL04336"/>
    <x v="6"/>
    <s v="WIRELESS MOUSE 2.4GHz"/>
    <n v="1"/>
    <n v="4000"/>
    <n v="4000"/>
    <x v="2"/>
    <x v="2"/>
  </r>
  <r>
    <s v="2025-03-25"/>
    <s v="SAL05201"/>
    <x v="6"/>
    <s v="WIRELESS MOUSE 2.4GHz"/>
    <n v="6"/>
    <n v="4000"/>
    <n v="24000"/>
    <x v="2"/>
    <x v="2"/>
  </r>
  <r>
    <s v="2025-03-27"/>
    <s v="SAL02862"/>
    <x v="6"/>
    <s v="WIRELESS MOUSE 2.4GHz"/>
    <n v="7"/>
    <n v="4000"/>
    <n v="28000"/>
    <x v="2"/>
    <x v="2"/>
  </r>
  <r>
    <s v="2025-03-31"/>
    <s v="SAL03289"/>
    <x v="6"/>
    <s v="WIRELESS MOUSE 2.4GHz"/>
    <n v="6"/>
    <n v="4000"/>
    <n v="24000"/>
    <x v="2"/>
    <x v="2"/>
  </r>
  <r>
    <s v="2025-04-01"/>
    <s v="SAL03140"/>
    <x v="6"/>
    <s v="WIRELESS MOUSE 2.4GHz"/>
    <n v="11"/>
    <n v="4000"/>
    <n v="44000"/>
    <x v="3"/>
    <x v="2"/>
  </r>
  <r>
    <s v="2025-04-05"/>
    <s v="SAL02887"/>
    <x v="6"/>
    <s v="WIRELESS MOUSE 2.4GHz"/>
    <n v="5"/>
    <n v="4000"/>
    <n v="20000"/>
    <x v="3"/>
    <x v="2"/>
  </r>
  <r>
    <s v="2025-04-18"/>
    <s v="SAL03611"/>
    <x v="6"/>
    <s v="WIRELESS MOUSE 2.4GHz"/>
    <n v="14"/>
    <n v="4000"/>
    <n v="56000"/>
    <x v="3"/>
    <x v="2"/>
  </r>
  <r>
    <s v="2025-04-20"/>
    <s v="SAL05207"/>
    <x v="6"/>
    <s v="WIRELESS MOUSE 2.4GHz"/>
    <n v="3"/>
    <n v="4000"/>
    <n v="12000"/>
    <x v="3"/>
    <x v="2"/>
  </r>
  <r>
    <s v="2025-04-26"/>
    <s v="SAL03399"/>
    <x v="6"/>
    <s v="WIRELESS MOUSE 2.4GHz"/>
    <n v="1"/>
    <n v="4000"/>
    <n v="4000"/>
    <x v="3"/>
    <x v="2"/>
  </r>
  <r>
    <s v="2025-05-17"/>
    <s v="SAL03263"/>
    <x v="6"/>
    <s v="WIRELESS MOUSE 2.4GHz"/>
    <n v="8"/>
    <n v="4000"/>
    <n v="32000"/>
    <x v="4"/>
    <x v="2"/>
  </r>
  <r>
    <s v="2025-05-24"/>
    <s v="SAL02506"/>
    <x v="6"/>
    <s v="WIRELESS MOUSE 2.4GHz"/>
    <n v="4"/>
    <n v="4000"/>
    <n v="16000"/>
    <x v="4"/>
    <x v="2"/>
  </r>
  <r>
    <s v="2025-05-27"/>
    <s v="SAL01935"/>
    <x v="6"/>
    <s v="WIRELESS MOUSE 2.4GHz"/>
    <n v="9"/>
    <n v="4000"/>
    <n v="36000"/>
    <x v="4"/>
    <x v="2"/>
  </r>
  <r>
    <s v="2025-05-27"/>
    <s v="SAL05928"/>
    <x v="6"/>
    <s v="WIRELESS MOUSE 2.4GHz"/>
    <n v="15"/>
    <n v="4000"/>
    <n v="60000"/>
    <x v="4"/>
    <x v="2"/>
  </r>
  <r>
    <s v="2025-05-29"/>
    <s v="SAL02944"/>
    <x v="6"/>
    <s v="WIRELESS MOUSE 2.4GHz"/>
    <n v="14"/>
    <n v="4000"/>
    <n v="56000"/>
    <x v="4"/>
    <x v="2"/>
  </r>
  <r>
    <s v="2025-06-02"/>
    <s v="SAL01763"/>
    <x v="6"/>
    <s v="WIRELESS MOUSE 2.4GHz"/>
    <n v="11"/>
    <n v="4000"/>
    <n v="44000"/>
    <x v="5"/>
    <x v="2"/>
  </r>
  <r>
    <s v="2025-06-14"/>
    <s v="SAL03116"/>
    <x v="6"/>
    <s v="WIRELESS MOUSE 2.4GHz"/>
    <n v="5"/>
    <n v="4000"/>
    <n v="20000"/>
    <x v="5"/>
    <x v="2"/>
  </r>
  <r>
    <s v="2025-06-15"/>
    <s v="SAL02414"/>
    <x v="6"/>
    <s v="WIRELESS MOUSE 2.4GHz"/>
    <n v="7"/>
    <n v="4000"/>
    <n v="28000"/>
    <x v="5"/>
    <x v="2"/>
  </r>
  <r>
    <s v="2025-06-18"/>
    <s v="SAL04599"/>
    <x v="6"/>
    <s v="WIRELESS MOUSE 2.4GHz"/>
    <n v="11"/>
    <n v="4000"/>
    <n v="44000"/>
    <x v="5"/>
    <x v="2"/>
  </r>
  <r>
    <s v="2025-06-28"/>
    <s v="SAL00304"/>
    <x v="6"/>
    <s v="WIRELESS MOUSE 2.4GHz"/>
    <n v="7"/>
    <n v="4000"/>
    <n v="28000"/>
    <x v="5"/>
    <x v="2"/>
  </r>
  <r>
    <s v="2025-06-30"/>
    <s v="SAL02550"/>
    <x v="6"/>
    <s v="WIRELESS MOUSE 2.4GHz"/>
    <n v="5"/>
    <n v="4000"/>
    <n v="20000"/>
    <x v="5"/>
    <x v="2"/>
  </r>
  <r>
    <s v="2025-07-07"/>
    <s v="SAL04160"/>
    <x v="6"/>
    <s v="WIRELESS MOUSE 2.4GHz"/>
    <n v="6"/>
    <n v="4000"/>
    <n v="24000"/>
    <x v="6"/>
    <x v="2"/>
  </r>
  <r>
    <s v="2025-07-09"/>
    <s v="SAL01254"/>
    <x v="6"/>
    <s v="WIRELESS MOUSE 2.4GHz"/>
    <n v="13"/>
    <n v="4000"/>
    <n v="52000"/>
    <x v="6"/>
    <x v="2"/>
  </r>
  <r>
    <s v="2025-07-28"/>
    <s v="SAL02668"/>
    <x v="6"/>
    <s v="WIRELESS MOUSE 2.4GHz"/>
    <n v="7"/>
    <n v="4000"/>
    <n v="28000"/>
    <x v="6"/>
    <x v="2"/>
  </r>
  <r>
    <s v="2025-08-05"/>
    <s v="SAL04220"/>
    <x v="6"/>
    <s v="WIRELESS MOUSE 2.4GHz"/>
    <n v="15"/>
    <n v="4000"/>
    <n v="60000"/>
    <x v="7"/>
    <x v="2"/>
  </r>
  <r>
    <s v="2025-08-17"/>
    <s v="SAL05860"/>
    <x v="6"/>
    <s v="WIRELESS MOUSE 2.4GHz"/>
    <n v="7"/>
    <n v="4000"/>
    <n v="28000"/>
    <x v="7"/>
    <x v="2"/>
  </r>
  <r>
    <s v="2025-09-10"/>
    <s v="SAL05411"/>
    <x v="6"/>
    <s v="WIRELESS MOUSE 2.4GHz"/>
    <n v="1"/>
    <n v="4000"/>
    <n v="4000"/>
    <x v="8"/>
    <x v="2"/>
  </r>
  <r>
    <s v="2025-09-14"/>
    <s v="SAL01954"/>
    <x v="6"/>
    <s v="WIRELESS MOUSE 2.4GHz"/>
    <n v="1"/>
    <n v="4000"/>
    <n v="4000"/>
    <x v="8"/>
    <x v="2"/>
  </r>
  <r>
    <s v="2025-09-21"/>
    <s v="SAL04698"/>
    <x v="6"/>
    <s v="WIRELESS MOUSE 2.4GHz"/>
    <n v="10"/>
    <n v="4000"/>
    <n v="40000"/>
    <x v="8"/>
    <x v="2"/>
  </r>
  <r>
    <s v="2025-09-22"/>
    <s v="SAL00689"/>
    <x v="6"/>
    <s v="WIRELESS MOUSE 2.4GHz"/>
    <n v="6"/>
    <n v="4000"/>
    <n v="24000"/>
    <x v="8"/>
    <x v="2"/>
  </r>
  <r>
    <s v="2025-09-29"/>
    <s v="SAL00456"/>
    <x v="6"/>
    <s v="WIRELESS MOUSE 2.4GHz"/>
    <n v="12"/>
    <n v="4000"/>
    <n v="48000"/>
    <x v="8"/>
    <x v="2"/>
  </r>
  <r>
    <s v="2025-10-05"/>
    <s v="SAL00125"/>
    <x v="6"/>
    <s v="WIRELESS MOUSE 2.4GHz"/>
    <n v="2"/>
    <n v="4000"/>
    <n v="8000"/>
    <x v="9"/>
    <x v="2"/>
  </r>
  <r>
    <s v="2025-10-21"/>
    <s v="SAL01502"/>
    <x v="6"/>
    <s v="WIRELESS MOUSE 2.4GHz"/>
    <n v="15"/>
    <n v="4000"/>
    <n v="60000"/>
    <x v="9"/>
    <x v="2"/>
  </r>
  <r>
    <s v="2025-10-23"/>
    <s v="SAL00777"/>
    <x v="6"/>
    <s v="WIRELESS MOUSE 2.4GHz"/>
    <n v="11"/>
    <n v="4000"/>
    <n v="44000"/>
    <x v="9"/>
    <x v="2"/>
  </r>
  <r>
    <s v="2025-10-29"/>
    <s v="SAL04539"/>
    <x v="6"/>
    <s v="WIRELESS MOUSE 2.4GHz"/>
    <n v="15"/>
    <n v="4000"/>
    <n v="60000"/>
    <x v="9"/>
    <x v="2"/>
  </r>
  <r>
    <s v="2025-11-05"/>
    <s v="SAL00073"/>
    <x v="6"/>
    <s v="WIRELESS MOUSE 2.4GHz"/>
    <n v="4"/>
    <n v="4000"/>
    <n v="16000"/>
    <x v="10"/>
    <x v="2"/>
  </r>
  <r>
    <s v="2025-11-07"/>
    <s v="SAL03430"/>
    <x v="6"/>
    <s v="WIRELESS MOUSE 2.4GHz"/>
    <n v="11"/>
    <n v="4000"/>
    <n v="44000"/>
    <x v="10"/>
    <x v="2"/>
  </r>
  <r>
    <s v="2025-11-19"/>
    <s v="SAL03916"/>
    <x v="6"/>
    <s v="WIRELESS MOUSE 2.4GHz"/>
    <n v="9"/>
    <n v="4000"/>
    <n v="36000"/>
    <x v="10"/>
    <x v="2"/>
  </r>
  <r>
    <s v="2025-11-23"/>
    <s v="SAL04125"/>
    <x v="6"/>
    <s v="WIRELESS MOUSE 2.4GHz"/>
    <n v="10"/>
    <n v="4000"/>
    <n v="40000"/>
    <x v="10"/>
    <x v="2"/>
  </r>
  <r>
    <s v="2025-11-26"/>
    <s v="SAL02754"/>
    <x v="6"/>
    <s v="WIRELESS MOUSE 2.4GHz"/>
    <n v="11"/>
    <n v="4000"/>
    <n v="44000"/>
    <x v="10"/>
    <x v="2"/>
  </r>
  <r>
    <s v="2025-11-27"/>
    <s v="SAL01739"/>
    <x v="6"/>
    <s v="WIRELESS MOUSE 2.4GHz"/>
    <n v="5"/>
    <n v="4000"/>
    <n v="20000"/>
    <x v="10"/>
    <x v="2"/>
  </r>
  <r>
    <s v="2025-12-09"/>
    <s v="SAL02191"/>
    <x v="6"/>
    <s v="WIRELESS MOUSE 2.4GHz"/>
    <n v="1"/>
    <n v="4000"/>
    <n v="4000"/>
    <x v="11"/>
    <x v="2"/>
  </r>
  <r>
    <s v="2025-12-10"/>
    <s v="SAL01258"/>
    <x v="6"/>
    <s v="WIRELESS MOUSE 2.4GHz"/>
    <n v="1"/>
    <n v="4000"/>
    <n v="4000"/>
    <x v="11"/>
    <x v="2"/>
  </r>
  <r>
    <s v="2025-12-21"/>
    <s v="SAL04801"/>
    <x v="6"/>
    <s v="WIRELESS MOUSE 2.4GHz"/>
    <n v="11"/>
    <n v="4000"/>
    <n v="44000"/>
    <x v="11"/>
    <x v="2"/>
  </r>
  <r>
    <s v="2025-12-23"/>
    <s v="SAL00145"/>
    <x v="6"/>
    <s v="WIRELESS MOUSE 2.4GHz"/>
    <n v="15"/>
    <n v="4000"/>
    <n v="60000"/>
    <x v="11"/>
    <x v="2"/>
  </r>
  <r>
    <s v="2025-12-25"/>
    <s v="SAL00661"/>
    <x v="6"/>
    <s v="WIRELESS MOUSE 2.4GHz"/>
    <n v="11"/>
    <n v="4000"/>
    <n v="44000"/>
    <x v="11"/>
    <x v="2"/>
  </r>
  <r>
    <s v="2025-12-25"/>
    <s v="SAL00855"/>
    <x v="6"/>
    <s v="WIRELESS MOUSE 2.4GHz"/>
    <n v="14"/>
    <n v="4000"/>
    <n v="56000"/>
    <x v="11"/>
    <x v="2"/>
  </r>
  <r>
    <s v="2025-12-26"/>
    <s v="SAL01556"/>
    <x v="6"/>
    <s v="WIRELESS MOUSE 2.4GHz"/>
    <n v="13"/>
    <n v="4000"/>
    <n v="52000"/>
    <x v="11"/>
    <x v="2"/>
  </r>
  <r>
    <s v="2025-12-27"/>
    <s v="SAL05595"/>
    <x v="6"/>
    <s v="WIRELESS MOUSE 2.4GHz"/>
    <n v="15"/>
    <n v="4000"/>
    <n v="60000"/>
    <x v="11"/>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2023-01-01"/>
    <x v="0"/>
    <s v="Flyer Printing"/>
    <n v="16218"/>
    <x v="0"/>
    <x v="0"/>
  </r>
  <r>
    <s v="2023-01-01"/>
    <x v="1"/>
    <s v="Bike Maintenance"/>
    <n v="5933"/>
    <x v="0"/>
    <x v="0"/>
  </r>
  <r>
    <s v="2023-01-01"/>
    <x v="1"/>
    <s v="Bike Maintenance"/>
    <n v="11247"/>
    <x v="0"/>
    <x v="0"/>
  </r>
  <r>
    <s v="2023-01-02"/>
    <x v="2"/>
    <s v="Office Rent"/>
    <n v="94832"/>
    <x v="0"/>
    <x v="0"/>
  </r>
  <r>
    <s v="2023-01-03"/>
    <x v="1"/>
    <s v="Bike Maintenance"/>
    <n v="5440"/>
    <x v="0"/>
    <x v="0"/>
  </r>
  <r>
    <s v="2023-01-03"/>
    <x v="3"/>
    <s v="Staff Salary"/>
    <n v="44645"/>
    <x v="0"/>
    <x v="0"/>
  </r>
  <r>
    <s v="2023-01-03"/>
    <x v="4"/>
    <s v="Unexpected Expense"/>
    <n v="4447"/>
    <x v="0"/>
    <x v="0"/>
  </r>
  <r>
    <s v="2023-01-03"/>
    <x v="1"/>
    <s v="Bike Maintenance"/>
    <n v="3256"/>
    <x v="0"/>
    <x v="0"/>
  </r>
  <r>
    <s v="2023-01-04"/>
    <x v="2"/>
    <s v="Shop Rent"/>
    <n v="122715"/>
    <x v="0"/>
    <x v="0"/>
  </r>
  <r>
    <s v="2023-01-04"/>
    <x v="5"/>
    <s v="Purchase of Chargers"/>
    <n v="49594"/>
    <x v="0"/>
    <x v="0"/>
  </r>
  <r>
    <s v="2023-01-04"/>
    <x v="1"/>
    <s v="Fuel Purchase"/>
    <n v="13501"/>
    <x v="0"/>
    <x v="0"/>
  </r>
  <r>
    <s v="2023-01-07"/>
    <x v="1"/>
    <s v="Fuel Purchase"/>
    <n v="9806"/>
    <x v="0"/>
    <x v="0"/>
  </r>
  <r>
    <s v="2023-01-08"/>
    <x v="0"/>
    <s v="Online Ads"/>
    <n v="20415"/>
    <x v="0"/>
    <x v="0"/>
  </r>
  <r>
    <s v="2023-01-08"/>
    <x v="2"/>
    <s v="Shop Rent"/>
    <n v="141270"/>
    <x v="0"/>
    <x v="0"/>
  </r>
  <r>
    <s v="2023-01-08"/>
    <x v="6"/>
    <s v="Water Bill"/>
    <n v="16264"/>
    <x v="0"/>
    <x v="0"/>
  </r>
  <r>
    <s v="2023-01-09"/>
    <x v="5"/>
    <s v="Purchase of Phones"/>
    <n v="17729"/>
    <x v="0"/>
    <x v="0"/>
  </r>
  <r>
    <s v="2023-01-10"/>
    <x v="4"/>
    <s v="Stationery"/>
    <n v="5814"/>
    <x v="0"/>
    <x v="0"/>
  </r>
  <r>
    <s v="2023-01-10"/>
    <x v="3"/>
    <s v="Casual Worker Payment"/>
    <n v="21176"/>
    <x v="0"/>
    <x v="0"/>
  </r>
  <r>
    <s v="2023-01-10"/>
    <x v="6"/>
    <s v="Water Bill"/>
    <n v="5255"/>
    <x v="0"/>
    <x v="0"/>
  </r>
  <r>
    <s v="2023-01-10"/>
    <x v="3"/>
    <s v="Staff Salary"/>
    <n v="15224"/>
    <x v="0"/>
    <x v="0"/>
  </r>
  <r>
    <s v="2023-01-10"/>
    <x v="5"/>
    <s v="Purchase of Phones"/>
    <n v="39046"/>
    <x v="0"/>
    <x v="0"/>
  </r>
  <r>
    <s v="2023-01-11"/>
    <x v="6"/>
    <s v="Internet Subscription"/>
    <n v="11398"/>
    <x v="0"/>
    <x v="0"/>
  </r>
  <r>
    <s v="2023-01-11"/>
    <x v="6"/>
    <s v="Water Bill"/>
    <n v="9744"/>
    <x v="0"/>
    <x v="0"/>
  </r>
  <r>
    <s v="2023-01-11"/>
    <x v="4"/>
    <s v="Stationery"/>
    <n v="8500"/>
    <x v="0"/>
    <x v="0"/>
  </r>
  <r>
    <s v="2023-01-11"/>
    <x v="1"/>
    <s v="Bike Maintenance"/>
    <n v="2367"/>
    <x v="0"/>
    <x v="0"/>
  </r>
  <r>
    <s v="2023-01-12"/>
    <x v="4"/>
    <s v="Stationery"/>
    <n v="5187"/>
    <x v="0"/>
    <x v="0"/>
  </r>
  <r>
    <s v="2023-01-12"/>
    <x v="7"/>
    <s v="Shop Repairs"/>
    <n v="20286"/>
    <x v="0"/>
    <x v="0"/>
  </r>
  <r>
    <s v="2023-01-12"/>
    <x v="5"/>
    <s v="Purchase of Phones"/>
    <n v="21616"/>
    <x v="0"/>
    <x v="0"/>
  </r>
  <r>
    <s v="2023-01-12"/>
    <x v="0"/>
    <s v="Online Ads"/>
    <n v="23843"/>
    <x v="0"/>
    <x v="0"/>
  </r>
  <r>
    <s v="2023-01-13"/>
    <x v="4"/>
    <s v="Stationery"/>
    <n v="948"/>
    <x v="0"/>
    <x v="0"/>
  </r>
  <r>
    <s v="2023-01-13"/>
    <x v="0"/>
    <s v="Flyer Printing"/>
    <n v="29226"/>
    <x v="0"/>
    <x v="0"/>
  </r>
  <r>
    <s v="2023-01-13"/>
    <x v="5"/>
    <s v="Purchase of Chargers"/>
    <n v="29084"/>
    <x v="0"/>
    <x v="0"/>
  </r>
  <r>
    <s v="2023-01-13"/>
    <x v="2"/>
    <s v="Office Rent"/>
    <n v="77932"/>
    <x v="0"/>
    <x v="0"/>
  </r>
  <r>
    <s v="2023-01-13"/>
    <x v="4"/>
    <s v="Stationery"/>
    <n v="9700"/>
    <x v="0"/>
    <x v="0"/>
  </r>
  <r>
    <s v="2023-01-13"/>
    <x v="3"/>
    <s v="Staff Salary"/>
    <n v="30228"/>
    <x v="0"/>
    <x v="0"/>
  </r>
  <r>
    <s v="2023-01-13"/>
    <x v="2"/>
    <s v="Office Rent"/>
    <n v="74387"/>
    <x v="0"/>
    <x v="0"/>
  </r>
  <r>
    <s v="2023-01-13"/>
    <x v="6"/>
    <s v="Internet Subscription"/>
    <n v="3273"/>
    <x v="0"/>
    <x v="0"/>
  </r>
  <r>
    <s v="2023-01-13"/>
    <x v="2"/>
    <s v="Office Rent"/>
    <n v="98456"/>
    <x v="0"/>
    <x v="0"/>
  </r>
  <r>
    <s v="2023-01-14"/>
    <x v="1"/>
    <s v="Bike Maintenance"/>
    <n v="5390"/>
    <x v="0"/>
    <x v="0"/>
  </r>
  <r>
    <s v="2023-01-14"/>
    <x v="7"/>
    <s v="Equipment Fix"/>
    <n v="23058"/>
    <x v="0"/>
    <x v="0"/>
  </r>
  <r>
    <s v="2023-01-14"/>
    <x v="6"/>
    <s v="Water Bill"/>
    <n v="19544"/>
    <x v="0"/>
    <x v="0"/>
  </r>
  <r>
    <s v="2023-01-14"/>
    <x v="4"/>
    <s v="Stationery"/>
    <n v="9291"/>
    <x v="0"/>
    <x v="0"/>
  </r>
  <r>
    <s v="2023-01-15"/>
    <x v="6"/>
    <s v="Water Bill"/>
    <n v="2962"/>
    <x v="0"/>
    <x v="0"/>
  </r>
  <r>
    <s v="2023-01-15"/>
    <x v="1"/>
    <s v="Fuel Purchase"/>
    <n v="10581"/>
    <x v="0"/>
    <x v="0"/>
  </r>
  <r>
    <s v="2023-01-15"/>
    <x v="0"/>
    <s v="Online Ads"/>
    <n v="15769"/>
    <x v="0"/>
    <x v="0"/>
  </r>
  <r>
    <s v="2023-01-15"/>
    <x v="4"/>
    <s v="Snacks"/>
    <n v="6081"/>
    <x v="0"/>
    <x v="0"/>
  </r>
  <r>
    <s v="2023-01-16"/>
    <x v="7"/>
    <s v="Equipment Fix"/>
    <n v="20790"/>
    <x v="0"/>
    <x v="0"/>
  </r>
  <r>
    <s v="2023-01-16"/>
    <x v="0"/>
    <s v="Flyer Printing"/>
    <n v="10356"/>
    <x v="0"/>
    <x v="0"/>
  </r>
  <r>
    <s v="2023-01-16"/>
    <x v="2"/>
    <s v="Shop Rent"/>
    <n v="83311"/>
    <x v="0"/>
    <x v="0"/>
  </r>
  <r>
    <s v="2023-01-17"/>
    <x v="0"/>
    <s v="Online Ads"/>
    <n v="16541"/>
    <x v="0"/>
    <x v="0"/>
  </r>
  <r>
    <s v="2023-01-17"/>
    <x v="4"/>
    <s v="Unexpected Expense"/>
    <n v="3992"/>
    <x v="0"/>
    <x v="0"/>
  </r>
  <r>
    <s v="2023-01-18"/>
    <x v="4"/>
    <s v="Stationery"/>
    <n v="4341"/>
    <x v="0"/>
    <x v="0"/>
  </r>
  <r>
    <s v="2023-01-18"/>
    <x v="5"/>
    <s v="Purchase of Accessories"/>
    <n v="15628"/>
    <x v="0"/>
    <x v="0"/>
  </r>
  <r>
    <s v="2023-01-18"/>
    <x v="2"/>
    <s v="Shop Rent"/>
    <n v="98741"/>
    <x v="0"/>
    <x v="0"/>
  </r>
  <r>
    <s v="2023-01-18"/>
    <x v="0"/>
    <s v="Flyer Printing"/>
    <n v="7187"/>
    <x v="0"/>
    <x v="0"/>
  </r>
  <r>
    <s v="2023-01-18"/>
    <x v="0"/>
    <s v="Flyer Printing"/>
    <n v="11484"/>
    <x v="0"/>
    <x v="0"/>
  </r>
  <r>
    <s v="2023-01-19"/>
    <x v="1"/>
    <s v="Bike Maintenance"/>
    <n v="8992"/>
    <x v="0"/>
    <x v="0"/>
  </r>
  <r>
    <s v="2023-01-19"/>
    <x v="5"/>
    <s v="Purchase of Accessories"/>
    <n v="31463"/>
    <x v="0"/>
    <x v="0"/>
  </r>
  <r>
    <s v="2023-01-19"/>
    <x v="0"/>
    <s v="Flyer Printing"/>
    <n v="8925"/>
    <x v="0"/>
    <x v="0"/>
  </r>
  <r>
    <s v="2023-01-20"/>
    <x v="3"/>
    <s v="Casual Worker Payment"/>
    <n v="57132"/>
    <x v="0"/>
    <x v="0"/>
  </r>
  <r>
    <s v="2023-01-20"/>
    <x v="5"/>
    <s v="Purchase of Accessories"/>
    <n v="56477"/>
    <x v="0"/>
    <x v="0"/>
  </r>
  <r>
    <s v="2023-01-21"/>
    <x v="5"/>
    <s v="Purchase of Chargers"/>
    <n v="46461"/>
    <x v="0"/>
    <x v="0"/>
  </r>
  <r>
    <s v="2023-01-22"/>
    <x v="7"/>
    <s v="Shop Repairs"/>
    <n v="10333"/>
    <x v="0"/>
    <x v="0"/>
  </r>
  <r>
    <s v="2023-01-22"/>
    <x v="1"/>
    <s v="Delivery Transport"/>
    <n v="6688"/>
    <x v="0"/>
    <x v="0"/>
  </r>
  <r>
    <s v="2023-01-22"/>
    <x v="6"/>
    <s v="Electricity Bill"/>
    <n v="12120"/>
    <x v="0"/>
    <x v="0"/>
  </r>
  <r>
    <s v="2023-01-22"/>
    <x v="1"/>
    <s v="Delivery Transport"/>
    <n v="1743"/>
    <x v="0"/>
    <x v="0"/>
  </r>
  <r>
    <s v="2023-01-23"/>
    <x v="2"/>
    <s v="Shop Rent"/>
    <n v="136171"/>
    <x v="0"/>
    <x v="0"/>
  </r>
  <r>
    <s v="2023-01-23"/>
    <x v="4"/>
    <s v="Stationery"/>
    <n v="9581"/>
    <x v="0"/>
    <x v="0"/>
  </r>
  <r>
    <s v="2023-01-23"/>
    <x v="7"/>
    <s v="Shop Repairs"/>
    <n v="22906"/>
    <x v="0"/>
    <x v="0"/>
  </r>
  <r>
    <s v="2023-01-23"/>
    <x v="3"/>
    <s v="Casual Worker Payment"/>
    <n v="35766"/>
    <x v="0"/>
    <x v="0"/>
  </r>
  <r>
    <s v="2023-01-23"/>
    <x v="2"/>
    <s v="Shop Rent"/>
    <n v="68787"/>
    <x v="0"/>
    <x v="0"/>
  </r>
  <r>
    <s v="2023-01-23"/>
    <x v="4"/>
    <s v="Snacks"/>
    <n v="721"/>
    <x v="0"/>
    <x v="0"/>
  </r>
  <r>
    <s v="2023-01-24"/>
    <x v="0"/>
    <s v="Online Ads"/>
    <n v="12883"/>
    <x v="0"/>
    <x v="0"/>
  </r>
  <r>
    <s v="2023-01-24"/>
    <x v="3"/>
    <s v="Casual Worker Payment"/>
    <n v="43635"/>
    <x v="0"/>
    <x v="0"/>
  </r>
  <r>
    <s v="2023-01-24"/>
    <x v="1"/>
    <s v="Fuel Purchase"/>
    <n v="13669"/>
    <x v="0"/>
    <x v="0"/>
  </r>
  <r>
    <s v="2023-01-25"/>
    <x v="0"/>
    <s v="Online Ads"/>
    <n v="12126"/>
    <x v="0"/>
    <x v="0"/>
  </r>
  <r>
    <s v="2023-01-25"/>
    <x v="7"/>
    <s v="Equipment Fix"/>
    <n v="8030"/>
    <x v="0"/>
    <x v="0"/>
  </r>
  <r>
    <s v="2023-01-25"/>
    <x v="4"/>
    <s v="Snacks"/>
    <n v="1326"/>
    <x v="0"/>
    <x v="0"/>
  </r>
  <r>
    <s v="2023-01-25"/>
    <x v="4"/>
    <s v="Snacks"/>
    <n v="1867"/>
    <x v="0"/>
    <x v="0"/>
  </r>
  <r>
    <s v="2023-01-25"/>
    <x v="4"/>
    <s v="Unexpected Expense"/>
    <n v="3395"/>
    <x v="0"/>
    <x v="0"/>
  </r>
  <r>
    <s v="2023-01-25"/>
    <x v="0"/>
    <s v="Online Ads"/>
    <n v="9098"/>
    <x v="0"/>
    <x v="0"/>
  </r>
  <r>
    <s v="2023-01-26"/>
    <x v="6"/>
    <s v="Water Bill"/>
    <n v="19233"/>
    <x v="0"/>
    <x v="0"/>
  </r>
  <r>
    <s v="2023-01-26"/>
    <x v="4"/>
    <s v="Snacks"/>
    <n v="3707"/>
    <x v="0"/>
    <x v="0"/>
  </r>
  <r>
    <s v="2023-01-26"/>
    <x v="0"/>
    <s v="Online Ads"/>
    <n v="29785"/>
    <x v="0"/>
    <x v="0"/>
  </r>
  <r>
    <s v="2023-01-26"/>
    <x v="0"/>
    <s v="Online Ads"/>
    <n v="4041"/>
    <x v="0"/>
    <x v="0"/>
  </r>
  <r>
    <s v="2023-01-26"/>
    <x v="6"/>
    <s v="Internet Subscription"/>
    <n v="16910"/>
    <x v="0"/>
    <x v="0"/>
  </r>
  <r>
    <s v="2023-01-27"/>
    <x v="0"/>
    <s v="Online Ads"/>
    <n v="6732"/>
    <x v="0"/>
    <x v="0"/>
  </r>
  <r>
    <s v="2023-01-27"/>
    <x v="4"/>
    <s v="Stationery"/>
    <n v="5663"/>
    <x v="0"/>
    <x v="0"/>
  </r>
  <r>
    <s v="2023-01-27"/>
    <x v="0"/>
    <s v="Flyer Printing"/>
    <n v="16781"/>
    <x v="0"/>
    <x v="0"/>
  </r>
  <r>
    <s v="2023-01-27"/>
    <x v="1"/>
    <s v="Fuel Purchase"/>
    <n v="3072"/>
    <x v="0"/>
    <x v="0"/>
  </r>
  <r>
    <s v="2023-01-27"/>
    <x v="7"/>
    <s v="Equipment Fix"/>
    <n v="22999"/>
    <x v="0"/>
    <x v="0"/>
  </r>
  <r>
    <s v="2023-01-28"/>
    <x v="5"/>
    <s v="Purchase of Accessories"/>
    <n v="53544"/>
    <x v="0"/>
    <x v="0"/>
  </r>
  <r>
    <s v="2023-01-29"/>
    <x v="3"/>
    <s v="Staff Salary"/>
    <n v="63321"/>
    <x v="0"/>
    <x v="0"/>
  </r>
  <r>
    <s v="2023-01-29"/>
    <x v="4"/>
    <s v="Unexpected Expense"/>
    <n v="8508"/>
    <x v="0"/>
    <x v="0"/>
  </r>
  <r>
    <s v="2023-01-31"/>
    <x v="1"/>
    <s v="Fuel Purchase"/>
    <n v="4512"/>
    <x v="0"/>
    <x v="0"/>
  </r>
  <r>
    <s v="2023-01-31"/>
    <x v="3"/>
    <s v="Casual Worker Payment"/>
    <n v="67339"/>
    <x v="0"/>
    <x v="0"/>
  </r>
  <r>
    <s v="2023-01-31"/>
    <x v="7"/>
    <s v="Shop Repairs"/>
    <n v="20247"/>
    <x v="0"/>
    <x v="0"/>
  </r>
  <r>
    <s v="2023-01-31"/>
    <x v="4"/>
    <s v="Stationery"/>
    <n v="4083"/>
    <x v="0"/>
    <x v="0"/>
  </r>
  <r>
    <s v="2023-02-01"/>
    <x v="3"/>
    <s v="Casual Worker Payment"/>
    <n v="53425"/>
    <x v="1"/>
    <x v="0"/>
  </r>
  <r>
    <s v="2023-02-01"/>
    <x v="5"/>
    <s v="Purchase of Chargers"/>
    <n v="15110"/>
    <x v="1"/>
    <x v="0"/>
  </r>
  <r>
    <s v="2023-02-01"/>
    <x v="1"/>
    <s v="Fuel Purchase"/>
    <n v="1434"/>
    <x v="1"/>
    <x v="0"/>
  </r>
  <r>
    <s v="2023-02-02"/>
    <x v="2"/>
    <s v="Office Rent"/>
    <n v="103444"/>
    <x v="1"/>
    <x v="0"/>
  </r>
  <r>
    <s v="2023-02-02"/>
    <x v="5"/>
    <s v="Purchase of Phones"/>
    <n v="59578"/>
    <x v="1"/>
    <x v="0"/>
  </r>
  <r>
    <s v="2023-02-02"/>
    <x v="6"/>
    <s v="Electricity Bill"/>
    <n v="4378"/>
    <x v="1"/>
    <x v="0"/>
  </r>
  <r>
    <s v="2023-02-02"/>
    <x v="3"/>
    <s v="Staff Salary"/>
    <n v="23273"/>
    <x v="1"/>
    <x v="0"/>
  </r>
  <r>
    <s v="2023-02-03"/>
    <x v="4"/>
    <s v="Unexpected Expense"/>
    <n v="8904"/>
    <x v="1"/>
    <x v="0"/>
  </r>
  <r>
    <s v="2023-02-03"/>
    <x v="1"/>
    <s v="Fuel Purchase"/>
    <n v="12301"/>
    <x v="1"/>
    <x v="0"/>
  </r>
  <r>
    <s v="2023-02-03"/>
    <x v="0"/>
    <s v="Online Ads"/>
    <n v="5314"/>
    <x v="1"/>
    <x v="0"/>
  </r>
  <r>
    <s v="2023-02-04"/>
    <x v="6"/>
    <s v="Water Bill"/>
    <n v="9159"/>
    <x v="1"/>
    <x v="0"/>
  </r>
  <r>
    <s v="2023-02-05"/>
    <x v="2"/>
    <s v="Shop Rent"/>
    <n v="134643"/>
    <x v="1"/>
    <x v="0"/>
  </r>
  <r>
    <s v="2023-02-05"/>
    <x v="2"/>
    <s v="Shop Rent"/>
    <n v="80911"/>
    <x v="1"/>
    <x v="0"/>
  </r>
  <r>
    <s v="2023-02-05"/>
    <x v="7"/>
    <s v="Equipment Fix"/>
    <n v="3446"/>
    <x v="1"/>
    <x v="0"/>
  </r>
  <r>
    <s v="2023-02-05"/>
    <x v="0"/>
    <s v="Online Ads"/>
    <n v="13538"/>
    <x v="1"/>
    <x v="0"/>
  </r>
  <r>
    <s v="2023-02-06"/>
    <x v="0"/>
    <s v="Flyer Printing"/>
    <n v="15279"/>
    <x v="1"/>
    <x v="0"/>
  </r>
  <r>
    <s v="2023-02-06"/>
    <x v="6"/>
    <s v="Internet Subscription"/>
    <n v="7861"/>
    <x v="1"/>
    <x v="0"/>
  </r>
  <r>
    <s v="2023-02-07"/>
    <x v="3"/>
    <s v="Staff Salary"/>
    <n v="53250"/>
    <x v="1"/>
    <x v="0"/>
  </r>
  <r>
    <s v="2023-02-08"/>
    <x v="7"/>
    <s v="Equipment Fix"/>
    <n v="6314"/>
    <x v="1"/>
    <x v="0"/>
  </r>
  <r>
    <s v="2023-02-08"/>
    <x v="2"/>
    <s v="Shop Rent"/>
    <n v="69519"/>
    <x v="1"/>
    <x v="0"/>
  </r>
  <r>
    <s v="2023-02-08"/>
    <x v="4"/>
    <s v="Snacks"/>
    <n v="1261"/>
    <x v="1"/>
    <x v="0"/>
  </r>
  <r>
    <s v="2023-02-08"/>
    <x v="0"/>
    <s v="Online Ads"/>
    <n v="25419"/>
    <x v="1"/>
    <x v="0"/>
  </r>
  <r>
    <s v="2023-02-08"/>
    <x v="5"/>
    <s v="Purchase of Chargers"/>
    <n v="57745"/>
    <x v="1"/>
    <x v="0"/>
  </r>
  <r>
    <s v="2023-02-08"/>
    <x v="6"/>
    <s v="Water Bill"/>
    <n v="12403"/>
    <x v="1"/>
    <x v="0"/>
  </r>
  <r>
    <s v="2023-02-09"/>
    <x v="5"/>
    <s v="Purchase of Accessories"/>
    <n v="46386"/>
    <x v="1"/>
    <x v="0"/>
  </r>
  <r>
    <s v="2023-02-09"/>
    <x v="7"/>
    <s v="Equipment Fix"/>
    <n v="14352"/>
    <x v="1"/>
    <x v="0"/>
  </r>
  <r>
    <s v="2023-02-10"/>
    <x v="3"/>
    <s v="Staff Salary"/>
    <n v="72862"/>
    <x v="1"/>
    <x v="0"/>
  </r>
  <r>
    <s v="2023-02-10"/>
    <x v="6"/>
    <s v="Water Bill"/>
    <n v="2054"/>
    <x v="1"/>
    <x v="0"/>
  </r>
  <r>
    <s v="2023-02-10"/>
    <x v="0"/>
    <s v="Flyer Printing"/>
    <n v="26435"/>
    <x v="1"/>
    <x v="0"/>
  </r>
  <r>
    <s v="2023-02-10"/>
    <x v="2"/>
    <s v="Office Rent"/>
    <n v="73088"/>
    <x v="1"/>
    <x v="0"/>
  </r>
  <r>
    <s v="2023-02-10"/>
    <x v="6"/>
    <s v="Electricity Bill"/>
    <n v="4438"/>
    <x v="1"/>
    <x v="0"/>
  </r>
  <r>
    <s v="2023-02-10"/>
    <x v="6"/>
    <s v="Water Bill"/>
    <n v="18673"/>
    <x v="1"/>
    <x v="0"/>
  </r>
  <r>
    <s v="2023-02-10"/>
    <x v="1"/>
    <s v="Bike Maintenance"/>
    <n v="14476"/>
    <x v="1"/>
    <x v="0"/>
  </r>
  <r>
    <s v="2023-02-11"/>
    <x v="6"/>
    <s v="Water Bill"/>
    <n v="8826"/>
    <x v="1"/>
    <x v="0"/>
  </r>
  <r>
    <s v="2023-02-11"/>
    <x v="6"/>
    <s v="Water Bill"/>
    <n v="9148"/>
    <x v="1"/>
    <x v="0"/>
  </r>
  <r>
    <s v="2023-02-11"/>
    <x v="4"/>
    <s v="Stationery"/>
    <n v="9096"/>
    <x v="1"/>
    <x v="0"/>
  </r>
  <r>
    <s v="2023-02-11"/>
    <x v="2"/>
    <s v="Shop Rent"/>
    <n v="53931"/>
    <x v="1"/>
    <x v="0"/>
  </r>
  <r>
    <s v="2023-02-12"/>
    <x v="5"/>
    <s v="Purchase of Accessories"/>
    <n v="39745"/>
    <x v="1"/>
    <x v="0"/>
  </r>
  <r>
    <s v="2023-02-12"/>
    <x v="7"/>
    <s v="Shop Repairs"/>
    <n v="3302"/>
    <x v="1"/>
    <x v="0"/>
  </r>
  <r>
    <s v="2023-02-12"/>
    <x v="5"/>
    <s v="Purchase of Chargers"/>
    <n v="24250"/>
    <x v="1"/>
    <x v="0"/>
  </r>
  <r>
    <s v="2023-02-13"/>
    <x v="5"/>
    <s v="Purchase of Accessories"/>
    <n v="53512"/>
    <x v="1"/>
    <x v="0"/>
  </r>
  <r>
    <s v="2023-02-13"/>
    <x v="4"/>
    <s v="Unexpected Expense"/>
    <n v="8752"/>
    <x v="1"/>
    <x v="0"/>
  </r>
  <r>
    <s v="2023-02-13"/>
    <x v="2"/>
    <s v="Office Rent"/>
    <n v="143584"/>
    <x v="1"/>
    <x v="0"/>
  </r>
  <r>
    <s v="2023-02-13"/>
    <x v="7"/>
    <s v="Shop Repairs"/>
    <n v="20703"/>
    <x v="1"/>
    <x v="0"/>
  </r>
  <r>
    <s v="2023-02-14"/>
    <x v="0"/>
    <s v="Flyer Printing"/>
    <n v="27045"/>
    <x v="1"/>
    <x v="0"/>
  </r>
  <r>
    <s v="2023-02-14"/>
    <x v="3"/>
    <s v="Casual Worker Payment"/>
    <n v="18752"/>
    <x v="1"/>
    <x v="0"/>
  </r>
  <r>
    <s v="2023-02-14"/>
    <x v="6"/>
    <s v="Internet Subscription"/>
    <n v="14988"/>
    <x v="1"/>
    <x v="0"/>
  </r>
  <r>
    <s v="2023-02-14"/>
    <x v="7"/>
    <s v="Shop Repairs"/>
    <n v="18652"/>
    <x v="1"/>
    <x v="0"/>
  </r>
  <r>
    <s v="2023-02-14"/>
    <x v="1"/>
    <s v="Fuel Purchase"/>
    <n v="4774"/>
    <x v="1"/>
    <x v="0"/>
  </r>
  <r>
    <s v="2023-02-15"/>
    <x v="5"/>
    <s v="Purchase of Accessories"/>
    <n v="27260"/>
    <x v="1"/>
    <x v="0"/>
  </r>
  <r>
    <s v="2023-02-15"/>
    <x v="5"/>
    <s v="Purchase of Accessories"/>
    <n v="22268"/>
    <x v="1"/>
    <x v="0"/>
  </r>
  <r>
    <s v="2023-02-15"/>
    <x v="3"/>
    <s v="Casual Worker Payment"/>
    <n v="45947"/>
    <x v="1"/>
    <x v="0"/>
  </r>
  <r>
    <s v="2023-02-15"/>
    <x v="2"/>
    <s v="Office Rent"/>
    <n v="140854"/>
    <x v="1"/>
    <x v="0"/>
  </r>
  <r>
    <s v="2023-02-15"/>
    <x v="0"/>
    <s v="Online Ads"/>
    <n v="18186"/>
    <x v="1"/>
    <x v="0"/>
  </r>
  <r>
    <s v="2023-02-16"/>
    <x v="6"/>
    <s v="Internet Subscription"/>
    <n v="12929"/>
    <x v="1"/>
    <x v="0"/>
  </r>
  <r>
    <s v="2023-02-16"/>
    <x v="4"/>
    <s v="Snacks"/>
    <n v="9791"/>
    <x v="1"/>
    <x v="0"/>
  </r>
  <r>
    <s v="2023-02-16"/>
    <x v="0"/>
    <s v="Online Ads"/>
    <n v="26528"/>
    <x v="1"/>
    <x v="0"/>
  </r>
  <r>
    <s v="2023-02-16"/>
    <x v="2"/>
    <s v="Shop Rent"/>
    <n v="133887"/>
    <x v="1"/>
    <x v="0"/>
  </r>
  <r>
    <s v="2023-02-16"/>
    <x v="5"/>
    <s v="Purchase of Chargers"/>
    <n v="54340"/>
    <x v="1"/>
    <x v="0"/>
  </r>
  <r>
    <s v="2023-02-17"/>
    <x v="2"/>
    <s v="Shop Rent"/>
    <n v="144157"/>
    <x v="1"/>
    <x v="0"/>
  </r>
  <r>
    <s v="2023-02-18"/>
    <x v="4"/>
    <s v="Snacks"/>
    <n v="9974"/>
    <x v="1"/>
    <x v="0"/>
  </r>
  <r>
    <s v="2023-02-18"/>
    <x v="6"/>
    <s v="Electricity Bill"/>
    <n v="9765"/>
    <x v="1"/>
    <x v="0"/>
  </r>
  <r>
    <s v="2023-02-18"/>
    <x v="5"/>
    <s v="Purchase of Accessories"/>
    <n v="50698"/>
    <x v="1"/>
    <x v="0"/>
  </r>
  <r>
    <s v="2023-02-19"/>
    <x v="6"/>
    <s v="Electricity Bill"/>
    <n v="8283"/>
    <x v="1"/>
    <x v="0"/>
  </r>
  <r>
    <s v="2023-02-19"/>
    <x v="2"/>
    <s v="Office Rent"/>
    <n v="59721"/>
    <x v="1"/>
    <x v="0"/>
  </r>
  <r>
    <s v="2023-02-19"/>
    <x v="1"/>
    <s v="Delivery Transport"/>
    <n v="6582"/>
    <x v="1"/>
    <x v="0"/>
  </r>
  <r>
    <s v="2023-02-19"/>
    <x v="0"/>
    <s v="Online Ads"/>
    <n v="22027"/>
    <x v="1"/>
    <x v="0"/>
  </r>
  <r>
    <s v="2023-02-20"/>
    <x v="2"/>
    <s v="Office Rent"/>
    <n v="147953"/>
    <x v="1"/>
    <x v="0"/>
  </r>
  <r>
    <s v="2023-02-20"/>
    <x v="5"/>
    <s v="Purchase of Chargers"/>
    <n v="24603"/>
    <x v="1"/>
    <x v="0"/>
  </r>
  <r>
    <s v="2023-02-20"/>
    <x v="7"/>
    <s v="Equipment Fix"/>
    <n v="16562"/>
    <x v="1"/>
    <x v="0"/>
  </r>
  <r>
    <s v="2023-02-20"/>
    <x v="2"/>
    <s v="Shop Rent"/>
    <n v="118099"/>
    <x v="1"/>
    <x v="0"/>
  </r>
  <r>
    <s v="2023-02-20"/>
    <x v="0"/>
    <s v="Online Ads"/>
    <n v="29475"/>
    <x v="1"/>
    <x v="0"/>
  </r>
  <r>
    <s v="2023-02-20"/>
    <x v="4"/>
    <s v="Stationery"/>
    <n v="587"/>
    <x v="1"/>
    <x v="0"/>
  </r>
  <r>
    <s v="2023-02-21"/>
    <x v="7"/>
    <s v="Equipment Fix"/>
    <n v="23712"/>
    <x v="1"/>
    <x v="0"/>
  </r>
  <r>
    <s v="2023-02-21"/>
    <x v="6"/>
    <s v="Water Bill"/>
    <n v="12319"/>
    <x v="1"/>
    <x v="0"/>
  </r>
  <r>
    <s v="2023-02-21"/>
    <x v="4"/>
    <s v="Snacks"/>
    <n v="4785"/>
    <x v="1"/>
    <x v="0"/>
  </r>
  <r>
    <s v="2023-02-21"/>
    <x v="1"/>
    <s v="Bike Maintenance"/>
    <n v="12915"/>
    <x v="1"/>
    <x v="0"/>
  </r>
  <r>
    <s v="2023-02-21"/>
    <x v="1"/>
    <s v="Delivery Transport"/>
    <n v="13375"/>
    <x v="1"/>
    <x v="0"/>
  </r>
  <r>
    <s v="2023-02-21"/>
    <x v="0"/>
    <s v="Online Ads"/>
    <n v="6567"/>
    <x v="1"/>
    <x v="0"/>
  </r>
  <r>
    <s v="2023-02-21"/>
    <x v="7"/>
    <s v="Shop Repairs"/>
    <n v="11921"/>
    <x v="1"/>
    <x v="0"/>
  </r>
  <r>
    <s v="2023-02-22"/>
    <x v="7"/>
    <s v="Shop Repairs"/>
    <n v="3261"/>
    <x v="1"/>
    <x v="0"/>
  </r>
  <r>
    <s v="2023-02-22"/>
    <x v="0"/>
    <s v="Online Ads"/>
    <n v="25139"/>
    <x v="1"/>
    <x v="0"/>
  </r>
  <r>
    <s v="2023-02-22"/>
    <x v="2"/>
    <s v="Office Rent"/>
    <n v="116187"/>
    <x v="1"/>
    <x v="0"/>
  </r>
  <r>
    <s v="2023-02-23"/>
    <x v="4"/>
    <s v="Snacks"/>
    <n v="8507"/>
    <x v="1"/>
    <x v="0"/>
  </r>
  <r>
    <s v="2023-02-23"/>
    <x v="2"/>
    <s v="Office Rent"/>
    <n v="146365"/>
    <x v="1"/>
    <x v="0"/>
  </r>
  <r>
    <s v="2023-02-23"/>
    <x v="7"/>
    <s v="Equipment Fix"/>
    <n v="10284"/>
    <x v="1"/>
    <x v="0"/>
  </r>
  <r>
    <s v="2023-02-23"/>
    <x v="7"/>
    <s v="Shop Repairs"/>
    <n v="2036"/>
    <x v="1"/>
    <x v="0"/>
  </r>
  <r>
    <s v="2023-02-24"/>
    <x v="6"/>
    <s v="Internet Subscription"/>
    <n v="10340"/>
    <x v="1"/>
    <x v="0"/>
  </r>
  <r>
    <s v="2023-02-24"/>
    <x v="0"/>
    <s v="Online Ads"/>
    <n v="11151"/>
    <x v="1"/>
    <x v="0"/>
  </r>
  <r>
    <s v="2023-02-25"/>
    <x v="7"/>
    <s v="Shop Repairs"/>
    <n v="13066"/>
    <x v="1"/>
    <x v="0"/>
  </r>
  <r>
    <s v="2023-02-25"/>
    <x v="4"/>
    <s v="Snacks"/>
    <n v="9529"/>
    <x v="1"/>
    <x v="0"/>
  </r>
  <r>
    <s v="2023-02-25"/>
    <x v="4"/>
    <s v="Unexpected Expense"/>
    <n v="4569"/>
    <x v="1"/>
    <x v="0"/>
  </r>
  <r>
    <s v="2023-02-26"/>
    <x v="2"/>
    <s v="Office Rent"/>
    <n v="124614"/>
    <x v="1"/>
    <x v="0"/>
  </r>
  <r>
    <s v="2023-02-28"/>
    <x v="4"/>
    <s v="Unexpected Expense"/>
    <n v="5534"/>
    <x v="1"/>
    <x v="0"/>
  </r>
  <r>
    <s v="2023-03-01"/>
    <x v="1"/>
    <s v="Delivery Transport"/>
    <n v="12673"/>
    <x v="2"/>
    <x v="0"/>
  </r>
  <r>
    <s v="2023-03-01"/>
    <x v="1"/>
    <s v="Fuel Purchase"/>
    <n v="5465"/>
    <x v="2"/>
    <x v="0"/>
  </r>
  <r>
    <s v="2023-03-02"/>
    <x v="7"/>
    <s v="Shop Repairs"/>
    <n v="24221"/>
    <x v="2"/>
    <x v="0"/>
  </r>
  <r>
    <s v="2023-03-03"/>
    <x v="6"/>
    <s v="Internet Subscription"/>
    <n v="14933"/>
    <x v="2"/>
    <x v="0"/>
  </r>
  <r>
    <s v="2023-03-03"/>
    <x v="1"/>
    <s v="Bike Maintenance"/>
    <n v="5339"/>
    <x v="2"/>
    <x v="0"/>
  </r>
  <r>
    <s v="2023-03-03"/>
    <x v="4"/>
    <s v="Snacks"/>
    <n v="9758"/>
    <x v="2"/>
    <x v="0"/>
  </r>
  <r>
    <s v="2023-03-03"/>
    <x v="5"/>
    <s v="Purchase of Chargers"/>
    <n v="29756"/>
    <x v="2"/>
    <x v="0"/>
  </r>
  <r>
    <s v="2023-03-04"/>
    <x v="4"/>
    <s v="Stationery"/>
    <n v="1325"/>
    <x v="2"/>
    <x v="0"/>
  </r>
  <r>
    <s v="2023-03-04"/>
    <x v="7"/>
    <s v="Shop Repairs"/>
    <n v="8172"/>
    <x v="2"/>
    <x v="0"/>
  </r>
  <r>
    <s v="2023-03-04"/>
    <x v="1"/>
    <s v="Delivery Transport"/>
    <n v="14120"/>
    <x v="2"/>
    <x v="0"/>
  </r>
  <r>
    <s v="2023-03-05"/>
    <x v="6"/>
    <s v="Electricity Bill"/>
    <n v="14709"/>
    <x v="2"/>
    <x v="0"/>
  </r>
  <r>
    <s v="2023-03-05"/>
    <x v="2"/>
    <s v="Office Rent"/>
    <n v="64748"/>
    <x v="2"/>
    <x v="0"/>
  </r>
  <r>
    <s v="2023-03-05"/>
    <x v="1"/>
    <s v="Bike Maintenance"/>
    <n v="12276"/>
    <x v="2"/>
    <x v="0"/>
  </r>
  <r>
    <s v="2023-03-05"/>
    <x v="3"/>
    <s v="Staff Salary"/>
    <n v="18438"/>
    <x v="2"/>
    <x v="0"/>
  </r>
  <r>
    <s v="2023-03-06"/>
    <x v="6"/>
    <s v="Water Bill"/>
    <n v="11996"/>
    <x v="2"/>
    <x v="0"/>
  </r>
  <r>
    <s v="2023-03-06"/>
    <x v="6"/>
    <s v="Internet Subscription"/>
    <n v="8660"/>
    <x v="2"/>
    <x v="0"/>
  </r>
  <r>
    <s v="2023-03-07"/>
    <x v="1"/>
    <s v="Bike Maintenance"/>
    <n v="6058"/>
    <x v="2"/>
    <x v="0"/>
  </r>
  <r>
    <s v="2023-03-07"/>
    <x v="5"/>
    <s v="Purchase of Accessories"/>
    <n v="28816"/>
    <x v="2"/>
    <x v="0"/>
  </r>
  <r>
    <s v="2023-03-08"/>
    <x v="6"/>
    <s v="Water Bill"/>
    <n v="13561"/>
    <x v="2"/>
    <x v="0"/>
  </r>
  <r>
    <s v="2023-03-08"/>
    <x v="4"/>
    <s v="Stationery"/>
    <n v="5428"/>
    <x v="2"/>
    <x v="0"/>
  </r>
  <r>
    <s v="2023-03-08"/>
    <x v="4"/>
    <s v="Stationery"/>
    <n v="5040"/>
    <x v="2"/>
    <x v="0"/>
  </r>
  <r>
    <s v="2023-03-08"/>
    <x v="0"/>
    <s v="Online Ads"/>
    <n v="12976"/>
    <x v="2"/>
    <x v="0"/>
  </r>
  <r>
    <s v="2023-03-09"/>
    <x v="2"/>
    <s v="Shop Rent"/>
    <n v="131942"/>
    <x v="2"/>
    <x v="0"/>
  </r>
  <r>
    <s v="2023-03-09"/>
    <x v="0"/>
    <s v="Online Ads"/>
    <n v="22903"/>
    <x v="2"/>
    <x v="0"/>
  </r>
  <r>
    <s v="2023-03-10"/>
    <x v="4"/>
    <s v="Snacks"/>
    <n v="4315"/>
    <x v="2"/>
    <x v="0"/>
  </r>
  <r>
    <s v="2023-03-11"/>
    <x v="1"/>
    <s v="Delivery Transport"/>
    <n v="3153"/>
    <x v="2"/>
    <x v="0"/>
  </r>
  <r>
    <s v="2023-03-12"/>
    <x v="4"/>
    <s v="Stationery"/>
    <n v="6389"/>
    <x v="2"/>
    <x v="0"/>
  </r>
  <r>
    <s v="2023-03-12"/>
    <x v="7"/>
    <s v="Shop Repairs"/>
    <n v="16432"/>
    <x v="2"/>
    <x v="0"/>
  </r>
  <r>
    <s v="2023-03-12"/>
    <x v="3"/>
    <s v="Staff Salary"/>
    <n v="76848"/>
    <x v="2"/>
    <x v="0"/>
  </r>
  <r>
    <s v="2023-03-13"/>
    <x v="5"/>
    <s v="Purchase of Chargers"/>
    <n v="43401"/>
    <x v="2"/>
    <x v="0"/>
  </r>
  <r>
    <s v="2023-03-14"/>
    <x v="2"/>
    <s v="Shop Rent"/>
    <n v="69024"/>
    <x v="2"/>
    <x v="0"/>
  </r>
  <r>
    <s v="2023-03-14"/>
    <x v="0"/>
    <s v="Online Ads"/>
    <n v="25696"/>
    <x v="2"/>
    <x v="0"/>
  </r>
  <r>
    <s v="2023-03-15"/>
    <x v="7"/>
    <s v="Shop Repairs"/>
    <n v="18284"/>
    <x v="2"/>
    <x v="0"/>
  </r>
  <r>
    <s v="2023-03-15"/>
    <x v="6"/>
    <s v="Electricity Bill"/>
    <n v="19915"/>
    <x v="2"/>
    <x v="0"/>
  </r>
  <r>
    <s v="2023-03-15"/>
    <x v="7"/>
    <s v="Shop Repairs"/>
    <n v="17773"/>
    <x v="2"/>
    <x v="0"/>
  </r>
  <r>
    <s v="2023-03-17"/>
    <x v="7"/>
    <s v="Equipment Fix"/>
    <n v="4816"/>
    <x v="2"/>
    <x v="0"/>
  </r>
  <r>
    <s v="2023-03-17"/>
    <x v="4"/>
    <s v="Stationery"/>
    <n v="9111"/>
    <x v="2"/>
    <x v="0"/>
  </r>
  <r>
    <s v="2023-03-17"/>
    <x v="1"/>
    <s v="Delivery Transport"/>
    <n v="6892"/>
    <x v="2"/>
    <x v="0"/>
  </r>
  <r>
    <s v="2023-03-17"/>
    <x v="1"/>
    <s v="Fuel Purchase"/>
    <n v="3396"/>
    <x v="2"/>
    <x v="0"/>
  </r>
  <r>
    <s v="2023-03-17"/>
    <x v="3"/>
    <s v="Casual Worker Payment"/>
    <n v="41458"/>
    <x v="2"/>
    <x v="0"/>
  </r>
  <r>
    <s v="2023-03-17"/>
    <x v="3"/>
    <s v="Staff Salary"/>
    <n v="17104"/>
    <x v="2"/>
    <x v="0"/>
  </r>
  <r>
    <s v="2023-03-17"/>
    <x v="2"/>
    <s v="Office Rent"/>
    <n v="113204"/>
    <x v="2"/>
    <x v="0"/>
  </r>
  <r>
    <s v="2023-03-17"/>
    <x v="4"/>
    <s v="Snacks"/>
    <n v="2640"/>
    <x v="2"/>
    <x v="0"/>
  </r>
  <r>
    <s v="2023-03-18"/>
    <x v="3"/>
    <s v="Staff Salary"/>
    <n v="48554"/>
    <x v="2"/>
    <x v="0"/>
  </r>
  <r>
    <s v="2023-03-18"/>
    <x v="3"/>
    <s v="Casual Worker Payment"/>
    <n v="46023"/>
    <x v="2"/>
    <x v="0"/>
  </r>
  <r>
    <s v="2023-03-18"/>
    <x v="2"/>
    <s v="Shop Rent"/>
    <n v="73314"/>
    <x v="2"/>
    <x v="0"/>
  </r>
  <r>
    <s v="2023-03-19"/>
    <x v="6"/>
    <s v="Internet Subscription"/>
    <n v="3646"/>
    <x v="2"/>
    <x v="0"/>
  </r>
  <r>
    <s v="2023-03-20"/>
    <x v="6"/>
    <s v="Electricity Bill"/>
    <n v="7576"/>
    <x v="2"/>
    <x v="0"/>
  </r>
  <r>
    <s v="2023-03-20"/>
    <x v="6"/>
    <s v="Water Bill"/>
    <n v="14481"/>
    <x v="2"/>
    <x v="0"/>
  </r>
  <r>
    <s v="2023-03-20"/>
    <x v="3"/>
    <s v="Staff Salary"/>
    <n v="33016"/>
    <x v="2"/>
    <x v="0"/>
  </r>
  <r>
    <s v="2023-03-20"/>
    <x v="0"/>
    <s v="Online Ads"/>
    <n v="16498"/>
    <x v="2"/>
    <x v="0"/>
  </r>
  <r>
    <s v="2023-03-21"/>
    <x v="4"/>
    <s v="Stationery"/>
    <n v="8538"/>
    <x v="2"/>
    <x v="0"/>
  </r>
  <r>
    <s v="2023-03-21"/>
    <x v="0"/>
    <s v="Flyer Printing"/>
    <n v="26892"/>
    <x v="2"/>
    <x v="0"/>
  </r>
  <r>
    <s v="2023-03-21"/>
    <x v="1"/>
    <s v="Delivery Transport"/>
    <n v="8332"/>
    <x v="2"/>
    <x v="0"/>
  </r>
  <r>
    <s v="2023-03-22"/>
    <x v="7"/>
    <s v="Shop Repairs"/>
    <n v="17989"/>
    <x v="2"/>
    <x v="0"/>
  </r>
  <r>
    <s v="2023-03-22"/>
    <x v="6"/>
    <s v="Internet Subscription"/>
    <n v="6115"/>
    <x v="2"/>
    <x v="0"/>
  </r>
  <r>
    <s v="2023-03-23"/>
    <x v="1"/>
    <s v="Delivery Transport"/>
    <n v="8885"/>
    <x v="2"/>
    <x v="0"/>
  </r>
  <r>
    <s v="2023-03-23"/>
    <x v="4"/>
    <s v="Unexpected Expense"/>
    <n v="1020"/>
    <x v="2"/>
    <x v="0"/>
  </r>
  <r>
    <s v="2023-03-23"/>
    <x v="7"/>
    <s v="Shop Repairs"/>
    <n v="13441"/>
    <x v="2"/>
    <x v="0"/>
  </r>
  <r>
    <s v="2023-03-23"/>
    <x v="0"/>
    <s v="Flyer Printing"/>
    <n v="12702"/>
    <x v="2"/>
    <x v="0"/>
  </r>
  <r>
    <s v="2023-03-23"/>
    <x v="6"/>
    <s v="Water Bill"/>
    <n v="14394"/>
    <x v="2"/>
    <x v="0"/>
  </r>
  <r>
    <s v="2023-03-24"/>
    <x v="6"/>
    <s v="Electricity Bill"/>
    <n v="10264"/>
    <x v="2"/>
    <x v="0"/>
  </r>
  <r>
    <s v="2023-03-24"/>
    <x v="1"/>
    <s v="Fuel Purchase"/>
    <n v="11007"/>
    <x v="2"/>
    <x v="0"/>
  </r>
  <r>
    <s v="2023-03-24"/>
    <x v="6"/>
    <s v="Electricity Bill"/>
    <n v="10057"/>
    <x v="2"/>
    <x v="0"/>
  </r>
  <r>
    <s v="2023-03-24"/>
    <x v="7"/>
    <s v="Shop Repairs"/>
    <n v="21325"/>
    <x v="2"/>
    <x v="0"/>
  </r>
  <r>
    <s v="2023-03-24"/>
    <x v="7"/>
    <s v="Equipment Fix"/>
    <n v="5232"/>
    <x v="2"/>
    <x v="0"/>
  </r>
  <r>
    <s v="2023-03-24"/>
    <x v="3"/>
    <s v="Casual Worker Payment"/>
    <n v="29512"/>
    <x v="2"/>
    <x v="0"/>
  </r>
  <r>
    <s v="2023-03-25"/>
    <x v="7"/>
    <s v="Equipment Fix"/>
    <n v="6283"/>
    <x v="2"/>
    <x v="0"/>
  </r>
  <r>
    <s v="2023-03-25"/>
    <x v="3"/>
    <s v="Staff Salary"/>
    <n v="41312"/>
    <x v="2"/>
    <x v="0"/>
  </r>
  <r>
    <s v="2023-03-25"/>
    <x v="1"/>
    <s v="Delivery Transport"/>
    <n v="13825"/>
    <x v="2"/>
    <x v="0"/>
  </r>
  <r>
    <s v="2023-03-25"/>
    <x v="1"/>
    <s v="Fuel Purchase"/>
    <n v="12776"/>
    <x v="2"/>
    <x v="0"/>
  </r>
  <r>
    <s v="2023-03-25"/>
    <x v="7"/>
    <s v="Equipment Fix"/>
    <n v="8588"/>
    <x v="2"/>
    <x v="0"/>
  </r>
  <r>
    <s v="2023-03-26"/>
    <x v="6"/>
    <s v="Water Bill"/>
    <n v="19270"/>
    <x v="2"/>
    <x v="0"/>
  </r>
  <r>
    <s v="2023-03-26"/>
    <x v="6"/>
    <s v="Electricity Bill"/>
    <n v="2306"/>
    <x v="2"/>
    <x v="0"/>
  </r>
  <r>
    <s v="2023-03-26"/>
    <x v="6"/>
    <s v="Internet Subscription"/>
    <n v="14229"/>
    <x v="2"/>
    <x v="0"/>
  </r>
  <r>
    <s v="2023-03-26"/>
    <x v="7"/>
    <s v="Shop Repairs"/>
    <n v="6948"/>
    <x v="2"/>
    <x v="0"/>
  </r>
  <r>
    <s v="2023-03-26"/>
    <x v="2"/>
    <s v="Office Rent"/>
    <n v="88186"/>
    <x v="2"/>
    <x v="0"/>
  </r>
  <r>
    <s v="2023-03-26"/>
    <x v="0"/>
    <s v="Flyer Printing"/>
    <n v="20329"/>
    <x v="2"/>
    <x v="0"/>
  </r>
  <r>
    <s v="2023-03-26"/>
    <x v="1"/>
    <s v="Delivery Transport"/>
    <n v="13133"/>
    <x v="2"/>
    <x v="0"/>
  </r>
  <r>
    <s v="2023-03-27"/>
    <x v="2"/>
    <s v="Shop Rent"/>
    <n v="116321"/>
    <x v="2"/>
    <x v="0"/>
  </r>
  <r>
    <s v="2023-03-27"/>
    <x v="4"/>
    <s v="Stationery"/>
    <n v="5476"/>
    <x v="2"/>
    <x v="0"/>
  </r>
  <r>
    <s v="2023-03-27"/>
    <x v="2"/>
    <s v="Office Rent"/>
    <n v="108985"/>
    <x v="2"/>
    <x v="0"/>
  </r>
  <r>
    <s v="2023-03-28"/>
    <x v="4"/>
    <s v="Unexpected Expense"/>
    <n v="5686"/>
    <x v="2"/>
    <x v="0"/>
  </r>
  <r>
    <s v="2023-03-28"/>
    <x v="4"/>
    <s v="Unexpected Expense"/>
    <n v="4336"/>
    <x v="2"/>
    <x v="0"/>
  </r>
  <r>
    <s v="2023-03-28"/>
    <x v="1"/>
    <s v="Delivery Transport"/>
    <n v="9308"/>
    <x v="2"/>
    <x v="0"/>
  </r>
  <r>
    <s v="2023-03-29"/>
    <x v="0"/>
    <s v="Online Ads"/>
    <n v="27071"/>
    <x v="2"/>
    <x v="0"/>
  </r>
  <r>
    <s v="2023-03-30"/>
    <x v="2"/>
    <s v="Office Rent"/>
    <n v="80833"/>
    <x v="2"/>
    <x v="0"/>
  </r>
  <r>
    <s v="2023-03-30"/>
    <x v="6"/>
    <s v="Water Bill"/>
    <n v="8401"/>
    <x v="2"/>
    <x v="0"/>
  </r>
  <r>
    <s v="2023-03-30"/>
    <x v="5"/>
    <s v="Purchase of Phones"/>
    <n v="20164"/>
    <x v="2"/>
    <x v="0"/>
  </r>
  <r>
    <s v="2023-03-30"/>
    <x v="6"/>
    <s v="Water Bill"/>
    <n v="7607"/>
    <x v="2"/>
    <x v="0"/>
  </r>
  <r>
    <s v="2023-03-31"/>
    <x v="4"/>
    <s v="Unexpected Expense"/>
    <n v="6380"/>
    <x v="2"/>
    <x v="0"/>
  </r>
  <r>
    <s v="2023-04-01"/>
    <x v="7"/>
    <s v="Shop Repairs"/>
    <n v="5289"/>
    <x v="3"/>
    <x v="0"/>
  </r>
  <r>
    <s v="2023-04-02"/>
    <x v="3"/>
    <s v="Casual Worker Payment"/>
    <n v="39758"/>
    <x v="3"/>
    <x v="0"/>
  </r>
  <r>
    <s v="2023-04-02"/>
    <x v="0"/>
    <s v="Flyer Printing"/>
    <n v="13037"/>
    <x v="3"/>
    <x v="0"/>
  </r>
  <r>
    <s v="2023-04-02"/>
    <x v="0"/>
    <s v="Online Ads"/>
    <n v="9089"/>
    <x v="3"/>
    <x v="0"/>
  </r>
  <r>
    <s v="2023-04-03"/>
    <x v="2"/>
    <s v="Shop Rent"/>
    <n v="55223"/>
    <x v="3"/>
    <x v="0"/>
  </r>
  <r>
    <s v="2023-04-03"/>
    <x v="0"/>
    <s v="Flyer Printing"/>
    <n v="4818"/>
    <x v="3"/>
    <x v="0"/>
  </r>
  <r>
    <s v="2023-04-03"/>
    <x v="2"/>
    <s v="Shop Rent"/>
    <n v="99853"/>
    <x v="3"/>
    <x v="0"/>
  </r>
  <r>
    <s v="2023-04-03"/>
    <x v="3"/>
    <s v="Staff Salary"/>
    <n v="42006"/>
    <x v="3"/>
    <x v="0"/>
  </r>
  <r>
    <s v="2023-04-03"/>
    <x v="3"/>
    <s v="Staff Salary"/>
    <n v="77580"/>
    <x v="3"/>
    <x v="0"/>
  </r>
  <r>
    <s v="2023-04-04"/>
    <x v="5"/>
    <s v="Purchase of Accessories"/>
    <n v="17269"/>
    <x v="3"/>
    <x v="0"/>
  </r>
  <r>
    <s v="2023-04-04"/>
    <x v="1"/>
    <s v="Fuel Purchase"/>
    <n v="14512"/>
    <x v="3"/>
    <x v="0"/>
  </r>
  <r>
    <s v="2023-04-04"/>
    <x v="2"/>
    <s v="Office Rent"/>
    <n v="92320"/>
    <x v="3"/>
    <x v="0"/>
  </r>
  <r>
    <s v="2023-04-04"/>
    <x v="1"/>
    <s v="Bike Maintenance"/>
    <n v="3208"/>
    <x v="3"/>
    <x v="0"/>
  </r>
  <r>
    <s v="2023-04-05"/>
    <x v="0"/>
    <s v="Online Ads"/>
    <n v="6365"/>
    <x v="3"/>
    <x v="0"/>
  </r>
  <r>
    <s v="2023-04-05"/>
    <x v="4"/>
    <s v="Snacks"/>
    <n v="2851"/>
    <x v="3"/>
    <x v="0"/>
  </r>
  <r>
    <s v="2023-04-05"/>
    <x v="6"/>
    <s v="Internet Subscription"/>
    <n v="14733"/>
    <x v="3"/>
    <x v="0"/>
  </r>
  <r>
    <s v="2023-04-05"/>
    <x v="1"/>
    <s v="Bike Maintenance"/>
    <n v="9473"/>
    <x v="3"/>
    <x v="0"/>
  </r>
  <r>
    <s v="2023-04-06"/>
    <x v="4"/>
    <s v="Unexpected Expense"/>
    <n v="606"/>
    <x v="3"/>
    <x v="0"/>
  </r>
  <r>
    <s v="2023-04-07"/>
    <x v="2"/>
    <s v="Shop Rent"/>
    <n v="56678"/>
    <x v="3"/>
    <x v="0"/>
  </r>
  <r>
    <s v="2023-04-07"/>
    <x v="5"/>
    <s v="Purchase of Accessories"/>
    <n v="33296"/>
    <x v="3"/>
    <x v="0"/>
  </r>
  <r>
    <s v="2023-04-08"/>
    <x v="0"/>
    <s v="Flyer Printing"/>
    <n v="29864"/>
    <x v="3"/>
    <x v="0"/>
  </r>
  <r>
    <s v="2023-04-09"/>
    <x v="5"/>
    <s v="Purchase of Chargers"/>
    <n v="38103"/>
    <x v="3"/>
    <x v="0"/>
  </r>
  <r>
    <s v="2023-04-09"/>
    <x v="2"/>
    <s v="Office Rent"/>
    <n v="128689"/>
    <x v="3"/>
    <x v="0"/>
  </r>
  <r>
    <s v="2023-04-10"/>
    <x v="0"/>
    <s v="Online Ads"/>
    <n v="3124"/>
    <x v="3"/>
    <x v="0"/>
  </r>
  <r>
    <s v="2023-04-11"/>
    <x v="6"/>
    <s v="Water Bill"/>
    <n v="6852"/>
    <x v="3"/>
    <x v="0"/>
  </r>
  <r>
    <s v="2023-04-11"/>
    <x v="2"/>
    <s v="Shop Rent"/>
    <n v="72185"/>
    <x v="3"/>
    <x v="0"/>
  </r>
  <r>
    <s v="2023-04-11"/>
    <x v="7"/>
    <s v="Equipment Fix"/>
    <n v="15316"/>
    <x v="3"/>
    <x v="0"/>
  </r>
  <r>
    <s v="2023-04-11"/>
    <x v="4"/>
    <s v="Stationery"/>
    <n v="4103"/>
    <x v="3"/>
    <x v="0"/>
  </r>
  <r>
    <s v="2023-04-11"/>
    <x v="4"/>
    <s v="Snacks"/>
    <n v="2492"/>
    <x v="3"/>
    <x v="0"/>
  </r>
  <r>
    <s v="2023-04-12"/>
    <x v="2"/>
    <s v="Office Rent"/>
    <n v="103974"/>
    <x v="3"/>
    <x v="0"/>
  </r>
  <r>
    <s v="2023-04-12"/>
    <x v="7"/>
    <s v="Equipment Fix"/>
    <n v="14562"/>
    <x v="3"/>
    <x v="0"/>
  </r>
  <r>
    <s v="2023-04-12"/>
    <x v="0"/>
    <s v="Flyer Printing"/>
    <n v="18630"/>
    <x v="3"/>
    <x v="0"/>
  </r>
  <r>
    <s v="2023-04-13"/>
    <x v="2"/>
    <s v="Office Rent"/>
    <n v="108278"/>
    <x v="3"/>
    <x v="0"/>
  </r>
  <r>
    <s v="2023-04-13"/>
    <x v="5"/>
    <s v="Purchase of Accessories"/>
    <n v="57846"/>
    <x v="3"/>
    <x v="0"/>
  </r>
  <r>
    <s v="2023-04-14"/>
    <x v="1"/>
    <s v="Fuel Purchase"/>
    <n v="2187"/>
    <x v="3"/>
    <x v="0"/>
  </r>
  <r>
    <s v="2023-04-15"/>
    <x v="1"/>
    <s v="Bike Maintenance"/>
    <n v="13344"/>
    <x v="3"/>
    <x v="0"/>
  </r>
  <r>
    <s v="2023-04-15"/>
    <x v="7"/>
    <s v="Shop Repairs"/>
    <n v="4049"/>
    <x v="3"/>
    <x v="0"/>
  </r>
  <r>
    <s v="2023-04-16"/>
    <x v="0"/>
    <s v="Online Ads"/>
    <n v="9442"/>
    <x v="3"/>
    <x v="0"/>
  </r>
  <r>
    <s v="2023-04-17"/>
    <x v="3"/>
    <s v="Staff Salary"/>
    <n v="43299"/>
    <x v="3"/>
    <x v="0"/>
  </r>
  <r>
    <s v="2023-04-17"/>
    <x v="6"/>
    <s v="Water Bill"/>
    <n v="4314"/>
    <x v="3"/>
    <x v="0"/>
  </r>
  <r>
    <s v="2023-04-17"/>
    <x v="2"/>
    <s v="Shop Rent"/>
    <n v="114244"/>
    <x v="3"/>
    <x v="0"/>
  </r>
  <r>
    <s v="2023-04-18"/>
    <x v="7"/>
    <s v="Equipment Fix"/>
    <n v="14388"/>
    <x v="3"/>
    <x v="0"/>
  </r>
  <r>
    <s v="2023-04-18"/>
    <x v="7"/>
    <s v="Shop Repairs"/>
    <n v="18983"/>
    <x v="3"/>
    <x v="0"/>
  </r>
  <r>
    <s v="2023-04-19"/>
    <x v="6"/>
    <s v="Internet Subscription"/>
    <n v="19368"/>
    <x v="3"/>
    <x v="0"/>
  </r>
  <r>
    <s v="2023-04-19"/>
    <x v="1"/>
    <s v="Fuel Purchase"/>
    <n v="2314"/>
    <x v="3"/>
    <x v="0"/>
  </r>
  <r>
    <s v="2023-04-20"/>
    <x v="6"/>
    <s v="Internet Subscription"/>
    <n v="7686"/>
    <x v="3"/>
    <x v="0"/>
  </r>
  <r>
    <s v="2023-04-20"/>
    <x v="6"/>
    <s v="Water Bill"/>
    <n v="4321"/>
    <x v="3"/>
    <x v="0"/>
  </r>
  <r>
    <s v="2023-04-20"/>
    <x v="6"/>
    <s v="Water Bill"/>
    <n v="9182"/>
    <x v="3"/>
    <x v="0"/>
  </r>
  <r>
    <s v="2023-04-20"/>
    <x v="3"/>
    <s v="Staff Salary"/>
    <n v="17160"/>
    <x v="3"/>
    <x v="0"/>
  </r>
  <r>
    <s v="2023-04-21"/>
    <x v="4"/>
    <s v="Unexpected Expense"/>
    <n v="3649"/>
    <x v="3"/>
    <x v="0"/>
  </r>
  <r>
    <s v="2023-04-21"/>
    <x v="4"/>
    <s v="Stationery"/>
    <n v="6394"/>
    <x v="3"/>
    <x v="0"/>
  </r>
  <r>
    <s v="2023-04-22"/>
    <x v="5"/>
    <s v="Purchase of Chargers"/>
    <n v="52724"/>
    <x v="3"/>
    <x v="0"/>
  </r>
  <r>
    <s v="2023-04-22"/>
    <x v="2"/>
    <s v="Office Rent"/>
    <n v="58639"/>
    <x v="3"/>
    <x v="0"/>
  </r>
  <r>
    <s v="2023-04-22"/>
    <x v="5"/>
    <s v="Purchase of Accessories"/>
    <n v="33013"/>
    <x v="3"/>
    <x v="0"/>
  </r>
  <r>
    <s v="2023-04-22"/>
    <x v="6"/>
    <s v="Water Bill"/>
    <n v="18431"/>
    <x v="3"/>
    <x v="0"/>
  </r>
  <r>
    <s v="2023-04-23"/>
    <x v="1"/>
    <s v="Bike Maintenance"/>
    <n v="8438"/>
    <x v="3"/>
    <x v="0"/>
  </r>
  <r>
    <s v="2023-04-24"/>
    <x v="2"/>
    <s v="Shop Rent"/>
    <n v="63461"/>
    <x v="3"/>
    <x v="0"/>
  </r>
  <r>
    <s v="2023-04-24"/>
    <x v="0"/>
    <s v="Flyer Printing"/>
    <n v="11483"/>
    <x v="3"/>
    <x v="0"/>
  </r>
  <r>
    <s v="2023-04-24"/>
    <x v="6"/>
    <s v="Electricity Bill"/>
    <n v="6669"/>
    <x v="3"/>
    <x v="0"/>
  </r>
  <r>
    <s v="2023-04-24"/>
    <x v="1"/>
    <s v="Delivery Transport"/>
    <n v="2099"/>
    <x v="3"/>
    <x v="0"/>
  </r>
  <r>
    <s v="2023-04-24"/>
    <x v="3"/>
    <s v="Staff Salary"/>
    <n v="30086"/>
    <x v="3"/>
    <x v="0"/>
  </r>
  <r>
    <s v="2023-04-24"/>
    <x v="3"/>
    <s v="Casual Worker Payment"/>
    <n v="65900"/>
    <x v="3"/>
    <x v="0"/>
  </r>
  <r>
    <s v="2023-04-25"/>
    <x v="5"/>
    <s v="Purchase of Chargers"/>
    <n v="32518"/>
    <x v="3"/>
    <x v="0"/>
  </r>
  <r>
    <s v="2023-04-25"/>
    <x v="2"/>
    <s v="Office Rent"/>
    <n v="105949"/>
    <x v="3"/>
    <x v="0"/>
  </r>
  <r>
    <s v="2023-04-25"/>
    <x v="4"/>
    <s v="Unexpected Expense"/>
    <n v="9178"/>
    <x v="3"/>
    <x v="0"/>
  </r>
  <r>
    <s v="2023-04-25"/>
    <x v="0"/>
    <s v="Flyer Printing"/>
    <n v="25316"/>
    <x v="3"/>
    <x v="0"/>
  </r>
  <r>
    <s v="2023-04-25"/>
    <x v="5"/>
    <s v="Purchase of Chargers"/>
    <n v="41853"/>
    <x v="3"/>
    <x v="0"/>
  </r>
  <r>
    <s v="2023-04-26"/>
    <x v="2"/>
    <s v="Office Rent"/>
    <n v="69816"/>
    <x v="3"/>
    <x v="0"/>
  </r>
  <r>
    <s v="2023-04-26"/>
    <x v="6"/>
    <s v="Water Bill"/>
    <n v="4783"/>
    <x v="3"/>
    <x v="0"/>
  </r>
  <r>
    <s v="2023-04-27"/>
    <x v="1"/>
    <s v="Delivery Transport"/>
    <n v="8596"/>
    <x v="3"/>
    <x v="0"/>
  </r>
  <r>
    <s v="2023-04-27"/>
    <x v="7"/>
    <s v="Shop Repairs"/>
    <n v="16216"/>
    <x v="3"/>
    <x v="0"/>
  </r>
  <r>
    <s v="2023-04-28"/>
    <x v="3"/>
    <s v="Casual Worker Payment"/>
    <n v="50637"/>
    <x v="3"/>
    <x v="0"/>
  </r>
  <r>
    <s v="2023-04-28"/>
    <x v="6"/>
    <s v="Water Bill"/>
    <n v="12713"/>
    <x v="3"/>
    <x v="0"/>
  </r>
  <r>
    <s v="2023-04-30"/>
    <x v="6"/>
    <s v="Water Bill"/>
    <n v="19296"/>
    <x v="3"/>
    <x v="0"/>
  </r>
  <r>
    <s v="2023-04-30"/>
    <x v="6"/>
    <s v="Water Bill"/>
    <n v="3882"/>
    <x v="3"/>
    <x v="0"/>
  </r>
  <r>
    <s v="2023-04-30"/>
    <x v="6"/>
    <s v="Electricity Bill"/>
    <n v="3646"/>
    <x v="3"/>
    <x v="0"/>
  </r>
  <r>
    <s v="2023-04-30"/>
    <x v="1"/>
    <s v="Delivery Transport"/>
    <n v="12115"/>
    <x v="3"/>
    <x v="0"/>
  </r>
  <r>
    <s v="2023-05-01"/>
    <x v="4"/>
    <s v="Unexpected Expense"/>
    <n v="7005"/>
    <x v="4"/>
    <x v="0"/>
  </r>
  <r>
    <s v="2023-05-01"/>
    <x v="6"/>
    <s v="Water Bill"/>
    <n v="13014"/>
    <x v="4"/>
    <x v="0"/>
  </r>
  <r>
    <s v="2023-05-02"/>
    <x v="0"/>
    <s v="Online Ads"/>
    <n v="15663"/>
    <x v="4"/>
    <x v="0"/>
  </r>
  <r>
    <s v="2023-05-02"/>
    <x v="0"/>
    <s v="Online Ads"/>
    <n v="15366"/>
    <x v="4"/>
    <x v="0"/>
  </r>
  <r>
    <s v="2023-05-02"/>
    <x v="1"/>
    <s v="Bike Maintenance"/>
    <n v="8506"/>
    <x v="4"/>
    <x v="0"/>
  </r>
  <r>
    <s v="2023-05-02"/>
    <x v="4"/>
    <s v="Snacks"/>
    <n v="6977"/>
    <x v="4"/>
    <x v="0"/>
  </r>
  <r>
    <s v="2023-05-02"/>
    <x v="7"/>
    <s v="Equipment Fix"/>
    <n v="3042"/>
    <x v="4"/>
    <x v="0"/>
  </r>
  <r>
    <s v="2023-05-03"/>
    <x v="5"/>
    <s v="Purchase of Chargers"/>
    <n v="30085"/>
    <x v="4"/>
    <x v="0"/>
  </r>
  <r>
    <s v="2023-05-03"/>
    <x v="4"/>
    <s v="Snacks"/>
    <n v="8339"/>
    <x v="4"/>
    <x v="0"/>
  </r>
  <r>
    <s v="2023-05-03"/>
    <x v="7"/>
    <s v="Equipment Fix"/>
    <n v="19293"/>
    <x v="4"/>
    <x v="0"/>
  </r>
  <r>
    <s v="2023-05-05"/>
    <x v="0"/>
    <s v="Online Ads"/>
    <n v="22775"/>
    <x v="4"/>
    <x v="0"/>
  </r>
  <r>
    <s v="2023-05-05"/>
    <x v="4"/>
    <s v="Unexpected Expense"/>
    <n v="4858"/>
    <x v="4"/>
    <x v="0"/>
  </r>
  <r>
    <s v="2023-05-06"/>
    <x v="7"/>
    <s v="Shop Repairs"/>
    <n v="10258"/>
    <x v="4"/>
    <x v="0"/>
  </r>
  <r>
    <s v="2023-05-06"/>
    <x v="1"/>
    <s v="Fuel Purchase"/>
    <n v="1904"/>
    <x v="4"/>
    <x v="0"/>
  </r>
  <r>
    <s v="2023-05-07"/>
    <x v="1"/>
    <s v="Bike Maintenance"/>
    <n v="9681"/>
    <x v="4"/>
    <x v="0"/>
  </r>
  <r>
    <s v="2023-05-07"/>
    <x v="5"/>
    <s v="Purchase of Chargers"/>
    <n v="39641"/>
    <x v="4"/>
    <x v="0"/>
  </r>
  <r>
    <s v="2023-05-07"/>
    <x v="6"/>
    <s v="Water Bill"/>
    <n v="5144"/>
    <x v="4"/>
    <x v="0"/>
  </r>
  <r>
    <s v="2023-05-07"/>
    <x v="7"/>
    <s v="Equipment Fix"/>
    <n v="5896"/>
    <x v="4"/>
    <x v="0"/>
  </r>
  <r>
    <s v="2023-05-08"/>
    <x v="3"/>
    <s v="Casual Worker Payment"/>
    <n v="43754"/>
    <x v="4"/>
    <x v="0"/>
  </r>
  <r>
    <s v="2023-05-08"/>
    <x v="4"/>
    <s v="Stationery"/>
    <n v="3188"/>
    <x v="4"/>
    <x v="0"/>
  </r>
  <r>
    <s v="2023-05-08"/>
    <x v="5"/>
    <s v="Purchase of Accessories"/>
    <n v="13943"/>
    <x v="4"/>
    <x v="0"/>
  </r>
  <r>
    <s v="2023-05-09"/>
    <x v="4"/>
    <s v="Unexpected Expense"/>
    <n v="5322"/>
    <x v="4"/>
    <x v="0"/>
  </r>
  <r>
    <s v="2023-05-10"/>
    <x v="6"/>
    <s v="Internet Subscription"/>
    <n v="12724"/>
    <x v="4"/>
    <x v="0"/>
  </r>
  <r>
    <s v="2023-05-10"/>
    <x v="3"/>
    <s v="Casual Worker Payment"/>
    <n v="52838"/>
    <x v="4"/>
    <x v="0"/>
  </r>
  <r>
    <s v="2023-05-10"/>
    <x v="1"/>
    <s v="Delivery Transport"/>
    <n v="2763"/>
    <x v="4"/>
    <x v="0"/>
  </r>
  <r>
    <s v="2023-05-10"/>
    <x v="7"/>
    <s v="Shop Repairs"/>
    <n v="10323"/>
    <x v="4"/>
    <x v="0"/>
  </r>
  <r>
    <s v="2023-05-10"/>
    <x v="4"/>
    <s v="Snacks"/>
    <n v="6228"/>
    <x v="4"/>
    <x v="0"/>
  </r>
  <r>
    <s v="2023-05-10"/>
    <x v="3"/>
    <s v="Staff Salary"/>
    <n v="68484"/>
    <x v="4"/>
    <x v="0"/>
  </r>
  <r>
    <s v="2023-05-11"/>
    <x v="2"/>
    <s v="Office Rent"/>
    <n v="89658"/>
    <x v="4"/>
    <x v="0"/>
  </r>
  <r>
    <s v="2023-05-11"/>
    <x v="5"/>
    <s v="Purchase of Phones"/>
    <n v="57918"/>
    <x v="4"/>
    <x v="0"/>
  </r>
  <r>
    <s v="2023-05-11"/>
    <x v="4"/>
    <s v="Snacks"/>
    <n v="2977"/>
    <x v="4"/>
    <x v="0"/>
  </r>
  <r>
    <s v="2023-05-11"/>
    <x v="1"/>
    <s v="Bike Maintenance"/>
    <n v="12655"/>
    <x v="4"/>
    <x v="0"/>
  </r>
  <r>
    <s v="2023-05-11"/>
    <x v="6"/>
    <s v="Water Bill"/>
    <n v="14934"/>
    <x v="4"/>
    <x v="0"/>
  </r>
  <r>
    <s v="2023-05-12"/>
    <x v="0"/>
    <s v="Flyer Printing"/>
    <n v="8315"/>
    <x v="4"/>
    <x v="0"/>
  </r>
  <r>
    <s v="2023-05-13"/>
    <x v="1"/>
    <s v="Delivery Transport"/>
    <n v="10118"/>
    <x v="4"/>
    <x v="0"/>
  </r>
  <r>
    <s v="2023-05-13"/>
    <x v="5"/>
    <s v="Purchase of Phones"/>
    <n v="24447"/>
    <x v="4"/>
    <x v="0"/>
  </r>
  <r>
    <s v="2023-05-13"/>
    <x v="6"/>
    <s v="Electricity Bill"/>
    <n v="11443"/>
    <x v="4"/>
    <x v="0"/>
  </r>
  <r>
    <s v="2023-05-13"/>
    <x v="5"/>
    <s v="Purchase of Accessories"/>
    <n v="37786"/>
    <x v="4"/>
    <x v="0"/>
  </r>
  <r>
    <s v="2023-05-13"/>
    <x v="3"/>
    <s v="Staff Salary"/>
    <n v="34317"/>
    <x v="4"/>
    <x v="0"/>
  </r>
  <r>
    <s v="2023-05-15"/>
    <x v="3"/>
    <s v="Casual Worker Payment"/>
    <n v="39475"/>
    <x v="4"/>
    <x v="0"/>
  </r>
  <r>
    <s v="2023-05-16"/>
    <x v="1"/>
    <s v="Delivery Transport"/>
    <n v="4557"/>
    <x v="4"/>
    <x v="0"/>
  </r>
  <r>
    <s v="2023-05-17"/>
    <x v="4"/>
    <s v="Stationery"/>
    <n v="1047"/>
    <x v="4"/>
    <x v="0"/>
  </r>
  <r>
    <s v="2023-05-18"/>
    <x v="0"/>
    <s v="Online Ads"/>
    <n v="13734"/>
    <x v="4"/>
    <x v="0"/>
  </r>
  <r>
    <s v="2023-05-18"/>
    <x v="7"/>
    <s v="Equipment Fix"/>
    <n v="17540"/>
    <x v="4"/>
    <x v="0"/>
  </r>
  <r>
    <s v="2023-05-18"/>
    <x v="2"/>
    <s v="Office Rent"/>
    <n v="83380"/>
    <x v="4"/>
    <x v="0"/>
  </r>
  <r>
    <s v="2023-05-18"/>
    <x v="0"/>
    <s v="Online Ads"/>
    <n v="21965"/>
    <x v="4"/>
    <x v="0"/>
  </r>
  <r>
    <s v="2023-05-19"/>
    <x v="6"/>
    <s v="Electricity Bill"/>
    <n v="4416"/>
    <x v="4"/>
    <x v="0"/>
  </r>
  <r>
    <s v="2023-05-20"/>
    <x v="7"/>
    <s v="Shop Repairs"/>
    <n v="14691"/>
    <x v="4"/>
    <x v="0"/>
  </r>
  <r>
    <s v="2023-05-20"/>
    <x v="2"/>
    <s v="Office Rent"/>
    <n v="98329"/>
    <x v="4"/>
    <x v="0"/>
  </r>
  <r>
    <s v="2023-05-20"/>
    <x v="0"/>
    <s v="Online Ads"/>
    <n v="19219"/>
    <x v="4"/>
    <x v="0"/>
  </r>
  <r>
    <s v="2023-05-20"/>
    <x v="7"/>
    <s v="Shop Repairs"/>
    <n v="19711"/>
    <x v="4"/>
    <x v="0"/>
  </r>
  <r>
    <s v="2023-05-20"/>
    <x v="0"/>
    <s v="Online Ads"/>
    <n v="18524"/>
    <x v="4"/>
    <x v="0"/>
  </r>
  <r>
    <s v="2023-05-20"/>
    <x v="0"/>
    <s v="Flyer Printing"/>
    <n v="12432"/>
    <x v="4"/>
    <x v="0"/>
  </r>
  <r>
    <s v="2023-05-22"/>
    <x v="5"/>
    <s v="Purchase of Chargers"/>
    <n v="46523"/>
    <x v="4"/>
    <x v="0"/>
  </r>
  <r>
    <s v="2023-05-22"/>
    <x v="0"/>
    <s v="Flyer Printing"/>
    <n v="20721"/>
    <x v="4"/>
    <x v="0"/>
  </r>
  <r>
    <s v="2023-05-22"/>
    <x v="5"/>
    <s v="Purchase of Accessories"/>
    <n v="39495"/>
    <x v="4"/>
    <x v="0"/>
  </r>
  <r>
    <s v="2023-05-23"/>
    <x v="5"/>
    <s v="Purchase of Phones"/>
    <n v="43563"/>
    <x v="4"/>
    <x v="0"/>
  </r>
  <r>
    <s v="2023-05-23"/>
    <x v="0"/>
    <s v="Online Ads"/>
    <n v="22062"/>
    <x v="4"/>
    <x v="0"/>
  </r>
  <r>
    <s v="2023-05-24"/>
    <x v="0"/>
    <s v="Online Ads"/>
    <n v="4154"/>
    <x v="4"/>
    <x v="0"/>
  </r>
  <r>
    <s v="2023-05-24"/>
    <x v="1"/>
    <s v="Bike Maintenance"/>
    <n v="13959"/>
    <x v="4"/>
    <x v="0"/>
  </r>
  <r>
    <s v="2023-05-24"/>
    <x v="1"/>
    <s v="Bike Maintenance"/>
    <n v="12224"/>
    <x v="4"/>
    <x v="0"/>
  </r>
  <r>
    <s v="2023-05-24"/>
    <x v="7"/>
    <s v="Equipment Fix"/>
    <n v="5333"/>
    <x v="4"/>
    <x v="0"/>
  </r>
  <r>
    <s v="2023-05-25"/>
    <x v="3"/>
    <s v="Casual Worker Payment"/>
    <n v="29696"/>
    <x v="4"/>
    <x v="0"/>
  </r>
  <r>
    <s v="2023-05-25"/>
    <x v="0"/>
    <s v="Online Ads"/>
    <n v="22115"/>
    <x v="4"/>
    <x v="0"/>
  </r>
  <r>
    <s v="2023-05-25"/>
    <x v="1"/>
    <s v="Bike Maintenance"/>
    <n v="7698"/>
    <x v="4"/>
    <x v="0"/>
  </r>
  <r>
    <s v="2023-05-25"/>
    <x v="1"/>
    <s v="Fuel Purchase"/>
    <n v="7299"/>
    <x v="4"/>
    <x v="0"/>
  </r>
  <r>
    <s v="2023-05-25"/>
    <x v="0"/>
    <s v="Flyer Printing"/>
    <n v="21738"/>
    <x v="4"/>
    <x v="0"/>
  </r>
  <r>
    <s v="2023-05-26"/>
    <x v="1"/>
    <s v="Fuel Purchase"/>
    <n v="11322"/>
    <x v="4"/>
    <x v="0"/>
  </r>
  <r>
    <s v="2023-05-26"/>
    <x v="7"/>
    <s v="Equipment Fix"/>
    <n v="19153"/>
    <x v="4"/>
    <x v="0"/>
  </r>
  <r>
    <s v="2023-05-26"/>
    <x v="4"/>
    <s v="Stationery"/>
    <n v="8394"/>
    <x v="4"/>
    <x v="0"/>
  </r>
  <r>
    <s v="2023-05-26"/>
    <x v="7"/>
    <s v="Shop Repairs"/>
    <n v="7457"/>
    <x v="4"/>
    <x v="0"/>
  </r>
  <r>
    <s v="2023-05-27"/>
    <x v="5"/>
    <s v="Purchase of Accessories"/>
    <n v="12023"/>
    <x v="4"/>
    <x v="0"/>
  </r>
  <r>
    <s v="2023-05-27"/>
    <x v="7"/>
    <s v="Shop Repairs"/>
    <n v="4454"/>
    <x v="4"/>
    <x v="0"/>
  </r>
  <r>
    <s v="2023-05-27"/>
    <x v="3"/>
    <s v="Casual Worker Payment"/>
    <n v="30079"/>
    <x v="4"/>
    <x v="0"/>
  </r>
  <r>
    <s v="2023-05-28"/>
    <x v="2"/>
    <s v="Office Rent"/>
    <n v="66280"/>
    <x v="4"/>
    <x v="0"/>
  </r>
  <r>
    <s v="2023-05-28"/>
    <x v="0"/>
    <s v="Online Ads"/>
    <n v="12850"/>
    <x v="4"/>
    <x v="0"/>
  </r>
  <r>
    <s v="2023-05-29"/>
    <x v="5"/>
    <s v="Purchase of Phones"/>
    <n v="47719"/>
    <x v="4"/>
    <x v="0"/>
  </r>
  <r>
    <s v="2023-05-29"/>
    <x v="1"/>
    <s v="Fuel Purchase"/>
    <n v="6318"/>
    <x v="4"/>
    <x v="0"/>
  </r>
  <r>
    <s v="2023-05-29"/>
    <x v="4"/>
    <s v="Snacks"/>
    <n v="9558"/>
    <x v="4"/>
    <x v="0"/>
  </r>
  <r>
    <s v="2023-05-31"/>
    <x v="5"/>
    <s v="Purchase of Phones"/>
    <n v="18119"/>
    <x v="4"/>
    <x v="0"/>
  </r>
  <r>
    <s v="2023-06-01"/>
    <x v="3"/>
    <s v="Casual Worker Payment"/>
    <n v="66496"/>
    <x v="5"/>
    <x v="0"/>
  </r>
  <r>
    <s v="2023-06-01"/>
    <x v="5"/>
    <s v="Purchase of Chargers"/>
    <n v="27116"/>
    <x v="5"/>
    <x v="0"/>
  </r>
  <r>
    <s v="2023-06-02"/>
    <x v="6"/>
    <s v="Internet Subscription"/>
    <n v="15032"/>
    <x v="5"/>
    <x v="0"/>
  </r>
  <r>
    <s v="2023-06-03"/>
    <x v="4"/>
    <s v="Snacks"/>
    <n v="6291"/>
    <x v="5"/>
    <x v="0"/>
  </r>
  <r>
    <s v="2023-06-03"/>
    <x v="1"/>
    <s v="Fuel Purchase"/>
    <n v="11775"/>
    <x v="5"/>
    <x v="0"/>
  </r>
  <r>
    <s v="2023-06-04"/>
    <x v="6"/>
    <s v="Water Bill"/>
    <n v="11979"/>
    <x v="5"/>
    <x v="0"/>
  </r>
  <r>
    <s v="2023-06-05"/>
    <x v="3"/>
    <s v="Casual Worker Payment"/>
    <n v="66048"/>
    <x v="5"/>
    <x v="0"/>
  </r>
  <r>
    <s v="2023-06-05"/>
    <x v="4"/>
    <s v="Stationery"/>
    <n v="1207"/>
    <x v="5"/>
    <x v="0"/>
  </r>
  <r>
    <s v="2023-06-05"/>
    <x v="7"/>
    <s v="Equipment Fix"/>
    <n v="3971"/>
    <x v="5"/>
    <x v="0"/>
  </r>
  <r>
    <s v="2023-06-05"/>
    <x v="6"/>
    <s v="Electricity Bill"/>
    <n v="14398"/>
    <x v="5"/>
    <x v="0"/>
  </r>
  <r>
    <s v="2023-06-06"/>
    <x v="1"/>
    <s v="Delivery Transport"/>
    <n v="10291"/>
    <x v="5"/>
    <x v="0"/>
  </r>
  <r>
    <s v="2023-06-07"/>
    <x v="5"/>
    <s v="Purchase of Accessories"/>
    <n v="55246"/>
    <x v="5"/>
    <x v="0"/>
  </r>
  <r>
    <s v="2023-06-07"/>
    <x v="1"/>
    <s v="Bike Maintenance"/>
    <n v="11440"/>
    <x v="5"/>
    <x v="0"/>
  </r>
  <r>
    <s v="2023-06-07"/>
    <x v="5"/>
    <s v="Purchase of Phones"/>
    <n v="51102"/>
    <x v="5"/>
    <x v="0"/>
  </r>
  <r>
    <s v="2023-06-07"/>
    <x v="2"/>
    <s v="Shop Rent"/>
    <n v="105128"/>
    <x v="5"/>
    <x v="0"/>
  </r>
  <r>
    <s v="2023-06-08"/>
    <x v="6"/>
    <s v="Internet Subscription"/>
    <n v="10516"/>
    <x v="5"/>
    <x v="0"/>
  </r>
  <r>
    <s v="2023-06-08"/>
    <x v="2"/>
    <s v="Office Rent"/>
    <n v="128773"/>
    <x v="5"/>
    <x v="0"/>
  </r>
  <r>
    <s v="2023-06-09"/>
    <x v="3"/>
    <s v="Casual Worker Payment"/>
    <n v="53587"/>
    <x v="5"/>
    <x v="0"/>
  </r>
  <r>
    <s v="2023-06-09"/>
    <x v="2"/>
    <s v="Shop Rent"/>
    <n v="71006"/>
    <x v="5"/>
    <x v="0"/>
  </r>
  <r>
    <s v="2023-06-09"/>
    <x v="3"/>
    <s v="Staff Salary"/>
    <n v="16811"/>
    <x v="5"/>
    <x v="0"/>
  </r>
  <r>
    <s v="2023-06-10"/>
    <x v="4"/>
    <s v="Stationery"/>
    <n v="8319"/>
    <x v="5"/>
    <x v="0"/>
  </r>
  <r>
    <s v="2023-06-10"/>
    <x v="6"/>
    <s v="Electricity Bill"/>
    <n v="10945"/>
    <x v="5"/>
    <x v="0"/>
  </r>
  <r>
    <s v="2023-06-10"/>
    <x v="0"/>
    <s v="Online Ads"/>
    <n v="27619"/>
    <x v="5"/>
    <x v="0"/>
  </r>
  <r>
    <s v="2023-06-10"/>
    <x v="2"/>
    <s v="Office Rent"/>
    <n v="92167"/>
    <x v="5"/>
    <x v="0"/>
  </r>
  <r>
    <s v="2023-06-10"/>
    <x v="2"/>
    <s v="Office Rent"/>
    <n v="115207"/>
    <x v="5"/>
    <x v="0"/>
  </r>
  <r>
    <s v="2023-06-12"/>
    <x v="0"/>
    <s v="Online Ads"/>
    <n v="29792"/>
    <x v="5"/>
    <x v="0"/>
  </r>
  <r>
    <s v="2023-06-12"/>
    <x v="6"/>
    <s v="Electricity Bill"/>
    <n v="7278"/>
    <x v="5"/>
    <x v="0"/>
  </r>
  <r>
    <s v="2023-06-12"/>
    <x v="4"/>
    <s v="Unexpected Expense"/>
    <n v="2319"/>
    <x v="5"/>
    <x v="0"/>
  </r>
  <r>
    <s v="2023-06-13"/>
    <x v="0"/>
    <s v="Flyer Printing"/>
    <n v="5003"/>
    <x v="5"/>
    <x v="0"/>
  </r>
  <r>
    <s v="2023-06-13"/>
    <x v="0"/>
    <s v="Flyer Printing"/>
    <n v="14933"/>
    <x v="5"/>
    <x v="0"/>
  </r>
  <r>
    <s v="2023-06-13"/>
    <x v="0"/>
    <s v="Flyer Printing"/>
    <n v="7545"/>
    <x v="5"/>
    <x v="0"/>
  </r>
  <r>
    <s v="2023-06-13"/>
    <x v="1"/>
    <s v="Delivery Transport"/>
    <n v="7261"/>
    <x v="5"/>
    <x v="0"/>
  </r>
  <r>
    <s v="2023-06-14"/>
    <x v="5"/>
    <s v="Purchase of Accessories"/>
    <n v="31773"/>
    <x v="5"/>
    <x v="0"/>
  </r>
  <r>
    <s v="2023-06-14"/>
    <x v="0"/>
    <s v="Online Ads"/>
    <n v="28673"/>
    <x v="5"/>
    <x v="0"/>
  </r>
  <r>
    <s v="2023-06-16"/>
    <x v="5"/>
    <s v="Purchase of Chargers"/>
    <n v="18657"/>
    <x v="5"/>
    <x v="0"/>
  </r>
  <r>
    <s v="2023-06-16"/>
    <x v="6"/>
    <s v="Electricity Bill"/>
    <n v="12100"/>
    <x v="5"/>
    <x v="0"/>
  </r>
  <r>
    <s v="2023-06-16"/>
    <x v="3"/>
    <s v="Casual Worker Payment"/>
    <n v="21367"/>
    <x v="5"/>
    <x v="0"/>
  </r>
  <r>
    <s v="2023-06-16"/>
    <x v="4"/>
    <s v="Unexpected Expense"/>
    <n v="6384"/>
    <x v="5"/>
    <x v="0"/>
  </r>
  <r>
    <s v="2023-06-17"/>
    <x v="1"/>
    <s v="Fuel Purchase"/>
    <n v="7749"/>
    <x v="5"/>
    <x v="0"/>
  </r>
  <r>
    <s v="2023-06-17"/>
    <x v="5"/>
    <s v="Purchase of Phones"/>
    <n v="43842"/>
    <x v="5"/>
    <x v="0"/>
  </r>
  <r>
    <s v="2023-06-17"/>
    <x v="6"/>
    <s v="Electricity Bill"/>
    <n v="9267"/>
    <x v="5"/>
    <x v="0"/>
  </r>
  <r>
    <s v="2023-06-17"/>
    <x v="2"/>
    <s v="Shop Rent"/>
    <n v="88045"/>
    <x v="5"/>
    <x v="0"/>
  </r>
  <r>
    <s v="2023-06-17"/>
    <x v="6"/>
    <s v="Internet Subscription"/>
    <n v="8650"/>
    <x v="5"/>
    <x v="0"/>
  </r>
  <r>
    <s v="2023-06-18"/>
    <x v="6"/>
    <s v="Internet Subscription"/>
    <n v="17459"/>
    <x v="5"/>
    <x v="0"/>
  </r>
  <r>
    <s v="2023-06-18"/>
    <x v="0"/>
    <s v="Flyer Printing"/>
    <n v="10131"/>
    <x v="5"/>
    <x v="0"/>
  </r>
  <r>
    <s v="2023-06-19"/>
    <x v="4"/>
    <s v="Stationery"/>
    <n v="1772"/>
    <x v="5"/>
    <x v="0"/>
  </r>
  <r>
    <s v="2023-06-19"/>
    <x v="5"/>
    <s v="Purchase of Phones"/>
    <n v="46009"/>
    <x v="5"/>
    <x v="0"/>
  </r>
  <r>
    <s v="2023-06-19"/>
    <x v="2"/>
    <s v="Office Rent"/>
    <n v="97907"/>
    <x v="5"/>
    <x v="0"/>
  </r>
  <r>
    <s v="2023-06-19"/>
    <x v="0"/>
    <s v="Online Ads"/>
    <n v="17348"/>
    <x v="5"/>
    <x v="0"/>
  </r>
  <r>
    <s v="2023-06-19"/>
    <x v="2"/>
    <s v="Shop Rent"/>
    <n v="90210"/>
    <x v="5"/>
    <x v="0"/>
  </r>
  <r>
    <s v="2023-06-20"/>
    <x v="1"/>
    <s v="Delivery Transport"/>
    <n v="2831"/>
    <x v="5"/>
    <x v="0"/>
  </r>
  <r>
    <s v="2023-06-21"/>
    <x v="1"/>
    <s v="Fuel Purchase"/>
    <n v="9567"/>
    <x v="5"/>
    <x v="0"/>
  </r>
  <r>
    <s v="2023-06-21"/>
    <x v="1"/>
    <s v="Delivery Transport"/>
    <n v="14180"/>
    <x v="5"/>
    <x v="0"/>
  </r>
  <r>
    <s v="2023-06-22"/>
    <x v="7"/>
    <s v="Shop Repairs"/>
    <n v="14450"/>
    <x v="5"/>
    <x v="0"/>
  </r>
  <r>
    <s v="2023-06-22"/>
    <x v="4"/>
    <s v="Unexpected Expense"/>
    <n v="8240"/>
    <x v="5"/>
    <x v="0"/>
  </r>
  <r>
    <s v="2023-06-23"/>
    <x v="5"/>
    <s v="Purchase of Chargers"/>
    <n v="49988"/>
    <x v="5"/>
    <x v="0"/>
  </r>
  <r>
    <s v="2023-06-23"/>
    <x v="7"/>
    <s v="Shop Repairs"/>
    <n v="24147"/>
    <x v="5"/>
    <x v="0"/>
  </r>
  <r>
    <s v="2023-06-23"/>
    <x v="5"/>
    <s v="Purchase of Phones"/>
    <n v="52315"/>
    <x v="5"/>
    <x v="0"/>
  </r>
  <r>
    <s v="2023-06-23"/>
    <x v="3"/>
    <s v="Casual Worker Payment"/>
    <n v="44527"/>
    <x v="5"/>
    <x v="0"/>
  </r>
  <r>
    <s v="2023-06-23"/>
    <x v="4"/>
    <s v="Snacks"/>
    <n v="3661"/>
    <x v="5"/>
    <x v="0"/>
  </r>
  <r>
    <s v="2023-06-24"/>
    <x v="1"/>
    <s v="Delivery Transport"/>
    <n v="14846"/>
    <x v="5"/>
    <x v="0"/>
  </r>
  <r>
    <s v="2023-06-24"/>
    <x v="5"/>
    <s v="Purchase of Phones"/>
    <n v="16583"/>
    <x v="5"/>
    <x v="0"/>
  </r>
  <r>
    <s v="2023-06-24"/>
    <x v="2"/>
    <s v="Shop Rent"/>
    <n v="146601"/>
    <x v="5"/>
    <x v="0"/>
  </r>
  <r>
    <s v="2023-06-25"/>
    <x v="6"/>
    <s v="Water Bill"/>
    <n v="18906"/>
    <x v="5"/>
    <x v="0"/>
  </r>
  <r>
    <s v="2023-06-25"/>
    <x v="1"/>
    <s v="Delivery Transport"/>
    <n v="9019"/>
    <x v="5"/>
    <x v="0"/>
  </r>
  <r>
    <s v="2023-06-25"/>
    <x v="2"/>
    <s v="Shop Rent"/>
    <n v="81850"/>
    <x v="5"/>
    <x v="0"/>
  </r>
  <r>
    <s v="2023-06-25"/>
    <x v="5"/>
    <s v="Purchase of Phones"/>
    <n v="31799"/>
    <x v="5"/>
    <x v="0"/>
  </r>
  <r>
    <s v="2023-06-25"/>
    <x v="7"/>
    <s v="Equipment Fix"/>
    <n v="10572"/>
    <x v="5"/>
    <x v="0"/>
  </r>
  <r>
    <s v="2023-06-26"/>
    <x v="1"/>
    <s v="Bike Maintenance"/>
    <n v="12703"/>
    <x v="5"/>
    <x v="0"/>
  </r>
  <r>
    <s v="2023-06-26"/>
    <x v="2"/>
    <s v="Office Rent"/>
    <n v="85936"/>
    <x v="5"/>
    <x v="0"/>
  </r>
  <r>
    <s v="2023-06-26"/>
    <x v="6"/>
    <s v="Electricity Bill"/>
    <n v="8150"/>
    <x v="5"/>
    <x v="0"/>
  </r>
  <r>
    <s v="2023-06-26"/>
    <x v="7"/>
    <s v="Shop Repairs"/>
    <n v="2889"/>
    <x v="5"/>
    <x v="0"/>
  </r>
  <r>
    <s v="2023-06-27"/>
    <x v="4"/>
    <s v="Stationery"/>
    <n v="2411"/>
    <x v="5"/>
    <x v="0"/>
  </r>
  <r>
    <s v="2023-06-27"/>
    <x v="1"/>
    <s v="Fuel Purchase"/>
    <n v="14390"/>
    <x v="5"/>
    <x v="0"/>
  </r>
  <r>
    <s v="2023-06-28"/>
    <x v="7"/>
    <s v="Equipment Fix"/>
    <n v="15018"/>
    <x v="5"/>
    <x v="0"/>
  </r>
  <r>
    <s v="2023-06-28"/>
    <x v="4"/>
    <s v="Unexpected Expense"/>
    <n v="8649"/>
    <x v="5"/>
    <x v="0"/>
  </r>
  <r>
    <s v="2023-06-29"/>
    <x v="4"/>
    <s v="Unexpected Expense"/>
    <n v="944"/>
    <x v="5"/>
    <x v="0"/>
  </r>
  <r>
    <s v="2023-06-29"/>
    <x v="7"/>
    <s v="Shop Repairs"/>
    <n v="20974"/>
    <x v="5"/>
    <x v="0"/>
  </r>
  <r>
    <s v="2023-06-29"/>
    <x v="5"/>
    <s v="Purchase of Accessories"/>
    <n v="47020"/>
    <x v="5"/>
    <x v="0"/>
  </r>
  <r>
    <s v="2023-06-29"/>
    <x v="0"/>
    <s v="Online Ads"/>
    <n v="11721"/>
    <x v="5"/>
    <x v="0"/>
  </r>
  <r>
    <s v="2023-06-30"/>
    <x v="4"/>
    <s v="Snacks"/>
    <n v="7151"/>
    <x v="5"/>
    <x v="0"/>
  </r>
  <r>
    <s v="2023-06-30"/>
    <x v="0"/>
    <s v="Flyer Printing"/>
    <n v="14512"/>
    <x v="5"/>
    <x v="0"/>
  </r>
  <r>
    <s v="2023-07-01"/>
    <x v="7"/>
    <s v="Equipment Fix"/>
    <n v="24466"/>
    <x v="6"/>
    <x v="0"/>
  </r>
  <r>
    <s v="2023-07-01"/>
    <x v="3"/>
    <s v="Casual Worker Payment"/>
    <n v="36660"/>
    <x v="6"/>
    <x v="0"/>
  </r>
  <r>
    <s v="2023-07-01"/>
    <x v="1"/>
    <s v="Bike Maintenance"/>
    <n v="10685"/>
    <x v="6"/>
    <x v="0"/>
  </r>
  <r>
    <s v="2023-07-01"/>
    <x v="6"/>
    <s v="Internet Subscription"/>
    <n v="10100"/>
    <x v="6"/>
    <x v="0"/>
  </r>
  <r>
    <s v="2023-07-02"/>
    <x v="4"/>
    <s v="Unexpected Expense"/>
    <n v="3494"/>
    <x v="6"/>
    <x v="0"/>
  </r>
  <r>
    <s v="2023-07-03"/>
    <x v="7"/>
    <s v="Shop Repairs"/>
    <n v="12944"/>
    <x v="6"/>
    <x v="0"/>
  </r>
  <r>
    <s v="2023-07-03"/>
    <x v="2"/>
    <s v="Shop Rent"/>
    <n v="60070"/>
    <x v="6"/>
    <x v="0"/>
  </r>
  <r>
    <s v="2023-07-03"/>
    <x v="0"/>
    <s v="Online Ads"/>
    <n v="26175"/>
    <x v="6"/>
    <x v="0"/>
  </r>
  <r>
    <s v="2023-07-04"/>
    <x v="1"/>
    <s v="Fuel Purchase"/>
    <n v="10089"/>
    <x v="6"/>
    <x v="0"/>
  </r>
  <r>
    <s v="2023-07-04"/>
    <x v="1"/>
    <s v="Bike Maintenance"/>
    <n v="14536"/>
    <x v="6"/>
    <x v="0"/>
  </r>
  <r>
    <s v="2023-07-04"/>
    <x v="5"/>
    <s v="Purchase of Chargers"/>
    <n v="19172"/>
    <x v="6"/>
    <x v="0"/>
  </r>
  <r>
    <s v="2023-07-05"/>
    <x v="4"/>
    <s v="Stationery"/>
    <n v="5937"/>
    <x v="6"/>
    <x v="0"/>
  </r>
  <r>
    <s v="2023-07-05"/>
    <x v="4"/>
    <s v="Snacks"/>
    <n v="3346"/>
    <x v="6"/>
    <x v="0"/>
  </r>
  <r>
    <s v="2023-07-05"/>
    <x v="4"/>
    <s v="Snacks"/>
    <n v="2319"/>
    <x v="6"/>
    <x v="0"/>
  </r>
  <r>
    <s v="2023-07-06"/>
    <x v="2"/>
    <s v="Office Rent"/>
    <n v="133781"/>
    <x v="6"/>
    <x v="0"/>
  </r>
  <r>
    <s v="2023-07-06"/>
    <x v="0"/>
    <s v="Online Ads"/>
    <n v="12645"/>
    <x v="6"/>
    <x v="0"/>
  </r>
  <r>
    <s v="2023-07-07"/>
    <x v="0"/>
    <s v="Online Ads"/>
    <n v="22714"/>
    <x v="6"/>
    <x v="0"/>
  </r>
  <r>
    <s v="2023-07-07"/>
    <x v="3"/>
    <s v="Staff Salary"/>
    <n v="52926"/>
    <x v="6"/>
    <x v="0"/>
  </r>
  <r>
    <s v="2023-07-07"/>
    <x v="0"/>
    <s v="Flyer Printing"/>
    <n v="16161"/>
    <x v="6"/>
    <x v="0"/>
  </r>
  <r>
    <s v="2023-07-08"/>
    <x v="5"/>
    <s v="Purchase of Accessories"/>
    <n v="16606"/>
    <x v="6"/>
    <x v="0"/>
  </r>
  <r>
    <s v="2023-07-08"/>
    <x v="3"/>
    <s v="Casual Worker Payment"/>
    <n v="71523"/>
    <x v="6"/>
    <x v="0"/>
  </r>
  <r>
    <s v="2023-07-08"/>
    <x v="2"/>
    <s v="Shop Rent"/>
    <n v="140490"/>
    <x v="6"/>
    <x v="0"/>
  </r>
  <r>
    <s v="2023-07-08"/>
    <x v="6"/>
    <s v="Water Bill"/>
    <n v="10977"/>
    <x v="6"/>
    <x v="0"/>
  </r>
  <r>
    <s v="2023-07-08"/>
    <x v="7"/>
    <s v="Shop Repairs"/>
    <n v="17499"/>
    <x v="6"/>
    <x v="0"/>
  </r>
  <r>
    <s v="2023-07-08"/>
    <x v="4"/>
    <s v="Unexpected Expense"/>
    <n v="1670"/>
    <x v="6"/>
    <x v="0"/>
  </r>
  <r>
    <s v="2023-07-09"/>
    <x v="6"/>
    <s v="Electricity Bill"/>
    <n v="15102"/>
    <x v="6"/>
    <x v="0"/>
  </r>
  <r>
    <s v="2023-07-09"/>
    <x v="2"/>
    <s v="Shop Rent"/>
    <n v="103396"/>
    <x v="6"/>
    <x v="0"/>
  </r>
  <r>
    <s v="2023-07-09"/>
    <x v="3"/>
    <s v="Casual Worker Payment"/>
    <n v="41663"/>
    <x v="6"/>
    <x v="0"/>
  </r>
  <r>
    <s v="2023-07-10"/>
    <x v="2"/>
    <s v="Office Rent"/>
    <n v="128775"/>
    <x v="6"/>
    <x v="0"/>
  </r>
  <r>
    <s v="2023-07-10"/>
    <x v="7"/>
    <s v="Shop Repairs"/>
    <n v="23220"/>
    <x v="6"/>
    <x v="0"/>
  </r>
  <r>
    <s v="2023-07-10"/>
    <x v="7"/>
    <s v="Shop Repairs"/>
    <n v="13806"/>
    <x v="6"/>
    <x v="0"/>
  </r>
  <r>
    <s v="2023-07-10"/>
    <x v="6"/>
    <s v="Electricity Bill"/>
    <n v="12222"/>
    <x v="6"/>
    <x v="0"/>
  </r>
  <r>
    <s v="2023-07-11"/>
    <x v="3"/>
    <s v="Staff Salary"/>
    <n v="53438"/>
    <x v="6"/>
    <x v="0"/>
  </r>
  <r>
    <s v="2023-07-12"/>
    <x v="0"/>
    <s v="Flyer Printing"/>
    <n v="16083"/>
    <x v="6"/>
    <x v="0"/>
  </r>
  <r>
    <s v="2023-07-12"/>
    <x v="5"/>
    <s v="Purchase of Accessories"/>
    <n v="42438"/>
    <x v="6"/>
    <x v="0"/>
  </r>
  <r>
    <s v="2023-07-12"/>
    <x v="1"/>
    <s v="Delivery Transport"/>
    <n v="6177"/>
    <x v="6"/>
    <x v="0"/>
  </r>
  <r>
    <s v="2023-07-12"/>
    <x v="6"/>
    <s v="Electricity Bill"/>
    <n v="9922"/>
    <x v="6"/>
    <x v="0"/>
  </r>
  <r>
    <s v="2023-07-12"/>
    <x v="7"/>
    <s v="Equipment Fix"/>
    <n v="10058"/>
    <x v="6"/>
    <x v="0"/>
  </r>
  <r>
    <s v="2023-07-13"/>
    <x v="1"/>
    <s v="Fuel Purchase"/>
    <n v="2658"/>
    <x v="6"/>
    <x v="0"/>
  </r>
  <r>
    <s v="2023-07-13"/>
    <x v="5"/>
    <s v="Purchase of Chargers"/>
    <n v="52372"/>
    <x v="6"/>
    <x v="0"/>
  </r>
  <r>
    <s v="2023-07-13"/>
    <x v="3"/>
    <s v="Casual Worker Payment"/>
    <n v="32504"/>
    <x v="6"/>
    <x v="0"/>
  </r>
  <r>
    <s v="2023-07-14"/>
    <x v="7"/>
    <s v="Equipment Fix"/>
    <n v="3869"/>
    <x v="6"/>
    <x v="0"/>
  </r>
  <r>
    <s v="2023-07-14"/>
    <x v="4"/>
    <s v="Stationery"/>
    <n v="3750"/>
    <x v="6"/>
    <x v="0"/>
  </r>
  <r>
    <s v="2023-07-14"/>
    <x v="6"/>
    <s v="Water Bill"/>
    <n v="10120"/>
    <x v="6"/>
    <x v="0"/>
  </r>
  <r>
    <s v="2023-07-14"/>
    <x v="6"/>
    <s v="Electricity Bill"/>
    <n v="2571"/>
    <x v="6"/>
    <x v="0"/>
  </r>
  <r>
    <s v="2023-07-15"/>
    <x v="4"/>
    <s v="Snacks"/>
    <n v="2771"/>
    <x v="6"/>
    <x v="0"/>
  </r>
  <r>
    <s v="2023-07-15"/>
    <x v="0"/>
    <s v="Online Ads"/>
    <n v="18907"/>
    <x v="6"/>
    <x v="0"/>
  </r>
  <r>
    <s v="2023-07-16"/>
    <x v="2"/>
    <s v="Office Rent"/>
    <n v="118846"/>
    <x v="6"/>
    <x v="0"/>
  </r>
  <r>
    <s v="2023-07-16"/>
    <x v="4"/>
    <s v="Stationery"/>
    <n v="3118"/>
    <x v="6"/>
    <x v="0"/>
  </r>
  <r>
    <s v="2023-07-17"/>
    <x v="3"/>
    <s v="Staff Salary"/>
    <n v="56190"/>
    <x v="6"/>
    <x v="0"/>
  </r>
  <r>
    <s v="2023-07-17"/>
    <x v="5"/>
    <s v="Purchase of Phones"/>
    <n v="14111"/>
    <x v="6"/>
    <x v="0"/>
  </r>
  <r>
    <s v="2023-07-18"/>
    <x v="3"/>
    <s v="Casual Worker Payment"/>
    <n v="45837"/>
    <x v="6"/>
    <x v="0"/>
  </r>
  <r>
    <s v="2023-07-18"/>
    <x v="6"/>
    <s v="Electricity Bill"/>
    <n v="11471"/>
    <x v="6"/>
    <x v="0"/>
  </r>
  <r>
    <s v="2023-07-18"/>
    <x v="0"/>
    <s v="Flyer Printing"/>
    <n v="3450"/>
    <x v="6"/>
    <x v="0"/>
  </r>
  <r>
    <s v="2023-07-18"/>
    <x v="1"/>
    <s v="Bike Maintenance"/>
    <n v="3044"/>
    <x v="6"/>
    <x v="0"/>
  </r>
  <r>
    <s v="2023-07-18"/>
    <x v="0"/>
    <s v="Online Ads"/>
    <n v="4025"/>
    <x v="6"/>
    <x v="0"/>
  </r>
  <r>
    <s v="2023-07-19"/>
    <x v="7"/>
    <s v="Shop Repairs"/>
    <n v="22829"/>
    <x v="6"/>
    <x v="0"/>
  </r>
  <r>
    <s v="2023-07-19"/>
    <x v="6"/>
    <s v="Water Bill"/>
    <n v="7592"/>
    <x v="6"/>
    <x v="0"/>
  </r>
  <r>
    <s v="2023-07-20"/>
    <x v="2"/>
    <s v="Shop Rent"/>
    <n v="119655"/>
    <x v="6"/>
    <x v="0"/>
  </r>
  <r>
    <s v="2023-07-20"/>
    <x v="2"/>
    <s v="Shop Rent"/>
    <n v="124290"/>
    <x v="6"/>
    <x v="0"/>
  </r>
  <r>
    <s v="2023-07-20"/>
    <x v="2"/>
    <s v="Shop Rent"/>
    <n v="121728"/>
    <x v="6"/>
    <x v="0"/>
  </r>
  <r>
    <s v="2023-07-21"/>
    <x v="4"/>
    <s v="Snacks"/>
    <n v="1670"/>
    <x v="6"/>
    <x v="0"/>
  </r>
  <r>
    <s v="2023-07-22"/>
    <x v="7"/>
    <s v="Equipment Fix"/>
    <n v="3243"/>
    <x v="6"/>
    <x v="0"/>
  </r>
  <r>
    <s v="2023-07-22"/>
    <x v="4"/>
    <s v="Unexpected Expense"/>
    <n v="1232"/>
    <x v="6"/>
    <x v="0"/>
  </r>
  <r>
    <s v="2023-07-22"/>
    <x v="3"/>
    <s v="Staff Salary"/>
    <n v="56994"/>
    <x v="6"/>
    <x v="0"/>
  </r>
  <r>
    <s v="2023-07-23"/>
    <x v="2"/>
    <s v="Office Rent"/>
    <n v="138453"/>
    <x v="6"/>
    <x v="0"/>
  </r>
  <r>
    <s v="2023-07-24"/>
    <x v="6"/>
    <s v="Electricity Bill"/>
    <n v="8497"/>
    <x v="6"/>
    <x v="0"/>
  </r>
  <r>
    <s v="2023-07-24"/>
    <x v="1"/>
    <s v="Fuel Purchase"/>
    <n v="11663"/>
    <x v="6"/>
    <x v="0"/>
  </r>
  <r>
    <s v="2023-07-24"/>
    <x v="3"/>
    <s v="Staff Salary"/>
    <n v="39753"/>
    <x v="6"/>
    <x v="0"/>
  </r>
  <r>
    <s v="2023-07-24"/>
    <x v="0"/>
    <s v="Flyer Printing"/>
    <n v="25376"/>
    <x v="6"/>
    <x v="0"/>
  </r>
  <r>
    <s v="2023-07-25"/>
    <x v="1"/>
    <s v="Delivery Transport"/>
    <n v="4678"/>
    <x v="6"/>
    <x v="0"/>
  </r>
  <r>
    <s v="2023-07-25"/>
    <x v="2"/>
    <s v="Office Rent"/>
    <n v="144127"/>
    <x v="6"/>
    <x v="0"/>
  </r>
  <r>
    <s v="2023-07-25"/>
    <x v="2"/>
    <s v="Shop Rent"/>
    <n v="139677"/>
    <x v="6"/>
    <x v="0"/>
  </r>
  <r>
    <s v="2023-07-25"/>
    <x v="5"/>
    <s v="Purchase of Phones"/>
    <n v="19005"/>
    <x v="6"/>
    <x v="0"/>
  </r>
  <r>
    <s v="2023-07-25"/>
    <x v="0"/>
    <s v="Online Ads"/>
    <n v="3359"/>
    <x v="6"/>
    <x v="0"/>
  </r>
  <r>
    <s v="2023-07-25"/>
    <x v="1"/>
    <s v="Delivery Transport"/>
    <n v="12680"/>
    <x v="6"/>
    <x v="0"/>
  </r>
  <r>
    <s v="2023-07-26"/>
    <x v="0"/>
    <s v="Flyer Printing"/>
    <n v="14609"/>
    <x v="6"/>
    <x v="0"/>
  </r>
  <r>
    <s v="2023-07-27"/>
    <x v="0"/>
    <s v="Flyer Printing"/>
    <n v="27498"/>
    <x v="6"/>
    <x v="0"/>
  </r>
  <r>
    <s v="2023-07-27"/>
    <x v="2"/>
    <s v="Office Rent"/>
    <n v="50146"/>
    <x v="6"/>
    <x v="0"/>
  </r>
  <r>
    <s v="2023-07-27"/>
    <x v="4"/>
    <s v="Stationery"/>
    <n v="2624"/>
    <x v="6"/>
    <x v="0"/>
  </r>
  <r>
    <s v="2023-07-28"/>
    <x v="3"/>
    <s v="Casual Worker Payment"/>
    <n v="16886"/>
    <x v="6"/>
    <x v="0"/>
  </r>
  <r>
    <s v="2023-07-28"/>
    <x v="3"/>
    <s v="Staff Salary"/>
    <n v="42284"/>
    <x v="6"/>
    <x v="0"/>
  </r>
  <r>
    <s v="2023-07-29"/>
    <x v="3"/>
    <s v="Staff Salary"/>
    <n v="20874"/>
    <x v="6"/>
    <x v="0"/>
  </r>
  <r>
    <s v="2023-07-30"/>
    <x v="2"/>
    <s v="Shop Rent"/>
    <n v="129082"/>
    <x v="6"/>
    <x v="0"/>
  </r>
  <r>
    <s v="2023-07-30"/>
    <x v="5"/>
    <s v="Purchase of Phones"/>
    <n v="32757"/>
    <x v="6"/>
    <x v="0"/>
  </r>
  <r>
    <s v="2023-07-30"/>
    <x v="4"/>
    <s v="Stationery"/>
    <n v="8746"/>
    <x v="6"/>
    <x v="0"/>
  </r>
  <r>
    <s v="2023-07-30"/>
    <x v="7"/>
    <s v="Equipment Fix"/>
    <n v="23353"/>
    <x v="6"/>
    <x v="0"/>
  </r>
  <r>
    <s v="2023-07-30"/>
    <x v="1"/>
    <s v="Delivery Transport"/>
    <n v="8331"/>
    <x v="6"/>
    <x v="0"/>
  </r>
  <r>
    <s v="2023-07-31"/>
    <x v="7"/>
    <s v="Shop Repairs"/>
    <n v="3353"/>
    <x v="6"/>
    <x v="0"/>
  </r>
  <r>
    <s v="2023-08-01"/>
    <x v="5"/>
    <s v="Purchase of Accessories"/>
    <n v="50342"/>
    <x v="7"/>
    <x v="0"/>
  </r>
  <r>
    <s v="2023-08-01"/>
    <x v="0"/>
    <s v="Online Ads"/>
    <n v="8942"/>
    <x v="7"/>
    <x v="0"/>
  </r>
  <r>
    <s v="2023-08-02"/>
    <x v="5"/>
    <s v="Purchase of Accessories"/>
    <n v="27075"/>
    <x v="7"/>
    <x v="0"/>
  </r>
  <r>
    <s v="2023-08-03"/>
    <x v="1"/>
    <s v="Fuel Purchase"/>
    <n v="2404"/>
    <x v="7"/>
    <x v="0"/>
  </r>
  <r>
    <s v="2023-08-04"/>
    <x v="2"/>
    <s v="Office Rent"/>
    <n v="64080"/>
    <x v="7"/>
    <x v="0"/>
  </r>
  <r>
    <s v="2023-08-04"/>
    <x v="7"/>
    <s v="Equipment Fix"/>
    <n v="2244"/>
    <x v="7"/>
    <x v="0"/>
  </r>
  <r>
    <s v="2023-08-04"/>
    <x v="2"/>
    <s v="Office Rent"/>
    <n v="136410"/>
    <x v="7"/>
    <x v="0"/>
  </r>
  <r>
    <s v="2023-08-05"/>
    <x v="4"/>
    <s v="Stationery"/>
    <n v="8351"/>
    <x v="7"/>
    <x v="0"/>
  </r>
  <r>
    <s v="2023-08-05"/>
    <x v="0"/>
    <s v="Flyer Printing"/>
    <n v="8130"/>
    <x v="7"/>
    <x v="0"/>
  </r>
  <r>
    <s v="2023-08-05"/>
    <x v="1"/>
    <s v="Fuel Purchase"/>
    <n v="6315"/>
    <x v="7"/>
    <x v="0"/>
  </r>
  <r>
    <s v="2023-08-05"/>
    <x v="1"/>
    <s v="Delivery Transport"/>
    <n v="5007"/>
    <x v="7"/>
    <x v="0"/>
  </r>
  <r>
    <s v="2023-08-05"/>
    <x v="4"/>
    <s v="Unexpected Expense"/>
    <n v="7358"/>
    <x v="7"/>
    <x v="0"/>
  </r>
  <r>
    <s v="2023-08-06"/>
    <x v="1"/>
    <s v="Delivery Transport"/>
    <n v="12466"/>
    <x v="7"/>
    <x v="0"/>
  </r>
  <r>
    <s v="2023-08-06"/>
    <x v="6"/>
    <s v="Water Bill"/>
    <n v="12303"/>
    <x v="7"/>
    <x v="0"/>
  </r>
  <r>
    <s v="2023-08-07"/>
    <x v="4"/>
    <s v="Stationery"/>
    <n v="9909"/>
    <x v="7"/>
    <x v="0"/>
  </r>
  <r>
    <s v="2023-08-07"/>
    <x v="6"/>
    <s v="Water Bill"/>
    <n v="16346"/>
    <x v="7"/>
    <x v="0"/>
  </r>
  <r>
    <s v="2023-08-07"/>
    <x v="0"/>
    <s v="Flyer Printing"/>
    <n v="24125"/>
    <x v="7"/>
    <x v="0"/>
  </r>
  <r>
    <s v="2023-08-07"/>
    <x v="6"/>
    <s v="Electricity Bill"/>
    <n v="9651"/>
    <x v="7"/>
    <x v="0"/>
  </r>
  <r>
    <s v="2023-08-08"/>
    <x v="4"/>
    <s v="Stationery"/>
    <n v="4613"/>
    <x v="7"/>
    <x v="0"/>
  </r>
  <r>
    <s v="2023-08-09"/>
    <x v="0"/>
    <s v="Online Ads"/>
    <n v="11286"/>
    <x v="7"/>
    <x v="0"/>
  </r>
  <r>
    <s v="2023-08-09"/>
    <x v="2"/>
    <s v="Shop Rent"/>
    <n v="58253"/>
    <x v="7"/>
    <x v="0"/>
  </r>
  <r>
    <s v="2023-08-09"/>
    <x v="7"/>
    <s v="Equipment Fix"/>
    <n v="5969"/>
    <x v="7"/>
    <x v="0"/>
  </r>
  <r>
    <s v="2023-08-09"/>
    <x v="4"/>
    <s v="Snacks"/>
    <n v="511"/>
    <x v="7"/>
    <x v="0"/>
  </r>
  <r>
    <s v="2023-08-10"/>
    <x v="4"/>
    <s v="Snacks"/>
    <n v="5596"/>
    <x v="7"/>
    <x v="0"/>
  </r>
  <r>
    <s v="2023-08-10"/>
    <x v="0"/>
    <s v="Flyer Printing"/>
    <n v="25233"/>
    <x v="7"/>
    <x v="0"/>
  </r>
  <r>
    <s v="2023-08-10"/>
    <x v="4"/>
    <s v="Snacks"/>
    <n v="4110"/>
    <x v="7"/>
    <x v="0"/>
  </r>
  <r>
    <s v="2023-08-10"/>
    <x v="7"/>
    <s v="Shop Repairs"/>
    <n v="14890"/>
    <x v="7"/>
    <x v="0"/>
  </r>
  <r>
    <s v="2023-08-11"/>
    <x v="3"/>
    <s v="Casual Worker Payment"/>
    <n v="71283"/>
    <x v="7"/>
    <x v="0"/>
  </r>
  <r>
    <s v="2023-08-11"/>
    <x v="5"/>
    <s v="Purchase of Accessories"/>
    <n v="47840"/>
    <x v="7"/>
    <x v="0"/>
  </r>
  <r>
    <s v="2023-08-12"/>
    <x v="0"/>
    <s v="Flyer Printing"/>
    <n v="21238"/>
    <x v="7"/>
    <x v="0"/>
  </r>
  <r>
    <s v="2023-08-12"/>
    <x v="6"/>
    <s v="Water Bill"/>
    <n v="15588"/>
    <x v="7"/>
    <x v="0"/>
  </r>
  <r>
    <s v="2023-08-12"/>
    <x v="6"/>
    <s v="Water Bill"/>
    <n v="4742"/>
    <x v="7"/>
    <x v="0"/>
  </r>
  <r>
    <s v="2023-08-13"/>
    <x v="1"/>
    <s v="Bike Maintenance"/>
    <n v="11012"/>
    <x v="7"/>
    <x v="0"/>
  </r>
  <r>
    <s v="2023-08-13"/>
    <x v="6"/>
    <s v="Electricity Bill"/>
    <n v="11555"/>
    <x v="7"/>
    <x v="0"/>
  </r>
  <r>
    <s v="2023-08-13"/>
    <x v="6"/>
    <s v="Electricity Bill"/>
    <n v="7929"/>
    <x v="7"/>
    <x v="0"/>
  </r>
  <r>
    <s v="2023-08-13"/>
    <x v="7"/>
    <s v="Equipment Fix"/>
    <n v="2981"/>
    <x v="7"/>
    <x v="0"/>
  </r>
  <r>
    <s v="2023-08-14"/>
    <x v="7"/>
    <s v="Shop Repairs"/>
    <n v="15380"/>
    <x v="7"/>
    <x v="0"/>
  </r>
  <r>
    <s v="2023-08-14"/>
    <x v="3"/>
    <s v="Staff Salary"/>
    <n v="62472"/>
    <x v="7"/>
    <x v="0"/>
  </r>
  <r>
    <s v="2023-08-14"/>
    <x v="7"/>
    <s v="Shop Repairs"/>
    <n v="18256"/>
    <x v="7"/>
    <x v="0"/>
  </r>
  <r>
    <s v="2023-08-15"/>
    <x v="7"/>
    <s v="Shop Repairs"/>
    <n v="17933"/>
    <x v="7"/>
    <x v="0"/>
  </r>
  <r>
    <s v="2023-08-15"/>
    <x v="7"/>
    <s v="Equipment Fix"/>
    <n v="17252"/>
    <x v="7"/>
    <x v="0"/>
  </r>
  <r>
    <s v="2023-08-15"/>
    <x v="4"/>
    <s v="Unexpected Expense"/>
    <n v="4841"/>
    <x v="7"/>
    <x v="0"/>
  </r>
  <r>
    <s v="2023-08-16"/>
    <x v="5"/>
    <s v="Purchase of Chargers"/>
    <n v="12545"/>
    <x v="7"/>
    <x v="0"/>
  </r>
  <r>
    <s v="2023-08-16"/>
    <x v="2"/>
    <s v="Shop Rent"/>
    <n v="121208"/>
    <x v="7"/>
    <x v="0"/>
  </r>
  <r>
    <s v="2023-08-19"/>
    <x v="1"/>
    <s v="Delivery Transport"/>
    <n v="12703"/>
    <x v="7"/>
    <x v="0"/>
  </r>
  <r>
    <s v="2023-08-19"/>
    <x v="2"/>
    <s v="Office Rent"/>
    <n v="60899"/>
    <x v="7"/>
    <x v="0"/>
  </r>
  <r>
    <s v="2023-08-20"/>
    <x v="7"/>
    <s v="Shop Repairs"/>
    <n v="15451"/>
    <x v="7"/>
    <x v="0"/>
  </r>
  <r>
    <s v="2023-08-20"/>
    <x v="6"/>
    <s v="Water Bill"/>
    <n v="14746"/>
    <x v="7"/>
    <x v="0"/>
  </r>
  <r>
    <s v="2023-08-20"/>
    <x v="3"/>
    <s v="Casual Worker Payment"/>
    <n v="32872"/>
    <x v="7"/>
    <x v="0"/>
  </r>
  <r>
    <s v="2023-08-20"/>
    <x v="3"/>
    <s v="Staff Salary"/>
    <n v="53515"/>
    <x v="7"/>
    <x v="0"/>
  </r>
  <r>
    <s v="2023-08-20"/>
    <x v="7"/>
    <s v="Shop Repairs"/>
    <n v="11399"/>
    <x v="7"/>
    <x v="0"/>
  </r>
  <r>
    <s v="2023-08-20"/>
    <x v="5"/>
    <s v="Purchase of Phones"/>
    <n v="36810"/>
    <x v="7"/>
    <x v="0"/>
  </r>
  <r>
    <s v="2023-08-21"/>
    <x v="1"/>
    <s v="Delivery Transport"/>
    <n v="13237"/>
    <x v="7"/>
    <x v="0"/>
  </r>
  <r>
    <s v="2023-08-21"/>
    <x v="6"/>
    <s v="Internet Subscription"/>
    <n v="2522"/>
    <x v="7"/>
    <x v="0"/>
  </r>
  <r>
    <s v="2023-08-22"/>
    <x v="7"/>
    <s v="Equipment Fix"/>
    <n v="18355"/>
    <x v="7"/>
    <x v="0"/>
  </r>
  <r>
    <s v="2023-08-22"/>
    <x v="1"/>
    <s v="Fuel Purchase"/>
    <n v="14134"/>
    <x v="7"/>
    <x v="0"/>
  </r>
  <r>
    <s v="2023-08-23"/>
    <x v="3"/>
    <s v="Casual Worker Payment"/>
    <n v="46852"/>
    <x v="7"/>
    <x v="0"/>
  </r>
  <r>
    <s v="2023-08-23"/>
    <x v="4"/>
    <s v="Stationery"/>
    <n v="2978"/>
    <x v="7"/>
    <x v="0"/>
  </r>
  <r>
    <s v="2023-08-24"/>
    <x v="1"/>
    <s v="Bike Maintenance"/>
    <n v="12749"/>
    <x v="7"/>
    <x v="0"/>
  </r>
  <r>
    <s v="2023-08-24"/>
    <x v="0"/>
    <s v="Flyer Printing"/>
    <n v="6155"/>
    <x v="7"/>
    <x v="0"/>
  </r>
  <r>
    <s v="2023-08-25"/>
    <x v="4"/>
    <s v="Stationery"/>
    <n v="1835"/>
    <x v="7"/>
    <x v="0"/>
  </r>
  <r>
    <s v="2023-08-25"/>
    <x v="7"/>
    <s v="Equipment Fix"/>
    <n v="4515"/>
    <x v="7"/>
    <x v="0"/>
  </r>
  <r>
    <s v="2023-08-26"/>
    <x v="6"/>
    <s v="Electricity Bill"/>
    <n v="6178"/>
    <x v="7"/>
    <x v="0"/>
  </r>
  <r>
    <s v="2023-08-27"/>
    <x v="2"/>
    <s v="Shop Rent"/>
    <n v="142202"/>
    <x v="7"/>
    <x v="0"/>
  </r>
  <r>
    <s v="2023-08-28"/>
    <x v="4"/>
    <s v="Stationery"/>
    <n v="5911"/>
    <x v="7"/>
    <x v="0"/>
  </r>
  <r>
    <s v="2023-08-28"/>
    <x v="4"/>
    <s v="Unexpected Expense"/>
    <n v="3047"/>
    <x v="7"/>
    <x v="0"/>
  </r>
  <r>
    <s v="2023-08-29"/>
    <x v="2"/>
    <s v="Office Rent"/>
    <n v="58651"/>
    <x v="7"/>
    <x v="0"/>
  </r>
  <r>
    <s v="2023-08-29"/>
    <x v="4"/>
    <s v="Stationery"/>
    <n v="9714"/>
    <x v="7"/>
    <x v="0"/>
  </r>
  <r>
    <s v="2023-08-30"/>
    <x v="1"/>
    <s v="Bike Maintenance"/>
    <n v="2337"/>
    <x v="7"/>
    <x v="0"/>
  </r>
  <r>
    <s v="2023-08-31"/>
    <x v="7"/>
    <s v="Shop Repairs"/>
    <n v="22931"/>
    <x v="7"/>
    <x v="0"/>
  </r>
  <r>
    <s v="2023-08-31"/>
    <x v="7"/>
    <s v="Shop Repairs"/>
    <n v="22732"/>
    <x v="7"/>
    <x v="0"/>
  </r>
  <r>
    <s v="2023-09-01"/>
    <x v="0"/>
    <s v="Flyer Printing"/>
    <n v="17699"/>
    <x v="8"/>
    <x v="0"/>
  </r>
  <r>
    <s v="2023-09-01"/>
    <x v="0"/>
    <s v="Flyer Printing"/>
    <n v="7429"/>
    <x v="8"/>
    <x v="0"/>
  </r>
  <r>
    <s v="2023-09-02"/>
    <x v="1"/>
    <s v="Delivery Transport"/>
    <n v="13520"/>
    <x v="8"/>
    <x v="0"/>
  </r>
  <r>
    <s v="2023-09-03"/>
    <x v="1"/>
    <s v="Bike Maintenance"/>
    <n v="5866"/>
    <x v="8"/>
    <x v="0"/>
  </r>
  <r>
    <s v="2023-09-03"/>
    <x v="4"/>
    <s v="Snacks"/>
    <n v="3747"/>
    <x v="8"/>
    <x v="0"/>
  </r>
  <r>
    <s v="2023-09-03"/>
    <x v="5"/>
    <s v="Purchase of Phones"/>
    <n v="57468"/>
    <x v="8"/>
    <x v="0"/>
  </r>
  <r>
    <s v="2023-09-03"/>
    <x v="5"/>
    <s v="Purchase of Chargers"/>
    <n v="53268"/>
    <x v="8"/>
    <x v="0"/>
  </r>
  <r>
    <s v="2023-09-03"/>
    <x v="2"/>
    <s v="Shop Rent"/>
    <n v="116718"/>
    <x v="8"/>
    <x v="0"/>
  </r>
  <r>
    <s v="2023-09-04"/>
    <x v="6"/>
    <s v="Electricity Bill"/>
    <n v="12225"/>
    <x v="8"/>
    <x v="0"/>
  </r>
  <r>
    <s v="2023-09-04"/>
    <x v="6"/>
    <s v="Internet Subscription"/>
    <n v="7750"/>
    <x v="8"/>
    <x v="0"/>
  </r>
  <r>
    <s v="2023-09-04"/>
    <x v="7"/>
    <s v="Shop Repairs"/>
    <n v="19976"/>
    <x v="8"/>
    <x v="0"/>
  </r>
  <r>
    <s v="2023-09-04"/>
    <x v="0"/>
    <s v="Online Ads"/>
    <n v="5670"/>
    <x v="8"/>
    <x v="0"/>
  </r>
  <r>
    <s v="2023-09-05"/>
    <x v="4"/>
    <s v="Unexpected Expense"/>
    <n v="3538"/>
    <x v="8"/>
    <x v="0"/>
  </r>
  <r>
    <s v="2023-09-05"/>
    <x v="1"/>
    <s v="Bike Maintenance"/>
    <n v="11230"/>
    <x v="8"/>
    <x v="0"/>
  </r>
  <r>
    <s v="2023-09-05"/>
    <x v="1"/>
    <s v="Bike Maintenance"/>
    <n v="2385"/>
    <x v="8"/>
    <x v="0"/>
  </r>
  <r>
    <s v="2023-09-05"/>
    <x v="7"/>
    <s v="Equipment Fix"/>
    <n v="16733"/>
    <x v="8"/>
    <x v="0"/>
  </r>
  <r>
    <s v="2023-09-06"/>
    <x v="5"/>
    <s v="Purchase of Phones"/>
    <n v="38729"/>
    <x v="8"/>
    <x v="0"/>
  </r>
  <r>
    <s v="2023-09-06"/>
    <x v="1"/>
    <s v="Bike Maintenance"/>
    <n v="9026"/>
    <x v="8"/>
    <x v="0"/>
  </r>
  <r>
    <s v="2023-09-06"/>
    <x v="1"/>
    <s v="Delivery Transport"/>
    <n v="14543"/>
    <x v="8"/>
    <x v="0"/>
  </r>
  <r>
    <s v="2023-09-07"/>
    <x v="6"/>
    <s v="Water Bill"/>
    <n v="18613"/>
    <x v="8"/>
    <x v="0"/>
  </r>
  <r>
    <s v="2023-09-07"/>
    <x v="6"/>
    <s v="Electricity Bill"/>
    <n v="9420"/>
    <x v="8"/>
    <x v="0"/>
  </r>
  <r>
    <s v="2023-09-07"/>
    <x v="6"/>
    <s v="Electricity Bill"/>
    <n v="6607"/>
    <x v="8"/>
    <x v="0"/>
  </r>
  <r>
    <s v="2023-09-07"/>
    <x v="0"/>
    <s v="Online Ads"/>
    <n v="4257"/>
    <x v="8"/>
    <x v="0"/>
  </r>
  <r>
    <s v="2023-09-08"/>
    <x v="4"/>
    <s v="Snacks"/>
    <n v="4050"/>
    <x v="8"/>
    <x v="0"/>
  </r>
  <r>
    <s v="2023-09-08"/>
    <x v="3"/>
    <s v="Casual Worker Payment"/>
    <n v="58896"/>
    <x v="8"/>
    <x v="0"/>
  </r>
  <r>
    <s v="2023-09-08"/>
    <x v="6"/>
    <s v="Electricity Bill"/>
    <n v="2019"/>
    <x v="8"/>
    <x v="0"/>
  </r>
  <r>
    <s v="2023-09-08"/>
    <x v="4"/>
    <s v="Snacks"/>
    <n v="9530"/>
    <x v="8"/>
    <x v="0"/>
  </r>
  <r>
    <s v="2023-09-08"/>
    <x v="1"/>
    <s v="Bike Maintenance"/>
    <n v="12627"/>
    <x v="8"/>
    <x v="0"/>
  </r>
  <r>
    <s v="2023-09-09"/>
    <x v="3"/>
    <s v="Casual Worker Payment"/>
    <n v="55758"/>
    <x v="8"/>
    <x v="0"/>
  </r>
  <r>
    <s v="2023-09-10"/>
    <x v="4"/>
    <s v="Snacks"/>
    <n v="3303"/>
    <x v="8"/>
    <x v="0"/>
  </r>
  <r>
    <s v="2023-09-11"/>
    <x v="5"/>
    <s v="Purchase of Chargers"/>
    <n v="15734"/>
    <x v="8"/>
    <x v="0"/>
  </r>
  <r>
    <s v="2023-09-11"/>
    <x v="5"/>
    <s v="Purchase of Accessories"/>
    <n v="49382"/>
    <x v="8"/>
    <x v="0"/>
  </r>
  <r>
    <s v="2023-09-11"/>
    <x v="4"/>
    <s v="Stationery"/>
    <n v="3089"/>
    <x v="8"/>
    <x v="0"/>
  </r>
  <r>
    <s v="2023-09-12"/>
    <x v="2"/>
    <s v="Office Rent"/>
    <n v="134957"/>
    <x v="8"/>
    <x v="0"/>
  </r>
  <r>
    <s v="2023-09-12"/>
    <x v="4"/>
    <s v="Stationery"/>
    <n v="7060"/>
    <x v="8"/>
    <x v="0"/>
  </r>
  <r>
    <s v="2023-09-12"/>
    <x v="3"/>
    <s v="Casual Worker Payment"/>
    <n v="56363"/>
    <x v="8"/>
    <x v="0"/>
  </r>
  <r>
    <s v="2023-09-12"/>
    <x v="5"/>
    <s v="Purchase of Phones"/>
    <n v="47939"/>
    <x v="8"/>
    <x v="0"/>
  </r>
  <r>
    <s v="2023-09-12"/>
    <x v="5"/>
    <s v="Purchase of Chargers"/>
    <n v="40808"/>
    <x v="8"/>
    <x v="0"/>
  </r>
  <r>
    <s v="2023-09-13"/>
    <x v="2"/>
    <s v="Office Rent"/>
    <n v="54708"/>
    <x v="8"/>
    <x v="0"/>
  </r>
  <r>
    <s v="2023-09-13"/>
    <x v="1"/>
    <s v="Fuel Purchase"/>
    <n v="3266"/>
    <x v="8"/>
    <x v="0"/>
  </r>
  <r>
    <s v="2023-09-13"/>
    <x v="1"/>
    <s v="Bike Maintenance"/>
    <n v="1900"/>
    <x v="8"/>
    <x v="0"/>
  </r>
  <r>
    <s v="2023-09-13"/>
    <x v="1"/>
    <s v="Delivery Transport"/>
    <n v="10389"/>
    <x v="8"/>
    <x v="0"/>
  </r>
  <r>
    <s v="2023-09-14"/>
    <x v="3"/>
    <s v="Casual Worker Payment"/>
    <n v="27271"/>
    <x v="8"/>
    <x v="0"/>
  </r>
  <r>
    <s v="2023-09-14"/>
    <x v="5"/>
    <s v="Purchase of Chargers"/>
    <n v="17343"/>
    <x v="8"/>
    <x v="0"/>
  </r>
  <r>
    <s v="2023-09-14"/>
    <x v="1"/>
    <s v="Bike Maintenance"/>
    <n v="5823"/>
    <x v="8"/>
    <x v="0"/>
  </r>
  <r>
    <s v="2023-09-14"/>
    <x v="3"/>
    <s v="Staff Salary"/>
    <n v="35743"/>
    <x v="8"/>
    <x v="0"/>
  </r>
  <r>
    <s v="2023-09-14"/>
    <x v="4"/>
    <s v="Snacks"/>
    <n v="6816"/>
    <x v="8"/>
    <x v="0"/>
  </r>
  <r>
    <s v="2023-09-14"/>
    <x v="0"/>
    <s v="Online Ads"/>
    <n v="15280"/>
    <x v="8"/>
    <x v="0"/>
  </r>
  <r>
    <s v="2023-09-15"/>
    <x v="1"/>
    <s v="Bike Maintenance"/>
    <n v="11315"/>
    <x v="8"/>
    <x v="0"/>
  </r>
  <r>
    <s v="2023-09-15"/>
    <x v="0"/>
    <s v="Flyer Printing"/>
    <n v="25009"/>
    <x v="8"/>
    <x v="0"/>
  </r>
  <r>
    <s v="2023-09-16"/>
    <x v="0"/>
    <s v="Flyer Printing"/>
    <n v="15207"/>
    <x v="8"/>
    <x v="0"/>
  </r>
  <r>
    <s v="2023-09-16"/>
    <x v="3"/>
    <s v="Casual Worker Payment"/>
    <n v="21172"/>
    <x v="8"/>
    <x v="0"/>
  </r>
  <r>
    <s v="2023-09-16"/>
    <x v="4"/>
    <s v="Unexpected Expense"/>
    <n v="8648"/>
    <x v="8"/>
    <x v="0"/>
  </r>
  <r>
    <s v="2023-09-18"/>
    <x v="2"/>
    <s v="Shop Rent"/>
    <n v="120661"/>
    <x v="8"/>
    <x v="0"/>
  </r>
  <r>
    <s v="2023-09-19"/>
    <x v="0"/>
    <s v="Flyer Printing"/>
    <n v="3578"/>
    <x v="8"/>
    <x v="0"/>
  </r>
  <r>
    <s v="2023-09-19"/>
    <x v="2"/>
    <s v="Office Rent"/>
    <n v="132686"/>
    <x v="8"/>
    <x v="0"/>
  </r>
  <r>
    <s v="2023-09-19"/>
    <x v="0"/>
    <s v="Online Ads"/>
    <n v="13584"/>
    <x v="8"/>
    <x v="0"/>
  </r>
  <r>
    <s v="2023-09-19"/>
    <x v="2"/>
    <s v="Office Rent"/>
    <n v="126370"/>
    <x v="8"/>
    <x v="0"/>
  </r>
  <r>
    <s v="2023-09-20"/>
    <x v="7"/>
    <s v="Equipment Fix"/>
    <n v="15470"/>
    <x v="8"/>
    <x v="0"/>
  </r>
  <r>
    <s v="2023-09-20"/>
    <x v="6"/>
    <s v="Water Bill"/>
    <n v="10343"/>
    <x v="8"/>
    <x v="0"/>
  </r>
  <r>
    <s v="2023-09-21"/>
    <x v="4"/>
    <s v="Stationery"/>
    <n v="8047"/>
    <x v="8"/>
    <x v="0"/>
  </r>
  <r>
    <s v="2023-09-21"/>
    <x v="1"/>
    <s v="Delivery Transport"/>
    <n v="13433"/>
    <x v="8"/>
    <x v="0"/>
  </r>
  <r>
    <s v="2023-09-21"/>
    <x v="0"/>
    <s v="Online Ads"/>
    <n v="15817"/>
    <x v="8"/>
    <x v="0"/>
  </r>
  <r>
    <s v="2023-09-21"/>
    <x v="2"/>
    <s v="Shop Rent"/>
    <n v="99050"/>
    <x v="8"/>
    <x v="0"/>
  </r>
  <r>
    <s v="2023-09-22"/>
    <x v="0"/>
    <s v="Flyer Printing"/>
    <n v="23511"/>
    <x v="8"/>
    <x v="0"/>
  </r>
  <r>
    <s v="2023-09-22"/>
    <x v="1"/>
    <s v="Bike Maintenance"/>
    <n v="11830"/>
    <x v="8"/>
    <x v="0"/>
  </r>
  <r>
    <s v="2023-09-22"/>
    <x v="3"/>
    <s v="Casual Worker Payment"/>
    <n v="28384"/>
    <x v="8"/>
    <x v="0"/>
  </r>
  <r>
    <s v="2023-09-22"/>
    <x v="0"/>
    <s v="Online Ads"/>
    <n v="8748"/>
    <x v="8"/>
    <x v="0"/>
  </r>
  <r>
    <s v="2023-09-22"/>
    <x v="5"/>
    <s v="Purchase of Phones"/>
    <n v="38808"/>
    <x v="8"/>
    <x v="0"/>
  </r>
  <r>
    <s v="2023-09-22"/>
    <x v="4"/>
    <s v="Snacks"/>
    <n v="6910"/>
    <x v="8"/>
    <x v="0"/>
  </r>
  <r>
    <s v="2023-09-22"/>
    <x v="7"/>
    <s v="Shop Repairs"/>
    <n v="21762"/>
    <x v="8"/>
    <x v="0"/>
  </r>
  <r>
    <s v="2023-09-22"/>
    <x v="4"/>
    <s v="Unexpected Expense"/>
    <n v="4090"/>
    <x v="8"/>
    <x v="0"/>
  </r>
  <r>
    <s v="2023-09-23"/>
    <x v="1"/>
    <s v="Delivery Transport"/>
    <n v="11909"/>
    <x v="8"/>
    <x v="0"/>
  </r>
  <r>
    <s v="2023-09-23"/>
    <x v="0"/>
    <s v="Flyer Printing"/>
    <n v="16207"/>
    <x v="8"/>
    <x v="0"/>
  </r>
  <r>
    <s v="2023-09-23"/>
    <x v="3"/>
    <s v="Staff Salary"/>
    <n v="30312"/>
    <x v="8"/>
    <x v="0"/>
  </r>
  <r>
    <s v="2023-09-24"/>
    <x v="4"/>
    <s v="Snacks"/>
    <n v="5257"/>
    <x v="8"/>
    <x v="0"/>
  </r>
  <r>
    <s v="2023-09-24"/>
    <x v="3"/>
    <s v="Staff Salary"/>
    <n v="36713"/>
    <x v="8"/>
    <x v="0"/>
  </r>
  <r>
    <s v="2023-09-25"/>
    <x v="7"/>
    <s v="Equipment Fix"/>
    <n v="13318"/>
    <x v="8"/>
    <x v="0"/>
  </r>
  <r>
    <s v="2023-09-25"/>
    <x v="5"/>
    <s v="Purchase of Chargers"/>
    <n v="54597"/>
    <x v="8"/>
    <x v="0"/>
  </r>
  <r>
    <s v="2023-09-25"/>
    <x v="5"/>
    <s v="Purchase of Accessories"/>
    <n v="36258"/>
    <x v="8"/>
    <x v="0"/>
  </r>
  <r>
    <s v="2023-09-26"/>
    <x v="5"/>
    <s v="Purchase of Accessories"/>
    <n v="45095"/>
    <x v="8"/>
    <x v="0"/>
  </r>
  <r>
    <s v="2023-09-26"/>
    <x v="5"/>
    <s v="Purchase of Phones"/>
    <n v="44327"/>
    <x v="8"/>
    <x v="0"/>
  </r>
  <r>
    <s v="2023-09-26"/>
    <x v="6"/>
    <s v="Electricity Bill"/>
    <n v="9549"/>
    <x v="8"/>
    <x v="0"/>
  </r>
  <r>
    <s v="2023-09-27"/>
    <x v="5"/>
    <s v="Purchase of Chargers"/>
    <n v="37289"/>
    <x v="8"/>
    <x v="0"/>
  </r>
  <r>
    <s v="2023-09-27"/>
    <x v="0"/>
    <s v="Flyer Printing"/>
    <n v="15391"/>
    <x v="8"/>
    <x v="0"/>
  </r>
  <r>
    <s v="2023-09-28"/>
    <x v="2"/>
    <s v="Shop Rent"/>
    <n v="120566"/>
    <x v="8"/>
    <x v="0"/>
  </r>
  <r>
    <s v="2023-09-29"/>
    <x v="1"/>
    <s v="Delivery Transport"/>
    <n v="7024"/>
    <x v="8"/>
    <x v="0"/>
  </r>
  <r>
    <s v="2023-09-30"/>
    <x v="5"/>
    <s v="Purchase of Phones"/>
    <n v="39285"/>
    <x v="8"/>
    <x v="0"/>
  </r>
  <r>
    <s v="2023-10-01"/>
    <x v="1"/>
    <s v="Fuel Purchase"/>
    <n v="12374"/>
    <x v="9"/>
    <x v="0"/>
  </r>
  <r>
    <s v="2023-10-03"/>
    <x v="0"/>
    <s v="Flyer Printing"/>
    <n v="28793"/>
    <x v="9"/>
    <x v="0"/>
  </r>
  <r>
    <s v="2023-10-03"/>
    <x v="3"/>
    <s v="Staff Salary"/>
    <n v="28398"/>
    <x v="9"/>
    <x v="0"/>
  </r>
  <r>
    <s v="2023-10-03"/>
    <x v="5"/>
    <s v="Purchase of Phones"/>
    <n v="43739"/>
    <x v="9"/>
    <x v="0"/>
  </r>
  <r>
    <s v="2023-10-04"/>
    <x v="0"/>
    <s v="Online Ads"/>
    <n v="4925"/>
    <x v="9"/>
    <x v="0"/>
  </r>
  <r>
    <s v="2023-10-04"/>
    <x v="4"/>
    <s v="Snacks"/>
    <n v="4150"/>
    <x v="9"/>
    <x v="0"/>
  </r>
  <r>
    <s v="2023-10-05"/>
    <x v="1"/>
    <s v="Delivery Transport"/>
    <n v="8046"/>
    <x v="9"/>
    <x v="0"/>
  </r>
  <r>
    <s v="2023-10-05"/>
    <x v="6"/>
    <s v="Electricity Bill"/>
    <n v="11466"/>
    <x v="9"/>
    <x v="0"/>
  </r>
  <r>
    <s v="2023-10-05"/>
    <x v="2"/>
    <s v="Shop Rent"/>
    <n v="86711"/>
    <x v="9"/>
    <x v="0"/>
  </r>
  <r>
    <s v="2023-10-05"/>
    <x v="0"/>
    <s v="Online Ads"/>
    <n v="8430"/>
    <x v="9"/>
    <x v="0"/>
  </r>
  <r>
    <s v="2023-10-05"/>
    <x v="2"/>
    <s v="Shop Rent"/>
    <n v="129141"/>
    <x v="9"/>
    <x v="0"/>
  </r>
  <r>
    <s v="2023-10-06"/>
    <x v="6"/>
    <s v="Internet Subscription"/>
    <n v="4432"/>
    <x v="9"/>
    <x v="0"/>
  </r>
  <r>
    <s v="2023-10-06"/>
    <x v="2"/>
    <s v="Shop Rent"/>
    <n v="124900"/>
    <x v="9"/>
    <x v="0"/>
  </r>
  <r>
    <s v="2023-10-06"/>
    <x v="2"/>
    <s v="Shop Rent"/>
    <n v="132424"/>
    <x v="9"/>
    <x v="0"/>
  </r>
  <r>
    <s v="2023-10-07"/>
    <x v="4"/>
    <s v="Unexpected Expense"/>
    <n v="7576"/>
    <x v="9"/>
    <x v="0"/>
  </r>
  <r>
    <s v="2023-10-08"/>
    <x v="7"/>
    <s v="Shop Repairs"/>
    <n v="16855"/>
    <x v="9"/>
    <x v="0"/>
  </r>
  <r>
    <s v="2023-10-08"/>
    <x v="4"/>
    <s v="Stationery"/>
    <n v="9883"/>
    <x v="9"/>
    <x v="0"/>
  </r>
  <r>
    <s v="2023-10-08"/>
    <x v="5"/>
    <s v="Purchase of Accessories"/>
    <n v="51208"/>
    <x v="9"/>
    <x v="0"/>
  </r>
  <r>
    <s v="2023-10-08"/>
    <x v="7"/>
    <s v="Shop Repairs"/>
    <n v="2697"/>
    <x v="9"/>
    <x v="0"/>
  </r>
  <r>
    <s v="2023-10-08"/>
    <x v="1"/>
    <s v="Fuel Purchase"/>
    <n v="1762"/>
    <x v="9"/>
    <x v="0"/>
  </r>
  <r>
    <s v="2023-10-09"/>
    <x v="2"/>
    <s v="Office Rent"/>
    <n v="149169"/>
    <x v="9"/>
    <x v="0"/>
  </r>
  <r>
    <s v="2023-10-09"/>
    <x v="6"/>
    <s v="Internet Subscription"/>
    <n v="19856"/>
    <x v="9"/>
    <x v="0"/>
  </r>
  <r>
    <s v="2023-10-10"/>
    <x v="1"/>
    <s v="Delivery Transport"/>
    <n v="2622"/>
    <x v="9"/>
    <x v="0"/>
  </r>
  <r>
    <s v="2023-10-11"/>
    <x v="1"/>
    <s v="Delivery Transport"/>
    <n v="10835"/>
    <x v="9"/>
    <x v="0"/>
  </r>
  <r>
    <s v="2023-10-12"/>
    <x v="5"/>
    <s v="Purchase of Accessories"/>
    <n v="38042"/>
    <x v="9"/>
    <x v="0"/>
  </r>
  <r>
    <s v="2023-10-12"/>
    <x v="4"/>
    <s v="Stationery"/>
    <n v="1781"/>
    <x v="9"/>
    <x v="0"/>
  </r>
  <r>
    <s v="2023-10-12"/>
    <x v="0"/>
    <s v="Flyer Printing"/>
    <n v="24569"/>
    <x v="9"/>
    <x v="0"/>
  </r>
  <r>
    <s v="2023-10-12"/>
    <x v="4"/>
    <s v="Snacks"/>
    <n v="2206"/>
    <x v="9"/>
    <x v="0"/>
  </r>
  <r>
    <s v="2023-10-12"/>
    <x v="6"/>
    <s v="Electricity Bill"/>
    <n v="10693"/>
    <x v="9"/>
    <x v="0"/>
  </r>
  <r>
    <s v="2023-10-12"/>
    <x v="2"/>
    <s v="Office Rent"/>
    <n v="144225"/>
    <x v="9"/>
    <x v="0"/>
  </r>
  <r>
    <s v="2023-10-12"/>
    <x v="7"/>
    <s v="Shop Repairs"/>
    <n v="9718"/>
    <x v="9"/>
    <x v="0"/>
  </r>
  <r>
    <s v="2023-10-12"/>
    <x v="4"/>
    <s v="Stationery"/>
    <n v="9799"/>
    <x v="9"/>
    <x v="0"/>
  </r>
  <r>
    <s v="2023-10-12"/>
    <x v="5"/>
    <s v="Purchase of Accessories"/>
    <n v="20088"/>
    <x v="9"/>
    <x v="0"/>
  </r>
  <r>
    <s v="2023-10-12"/>
    <x v="1"/>
    <s v="Delivery Transport"/>
    <n v="5360"/>
    <x v="9"/>
    <x v="0"/>
  </r>
  <r>
    <s v="2023-10-13"/>
    <x v="5"/>
    <s v="Purchase of Chargers"/>
    <n v="36068"/>
    <x v="9"/>
    <x v="0"/>
  </r>
  <r>
    <s v="2023-10-13"/>
    <x v="1"/>
    <s v="Delivery Transport"/>
    <n v="3512"/>
    <x v="9"/>
    <x v="0"/>
  </r>
  <r>
    <s v="2023-10-14"/>
    <x v="7"/>
    <s v="Equipment Fix"/>
    <n v="14198"/>
    <x v="9"/>
    <x v="0"/>
  </r>
  <r>
    <s v="2023-10-14"/>
    <x v="1"/>
    <s v="Fuel Purchase"/>
    <n v="3333"/>
    <x v="9"/>
    <x v="0"/>
  </r>
  <r>
    <s v="2023-10-14"/>
    <x v="2"/>
    <s v="Office Rent"/>
    <n v="92176"/>
    <x v="9"/>
    <x v="0"/>
  </r>
  <r>
    <s v="2023-10-15"/>
    <x v="4"/>
    <s v="Snacks"/>
    <n v="2845"/>
    <x v="9"/>
    <x v="0"/>
  </r>
  <r>
    <s v="2023-10-15"/>
    <x v="5"/>
    <s v="Purchase of Accessories"/>
    <n v="14232"/>
    <x v="9"/>
    <x v="0"/>
  </r>
  <r>
    <s v="2023-10-15"/>
    <x v="5"/>
    <s v="Purchase of Phones"/>
    <n v="27427"/>
    <x v="9"/>
    <x v="0"/>
  </r>
  <r>
    <s v="2023-10-15"/>
    <x v="7"/>
    <s v="Equipment Fix"/>
    <n v="8958"/>
    <x v="9"/>
    <x v="0"/>
  </r>
  <r>
    <s v="2023-10-17"/>
    <x v="4"/>
    <s v="Snacks"/>
    <n v="9548"/>
    <x v="9"/>
    <x v="0"/>
  </r>
  <r>
    <s v="2023-10-18"/>
    <x v="0"/>
    <s v="Flyer Printing"/>
    <n v="16360"/>
    <x v="9"/>
    <x v="0"/>
  </r>
  <r>
    <s v="2023-10-18"/>
    <x v="2"/>
    <s v="Shop Rent"/>
    <n v="69108"/>
    <x v="9"/>
    <x v="0"/>
  </r>
  <r>
    <s v="2023-10-18"/>
    <x v="7"/>
    <s v="Equipment Fix"/>
    <n v="3954"/>
    <x v="9"/>
    <x v="0"/>
  </r>
  <r>
    <s v="2023-10-18"/>
    <x v="2"/>
    <s v="Office Rent"/>
    <n v="95184"/>
    <x v="9"/>
    <x v="0"/>
  </r>
  <r>
    <s v="2023-10-18"/>
    <x v="5"/>
    <s v="Purchase of Phones"/>
    <n v="18141"/>
    <x v="9"/>
    <x v="0"/>
  </r>
  <r>
    <s v="2023-10-18"/>
    <x v="6"/>
    <s v="Water Bill"/>
    <n v="3785"/>
    <x v="9"/>
    <x v="0"/>
  </r>
  <r>
    <s v="2023-10-19"/>
    <x v="3"/>
    <s v="Casual Worker Payment"/>
    <n v="22295"/>
    <x v="9"/>
    <x v="0"/>
  </r>
  <r>
    <s v="2023-10-19"/>
    <x v="2"/>
    <s v="Shop Rent"/>
    <n v="84351"/>
    <x v="9"/>
    <x v="0"/>
  </r>
  <r>
    <s v="2023-10-19"/>
    <x v="0"/>
    <s v="Flyer Printing"/>
    <n v="15636"/>
    <x v="9"/>
    <x v="0"/>
  </r>
  <r>
    <s v="2023-10-20"/>
    <x v="6"/>
    <s v="Electricity Bill"/>
    <n v="17052"/>
    <x v="9"/>
    <x v="0"/>
  </r>
  <r>
    <s v="2023-10-20"/>
    <x v="4"/>
    <s v="Unexpected Expense"/>
    <n v="8874"/>
    <x v="9"/>
    <x v="0"/>
  </r>
  <r>
    <s v="2023-10-21"/>
    <x v="5"/>
    <s v="Purchase of Accessories"/>
    <n v="25165"/>
    <x v="9"/>
    <x v="0"/>
  </r>
  <r>
    <s v="2023-10-21"/>
    <x v="6"/>
    <s v="Water Bill"/>
    <n v="9319"/>
    <x v="9"/>
    <x v="0"/>
  </r>
  <r>
    <s v="2023-10-22"/>
    <x v="2"/>
    <s v="Shop Rent"/>
    <n v="53008"/>
    <x v="9"/>
    <x v="0"/>
  </r>
  <r>
    <s v="2023-10-22"/>
    <x v="2"/>
    <s v="Office Rent"/>
    <n v="78875"/>
    <x v="9"/>
    <x v="0"/>
  </r>
  <r>
    <s v="2023-10-22"/>
    <x v="7"/>
    <s v="Equipment Fix"/>
    <n v="23666"/>
    <x v="9"/>
    <x v="0"/>
  </r>
  <r>
    <s v="2023-10-23"/>
    <x v="5"/>
    <s v="Purchase of Chargers"/>
    <n v="42301"/>
    <x v="9"/>
    <x v="0"/>
  </r>
  <r>
    <s v="2023-10-23"/>
    <x v="3"/>
    <s v="Casual Worker Payment"/>
    <n v="19875"/>
    <x v="9"/>
    <x v="0"/>
  </r>
  <r>
    <s v="2023-10-23"/>
    <x v="0"/>
    <s v="Online Ads"/>
    <n v="22825"/>
    <x v="9"/>
    <x v="0"/>
  </r>
  <r>
    <s v="2023-10-24"/>
    <x v="4"/>
    <s v="Stationery"/>
    <n v="4818"/>
    <x v="9"/>
    <x v="0"/>
  </r>
  <r>
    <s v="2023-10-25"/>
    <x v="6"/>
    <s v="Internet Subscription"/>
    <n v="15943"/>
    <x v="9"/>
    <x v="0"/>
  </r>
  <r>
    <s v="2023-10-25"/>
    <x v="2"/>
    <s v="Shop Rent"/>
    <n v="131483"/>
    <x v="9"/>
    <x v="0"/>
  </r>
  <r>
    <s v="2023-10-25"/>
    <x v="5"/>
    <s v="Purchase of Phones"/>
    <n v="10804"/>
    <x v="9"/>
    <x v="0"/>
  </r>
  <r>
    <s v="2023-10-26"/>
    <x v="6"/>
    <s v="Water Bill"/>
    <n v="18318"/>
    <x v="9"/>
    <x v="0"/>
  </r>
  <r>
    <s v="2023-10-26"/>
    <x v="1"/>
    <s v="Delivery Transport"/>
    <n v="9453"/>
    <x v="9"/>
    <x v="0"/>
  </r>
  <r>
    <s v="2023-10-26"/>
    <x v="6"/>
    <s v="Internet Subscription"/>
    <n v="16146"/>
    <x v="9"/>
    <x v="0"/>
  </r>
  <r>
    <s v="2023-10-26"/>
    <x v="2"/>
    <s v="Office Rent"/>
    <n v="97557"/>
    <x v="9"/>
    <x v="0"/>
  </r>
  <r>
    <s v="2023-10-27"/>
    <x v="2"/>
    <s v="Office Rent"/>
    <n v="142699"/>
    <x v="9"/>
    <x v="0"/>
  </r>
  <r>
    <s v="2023-10-27"/>
    <x v="7"/>
    <s v="Equipment Fix"/>
    <n v="2308"/>
    <x v="9"/>
    <x v="0"/>
  </r>
  <r>
    <s v="2023-10-28"/>
    <x v="2"/>
    <s v="Shop Rent"/>
    <n v="89026"/>
    <x v="9"/>
    <x v="0"/>
  </r>
  <r>
    <s v="2023-10-28"/>
    <x v="7"/>
    <s v="Equipment Fix"/>
    <n v="15590"/>
    <x v="9"/>
    <x v="0"/>
  </r>
  <r>
    <s v="2023-10-28"/>
    <x v="6"/>
    <s v="Internet Subscription"/>
    <n v="7794"/>
    <x v="9"/>
    <x v="0"/>
  </r>
  <r>
    <s v="2023-10-28"/>
    <x v="3"/>
    <s v="Staff Salary"/>
    <n v="54933"/>
    <x v="9"/>
    <x v="0"/>
  </r>
  <r>
    <s v="2023-10-29"/>
    <x v="0"/>
    <s v="Online Ads"/>
    <n v="6371"/>
    <x v="9"/>
    <x v="0"/>
  </r>
  <r>
    <s v="2023-10-29"/>
    <x v="3"/>
    <s v="Casual Worker Payment"/>
    <n v="24376"/>
    <x v="9"/>
    <x v="0"/>
  </r>
  <r>
    <s v="2023-10-29"/>
    <x v="4"/>
    <s v="Snacks"/>
    <n v="594"/>
    <x v="9"/>
    <x v="0"/>
  </r>
  <r>
    <s v="2023-10-29"/>
    <x v="0"/>
    <s v="Online Ads"/>
    <n v="28245"/>
    <x v="9"/>
    <x v="0"/>
  </r>
  <r>
    <s v="2023-10-30"/>
    <x v="1"/>
    <s v="Delivery Transport"/>
    <n v="4743"/>
    <x v="9"/>
    <x v="0"/>
  </r>
  <r>
    <s v="2023-10-30"/>
    <x v="6"/>
    <s v="Electricity Bill"/>
    <n v="3153"/>
    <x v="9"/>
    <x v="0"/>
  </r>
  <r>
    <s v="2023-10-30"/>
    <x v="6"/>
    <s v="Internet Subscription"/>
    <n v="14656"/>
    <x v="9"/>
    <x v="0"/>
  </r>
  <r>
    <s v="2023-10-30"/>
    <x v="4"/>
    <s v="Unexpected Expense"/>
    <n v="9764"/>
    <x v="9"/>
    <x v="0"/>
  </r>
  <r>
    <s v="2023-11-01"/>
    <x v="2"/>
    <s v="Office Rent"/>
    <n v="127222"/>
    <x v="10"/>
    <x v="0"/>
  </r>
  <r>
    <s v="2023-11-01"/>
    <x v="6"/>
    <s v="Electricity Bill"/>
    <n v="10823"/>
    <x v="10"/>
    <x v="0"/>
  </r>
  <r>
    <s v="2023-11-01"/>
    <x v="7"/>
    <s v="Shop Repairs"/>
    <n v="12250"/>
    <x v="10"/>
    <x v="0"/>
  </r>
  <r>
    <s v="2023-11-01"/>
    <x v="0"/>
    <s v="Online Ads"/>
    <n v="17355"/>
    <x v="10"/>
    <x v="0"/>
  </r>
  <r>
    <s v="2023-11-01"/>
    <x v="6"/>
    <s v="Water Bill"/>
    <n v="19119"/>
    <x v="10"/>
    <x v="0"/>
  </r>
  <r>
    <s v="2023-11-02"/>
    <x v="1"/>
    <s v="Delivery Transport"/>
    <n v="13906"/>
    <x v="10"/>
    <x v="0"/>
  </r>
  <r>
    <s v="2023-11-02"/>
    <x v="2"/>
    <s v="Office Rent"/>
    <n v="141505"/>
    <x v="10"/>
    <x v="0"/>
  </r>
  <r>
    <s v="2023-11-02"/>
    <x v="3"/>
    <s v="Casual Worker Payment"/>
    <n v="62205"/>
    <x v="10"/>
    <x v="0"/>
  </r>
  <r>
    <s v="2023-11-03"/>
    <x v="2"/>
    <s v="Shop Rent"/>
    <n v="147299"/>
    <x v="10"/>
    <x v="0"/>
  </r>
  <r>
    <s v="2023-11-03"/>
    <x v="6"/>
    <s v="Water Bill"/>
    <n v="10462"/>
    <x v="10"/>
    <x v="0"/>
  </r>
  <r>
    <s v="2023-11-03"/>
    <x v="5"/>
    <s v="Purchase of Accessories"/>
    <n v="38529"/>
    <x v="10"/>
    <x v="0"/>
  </r>
  <r>
    <s v="2023-11-03"/>
    <x v="3"/>
    <s v="Casual Worker Payment"/>
    <n v="66768"/>
    <x v="10"/>
    <x v="0"/>
  </r>
  <r>
    <s v="2023-11-03"/>
    <x v="5"/>
    <s v="Purchase of Accessories"/>
    <n v="15143"/>
    <x v="10"/>
    <x v="0"/>
  </r>
  <r>
    <s v="2023-11-04"/>
    <x v="1"/>
    <s v="Fuel Purchase"/>
    <n v="11277"/>
    <x v="10"/>
    <x v="0"/>
  </r>
  <r>
    <s v="2023-11-04"/>
    <x v="5"/>
    <s v="Purchase of Phones"/>
    <n v="58981"/>
    <x v="10"/>
    <x v="0"/>
  </r>
  <r>
    <s v="2023-11-04"/>
    <x v="5"/>
    <s v="Purchase of Accessories"/>
    <n v="21945"/>
    <x v="10"/>
    <x v="0"/>
  </r>
  <r>
    <s v="2023-11-05"/>
    <x v="2"/>
    <s v="Office Rent"/>
    <n v="58913"/>
    <x v="10"/>
    <x v="0"/>
  </r>
  <r>
    <s v="2023-11-05"/>
    <x v="6"/>
    <s v="Internet Subscription"/>
    <n v="17260"/>
    <x v="10"/>
    <x v="0"/>
  </r>
  <r>
    <s v="2023-11-06"/>
    <x v="0"/>
    <s v="Online Ads"/>
    <n v="18976"/>
    <x v="10"/>
    <x v="0"/>
  </r>
  <r>
    <s v="2023-11-06"/>
    <x v="4"/>
    <s v="Unexpected Expense"/>
    <n v="7463"/>
    <x v="10"/>
    <x v="0"/>
  </r>
  <r>
    <s v="2023-11-07"/>
    <x v="7"/>
    <s v="Equipment Fix"/>
    <n v="19502"/>
    <x v="10"/>
    <x v="0"/>
  </r>
  <r>
    <s v="2023-11-07"/>
    <x v="2"/>
    <s v="Office Rent"/>
    <n v="109161"/>
    <x v="10"/>
    <x v="0"/>
  </r>
  <r>
    <s v="2023-11-07"/>
    <x v="5"/>
    <s v="Purchase of Chargers"/>
    <n v="48014"/>
    <x v="10"/>
    <x v="0"/>
  </r>
  <r>
    <s v="2023-11-07"/>
    <x v="1"/>
    <s v="Fuel Purchase"/>
    <n v="7979"/>
    <x v="10"/>
    <x v="0"/>
  </r>
  <r>
    <s v="2023-11-08"/>
    <x v="6"/>
    <s v="Electricity Bill"/>
    <n v="9361"/>
    <x v="10"/>
    <x v="0"/>
  </r>
  <r>
    <s v="2023-11-09"/>
    <x v="3"/>
    <s v="Staff Salary"/>
    <n v="45050"/>
    <x v="10"/>
    <x v="0"/>
  </r>
  <r>
    <s v="2023-11-09"/>
    <x v="1"/>
    <s v="Bike Maintenance"/>
    <n v="12219"/>
    <x v="10"/>
    <x v="0"/>
  </r>
  <r>
    <s v="2023-11-10"/>
    <x v="2"/>
    <s v="Office Rent"/>
    <n v="79304"/>
    <x v="10"/>
    <x v="0"/>
  </r>
  <r>
    <s v="2023-11-10"/>
    <x v="1"/>
    <s v="Fuel Purchase"/>
    <n v="9496"/>
    <x v="10"/>
    <x v="0"/>
  </r>
  <r>
    <s v="2023-11-11"/>
    <x v="2"/>
    <s v="Office Rent"/>
    <n v="117079"/>
    <x v="10"/>
    <x v="0"/>
  </r>
  <r>
    <s v="2023-11-11"/>
    <x v="7"/>
    <s v="Equipment Fix"/>
    <n v="9157"/>
    <x v="10"/>
    <x v="0"/>
  </r>
  <r>
    <s v="2023-11-11"/>
    <x v="4"/>
    <s v="Stationery"/>
    <n v="7672"/>
    <x v="10"/>
    <x v="0"/>
  </r>
  <r>
    <s v="2023-11-11"/>
    <x v="7"/>
    <s v="Shop Repairs"/>
    <n v="4747"/>
    <x v="10"/>
    <x v="0"/>
  </r>
  <r>
    <s v="2023-11-11"/>
    <x v="2"/>
    <s v="Office Rent"/>
    <n v="141054"/>
    <x v="10"/>
    <x v="0"/>
  </r>
  <r>
    <s v="2023-11-12"/>
    <x v="0"/>
    <s v="Online Ads"/>
    <n v="26647"/>
    <x v="10"/>
    <x v="0"/>
  </r>
  <r>
    <s v="2023-11-12"/>
    <x v="5"/>
    <s v="Purchase of Chargers"/>
    <n v="34846"/>
    <x v="10"/>
    <x v="0"/>
  </r>
  <r>
    <s v="2023-11-12"/>
    <x v="5"/>
    <s v="Purchase of Accessories"/>
    <n v="44538"/>
    <x v="10"/>
    <x v="0"/>
  </r>
  <r>
    <s v="2023-11-12"/>
    <x v="1"/>
    <s v="Fuel Purchase"/>
    <n v="13020"/>
    <x v="10"/>
    <x v="0"/>
  </r>
  <r>
    <s v="2023-11-13"/>
    <x v="0"/>
    <s v="Online Ads"/>
    <n v="18107"/>
    <x v="10"/>
    <x v="0"/>
  </r>
  <r>
    <s v="2023-11-13"/>
    <x v="6"/>
    <s v="Electricity Bill"/>
    <n v="13566"/>
    <x v="10"/>
    <x v="0"/>
  </r>
  <r>
    <s v="2023-11-13"/>
    <x v="7"/>
    <s v="Shop Repairs"/>
    <n v="23730"/>
    <x v="10"/>
    <x v="0"/>
  </r>
  <r>
    <s v="2023-11-13"/>
    <x v="7"/>
    <s v="Shop Repairs"/>
    <n v="20841"/>
    <x v="10"/>
    <x v="0"/>
  </r>
  <r>
    <s v="2023-11-13"/>
    <x v="7"/>
    <s v="Shop Repairs"/>
    <n v="21402"/>
    <x v="10"/>
    <x v="0"/>
  </r>
  <r>
    <s v="2023-11-13"/>
    <x v="2"/>
    <s v="Office Rent"/>
    <n v="114374"/>
    <x v="10"/>
    <x v="0"/>
  </r>
  <r>
    <s v="2023-11-13"/>
    <x v="3"/>
    <s v="Casual Worker Payment"/>
    <n v="64453"/>
    <x v="10"/>
    <x v="0"/>
  </r>
  <r>
    <s v="2023-11-14"/>
    <x v="3"/>
    <s v="Casual Worker Payment"/>
    <n v="21305"/>
    <x v="10"/>
    <x v="0"/>
  </r>
  <r>
    <s v="2023-11-14"/>
    <x v="5"/>
    <s v="Purchase of Phones"/>
    <n v="27660"/>
    <x v="10"/>
    <x v="0"/>
  </r>
  <r>
    <s v="2023-11-15"/>
    <x v="1"/>
    <s v="Delivery Transport"/>
    <n v="10972"/>
    <x v="10"/>
    <x v="0"/>
  </r>
  <r>
    <s v="2023-11-15"/>
    <x v="6"/>
    <s v="Internet Subscription"/>
    <n v="3973"/>
    <x v="10"/>
    <x v="0"/>
  </r>
  <r>
    <s v="2023-11-16"/>
    <x v="3"/>
    <s v="Casual Worker Payment"/>
    <n v="49120"/>
    <x v="10"/>
    <x v="0"/>
  </r>
  <r>
    <s v="2023-11-17"/>
    <x v="7"/>
    <s v="Equipment Fix"/>
    <n v="5691"/>
    <x v="10"/>
    <x v="0"/>
  </r>
  <r>
    <s v="2023-11-17"/>
    <x v="4"/>
    <s v="Stationery"/>
    <n v="8457"/>
    <x v="10"/>
    <x v="0"/>
  </r>
  <r>
    <s v="2023-11-17"/>
    <x v="2"/>
    <s v="Shop Rent"/>
    <n v="53236"/>
    <x v="10"/>
    <x v="0"/>
  </r>
  <r>
    <s v="2023-11-18"/>
    <x v="6"/>
    <s v="Electricity Bill"/>
    <n v="14608"/>
    <x v="10"/>
    <x v="0"/>
  </r>
  <r>
    <s v="2023-11-18"/>
    <x v="1"/>
    <s v="Delivery Transport"/>
    <n v="14878"/>
    <x v="10"/>
    <x v="0"/>
  </r>
  <r>
    <s v="2023-11-19"/>
    <x v="4"/>
    <s v="Unexpected Expense"/>
    <n v="9471"/>
    <x v="10"/>
    <x v="0"/>
  </r>
  <r>
    <s v="2023-11-19"/>
    <x v="7"/>
    <s v="Shop Repairs"/>
    <n v="14306"/>
    <x v="10"/>
    <x v="0"/>
  </r>
  <r>
    <s v="2023-11-19"/>
    <x v="5"/>
    <s v="Purchase of Accessories"/>
    <n v="59694"/>
    <x v="10"/>
    <x v="0"/>
  </r>
  <r>
    <s v="2023-11-20"/>
    <x v="2"/>
    <s v="Office Rent"/>
    <n v="67041"/>
    <x v="10"/>
    <x v="0"/>
  </r>
  <r>
    <s v="2023-11-21"/>
    <x v="0"/>
    <s v="Flyer Printing"/>
    <n v="5618"/>
    <x v="10"/>
    <x v="0"/>
  </r>
  <r>
    <s v="2023-11-21"/>
    <x v="5"/>
    <s v="Purchase of Accessories"/>
    <n v="51434"/>
    <x v="10"/>
    <x v="0"/>
  </r>
  <r>
    <s v="2023-11-22"/>
    <x v="2"/>
    <s v="Office Rent"/>
    <n v="69435"/>
    <x v="10"/>
    <x v="0"/>
  </r>
  <r>
    <s v="2023-11-22"/>
    <x v="5"/>
    <s v="Purchase of Accessories"/>
    <n v="37846"/>
    <x v="10"/>
    <x v="0"/>
  </r>
  <r>
    <s v="2023-11-22"/>
    <x v="4"/>
    <s v="Unexpected Expense"/>
    <n v="2533"/>
    <x v="10"/>
    <x v="0"/>
  </r>
  <r>
    <s v="2023-11-23"/>
    <x v="3"/>
    <s v="Staff Salary"/>
    <n v="41078"/>
    <x v="10"/>
    <x v="0"/>
  </r>
  <r>
    <s v="2023-11-23"/>
    <x v="4"/>
    <s v="Unexpected Expense"/>
    <n v="4249"/>
    <x v="10"/>
    <x v="0"/>
  </r>
  <r>
    <s v="2023-11-24"/>
    <x v="5"/>
    <s v="Purchase of Chargers"/>
    <n v="21382"/>
    <x v="10"/>
    <x v="0"/>
  </r>
  <r>
    <s v="2023-11-24"/>
    <x v="3"/>
    <s v="Staff Salary"/>
    <n v="54031"/>
    <x v="10"/>
    <x v="0"/>
  </r>
  <r>
    <s v="2023-11-25"/>
    <x v="5"/>
    <s v="Purchase of Chargers"/>
    <n v="38641"/>
    <x v="10"/>
    <x v="0"/>
  </r>
  <r>
    <s v="2023-11-25"/>
    <x v="0"/>
    <s v="Flyer Printing"/>
    <n v="10714"/>
    <x v="10"/>
    <x v="0"/>
  </r>
  <r>
    <s v="2023-11-25"/>
    <x v="0"/>
    <s v="Flyer Printing"/>
    <n v="6947"/>
    <x v="10"/>
    <x v="0"/>
  </r>
  <r>
    <s v="2023-11-25"/>
    <x v="2"/>
    <s v="Shop Rent"/>
    <n v="68420"/>
    <x v="10"/>
    <x v="0"/>
  </r>
  <r>
    <s v="2023-11-26"/>
    <x v="7"/>
    <s v="Shop Repairs"/>
    <n v="12872"/>
    <x v="10"/>
    <x v="0"/>
  </r>
  <r>
    <s v="2023-11-26"/>
    <x v="3"/>
    <s v="Staff Salary"/>
    <n v="15622"/>
    <x v="10"/>
    <x v="0"/>
  </r>
  <r>
    <s v="2023-11-26"/>
    <x v="6"/>
    <s v="Water Bill"/>
    <n v="14549"/>
    <x v="10"/>
    <x v="0"/>
  </r>
  <r>
    <s v="2023-11-26"/>
    <x v="7"/>
    <s v="Shop Repairs"/>
    <n v="24764"/>
    <x v="10"/>
    <x v="0"/>
  </r>
  <r>
    <s v="2023-11-26"/>
    <x v="0"/>
    <s v="Online Ads"/>
    <n v="7407"/>
    <x v="10"/>
    <x v="0"/>
  </r>
  <r>
    <s v="2023-11-26"/>
    <x v="3"/>
    <s v="Staff Salary"/>
    <n v="78166"/>
    <x v="10"/>
    <x v="0"/>
  </r>
  <r>
    <s v="2023-11-27"/>
    <x v="6"/>
    <s v="Internet Subscription"/>
    <n v="12915"/>
    <x v="10"/>
    <x v="0"/>
  </r>
  <r>
    <s v="2023-11-27"/>
    <x v="4"/>
    <s v="Snacks"/>
    <n v="6715"/>
    <x v="10"/>
    <x v="0"/>
  </r>
  <r>
    <s v="2023-11-27"/>
    <x v="6"/>
    <s v="Water Bill"/>
    <n v="12903"/>
    <x v="10"/>
    <x v="0"/>
  </r>
  <r>
    <s v="2023-11-28"/>
    <x v="6"/>
    <s v="Internet Subscription"/>
    <n v="5561"/>
    <x v="10"/>
    <x v="0"/>
  </r>
  <r>
    <s v="2023-11-28"/>
    <x v="2"/>
    <s v="Office Rent"/>
    <n v="113282"/>
    <x v="10"/>
    <x v="0"/>
  </r>
  <r>
    <s v="2023-11-28"/>
    <x v="2"/>
    <s v="Office Rent"/>
    <n v="145198"/>
    <x v="10"/>
    <x v="0"/>
  </r>
  <r>
    <s v="2023-11-28"/>
    <x v="3"/>
    <s v="Staff Salary"/>
    <n v="54533"/>
    <x v="10"/>
    <x v="0"/>
  </r>
  <r>
    <s v="2023-11-28"/>
    <x v="4"/>
    <s v="Snacks"/>
    <n v="3806"/>
    <x v="10"/>
    <x v="0"/>
  </r>
  <r>
    <s v="2023-11-28"/>
    <x v="2"/>
    <s v="Shop Rent"/>
    <n v="77547"/>
    <x v="10"/>
    <x v="0"/>
  </r>
  <r>
    <s v="2023-11-28"/>
    <x v="2"/>
    <s v="Office Rent"/>
    <n v="89014"/>
    <x v="10"/>
    <x v="0"/>
  </r>
  <r>
    <s v="2023-11-29"/>
    <x v="4"/>
    <s v="Unexpected Expense"/>
    <n v="2604"/>
    <x v="10"/>
    <x v="0"/>
  </r>
  <r>
    <s v="2023-11-29"/>
    <x v="6"/>
    <s v="Electricity Bill"/>
    <n v="15910"/>
    <x v="10"/>
    <x v="0"/>
  </r>
  <r>
    <s v="2023-11-29"/>
    <x v="6"/>
    <s v="Water Bill"/>
    <n v="11267"/>
    <x v="10"/>
    <x v="0"/>
  </r>
  <r>
    <s v="2023-11-29"/>
    <x v="6"/>
    <s v="Electricity Bill"/>
    <n v="6089"/>
    <x v="10"/>
    <x v="0"/>
  </r>
  <r>
    <s v="2023-11-29"/>
    <x v="5"/>
    <s v="Purchase of Phones"/>
    <n v="45958"/>
    <x v="10"/>
    <x v="0"/>
  </r>
  <r>
    <s v="2023-11-29"/>
    <x v="4"/>
    <s v="Snacks"/>
    <n v="1308"/>
    <x v="10"/>
    <x v="0"/>
  </r>
  <r>
    <s v="2023-11-30"/>
    <x v="0"/>
    <s v="Flyer Printing"/>
    <n v="26597"/>
    <x v="10"/>
    <x v="0"/>
  </r>
  <r>
    <s v="2023-12-01"/>
    <x v="6"/>
    <s v="Internet Subscription"/>
    <n v="2214"/>
    <x v="11"/>
    <x v="0"/>
  </r>
  <r>
    <s v="2023-12-01"/>
    <x v="6"/>
    <s v="Electricity Bill"/>
    <n v="5728"/>
    <x v="11"/>
    <x v="0"/>
  </r>
  <r>
    <s v="2023-12-01"/>
    <x v="0"/>
    <s v="Online Ads"/>
    <n v="11033"/>
    <x v="11"/>
    <x v="0"/>
  </r>
  <r>
    <s v="2023-12-01"/>
    <x v="5"/>
    <s v="Purchase of Phones"/>
    <n v="59298"/>
    <x v="11"/>
    <x v="0"/>
  </r>
  <r>
    <s v="2023-12-01"/>
    <x v="0"/>
    <s v="Online Ads"/>
    <n v="29824"/>
    <x v="11"/>
    <x v="0"/>
  </r>
  <r>
    <s v="2023-12-02"/>
    <x v="6"/>
    <s v="Electricity Bill"/>
    <n v="11335"/>
    <x v="11"/>
    <x v="0"/>
  </r>
  <r>
    <s v="2023-12-02"/>
    <x v="6"/>
    <s v="Electricity Bill"/>
    <n v="11853"/>
    <x v="11"/>
    <x v="0"/>
  </r>
  <r>
    <s v="2023-12-02"/>
    <x v="1"/>
    <s v="Fuel Purchase"/>
    <n v="9884"/>
    <x v="11"/>
    <x v="0"/>
  </r>
  <r>
    <s v="2023-12-02"/>
    <x v="4"/>
    <s v="Stationery"/>
    <n v="5732"/>
    <x v="11"/>
    <x v="0"/>
  </r>
  <r>
    <s v="2023-12-02"/>
    <x v="1"/>
    <s v="Delivery Transport"/>
    <n v="4171"/>
    <x v="11"/>
    <x v="0"/>
  </r>
  <r>
    <s v="2023-12-02"/>
    <x v="4"/>
    <s v="Snacks"/>
    <n v="6246"/>
    <x v="11"/>
    <x v="0"/>
  </r>
  <r>
    <s v="2023-12-03"/>
    <x v="1"/>
    <s v="Fuel Purchase"/>
    <n v="8583"/>
    <x v="11"/>
    <x v="0"/>
  </r>
  <r>
    <s v="2023-12-03"/>
    <x v="5"/>
    <s v="Purchase of Phones"/>
    <n v="43798"/>
    <x v="11"/>
    <x v="0"/>
  </r>
  <r>
    <s v="2023-12-03"/>
    <x v="6"/>
    <s v="Internet Subscription"/>
    <n v="8852"/>
    <x v="11"/>
    <x v="0"/>
  </r>
  <r>
    <s v="2023-12-03"/>
    <x v="4"/>
    <s v="Snacks"/>
    <n v="8970"/>
    <x v="11"/>
    <x v="0"/>
  </r>
  <r>
    <s v="2023-12-04"/>
    <x v="4"/>
    <s v="Snacks"/>
    <n v="5167"/>
    <x v="11"/>
    <x v="0"/>
  </r>
  <r>
    <s v="2023-12-04"/>
    <x v="6"/>
    <s v="Water Bill"/>
    <n v="16654"/>
    <x v="11"/>
    <x v="0"/>
  </r>
  <r>
    <s v="2023-12-05"/>
    <x v="0"/>
    <s v="Online Ads"/>
    <n v="5450"/>
    <x v="11"/>
    <x v="0"/>
  </r>
  <r>
    <s v="2023-12-05"/>
    <x v="2"/>
    <s v="Shop Rent"/>
    <n v="73620"/>
    <x v="11"/>
    <x v="0"/>
  </r>
  <r>
    <s v="2023-12-06"/>
    <x v="5"/>
    <s v="Purchase of Phones"/>
    <n v="44884"/>
    <x v="11"/>
    <x v="0"/>
  </r>
  <r>
    <s v="2023-12-06"/>
    <x v="3"/>
    <s v="Staff Salary"/>
    <n v="20230"/>
    <x v="11"/>
    <x v="0"/>
  </r>
  <r>
    <s v="2023-12-06"/>
    <x v="7"/>
    <s v="Equipment Fix"/>
    <n v="17478"/>
    <x v="11"/>
    <x v="0"/>
  </r>
  <r>
    <s v="2023-12-07"/>
    <x v="5"/>
    <s v="Purchase of Phones"/>
    <n v="31557"/>
    <x v="11"/>
    <x v="0"/>
  </r>
  <r>
    <s v="2023-12-08"/>
    <x v="3"/>
    <s v="Staff Salary"/>
    <n v="26656"/>
    <x v="11"/>
    <x v="0"/>
  </r>
  <r>
    <s v="2023-12-08"/>
    <x v="7"/>
    <s v="Equipment Fix"/>
    <n v="3061"/>
    <x v="11"/>
    <x v="0"/>
  </r>
  <r>
    <s v="2023-12-08"/>
    <x v="5"/>
    <s v="Purchase of Chargers"/>
    <n v="52553"/>
    <x v="11"/>
    <x v="0"/>
  </r>
  <r>
    <s v="2023-12-09"/>
    <x v="5"/>
    <s v="Purchase of Phones"/>
    <n v="14890"/>
    <x v="11"/>
    <x v="0"/>
  </r>
  <r>
    <s v="2023-12-09"/>
    <x v="0"/>
    <s v="Online Ads"/>
    <n v="5494"/>
    <x v="11"/>
    <x v="0"/>
  </r>
  <r>
    <s v="2023-12-09"/>
    <x v="5"/>
    <s v="Purchase of Chargers"/>
    <n v="25755"/>
    <x v="11"/>
    <x v="0"/>
  </r>
  <r>
    <s v="2023-12-09"/>
    <x v="0"/>
    <s v="Flyer Printing"/>
    <n v="15045"/>
    <x v="11"/>
    <x v="0"/>
  </r>
  <r>
    <s v="2023-12-09"/>
    <x v="6"/>
    <s v="Water Bill"/>
    <n v="9104"/>
    <x v="11"/>
    <x v="0"/>
  </r>
  <r>
    <s v="2023-12-10"/>
    <x v="1"/>
    <s v="Fuel Purchase"/>
    <n v="14170"/>
    <x v="11"/>
    <x v="0"/>
  </r>
  <r>
    <s v="2023-12-10"/>
    <x v="4"/>
    <s v="Unexpected Expense"/>
    <n v="765"/>
    <x v="11"/>
    <x v="0"/>
  </r>
  <r>
    <s v="2023-12-10"/>
    <x v="6"/>
    <s v="Electricity Bill"/>
    <n v="19956"/>
    <x v="11"/>
    <x v="0"/>
  </r>
  <r>
    <s v="2023-12-11"/>
    <x v="4"/>
    <s v="Snacks"/>
    <n v="6401"/>
    <x v="11"/>
    <x v="0"/>
  </r>
  <r>
    <s v="2023-12-11"/>
    <x v="6"/>
    <s v="Internet Subscription"/>
    <n v="19214"/>
    <x v="11"/>
    <x v="0"/>
  </r>
  <r>
    <s v="2023-12-11"/>
    <x v="3"/>
    <s v="Staff Salary"/>
    <n v="44169"/>
    <x v="11"/>
    <x v="0"/>
  </r>
  <r>
    <s v="2023-12-11"/>
    <x v="4"/>
    <s v="Stationery"/>
    <n v="8817"/>
    <x v="11"/>
    <x v="0"/>
  </r>
  <r>
    <s v="2023-12-12"/>
    <x v="3"/>
    <s v="Casual Worker Payment"/>
    <n v="76114"/>
    <x v="11"/>
    <x v="0"/>
  </r>
  <r>
    <s v="2023-12-12"/>
    <x v="6"/>
    <s v="Electricity Bill"/>
    <n v="13094"/>
    <x v="11"/>
    <x v="0"/>
  </r>
  <r>
    <s v="2023-12-12"/>
    <x v="6"/>
    <s v="Water Bill"/>
    <n v="11763"/>
    <x v="11"/>
    <x v="0"/>
  </r>
  <r>
    <s v="2023-12-13"/>
    <x v="4"/>
    <s v="Stationery"/>
    <n v="7931"/>
    <x v="11"/>
    <x v="0"/>
  </r>
  <r>
    <s v="2023-12-14"/>
    <x v="4"/>
    <s v="Snacks"/>
    <n v="8163"/>
    <x v="11"/>
    <x v="0"/>
  </r>
  <r>
    <s v="2023-12-14"/>
    <x v="2"/>
    <s v="Shop Rent"/>
    <n v="56481"/>
    <x v="11"/>
    <x v="0"/>
  </r>
  <r>
    <s v="2023-12-15"/>
    <x v="5"/>
    <s v="Purchase of Phones"/>
    <n v="28146"/>
    <x v="11"/>
    <x v="0"/>
  </r>
  <r>
    <s v="2023-12-15"/>
    <x v="7"/>
    <s v="Shop Repairs"/>
    <n v="23952"/>
    <x v="11"/>
    <x v="0"/>
  </r>
  <r>
    <s v="2023-12-16"/>
    <x v="4"/>
    <s v="Unexpected Expense"/>
    <n v="6334"/>
    <x v="11"/>
    <x v="0"/>
  </r>
  <r>
    <s v="2023-12-16"/>
    <x v="7"/>
    <s v="Shop Repairs"/>
    <n v="14073"/>
    <x v="11"/>
    <x v="0"/>
  </r>
  <r>
    <s v="2023-12-16"/>
    <x v="6"/>
    <s v="Electricity Bill"/>
    <n v="17982"/>
    <x v="11"/>
    <x v="0"/>
  </r>
  <r>
    <s v="2023-12-16"/>
    <x v="1"/>
    <s v="Delivery Transport"/>
    <n v="3113"/>
    <x v="11"/>
    <x v="0"/>
  </r>
  <r>
    <s v="2023-12-17"/>
    <x v="0"/>
    <s v="Online Ads"/>
    <n v="12140"/>
    <x v="11"/>
    <x v="0"/>
  </r>
  <r>
    <s v="2023-12-17"/>
    <x v="2"/>
    <s v="Shop Rent"/>
    <n v="147587"/>
    <x v="11"/>
    <x v="0"/>
  </r>
  <r>
    <s v="2023-12-17"/>
    <x v="6"/>
    <s v="Electricity Bill"/>
    <n v="14803"/>
    <x v="11"/>
    <x v="0"/>
  </r>
  <r>
    <s v="2023-12-17"/>
    <x v="0"/>
    <s v="Flyer Printing"/>
    <n v="13269"/>
    <x v="11"/>
    <x v="0"/>
  </r>
  <r>
    <s v="2023-12-18"/>
    <x v="2"/>
    <s v="Shop Rent"/>
    <n v="128030"/>
    <x v="11"/>
    <x v="0"/>
  </r>
  <r>
    <s v="2023-12-18"/>
    <x v="1"/>
    <s v="Bike Maintenance"/>
    <n v="2341"/>
    <x v="11"/>
    <x v="0"/>
  </r>
  <r>
    <s v="2023-12-19"/>
    <x v="2"/>
    <s v="Office Rent"/>
    <n v="113580"/>
    <x v="11"/>
    <x v="0"/>
  </r>
  <r>
    <s v="2023-12-20"/>
    <x v="6"/>
    <s v="Water Bill"/>
    <n v="13452"/>
    <x v="11"/>
    <x v="0"/>
  </r>
  <r>
    <s v="2023-12-20"/>
    <x v="5"/>
    <s v="Purchase of Accessories"/>
    <n v="16677"/>
    <x v="11"/>
    <x v="0"/>
  </r>
  <r>
    <s v="2023-12-20"/>
    <x v="5"/>
    <s v="Purchase of Phones"/>
    <n v="16717"/>
    <x v="11"/>
    <x v="0"/>
  </r>
  <r>
    <s v="2023-12-21"/>
    <x v="7"/>
    <s v="Equipment Fix"/>
    <n v="21393"/>
    <x v="11"/>
    <x v="0"/>
  </r>
  <r>
    <s v="2023-12-21"/>
    <x v="5"/>
    <s v="Purchase of Chargers"/>
    <n v="16544"/>
    <x v="11"/>
    <x v="0"/>
  </r>
  <r>
    <s v="2023-12-21"/>
    <x v="1"/>
    <s v="Fuel Purchase"/>
    <n v="13539"/>
    <x v="11"/>
    <x v="0"/>
  </r>
  <r>
    <s v="2023-12-21"/>
    <x v="2"/>
    <s v="Office Rent"/>
    <n v="91918"/>
    <x v="11"/>
    <x v="0"/>
  </r>
  <r>
    <s v="2023-12-22"/>
    <x v="5"/>
    <s v="Purchase of Chargers"/>
    <n v="42675"/>
    <x v="11"/>
    <x v="0"/>
  </r>
  <r>
    <s v="2023-12-22"/>
    <x v="7"/>
    <s v="Shop Repairs"/>
    <n v="13633"/>
    <x v="11"/>
    <x v="0"/>
  </r>
  <r>
    <s v="2023-12-23"/>
    <x v="6"/>
    <s v="Water Bill"/>
    <n v="7825"/>
    <x v="11"/>
    <x v="0"/>
  </r>
  <r>
    <s v="2023-12-23"/>
    <x v="3"/>
    <s v="Staff Salary"/>
    <n v="49863"/>
    <x v="11"/>
    <x v="0"/>
  </r>
  <r>
    <s v="2023-12-23"/>
    <x v="3"/>
    <s v="Staff Salary"/>
    <n v="46841"/>
    <x v="11"/>
    <x v="0"/>
  </r>
  <r>
    <s v="2023-12-23"/>
    <x v="7"/>
    <s v="Shop Repairs"/>
    <n v="6623"/>
    <x v="11"/>
    <x v="0"/>
  </r>
  <r>
    <s v="2023-12-23"/>
    <x v="1"/>
    <s v="Bike Maintenance"/>
    <n v="13917"/>
    <x v="11"/>
    <x v="0"/>
  </r>
  <r>
    <s v="2023-12-24"/>
    <x v="1"/>
    <s v="Fuel Purchase"/>
    <n v="9214"/>
    <x v="11"/>
    <x v="0"/>
  </r>
  <r>
    <s v="2023-12-24"/>
    <x v="3"/>
    <s v="Staff Salary"/>
    <n v="50088"/>
    <x v="11"/>
    <x v="0"/>
  </r>
  <r>
    <s v="2023-12-25"/>
    <x v="5"/>
    <s v="Purchase of Chargers"/>
    <n v="53551"/>
    <x v="11"/>
    <x v="0"/>
  </r>
  <r>
    <s v="2023-12-25"/>
    <x v="1"/>
    <s v="Bike Maintenance"/>
    <n v="6523"/>
    <x v="11"/>
    <x v="0"/>
  </r>
  <r>
    <s v="2023-12-25"/>
    <x v="7"/>
    <s v="Shop Repairs"/>
    <n v="16191"/>
    <x v="11"/>
    <x v="0"/>
  </r>
  <r>
    <s v="2023-12-27"/>
    <x v="4"/>
    <s v="Snacks"/>
    <n v="5838"/>
    <x v="11"/>
    <x v="0"/>
  </r>
  <r>
    <s v="2023-12-27"/>
    <x v="0"/>
    <s v="Flyer Printing"/>
    <n v="24198"/>
    <x v="11"/>
    <x v="0"/>
  </r>
  <r>
    <s v="2023-12-28"/>
    <x v="2"/>
    <s v="Shop Rent"/>
    <n v="112953"/>
    <x v="11"/>
    <x v="0"/>
  </r>
  <r>
    <s v="2023-12-29"/>
    <x v="6"/>
    <s v="Electricity Bill"/>
    <n v="5154"/>
    <x v="11"/>
    <x v="0"/>
  </r>
  <r>
    <s v="2023-12-29"/>
    <x v="1"/>
    <s v="Delivery Transport"/>
    <n v="12531"/>
    <x v="11"/>
    <x v="0"/>
  </r>
  <r>
    <s v="2023-12-29"/>
    <x v="1"/>
    <s v="Delivery Transport"/>
    <n v="8252"/>
    <x v="11"/>
    <x v="0"/>
  </r>
  <r>
    <s v="2023-12-29"/>
    <x v="4"/>
    <s v="Snacks"/>
    <n v="8363"/>
    <x v="11"/>
    <x v="0"/>
  </r>
  <r>
    <s v="2023-12-30"/>
    <x v="3"/>
    <s v="Casual Worker Payment"/>
    <n v="47972"/>
    <x v="11"/>
    <x v="0"/>
  </r>
  <r>
    <s v="2023-12-30"/>
    <x v="4"/>
    <s v="Snacks"/>
    <n v="999"/>
    <x v="11"/>
    <x v="0"/>
  </r>
  <r>
    <s v="2023-12-30"/>
    <x v="1"/>
    <s v="Bike Maintenance"/>
    <n v="7898"/>
    <x v="11"/>
    <x v="0"/>
  </r>
  <r>
    <s v="2023-12-31"/>
    <x v="5"/>
    <s v="Purchase of Phones"/>
    <n v="17635"/>
    <x v="11"/>
    <x v="0"/>
  </r>
  <r>
    <s v="2023-12-31"/>
    <x v="3"/>
    <s v="Staff Salary"/>
    <n v="75771"/>
    <x v="11"/>
    <x v="0"/>
  </r>
  <r>
    <s v="2023-12-31"/>
    <x v="5"/>
    <s v="Purchase of Phones"/>
    <n v="58148"/>
    <x v="11"/>
    <x v="0"/>
  </r>
  <r>
    <s v="2024-01-01"/>
    <x v="1"/>
    <s v="Delivery Transport"/>
    <n v="7768"/>
    <x v="0"/>
    <x v="1"/>
  </r>
  <r>
    <s v="2024-01-01"/>
    <x v="3"/>
    <s v="Staff Salary"/>
    <n v="69628"/>
    <x v="0"/>
    <x v="1"/>
  </r>
  <r>
    <s v="2024-01-01"/>
    <x v="7"/>
    <s v="Equipment Fix"/>
    <n v="5032"/>
    <x v="0"/>
    <x v="1"/>
  </r>
  <r>
    <s v="2024-01-03"/>
    <x v="7"/>
    <s v="Shop Repairs"/>
    <n v="11661"/>
    <x v="0"/>
    <x v="1"/>
  </r>
  <r>
    <s v="2024-01-03"/>
    <x v="7"/>
    <s v="Equipment Fix"/>
    <n v="8959"/>
    <x v="0"/>
    <x v="1"/>
  </r>
  <r>
    <s v="2024-01-03"/>
    <x v="3"/>
    <s v="Casual Worker Payment"/>
    <n v="49010"/>
    <x v="0"/>
    <x v="1"/>
  </r>
  <r>
    <s v="2024-01-03"/>
    <x v="4"/>
    <s v="Snacks"/>
    <n v="6764"/>
    <x v="0"/>
    <x v="1"/>
  </r>
  <r>
    <s v="2024-01-04"/>
    <x v="4"/>
    <s v="Unexpected Expense"/>
    <n v="3961"/>
    <x v="0"/>
    <x v="1"/>
  </r>
  <r>
    <s v="2024-01-04"/>
    <x v="1"/>
    <s v="Bike Maintenance"/>
    <n v="4864"/>
    <x v="0"/>
    <x v="1"/>
  </r>
  <r>
    <s v="2024-01-04"/>
    <x v="6"/>
    <s v="Electricity Bill"/>
    <n v="15114"/>
    <x v="0"/>
    <x v="1"/>
  </r>
  <r>
    <s v="2024-01-05"/>
    <x v="6"/>
    <s v="Internet Subscription"/>
    <n v="4076"/>
    <x v="0"/>
    <x v="1"/>
  </r>
  <r>
    <s v="2024-01-05"/>
    <x v="0"/>
    <s v="Online Ads"/>
    <n v="21160"/>
    <x v="0"/>
    <x v="1"/>
  </r>
  <r>
    <s v="2024-01-05"/>
    <x v="4"/>
    <s v="Stationery"/>
    <n v="4279"/>
    <x v="0"/>
    <x v="1"/>
  </r>
  <r>
    <s v="2024-01-05"/>
    <x v="4"/>
    <s v="Unexpected Expense"/>
    <n v="3307"/>
    <x v="0"/>
    <x v="1"/>
  </r>
  <r>
    <s v="2024-01-05"/>
    <x v="6"/>
    <s v="Electricity Bill"/>
    <n v="10736"/>
    <x v="0"/>
    <x v="1"/>
  </r>
  <r>
    <s v="2024-01-05"/>
    <x v="4"/>
    <s v="Snacks"/>
    <n v="6218"/>
    <x v="0"/>
    <x v="1"/>
  </r>
  <r>
    <s v="2024-01-05"/>
    <x v="2"/>
    <s v="Office Rent"/>
    <n v="77818"/>
    <x v="0"/>
    <x v="1"/>
  </r>
  <r>
    <s v="2024-01-06"/>
    <x v="0"/>
    <s v="Online Ads"/>
    <n v="6801"/>
    <x v="0"/>
    <x v="1"/>
  </r>
  <r>
    <s v="2024-01-06"/>
    <x v="7"/>
    <s v="Equipment Fix"/>
    <n v="24454"/>
    <x v="0"/>
    <x v="1"/>
  </r>
  <r>
    <s v="2024-01-07"/>
    <x v="3"/>
    <s v="Staff Salary"/>
    <n v="51639"/>
    <x v="0"/>
    <x v="1"/>
  </r>
  <r>
    <s v="2024-01-07"/>
    <x v="2"/>
    <s v="Office Rent"/>
    <n v="87494"/>
    <x v="0"/>
    <x v="1"/>
  </r>
  <r>
    <s v="2024-01-07"/>
    <x v="6"/>
    <s v="Internet Subscription"/>
    <n v="17438"/>
    <x v="0"/>
    <x v="1"/>
  </r>
  <r>
    <s v="2024-01-08"/>
    <x v="7"/>
    <s v="Equipment Fix"/>
    <n v="6910"/>
    <x v="0"/>
    <x v="1"/>
  </r>
  <r>
    <s v="2024-01-08"/>
    <x v="4"/>
    <s v="Snacks"/>
    <n v="3729"/>
    <x v="0"/>
    <x v="1"/>
  </r>
  <r>
    <s v="2024-01-09"/>
    <x v="6"/>
    <s v="Internet Subscription"/>
    <n v="17404"/>
    <x v="0"/>
    <x v="1"/>
  </r>
  <r>
    <s v="2024-01-09"/>
    <x v="0"/>
    <s v="Flyer Printing"/>
    <n v="15818"/>
    <x v="0"/>
    <x v="1"/>
  </r>
  <r>
    <s v="2024-01-09"/>
    <x v="1"/>
    <s v="Delivery Transport"/>
    <n v="14681"/>
    <x v="0"/>
    <x v="1"/>
  </r>
  <r>
    <s v="2024-01-09"/>
    <x v="5"/>
    <s v="Purchase of Accessories"/>
    <n v="18541"/>
    <x v="0"/>
    <x v="1"/>
  </r>
  <r>
    <s v="2024-01-09"/>
    <x v="2"/>
    <s v="Office Rent"/>
    <n v="97721"/>
    <x v="0"/>
    <x v="1"/>
  </r>
  <r>
    <s v="2024-01-10"/>
    <x v="6"/>
    <s v="Water Bill"/>
    <n v="9227"/>
    <x v="0"/>
    <x v="1"/>
  </r>
  <r>
    <s v="2024-01-10"/>
    <x v="7"/>
    <s v="Equipment Fix"/>
    <n v="11500"/>
    <x v="0"/>
    <x v="1"/>
  </r>
  <r>
    <s v="2024-01-10"/>
    <x v="4"/>
    <s v="Stationery"/>
    <n v="9885"/>
    <x v="0"/>
    <x v="1"/>
  </r>
  <r>
    <s v="2024-01-11"/>
    <x v="4"/>
    <s v="Stationery"/>
    <n v="7994"/>
    <x v="0"/>
    <x v="1"/>
  </r>
  <r>
    <s v="2024-01-11"/>
    <x v="0"/>
    <s v="Online Ads"/>
    <n v="12077"/>
    <x v="0"/>
    <x v="1"/>
  </r>
  <r>
    <s v="2024-01-11"/>
    <x v="6"/>
    <s v="Water Bill"/>
    <n v="8243"/>
    <x v="0"/>
    <x v="1"/>
  </r>
  <r>
    <s v="2024-01-11"/>
    <x v="4"/>
    <s v="Snacks"/>
    <n v="6864"/>
    <x v="0"/>
    <x v="1"/>
  </r>
  <r>
    <s v="2024-01-12"/>
    <x v="3"/>
    <s v="Casual Worker Payment"/>
    <n v="22575"/>
    <x v="0"/>
    <x v="1"/>
  </r>
  <r>
    <s v="2024-01-12"/>
    <x v="0"/>
    <s v="Flyer Printing"/>
    <n v="12519"/>
    <x v="0"/>
    <x v="1"/>
  </r>
  <r>
    <s v="2024-01-12"/>
    <x v="6"/>
    <s v="Internet Subscription"/>
    <n v="12930"/>
    <x v="0"/>
    <x v="1"/>
  </r>
  <r>
    <s v="2024-01-13"/>
    <x v="3"/>
    <s v="Staff Salary"/>
    <n v="29784"/>
    <x v="0"/>
    <x v="1"/>
  </r>
  <r>
    <s v="2024-01-13"/>
    <x v="4"/>
    <s v="Stationery"/>
    <n v="3024"/>
    <x v="0"/>
    <x v="1"/>
  </r>
  <r>
    <s v="2024-01-14"/>
    <x v="5"/>
    <s v="Purchase of Accessories"/>
    <n v="45807"/>
    <x v="0"/>
    <x v="1"/>
  </r>
  <r>
    <s v="2024-01-14"/>
    <x v="7"/>
    <s v="Shop Repairs"/>
    <n v="22244"/>
    <x v="0"/>
    <x v="1"/>
  </r>
  <r>
    <s v="2024-01-14"/>
    <x v="2"/>
    <s v="Office Rent"/>
    <n v="124785"/>
    <x v="0"/>
    <x v="1"/>
  </r>
  <r>
    <s v="2024-01-15"/>
    <x v="3"/>
    <s v="Staff Salary"/>
    <n v="22861"/>
    <x v="0"/>
    <x v="1"/>
  </r>
  <r>
    <s v="2024-01-15"/>
    <x v="0"/>
    <s v="Flyer Printing"/>
    <n v="6431"/>
    <x v="0"/>
    <x v="1"/>
  </r>
  <r>
    <s v="2024-01-15"/>
    <x v="1"/>
    <s v="Bike Maintenance"/>
    <n v="8957"/>
    <x v="0"/>
    <x v="1"/>
  </r>
  <r>
    <s v="2024-01-15"/>
    <x v="7"/>
    <s v="Shop Repairs"/>
    <n v="7230"/>
    <x v="0"/>
    <x v="1"/>
  </r>
  <r>
    <s v="2024-01-15"/>
    <x v="7"/>
    <s v="Equipment Fix"/>
    <n v="20568"/>
    <x v="0"/>
    <x v="1"/>
  </r>
  <r>
    <s v="2024-01-15"/>
    <x v="0"/>
    <s v="Online Ads"/>
    <n v="29053"/>
    <x v="0"/>
    <x v="1"/>
  </r>
  <r>
    <s v="2024-01-16"/>
    <x v="4"/>
    <s v="Stationery"/>
    <n v="7792"/>
    <x v="0"/>
    <x v="1"/>
  </r>
  <r>
    <s v="2024-01-16"/>
    <x v="2"/>
    <s v="Shop Rent"/>
    <n v="126420"/>
    <x v="0"/>
    <x v="1"/>
  </r>
  <r>
    <s v="2024-01-16"/>
    <x v="2"/>
    <s v="Office Rent"/>
    <n v="121378"/>
    <x v="0"/>
    <x v="1"/>
  </r>
  <r>
    <s v="2024-01-16"/>
    <x v="0"/>
    <s v="Flyer Printing"/>
    <n v="7262"/>
    <x v="0"/>
    <x v="1"/>
  </r>
  <r>
    <s v="2024-01-18"/>
    <x v="6"/>
    <s v="Internet Subscription"/>
    <n v="18464"/>
    <x v="0"/>
    <x v="1"/>
  </r>
  <r>
    <s v="2024-01-19"/>
    <x v="0"/>
    <s v="Online Ads"/>
    <n v="16028"/>
    <x v="0"/>
    <x v="1"/>
  </r>
  <r>
    <s v="2024-01-20"/>
    <x v="3"/>
    <s v="Casual Worker Payment"/>
    <n v="47863"/>
    <x v="0"/>
    <x v="1"/>
  </r>
  <r>
    <s v="2024-01-21"/>
    <x v="4"/>
    <s v="Snacks"/>
    <n v="7890"/>
    <x v="0"/>
    <x v="1"/>
  </r>
  <r>
    <s v="2024-01-21"/>
    <x v="1"/>
    <s v="Fuel Purchase"/>
    <n v="6742"/>
    <x v="0"/>
    <x v="1"/>
  </r>
  <r>
    <s v="2024-01-21"/>
    <x v="0"/>
    <s v="Online Ads"/>
    <n v="27608"/>
    <x v="0"/>
    <x v="1"/>
  </r>
  <r>
    <s v="2024-01-22"/>
    <x v="6"/>
    <s v="Internet Subscription"/>
    <n v="8147"/>
    <x v="0"/>
    <x v="1"/>
  </r>
  <r>
    <s v="2024-01-22"/>
    <x v="7"/>
    <s v="Equipment Fix"/>
    <n v="13374"/>
    <x v="0"/>
    <x v="1"/>
  </r>
  <r>
    <s v="2024-01-22"/>
    <x v="2"/>
    <s v="Office Rent"/>
    <n v="59190"/>
    <x v="0"/>
    <x v="1"/>
  </r>
  <r>
    <s v="2024-01-22"/>
    <x v="1"/>
    <s v="Delivery Transport"/>
    <n v="4218"/>
    <x v="0"/>
    <x v="1"/>
  </r>
  <r>
    <s v="2024-01-22"/>
    <x v="1"/>
    <s v="Fuel Purchase"/>
    <n v="4224"/>
    <x v="0"/>
    <x v="1"/>
  </r>
  <r>
    <s v="2024-01-22"/>
    <x v="7"/>
    <s v="Shop Repairs"/>
    <n v="17639"/>
    <x v="0"/>
    <x v="1"/>
  </r>
  <r>
    <s v="2024-01-23"/>
    <x v="1"/>
    <s v="Fuel Purchase"/>
    <n v="7280"/>
    <x v="0"/>
    <x v="1"/>
  </r>
  <r>
    <s v="2024-01-23"/>
    <x v="7"/>
    <s v="Equipment Fix"/>
    <n v="21871"/>
    <x v="0"/>
    <x v="1"/>
  </r>
  <r>
    <s v="2024-01-24"/>
    <x v="3"/>
    <s v="Staff Salary"/>
    <n v="18842"/>
    <x v="0"/>
    <x v="1"/>
  </r>
  <r>
    <s v="2024-01-24"/>
    <x v="4"/>
    <s v="Stationery"/>
    <n v="6776"/>
    <x v="0"/>
    <x v="1"/>
  </r>
  <r>
    <s v="2024-01-25"/>
    <x v="7"/>
    <s v="Shop Repairs"/>
    <n v="16952"/>
    <x v="0"/>
    <x v="1"/>
  </r>
  <r>
    <s v="2024-01-25"/>
    <x v="7"/>
    <s v="Equipment Fix"/>
    <n v="2321"/>
    <x v="0"/>
    <x v="1"/>
  </r>
  <r>
    <s v="2024-01-25"/>
    <x v="1"/>
    <s v="Delivery Transport"/>
    <n v="1337"/>
    <x v="0"/>
    <x v="1"/>
  </r>
  <r>
    <s v="2024-01-25"/>
    <x v="1"/>
    <s v="Fuel Purchase"/>
    <n v="9474"/>
    <x v="0"/>
    <x v="1"/>
  </r>
  <r>
    <s v="2024-01-25"/>
    <x v="1"/>
    <s v="Fuel Purchase"/>
    <n v="8150"/>
    <x v="0"/>
    <x v="1"/>
  </r>
  <r>
    <s v="2024-01-25"/>
    <x v="6"/>
    <s v="Internet Subscription"/>
    <n v="4379"/>
    <x v="0"/>
    <x v="1"/>
  </r>
  <r>
    <s v="2024-01-25"/>
    <x v="1"/>
    <s v="Bike Maintenance"/>
    <n v="6551"/>
    <x v="0"/>
    <x v="1"/>
  </r>
  <r>
    <s v="2024-01-26"/>
    <x v="6"/>
    <s v="Water Bill"/>
    <n v="18183"/>
    <x v="0"/>
    <x v="1"/>
  </r>
  <r>
    <s v="2024-01-26"/>
    <x v="6"/>
    <s v="Internet Subscription"/>
    <n v="7373"/>
    <x v="0"/>
    <x v="1"/>
  </r>
  <r>
    <s v="2024-01-27"/>
    <x v="3"/>
    <s v="Staff Salary"/>
    <n v="42770"/>
    <x v="0"/>
    <x v="1"/>
  </r>
  <r>
    <s v="2024-01-27"/>
    <x v="2"/>
    <s v="Office Rent"/>
    <n v="115683"/>
    <x v="0"/>
    <x v="1"/>
  </r>
  <r>
    <s v="2024-01-27"/>
    <x v="7"/>
    <s v="Shop Repairs"/>
    <n v="15779"/>
    <x v="0"/>
    <x v="1"/>
  </r>
  <r>
    <s v="2024-01-27"/>
    <x v="7"/>
    <s v="Equipment Fix"/>
    <n v="9615"/>
    <x v="0"/>
    <x v="1"/>
  </r>
  <r>
    <s v="2024-01-28"/>
    <x v="5"/>
    <s v="Purchase of Chargers"/>
    <n v="19044"/>
    <x v="0"/>
    <x v="1"/>
  </r>
  <r>
    <s v="2024-01-29"/>
    <x v="3"/>
    <s v="Staff Salary"/>
    <n v="53624"/>
    <x v="0"/>
    <x v="1"/>
  </r>
  <r>
    <s v="2024-01-29"/>
    <x v="2"/>
    <s v="Office Rent"/>
    <n v="148300"/>
    <x v="0"/>
    <x v="1"/>
  </r>
  <r>
    <s v="2024-01-30"/>
    <x v="3"/>
    <s v="Casual Worker Payment"/>
    <n v="78655"/>
    <x v="0"/>
    <x v="1"/>
  </r>
  <r>
    <s v="2024-01-31"/>
    <x v="4"/>
    <s v="Snacks"/>
    <n v="9132"/>
    <x v="0"/>
    <x v="1"/>
  </r>
  <r>
    <s v="2024-02-01"/>
    <x v="3"/>
    <s v="Staff Salary"/>
    <n v="37810"/>
    <x v="1"/>
    <x v="1"/>
  </r>
  <r>
    <s v="2024-02-01"/>
    <x v="2"/>
    <s v="Office Rent"/>
    <n v="55581"/>
    <x v="1"/>
    <x v="1"/>
  </r>
  <r>
    <s v="2024-02-02"/>
    <x v="2"/>
    <s v="Office Rent"/>
    <n v="134429"/>
    <x v="1"/>
    <x v="1"/>
  </r>
  <r>
    <s v="2024-02-03"/>
    <x v="4"/>
    <s v="Unexpected Expense"/>
    <n v="5498"/>
    <x v="1"/>
    <x v="1"/>
  </r>
  <r>
    <s v="2024-02-03"/>
    <x v="2"/>
    <s v="Shop Rent"/>
    <n v="108077"/>
    <x v="1"/>
    <x v="1"/>
  </r>
  <r>
    <s v="2024-02-03"/>
    <x v="1"/>
    <s v="Bike Maintenance"/>
    <n v="4615"/>
    <x v="1"/>
    <x v="1"/>
  </r>
  <r>
    <s v="2024-02-03"/>
    <x v="0"/>
    <s v="Flyer Printing"/>
    <n v="20967"/>
    <x v="1"/>
    <x v="1"/>
  </r>
  <r>
    <s v="2024-02-04"/>
    <x v="2"/>
    <s v="Shop Rent"/>
    <n v="114073"/>
    <x v="1"/>
    <x v="1"/>
  </r>
  <r>
    <s v="2024-02-04"/>
    <x v="6"/>
    <s v="Electricity Bill"/>
    <n v="2180"/>
    <x v="1"/>
    <x v="1"/>
  </r>
  <r>
    <s v="2024-02-04"/>
    <x v="7"/>
    <s v="Shop Repairs"/>
    <n v="2681"/>
    <x v="1"/>
    <x v="1"/>
  </r>
  <r>
    <s v="2024-02-04"/>
    <x v="6"/>
    <s v="Electricity Bill"/>
    <n v="5632"/>
    <x v="1"/>
    <x v="1"/>
  </r>
  <r>
    <s v="2024-02-04"/>
    <x v="6"/>
    <s v="Internet Subscription"/>
    <n v="9203"/>
    <x v="1"/>
    <x v="1"/>
  </r>
  <r>
    <s v="2024-02-05"/>
    <x v="6"/>
    <s v="Electricity Bill"/>
    <n v="15666"/>
    <x v="1"/>
    <x v="1"/>
  </r>
  <r>
    <s v="2024-02-05"/>
    <x v="1"/>
    <s v="Fuel Purchase"/>
    <n v="2093"/>
    <x v="1"/>
    <x v="1"/>
  </r>
  <r>
    <s v="2024-02-06"/>
    <x v="0"/>
    <s v="Flyer Printing"/>
    <n v="5319"/>
    <x v="1"/>
    <x v="1"/>
  </r>
  <r>
    <s v="2024-02-06"/>
    <x v="4"/>
    <s v="Snacks"/>
    <n v="1178"/>
    <x v="1"/>
    <x v="1"/>
  </r>
  <r>
    <s v="2024-02-06"/>
    <x v="5"/>
    <s v="Purchase of Accessories"/>
    <n v="49389"/>
    <x v="1"/>
    <x v="1"/>
  </r>
  <r>
    <s v="2024-02-07"/>
    <x v="2"/>
    <s v="Office Rent"/>
    <n v="115220"/>
    <x v="1"/>
    <x v="1"/>
  </r>
  <r>
    <s v="2024-02-08"/>
    <x v="7"/>
    <s v="Equipment Fix"/>
    <n v="7643"/>
    <x v="1"/>
    <x v="1"/>
  </r>
  <r>
    <s v="2024-02-08"/>
    <x v="3"/>
    <s v="Staff Salary"/>
    <n v="47822"/>
    <x v="1"/>
    <x v="1"/>
  </r>
  <r>
    <s v="2024-02-09"/>
    <x v="0"/>
    <s v="Flyer Printing"/>
    <n v="29821"/>
    <x v="1"/>
    <x v="1"/>
  </r>
  <r>
    <s v="2024-02-09"/>
    <x v="1"/>
    <s v="Bike Maintenance"/>
    <n v="6275"/>
    <x v="1"/>
    <x v="1"/>
  </r>
  <r>
    <s v="2024-02-09"/>
    <x v="5"/>
    <s v="Purchase of Accessories"/>
    <n v="18324"/>
    <x v="1"/>
    <x v="1"/>
  </r>
  <r>
    <s v="2024-02-09"/>
    <x v="2"/>
    <s v="Shop Rent"/>
    <n v="70083"/>
    <x v="1"/>
    <x v="1"/>
  </r>
  <r>
    <s v="2024-02-09"/>
    <x v="5"/>
    <s v="Purchase of Phones"/>
    <n v="54070"/>
    <x v="1"/>
    <x v="1"/>
  </r>
  <r>
    <s v="2024-02-09"/>
    <x v="5"/>
    <s v="Purchase of Accessories"/>
    <n v="51669"/>
    <x v="1"/>
    <x v="1"/>
  </r>
  <r>
    <s v="2024-02-09"/>
    <x v="3"/>
    <s v="Casual Worker Payment"/>
    <n v="52008"/>
    <x v="1"/>
    <x v="1"/>
  </r>
  <r>
    <s v="2024-02-10"/>
    <x v="5"/>
    <s v="Purchase of Phones"/>
    <n v="17235"/>
    <x v="1"/>
    <x v="1"/>
  </r>
  <r>
    <s v="2024-02-10"/>
    <x v="5"/>
    <s v="Purchase of Chargers"/>
    <n v="35237"/>
    <x v="1"/>
    <x v="1"/>
  </r>
  <r>
    <s v="2024-02-10"/>
    <x v="2"/>
    <s v="Office Rent"/>
    <n v="77550"/>
    <x v="1"/>
    <x v="1"/>
  </r>
  <r>
    <s v="2024-02-10"/>
    <x v="2"/>
    <s v="Office Rent"/>
    <n v="129474"/>
    <x v="1"/>
    <x v="1"/>
  </r>
  <r>
    <s v="2024-02-11"/>
    <x v="1"/>
    <s v="Bike Maintenance"/>
    <n v="11444"/>
    <x v="1"/>
    <x v="1"/>
  </r>
  <r>
    <s v="2024-02-11"/>
    <x v="0"/>
    <s v="Flyer Printing"/>
    <n v="5846"/>
    <x v="1"/>
    <x v="1"/>
  </r>
  <r>
    <s v="2024-02-12"/>
    <x v="7"/>
    <s v="Shop Repairs"/>
    <n v="14561"/>
    <x v="1"/>
    <x v="1"/>
  </r>
  <r>
    <s v="2024-02-12"/>
    <x v="7"/>
    <s v="Shop Repairs"/>
    <n v="20157"/>
    <x v="1"/>
    <x v="1"/>
  </r>
  <r>
    <s v="2024-02-12"/>
    <x v="4"/>
    <s v="Unexpected Expense"/>
    <n v="3110"/>
    <x v="1"/>
    <x v="1"/>
  </r>
  <r>
    <s v="2024-02-13"/>
    <x v="7"/>
    <s v="Shop Repairs"/>
    <n v="8283"/>
    <x v="1"/>
    <x v="1"/>
  </r>
  <r>
    <s v="2024-02-13"/>
    <x v="3"/>
    <s v="Casual Worker Payment"/>
    <n v="68253"/>
    <x v="1"/>
    <x v="1"/>
  </r>
  <r>
    <s v="2024-02-13"/>
    <x v="1"/>
    <s v="Bike Maintenance"/>
    <n v="11710"/>
    <x v="1"/>
    <x v="1"/>
  </r>
  <r>
    <s v="2024-02-13"/>
    <x v="4"/>
    <s v="Stationery"/>
    <n v="5958"/>
    <x v="1"/>
    <x v="1"/>
  </r>
  <r>
    <s v="2024-02-14"/>
    <x v="7"/>
    <s v="Shop Repairs"/>
    <n v="21815"/>
    <x v="1"/>
    <x v="1"/>
  </r>
  <r>
    <s v="2024-02-15"/>
    <x v="3"/>
    <s v="Staff Salary"/>
    <n v="62399"/>
    <x v="1"/>
    <x v="1"/>
  </r>
  <r>
    <s v="2024-02-15"/>
    <x v="6"/>
    <s v="Water Bill"/>
    <n v="12448"/>
    <x v="1"/>
    <x v="1"/>
  </r>
  <r>
    <s v="2024-02-16"/>
    <x v="5"/>
    <s v="Purchase of Phones"/>
    <n v="44538"/>
    <x v="1"/>
    <x v="1"/>
  </r>
  <r>
    <s v="2024-02-16"/>
    <x v="7"/>
    <s v="Shop Repairs"/>
    <n v="18143"/>
    <x v="1"/>
    <x v="1"/>
  </r>
  <r>
    <s v="2024-02-18"/>
    <x v="5"/>
    <s v="Purchase of Accessories"/>
    <n v="37396"/>
    <x v="1"/>
    <x v="1"/>
  </r>
  <r>
    <s v="2024-02-18"/>
    <x v="0"/>
    <s v="Flyer Printing"/>
    <n v="9123"/>
    <x v="1"/>
    <x v="1"/>
  </r>
  <r>
    <s v="2024-02-18"/>
    <x v="4"/>
    <s v="Unexpected Expense"/>
    <n v="7350"/>
    <x v="1"/>
    <x v="1"/>
  </r>
  <r>
    <s v="2024-02-19"/>
    <x v="1"/>
    <s v="Fuel Purchase"/>
    <n v="7422"/>
    <x v="1"/>
    <x v="1"/>
  </r>
  <r>
    <s v="2024-02-19"/>
    <x v="5"/>
    <s v="Purchase of Accessories"/>
    <n v="56504"/>
    <x v="1"/>
    <x v="1"/>
  </r>
  <r>
    <s v="2024-02-20"/>
    <x v="3"/>
    <s v="Casual Worker Payment"/>
    <n v="31868"/>
    <x v="1"/>
    <x v="1"/>
  </r>
  <r>
    <s v="2024-02-20"/>
    <x v="7"/>
    <s v="Shop Repairs"/>
    <n v="4799"/>
    <x v="1"/>
    <x v="1"/>
  </r>
  <r>
    <s v="2024-02-20"/>
    <x v="4"/>
    <s v="Snacks"/>
    <n v="9474"/>
    <x v="1"/>
    <x v="1"/>
  </r>
  <r>
    <s v="2024-02-21"/>
    <x v="6"/>
    <s v="Internet Subscription"/>
    <n v="4224"/>
    <x v="1"/>
    <x v="1"/>
  </r>
  <r>
    <s v="2024-02-21"/>
    <x v="6"/>
    <s v="Water Bill"/>
    <n v="12669"/>
    <x v="1"/>
    <x v="1"/>
  </r>
  <r>
    <s v="2024-02-21"/>
    <x v="0"/>
    <s v="Online Ads"/>
    <n v="15583"/>
    <x v="1"/>
    <x v="1"/>
  </r>
  <r>
    <s v="2024-02-22"/>
    <x v="7"/>
    <s v="Shop Repairs"/>
    <n v="5291"/>
    <x v="1"/>
    <x v="1"/>
  </r>
  <r>
    <s v="2024-02-22"/>
    <x v="7"/>
    <s v="Shop Repairs"/>
    <n v="23279"/>
    <x v="1"/>
    <x v="1"/>
  </r>
  <r>
    <s v="2024-02-22"/>
    <x v="3"/>
    <s v="Casual Worker Payment"/>
    <n v="74979"/>
    <x v="1"/>
    <x v="1"/>
  </r>
  <r>
    <s v="2024-02-23"/>
    <x v="5"/>
    <s v="Purchase of Accessories"/>
    <n v="34150"/>
    <x v="1"/>
    <x v="1"/>
  </r>
  <r>
    <s v="2024-02-24"/>
    <x v="1"/>
    <s v="Delivery Transport"/>
    <n v="9476"/>
    <x v="1"/>
    <x v="1"/>
  </r>
  <r>
    <s v="2024-02-25"/>
    <x v="2"/>
    <s v="Shop Rent"/>
    <n v="57383"/>
    <x v="1"/>
    <x v="1"/>
  </r>
  <r>
    <s v="2024-02-25"/>
    <x v="2"/>
    <s v="Shop Rent"/>
    <n v="132618"/>
    <x v="1"/>
    <x v="1"/>
  </r>
  <r>
    <s v="2024-02-25"/>
    <x v="3"/>
    <s v="Staff Salary"/>
    <n v="16969"/>
    <x v="1"/>
    <x v="1"/>
  </r>
  <r>
    <s v="2024-02-26"/>
    <x v="3"/>
    <s v="Staff Salary"/>
    <n v="72113"/>
    <x v="1"/>
    <x v="1"/>
  </r>
  <r>
    <s v="2024-02-26"/>
    <x v="1"/>
    <s v="Fuel Purchase"/>
    <n v="8374"/>
    <x v="1"/>
    <x v="1"/>
  </r>
  <r>
    <s v="2024-02-26"/>
    <x v="5"/>
    <s v="Purchase of Chargers"/>
    <n v="14592"/>
    <x v="1"/>
    <x v="1"/>
  </r>
  <r>
    <s v="2024-02-26"/>
    <x v="6"/>
    <s v="Internet Subscription"/>
    <n v="4850"/>
    <x v="1"/>
    <x v="1"/>
  </r>
  <r>
    <s v="2024-02-27"/>
    <x v="1"/>
    <s v="Delivery Transport"/>
    <n v="2507"/>
    <x v="1"/>
    <x v="1"/>
  </r>
  <r>
    <s v="2024-02-28"/>
    <x v="0"/>
    <s v="Online Ads"/>
    <n v="28390"/>
    <x v="1"/>
    <x v="1"/>
  </r>
  <r>
    <s v="2024-02-28"/>
    <x v="5"/>
    <s v="Purchase of Phones"/>
    <n v="40756"/>
    <x v="1"/>
    <x v="1"/>
  </r>
  <r>
    <s v="2024-02-28"/>
    <x v="6"/>
    <s v="Water Bill"/>
    <n v="6989"/>
    <x v="1"/>
    <x v="1"/>
  </r>
  <r>
    <s v="2024-02-28"/>
    <x v="2"/>
    <s v="Shop Rent"/>
    <n v="132944"/>
    <x v="1"/>
    <x v="1"/>
  </r>
  <r>
    <s v="2024-02-29"/>
    <x v="4"/>
    <s v="Stationery"/>
    <n v="8923"/>
    <x v="1"/>
    <x v="1"/>
  </r>
  <r>
    <s v="2024-03-01"/>
    <x v="3"/>
    <s v="Casual Worker Payment"/>
    <n v="48698"/>
    <x v="2"/>
    <x v="1"/>
  </r>
  <r>
    <s v="2024-03-02"/>
    <x v="0"/>
    <s v="Online Ads"/>
    <n v="20634"/>
    <x v="2"/>
    <x v="1"/>
  </r>
  <r>
    <s v="2024-03-02"/>
    <x v="1"/>
    <s v="Delivery Transport"/>
    <n v="8578"/>
    <x v="2"/>
    <x v="1"/>
  </r>
  <r>
    <s v="2024-03-02"/>
    <x v="1"/>
    <s v="Fuel Purchase"/>
    <n v="12555"/>
    <x v="2"/>
    <x v="1"/>
  </r>
  <r>
    <s v="2024-03-02"/>
    <x v="5"/>
    <s v="Purchase of Accessories"/>
    <n v="55285"/>
    <x v="2"/>
    <x v="1"/>
  </r>
  <r>
    <s v="2024-03-03"/>
    <x v="3"/>
    <s v="Staff Salary"/>
    <n v="61284"/>
    <x v="2"/>
    <x v="1"/>
  </r>
  <r>
    <s v="2024-03-03"/>
    <x v="0"/>
    <s v="Flyer Printing"/>
    <n v="27899"/>
    <x v="2"/>
    <x v="1"/>
  </r>
  <r>
    <s v="2024-03-03"/>
    <x v="5"/>
    <s v="Purchase of Phones"/>
    <n v="39789"/>
    <x v="2"/>
    <x v="1"/>
  </r>
  <r>
    <s v="2024-03-03"/>
    <x v="1"/>
    <s v="Delivery Transport"/>
    <n v="6625"/>
    <x v="2"/>
    <x v="1"/>
  </r>
  <r>
    <s v="2024-03-04"/>
    <x v="2"/>
    <s v="Office Rent"/>
    <n v="68379"/>
    <x v="2"/>
    <x v="1"/>
  </r>
  <r>
    <s v="2024-03-04"/>
    <x v="3"/>
    <s v="Staff Salary"/>
    <n v="44388"/>
    <x v="2"/>
    <x v="1"/>
  </r>
  <r>
    <s v="2024-03-04"/>
    <x v="4"/>
    <s v="Unexpected Expense"/>
    <n v="2579"/>
    <x v="2"/>
    <x v="1"/>
  </r>
  <r>
    <s v="2024-03-04"/>
    <x v="5"/>
    <s v="Purchase of Accessories"/>
    <n v="14892"/>
    <x v="2"/>
    <x v="1"/>
  </r>
  <r>
    <s v="2024-03-04"/>
    <x v="5"/>
    <s v="Purchase of Accessories"/>
    <n v="43413"/>
    <x v="2"/>
    <x v="1"/>
  </r>
  <r>
    <s v="2024-03-05"/>
    <x v="3"/>
    <s v="Staff Salary"/>
    <n v="29559"/>
    <x v="2"/>
    <x v="1"/>
  </r>
  <r>
    <s v="2024-03-05"/>
    <x v="6"/>
    <s v="Water Bill"/>
    <n v="19789"/>
    <x v="2"/>
    <x v="1"/>
  </r>
  <r>
    <s v="2024-03-05"/>
    <x v="4"/>
    <s v="Snacks"/>
    <n v="9145"/>
    <x v="2"/>
    <x v="1"/>
  </r>
  <r>
    <s v="2024-03-05"/>
    <x v="6"/>
    <s v="Internet Subscription"/>
    <n v="9877"/>
    <x v="2"/>
    <x v="1"/>
  </r>
  <r>
    <s v="2024-03-05"/>
    <x v="4"/>
    <s v="Snacks"/>
    <n v="5896"/>
    <x v="2"/>
    <x v="1"/>
  </r>
  <r>
    <s v="2024-03-06"/>
    <x v="5"/>
    <s v="Purchase of Chargers"/>
    <n v="40115"/>
    <x v="2"/>
    <x v="1"/>
  </r>
  <r>
    <s v="2024-03-06"/>
    <x v="0"/>
    <s v="Flyer Printing"/>
    <n v="22049"/>
    <x v="2"/>
    <x v="1"/>
  </r>
  <r>
    <s v="2024-03-06"/>
    <x v="7"/>
    <s v="Shop Repairs"/>
    <n v="16969"/>
    <x v="2"/>
    <x v="1"/>
  </r>
  <r>
    <s v="2024-03-06"/>
    <x v="7"/>
    <s v="Shop Repairs"/>
    <n v="23209"/>
    <x v="2"/>
    <x v="1"/>
  </r>
  <r>
    <s v="2024-03-06"/>
    <x v="1"/>
    <s v="Bike Maintenance"/>
    <n v="1438"/>
    <x v="2"/>
    <x v="1"/>
  </r>
  <r>
    <s v="2024-03-06"/>
    <x v="7"/>
    <s v="Shop Repairs"/>
    <n v="24422"/>
    <x v="2"/>
    <x v="1"/>
  </r>
  <r>
    <s v="2024-03-07"/>
    <x v="4"/>
    <s v="Stationery"/>
    <n v="8901"/>
    <x v="2"/>
    <x v="1"/>
  </r>
  <r>
    <s v="2024-03-07"/>
    <x v="1"/>
    <s v="Delivery Transport"/>
    <n v="7800"/>
    <x v="2"/>
    <x v="1"/>
  </r>
  <r>
    <s v="2024-03-07"/>
    <x v="6"/>
    <s v="Water Bill"/>
    <n v="17898"/>
    <x v="2"/>
    <x v="1"/>
  </r>
  <r>
    <s v="2024-03-07"/>
    <x v="2"/>
    <s v="Office Rent"/>
    <n v="59145"/>
    <x v="2"/>
    <x v="1"/>
  </r>
  <r>
    <s v="2024-03-08"/>
    <x v="4"/>
    <s v="Snacks"/>
    <n v="8352"/>
    <x v="2"/>
    <x v="1"/>
  </r>
  <r>
    <s v="2024-03-08"/>
    <x v="5"/>
    <s v="Purchase of Accessories"/>
    <n v="18025"/>
    <x v="2"/>
    <x v="1"/>
  </r>
  <r>
    <s v="2024-03-09"/>
    <x v="3"/>
    <s v="Staff Salary"/>
    <n v="29052"/>
    <x v="2"/>
    <x v="1"/>
  </r>
  <r>
    <s v="2024-03-10"/>
    <x v="4"/>
    <s v="Unexpected Expense"/>
    <n v="1679"/>
    <x v="2"/>
    <x v="1"/>
  </r>
  <r>
    <s v="2024-03-10"/>
    <x v="5"/>
    <s v="Purchase of Chargers"/>
    <n v="52788"/>
    <x v="2"/>
    <x v="1"/>
  </r>
  <r>
    <s v="2024-03-10"/>
    <x v="5"/>
    <s v="Purchase of Phones"/>
    <n v="14793"/>
    <x v="2"/>
    <x v="1"/>
  </r>
  <r>
    <s v="2024-03-11"/>
    <x v="3"/>
    <s v="Casual Worker Payment"/>
    <n v="22591"/>
    <x v="2"/>
    <x v="1"/>
  </r>
  <r>
    <s v="2024-03-11"/>
    <x v="0"/>
    <s v="Flyer Printing"/>
    <n v="24108"/>
    <x v="2"/>
    <x v="1"/>
  </r>
  <r>
    <s v="2024-03-11"/>
    <x v="2"/>
    <s v="Shop Rent"/>
    <n v="144982"/>
    <x v="2"/>
    <x v="1"/>
  </r>
  <r>
    <s v="2024-03-11"/>
    <x v="1"/>
    <s v="Delivery Transport"/>
    <n v="14125"/>
    <x v="2"/>
    <x v="1"/>
  </r>
  <r>
    <s v="2024-03-12"/>
    <x v="2"/>
    <s v="Shop Rent"/>
    <n v="93440"/>
    <x v="2"/>
    <x v="1"/>
  </r>
  <r>
    <s v="2024-03-12"/>
    <x v="6"/>
    <s v="Internet Subscription"/>
    <n v="18168"/>
    <x v="2"/>
    <x v="1"/>
  </r>
  <r>
    <s v="2024-03-12"/>
    <x v="1"/>
    <s v="Bike Maintenance"/>
    <n v="4872"/>
    <x v="2"/>
    <x v="1"/>
  </r>
  <r>
    <s v="2024-03-13"/>
    <x v="7"/>
    <s v="Equipment Fix"/>
    <n v="19895"/>
    <x v="2"/>
    <x v="1"/>
  </r>
  <r>
    <s v="2024-03-13"/>
    <x v="0"/>
    <s v="Online Ads"/>
    <n v="17596"/>
    <x v="2"/>
    <x v="1"/>
  </r>
  <r>
    <s v="2024-03-13"/>
    <x v="2"/>
    <s v="Office Rent"/>
    <n v="93538"/>
    <x v="2"/>
    <x v="1"/>
  </r>
  <r>
    <s v="2024-03-13"/>
    <x v="6"/>
    <s v="Electricity Bill"/>
    <n v="8233"/>
    <x v="2"/>
    <x v="1"/>
  </r>
  <r>
    <s v="2024-03-14"/>
    <x v="4"/>
    <s v="Snacks"/>
    <n v="3497"/>
    <x v="2"/>
    <x v="1"/>
  </r>
  <r>
    <s v="2024-03-14"/>
    <x v="0"/>
    <s v="Flyer Printing"/>
    <n v="8660"/>
    <x v="2"/>
    <x v="1"/>
  </r>
  <r>
    <s v="2024-03-14"/>
    <x v="3"/>
    <s v="Casual Worker Payment"/>
    <n v="53190"/>
    <x v="2"/>
    <x v="1"/>
  </r>
  <r>
    <s v="2024-03-15"/>
    <x v="7"/>
    <s v="Shop Repairs"/>
    <n v="21876"/>
    <x v="2"/>
    <x v="1"/>
  </r>
  <r>
    <s v="2024-03-16"/>
    <x v="0"/>
    <s v="Flyer Printing"/>
    <n v="13136"/>
    <x v="2"/>
    <x v="1"/>
  </r>
  <r>
    <s v="2024-03-16"/>
    <x v="0"/>
    <s v="Online Ads"/>
    <n v="8342"/>
    <x v="2"/>
    <x v="1"/>
  </r>
  <r>
    <s v="2024-03-16"/>
    <x v="0"/>
    <s v="Online Ads"/>
    <n v="25128"/>
    <x v="2"/>
    <x v="1"/>
  </r>
  <r>
    <s v="2024-03-17"/>
    <x v="0"/>
    <s v="Online Ads"/>
    <n v="26682"/>
    <x v="2"/>
    <x v="1"/>
  </r>
  <r>
    <s v="2024-03-17"/>
    <x v="1"/>
    <s v="Fuel Purchase"/>
    <n v="13055"/>
    <x v="2"/>
    <x v="1"/>
  </r>
  <r>
    <s v="2024-03-17"/>
    <x v="4"/>
    <s v="Unexpected Expense"/>
    <n v="9176"/>
    <x v="2"/>
    <x v="1"/>
  </r>
  <r>
    <s v="2024-03-17"/>
    <x v="0"/>
    <s v="Online Ads"/>
    <n v="23580"/>
    <x v="2"/>
    <x v="1"/>
  </r>
  <r>
    <s v="2024-03-17"/>
    <x v="4"/>
    <s v="Stationery"/>
    <n v="2452"/>
    <x v="2"/>
    <x v="1"/>
  </r>
  <r>
    <s v="2024-03-18"/>
    <x v="6"/>
    <s v="Electricity Bill"/>
    <n v="3915"/>
    <x v="2"/>
    <x v="1"/>
  </r>
  <r>
    <s v="2024-03-18"/>
    <x v="2"/>
    <s v="Office Rent"/>
    <n v="138983"/>
    <x v="2"/>
    <x v="1"/>
  </r>
  <r>
    <s v="2024-03-19"/>
    <x v="4"/>
    <s v="Snacks"/>
    <n v="9570"/>
    <x v="2"/>
    <x v="1"/>
  </r>
  <r>
    <s v="2024-03-20"/>
    <x v="3"/>
    <s v="Casual Worker Payment"/>
    <n v="51055"/>
    <x v="2"/>
    <x v="1"/>
  </r>
  <r>
    <s v="2024-03-20"/>
    <x v="0"/>
    <s v="Flyer Printing"/>
    <n v="26898"/>
    <x v="2"/>
    <x v="1"/>
  </r>
  <r>
    <s v="2024-03-20"/>
    <x v="4"/>
    <s v="Stationery"/>
    <n v="9860"/>
    <x v="2"/>
    <x v="1"/>
  </r>
  <r>
    <s v="2024-03-20"/>
    <x v="1"/>
    <s v="Bike Maintenance"/>
    <n v="4582"/>
    <x v="2"/>
    <x v="1"/>
  </r>
  <r>
    <s v="2024-03-21"/>
    <x v="3"/>
    <s v="Staff Salary"/>
    <n v="63749"/>
    <x v="2"/>
    <x v="1"/>
  </r>
  <r>
    <s v="2024-03-21"/>
    <x v="4"/>
    <s v="Snacks"/>
    <n v="5558"/>
    <x v="2"/>
    <x v="1"/>
  </r>
  <r>
    <s v="2024-03-21"/>
    <x v="3"/>
    <s v="Casual Worker Payment"/>
    <n v="19964"/>
    <x v="2"/>
    <x v="1"/>
  </r>
  <r>
    <s v="2024-03-21"/>
    <x v="3"/>
    <s v="Casual Worker Payment"/>
    <n v="30351"/>
    <x v="2"/>
    <x v="1"/>
  </r>
  <r>
    <s v="2024-03-21"/>
    <x v="3"/>
    <s v="Staff Salary"/>
    <n v="24295"/>
    <x v="2"/>
    <x v="1"/>
  </r>
  <r>
    <s v="2024-03-22"/>
    <x v="7"/>
    <s v="Shop Repairs"/>
    <n v="2151"/>
    <x v="2"/>
    <x v="1"/>
  </r>
  <r>
    <s v="2024-03-22"/>
    <x v="4"/>
    <s v="Stationery"/>
    <n v="3459"/>
    <x v="2"/>
    <x v="1"/>
  </r>
  <r>
    <s v="2024-03-22"/>
    <x v="6"/>
    <s v="Electricity Bill"/>
    <n v="7496"/>
    <x v="2"/>
    <x v="1"/>
  </r>
  <r>
    <s v="2024-03-22"/>
    <x v="3"/>
    <s v="Casual Worker Payment"/>
    <n v="59788"/>
    <x v="2"/>
    <x v="1"/>
  </r>
  <r>
    <s v="2024-03-23"/>
    <x v="6"/>
    <s v="Internet Subscription"/>
    <n v="15059"/>
    <x v="2"/>
    <x v="1"/>
  </r>
  <r>
    <s v="2024-03-23"/>
    <x v="0"/>
    <s v="Online Ads"/>
    <n v="12105"/>
    <x v="2"/>
    <x v="1"/>
  </r>
  <r>
    <s v="2024-03-24"/>
    <x v="2"/>
    <s v="Office Rent"/>
    <n v="62398"/>
    <x v="2"/>
    <x v="1"/>
  </r>
  <r>
    <s v="2024-03-24"/>
    <x v="0"/>
    <s v="Online Ads"/>
    <n v="21255"/>
    <x v="2"/>
    <x v="1"/>
  </r>
  <r>
    <s v="2024-03-25"/>
    <x v="6"/>
    <s v="Water Bill"/>
    <n v="15228"/>
    <x v="2"/>
    <x v="1"/>
  </r>
  <r>
    <s v="2024-03-26"/>
    <x v="0"/>
    <s v="Flyer Printing"/>
    <n v="10720"/>
    <x v="2"/>
    <x v="1"/>
  </r>
  <r>
    <s v="2024-03-26"/>
    <x v="3"/>
    <s v="Staff Salary"/>
    <n v="56828"/>
    <x v="2"/>
    <x v="1"/>
  </r>
  <r>
    <s v="2024-03-26"/>
    <x v="4"/>
    <s v="Unexpected Expense"/>
    <n v="8844"/>
    <x v="2"/>
    <x v="1"/>
  </r>
  <r>
    <s v="2024-03-26"/>
    <x v="4"/>
    <s v="Snacks"/>
    <n v="6481"/>
    <x v="2"/>
    <x v="1"/>
  </r>
  <r>
    <s v="2024-03-26"/>
    <x v="5"/>
    <s v="Purchase of Chargers"/>
    <n v="38358"/>
    <x v="2"/>
    <x v="1"/>
  </r>
  <r>
    <s v="2024-03-27"/>
    <x v="7"/>
    <s v="Equipment Fix"/>
    <n v="10530"/>
    <x v="2"/>
    <x v="1"/>
  </r>
  <r>
    <s v="2024-03-28"/>
    <x v="3"/>
    <s v="Staff Salary"/>
    <n v="40058"/>
    <x v="2"/>
    <x v="1"/>
  </r>
  <r>
    <s v="2024-03-28"/>
    <x v="7"/>
    <s v="Equipment Fix"/>
    <n v="10192"/>
    <x v="2"/>
    <x v="1"/>
  </r>
  <r>
    <s v="2024-03-28"/>
    <x v="4"/>
    <s v="Unexpected Expense"/>
    <n v="934"/>
    <x v="2"/>
    <x v="1"/>
  </r>
  <r>
    <s v="2024-03-28"/>
    <x v="6"/>
    <s v="Water Bill"/>
    <n v="16344"/>
    <x v="2"/>
    <x v="1"/>
  </r>
  <r>
    <s v="2024-03-29"/>
    <x v="1"/>
    <s v="Delivery Transport"/>
    <n v="14972"/>
    <x v="2"/>
    <x v="1"/>
  </r>
  <r>
    <s v="2024-03-29"/>
    <x v="0"/>
    <s v="Online Ads"/>
    <n v="19368"/>
    <x v="2"/>
    <x v="1"/>
  </r>
  <r>
    <s v="2024-03-29"/>
    <x v="0"/>
    <s v="Flyer Printing"/>
    <n v="22055"/>
    <x v="2"/>
    <x v="1"/>
  </r>
  <r>
    <s v="2024-03-30"/>
    <x v="7"/>
    <s v="Shop Repairs"/>
    <n v="12925"/>
    <x v="2"/>
    <x v="1"/>
  </r>
  <r>
    <s v="2024-03-30"/>
    <x v="4"/>
    <s v="Stationery"/>
    <n v="4937"/>
    <x v="2"/>
    <x v="1"/>
  </r>
  <r>
    <s v="2024-03-30"/>
    <x v="3"/>
    <s v="Staff Salary"/>
    <n v="66157"/>
    <x v="2"/>
    <x v="1"/>
  </r>
  <r>
    <s v="2024-04-01"/>
    <x v="2"/>
    <s v="Office Rent"/>
    <n v="76191"/>
    <x v="3"/>
    <x v="1"/>
  </r>
  <r>
    <s v="2024-04-01"/>
    <x v="5"/>
    <s v="Purchase of Phones"/>
    <n v="23573"/>
    <x v="3"/>
    <x v="1"/>
  </r>
  <r>
    <s v="2024-04-01"/>
    <x v="4"/>
    <s v="Snacks"/>
    <n v="6880"/>
    <x v="3"/>
    <x v="1"/>
  </r>
  <r>
    <s v="2024-04-01"/>
    <x v="2"/>
    <s v="Shop Rent"/>
    <n v="61197"/>
    <x v="3"/>
    <x v="1"/>
  </r>
  <r>
    <s v="2024-04-02"/>
    <x v="0"/>
    <s v="Online Ads"/>
    <n v="22688"/>
    <x v="3"/>
    <x v="1"/>
  </r>
  <r>
    <s v="2024-04-03"/>
    <x v="3"/>
    <s v="Casual Worker Payment"/>
    <n v="54751"/>
    <x v="3"/>
    <x v="1"/>
  </r>
  <r>
    <s v="2024-04-03"/>
    <x v="0"/>
    <s v="Online Ads"/>
    <n v="19513"/>
    <x v="3"/>
    <x v="1"/>
  </r>
  <r>
    <s v="2024-04-04"/>
    <x v="5"/>
    <s v="Purchase of Phones"/>
    <n v="10889"/>
    <x v="3"/>
    <x v="1"/>
  </r>
  <r>
    <s v="2024-04-04"/>
    <x v="7"/>
    <s v="Equipment Fix"/>
    <n v="4789"/>
    <x v="3"/>
    <x v="1"/>
  </r>
  <r>
    <s v="2024-04-04"/>
    <x v="7"/>
    <s v="Shop Repairs"/>
    <n v="8251"/>
    <x v="3"/>
    <x v="1"/>
  </r>
  <r>
    <s v="2024-04-05"/>
    <x v="7"/>
    <s v="Shop Repairs"/>
    <n v="12386"/>
    <x v="3"/>
    <x v="1"/>
  </r>
  <r>
    <s v="2024-04-05"/>
    <x v="6"/>
    <s v="Electricity Bill"/>
    <n v="6828"/>
    <x v="3"/>
    <x v="1"/>
  </r>
  <r>
    <s v="2024-04-05"/>
    <x v="7"/>
    <s v="Equipment Fix"/>
    <n v="6131"/>
    <x v="3"/>
    <x v="1"/>
  </r>
  <r>
    <s v="2024-04-05"/>
    <x v="4"/>
    <s v="Stationery"/>
    <n v="5412"/>
    <x v="3"/>
    <x v="1"/>
  </r>
  <r>
    <s v="2024-04-05"/>
    <x v="6"/>
    <s v="Water Bill"/>
    <n v="19345"/>
    <x v="3"/>
    <x v="1"/>
  </r>
  <r>
    <s v="2024-04-06"/>
    <x v="2"/>
    <s v="Shop Rent"/>
    <n v="56211"/>
    <x v="3"/>
    <x v="1"/>
  </r>
  <r>
    <s v="2024-04-06"/>
    <x v="5"/>
    <s v="Purchase of Chargers"/>
    <n v="21080"/>
    <x v="3"/>
    <x v="1"/>
  </r>
  <r>
    <s v="2024-04-08"/>
    <x v="7"/>
    <s v="Shop Repairs"/>
    <n v="7905"/>
    <x v="3"/>
    <x v="1"/>
  </r>
  <r>
    <s v="2024-04-10"/>
    <x v="4"/>
    <s v="Stationery"/>
    <n v="3110"/>
    <x v="3"/>
    <x v="1"/>
  </r>
  <r>
    <s v="2024-04-10"/>
    <x v="1"/>
    <s v="Fuel Purchase"/>
    <n v="4569"/>
    <x v="3"/>
    <x v="1"/>
  </r>
  <r>
    <s v="2024-04-11"/>
    <x v="0"/>
    <s v="Online Ads"/>
    <n v="19566"/>
    <x v="3"/>
    <x v="1"/>
  </r>
  <r>
    <s v="2024-04-11"/>
    <x v="6"/>
    <s v="Water Bill"/>
    <n v="2382"/>
    <x v="3"/>
    <x v="1"/>
  </r>
  <r>
    <s v="2024-04-11"/>
    <x v="0"/>
    <s v="Online Ads"/>
    <n v="5505"/>
    <x v="3"/>
    <x v="1"/>
  </r>
  <r>
    <s v="2024-04-11"/>
    <x v="7"/>
    <s v="Equipment Fix"/>
    <n v="22590"/>
    <x v="3"/>
    <x v="1"/>
  </r>
  <r>
    <s v="2024-04-12"/>
    <x v="3"/>
    <s v="Staff Salary"/>
    <n v="65634"/>
    <x v="3"/>
    <x v="1"/>
  </r>
  <r>
    <s v="2024-04-13"/>
    <x v="6"/>
    <s v="Electricity Bill"/>
    <n v="16630"/>
    <x v="3"/>
    <x v="1"/>
  </r>
  <r>
    <s v="2024-04-13"/>
    <x v="5"/>
    <s v="Purchase of Accessories"/>
    <n v="39766"/>
    <x v="3"/>
    <x v="1"/>
  </r>
  <r>
    <s v="2024-04-13"/>
    <x v="1"/>
    <s v="Fuel Purchase"/>
    <n v="14476"/>
    <x v="3"/>
    <x v="1"/>
  </r>
  <r>
    <s v="2024-04-13"/>
    <x v="1"/>
    <s v="Delivery Transport"/>
    <n v="13610"/>
    <x v="3"/>
    <x v="1"/>
  </r>
  <r>
    <s v="2024-04-14"/>
    <x v="0"/>
    <s v="Online Ads"/>
    <n v="28495"/>
    <x v="3"/>
    <x v="1"/>
  </r>
  <r>
    <s v="2024-04-14"/>
    <x v="6"/>
    <s v="Water Bill"/>
    <n v="6390"/>
    <x v="3"/>
    <x v="1"/>
  </r>
  <r>
    <s v="2024-04-14"/>
    <x v="3"/>
    <s v="Casual Worker Payment"/>
    <n v="62124"/>
    <x v="3"/>
    <x v="1"/>
  </r>
  <r>
    <s v="2024-04-14"/>
    <x v="5"/>
    <s v="Purchase of Accessories"/>
    <n v="25850"/>
    <x v="3"/>
    <x v="1"/>
  </r>
  <r>
    <s v="2024-04-15"/>
    <x v="1"/>
    <s v="Fuel Purchase"/>
    <n v="14167"/>
    <x v="3"/>
    <x v="1"/>
  </r>
  <r>
    <s v="2024-04-15"/>
    <x v="1"/>
    <s v="Fuel Purchase"/>
    <n v="13381"/>
    <x v="3"/>
    <x v="1"/>
  </r>
  <r>
    <s v="2024-04-15"/>
    <x v="4"/>
    <s v="Unexpected Expense"/>
    <n v="6896"/>
    <x v="3"/>
    <x v="1"/>
  </r>
  <r>
    <s v="2024-04-15"/>
    <x v="4"/>
    <s v="Stationery"/>
    <n v="7856"/>
    <x v="3"/>
    <x v="1"/>
  </r>
  <r>
    <s v="2024-04-16"/>
    <x v="0"/>
    <s v="Flyer Printing"/>
    <n v="27585"/>
    <x v="3"/>
    <x v="1"/>
  </r>
  <r>
    <s v="2024-04-16"/>
    <x v="6"/>
    <s v="Water Bill"/>
    <n v="11526"/>
    <x v="3"/>
    <x v="1"/>
  </r>
  <r>
    <s v="2024-04-17"/>
    <x v="5"/>
    <s v="Purchase of Phones"/>
    <n v="35828"/>
    <x v="3"/>
    <x v="1"/>
  </r>
  <r>
    <s v="2024-04-17"/>
    <x v="7"/>
    <s v="Equipment Fix"/>
    <n v="14711"/>
    <x v="3"/>
    <x v="1"/>
  </r>
  <r>
    <s v="2024-04-18"/>
    <x v="7"/>
    <s v="Equipment Fix"/>
    <n v="17893"/>
    <x v="3"/>
    <x v="1"/>
  </r>
  <r>
    <s v="2024-04-18"/>
    <x v="5"/>
    <s v="Purchase of Phones"/>
    <n v="12853"/>
    <x v="3"/>
    <x v="1"/>
  </r>
  <r>
    <s v="2024-04-18"/>
    <x v="7"/>
    <s v="Shop Repairs"/>
    <n v="24769"/>
    <x v="3"/>
    <x v="1"/>
  </r>
  <r>
    <s v="2024-04-19"/>
    <x v="5"/>
    <s v="Purchase of Phones"/>
    <n v="48311"/>
    <x v="3"/>
    <x v="1"/>
  </r>
  <r>
    <s v="2024-04-20"/>
    <x v="6"/>
    <s v="Electricity Bill"/>
    <n v="18767"/>
    <x v="3"/>
    <x v="1"/>
  </r>
  <r>
    <s v="2024-04-20"/>
    <x v="5"/>
    <s v="Purchase of Chargers"/>
    <n v="37711"/>
    <x v="3"/>
    <x v="1"/>
  </r>
  <r>
    <s v="2024-04-20"/>
    <x v="2"/>
    <s v="Office Rent"/>
    <n v="148477"/>
    <x v="3"/>
    <x v="1"/>
  </r>
  <r>
    <s v="2024-04-21"/>
    <x v="7"/>
    <s v="Shop Repairs"/>
    <n v="17391"/>
    <x v="3"/>
    <x v="1"/>
  </r>
  <r>
    <s v="2024-04-21"/>
    <x v="5"/>
    <s v="Purchase of Phones"/>
    <n v="49189"/>
    <x v="3"/>
    <x v="1"/>
  </r>
  <r>
    <s v="2024-04-22"/>
    <x v="5"/>
    <s v="Purchase of Accessories"/>
    <n v="33309"/>
    <x v="3"/>
    <x v="1"/>
  </r>
  <r>
    <s v="2024-04-22"/>
    <x v="3"/>
    <s v="Casual Worker Payment"/>
    <n v="71057"/>
    <x v="3"/>
    <x v="1"/>
  </r>
  <r>
    <s v="2024-04-23"/>
    <x v="2"/>
    <s v="Shop Rent"/>
    <n v="84309"/>
    <x v="3"/>
    <x v="1"/>
  </r>
  <r>
    <s v="2024-04-23"/>
    <x v="2"/>
    <s v="Shop Rent"/>
    <n v="88411"/>
    <x v="3"/>
    <x v="1"/>
  </r>
  <r>
    <s v="2024-04-23"/>
    <x v="4"/>
    <s v="Stationery"/>
    <n v="2212"/>
    <x v="3"/>
    <x v="1"/>
  </r>
  <r>
    <s v="2024-04-23"/>
    <x v="4"/>
    <s v="Snacks"/>
    <n v="8711"/>
    <x v="3"/>
    <x v="1"/>
  </r>
  <r>
    <s v="2024-04-24"/>
    <x v="2"/>
    <s v="Shop Rent"/>
    <n v="102139"/>
    <x v="3"/>
    <x v="1"/>
  </r>
  <r>
    <s v="2024-04-24"/>
    <x v="0"/>
    <s v="Flyer Printing"/>
    <n v="24994"/>
    <x v="3"/>
    <x v="1"/>
  </r>
  <r>
    <s v="2024-04-24"/>
    <x v="6"/>
    <s v="Electricity Bill"/>
    <n v="15337"/>
    <x v="3"/>
    <x v="1"/>
  </r>
  <r>
    <s v="2024-04-24"/>
    <x v="1"/>
    <s v="Fuel Purchase"/>
    <n v="7427"/>
    <x v="3"/>
    <x v="1"/>
  </r>
  <r>
    <s v="2024-04-24"/>
    <x v="7"/>
    <s v="Shop Repairs"/>
    <n v="13796"/>
    <x v="3"/>
    <x v="1"/>
  </r>
  <r>
    <s v="2024-04-24"/>
    <x v="0"/>
    <s v="Online Ads"/>
    <n v="20299"/>
    <x v="3"/>
    <x v="1"/>
  </r>
  <r>
    <s v="2024-04-26"/>
    <x v="0"/>
    <s v="Online Ads"/>
    <n v="14170"/>
    <x v="3"/>
    <x v="1"/>
  </r>
  <r>
    <s v="2024-04-26"/>
    <x v="2"/>
    <s v="Shop Rent"/>
    <n v="89280"/>
    <x v="3"/>
    <x v="1"/>
  </r>
  <r>
    <s v="2024-04-26"/>
    <x v="1"/>
    <s v="Delivery Transport"/>
    <n v="9534"/>
    <x v="3"/>
    <x v="1"/>
  </r>
  <r>
    <s v="2024-04-26"/>
    <x v="6"/>
    <s v="Internet Subscription"/>
    <n v="2512"/>
    <x v="3"/>
    <x v="1"/>
  </r>
  <r>
    <s v="2024-04-27"/>
    <x v="7"/>
    <s v="Shop Repairs"/>
    <n v="16871"/>
    <x v="3"/>
    <x v="1"/>
  </r>
  <r>
    <s v="2024-04-27"/>
    <x v="4"/>
    <s v="Snacks"/>
    <n v="6377"/>
    <x v="3"/>
    <x v="1"/>
  </r>
  <r>
    <s v="2024-04-27"/>
    <x v="0"/>
    <s v="Online Ads"/>
    <n v="6660"/>
    <x v="3"/>
    <x v="1"/>
  </r>
  <r>
    <s v="2024-04-27"/>
    <x v="6"/>
    <s v="Water Bill"/>
    <n v="4672"/>
    <x v="3"/>
    <x v="1"/>
  </r>
  <r>
    <s v="2024-04-28"/>
    <x v="5"/>
    <s v="Purchase of Chargers"/>
    <n v="50031"/>
    <x v="3"/>
    <x v="1"/>
  </r>
  <r>
    <s v="2024-04-28"/>
    <x v="0"/>
    <s v="Online Ads"/>
    <n v="16720"/>
    <x v="3"/>
    <x v="1"/>
  </r>
  <r>
    <s v="2024-04-28"/>
    <x v="4"/>
    <s v="Unexpected Expense"/>
    <n v="9060"/>
    <x v="3"/>
    <x v="1"/>
  </r>
  <r>
    <s v="2024-04-29"/>
    <x v="4"/>
    <s v="Unexpected Expense"/>
    <n v="5538"/>
    <x v="3"/>
    <x v="1"/>
  </r>
  <r>
    <s v="2024-04-30"/>
    <x v="2"/>
    <s v="Office Rent"/>
    <n v="87095"/>
    <x v="3"/>
    <x v="1"/>
  </r>
  <r>
    <s v="2024-05-01"/>
    <x v="3"/>
    <s v="Staff Salary"/>
    <n v="68169"/>
    <x v="4"/>
    <x v="1"/>
  </r>
  <r>
    <s v="2024-05-01"/>
    <x v="0"/>
    <s v="Online Ads"/>
    <n v="19968"/>
    <x v="4"/>
    <x v="1"/>
  </r>
  <r>
    <s v="2024-05-03"/>
    <x v="7"/>
    <s v="Equipment Fix"/>
    <n v="16676"/>
    <x v="4"/>
    <x v="1"/>
  </r>
  <r>
    <s v="2024-05-04"/>
    <x v="3"/>
    <s v="Casual Worker Payment"/>
    <n v="35851"/>
    <x v="4"/>
    <x v="1"/>
  </r>
  <r>
    <s v="2024-05-04"/>
    <x v="0"/>
    <s v="Online Ads"/>
    <n v="6427"/>
    <x v="4"/>
    <x v="1"/>
  </r>
  <r>
    <s v="2024-05-05"/>
    <x v="7"/>
    <s v="Equipment Fix"/>
    <n v="6388"/>
    <x v="4"/>
    <x v="1"/>
  </r>
  <r>
    <s v="2024-05-05"/>
    <x v="6"/>
    <s v="Water Bill"/>
    <n v="18782"/>
    <x v="4"/>
    <x v="1"/>
  </r>
  <r>
    <s v="2024-05-05"/>
    <x v="6"/>
    <s v="Electricity Bill"/>
    <n v="6193"/>
    <x v="4"/>
    <x v="1"/>
  </r>
  <r>
    <s v="2024-05-05"/>
    <x v="2"/>
    <s v="Shop Rent"/>
    <n v="94685"/>
    <x v="4"/>
    <x v="1"/>
  </r>
  <r>
    <s v="2024-05-06"/>
    <x v="4"/>
    <s v="Stationery"/>
    <n v="9402"/>
    <x v="4"/>
    <x v="1"/>
  </r>
  <r>
    <s v="2024-05-06"/>
    <x v="3"/>
    <s v="Casual Worker Payment"/>
    <n v="39173"/>
    <x v="4"/>
    <x v="1"/>
  </r>
  <r>
    <s v="2024-05-06"/>
    <x v="3"/>
    <s v="Staff Salary"/>
    <n v="46861"/>
    <x v="4"/>
    <x v="1"/>
  </r>
  <r>
    <s v="2024-05-07"/>
    <x v="7"/>
    <s v="Equipment Fix"/>
    <n v="12238"/>
    <x v="4"/>
    <x v="1"/>
  </r>
  <r>
    <s v="2024-05-07"/>
    <x v="2"/>
    <s v="Office Rent"/>
    <n v="117916"/>
    <x v="4"/>
    <x v="1"/>
  </r>
  <r>
    <s v="2024-05-09"/>
    <x v="3"/>
    <s v="Staff Salary"/>
    <n v="47856"/>
    <x v="4"/>
    <x v="1"/>
  </r>
  <r>
    <s v="2024-05-10"/>
    <x v="6"/>
    <s v="Water Bill"/>
    <n v="8749"/>
    <x v="4"/>
    <x v="1"/>
  </r>
  <r>
    <s v="2024-05-10"/>
    <x v="1"/>
    <s v="Fuel Purchase"/>
    <n v="5358"/>
    <x v="4"/>
    <x v="1"/>
  </r>
  <r>
    <s v="2024-05-10"/>
    <x v="6"/>
    <s v="Electricity Bill"/>
    <n v="14023"/>
    <x v="4"/>
    <x v="1"/>
  </r>
  <r>
    <s v="2024-05-11"/>
    <x v="4"/>
    <s v="Stationery"/>
    <n v="9550"/>
    <x v="4"/>
    <x v="1"/>
  </r>
  <r>
    <s v="2024-05-11"/>
    <x v="0"/>
    <s v="Online Ads"/>
    <n v="19841"/>
    <x v="4"/>
    <x v="1"/>
  </r>
  <r>
    <s v="2024-05-11"/>
    <x v="0"/>
    <s v="Flyer Printing"/>
    <n v="23969"/>
    <x v="4"/>
    <x v="1"/>
  </r>
  <r>
    <s v="2024-05-13"/>
    <x v="1"/>
    <s v="Fuel Purchase"/>
    <n v="2353"/>
    <x v="4"/>
    <x v="1"/>
  </r>
  <r>
    <s v="2024-05-13"/>
    <x v="6"/>
    <s v="Internet Subscription"/>
    <n v="11296"/>
    <x v="4"/>
    <x v="1"/>
  </r>
  <r>
    <s v="2024-05-13"/>
    <x v="1"/>
    <s v="Fuel Purchase"/>
    <n v="6214"/>
    <x v="4"/>
    <x v="1"/>
  </r>
  <r>
    <s v="2024-05-14"/>
    <x v="2"/>
    <s v="Shop Rent"/>
    <n v="79196"/>
    <x v="4"/>
    <x v="1"/>
  </r>
  <r>
    <s v="2024-05-15"/>
    <x v="5"/>
    <s v="Purchase of Chargers"/>
    <n v="12587"/>
    <x v="4"/>
    <x v="1"/>
  </r>
  <r>
    <s v="2024-05-15"/>
    <x v="4"/>
    <s v="Stationery"/>
    <n v="5695"/>
    <x v="4"/>
    <x v="1"/>
  </r>
  <r>
    <s v="2024-05-16"/>
    <x v="2"/>
    <s v="Office Rent"/>
    <n v="134032"/>
    <x v="4"/>
    <x v="1"/>
  </r>
  <r>
    <s v="2024-05-16"/>
    <x v="6"/>
    <s v="Electricity Bill"/>
    <n v="15339"/>
    <x v="4"/>
    <x v="1"/>
  </r>
  <r>
    <s v="2024-05-16"/>
    <x v="1"/>
    <s v="Delivery Transport"/>
    <n v="1607"/>
    <x v="4"/>
    <x v="1"/>
  </r>
  <r>
    <s v="2024-05-17"/>
    <x v="4"/>
    <s v="Stationery"/>
    <n v="4778"/>
    <x v="4"/>
    <x v="1"/>
  </r>
  <r>
    <s v="2024-05-17"/>
    <x v="0"/>
    <s v="Online Ads"/>
    <n v="3005"/>
    <x v="4"/>
    <x v="1"/>
  </r>
  <r>
    <s v="2024-05-18"/>
    <x v="7"/>
    <s v="Shop Repairs"/>
    <n v="21974"/>
    <x v="4"/>
    <x v="1"/>
  </r>
  <r>
    <s v="2024-05-18"/>
    <x v="0"/>
    <s v="Online Ads"/>
    <n v="24775"/>
    <x v="4"/>
    <x v="1"/>
  </r>
  <r>
    <s v="2024-05-19"/>
    <x v="4"/>
    <s v="Snacks"/>
    <n v="8780"/>
    <x v="4"/>
    <x v="1"/>
  </r>
  <r>
    <s v="2024-05-19"/>
    <x v="7"/>
    <s v="Equipment Fix"/>
    <n v="6681"/>
    <x v="4"/>
    <x v="1"/>
  </r>
  <r>
    <s v="2024-05-19"/>
    <x v="0"/>
    <s v="Online Ads"/>
    <n v="18299"/>
    <x v="4"/>
    <x v="1"/>
  </r>
  <r>
    <s v="2024-05-20"/>
    <x v="2"/>
    <s v="Shop Rent"/>
    <n v="122078"/>
    <x v="4"/>
    <x v="1"/>
  </r>
  <r>
    <s v="2024-05-20"/>
    <x v="7"/>
    <s v="Equipment Fix"/>
    <n v="20707"/>
    <x v="4"/>
    <x v="1"/>
  </r>
  <r>
    <s v="2024-05-20"/>
    <x v="6"/>
    <s v="Electricity Bill"/>
    <n v="8273"/>
    <x v="4"/>
    <x v="1"/>
  </r>
  <r>
    <s v="2024-05-20"/>
    <x v="2"/>
    <s v="Shop Rent"/>
    <n v="106488"/>
    <x v="4"/>
    <x v="1"/>
  </r>
  <r>
    <s v="2024-05-20"/>
    <x v="0"/>
    <s v="Flyer Printing"/>
    <n v="16541"/>
    <x v="4"/>
    <x v="1"/>
  </r>
  <r>
    <s v="2024-05-21"/>
    <x v="4"/>
    <s v="Snacks"/>
    <n v="6249"/>
    <x v="4"/>
    <x v="1"/>
  </r>
  <r>
    <s v="2024-05-21"/>
    <x v="2"/>
    <s v="Office Rent"/>
    <n v="130672"/>
    <x v="4"/>
    <x v="1"/>
  </r>
  <r>
    <s v="2024-05-22"/>
    <x v="1"/>
    <s v="Delivery Transport"/>
    <n v="5500"/>
    <x v="4"/>
    <x v="1"/>
  </r>
  <r>
    <s v="2024-05-22"/>
    <x v="1"/>
    <s v="Delivery Transport"/>
    <n v="5562"/>
    <x v="4"/>
    <x v="1"/>
  </r>
  <r>
    <s v="2024-05-22"/>
    <x v="3"/>
    <s v="Casual Worker Payment"/>
    <n v="27876"/>
    <x v="4"/>
    <x v="1"/>
  </r>
  <r>
    <s v="2024-05-23"/>
    <x v="2"/>
    <s v="Office Rent"/>
    <n v="96111"/>
    <x v="4"/>
    <x v="1"/>
  </r>
  <r>
    <s v="2024-05-23"/>
    <x v="6"/>
    <s v="Internet Subscription"/>
    <n v="18841"/>
    <x v="4"/>
    <x v="1"/>
  </r>
  <r>
    <s v="2024-05-24"/>
    <x v="0"/>
    <s v="Online Ads"/>
    <n v="22700"/>
    <x v="4"/>
    <x v="1"/>
  </r>
  <r>
    <s v="2024-05-24"/>
    <x v="7"/>
    <s v="Equipment Fix"/>
    <n v="23908"/>
    <x v="4"/>
    <x v="1"/>
  </r>
  <r>
    <s v="2024-05-24"/>
    <x v="5"/>
    <s v="Purchase of Accessories"/>
    <n v="48626"/>
    <x v="4"/>
    <x v="1"/>
  </r>
  <r>
    <s v="2024-05-24"/>
    <x v="6"/>
    <s v="Internet Subscription"/>
    <n v="8054"/>
    <x v="4"/>
    <x v="1"/>
  </r>
  <r>
    <s v="2024-05-24"/>
    <x v="7"/>
    <s v="Shop Repairs"/>
    <n v="12646"/>
    <x v="4"/>
    <x v="1"/>
  </r>
  <r>
    <s v="2024-05-24"/>
    <x v="7"/>
    <s v="Equipment Fix"/>
    <n v="2130"/>
    <x v="4"/>
    <x v="1"/>
  </r>
  <r>
    <s v="2024-05-25"/>
    <x v="2"/>
    <s v="Shop Rent"/>
    <n v="145928"/>
    <x v="4"/>
    <x v="1"/>
  </r>
  <r>
    <s v="2024-05-25"/>
    <x v="3"/>
    <s v="Staff Salary"/>
    <n v="52714"/>
    <x v="4"/>
    <x v="1"/>
  </r>
  <r>
    <s v="2024-05-26"/>
    <x v="4"/>
    <s v="Stationery"/>
    <n v="5429"/>
    <x v="4"/>
    <x v="1"/>
  </r>
  <r>
    <s v="2024-05-26"/>
    <x v="0"/>
    <s v="Flyer Printing"/>
    <n v="14975"/>
    <x v="4"/>
    <x v="1"/>
  </r>
  <r>
    <s v="2024-05-26"/>
    <x v="6"/>
    <s v="Internet Subscription"/>
    <n v="12908"/>
    <x v="4"/>
    <x v="1"/>
  </r>
  <r>
    <s v="2024-05-26"/>
    <x v="7"/>
    <s v="Shop Repairs"/>
    <n v="10674"/>
    <x v="4"/>
    <x v="1"/>
  </r>
  <r>
    <s v="2024-05-27"/>
    <x v="1"/>
    <s v="Delivery Transport"/>
    <n v="14883"/>
    <x v="4"/>
    <x v="1"/>
  </r>
  <r>
    <s v="2024-05-27"/>
    <x v="7"/>
    <s v="Shop Repairs"/>
    <n v="2797"/>
    <x v="4"/>
    <x v="1"/>
  </r>
  <r>
    <s v="2024-05-27"/>
    <x v="2"/>
    <s v="Shop Rent"/>
    <n v="109160"/>
    <x v="4"/>
    <x v="1"/>
  </r>
  <r>
    <s v="2024-05-28"/>
    <x v="5"/>
    <s v="Purchase of Accessories"/>
    <n v="30194"/>
    <x v="4"/>
    <x v="1"/>
  </r>
  <r>
    <s v="2024-05-28"/>
    <x v="3"/>
    <s v="Staff Salary"/>
    <n v="22010"/>
    <x v="4"/>
    <x v="1"/>
  </r>
  <r>
    <s v="2024-05-28"/>
    <x v="3"/>
    <s v="Staff Salary"/>
    <n v="43992"/>
    <x v="4"/>
    <x v="1"/>
  </r>
  <r>
    <s v="2024-05-28"/>
    <x v="7"/>
    <s v="Shop Repairs"/>
    <n v="21276"/>
    <x v="4"/>
    <x v="1"/>
  </r>
  <r>
    <s v="2024-05-30"/>
    <x v="7"/>
    <s v="Equipment Fix"/>
    <n v="21562"/>
    <x v="4"/>
    <x v="1"/>
  </r>
  <r>
    <s v="2024-05-30"/>
    <x v="4"/>
    <s v="Snacks"/>
    <n v="1714"/>
    <x v="4"/>
    <x v="1"/>
  </r>
  <r>
    <s v="2024-05-31"/>
    <x v="6"/>
    <s v="Electricity Bill"/>
    <n v="13391"/>
    <x v="4"/>
    <x v="1"/>
  </r>
  <r>
    <s v="2024-05-31"/>
    <x v="2"/>
    <s v="Shop Rent"/>
    <n v="66121"/>
    <x v="4"/>
    <x v="1"/>
  </r>
  <r>
    <s v="2024-05-31"/>
    <x v="2"/>
    <s v="Shop Rent"/>
    <n v="85430"/>
    <x v="4"/>
    <x v="1"/>
  </r>
  <r>
    <s v="2024-05-31"/>
    <x v="4"/>
    <s v="Unexpected Expense"/>
    <n v="7434"/>
    <x v="4"/>
    <x v="1"/>
  </r>
  <r>
    <s v="2024-06-01"/>
    <x v="6"/>
    <s v="Electricity Bill"/>
    <n v="3189"/>
    <x v="5"/>
    <x v="1"/>
  </r>
  <r>
    <s v="2024-06-02"/>
    <x v="2"/>
    <s v="Shop Rent"/>
    <n v="134636"/>
    <x v="5"/>
    <x v="1"/>
  </r>
  <r>
    <s v="2024-06-03"/>
    <x v="5"/>
    <s v="Purchase of Accessories"/>
    <n v="40560"/>
    <x v="5"/>
    <x v="1"/>
  </r>
  <r>
    <s v="2024-06-03"/>
    <x v="7"/>
    <s v="Equipment Fix"/>
    <n v="5629"/>
    <x v="5"/>
    <x v="1"/>
  </r>
  <r>
    <s v="2024-06-03"/>
    <x v="6"/>
    <s v="Internet Subscription"/>
    <n v="12829"/>
    <x v="5"/>
    <x v="1"/>
  </r>
  <r>
    <s v="2024-06-03"/>
    <x v="3"/>
    <s v="Staff Salary"/>
    <n v="61117"/>
    <x v="5"/>
    <x v="1"/>
  </r>
  <r>
    <s v="2024-06-04"/>
    <x v="5"/>
    <s v="Purchase of Phones"/>
    <n v="44027"/>
    <x v="5"/>
    <x v="1"/>
  </r>
  <r>
    <s v="2024-06-04"/>
    <x v="6"/>
    <s v="Internet Subscription"/>
    <n v="18703"/>
    <x v="5"/>
    <x v="1"/>
  </r>
  <r>
    <s v="2024-06-04"/>
    <x v="5"/>
    <s v="Purchase of Accessories"/>
    <n v="55918"/>
    <x v="5"/>
    <x v="1"/>
  </r>
  <r>
    <s v="2024-06-04"/>
    <x v="2"/>
    <s v="Shop Rent"/>
    <n v="108750"/>
    <x v="5"/>
    <x v="1"/>
  </r>
  <r>
    <s v="2024-06-05"/>
    <x v="2"/>
    <s v="Office Rent"/>
    <n v="124654"/>
    <x v="5"/>
    <x v="1"/>
  </r>
  <r>
    <s v="2024-06-05"/>
    <x v="7"/>
    <s v="Shop Repairs"/>
    <n v="23135"/>
    <x v="5"/>
    <x v="1"/>
  </r>
  <r>
    <s v="2024-06-05"/>
    <x v="4"/>
    <s v="Unexpected Expense"/>
    <n v="6676"/>
    <x v="5"/>
    <x v="1"/>
  </r>
  <r>
    <s v="2024-06-05"/>
    <x v="2"/>
    <s v="Shop Rent"/>
    <n v="83994"/>
    <x v="5"/>
    <x v="1"/>
  </r>
  <r>
    <s v="2024-06-05"/>
    <x v="3"/>
    <s v="Staff Salary"/>
    <n v="61321"/>
    <x v="5"/>
    <x v="1"/>
  </r>
  <r>
    <s v="2024-06-05"/>
    <x v="0"/>
    <s v="Flyer Printing"/>
    <n v="22726"/>
    <x v="5"/>
    <x v="1"/>
  </r>
  <r>
    <s v="2024-06-05"/>
    <x v="7"/>
    <s v="Equipment Fix"/>
    <n v="23145"/>
    <x v="5"/>
    <x v="1"/>
  </r>
  <r>
    <s v="2024-06-05"/>
    <x v="4"/>
    <s v="Unexpected Expense"/>
    <n v="3768"/>
    <x v="5"/>
    <x v="1"/>
  </r>
  <r>
    <s v="2024-06-05"/>
    <x v="5"/>
    <s v="Purchase of Chargers"/>
    <n v="45231"/>
    <x v="5"/>
    <x v="1"/>
  </r>
  <r>
    <s v="2024-06-05"/>
    <x v="6"/>
    <s v="Internet Subscription"/>
    <n v="9983"/>
    <x v="5"/>
    <x v="1"/>
  </r>
  <r>
    <s v="2024-06-06"/>
    <x v="5"/>
    <s v="Purchase of Phones"/>
    <n v="59104"/>
    <x v="5"/>
    <x v="1"/>
  </r>
  <r>
    <s v="2024-06-06"/>
    <x v="2"/>
    <s v="Office Rent"/>
    <n v="63302"/>
    <x v="5"/>
    <x v="1"/>
  </r>
  <r>
    <s v="2024-06-07"/>
    <x v="4"/>
    <s v="Stationery"/>
    <n v="3089"/>
    <x v="5"/>
    <x v="1"/>
  </r>
  <r>
    <s v="2024-06-07"/>
    <x v="2"/>
    <s v="Shop Rent"/>
    <n v="67979"/>
    <x v="5"/>
    <x v="1"/>
  </r>
  <r>
    <s v="2024-06-07"/>
    <x v="2"/>
    <s v="Shop Rent"/>
    <n v="111081"/>
    <x v="5"/>
    <x v="1"/>
  </r>
  <r>
    <s v="2024-06-07"/>
    <x v="5"/>
    <s v="Purchase of Accessories"/>
    <n v="18362"/>
    <x v="5"/>
    <x v="1"/>
  </r>
  <r>
    <s v="2024-06-07"/>
    <x v="5"/>
    <s v="Purchase of Accessories"/>
    <n v="53717"/>
    <x v="5"/>
    <x v="1"/>
  </r>
  <r>
    <s v="2024-06-07"/>
    <x v="0"/>
    <s v="Online Ads"/>
    <n v="20964"/>
    <x v="5"/>
    <x v="1"/>
  </r>
  <r>
    <s v="2024-06-07"/>
    <x v="4"/>
    <s v="Snacks"/>
    <n v="5778"/>
    <x v="5"/>
    <x v="1"/>
  </r>
  <r>
    <s v="2024-06-08"/>
    <x v="2"/>
    <s v="Office Rent"/>
    <n v="122277"/>
    <x v="5"/>
    <x v="1"/>
  </r>
  <r>
    <s v="2024-06-09"/>
    <x v="5"/>
    <s v="Purchase of Accessories"/>
    <n v="24595"/>
    <x v="5"/>
    <x v="1"/>
  </r>
  <r>
    <s v="2024-06-09"/>
    <x v="6"/>
    <s v="Electricity Bill"/>
    <n v="5169"/>
    <x v="5"/>
    <x v="1"/>
  </r>
  <r>
    <s v="2024-06-09"/>
    <x v="6"/>
    <s v="Water Bill"/>
    <n v="14815"/>
    <x v="5"/>
    <x v="1"/>
  </r>
  <r>
    <s v="2024-06-09"/>
    <x v="7"/>
    <s v="Shop Repairs"/>
    <n v="6802"/>
    <x v="5"/>
    <x v="1"/>
  </r>
  <r>
    <s v="2024-06-09"/>
    <x v="1"/>
    <s v="Bike Maintenance"/>
    <n v="13074"/>
    <x v="5"/>
    <x v="1"/>
  </r>
  <r>
    <s v="2024-06-09"/>
    <x v="6"/>
    <s v="Electricity Bill"/>
    <n v="16696"/>
    <x v="5"/>
    <x v="1"/>
  </r>
  <r>
    <s v="2024-06-10"/>
    <x v="7"/>
    <s v="Equipment Fix"/>
    <n v="22123"/>
    <x v="5"/>
    <x v="1"/>
  </r>
  <r>
    <s v="2024-06-10"/>
    <x v="6"/>
    <s v="Internet Subscription"/>
    <n v="19274"/>
    <x v="5"/>
    <x v="1"/>
  </r>
  <r>
    <s v="2024-06-11"/>
    <x v="4"/>
    <s v="Snacks"/>
    <n v="8356"/>
    <x v="5"/>
    <x v="1"/>
  </r>
  <r>
    <s v="2024-06-12"/>
    <x v="7"/>
    <s v="Equipment Fix"/>
    <n v="13847"/>
    <x v="5"/>
    <x v="1"/>
  </r>
  <r>
    <s v="2024-06-12"/>
    <x v="5"/>
    <s v="Purchase of Chargers"/>
    <n v="29751"/>
    <x v="5"/>
    <x v="1"/>
  </r>
  <r>
    <s v="2024-06-12"/>
    <x v="5"/>
    <s v="Purchase of Chargers"/>
    <n v="47577"/>
    <x v="5"/>
    <x v="1"/>
  </r>
  <r>
    <s v="2024-06-13"/>
    <x v="2"/>
    <s v="Shop Rent"/>
    <n v="138849"/>
    <x v="5"/>
    <x v="1"/>
  </r>
  <r>
    <s v="2024-06-13"/>
    <x v="1"/>
    <s v="Delivery Transport"/>
    <n v="12925"/>
    <x v="5"/>
    <x v="1"/>
  </r>
  <r>
    <s v="2024-06-13"/>
    <x v="6"/>
    <s v="Electricity Bill"/>
    <n v="2103"/>
    <x v="5"/>
    <x v="1"/>
  </r>
  <r>
    <s v="2024-06-13"/>
    <x v="7"/>
    <s v="Shop Repairs"/>
    <n v="5500"/>
    <x v="5"/>
    <x v="1"/>
  </r>
  <r>
    <s v="2024-06-13"/>
    <x v="7"/>
    <s v="Equipment Fix"/>
    <n v="21547"/>
    <x v="5"/>
    <x v="1"/>
  </r>
  <r>
    <s v="2024-06-13"/>
    <x v="4"/>
    <s v="Stationery"/>
    <n v="5776"/>
    <x v="5"/>
    <x v="1"/>
  </r>
  <r>
    <s v="2024-06-15"/>
    <x v="5"/>
    <s v="Purchase of Phones"/>
    <n v="27954"/>
    <x v="5"/>
    <x v="1"/>
  </r>
  <r>
    <s v="2024-06-16"/>
    <x v="4"/>
    <s v="Stationery"/>
    <n v="7797"/>
    <x v="5"/>
    <x v="1"/>
  </r>
  <r>
    <s v="2024-06-16"/>
    <x v="0"/>
    <s v="Flyer Printing"/>
    <n v="14736"/>
    <x v="5"/>
    <x v="1"/>
  </r>
  <r>
    <s v="2024-06-17"/>
    <x v="5"/>
    <s v="Purchase of Phones"/>
    <n v="34487"/>
    <x v="5"/>
    <x v="1"/>
  </r>
  <r>
    <s v="2024-06-17"/>
    <x v="4"/>
    <s v="Snacks"/>
    <n v="2776"/>
    <x v="5"/>
    <x v="1"/>
  </r>
  <r>
    <s v="2024-06-17"/>
    <x v="4"/>
    <s v="Unexpected Expense"/>
    <n v="1578"/>
    <x v="5"/>
    <x v="1"/>
  </r>
  <r>
    <s v="2024-06-17"/>
    <x v="5"/>
    <s v="Purchase of Accessories"/>
    <n v="13401"/>
    <x v="5"/>
    <x v="1"/>
  </r>
  <r>
    <s v="2024-06-17"/>
    <x v="5"/>
    <s v="Purchase of Accessories"/>
    <n v="34578"/>
    <x v="5"/>
    <x v="1"/>
  </r>
  <r>
    <s v="2024-06-17"/>
    <x v="6"/>
    <s v="Internet Subscription"/>
    <n v="4757"/>
    <x v="5"/>
    <x v="1"/>
  </r>
  <r>
    <s v="2024-06-17"/>
    <x v="2"/>
    <s v="Office Rent"/>
    <n v="121659"/>
    <x v="5"/>
    <x v="1"/>
  </r>
  <r>
    <s v="2024-06-18"/>
    <x v="5"/>
    <s v="Purchase of Accessories"/>
    <n v="15382"/>
    <x v="5"/>
    <x v="1"/>
  </r>
  <r>
    <s v="2024-06-18"/>
    <x v="5"/>
    <s v="Purchase of Phones"/>
    <n v="46606"/>
    <x v="5"/>
    <x v="1"/>
  </r>
  <r>
    <s v="2024-06-18"/>
    <x v="2"/>
    <s v="Shop Rent"/>
    <n v="127030"/>
    <x v="5"/>
    <x v="1"/>
  </r>
  <r>
    <s v="2024-06-20"/>
    <x v="5"/>
    <s v="Purchase of Chargers"/>
    <n v="35956"/>
    <x v="5"/>
    <x v="1"/>
  </r>
  <r>
    <s v="2024-06-20"/>
    <x v="0"/>
    <s v="Online Ads"/>
    <n v="27229"/>
    <x v="5"/>
    <x v="1"/>
  </r>
  <r>
    <s v="2024-06-21"/>
    <x v="7"/>
    <s v="Shop Repairs"/>
    <n v="17521"/>
    <x v="5"/>
    <x v="1"/>
  </r>
  <r>
    <s v="2024-06-22"/>
    <x v="5"/>
    <s v="Purchase of Phones"/>
    <n v="57459"/>
    <x v="5"/>
    <x v="1"/>
  </r>
  <r>
    <s v="2024-06-22"/>
    <x v="3"/>
    <s v="Casual Worker Payment"/>
    <n v="39177"/>
    <x v="5"/>
    <x v="1"/>
  </r>
  <r>
    <s v="2024-06-22"/>
    <x v="6"/>
    <s v="Electricity Bill"/>
    <n v="2870"/>
    <x v="5"/>
    <x v="1"/>
  </r>
  <r>
    <s v="2024-06-22"/>
    <x v="4"/>
    <s v="Snacks"/>
    <n v="8638"/>
    <x v="5"/>
    <x v="1"/>
  </r>
  <r>
    <s v="2024-06-22"/>
    <x v="7"/>
    <s v="Equipment Fix"/>
    <n v="2234"/>
    <x v="5"/>
    <x v="1"/>
  </r>
  <r>
    <s v="2024-06-23"/>
    <x v="6"/>
    <s v="Water Bill"/>
    <n v="6102"/>
    <x v="5"/>
    <x v="1"/>
  </r>
  <r>
    <s v="2024-06-23"/>
    <x v="1"/>
    <s v="Delivery Transport"/>
    <n v="10247"/>
    <x v="5"/>
    <x v="1"/>
  </r>
  <r>
    <s v="2024-06-23"/>
    <x v="0"/>
    <s v="Online Ads"/>
    <n v="22416"/>
    <x v="5"/>
    <x v="1"/>
  </r>
  <r>
    <s v="2024-06-23"/>
    <x v="5"/>
    <s v="Purchase of Chargers"/>
    <n v="33861"/>
    <x v="5"/>
    <x v="1"/>
  </r>
  <r>
    <s v="2024-06-23"/>
    <x v="0"/>
    <s v="Online Ads"/>
    <n v="5955"/>
    <x v="5"/>
    <x v="1"/>
  </r>
  <r>
    <s v="2024-06-24"/>
    <x v="2"/>
    <s v="Office Rent"/>
    <n v="91488"/>
    <x v="5"/>
    <x v="1"/>
  </r>
  <r>
    <s v="2024-06-25"/>
    <x v="4"/>
    <s v="Stationery"/>
    <n v="6639"/>
    <x v="5"/>
    <x v="1"/>
  </r>
  <r>
    <s v="2024-06-25"/>
    <x v="0"/>
    <s v="Online Ads"/>
    <n v="21073"/>
    <x v="5"/>
    <x v="1"/>
  </r>
  <r>
    <s v="2024-06-25"/>
    <x v="0"/>
    <s v="Online Ads"/>
    <n v="13843"/>
    <x v="5"/>
    <x v="1"/>
  </r>
  <r>
    <s v="2024-06-25"/>
    <x v="7"/>
    <s v="Shop Repairs"/>
    <n v="6517"/>
    <x v="5"/>
    <x v="1"/>
  </r>
  <r>
    <s v="2024-06-25"/>
    <x v="5"/>
    <s v="Purchase of Accessories"/>
    <n v="26602"/>
    <x v="5"/>
    <x v="1"/>
  </r>
  <r>
    <s v="2024-06-26"/>
    <x v="6"/>
    <s v="Water Bill"/>
    <n v="12330"/>
    <x v="5"/>
    <x v="1"/>
  </r>
  <r>
    <s v="2024-06-26"/>
    <x v="5"/>
    <s v="Purchase of Phones"/>
    <n v="17365"/>
    <x v="5"/>
    <x v="1"/>
  </r>
  <r>
    <s v="2024-06-26"/>
    <x v="5"/>
    <s v="Purchase of Accessories"/>
    <n v="57606"/>
    <x v="5"/>
    <x v="1"/>
  </r>
  <r>
    <s v="2024-06-27"/>
    <x v="3"/>
    <s v="Casual Worker Payment"/>
    <n v="34261"/>
    <x v="5"/>
    <x v="1"/>
  </r>
  <r>
    <s v="2024-06-27"/>
    <x v="3"/>
    <s v="Staff Salary"/>
    <n v="19167"/>
    <x v="5"/>
    <x v="1"/>
  </r>
  <r>
    <s v="2024-06-28"/>
    <x v="4"/>
    <s v="Snacks"/>
    <n v="3105"/>
    <x v="5"/>
    <x v="1"/>
  </r>
  <r>
    <s v="2024-06-29"/>
    <x v="5"/>
    <s v="Purchase of Phones"/>
    <n v="53828"/>
    <x v="5"/>
    <x v="1"/>
  </r>
  <r>
    <s v="2024-06-29"/>
    <x v="6"/>
    <s v="Internet Subscription"/>
    <n v="14623"/>
    <x v="5"/>
    <x v="1"/>
  </r>
  <r>
    <s v="2024-06-30"/>
    <x v="3"/>
    <s v="Staff Salary"/>
    <n v="65268"/>
    <x v="5"/>
    <x v="1"/>
  </r>
  <r>
    <s v="2024-06-30"/>
    <x v="0"/>
    <s v="Online Ads"/>
    <n v="19587"/>
    <x v="5"/>
    <x v="1"/>
  </r>
  <r>
    <s v="2024-07-01"/>
    <x v="0"/>
    <s v="Flyer Printing"/>
    <n v="25440"/>
    <x v="6"/>
    <x v="1"/>
  </r>
  <r>
    <s v="2024-07-02"/>
    <x v="3"/>
    <s v="Casual Worker Payment"/>
    <n v="35131"/>
    <x v="6"/>
    <x v="1"/>
  </r>
  <r>
    <s v="2024-07-02"/>
    <x v="6"/>
    <s v="Electricity Bill"/>
    <n v="12050"/>
    <x v="6"/>
    <x v="1"/>
  </r>
  <r>
    <s v="2024-07-02"/>
    <x v="0"/>
    <s v="Flyer Printing"/>
    <n v="18672"/>
    <x v="6"/>
    <x v="1"/>
  </r>
  <r>
    <s v="2024-07-02"/>
    <x v="7"/>
    <s v="Equipment Fix"/>
    <n v="21752"/>
    <x v="6"/>
    <x v="1"/>
  </r>
  <r>
    <s v="2024-07-02"/>
    <x v="4"/>
    <s v="Stationery"/>
    <n v="6089"/>
    <x v="6"/>
    <x v="1"/>
  </r>
  <r>
    <s v="2024-07-03"/>
    <x v="7"/>
    <s v="Equipment Fix"/>
    <n v="13825"/>
    <x v="6"/>
    <x v="1"/>
  </r>
  <r>
    <s v="2024-07-03"/>
    <x v="3"/>
    <s v="Staff Salary"/>
    <n v="47570"/>
    <x v="6"/>
    <x v="1"/>
  </r>
  <r>
    <s v="2024-07-03"/>
    <x v="5"/>
    <s v="Purchase of Chargers"/>
    <n v="40515"/>
    <x v="6"/>
    <x v="1"/>
  </r>
  <r>
    <s v="2024-07-06"/>
    <x v="4"/>
    <s v="Unexpected Expense"/>
    <n v="3559"/>
    <x v="6"/>
    <x v="1"/>
  </r>
  <r>
    <s v="2024-07-06"/>
    <x v="5"/>
    <s v="Purchase of Accessories"/>
    <n v="20908"/>
    <x v="6"/>
    <x v="1"/>
  </r>
  <r>
    <s v="2024-07-07"/>
    <x v="7"/>
    <s v="Equipment Fix"/>
    <n v="18025"/>
    <x v="6"/>
    <x v="1"/>
  </r>
  <r>
    <s v="2024-07-07"/>
    <x v="5"/>
    <s v="Purchase of Accessories"/>
    <n v="41275"/>
    <x v="6"/>
    <x v="1"/>
  </r>
  <r>
    <s v="2024-07-07"/>
    <x v="7"/>
    <s v="Equipment Fix"/>
    <n v="20631"/>
    <x v="6"/>
    <x v="1"/>
  </r>
  <r>
    <s v="2024-07-08"/>
    <x v="4"/>
    <s v="Snacks"/>
    <n v="7699"/>
    <x v="6"/>
    <x v="1"/>
  </r>
  <r>
    <s v="2024-07-09"/>
    <x v="3"/>
    <s v="Casual Worker Payment"/>
    <n v="47981"/>
    <x v="6"/>
    <x v="1"/>
  </r>
  <r>
    <s v="2024-07-09"/>
    <x v="7"/>
    <s v="Shop Repairs"/>
    <n v="23963"/>
    <x v="6"/>
    <x v="1"/>
  </r>
  <r>
    <s v="2024-07-09"/>
    <x v="0"/>
    <s v="Online Ads"/>
    <n v="8473"/>
    <x v="6"/>
    <x v="1"/>
  </r>
  <r>
    <s v="2024-07-09"/>
    <x v="0"/>
    <s v="Flyer Printing"/>
    <n v="20463"/>
    <x v="6"/>
    <x v="1"/>
  </r>
  <r>
    <s v="2024-07-10"/>
    <x v="6"/>
    <s v="Water Bill"/>
    <n v="18229"/>
    <x v="6"/>
    <x v="1"/>
  </r>
  <r>
    <s v="2024-07-11"/>
    <x v="1"/>
    <s v="Bike Maintenance"/>
    <n v="6589"/>
    <x v="6"/>
    <x v="1"/>
  </r>
  <r>
    <s v="2024-07-11"/>
    <x v="6"/>
    <s v="Electricity Bill"/>
    <n v="5514"/>
    <x v="6"/>
    <x v="1"/>
  </r>
  <r>
    <s v="2024-07-12"/>
    <x v="7"/>
    <s v="Equipment Fix"/>
    <n v="6351"/>
    <x v="6"/>
    <x v="1"/>
  </r>
  <r>
    <s v="2024-07-13"/>
    <x v="2"/>
    <s v="Shop Rent"/>
    <n v="97179"/>
    <x v="6"/>
    <x v="1"/>
  </r>
  <r>
    <s v="2024-07-14"/>
    <x v="1"/>
    <s v="Fuel Purchase"/>
    <n v="2826"/>
    <x v="6"/>
    <x v="1"/>
  </r>
  <r>
    <s v="2024-07-15"/>
    <x v="3"/>
    <s v="Casual Worker Payment"/>
    <n v="70776"/>
    <x v="6"/>
    <x v="1"/>
  </r>
  <r>
    <s v="2024-07-15"/>
    <x v="4"/>
    <s v="Stationery"/>
    <n v="9049"/>
    <x v="6"/>
    <x v="1"/>
  </r>
  <r>
    <s v="2024-07-15"/>
    <x v="3"/>
    <s v="Staff Salary"/>
    <n v="23968"/>
    <x v="6"/>
    <x v="1"/>
  </r>
  <r>
    <s v="2024-07-16"/>
    <x v="1"/>
    <s v="Fuel Purchase"/>
    <n v="3951"/>
    <x v="6"/>
    <x v="1"/>
  </r>
  <r>
    <s v="2024-07-17"/>
    <x v="5"/>
    <s v="Purchase of Chargers"/>
    <n v="29120"/>
    <x v="6"/>
    <x v="1"/>
  </r>
  <r>
    <s v="2024-07-17"/>
    <x v="6"/>
    <s v="Internet Subscription"/>
    <n v="16234"/>
    <x v="6"/>
    <x v="1"/>
  </r>
  <r>
    <s v="2024-07-19"/>
    <x v="6"/>
    <s v="Internet Subscription"/>
    <n v="2250"/>
    <x v="6"/>
    <x v="1"/>
  </r>
  <r>
    <s v="2024-07-20"/>
    <x v="4"/>
    <s v="Unexpected Expense"/>
    <n v="531"/>
    <x v="6"/>
    <x v="1"/>
  </r>
  <r>
    <s v="2024-07-21"/>
    <x v="3"/>
    <s v="Casual Worker Payment"/>
    <n v="57017"/>
    <x v="6"/>
    <x v="1"/>
  </r>
  <r>
    <s v="2024-07-21"/>
    <x v="7"/>
    <s v="Equipment Fix"/>
    <n v="10375"/>
    <x v="6"/>
    <x v="1"/>
  </r>
  <r>
    <s v="2024-07-21"/>
    <x v="2"/>
    <s v="Office Rent"/>
    <n v="58661"/>
    <x v="6"/>
    <x v="1"/>
  </r>
  <r>
    <s v="2024-07-22"/>
    <x v="3"/>
    <s v="Staff Salary"/>
    <n v="55065"/>
    <x v="6"/>
    <x v="1"/>
  </r>
  <r>
    <s v="2024-07-22"/>
    <x v="6"/>
    <s v="Electricity Bill"/>
    <n v="10727"/>
    <x v="6"/>
    <x v="1"/>
  </r>
  <r>
    <s v="2024-07-22"/>
    <x v="1"/>
    <s v="Bike Maintenance"/>
    <n v="7844"/>
    <x v="6"/>
    <x v="1"/>
  </r>
  <r>
    <s v="2024-07-23"/>
    <x v="1"/>
    <s v="Fuel Purchase"/>
    <n v="2736"/>
    <x v="6"/>
    <x v="1"/>
  </r>
  <r>
    <s v="2024-07-23"/>
    <x v="4"/>
    <s v="Snacks"/>
    <n v="9644"/>
    <x v="6"/>
    <x v="1"/>
  </r>
  <r>
    <s v="2024-07-23"/>
    <x v="0"/>
    <s v="Online Ads"/>
    <n v="4620"/>
    <x v="6"/>
    <x v="1"/>
  </r>
  <r>
    <s v="2024-07-23"/>
    <x v="2"/>
    <s v="Shop Rent"/>
    <n v="91912"/>
    <x v="6"/>
    <x v="1"/>
  </r>
  <r>
    <s v="2024-07-23"/>
    <x v="6"/>
    <s v="Water Bill"/>
    <n v="11800"/>
    <x v="6"/>
    <x v="1"/>
  </r>
  <r>
    <s v="2024-07-24"/>
    <x v="3"/>
    <s v="Casual Worker Payment"/>
    <n v="53423"/>
    <x v="6"/>
    <x v="1"/>
  </r>
  <r>
    <s v="2024-07-24"/>
    <x v="2"/>
    <s v="Office Rent"/>
    <n v="124453"/>
    <x v="6"/>
    <x v="1"/>
  </r>
  <r>
    <s v="2024-07-26"/>
    <x v="4"/>
    <s v="Stationery"/>
    <n v="4349"/>
    <x v="6"/>
    <x v="1"/>
  </r>
  <r>
    <s v="2024-07-26"/>
    <x v="5"/>
    <s v="Purchase of Chargers"/>
    <n v="15846"/>
    <x v="6"/>
    <x v="1"/>
  </r>
  <r>
    <s v="2024-07-26"/>
    <x v="7"/>
    <s v="Equipment Fix"/>
    <n v="20337"/>
    <x v="6"/>
    <x v="1"/>
  </r>
  <r>
    <s v="2024-07-26"/>
    <x v="4"/>
    <s v="Unexpected Expense"/>
    <n v="9661"/>
    <x v="6"/>
    <x v="1"/>
  </r>
  <r>
    <s v="2024-07-27"/>
    <x v="6"/>
    <s v="Internet Subscription"/>
    <n v="3559"/>
    <x v="6"/>
    <x v="1"/>
  </r>
  <r>
    <s v="2024-07-27"/>
    <x v="3"/>
    <s v="Staff Salary"/>
    <n v="64838"/>
    <x v="6"/>
    <x v="1"/>
  </r>
  <r>
    <s v="2024-07-27"/>
    <x v="1"/>
    <s v="Bike Maintenance"/>
    <n v="14971"/>
    <x v="6"/>
    <x v="1"/>
  </r>
  <r>
    <s v="2024-07-27"/>
    <x v="0"/>
    <s v="Flyer Printing"/>
    <n v="29455"/>
    <x v="6"/>
    <x v="1"/>
  </r>
  <r>
    <s v="2024-07-28"/>
    <x v="3"/>
    <s v="Staff Salary"/>
    <n v="30712"/>
    <x v="6"/>
    <x v="1"/>
  </r>
  <r>
    <s v="2024-07-29"/>
    <x v="7"/>
    <s v="Shop Repairs"/>
    <n v="19617"/>
    <x v="6"/>
    <x v="1"/>
  </r>
  <r>
    <s v="2024-07-29"/>
    <x v="6"/>
    <s v="Water Bill"/>
    <n v="13953"/>
    <x v="6"/>
    <x v="1"/>
  </r>
  <r>
    <s v="2024-07-29"/>
    <x v="0"/>
    <s v="Flyer Printing"/>
    <n v="7912"/>
    <x v="6"/>
    <x v="1"/>
  </r>
  <r>
    <s v="2024-07-30"/>
    <x v="3"/>
    <s v="Staff Salary"/>
    <n v="16389"/>
    <x v="6"/>
    <x v="1"/>
  </r>
  <r>
    <s v="2024-07-30"/>
    <x v="4"/>
    <s v="Snacks"/>
    <n v="3927"/>
    <x v="6"/>
    <x v="1"/>
  </r>
  <r>
    <s v="2024-07-31"/>
    <x v="5"/>
    <s v="Purchase of Phones"/>
    <n v="29405"/>
    <x v="6"/>
    <x v="1"/>
  </r>
  <r>
    <s v="2024-08-01"/>
    <x v="3"/>
    <s v="Casual Worker Payment"/>
    <n v="15346"/>
    <x v="7"/>
    <x v="1"/>
  </r>
  <r>
    <s v="2024-08-01"/>
    <x v="4"/>
    <s v="Stationery"/>
    <n v="8044"/>
    <x v="7"/>
    <x v="1"/>
  </r>
  <r>
    <s v="2024-08-02"/>
    <x v="2"/>
    <s v="Shop Rent"/>
    <n v="108100"/>
    <x v="7"/>
    <x v="1"/>
  </r>
  <r>
    <s v="2024-08-02"/>
    <x v="7"/>
    <s v="Equipment Fix"/>
    <n v="15432"/>
    <x v="7"/>
    <x v="1"/>
  </r>
  <r>
    <s v="2024-08-02"/>
    <x v="2"/>
    <s v="Shop Rent"/>
    <n v="107511"/>
    <x v="7"/>
    <x v="1"/>
  </r>
  <r>
    <s v="2024-08-03"/>
    <x v="1"/>
    <s v="Bike Maintenance"/>
    <n v="13288"/>
    <x v="7"/>
    <x v="1"/>
  </r>
  <r>
    <s v="2024-08-03"/>
    <x v="1"/>
    <s v="Delivery Transport"/>
    <n v="12312"/>
    <x v="7"/>
    <x v="1"/>
  </r>
  <r>
    <s v="2024-08-03"/>
    <x v="4"/>
    <s v="Stationery"/>
    <n v="1517"/>
    <x v="7"/>
    <x v="1"/>
  </r>
  <r>
    <s v="2024-08-04"/>
    <x v="6"/>
    <s v="Internet Subscription"/>
    <n v="15009"/>
    <x v="7"/>
    <x v="1"/>
  </r>
  <r>
    <s v="2024-08-05"/>
    <x v="7"/>
    <s v="Equipment Fix"/>
    <n v="9888"/>
    <x v="7"/>
    <x v="1"/>
  </r>
  <r>
    <s v="2024-08-05"/>
    <x v="3"/>
    <s v="Casual Worker Payment"/>
    <n v="19214"/>
    <x v="7"/>
    <x v="1"/>
  </r>
  <r>
    <s v="2024-08-05"/>
    <x v="6"/>
    <s v="Internet Subscription"/>
    <n v="7277"/>
    <x v="7"/>
    <x v="1"/>
  </r>
  <r>
    <s v="2024-08-06"/>
    <x v="0"/>
    <s v="Online Ads"/>
    <n v="28379"/>
    <x v="7"/>
    <x v="1"/>
  </r>
  <r>
    <s v="2024-08-06"/>
    <x v="6"/>
    <s v="Internet Subscription"/>
    <n v="13647"/>
    <x v="7"/>
    <x v="1"/>
  </r>
  <r>
    <s v="2024-08-06"/>
    <x v="5"/>
    <s v="Purchase of Chargers"/>
    <n v="17641"/>
    <x v="7"/>
    <x v="1"/>
  </r>
  <r>
    <s v="2024-08-06"/>
    <x v="4"/>
    <s v="Stationery"/>
    <n v="1971"/>
    <x v="7"/>
    <x v="1"/>
  </r>
  <r>
    <s v="2024-08-07"/>
    <x v="6"/>
    <s v="Electricity Bill"/>
    <n v="18455"/>
    <x v="7"/>
    <x v="1"/>
  </r>
  <r>
    <s v="2024-08-08"/>
    <x v="4"/>
    <s v="Snacks"/>
    <n v="5797"/>
    <x v="7"/>
    <x v="1"/>
  </r>
  <r>
    <s v="2024-08-08"/>
    <x v="7"/>
    <s v="Shop Repairs"/>
    <n v="18543"/>
    <x v="7"/>
    <x v="1"/>
  </r>
  <r>
    <s v="2024-08-08"/>
    <x v="5"/>
    <s v="Purchase of Accessories"/>
    <n v="44882"/>
    <x v="7"/>
    <x v="1"/>
  </r>
  <r>
    <s v="2024-08-08"/>
    <x v="0"/>
    <s v="Flyer Printing"/>
    <n v="5776"/>
    <x v="7"/>
    <x v="1"/>
  </r>
  <r>
    <s v="2024-08-08"/>
    <x v="1"/>
    <s v="Delivery Transport"/>
    <n v="14590"/>
    <x v="7"/>
    <x v="1"/>
  </r>
  <r>
    <s v="2024-08-08"/>
    <x v="1"/>
    <s v="Fuel Purchase"/>
    <n v="13059"/>
    <x v="7"/>
    <x v="1"/>
  </r>
  <r>
    <s v="2024-08-08"/>
    <x v="0"/>
    <s v="Flyer Printing"/>
    <n v="29048"/>
    <x v="7"/>
    <x v="1"/>
  </r>
  <r>
    <s v="2024-08-08"/>
    <x v="6"/>
    <s v="Internet Subscription"/>
    <n v="6547"/>
    <x v="7"/>
    <x v="1"/>
  </r>
  <r>
    <s v="2024-08-08"/>
    <x v="1"/>
    <s v="Delivery Transport"/>
    <n v="14521"/>
    <x v="7"/>
    <x v="1"/>
  </r>
  <r>
    <s v="2024-08-09"/>
    <x v="3"/>
    <s v="Casual Worker Payment"/>
    <n v="35192"/>
    <x v="7"/>
    <x v="1"/>
  </r>
  <r>
    <s v="2024-08-09"/>
    <x v="4"/>
    <s v="Unexpected Expense"/>
    <n v="7892"/>
    <x v="7"/>
    <x v="1"/>
  </r>
  <r>
    <s v="2024-08-09"/>
    <x v="5"/>
    <s v="Purchase of Accessories"/>
    <n v="50261"/>
    <x v="7"/>
    <x v="1"/>
  </r>
  <r>
    <s v="2024-08-09"/>
    <x v="7"/>
    <s v="Shop Repairs"/>
    <n v="20856"/>
    <x v="7"/>
    <x v="1"/>
  </r>
  <r>
    <s v="2024-08-10"/>
    <x v="2"/>
    <s v="Office Rent"/>
    <n v="108942"/>
    <x v="7"/>
    <x v="1"/>
  </r>
  <r>
    <s v="2024-08-10"/>
    <x v="7"/>
    <s v="Equipment Fix"/>
    <n v="15177"/>
    <x v="7"/>
    <x v="1"/>
  </r>
  <r>
    <s v="2024-08-10"/>
    <x v="1"/>
    <s v="Fuel Purchase"/>
    <n v="10689"/>
    <x v="7"/>
    <x v="1"/>
  </r>
  <r>
    <s v="2024-08-11"/>
    <x v="4"/>
    <s v="Unexpected Expense"/>
    <n v="2969"/>
    <x v="7"/>
    <x v="1"/>
  </r>
  <r>
    <s v="2024-08-11"/>
    <x v="5"/>
    <s v="Purchase of Phones"/>
    <n v="16221"/>
    <x v="7"/>
    <x v="1"/>
  </r>
  <r>
    <s v="2024-08-11"/>
    <x v="4"/>
    <s v="Snacks"/>
    <n v="4451"/>
    <x v="7"/>
    <x v="1"/>
  </r>
  <r>
    <s v="2024-08-12"/>
    <x v="3"/>
    <s v="Casual Worker Payment"/>
    <n v="68300"/>
    <x v="7"/>
    <x v="1"/>
  </r>
  <r>
    <s v="2024-08-12"/>
    <x v="4"/>
    <s v="Stationery"/>
    <n v="7652"/>
    <x v="7"/>
    <x v="1"/>
  </r>
  <r>
    <s v="2024-08-12"/>
    <x v="2"/>
    <s v="Office Rent"/>
    <n v="50395"/>
    <x v="7"/>
    <x v="1"/>
  </r>
  <r>
    <s v="2024-08-12"/>
    <x v="0"/>
    <s v="Online Ads"/>
    <n v="8394"/>
    <x v="7"/>
    <x v="1"/>
  </r>
  <r>
    <s v="2024-08-13"/>
    <x v="3"/>
    <s v="Staff Salary"/>
    <n v="44576"/>
    <x v="7"/>
    <x v="1"/>
  </r>
  <r>
    <s v="2024-08-13"/>
    <x v="0"/>
    <s v="Online Ads"/>
    <n v="27847"/>
    <x v="7"/>
    <x v="1"/>
  </r>
  <r>
    <s v="2024-08-13"/>
    <x v="2"/>
    <s v="Shop Rent"/>
    <n v="132246"/>
    <x v="7"/>
    <x v="1"/>
  </r>
  <r>
    <s v="2024-08-14"/>
    <x v="3"/>
    <s v="Staff Salary"/>
    <n v="32945"/>
    <x v="7"/>
    <x v="1"/>
  </r>
  <r>
    <s v="2024-08-14"/>
    <x v="1"/>
    <s v="Fuel Purchase"/>
    <n v="10011"/>
    <x v="7"/>
    <x v="1"/>
  </r>
  <r>
    <s v="2024-08-15"/>
    <x v="6"/>
    <s v="Internet Subscription"/>
    <n v="14492"/>
    <x v="7"/>
    <x v="1"/>
  </r>
  <r>
    <s v="2024-08-15"/>
    <x v="1"/>
    <s v="Bike Maintenance"/>
    <n v="14669"/>
    <x v="7"/>
    <x v="1"/>
  </r>
  <r>
    <s v="2024-08-15"/>
    <x v="2"/>
    <s v="Shop Rent"/>
    <n v="146946"/>
    <x v="7"/>
    <x v="1"/>
  </r>
  <r>
    <s v="2024-08-15"/>
    <x v="6"/>
    <s v="Electricity Bill"/>
    <n v="11967"/>
    <x v="7"/>
    <x v="1"/>
  </r>
  <r>
    <s v="2024-08-16"/>
    <x v="5"/>
    <s v="Purchase of Accessories"/>
    <n v="36134"/>
    <x v="7"/>
    <x v="1"/>
  </r>
  <r>
    <s v="2024-08-16"/>
    <x v="1"/>
    <s v="Delivery Transport"/>
    <n v="14039"/>
    <x v="7"/>
    <x v="1"/>
  </r>
  <r>
    <s v="2024-08-16"/>
    <x v="5"/>
    <s v="Purchase of Accessories"/>
    <n v="30987"/>
    <x v="7"/>
    <x v="1"/>
  </r>
  <r>
    <s v="2024-08-16"/>
    <x v="3"/>
    <s v="Casual Worker Payment"/>
    <n v="15269"/>
    <x v="7"/>
    <x v="1"/>
  </r>
  <r>
    <s v="2024-08-16"/>
    <x v="6"/>
    <s v="Electricity Bill"/>
    <n v="6426"/>
    <x v="7"/>
    <x v="1"/>
  </r>
  <r>
    <s v="2024-08-17"/>
    <x v="4"/>
    <s v="Unexpected Expense"/>
    <n v="7587"/>
    <x v="7"/>
    <x v="1"/>
  </r>
  <r>
    <s v="2024-08-17"/>
    <x v="2"/>
    <s v="Shop Rent"/>
    <n v="119315"/>
    <x v="7"/>
    <x v="1"/>
  </r>
  <r>
    <s v="2024-08-18"/>
    <x v="7"/>
    <s v="Equipment Fix"/>
    <n v="16093"/>
    <x v="7"/>
    <x v="1"/>
  </r>
  <r>
    <s v="2024-08-18"/>
    <x v="2"/>
    <s v="Shop Rent"/>
    <n v="89797"/>
    <x v="7"/>
    <x v="1"/>
  </r>
  <r>
    <s v="2024-08-19"/>
    <x v="7"/>
    <s v="Shop Repairs"/>
    <n v="15172"/>
    <x v="7"/>
    <x v="1"/>
  </r>
  <r>
    <s v="2024-08-19"/>
    <x v="2"/>
    <s v="Shop Rent"/>
    <n v="125156"/>
    <x v="7"/>
    <x v="1"/>
  </r>
  <r>
    <s v="2024-08-19"/>
    <x v="5"/>
    <s v="Purchase of Chargers"/>
    <n v="29717"/>
    <x v="7"/>
    <x v="1"/>
  </r>
  <r>
    <s v="2024-08-19"/>
    <x v="3"/>
    <s v="Casual Worker Payment"/>
    <n v="61108"/>
    <x v="7"/>
    <x v="1"/>
  </r>
  <r>
    <s v="2024-08-19"/>
    <x v="0"/>
    <s v="Flyer Printing"/>
    <n v="26414"/>
    <x v="7"/>
    <x v="1"/>
  </r>
  <r>
    <s v="2024-08-20"/>
    <x v="6"/>
    <s v="Electricity Bill"/>
    <n v="15077"/>
    <x v="7"/>
    <x v="1"/>
  </r>
  <r>
    <s v="2024-08-21"/>
    <x v="5"/>
    <s v="Purchase of Chargers"/>
    <n v="44491"/>
    <x v="7"/>
    <x v="1"/>
  </r>
  <r>
    <s v="2024-08-21"/>
    <x v="0"/>
    <s v="Online Ads"/>
    <n v="15620"/>
    <x v="7"/>
    <x v="1"/>
  </r>
  <r>
    <s v="2024-08-21"/>
    <x v="0"/>
    <s v="Flyer Printing"/>
    <n v="11210"/>
    <x v="7"/>
    <x v="1"/>
  </r>
  <r>
    <s v="2024-08-21"/>
    <x v="0"/>
    <s v="Flyer Printing"/>
    <n v="7684"/>
    <x v="7"/>
    <x v="1"/>
  </r>
  <r>
    <s v="2024-08-21"/>
    <x v="4"/>
    <s v="Stationery"/>
    <n v="8182"/>
    <x v="7"/>
    <x v="1"/>
  </r>
  <r>
    <s v="2024-08-22"/>
    <x v="2"/>
    <s v="Shop Rent"/>
    <n v="126986"/>
    <x v="7"/>
    <x v="1"/>
  </r>
  <r>
    <s v="2024-08-22"/>
    <x v="1"/>
    <s v="Fuel Purchase"/>
    <n v="3988"/>
    <x v="7"/>
    <x v="1"/>
  </r>
  <r>
    <s v="2024-08-22"/>
    <x v="5"/>
    <s v="Purchase of Chargers"/>
    <n v="55710"/>
    <x v="7"/>
    <x v="1"/>
  </r>
  <r>
    <s v="2024-08-23"/>
    <x v="0"/>
    <s v="Online Ads"/>
    <n v="4213"/>
    <x v="7"/>
    <x v="1"/>
  </r>
  <r>
    <s v="2024-08-23"/>
    <x v="4"/>
    <s v="Snacks"/>
    <n v="8960"/>
    <x v="7"/>
    <x v="1"/>
  </r>
  <r>
    <s v="2024-08-24"/>
    <x v="2"/>
    <s v="Shop Rent"/>
    <n v="89617"/>
    <x v="7"/>
    <x v="1"/>
  </r>
  <r>
    <s v="2024-08-24"/>
    <x v="2"/>
    <s v="Shop Rent"/>
    <n v="102599"/>
    <x v="7"/>
    <x v="1"/>
  </r>
  <r>
    <s v="2024-08-24"/>
    <x v="7"/>
    <s v="Shop Repairs"/>
    <n v="24029"/>
    <x v="7"/>
    <x v="1"/>
  </r>
  <r>
    <s v="2024-08-24"/>
    <x v="7"/>
    <s v="Shop Repairs"/>
    <n v="2673"/>
    <x v="7"/>
    <x v="1"/>
  </r>
  <r>
    <s v="2024-08-24"/>
    <x v="1"/>
    <s v="Bike Maintenance"/>
    <n v="1787"/>
    <x v="7"/>
    <x v="1"/>
  </r>
  <r>
    <s v="2024-08-24"/>
    <x v="6"/>
    <s v="Electricity Bill"/>
    <n v="6336"/>
    <x v="7"/>
    <x v="1"/>
  </r>
  <r>
    <s v="2024-08-25"/>
    <x v="7"/>
    <s v="Shop Repairs"/>
    <n v="10600"/>
    <x v="7"/>
    <x v="1"/>
  </r>
  <r>
    <s v="2024-08-25"/>
    <x v="4"/>
    <s v="Unexpected Expense"/>
    <n v="915"/>
    <x v="7"/>
    <x v="1"/>
  </r>
  <r>
    <s v="2024-08-25"/>
    <x v="7"/>
    <s v="Equipment Fix"/>
    <n v="9229"/>
    <x v="7"/>
    <x v="1"/>
  </r>
  <r>
    <s v="2024-08-25"/>
    <x v="6"/>
    <s v="Internet Subscription"/>
    <n v="6983"/>
    <x v="7"/>
    <x v="1"/>
  </r>
  <r>
    <s v="2024-08-25"/>
    <x v="3"/>
    <s v="Casual Worker Payment"/>
    <n v="18931"/>
    <x v="7"/>
    <x v="1"/>
  </r>
  <r>
    <s v="2024-08-26"/>
    <x v="2"/>
    <s v="Shop Rent"/>
    <n v="109707"/>
    <x v="7"/>
    <x v="1"/>
  </r>
  <r>
    <s v="2024-08-26"/>
    <x v="4"/>
    <s v="Unexpected Expense"/>
    <n v="941"/>
    <x v="7"/>
    <x v="1"/>
  </r>
  <r>
    <s v="2024-08-26"/>
    <x v="2"/>
    <s v="Shop Rent"/>
    <n v="62294"/>
    <x v="7"/>
    <x v="1"/>
  </r>
  <r>
    <s v="2024-08-27"/>
    <x v="3"/>
    <s v="Casual Worker Payment"/>
    <n v="59967"/>
    <x v="7"/>
    <x v="1"/>
  </r>
  <r>
    <s v="2024-08-27"/>
    <x v="7"/>
    <s v="Equipment Fix"/>
    <n v="20636"/>
    <x v="7"/>
    <x v="1"/>
  </r>
  <r>
    <s v="2024-08-27"/>
    <x v="1"/>
    <s v="Delivery Transport"/>
    <n v="8533"/>
    <x v="7"/>
    <x v="1"/>
  </r>
  <r>
    <s v="2024-08-27"/>
    <x v="3"/>
    <s v="Casual Worker Payment"/>
    <n v="47380"/>
    <x v="7"/>
    <x v="1"/>
  </r>
  <r>
    <s v="2024-08-28"/>
    <x v="4"/>
    <s v="Stationery"/>
    <n v="3935"/>
    <x v="7"/>
    <x v="1"/>
  </r>
  <r>
    <s v="2024-08-28"/>
    <x v="1"/>
    <s v="Bike Maintenance"/>
    <n v="3012"/>
    <x v="7"/>
    <x v="1"/>
  </r>
  <r>
    <s v="2024-08-29"/>
    <x v="4"/>
    <s v="Stationery"/>
    <n v="4570"/>
    <x v="7"/>
    <x v="1"/>
  </r>
  <r>
    <s v="2024-08-29"/>
    <x v="0"/>
    <s v="Flyer Printing"/>
    <n v="24881"/>
    <x v="7"/>
    <x v="1"/>
  </r>
  <r>
    <s v="2024-08-31"/>
    <x v="0"/>
    <s v="Flyer Printing"/>
    <n v="23158"/>
    <x v="7"/>
    <x v="1"/>
  </r>
  <r>
    <s v="2024-08-31"/>
    <x v="3"/>
    <s v="Staff Salary"/>
    <n v="37799"/>
    <x v="7"/>
    <x v="1"/>
  </r>
  <r>
    <s v="2024-09-02"/>
    <x v="1"/>
    <s v="Bike Maintenance"/>
    <n v="6887"/>
    <x v="8"/>
    <x v="1"/>
  </r>
  <r>
    <s v="2024-09-02"/>
    <x v="4"/>
    <s v="Unexpected Expense"/>
    <n v="7368"/>
    <x v="8"/>
    <x v="1"/>
  </r>
  <r>
    <s v="2024-09-02"/>
    <x v="0"/>
    <s v="Online Ads"/>
    <n v="17777"/>
    <x v="8"/>
    <x v="1"/>
  </r>
  <r>
    <s v="2024-09-02"/>
    <x v="1"/>
    <s v="Bike Maintenance"/>
    <n v="9634"/>
    <x v="8"/>
    <x v="1"/>
  </r>
  <r>
    <s v="2024-09-03"/>
    <x v="7"/>
    <s v="Shop Repairs"/>
    <n v="4049"/>
    <x v="8"/>
    <x v="1"/>
  </r>
  <r>
    <s v="2024-09-03"/>
    <x v="4"/>
    <s v="Stationery"/>
    <n v="4162"/>
    <x v="8"/>
    <x v="1"/>
  </r>
  <r>
    <s v="2024-09-03"/>
    <x v="5"/>
    <s v="Purchase of Accessories"/>
    <n v="26456"/>
    <x v="8"/>
    <x v="1"/>
  </r>
  <r>
    <s v="2024-09-03"/>
    <x v="5"/>
    <s v="Purchase of Phones"/>
    <n v="58007"/>
    <x v="8"/>
    <x v="1"/>
  </r>
  <r>
    <s v="2024-09-03"/>
    <x v="1"/>
    <s v="Delivery Transport"/>
    <n v="8458"/>
    <x v="8"/>
    <x v="1"/>
  </r>
  <r>
    <s v="2024-09-04"/>
    <x v="1"/>
    <s v="Bike Maintenance"/>
    <n v="4754"/>
    <x v="8"/>
    <x v="1"/>
  </r>
  <r>
    <s v="2024-09-04"/>
    <x v="4"/>
    <s v="Snacks"/>
    <n v="2440"/>
    <x v="8"/>
    <x v="1"/>
  </r>
  <r>
    <s v="2024-09-04"/>
    <x v="0"/>
    <s v="Flyer Printing"/>
    <n v="17290"/>
    <x v="8"/>
    <x v="1"/>
  </r>
  <r>
    <s v="2024-09-05"/>
    <x v="7"/>
    <s v="Equipment Fix"/>
    <n v="22476"/>
    <x v="8"/>
    <x v="1"/>
  </r>
  <r>
    <s v="2024-09-06"/>
    <x v="2"/>
    <s v="Shop Rent"/>
    <n v="94842"/>
    <x v="8"/>
    <x v="1"/>
  </r>
  <r>
    <s v="2024-09-06"/>
    <x v="1"/>
    <s v="Delivery Transport"/>
    <n v="8024"/>
    <x v="8"/>
    <x v="1"/>
  </r>
  <r>
    <s v="2024-09-06"/>
    <x v="6"/>
    <s v="Internet Subscription"/>
    <n v="14452"/>
    <x v="8"/>
    <x v="1"/>
  </r>
  <r>
    <s v="2024-09-07"/>
    <x v="7"/>
    <s v="Shop Repairs"/>
    <n v="7268"/>
    <x v="8"/>
    <x v="1"/>
  </r>
  <r>
    <s v="2024-09-07"/>
    <x v="0"/>
    <s v="Online Ads"/>
    <n v="25750"/>
    <x v="8"/>
    <x v="1"/>
  </r>
  <r>
    <s v="2024-09-07"/>
    <x v="5"/>
    <s v="Purchase of Phones"/>
    <n v="26251"/>
    <x v="8"/>
    <x v="1"/>
  </r>
  <r>
    <s v="2024-09-07"/>
    <x v="2"/>
    <s v="Shop Rent"/>
    <n v="146970"/>
    <x v="8"/>
    <x v="1"/>
  </r>
  <r>
    <s v="2024-09-08"/>
    <x v="7"/>
    <s v="Equipment Fix"/>
    <n v="11366"/>
    <x v="8"/>
    <x v="1"/>
  </r>
  <r>
    <s v="2024-09-08"/>
    <x v="6"/>
    <s v="Electricity Bill"/>
    <n v="7210"/>
    <x v="8"/>
    <x v="1"/>
  </r>
  <r>
    <s v="2024-09-08"/>
    <x v="3"/>
    <s v="Staff Salary"/>
    <n v="33953"/>
    <x v="8"/>
    <x v="1"/>
  </r>
  <r>
    <s v="2024-09-08"/>
    <x v="2"/>
    <s v="Office Rent"/>
    <n v="142749"/>
    <x v="8"/>
    <x v="1"/>
  </r>
  <r>
    <s v="2024-09-09"/>
    <x v="0"/>
    <s v="Online Ads"/>
    <n v="13965"/>
    <x v="8"/>
    <x v="1"/>
  </r>
  <r>
    <s v="2024-09-09"/>
    <x v="4"/>
    <s v="Unexpected Expense"/>
    <n v="4366"/>
    <x v="8"/>
    <x v="1"/>
  </r>
  <r>
    <s v="2024-09-09"/>
    <x v="1"/>
    <s v="Bike Maintenance"/>
    <n v="3369"/>
    <x v="8"/>
    <x v="1"/>
  </r>
  <r>
    <s v="2024-09-09"/>
    <x v="5"/>
    <s v="Purchase of Accessories"/>
    <n v="17963"/>
    <x v="8"/>
    <x v="1"/>
  </r>
  <r>
    <s v="2024-09-09"/>
    <x v="5"/>
    <s v="Purchase of Accessories"/>
    <n v="11693"/>
    <x v="8"/>
    <x v="1"/>
  </r>
  <r>
    <s v="2024-09-09"/>
    <x v="5"/>
    <s v="Purchase of Chargers"/>
    <n v="13503"/>
    <x v="8"/>
    <x v="1"/>
  </r>
  <r>
    <s v="2024-09-09"/>
    <x v="1"/>
    <s v="Bike Maintenance"/>
    <n v="3860"/>
    <x v="8"/>
    <x v="1"/>
  </r>
  <r>
    <s v="2024-09-10"/>
    <x v="2"/>
    <s v="Office Rent"/>
    <n v="52369"/>
    <x v="8"/>
    <x v="1"/>
  </r>
  <r>
    <s v="2024-09-10"/>
    <x v="1"/>
    <s v="Fuel Purchase"/>
    <n v="9602"/>
    <x v="8"/>
    <x v="1"/>
  </r>
  <r>
    <s v="2024-09-10"/>
    <x v="0"/>
    <s v="Online Ads"/>
    <n v="18519"/>
    <x v="8"/>
    <x v="1"/>
  </r>
  <r>
    <s v="2024-09-10"/>
    <x v="3"/>
    <s v="Casual Worker Payment"/>
    <n v="51353"/>
    <x v="8"/>
    <x v="1"/>
  </r>
  <r>
    <s v="2024-09-10"/>
    <x v="2"/>
    <s v="Office Rent"/>
    <n v="97821"/>
    <x v="8"/>
    <x v="1"/>
  </r>
  <r>
    <s v="2024-09-10"/>
    <x v="7"/>
    <s v="Equipment Fix"/>
    <n v="15781"/>
    <x v="8"/>
    <x v="1"/>
  </r>
  <r>
    <s v="2024-09-10"/>
    <x v="5"/>
    <s v="Purchase of Phones"/>
    <n v="44790"/>
    <x v="8"/>
    <x v="1"/>
  </r>
  <r>
    <s v="2024-09-11"/>
    <x v="4"/>
    <s v="Snacks"/>
    <n v="3436"/>
    <x v="8"/>
    <x v="1"/>
  </r>
  <r>
    <s v="2024-09-11"/>
    <x v="4"/>
    <s v="Stationery"/>
    <n v="3934"/>
    <x v="8"/>
    <x v="1"/>
  </r>
  <r>
    <s v="2024-09-11"/>
    <x v="2"/>
    <s v="Shop Rent"/>
    <n v="90707"/>
    <x v="8"/>
    <x v="1"/>
  </r>
  <r>
    <s v="2024-09-11"/>
    <x v="3"/>
    <s v="Casual Worker Payment"/>
    <n v="26797"/>
    <x v="8"/>
    <x v="1"/>
  </r>
  <r>
    <s v="2024-09-12"/>
    <x v="4"/>
    <s v="Snacks"/>
    <n v="873"/>
    <x v="8"/>
    <x v="1"/>
  </r>
  <r>
    <s v="2024-09-12"/>
    <x v="6"/>
    <s v="Internet Subscription"/>
    <n v="18506"/>
    <x v="8"/>
    <x v="1"/>
  </r>
  <r>
    <s v="2024-09-13"/>
    <x v="6"/>
    <s v="Electricity Bill"/>
    <n v="2763"/>
    <x v="8"/>
    <x v="1"/>
  </r>
  <r>
    <s v="2024-09-13"/>
    <x v="0"/>
    <s v="Online Ads"/>
    <n v="19821"/>
    <x v="8"/>
    <x v="1"/>
  </r>
  <r>
    <s v="2024-09-13"/>
    <x v="3"/>
    <s v="Casual Worker Payment"/>
    <n v="34705"/>
    <x v="8"/>
    <x v="1"/>
  </r>
  <r>
    <s v="2024-09-14"/>
    <x v="0"/>
    <s v="Online Ads"/>
    <n v="29771"/>
    <x v="8"/>
    <x v="1"/>
  </r>
  <r>
    <s v="2024-09-14"/>
    <x v="5"/>
    <s v="Purchase of Phones"/>
    <n v="29965"/>
    <x v="8"/>
    <x v="1"/>
  </r>
  <r>
    <s v="2024-09-14"/>
    <x v="4"/>
    <s v="Snacks"/>
    <n v="4033"/>
    <x v="8"/>
    <x v="1"/>
  </r>
  <r>
    <s v="2024-09-17"/>
    <x v="1"/>
    <s v="Fuel Purchase"/>
    <n v="3299"/>
    <x v="8"/>
    <x v="1"/>
  </r>
  <r>
    <s v="2024-09-18"/>
    <x v="4"/>
    <s v="Unexpected Expense"/>
    <n v="8778"/>
    <x v="8"/>
    <x v="1"/>
  </r>
  <r>
    <s v="2024-09-18"/>
    <x v="4"/>
    <s v="Unexpected Expense"/>
    <n v="4963"/>
    <x v="8"/>
    <x v="1"/>
  </r>
  <r>
    <s v="2024-09-18"/>
    <x v="3"/>
    <s v="Casual Worker Payment"/>
    <n v="21177"/>
    <x v="8"/>
    <x v="1"/>
  </r>
  <r>
    <s v="2024-09-19"/>
    <x v="7"/>
    <s v="Equipment Fix"/>
    <n v="22750"/>
    <x v="8"/>
    <x v="1"/>
  </r>
  <r>
    <s v="2024-09-19"/>
    <x v="2"/>
    <s v="Office Rent"/>
    <n v="61192"/>
    <x v="8"/>
    <x v="1"/>
  </r>
  <r>
    <s v="2024-09-19"/>
    <x v="3"/>
    <s v="Casual Worker Payment"/>
    <n v="25984"/>
    <x v="8"/>
    <x v="1"/>
  </r>
  <r>
    <s v="2024-09-19"/>
    <x v="0"/>
    <s v="Online Ads"/>
    <n v="23056"/>
    <x v="8"/>
    <x v="1"/>
  </r>
  <r>
    <s v="2024-09-20"/>
    <x v="4"/>
    <s v="Snacks"/>
    <n v="9590"/>
    <x v="8"/>
    <x v="1"/>
  </r>
  <r>
    <s v="2024-09-20"/>
    <x v="2"/>
    <s v="Shop Rent"/>
    <n v="81661"/>
    <x v="8"/>
    <x v="1"/>
  </r>
  <r>
    <s v="2024-09-20"/>
    <x v="2"/>
    <s v="Shop Rent"/>
    <n v="90432"/>
    <x v="8"/>
    <x v="1"/>
  </r>
  <r>
    <s v="2024-09-20"/>
    <x v="2"/>
    <s v="Shop Rent"/>
    <n v="131845"/>
    <x v="8"/>
    <x v="1"/>
  </r>
  <r>
    <s v="2024-09-21"/>
    <x v="3"/>
    <s v="Casual Worker Payment"/>
    <n v="15478"/>
    <x v="8"/>
    <x v="1"/>
  </r>
  <r>
    <s v="2024-09-21"/>
    <x v="5"/>
    <s v="Purchase of Accessories"/>
    <n v="53820"/>
    <x v="8"/>
    <x v="1"/>
  </r>
  <r>
    <s v="2024-09-22"/>
    <x v="7"/>
    <s v="Equipment Fix"/>
    <n v="23094"/>
    <x v="8"/>
    <x v="1"/>
  </r>
  <r>
    <s v="2024-09-22"/>
    <x v="6"/>
    <s v="Internet Subscription"/>
    <n v="2727"/>
    <x v="8"/>
    <x v="1"/>
  </r>
  <r>
    <s v="2024-09-23"/>
    <x v="2"/>
    <s v="Shop Rent"/>
    <n v="118263"/>
    <x v="8"/>
    <x v="1"/>
  </r>
  <r>
    <s v="2024-09-24"/>
    <x v="4"/>
    <s v="Stationery"/>
    <n v="9117"/>
    <x v="8"/>
    <x v="1"/>
  </r>
  <r>
    <s v="2024-09-24"/>
    <x v="5"/>
    <s v="Purchase of Phones"/>
    <n v="50323"/>
    <x v="8"/>
    <x v="1"/>
  </r>
  <r>
    <s v="2024-09-24"/>
    <x v="5"/>
    <s v="Purchase of Phones"/>
    <n v="38255"/>
    <x v="8"/>
    <x v="1"/>
  </r>
  <r>
    <s v="2024-09-24"/>
    <x v="0"/>
    <s v="Flyer Printing"/>
    <n v="27328"/>
    <x v="8"/>
    <x v="1"/>
  </r>
  <r>
    <s v="2024-09-25"/>
    <x v="0"/>
    <s v="Online Ads"/>
    <n v="18551"/>
    <x v="8"/>
    <x v="1"/>
  </r>
  <r>
    <s v="2024-09-25"/>
    <x v="3"/>
    <s v="Casual Worker Payment"/>
    <n v="35468"/>
    <x v="8"/>
    <x v="1"/>
  </r>
  <r>
    <s v="2024-09-26"/>
    <x v="1"/>
    <s v="Fuel Purchase"/>
    <n v="13938"/>
    <x v="8"/>
    <x v="1"/>
  </r>
  <r>
    <s v="2024-09-26"/>
    <x v="6"/>
    <s v="Electricity Bill"/>
    <n v="15761"/>
    <x v="8"/>
    <x v="1"/>
  </r>
  <r>
    <s v="2024-09-26"/>
    <x v="5"/>
    <s v="Purchase of Accessories"/>
    <n v="58982"/>
    <x v="8"/>
    <x v="1"/>
  </r>
  <r>
    <s v="2024-09-26"/>
    <x v="5"/>
    <s v="Purchase of Accessories"/>
    <n v="25665"/>
    <x v="8"/>
    <x v="1"/>
  </r>
  <r>
    <s v="2024-09-26"/>
    <x v="5"/>
    <s v="Purchase of Chargers"/>
    <n v="37027"/>
    <x v="8"/>
    <x v="1"/>
  </r>
  <r>
    <s v="2024-09-27"/>
    <x v="7"/>
    <s v="Equipment Fix"/>
    <n v="9623"/>
    <x v="8"/>
    <x v="1"/>
  </r>
  <r>
    <s v="2024-09-28"/>
    <x v="5"/>
    <s v="Purchase of Phones"/>
    <n v="21554"/>
    <x v="8"/>
    <x v="1"/>
  </r>
  <r>
    <s v="2024-09-28"/>
    <x v="0"/>
    <s v="Online Ads"/>
    <n v="26186"/>
    <x v="8"/>
    <x v="1"/>
  </r>
  <r>
    <s v="2024-09-28"/>
    <x v="4"/>
    <s v="Unexpected Expense"/>
    <n v="9358"/>
    <x v="8"/>
    <x v="1"/>
  </r>
  <r>
    <s v="2024-09-29"/>
    <x v="0"/>
    <s v="Flyer Printing"/>
    <n v="18352"/>
    <x v="8"/>
    <x v="1"/>
  </r>
  <r>
    <s v="2024-09-29"/>
    <x v="3"/>
    <s v="Staff Salary"/>
    <n v="42735"/>
    <x v="8"/>
    <x v="1"/>
  </r>
  <r>
    <s v="2024-09-30"/>
    <x v="5"/>
    <s v="Purchase of Chargers"/>
    <n v="26241"/>
    <x v="8"/>
    <x v="1"/>
  </r>
  <r>
    <s v="2024-10-01"/>
    <x v="0"/>
    <s v="Flyer Printing"/>
    <n v="17708"/>
    <x v="9"/>
    <x v="1"/>
  </r>
  <r>
    <s v="2024-10-01"/>
    <x v="5"/>
    <s v="Purchase of Chargers"/>
    <n v="42077"/>
    <x v="9"/>
    <x v="1"/>
  </r>
  <r>
    <s v="2024-10-01"/>
    <x v="1"/>
    <s v="Delivery Transport"/>
    <n v="2415"/>
    <x v="9"/>
    <x v="1"/>
  </r>
  <r>
    <s v="2024-10-01"/>
    <x v="4"/>
    <s v="Snacks"/>
    <n v="7468"/>
    <x v="9"/>
    <x v="1"/>
  </r>
  <r>
    <s v="2024-10-02"/>
    <x v="6"/>
    <s v="Water Bill"/>
    <n v="8805"/>
    <x v="9"/>
    <x v="1"/>
  </r>
  <r>
    <s v="2024-10-02"/>
    <x v="7"/>
    <s v="Shop Repairs"/>
    <n v="9412"/>
    <x v="9"/>
    <x v="1"/>
  </r>
  <r>
    <s v="2024-10-03"/>
    <x v="3"/>
    <s v="Casual Worker Payment"/>
    <n v="69906"/>
    <x v="9"/>
    <x v="1"/>
  </r>
  <r>
    <s v="2024-10-03"/>
    <x v="1"/>
    <s v="Bike Maintenance"/>
    <n v="10476"/>
    <x v="9"/>
    <x v="1"/>
  </r>
  <r>
    <s v="2024-10-04"/>
    <x v="0"/>
    <s v="Flyer Printing"/>
    <n v="28732"/>
    <x v="9"/>
    <x v="1"/>
  </r>
  <r>
    <s v="2024-10-04"/>
    <x v="5"/>
    <s v="Purchase of Accessories"/>
    <n v="48737"/>
    <x v="9"/>
    <x v="1"/>
  </r>
  <r>
    <s v="2024-10-05"/>
    <x v="0"/>
    <s v="Online Ads"/>
    <n v="25147"/>
    <x v="9"/>
    <x v="1"/>
  </r>
  <r>
    <s v="2024-10-06"/>
    <x v="5"/>
    <s v="Purchase of Accessories"/>
    <n v="43313"/>
    <x v="9"/>
    <x v="1"/>
  </r>
  <r>
    <s v="2024-10-07"/>
    <x v="1"/>
    <s v="Bike Maintenance"/>
    <n v="6409"/>
    <x v="9"/>
    <x v="1"/>
  </r>
  <r>
    <s v="2024-10-07"/>
    <x v="4"/>
    <s v="Stationery"/>
    <n v="2316"/>
    <x v="9"/>
    <x v="1"/>
  </r>
  <r>
    <s v="2024-10-07"/>
    <x v="6"/>
    <s v="Electricity Bill"/>
    <n v="12255"/>
    <x v="9"/>
    <x v="1"/>
  </r>
  <r>
    <s v="2024-10-07"/>
    <x v="4"/>
    <s v="Stationery"/>
    <n v="4223"/>
    <x v="9"/>
    <x v="1"/>
  </r>
  <r>
    <s v="2024-10-08"/>
    <x v="2"/>
    <s v="Office Rent"/>
    <n v="142736"/>
    <x v="9"/>
    <x v="1"/>
  </r>
  <r>
    <s v="2024-10-08"/>
    <x v="5"/>
    <s v="Purchase of Chargers"/>
    <n v="12415"/>
    <x v="9"/>
    <x v="1"/>
  </r>
  <r>
    <s v="2024-10-09"/>
    <x v="5"/>
    <s v="Purchase of Phones"/>
    <n v="29758"/>
    <x v="9"/>
    <x v="1"/>
  </r>
  <r>
    <s v="2024-10-10"/>
    <x v="5"/>
    <s v="Purchase of Chargers"/>
    <n v="11840"/>
    <x v="9"/>
    <x v="1"/>
  </r>
  <r>
    <s v="2024-10-11"/>
    <x v="3"/>
    <s v="Casual Worker Payment"/>
    <n v="67051"/>
    <x v="9"/>
    <x v="1"/>
  </r>
  <r>
    <s v="2024-10-11"/>
    <x v="4"/>
    <s v="Stationery"/>
    <n v="5150"/>
    <x v="9"/>
    <x v="1"/>
  </r>
  <r>
    <s v="2024-10-11"/>
    <x v="2"/>
    <s v="Office Rent"/>
    <n v="135934"/>
    <x v="9"/>
    <x v="1"/>
  </r>
  <r>
    <s v="2024-10-11"/>
    <x v="2"/>
    <s v="Office Rent"/>
    <n v="145719"/>
    <x v="9"/>
    <x v="1"/>
  </r>
  <r>
    <s v="2024-10-12"/>
    <x v="0"/>
    <s v="Online Ads"/>
    <n v="12294"/>
    <x v="9"/>
    <x v="1"/>
  </r>
  <r>
    <s v="2024-10-12"/>
    <x v="0"/>
    <s v="Online Ads"/>
    <n v="25676"/>
    <x v="9"/>
    <x v="1"/>
  </r>
  <r>
    <s v="2024-10-13"/>
    <x v="4"/>
    <s v="Snacks"/>
    <n v="9941"/>
    <x v="9"/>
    <x v="1"/>
  </r>
  <r>
    <s v="2024-10-13"/>
    <x v="2"/>
    <s v="Office Rent"/>
    <n v="107433"/>
    <x v="9"/>
    <x v="1"/>
  </r>
  <r>
    <s v="2024-10-13"/>
    <x v="6"/>
    <s v="Electricity Bill"/>
    <n v="3742"/>
    <x v="9"/>
    <x v="1"/>
  </r>
  <r>
    <s v="2024-10-14"/>
    <x v="6"/>
    <s v="Internet Subscription"/>
    <n v="6881"/>
    <x v="9"/>
    <x v="1"/>
  </r>
  <r>
    <s v="2024-10-14"/>
    <x v="2"/>
    <s v="Shop Rent"/>
    <n v="141913"/>
    <x v="9"/>
    <x v="1"/>
  </r>
  <r>
    <s v="2024-10-14"/>
    <x v="5"/>
    <s v="Purchase of Chargers"/>
    <n v="38047"/>
    <x v="9"/>
    <x v="1"/>
  </r>
  <r>
    <s v="2024-10-15"/>
    <x v="1"/>
    <s v="Bike Maintenance"/>
    <n v="10107"/>
    <x v="9"/>
    <x v="1"/>
  </r>
  <r>
    <s v="2024-10-16"/>
    <x v="7"/>
    <s v="Shop Repairs"/>
    <n v="9031"/>
    <x v="9"/>
    <x v="1"/>
  </r>
  <r>
    <s v="2024-10-17"/>
    <x v="4"/>
    <s v="Unexpected Expense"/>
    <n v="875"/>
    <x v="9"/>
    <x v="1"/>
  </r>
  <r>
    <s v="2024-10-17"/>
    <x v="7"/>
    <s v="Shop Repairs"/>
    <n v="10021"/>
    <x v="9"/>
    <x v="1"/>
  </r>
  <r>
    <s v="2024-10-17"/>
    <x v="5"/>
    <s v="Purchase of Chargers"/>
    <n v="51648"/>
    <x v="9"/>
    <x v="1"/>
  </r>
  <r>
    <s v="2024-10-17"/>
    <x v="3"/>
    <s v="Staff Salary"/>
    <n v="57493"/>
    <x v="9"/>
    <x v="1"/>
  </r>
  <r>
    <s v="2024-10-18"/>
    <x v="2"/>
    <s v="Office Rent"/>
    <n v="128452"/>
    <x v="9"/>
    <x v="1"/>
  </r>
  <r>
    <s v="2024-10-19"/>
    <x v="4"/>
    <s v="Snacks"/>
    <n v="6920"/>
    <x v="9"/>
    <x v="1"/>
  </r>
  <r>
    <s v="2024-10-19"/>
    <x v="2"/>
    <s v="Office Rent"/>
    <n v="126252"/>
    <x v="9"/>
    <x v="1"/>
  </r>
  <r>
    <s v="2024-10-20"/>
    <x v="6"/>
    <s v="Electricity Bill"/>
    <n v="8120"/>
    <x v="9"/>
    <x v="1"/>
  </r>
  <r>
    <s v="2024-10-20"/>
    <x v="4"/>
    <s v="Stationery"/>
    <n v="8040"/>
    <x v="9"/>
    <x v="1"/>
  </r>
  <r>
    <s v="2024-10-20"/>
    <x v="7"/>
    <s v="Shop Repairs"/>
    <n v="15587"/>
    <x v="9"/>
    <x v="1"/>
  </r>
  <r>
    <s v="2024-10-20"/>
    <x v="5"/>
    <s v="Purchase of Chargers"/>
    <n v="19755"/>
    <x v="9"/>
    <x v="1"/>
  </r>
  <r>
    <s v="2024-10-20"/>
    <x v="0"/>
    <s v="Flyer Printing"/>
    <n v="21875"/>
    <x v="9"/>
    <x v="1"/>
  </r>
  <r>
    <s v="2024-10-20"/>
    <x v="2"/>
    <s v="Shop Rent"/>
    <n v="136606"/>
    <x v="9"/>
    <x v="1"/>
  </r>
  <r>
    <s v="2024-10-21"/>
    <x v="5"/>
    <s v="Purchase of Accessories"/>
    <n v="23378"/>
    <x v="9"/>
    <x v="1"/>
  </r>
  <r>
    <s v="2024-10-21"/>
    <x v="3"/>
    <s v="Casual Worker Payment"/>
    <n v="19700"/>
    <x v="9"/>
    <x v="1"/>
  </r>
  <r>
    <s v="2024-10-21"/>
    <x v="6"/>
    <s v="Water Bill"/>
    <n v="12293"/>
    <x v="9"/>
    <x v="1"/>
  </r>
  <r>
    <s v="2024-10-21"/>
    <x v="0"/>
    <s v="Flyer Printing"/>
    <n v="24969"/>
    <x v="9"/>
    <x v="1"/>
  </r>
  <r>
    <s v="2024-10-21"/>
    <x v="1"/>
    <s v="Delivery Transport"/>
    <n v="3600"/>
    <x v="9"/>
    <x v="1"/>
  </r>
  <r>
    <s v="2024-10-21"/>
    <x v="3"/>
    <s v="Casual Worker Payment"/>
    <n v="39654"/>
    <x v="9"/>
    <x v="1"/>
  </r>
  <r>
    <s v="2024-10-21"/>
    <x v="0"/>
    <s v="Online Ads"/>
    <n v="5218"/>
    <x v="9"/>
    <x v="1"/>
  </r>
  <r>
    <s v="2024-10-22"/>
    <x v="7"/>
    <s v="Equipment Fix"/>
    <n v="17384"/>
    <x v="9"/>
    <x v="1"/>
  </r>
  <r>
    <s v="2024-10-22"/>
    <x v="6"/>
    <s v="Electricity Bill"/>
    <n v="4184"/>
    <x v="9"/>
    <x v="1"/>
  </r>
  <r>
    <s v="2024-10-22"/>
    <x v="1"/>
    <s v="Fuel Purchase"/>
    <n v="14748"/>
    <x v="9"/>
    <x v="1"/>
  </r>
  <r>
    <s v="2024-10-22"/>
    <x v="7"/>
    <s v="Shop Repairs"/>
    <n v="21359"/>
    <x v="9"/>
    <x v="1"/>
  </r>
  <r>
    <s v="2024-10-22"/>
    <x v="2"/>
    <s v="Shop Rent"/>
    <n v="113848"/>
    <x v="9"/>
    <x v="1"/>
  </r>
  <r>
    <s v="2024-10-22"/>
    <x v="4"/>
    <s v="Unexpected Expense"/>
    <n v="9160"/>
    <x v="9"/>
    <x v="1"/>
  </r>
  <r>
    <s v="2024-10-24"/>
    <x v="7"/>
    <s v="Shop Repairs"/>
    <n v="6843"/>
    <x v="9"/>
    <x v="1"/>
  </r>
  <r>
    <s v="2024-10-24"/>
    <x v="2"/>
    <s v="Office Rent"/>
    <n v="64256"/>
    <x v="9"/>
    <x v="1"/>
  </r>
  <r>
    <s v="2024-10-25"/>
    <x v="1"/>
    <s v="Bike Maintenance"/>
    <n v="14231"/>
    <x v="9"/>
    <x v="1"/>
  </r>
  <r>
    <s v="2024-10-25"/>
    <x v="1"/>
    <s v="Fuel Purchase"/>
    <n v="12794"/>
    <x v="9"/>
    <x v="1"/>
  </r>
  <r>
    <s v="2024-10-25"/>
    <x v="5"/>
    <s v="Purchase of Accessories"/>
    <n v="24467"/>
    <x v="9"/>
    <x v="1"/>
  </r>
  <r>
    <s v="2024-10-25"/>
    <x v="1"/>
    <s v="Delivery Transport"/>
    <n v="2982"/>
    <x v="9"/>
    <x v="1"/>
  </r>
  <r>
    <s v="2024-10-26"/>
    <x v="6"/>
    <s v="Electricity Bill"/>
    <n v="13610"/>
    <x v="9"/>
    <x v="1"/>
  </r>
  <r>
    <s v="2024-10-27"/>
    <x v="7"/>
    <s v="Equipment Fix"/>
    <n v="2042"/>
    <x v="9"/>
    <x v="1"/>
  </r>
  <r>
    <s v="2024-10-27"/>
    <x v="4"/>
    <s v="Stationery"/>
    <n v="2654"/>
    <x v="9"/>
    <x v="1"/>
  </r>
  <r>
    <s v="2024-10-28"/>
    <x v="5"/>
    <s v="Purchase of Chargers"/>
    <n v="56351"/>
    <x v="9"/>
    <x v="1"/>
  </r>
  <r>
    <s v="2024-10-28"/>
    <x v="5"/>
    <s v="Purchase of Phones"/>
    <n v="40123"/>
    <x v="9"/>
    <x v="1"/>
  </r>
  <r>
    <s v="2024-10-28"/>
    <x v="0"/>
    <s v="Flyer Printing"/>
    <n v="6856"/>
    <x v="9"/>
    <x v="1"/>
  </r>
  <r>
    <s v="2024-10-28"/>
    <x v="5"/>
    <s v="Purchase of Chargers"/>
    <n v="44329"/>
    <x v="9"/>
    <x v="1"/>
  </r>
  <r>
    <s v="2024-10-29"/>
    <x v="6"/>
    <s v="Electricity Bill"/>
    <n v="18042"/>
    <x v="9"/>
    <x v="1"/>
  </r>
  <r>
    <s v="2024-10-30"/>
    <x v="6"/>
    <s v="Water Bill"/>
    <n v="7338"/>
    <x v="9"/>
    <x v="1"/>
  </r>
  <r>
    <s v="2024-10-30"/>
    <x v="2"/>
    <s v="Shop Rent"/>
    <n v="147825"/>
    <x v="9"/>
    <x v="1"/>
  </r>
  <r>
    <s v="2024-10-30"/>
    <x v="1"/>
    <s v="Fuel Purchase"/>
    <n v="11867"/>
    <x v="9"/>
    <x v="1"/>
  </r>
  <r>
    <s v="2024-10-30"/>
    <x v="6"/>
    <s v="Electricity Bill"/>
    <n v="4326"/>
    <x v="9"/>
    <x v="1"/>
  </r>
  <r>
    <s v="2024-10-30"/>
    <x v="6"/>
    <s v="Internet Subscription"/>
    <n v="9147"/>
    <x v="9"/>
    <x v="1"/>
  </r>
  <r>
    <s v="2024-10-31"/>
    <x v="3"/>
    <s v="Staff Salary"/>
    <n v="57470"/>
    <x v="9"/>
    <x v="1"/>
  </r>
  <r>
    <s v="2024-10-31"/>
    <x v="5"/>
    <s v="Purchase of Accessories"/>
    <n v="56940"/>
    <x v="9"/>
    <x v="1"/>
  </r>
  <r>
    <s v="2024-11-01"/>
    <x v="2"/>
    <s v="Office Rent"/>
    <n v="68311"/>
    <x v="10"/>
    <x v="1"/>
  </r>
  <r>
    <s v="2024-11-01"/>
    <x v="1"/>
    <s v="Delivery Transport"/>
    <n v="6638"/>
    <x v="10"/>
    <x v="1"/>
  </r>
  <r>
    <s v="2024-11-01"/>
    <x v="5"/>
    <s v="Purchase of Accessories"/>
    <n v="45129"/>
    <x v="10"/>
    <x v="1"/>
  </r>
  <r>
    <s v="2024-11-02"/>
    <x v="5"/>
    <s v="Purchase of Chargers"/>
    <n v="38710"/>
    <x v="10"/>
    <x v="1"/>
  </r>
  <r>
    <s v="2024-11-02"/>
    <x v="7"/>
    <s v="Shop Repairs"/>
    <n v="7123"/>
    <x v="10"/>
    <x v="1"/>
  </r>
  <r>
    <s v="2024-11-03"/>
    <x v="7"/>
    <s v="Shop Repairs"/>
    <n v="23341"/>
    <x v="10"/>
    <x v="1"/>
  </r>
  <r>
    <s v="2024-11-03"/>
    <x v="2"/>
    <s v="Office Rent"/>
    <n v="149014"/>
    <x v="10"/>
    <x v="1"/>
  </r>
  <r>
    <s v="2024-11-03"/>
    <x v="5"/>
    <s v="Purchase of Chargers"/>
    <n v="29079"/>
    <x v="10"/>
    <x v="1"/>
  </r>
  <r>
    <s v="2024-11-03"/>
    <x v="4"/>
    <s v="Snacks"/>
    <n v="1817"/>
    <x v="10"/>
    <x v="1"/>
  </r>
  <r>
    <s v="2024-11-04"/>
    <x v="7"/>
    <s v="Shop Repairs"/>
    <n v="3444"/>
    <x v="10"/>
    <x v="1"/>
  </r>
  <r>
    <s v="2024-11-04"/>
    <x v="6"/>
    <s v="Water Bill"/>
    <n v="16892"/>
    <x v="10"/>
    <x v="1"/>
  </r>
  <r>
    <s v="2024-11-05"/>
    <x v="4"/>
    <s v="Snacks"/>
    <n v="3473"/>
    <x v="10"/>
    <x v="1"/>
  </r>
  <r>
    <s v="2024-11-05"/>
    <x v="0"/>
    <s v="Flyer Printing"/>
    <n v="9294"/>
    <x v="10"/>
    <x v="1"/>
  </r>
  <r>
    <s v="2024-11-06"/>
    <x v="0"/>
    <s v="Flyer Printing"/>
    <n v="9848"/>
    <x v="10"/>
    <x v="1"/>
  </r>
  <r>
    <s v="2024-11-06"/>
    <x v="2"/>
    <s v="Office Rent"/>
    <n v="84507"/>
    <x v="10"/>
    <x v="1"/>
  </r>
  <r>
    <s v="2024-11-06"/>
    <x v="5"/>
    <s v="Purchase of Chargers"/>
    <n v="39699"/>
    <x v="10"/>
    <x v="1"/>
  </r>
  <r>
    <s v="2024-11-07"/>
    <x v="5"/>
    <s v="Purchase of Chargers"/>
    <n v="15666"/>
    <x v="10"/>
    <x v="1"/>
  </r>
  <r>
    <s v="2024-11-08"/>
    <x v="7"/>
    <s v="Shop Repairs"/>
    <n v="7795"/>
    <x v="10"/>
    <x v="1"/>
  </r>
  <r>
    <s v="2024-11-08"/>
    <x v="1"/>
    <s v="Delivery Transport"/>
    <n v="8090"/>
    <x v="10"/>
    <x v="1"/>
  </r>
  <r>
    <s v="2024-11-08"/>
    <x v="4"/>
    <s v="Unexpected Expense"/>
    <n v="2798"/>
    <x v="10"/>
    <x v="1"/>
  </r>
  <r>
    <s v="2024-11-09"/>
    <x v="0"/>
    <s v="Flyer Printing"/>
    <n v="24053"/>
    <x v="10"/>
    <x v="1"/>
  </r>
  <r>
    <s v="2024-11-09"/>
    <x v="5"/>
    <s v="Purchase of Chargers"/>
    <n v="37802"/>
    <x v="10"/>
    <x v="1"/>
  </r>
  <r>
    <s v="2024-11-10"/>
    <x v="0"/>
    <s v="Flyer Printing"/>
    <n v="5283"/>
    <x v="10"/>
    <x v="1"/>
  </r>
  <r>
    <s v="2024-11-10"/>
    <x v="5"/>
    <s v="Purchase of Phones"/>
    <n v="18345"/>
    <x v="10"/>
    <x v="1"/>
  </r>
  <r>
    <s v="2024-11-10"/>
    <x v="7"/>
    <s v="Equipment Fix"/>
    <n v="20231"/>
    <x v="10"/>
    <x v="1"/>
  </r>
  <r>
    <s v="2024-11-10"/>
    <x v="4"/>
    <s v="Stationery"/>
    <n v="9712"/>
    <x v="10"/>
    <x v="1"/>
  </r>
  <r>
    <s v="2024-11-10"/>
    <x v="0"/>
    <s v="Online Ads"/>
    <n v="10619"/>
    <x v="10"/>
    <x v="1"/>
  </r>
  <r>
    <s v="2024-11-11"/>
    <x v="1"/>
    <s v="Bike Maintenance"/>
    <n v="3395"/>
    <x v="10"/>
    <x v="1"/>
  </r>
  <r>
    <s v="2024-11-12"/>
    <x v="5"/>
    <s v="Purchase of Phones"/>
    <n v="51040"/>
    <x v="10"/>
    <x v="1"/>
  </r>
  <r>
    <s v="2024-11-13"/>
    <x v="4"/>
    <s v="Unexpected Expense"/>
    <n v="7143"/>
    <x v="10"/>
    <x v="1"/>
  </r>
  <r>
    <s v="2024-11-14"/>
    <x v="0"/>
    <s v="Flyer Printing"/>
    <n v="11399"/>
    <x v="10"/>
    <x v="1"/>
  </r>
  <r>
    <s v="2024-11-14"/>
    <x v="6"/>
    <s v="Internet Subscription"/>
    <n v="9250"/>
    <x v="10"/>
    <x v="1"/>
  </r>
  <r>
    <s v="2024-11-14"/>
    <x v="0"/>
    <s v="Flyer Printing"/>
    <n v="29809"/>
    <x v="10"/>
    <x v="1"/>
  </r>
  <r>
    <s v="2024-11-14"/>
    <x v="6"/>
    <s v="Water Bill"/>
    <n v="13706"/>
    <x v="10"/>
    <x v="1"/>
  </r>
  <r>
    <s v="2024-11-15"/>
    <x v="1"/>
    <s v="Bike Maintenance"/>
    <n v="7993"/>
    <x v="10"/>
    <x v="1"/>
  </r>
  <r>
    <s v="2024-11-15"/>
    <x v="7"/>
    <s v="Equipment Fix"/>
    <n v="15465"/>
    <x v="10"/>
    <x v="1"/>
  </r>
  <r>
    <s v="2024-11-17"/>
    <x v="0"/>
    <s v="Online Ads"/>
    <n v="8562"/>
    <x v="10"/>
    <x v="1"/>
  </r>
  <r>
    <s v="2024-11-18"/>
    <x v="6"/>
    <s v="Internet Subscription"/>
    <n v="5137"/>
    <x v="10"/>
    <x v="1"/>
  </r>
  <r>
    <s v="2024-11-19"/>
    <x v="1"/>
    <s v="Delivery Transport"/>
    <n v="14826"/>
    <x v="10"/>
    <x v="1"/>
  </r>
  <r>
    <s v="2024-11-19"/>
    <x v="7"/>
    <s v="Shop Repairs"/>
    <n v="9463"/>
    <x v="10"/>
    <x v="1"/>
  </r>
  <r>
    <s v="2024-11-19"/>
    <x v="3"/>
    <s v="Casual Worker Payment"/>
    <n v="19190"/>
    <x v="10"/>
    <x v="1"/>
  </r>
  <r>
    <s v="2024-11-19"/>
    <x v="1"/>
    <s v="Delivery Transport"/>
    <n v="13598"/>
    <x v="10"/>
    <x v="1"/>
  </r>
  <r>
    <s v="2024-11-19"/>
    <x v="5"/>
    <s v="Purchase of Accessories"/>
    <n v="10542"/>
    <x v="10"/>
    <x v="1"/>
  </r>
  <r>
    <s v="2024-11-19"/>
    <x v="3"/>
    <s v="Casual Worker Payment"/>
    <n v="20475"/>
    <x v="10"/>
    <x v="1"/>
  </r>
  <r>
    <s v="2024-11-19"/>
    <x v="7"/>
    <s v="Shop Repairs"/>
    <n v="5319"/>
    <x v="10"/>
    <x v="1"/>
  </r>
  <r>
    <s v="2024-11-20"/>
    <x v="6"/>
    <s v="Electricity Bill"/>
    <n v="6532"/>
    <x v="10"/>
    <x v="1"/>
  </r>
  <r>
    <s v="2024-11-20"/>
    <x v="6"/>
    <s v="Internet Subscription"/>
    <n v="19944"/>
    <x v="10"/>
    <x v="1"/>
  </r>
  <r>
    <s v="2024-11-20"/>
    <x v="0"/>
    <s v="Flyer Printing"/>
    <n v="28249"/>
    <x v="10"/>
    <x v="1"/>
  </r>
  <r>
    <s v="2024-11-21"/>
    <x v="5"/>
    <s v="Purchase of Phones"/>
    <n v="52520"/>
    <x v="10"/>
    <x v="1"/>
  </r>
  <r>
    <s v="2024-11-22"/>
    <x v="5"/>
    <s v="Purchase of Accessories"/>
    <n v="27975"/>
    <x v="10"/>
    <x v="1"/>
  </r>
  <r>
    <s v="2024-11-22"/>
    <x v="6"/>
    <s v="Water Bill"/>
    <n v="9702"/>
    <x v="10"/>
    <x v="1"/>
  </r>
  <r>
    <s v="2024-11-23"/>
    <x v="4"/>
    <s v="Stationery"/>
    <n v="1769"/>
    <x v="10"/>
    <x v="1"/>
  </r>
  <r>
    <s v="2024-11-23"/>
    <x v="2"/>
    <s v="Shop Rent"/>
    <n v="70361"/>
    <x v="10"/>
    <x v="1"/>
  </r>
  <r>
    <s v="2024-11-23"/>
    <x v="6"/>
    <s v="Internet Subscription"/>
    <n v="2953"/>
    <x v="10"/>
    <x v="1"/>
  </r>
  <r>
    <s v="2024-11-24"/>
    <x v="1"/>
    <s v="Delivery Transport"/>
    <n v="14160"/>
    <x v="10"/>
    <x v="1"/>
  </r>
  <r>
    <s v="2024-11-24"/>
    <x v="7"/>
    <s v="Equipment Fix"/>
    <n v="7681"/>
    <x v="10"/>
    <x v="1"/>
  </r>
  <r>
    <s v="2024-11-24"/>
    <x v="4"/>
    <s v="Stationery"/>
    <n v="4382"/>
    <x v="10"/>
    <x v="1"/>
  </r>
  <r>
    <s v="2024-11-25"/>
    <x v="2"/>
    <s v="Shop Rent"/>
    <n v="144358"/>
    <x v="10"/>
    <x v="1"/>
  </r>
  <r>
    <s v="2024-11-25"/>
    <x v="7"/>
    <s v="Equipment Fix"/>
    <n v="14146"/>
    <x v="10"/>
    <x v="1"/>
  </r>
  <r>
    <s v="2024-11-25"/>
    <x v="2"/>
    <s v="Shop Rent"/>
    <n v="79369"/>
    <x v="10"/>
    <x v="1"/>
  </r>
  <r>
    <s v="2024-11-26"/>
    <x v="7"/>
    <s v="Shop Repairs"/>
    <n v="5605"/>
    <x v="10"/>
    <x v="1"/>
  </r>
  <r>
    <s v="2024-11-26"/>
    <x v="3"/>
    <s v="Staff Salary"/>
    <n v="23573"/>
    <x v="10"/>
    <x v="1"/>
  </r>
  <r>
    <s v="2024-11-27"/>
    <x v="5"/>
    <s v="Purchase of Phones"/>
    <n v="57764"/>
    <x v="10"/>
    <x v="1"/>
  </r>
  <r>
    <s v="2024-11-28"/>
    <x v="6"/>
    <s v="Internet Subscription"/>
    <n v="13432"/>
    <x v="10"/>
    <x v="1"/>
  </r>
  <r>
    <s v="2024-11-28"/>
    <x v="4"/>
    <s v="Snacks"/>
    <n v="1426"/>
    <x v="10"/>
    <x v="1"/>
  </r>
  <r>
    <s v="2024-11-29"/>
    <x v="5"/>
    <s v="Purchase of Phones"/>
    <n v="18180"/>
    <x v="10"/>
    <x v="1"/>
  </r>
  <r>
    <s v="2024-11-29"/>
    <x v="5"/>
    <s v="Purchase of Accessories"/>
    <n v="41728"/>
    <x v="10"/>
    <x v="1"/>
  </r>
  <r>
    <s v="2024-11-29"/>
    <x v="0"/>
    <s v="Online Ads"/>
    <n v="22034"/>
    <x v="10"/>
    <x v="1"/>
  </r>
  <r>
    <s v="2024-11-29"/>
    <x v="2"/>
    <s v="Shop Rent"/>
    <n v="61749"/>
    <x v="10"/>
    <x v="1"/>
  </r>
  <r>
    <s v="2024-11-29"/>
    <x v="6"/>
    <s v="Internet Subscription"/>
    <n v="5167"/>
    <x v="10"/>
    <x v="1"/>
  </r>
  <r>
    <s v="2024-11-30"/>
    <x v="4"/>
    <s v="Stationery"/>
    <n v="4511"/>
    <x v="10"/>
    <x v="1"/>
  </r>
  <r>
    <s v="2024-11-30"/>
    <x v="4"/>
    <s v="Stationery"/>
    <n v="9216"/>
    <x v="10"/>
    <x v="1"/>
  </r>
  <r>
    <s v="2024-11-30"/>
    <x v="0"/>
    <s v="Online Ads"/>
    <n v="24202"/>
    <x v="10"/>
    <x v="1"/>
  </r>
  <r>
    <s v="2024-11-30"/>
    <x v="6"/>
    <s v="Electricity Bill"/>
    <n v="19953"/>
    <x v="10"/>
    <x v="1"/>
  </r>
  <r>
    <s v="2024-11-30"/>
    <x v="2"/>
    <s v="Shop Rent"/>
    <n v="110606"/>
    <x v="10"/>
    <x v="1"/>
  </r>
  <r>
    <s v="2024-12-01"/>
    <x v="5"/>
    <s v="Purchase of Accessories"/>
    <n v="13163"/>
    <x v="11"/>
    <x v="1"/>
  </r>
  <r>
    <s v="2024-12-01"/>
    <x v="0"/>
    <s v="Online Ads"/>
    <n v="27372"/>
    <x v="11"/>
    <x v="1"/>
  </r>
  <r>
    <s v="2024-12-01"/>
    <x v="0"/>
    <s v="Flyer Printing"/>
    <n v="7434"/>
    <x v="11"/>
    <x v="1"/>
  </r>
  <r>
    <s v="2024-12-02"/>
    <x v="0"/>
    <s v="Online Ads"/>
    <n v="21434"/>
    <x v="11"/>
    <x v="1"/>
  </r>
  <r>
    <s v="2024-12-03"/>
    <x v="3"/>
    <s v="Casual Worker Payment"/>
    <n v="22836"/>
    <x v="11"/>
    <x v="1"/>
  </r>
  <r>
    <s v="2024-12-03"/>
    <x v="3"/>
    <s v="Staff Salary"/>
    <n v="57190"/>
    <x v="11"/>
    <x v="1"/>
  </r>
  <r>
    <s v="2024-12-04"/>
    <x v="2"/>
    <s v="Shop Rent"/>
    <n v="108981"/>
    <x v="11"/>
    <x v="1"/>
  </r>
  <r>
    <s v="2024-12-05"/>
    <x v="3"/>
    <s v="Casual Worker Payment"/>
    <n v="39851"/>
    <x v="11"/>
    <x v="1"/>
  </r>
  <r>
    <s v="2024-12-05"/>
    <x v="2"/>
    <s v="Shop Rent"/>
    <n v="132363"/>
    <x v="11"/>
    <x v="1"/>
  </r>
  <r>
    <s v="2024-12-05"/>
    <x v="3"/>
    <s v="Staff Salary"/>
    <n v="32374"/>
    <x v="11"/>
    <x v="1"/>
  </r>
  <r>
    <s v="2024-12-05"/>
    <x v="3"/>
    <s v="Casual Worker Payment"/>
    <n v="42831"/>
    <x v="11"/>
    <x v="1"/>
  </r>
  <r>
    <s v="2024-12-06"/>
    <x v="4"/>
    <s v="Snacks"/>
    <n v="9454"/>
    <x v="11"/>
    <x v="1"/>
  </r>
  <r>
    <s v="2024-12-06"/>
    <x v="0"/>
    <s v="Flyer Printing"/>
    <n v="6984"/>
    <x v="11"/>
    <x v="1"/>
  </r>
  <r>
    <s v="2024-12-06"/>
    <x v="6"/>
    <s v="Internet Subscription"/>
    <n v="8181"/>
    <x v="11"/>
    <x v="1"/>
  </r>
  <r>
    <s v="2024-12-07"/>
    <x v="1"/>
    <s v="Delivery Transport"/>
    <n v="4491"/>
    <x v="11"/>
    <x v="1"/>
  </r>
  <r>
    <s v="2024-12-07"/>
    <x v="1"/>
    <s v="Bike Maintenance"/>
    <n v="3834"/>
    <x v="11"/>
    <x v="1"/>
  </r>
  <r>
    <s v="2024-12-07"/>
    <x v="3"/>
    <s v="Staff Salary"/>
    <n v="26537"/>
    <x v="11"/>
    <x v="1"/>
  </r>
  <r>
    <s v="2024-12-08"/>
    <x v="1"/>
    <s v="Bike Maintenance"/>
    <n v="13285"/>
    <x v="11"/>
    <x v="1"/>
  </r>
  <r>
    <s v="2024-12-09"/>
    <x v="4"/>
    <s v="Snacks"/>
    <n v="5179"/>
    <x v="11"/>
    <x v="1"/>
  </r>
  <r>
    <s v="2024-12-10"/>
    <x v="5"/>
    <s v="Purchase of Phones"/>
    <n v="34203"/>
    <x v="11"/>
    <x v="1"/>
  </r>
  <r>
    <s v="2024-12-10"/>
    <x v="7"/>
    <s v="Equipment Fix"/>
    <n v="2593"/>
    <x v="11"/>
    <x v="1"/>
  </r>
  <r>
    <s v="2024-12-10"/>
    <x v="1"/>
    <s v="Delivery Transport"/>
    <n v="14017"/>
    <x v="11"/>
    <x v="1"/>
  </r>
  <r>
    <s v="2024-12-11"/>
    <x v="1"/>
    <s v="Fuel Purchase"/>
    <n v="2341"/>
    <x v="11"/>
    <x v="1"/>
  </r>
  <r>
    <s v="2024-12-11"/>
    <x v="4"/>
    <s v="Unexpected Expense"/>
    <n v="6216"/>
    <x v="11"/>
    <x v="1"/>
  </r>
  <r>
    <s v="2024-12-11"/>
    <x v="5"/>
    <s v="Purchase of Phones"/>
    <n v="55451"/>
    <x v="11"/>
    <x v="1"/>
  </r>
  <r>
    <s v="2024-12-11"/>
    <x v="3"/>
    <s v="Staff Salary"/>
    <n v="59760"/>
    <x v="11"/>
    <x v="1"/>
  </r>
  <r>
    <s v="2024-12-11"/>
    <x v="7"/>
    <s v="Shop Repairs"/>
    <n v="10951"/>
    <x v="11"/>
    <x v="1"/>
  </r>
  <r>
    <s v="2024-12-11"/>
    <x v="3"/>
    <s v="Staff Salary"/>
    <n v="75432"/>
    <x v="11"/>
    <x v="1"/>
  </r>
  <r>
    <s v="2024-12-12"/>
    <x v="2"/>
    <s v="Office Rent"/>
    <n v="73303"/>
    <x v="11"/>
    <x v="1"/>
  </r>
  <r>
    <s v="2024-12-12"/>
    <x v="4"/>
    <s v="Stationery"/>
    <n v="7689"/>
    <x v="11"/>
    <x v="1"/>
  </r>
  <r>
    <s v="2024-12-13"/>
    <x v="7"/>
    <s v="Shop Repairs"/>
    <n v="24855"/>
    <x v="11"/>
    <x v="1"/>
  </r>
  <r>
    <s v="2024-12-13"/>
    <x v="0"/>
    <s v="Flyer Printing"/>
    <n v="12377"/>
    <x v="11"/>
    <x v="1"/>
  </r>
  <r>
    <s v="2024-12-13"/>
    <x v="6"/>
    <s v="Electricity Bill"/>
    <n v="9840"/>
    <x v="11"/>
    <x v="1"/>
  </r>
  <r>
    <s v="2024-12-13"/>
    <x v="2"/>
    <s v="Office Rent"/>
    <n v="53904"/>
    <x v="11"/>
    <x v="1"/>
  </r>
  <r>
    <s v="2024-12-14"/>
    <x v="7"/>
    <s v="Shop Repairs"/>
    <n v="15221"/>
    <x v="11"/>
    <x v="1"/>
  </r>
  <r>
    <s v="2024-12-14"/>
    <x v="3"/>
    <s v="Staff Salary"/>
    <n v="57281"/>
    <x v="11"/>
    <x v="1"/>
  </r>
  <r>
    <s v="2024-12-14"/>
    <x v="4"/>
    <s v="Stationery"/>
    <n v="6798"/>
    <x v="11"/>
    <x v="1"/>
  </r>
  <r>
    <s v="2024-12-14"/>
    <x v="7"/>
    <s v="Equipment Fix"/>
    <n v="22927"/>
    <x v="11"/>
    <x v="1"/>
  </r>
  <r>
    <s v="2024-12-14"/>
    <x v="6"/>
    <s v="Internet Subscription"/>
    <n v="2748"/>
    <x v="11"/>
    <x v="1"/>
  </r>
  <r>
    <s v="2024-12-15"/>
    <x v="7"/>
    <s v="Shop Repairs"/>
    <n v="12449"/>
    <x v="11"/>
    <x v="1"/>
  </r>
  <r>
    <s v="2024-12-16"/>
    <x v="4"/>
    <s v="Unexpected Expense"/>
    <n v="2908"/>
    <x v="11"/>
    <x v="1"/>
  </r>
  <r>
    <s v="2024-12-16"/>
    <x v="0"/>
    <s v="Online Ads"/>
    <n v="10396"/>
    <x v="11"/>
    <x v="1"/>
  </r>
  <r>
    <s v="2024-12-16"/>
    <x v="5"/>
    <s v="Purchase of Chargers"/>
    <n v="31579"/>
    <x v="11"/>
    <x v="1"/>
  </r>
  <r>
    <s v="2024-12-17"/>
    <x v="3"/>
    <s v="Casual Worker Payment"/>
    <n v="19706"/>
    <x v="11"/>
    <x v="1"/>
  </r>
  <r>
    <s v="2024-12-17"/>
    <x v="0"/>
    <s v="Flyer Printing"/>
    <n v="12403"/>
    <x v="11"/>
    <x v="1"/>
  </r>
  <r>
    <s v="2024-12-17"/>
    <x v="3"/>
    <s v="Staff Salary"/>
    <n v="42479"/>
    <x v="11"/>
    <x v="1"/>
  </r>
  <r>
    <s v="2024-12-17"/>
    <x v="0"/>
    <s v="Flyer Printing"/>
    <n v="8204"/>
    <x v="11"/>
    <x v="1"/>
  </r>
  <r>
    <s v="2024-12-18"/>
    <x v="4"/>
    <s v="Unexpected Expense"/>
    <n v="922"/>
    <x v="11"/>
    <x v="1"/>
  </r>
  <r>
    <s v="2024-12-19"/>
    <x v="6"/>
    <s v="Water Bill"/>
    <n v="13084"/>
    <x v="11"/>
    <x v="1"/>
  </r>
  <r>
    <s v="2024-12-19"/>
    <x v="6"/>
    <s v="Water Bill"/>
    <n v="11491"/>
    <x v="11"/>
    <x v="1"/>
  </r>
  <r>
    <s v="2024-12-19"/>
    <x v="2"/>
    <s v="Office Rent"/>
    <n v="72831"/>
    <x v="11"/>
    <x v="1"/>
  </r>
  <r>
    <s v="2024-12-20"/>
    <x v="0"/>
    <s v="Online Ads"/>
    <n v="5521"/>
    <x v="11"/>
    <x v="1"/>
  </r>
  <r>
    <s v="2024-12-20"/>
    <x v="7"/>
    <s v="Equipment Fix"/>
    <n v="8223"/>
    <x v="11"/>
    <x v="1"/>
  </r>
  <r>
    <s v="2024-12-21"/>
    <x v="3"/>
    <s v="Staff Salary"/>
    <n v="35718"/>
    <x v="11"/>
    <x v="1"/>
  </r>
  <r>
    <s v="2024-12-22"/>
    <x v="5"/>
    <s v="Purchase of Accessories"/>
    <n v="54206"/>
    <x v="11"/>
    <x v="1"/>
  </r>
  <r>
    <s v="2024-12-22"/>
    <x v="7"/>
    <s v="Equipment Fix"/>
    <n v="22153"/>
    <x v="11"/>
    <x v="1"/>
  </r>
  <r>
    <s v="2024-12-22"/>
    <x v="0"/>
    <s v="Flyer Printing"/>
    <n v="19569"/>
    <x v="11"/>
    <x v="1"/>
  </r>
  <r>
    <s v="2024-12-22"/>
    <x v="5"/>
    <s v="Purchase of Chargers"/>
    <n v="48558"/>
    <x v="11"/>
    <x v="1"/>
  </r>
  <r>
    <s v="2024-12-22"/>
    <x v="5"/>
    <s v="Purchase of Chargers"/>
    <n v="13789"/>
    <x v="11"/>
    <x v="1"/>
  </r>
  <r>
    <s v="2024-12-23"/>
    <x v="1"/>
    <s v="Bike Maintenance"/>
    <n v="6999"/>
    <x v="11"/>
    <x v="1"/>
  </r>
  <r>
    <s v="2024-12-24"/>
    <x v="3"/>
    <s v="Casual Worker Payment"/>
    <n v="63703"/>
    <x v="11"/>
    <x v="1"/>
  </r>
  <r>
    <s v="2024-12-24"/>
    <x v="0"/>
    <s v="Flyer Printing"/>
    <n v="13534"/>
    <x v="11"/>
    <x v="1"/>
  </r>
  <r>
    <s v="2024-12-25"/>
    <x v="3"/>
    <s v="Casual Worker Payment"/>
    <n v="40102"/>
    <x v="11"/>
    <x v="1"/>
  </r>
  <r>
    <s v="2024-12-25"/>
    <x v="7"/>
    <s v="Shop Repairs"/>
    <n v="5096"/>
    <x v="11"/>
    <x v="1"/>
  </r>
  <r>
    <s v="2024-12-26"/>
    <x v="2"/>
    <s v="Office Rent"/>
    <n v="94732"/>
    <x v="11"/>
    <x v="1"/>
  </r>
  <r>
    <s v="2024-12-26"/>
    <x v="2"/>
    <s v="Office Rent"/>
    <n v="136927"/>
    <x v="11"/>
    <x v="1"/>
  </r>
  <r>
    <s v="2024-12-26"/>
    <x v="1"/>
    <s v="Fuel Purchase"/>
    <n v="10848"/>
    <x v="11"/>
    <x v="1"/>
  </r>
  <r>
    <s v="2024-12-26"/>
    <x v="7"/>
    <s v="Shop Repairs"/>
    <n v="6074"/>
    <x v="11"/>
    <x v="1"/>
  </r>
  <r>
    <s v="2024-12-26"/>
    <x v="2"/>
    <s v="Office Rent"/>
    <n v="52393"/>
    <x v="11"/>
    <x v="1"/>
  </r>
  <r>
    <s v="2024-12-27"/>
    <x v="0"/>
    <s v="Flyer Printing"/>
    <n v="14649"/>
    <x v="11"/>
    <x v="1"/>
  </r>
  <r>
    <s v="2024-12-27"/>
    <x v="6"/>
    <s v="Internet Subscription"/>
    <n v="18886"/>
    <x v="11"/>
    <x v="1"/>
  </r>
  <r>
    <s v="2024-12-27"/>
    <x v="7"/>
    <s v="Equipment Fix"/>
    <n v="23688"/>
    <x v="11"/>
    <x v="1"/>
  </r>
  <r>
    <s v="2024-12-27"/>
    <x v="3"/>
    <s v="Casual Worker Payment"/>
    <n v="16274"/>
    <x v="11"/>
    <x v="1"/>
  </r>
  <r>
    <s v="2024-12-27"/>
    <x v="0"/>
    <s v="Online Ads"/>
    <n v="9255"/>
    <x v="11"/>
    <x v="1"/>
  </r>
  <r>
    <s v="2024-12-27"/>
    <x v="0"/>
    <s v="Online Ads"/>
    <n v="17685"/>
    <x v="11"/>
    <x v="1"/>
  </r>
  <r>
    <s v="2024-12-28"/>
    <x v="0"/>
    <s v="Online Ads"/>
    <n v="15366"/>
    <x v="11"/>
    <x v="1"/>
  </r>
  <r>
    <s v="2024-12-29"/>
    <x v="7"/>
    <s v="Shop Repairs"/>
    <n v="2659"/>
    <x v="11"/>
    <x v="1"/>
  </r>
  <r>
    <s v="2024-12-29"/>
    <x v="0"/>
    <s v="Online Ads"/>
    <n v="25792"/>
    <x v="11"/>
    <x v="1"/>
  </r>
  <r>
    <s v="2024-12-29"/>
    <x v="5"/>
    <s v="Purchase of Chargers"/>
    <n v="56425"/>
    <x v="11"/>
    <x v="1"/>
  </r>
  <r>
    <s v="2024-12-29"/>
    <x v="7"/>
    <s v="Equipment Fix"/>
    <n v="3768"/>
    <x v="11"/>
    <x v="1"/>
  </r>
  <r>
    <s v="2024-12-29"/>
    <x v="1"/>
    <s v="Delivery Transport"/>
    <n v="14748"/>
    <x v="11"/>
    <x v="1"/>
  </r>
  <r>
    <s v="2024-12-31"/>
    <x v="6"/>
    <s v="Water Bill"/>
    <n v="4076"/>
    <x v="11"/>
    <x v="1"/>
  </r>
  <r>
    <s v="2024-12-31"/>
    <x v="2"/>
    <s v="Shop Rent"/>
    <n v="109881"/>
    <x v="11"/>
    <x v="1"/>
  </r>
  <r>
    <s v="2024-12-31"/>
    <x v="7"/>
    <s v="Shop Repairs"/>
    <n v="24186"/>
    <x v="11"/>
    <x v="1"/>
  </r>
  <r>
    <s v="2024-12-31"/>
    <x v="2"/>
    <s v="Shop Rent"/>
    <n v="64983"/>
    <x v="11"/>
    <x v="1"/>
  </r>
  <r>
    <s v="2025-01-01"/>
    <x v="1"/>
    <s v="Bike Maintenance"/>
    <n v="8250"/>
    <x v="0"/>
    <x v="2"/>
  </r>
  <r>
    <s v="2025-01-01"/>
    <x v="6"/>
    <s v="Internet Subscription"/>
    <n v="9908"/>
    <x v="0"/>
    <x v="2"/>
  </r>
  <r>
    <s v="2025-01-01"/>
    <x v="1"/>
    <s v="Delivery Transport"/>
    <n v="3439"/>
    <x v="0"/>
    <x v="2"/>
  </r>
  <r>
    <s v="2025-01-02"/>
    <x v="7"/>
    <s v="Equipment Fix"/>
    <n v="2350"/>
    <x v="0"/>
    <x v="2"/>
  </r>
  <r>
    <s v="2025-01-02"/>
    <x v="7"/>
    <s v="Shop Repairs"/>
    <n v="10564"/>
    <x v="0"/>
    <x v="2"/>
  </r>
  <r>
    <s v="2025-01-02"/>
    <x v="5"/>
    <s v="Purchase of Phones"/>
    <n v="22238"/>
    <x v="0"/>
    <x v="2"/>
  </r>
  <r>
    <s v="2025-01-03"/>
    <x v="6"/>
    <s v="Water Bill"/>
    <n v="19439"/>
    <x v="0"/>
    <x v="2"/>
  </r>
  <r>
    <s v="2025-01-03"/>
    <x v="3"/>
    <s v="Staff Salary"/>
    <n v="22909"/>
    <x v="0"/>
    <x v="2"/>
  </r>
  <r>
    <s v="2025-01-03"/>
    <x v="4"/>
    <s v="Snacks"/>
    <n v="2661"/>
    <x v="0"/>
    <x v="2"/>
  </r>
  <r>
    <s v="2025-01-03"/>
    <x v="2"/>
    <s v="Office Rent"/>
    <n v="98607"/>
    <x v="0"/>
    <x v="2"/>
  </r>
  <r>
    <s v="2025-01-05"/>
    <x v="1"/>
    <s v="Bike Maintenance"/>
    <n v="8935"/>
    <x v="0"/>
    <x v="2"/>
  </r>
  <r>
    <s v="2025-01-05"/>
    <x v="5"/>
    <s v="Purchase of Accessories"/>
    <n v="18348"/>
    <x v="0"/>
    <x v="2"/>
  </r>
  <r>
    <s v="2025-01-05"/>
    <x v="4"/>
    <s v="Unexpected Expense"/>
    <n v="1825"/>
    <x v="0"/>
    <x v="2"/>
  </r>
  <r>
    <s v="2025-01-06"/>
    <x v="7"/>
    <s v="Shop Repairs"/>
    <n v="8883"/>
    <x v="0"/>
    <x v="2"/>
  </r>
  <r>
    <s v="2025-01-07"/>
    <x v="0"/>
    <s v="Flyer Printing"/>
    <n v="6582"/>
    <x v="0"/>
    <x v="2"/>
  </r>
  <r>
    <s v="2025-01-07"/>
    <x v="1"/>
    <s v="Fuel Purchase"/>
    <n v="8451"/>
    <x v="0"/>
    <x v="2"/>
  </r>
  <r>
    <s v="2025-01-08"/>
    <x v="6"/>
    <s v="Electricity Bill"/>
    <n v="14513"/>
    <x v="0"/>
    <x v="2"/>
  </r>
  <r>
    <s v="2025-01-08"/>
    <x v="0"/>
    <s v="Flyer Printing"/>
    <n v="20274"/>
    <x v="0"/>
    <x v="2"/>
  </r>
  <r>
    <s v="2025-01-08"/>
    <x v="6"/>
    <s v="Electricity Bill"/>
    <n v="13123"/>
    <x v="0"/>
    <x v="2"/>
  </r>
  <r>
    <s v="2025-01-08"/>
    <x v="3"/>
    <s v="Staff Salary"/>
    <n v="25383"/>
    <x v="0"/>
    <x v="2"/>
  </r>
  <r>
    <s v="2025-01-08"/>
    <x v="7"/>
    <s v="Shop Repairs"/>
    <n v="18730"/>
    <x v="0"/>
    <x v="2"/>
  </r>
  <r>
    <s v="2025-01-09"/>
    <x v="5"/>
    <s v="Purchase of Accessories"/>
    <n v="57985"/>
    <x v="0"/>
    <x v="2"/>
  </r>
  <r>
    <s v="2025-01-10"/>
    <x v="5"/>
    <s v="Purchase of Chargers"/>
    <n v="12988"/>
    <x v="0"/>
    <x v="2"/>
  </r>
  <r>
    <s v="2025-01-10"/>
    <x v="5"/>
    <s v="Purchase of Phones"/>
    <n v="15922"/>
    <x v="0"/>
    <x v="2"/>
  </r>
  <r>
    <s v="2025-01-10"/>
    <x v="6"/>
    <s v="Internet Subscription"/>
    <n v="9666"/>
    <x v="0"/>
    <x v="2"/>
  </r>
  <r>
    <s v="2025-01-11"/>
    <x v="6"/>
    <s v="Electricity Bill"/>
    <n v="16114"/>
    <x v="0"/>
    <x v="2"/>
  </r>
  <r>
    <s v="2025-01-11"/>
    <x v="0"/>
    <s v="Flyer Printing"/>
    <n v="22989"/>
    <x v="0"/>
    <x v="2"/>
  </r>
  <r>
    <s v="2025-01-11"/>
    <x v="0"/>
    <s v="Online Ads"/>
    <n v="5478"/>
    <x v="0"/>
    <x v="2"/>
  </r>
  <r>
    <s v="2025-01-11"/>
    <x v="4"/>
    <s v="Unexpected Expense"/>
    <n v="1339"/>
    <x v="0"/>
    <x v="2"/>
  </r>
  <r>
    <s v="2025-01-11"/>
    <x v="4"/>
    <s v="Snacks"/>
    <n v="7647"/>
    <x v="0"/>
    <x v="2"/>
  </r>
  <r>
    <s v="2025-01-11"/>
    <x v="7"/>
    <s v="Equipment Fix"/>
    <n v="9864"/>
    <x v="0"/>
    <x v="2"/>
  </r>
  <r>
    <s v="2025-01-11"/>
    <x v="2"/>
    <s v="Shop Rent"/>
    <n v="72674"/>
    <x v="0"/>
    <x v="2"/>
  </r>
  <r>
    <s v="2025-01-11"/>
    <x v="7"/>
    <s v="Equipment Fix"/>
    <n v="15099"/>
    <x v="0"/>
    <x v="2"/>
  </r>
  <r>
    <s v="2025-01-12"/>
    <x v="2"/>
    <s v="Office Rent"/>
    <n v="142917"/>
    <x v="0"/>
    <x v="2"/>
  </r>
  <r>
    <s v="2025-01-12"/>
    <x v="4"/>
    <s v="Stationery"/>
    <n v="5548"/>
    <x v="0"/>
    <x v="2"/>
  </r>
  <r>
    <s v="2025-01-13"/>
    <x v="2"/>
    <s v="Office Rent"/>
    <n v="100116"/>
    <x v="0"/>
    <x v="2"/>
  </r>
  <r>
    <s v="2025-01-13"/>
    <x v="3"/>
    <s v="Casual Worker Payment"/>
    <n v="25945"/>
    <x v="0"/>
    <x v="2"/>
  </r>
  <r>
    <s v="2025-01-13"/>
    <x v="6"/>
    <s v="Internet Subscription"/>
    <n v="18810"/>
    <x v="0"/>
    <x v="2"/>
  </r>
  <r>
    <s v="2025-01-13"/>
    <x v="5"/>
    <s v="Purchase of Accessories"/>
    <n v="22423"/>
    <x v="0"/>
    <x v="2"/>
  </r>
  <r>
    <s v="2025-01-14"/>
    <x v="6"/>
    <s v="Internet Subscription"/>
    <n v="18801"/>
    <x v="0"/>
    <x v="2"/>
  </r>
  <r>
    <s v="2025-01-14"/>
    <x v="6"/>
    <s v="Water Bill"/>
    <n v="7453"/>
    <x v="0"/>
    <x v="2"/>
  </r>
  <r>
    <s v="2025-01-14"/>
    <x v="7"/>
    <s v="Shop Repairs"/>
    <n v="20256"/>
    <x v="0"/>
    <x v="2"/>
  </r>
  <r>
    <s v="2025-01-16"/>
    <x v="6"/>
    <s v="Electricity Bill"/>
    <n v="16213"/>
    <x v="0"/>
    <x v="2"/>
  </r>
  <r>
    <s v="2025-01-16"/>
    <x v="2"/>
    <s v="Office Rent"/>
    <n v="145801"/>
    <x v="0"/>
    <x v="2"/>
  </r>
  <r>
    <s v="2025-01-16"/>
    <x v="4"/>
    <s v="Snacks"/>
    <n v="4154"/>
    <x v="0"/>
    <x v="2"/>
  </r>
  <r>
    <s v="2025-01-17"/>
    <x v="2"/>
    <s v="Office Rent"/>
    <n v="96606"/>
    <x v="0"/>
    <x v="2"/>
  </r>
  <r>
    <s v="2025-01-17"/>
    <x v="0"/>
    <s v="Online Ads"/>
    <n v="28477"/>
    <x v="0"/>
    <x v="2"/>
  </r>
  <r>
    <s v="2025-01-17"/>
    <x v="5"/>
    <s v="Purchase of Chargers"/>
    <n v="21883"/>
    <x v="0"/>
    <x v="2"/>
  </r>
  <r>
    <s v="2025-01-18"/>
    <x v="2"/>
    <s v="Office Rent"/>
    <n v="54198"/>
    <x v="0"/>
    <x v="2"/>
  </r>
  <r>
    <s v="2025-01-18"/>
    <x v="2"/>
    <s v="Office Rent"/>
    <n v="107119"/>
    <x v="0"/>
    <x v="2"/>
  </r>
  <r>
    <s v="2025-01-18"/>
    <x v="0"/>
    <s v="Flyer Printing"/>
    <n v="13100"/>
    <x v="0"/>
    <x v="2"/>
  </r>
  <r>
    <s v="2025-01-19"/>
    <x v="1"/>
    <s v="Delivery Transport"/>
    <n v="1755"/>
    <x v="0"/>
    <x v="2"/>
  </r>
  <r>
    <s v="2025-01-19"/>
    <x v="6"/>
    <s v="Electricity Bill"/>
    <n v="10182"/>
    <x v="0"/>
    <x v="2"/>
  </r>
  <r>
    <s v="2025-01-19"/>
    <x v="3"/>
    <s v="Casual Worker Payment"/>
    <n v="45385"/>
    <x v="0"/>
    <x v="2"/>
  </r>
  <r>
    <s v="2025-01-20"/>
    <x v="3"/>
    <s v="Casual Worker Payment"/>
    <n v="20329"/>
    <x v="0"/>
    <x v="2"/>
  </r>
  <r>
    <s v="2025-01-20"/>
    <x v="6"/>
    <s v="Water Bill"/>
    <n v="5477"/>
    <x v="0"/>
    <x v="2"/>
  </r>
  <r>
    <s v="2025-01-21"/>
    <x v="5"/>
    <s v="Purchase of Chargers"/>
    <n v="18647"/>
    <x v="0"/>
    <x v="2"/>
  </r>
  <r>
    <s v="2025-01-21"/>
    <x v="2"/>
    <s v="Office Rent"/>
    <n v="149003"/>
    <x v="0"/>
    <x v="2"/>
  </r>
  <r>
    <s v="2025-01-21"/>
    <x v="6"/>
    <s v="Internet Subscription"/>
    <n v="14780"/>
    <x v="0"/>
    <x v="2"/>
  </r>
  <r>
    <s v="2025-01-21"/>
    <x v="3"/>
    <s v="Staff Salary"/>
    <n v="44798"/>
    <x v="0"/>
    <x v="2"/>
  </r>
  <r>
    <s v="2025-01-21"/>
    <x v="7"/>
    <s v="Shop Repairs"/>
    <n v="18052"/>
    <x v="0"/>
    <x v="2"/>
  </r>
  <r>
    <s v="2025-01-22"/>
    <x v="3"/>
    <s v="Staff Salary"/>
    <n v="37274"/>
    <x v="0"/>
    <x v="2"/>
  </r>
  <r>
    <s v="2025-01-22"/>
    <x v="2"/>
    <s v="Office Rent"/>
    <n v="119769"/>
    <x v="0"/>
    <x v="2"/>
  </r>
  <r>
    <s v="2025-01-22"/>
    <x v="4"/>
    <s v="Stationery"/>
    <n v="6430"/>
    <x v="0"/>
    <x v="2"/>
  </r>
  <r>
    <s v="2025-01-22"/>
    <x v="2"/>
    <s v="Office Rent"/>
    <n v="79610"/>
    <x v="0"/>
    <x v="2"/>
  </r>
  <r>
    <s v="2025-01-22"/>
    <x v="1"/>
    <s v="Bike Maintenance"/>
    <n v="11749"/>
    <x v="0"/>
    <x v="2"/>
  </r>
  <r>
    <s v="2025-01-22"/>
    <x v="3"/>
    <s v="Casual Worker Payment"/>
    <n v="27996"/>
    <x v="0"/>
    <x v="2"/>
  </r>
  <r>
    <s v="2025-01-22"/>
    <x v="6"/>
    <s v="Internet Subscription"/>
    <n v="12436"/>
    <x v="0"/>
    <x v="2"/>
  </r>
  <r>
    <s v="2025-01-23"/>
    <x v="3"/>
    <s v="Casual Worker Payment"/>
    <n v="59033"/>
    <x v="0"/>
    <x v="2"/>
  </r>
  <r>
    <s v="2025-01-23"/>
    <x v="2"/>
    <s v="Office Rent"/>
    <n v="82016"/>
    <x v="0"/>
    <x v="2"/>
  </r>
  <r>
    <s v="2025-01-24"/>
    <x v="0"/>
    <s v="Online Ads"/>
    <n v="29858"/>
    <x v="0"/>
    <x v="2"/>
  </r>
  <r>
    <s v="2025-01-24"/>
    <x v="5"/>
    <s v="Purchase of Phones"/>
    <n v="29723"/>
    <x v="0"/>
    <x v="2"/>
  </r>
  <r>
    <s v="2025-01-24"/>
    <x v="7"/>
    <s v="Shop Repairs"/>
    <n v="18470"/>
    <x v="0"/>
    <x v="2"/>
  </r>
  <r>
    <s v="2025-01-24"/>
    <x v="6"/>
    <s v="Internet Subscription"/>
    <n v="6464"/>
    <x v="0"/>
    <x v="2"/>
  </r>
  <r>
    <s v="2025-01-25"/>
    <x v="7"/>
    <s v="Shop Repairs"/>
    <n v="6620"/>
    <x v="0"/>
    <x v="2"/>
  </r>
  <r>
    <s v="2025-01-26"/>
    <x v="2"/>
    <s v="Office Rent"/>
    <n v="133677"/>
    <x v="0"/>
    <x v="2"/>
  </r>
  <r>
    <s v="2025-01-26"/>
    <x v="0"/>
    <s v="Flyer Printing"/>
    <n v="11158"/>
    <x v="0"/>
    <x v="2"/>
  </r>
  <r>
    <s v="2025-01-26"/>
    <x v="2"/>
    <s v="Shop Rent"/>
    <n v="106780"/>
    <x v="0"/>
    <x v="2"/>
  </r>
  <r>
    <s v="2025-01-26"/>
    <x v="6"/>
    <s v="Water Bill"/>
    <n v="4901"/>
    <x v="0"/>
    <x v="2"/>
  </r>
  <r>
    <s v="2025-01-26"/>
    <x v="1"/>
    <s v="Bike Maintenance"/>
    <n v="3277"/>
    <x v="0"/>
    <x v="2"/>
  </r>
  <r>
    <s v="2025-01-27"/>
    <x v="2"/>
    <s v="Office Rent"/>
    <n v="114007"/>
    <x v="0"/>
    <x v="2"/>
  </r>
  <r>
    <s v="2025-01-28"/>
    <x v="0"/>
    <s v="Flyer Printing"/>
    <n v="26450"/>
    <x v="0"/>
    <x v="2"/>
  </r>
  <r>
    <s v="2025-01-28"/>
    <x v="3"/>
    <s v="Casual Worker Payment"/>
    <n v="64505"/>
    <x v="0"/>
    <x v="2"/>
  </r>
  <r>
    <s v="2025-01-29"/>
    <x v="1"/>
    <s v="Bike Maintenance"/>
    <n v="10711"/>
    <x v="0"/>
    <x v="2"/>
  </r>
  <r>
    <s v="2025-01-29"/>
    <x v="4"/>
    <s v="Stationery"/>
    <n v="5138"/>
    <x v="0"/>
    <x v="2"/>
  </r>
  <r>
    <s v="2025-01-29"/>
    <x v="1"/>
    <s v="Bike Maintenance"/>
    <n v="11532"/>
    <x v="0"/>
    <x v="2"/>
  </r>
  <r>
    <s v="2025-01-29"/>
    <x v="6"/>
    <s v="Electricity Bill"/>
    <n v="15249"/>
    <x v="0"/>
    <x v="2"/>
  </r>
  <r>
    <s v="2025-01-29"/>
    <x v="6"/>
    <s v="Electricity Bill"/>
    <n v="11691"/>
    <x v="0"/>
    <x v="2"/>
  </r>
  <r>
    <s v="2025-01-30"/>
    <x v="1"/>
    <s v="Fuel Purchase"/>
    <n v="1357"/>
    <x v="0"/>
    <x v="2"/>
  </r>
  <r>
    <s v="2025-01-30"/>
    <x v="4"/>
    <s v="Unexpected Expense"/>
    <n v="6484"/>
    <x v="0"/>
    <x v="2"/>
  </r>
  <r>
    <s v="2025-01-31"/>
    <x v="2"/>
    <s v="Shop Rent"/>
    <n v="53722"/>
    <x v="0"/>
    <x v="2"/>
  </r>
  <r>
    <s v="2025-02-01"/>
    <x v="2"/>
    <s v="Office Rent"/>
    <n v="69460"/>
    <x v="1"/>
    <x v="2"/>
  </r>
  <r>
    <s v="2025-02-01"/>
    <x v="4"/>
    <s v="Snacks"/>
    <n v="6884"/>
    <x v="1"/>
    <x v="2"/>
  </r>
  <r>
    <s v="2025-02-01"/>
    <x v="5"/>
    <s v="Purchase of Phones"/>
    <n v="35208"/>
    <x v="1"/>
    <x v="2"/>
  </r>
  <r>
    <s v="2025-02-01"/>
    <x v="0"/>
    <s v="Flyer Printing"/>
    <n v="24092"/>
    <x v="1"/>
    <x v="2"/>
  </r>
  <r>
    <s v="2025-02-01"/>
    <x v="6"/>
    <s v="Electricity Bill"/>
    <n v="2714"/>
    <x v="1"/>
    <x v="2"/>
  </r>
  <r>
    <s v="2025-02-02"/>
    <x v="3"/>
    <s v="Casual Worker Payment"/>
    <n v="44971"/>
    <x v="1"/>
    <x v="2"/>
  </r>
  <r>
    <s v="2025-02-02"/>
    <x v="4"/>
    <s v="Unexpected Expense"/>
    <n v="4139"/>
    <x v="1"/>
    <x v="2"/>
  </r>
  <r>
    <s v="2025-02-03"/>
    <x v="6"/>
    <s v="Water Bill"/>
    <n v="8062"/>
    <x v="1"/>
    <x v="2"/>
  </r>
  <r>
    <s v="2025-02-03"/>
    <x v="5"/>
    <s v="Purchase of Phones"/>
    <n v="14601"/>
    <x v="1"/>
    <x v="2"/>
  </r>
  <r>
    <s v="2025-02-03"/>
    <x v="3"/>
    <s v="Casual Worker Payment"/>
    <n v="72490"/>
    <x v="1"/>
    <x v="2"/>
  </r>
  <r>
    <s v="2025-02-03"/>
    <x v="0"/>
    <s v="Online Ads"/>
    <n v="23873"/>
    <x v="1"/>
    <x v="2"/>
  </r>
  <r>
    <s v="2025-02-05"/>
    <x v="0"/>
    <s v="Online Ads"/>
    <n v="18764"/>
    <x v="1"/>
    <x v="2"/>
  </r>
  <r>
    <s v="2025-02-05"/>
    <x v="4"/>
    <s v="Snacks"/>
    <n v="1702"/>
    <x v="1"/>
    <x v="2"/>
  </r>
  <r>
    <s v="2025-02-05"/>
    <x v="0"/>
    <s v="Flyer Printing"/>
    <n v="22833"/>
    <x v="1"/>
    <x v="2"/>
  </r>
  <r>
    <s v="2025-02-06"/>
    <x v="0"/>
    <s v="Flyer Printing"/>
    <n v="21687"/>
    <x v="1"/>
    <x v="2"/>
  </r>
  <r>
    <s v="2025-02-06"/>
    <x v="4"/>
    <s v="Unexpected Expense"/>
    <n v="6684"/>
    <x v="1"/>
    <x v="2"/>
  </r>
  <r>
    <s v="2025-02-06"/>
    <x v="1"/>
    <s v="Delivery Transport"/>
    <n v="14714"/>
    <x v="1"/>
    <x v="2"/>
  </r>
  <r>
    <s v="2025-02-06"/>
    <x v="5"/>
    <s v="Purchase of Accessories"/>
    <n v="11379"/>
    <x v="1"/>
    <x v="2"/>
  </r>
  <r>
    <s v="2025-02-07"/>
    <x v="0"/>
    <s v="Flyer Printing"/>
    <n v="6020"/>
    <x v="1"/>
    <x v="2"/>
  </r>
  <r>
    <s v="2025-02-07"/>
    <x v="2"/>
    <s v="Office Rent"/>
    <n v="82276"/>
    <x v="1"/>
    <x v="2"/>
  </r>
  <r>
    <s v="2025-02-07"/>
    <x v="2"/>
    <s v="Shop Rent"/>
    <n v="125473"/>
    <x v="1"/>
    <x v="2"/>
  </r>
  <r>
    <s v="2025-02-08"/>
    <x v="3"/>
    <s v="Casual Worker Payment"/>
    <n v="61894"/>
    <x v="1"/>
    <x v="2"/>
  </r>
  <r>
    <s v="2025-02-09"/>
    <x v="3"/>
    <s v="Staff Salary"/>
    <n v="76108"/>
    <x v="1"/>
    <x v="2"/>
  </r>
  <r>
    <s v="2025-02-09"/>
    <x v="6"/>
    <s v="Electricity Bill"/>
    <n v="7310"/>
    <x v="1"/>
    <x v="2"/>
  </r>
  <r>
    <s v="2025-02-10"/>
    <x v="3"/>
    <s v="Casual Worker Payment"/>
    <n v="48383"/>
    <x v="1"/>
    <x v="2"/>
  </r>
  <r>
    <s v="2025-02-10"/>
    <x v="2"/>
    <s v="Shop Rent"/>
    <n v="102894"/>
    <x v="1"/>
    <x v="2"/>
  </r>
  <r>
    <s v="2025-02-11"/>
    <x v="2"/>
    <s v="Shop Rent"/>
    <n v="106534"/>
    <x v="1"/>
    <x v="2"/>
  </r>
  <r>
    <s v="2025-02-11"/>
    <x v="0"/>
    <s v="Flyer Printing"/>
    <n v="5940"/>
    <x v="1"/>
    <x v="2"/>
  </r>
  <r>
    <s v="2025-02-11"/>
    <x v="5"/>
    <s v="Purchase of Phones"/>
    <n v="18807"/>
    <x v="1"/>
    <x v="2"/>
  </r>
  <r>
    <s v="2025-02-12"/>
    <x v="4"/>
    <s v="Unexpected Expense"/>
    <n v="9039"/>
    <x v="1"/>
    <x v="2"/>
  </r>
  <r>
    <s v="2025-02-12"/>
    <x v="2"/>
    <s v="Office Rent"/>
    <n v="115001"/>
    <x v="1"/>
    <x v="2"/>
  </r>
  <r>
    <s v="2025-02-12"/>
    <x v="4"/>
    <s v="Unexpected Expense"/>
    <n v="4260"/>
    <x v="1"/>
    <x v="2"/>
  </r>
  <r>
    <s v="2025-02-13"/>
    <x v="1"/>
    <s v="Delivery Transport"/>
    <n v="2770"/>
    <x v="1"/>
    <x v="2"/>
  </r>
  <r>
    <s v="2025-02-13"/>
    <x v="5"/>
    <s v="Purchase of Chargers"/>
    <n v="35241"/>
    <x v="1"/>
    <x v="2"/>
  </r>
  <r>
    <s v="2025-02-14"/>
    <x v="7"/>
    <s v="Equipment Fix"/>
    <n v="10487"/>
    <x v="1"/>
    <x v="2"/>
  </r>
  <r>
    <s v="2025-02-14"/>
    <x v="3"/>
    <s v="Casual Worker Payment"/>
    <n v="37022"/>
    <x v="1"/>
    <x v="2"/>
  </r>
  <r>
    <s v="2025-02-14"/>
    <x v="5"/>
    <s v="Purchase of Accessories"/>
    <n v="14476"/>
    <x v="1"/>
    <x v="2"/>
  </r>
  <r>
    <s v="2025-02-15"/>
    <x v="1"/>
    <s v="Fuel Purchase"/>
    <n v="9843"/>
    <x v="1"/>
    <x v="2"/>
  </r>
  <r>
    <s v="2025-02-15"/>
    <x v="6"/>
    <s v="Water Bill"/>
    <n v="2413"/>
    <x v="1"/>
    <x v="2"/>
  </r>
  <r>
    <s v="2025-02-15"/>
    <x v="5"/>
    <s v="Purchase of Chargers"/>
    <n v="58841"/>
    <x v="1"/>
    <x v="2"/>
  </r>
  <r>
    <s v="2025-02-15"/>
    <x v="1"/>
    <s v="Bike Maintenance"/>
    <n v="7228"/>
    <x v="1"/>
    <x v="2"/>
  </r>
  <r>
    <s v="2025-02-15"/>
    <x v="2"/>
    <s v="Office Rent"/>
    <n v="136575"/>
    <x v="1"/>
    <x v="2"/>
  </r>
  <r>
    <s v="2025-02-16"/>
    <x v="2"/>
    <s v="Office Rent"/>
    <n v="58981"/>
    <x v="1"/>
    <x v="2"/>
  </r>
  <r>
    <s v="2025-02-16"/>
    <x v="2"/>
    <s v="Shop Rent"/>
    <n v="60355"/>
    <x v="1"/>
    <x v="2"/>
  </r>
  <r>
    <s v="2025-02-16"/>
    <x v="4"/>
    <s v="Unexpected Expense"/>
    <n v="7117"/>
    <x v="1"/>
    <x v="2"/>
  </r>
  <r>
    <s v="2025-02-17"/>
    <x v="0"/>
    <s v="Online Ads"/>
    <n v="13201"/>
    <x v="1"/>
    <x v="2"/>
  </r>
  <r>
    <s v="2025-02-17"/>
    <x v="5"/>
    <s v="Purchase of Phones"/>
    <n v="59433"/>
    <x v="1"/>
    <x v="2"/>
  </r>
  <r>
    <s v="2025-02-17"/>
    <x v="0"/>
    <s v="Online Ads"/>
    <n v="27296"/>
    <x v="1"/>
    <x v="2"/>
  </r>
  <r>
    <s v="2025-02-17"/>
    <x v="6"/>
    <s v="Water Bill"/>
    <n v="11075"/>
    <x v="1"/>
    <x v="2"/>
  </r>
  <r>
    <s v="2025-02-17"/>
    <x v="5"/>
    <s v="Purchase of Accessories"/>
    <n v="17147"/>
    <x v="1"/>
    <x v="2"/>
  </r>
  <r>
    <s v="2025-02-18"/>
    <x v="6"/>
    <s v="Internet Subscription"/>
    <n v="2241"/>
    <x v="1"/>
    <x v="2"/>
  </r>
  <r>
    <s v="2025-02-19"/>
    <x v="7"/>
    <s v="Shop Repairs"/>
    <n v="6160"/>
    <x v="1"/>
    <x v="2"/>
  </r>
  <r>
    <s v="2025-02-19"/>
    <x v="5"/>
    <s v="Purchase of Phones"/>
    <n v="52597"/>
    <x v="1"/>
    <x v="2"/>
  </r>
  <r>
    <s v="2025-02-19"/>
    <x v="1"/>
    <s v="Bike Maintenance"/>
    <n v="9743"/>
    <x v="1"/>
    <x v="2"/>
  </r>
  <r>
    <s v="2025-02-19"/>
    <x v="7"/>
    <s v="Equipment Fix"/>
    <n v="12906"/>
    <x v="1"/>
    <x v="2"/>
  </r>
  <r>
    <s v="2025-02-19"/>
    <x v="7"/>
    <s v="Equipment Fix"/>
    <n v="23063"/>
    <x v="1"/>
    <x v="2"/>
  </r>
  <r>
    <s v="2025-02-20"/>
    <x v="3"/>
    <s v="Casual Worker Payment"/>
    <n v="48018"/>
    <x v="1"/>
    <x v="2"/>
  </r>
  <r>
    <s v="2025-02-20"/>
    <x v="3"/>
    <s v="Casual Worker Payment"/>
    <n v="16657"/>
    <x v="1"/>
    <x v="2"/>
  </r>
  <r>
    <s v="2025-02-21"/>
    <x v="3"/>
    <s v="Casual Worker Payment"/>
    <n v="78876"/>
    <x v="1"/>
    <x v="2"/>
  </r>
  <r>
    <s v="2025-02-21"/>
    <x v="4"/>
    <s v="Snacks"/>
    <n v="3971"/>
    <x v="1"/>
    <x v="2"/>
  </r>
  <r>
    <s v="2025-02-22"/>
    <x v="7"/>
    <s v="Equipment Fix"/>
    <n v="18858"/>
    <x v="1"/>
    <x v="2"/>
  </r>
  <r>
    <s v="2025-02-23"/>
    <x v="6"/>
    <s v="Water Bill"/>
    <n v="2138"/>
    <x v="1"/>
    <x v="2"/>
  </r>
  <r>
    <s v="2025-02-23"/>
    <x v="7"/>
    <s v="Equipment Fix"/>
    <n v="5883"/>
    <x v="1"/>
    <x v="2"/>
  </r>
  <r>
    <s v="2025-02-23"/>
    <x v="5"/>
    <s v="Purchase of Accessories"/>
    <n v="56072"/>
    <x v="1"/>
    <x v="2"/>
  </r>
  <r>
    <s v="2025-02-24"/>
    <x v="7"/>
    <s v="Shop Repairs"/>
    <n v="14810"/>
    <x v="1"/>
    <x v="2"/>
  </r>
  <r>
    <s v="2025-02-25"/>
    <x v="2"/>
    <s v="Shop Rent"/>
    <n v="59258"/>
    <x v="1"/>
    <x v="2"/>
  </r>
  <r>
    <s v="2025-02-25"/>
    <x v="0"/>
    <s v="Online Ads"/>
    <n v="28676"/>
    <x v="1"/>
    <x v="2"/>
  </r>
  <r>
    <s v="2025-02-25"/>
    <x v="7"/>
    <s v="Equipment Fix"/>
    <n v="9397"/>
    <x v="1"/>
    <x v="2"/>
  </r>
  <r>
    <s v="2025-02-25"/>
    <x v="5"/>
    <s v="Purchase of Chargers"/>
    <n v="32251"/>
    <x v="1"/>
    <x v="2"/>
  </r>
  <r>
    <s v="2025-02-25"/>
    <x v="7"/>
    <s v="Shop Repairs"/>
    <n v="12835"/>
    <x v="1"/>
    <x v="2"/>
  </r>
  <r>
    <s v="2025-02-25"/>
    <x v="2"/>
    <s v="Shop Rent"/>
    <n v="116890"/>
    <x v="1"/>
    <x v="2"/>
  </r>
  <r>
    <s v="2025-02-26"/>
    <x v="0"/>
    <s v="Flyer Printing"/>
    <n v="13665"/>
    <x v="1"/>
    <x v="2"/>
  </r>
  <r>
    <s v="2025-02-26"/>
    <x v="5"/>
    <s v="Purchase of Phones"/>
    <n v="42837"/>
    <x v="1"/>
    <x v="2"/>
  </r>
  <r>
    <s v="2025-02-26"/>
    <x v="5"/>
    <s v="Purchase of Phones"/>
    <n v="55187"/>
    <x v="1"/>
    <x v="2"/>
  </r>
  <r>
    <s v="2025-02-26"/>
    <x v="7"/>
    <s v="Equipment Fix"/>
    <n v="10868"/>
    <x v="1"/>
    <x v="2"/>
  </r>
  <r>
    <s v="2025-02-26"/>
    <x v="3"/>
    <s v="Casual Worker Payment"/>
    <n v="56650"/>
    <x v="1"/>
    <x v="2"/>
  </r>
  <r>
    <s v="2025-02-26"/>
    <x v="3"/>
    <s v="Casual Worker Payment"/>
    <n v="49321"/>
    <x v="1"/>
    <x v="2"/>
  </r>
  <r>
    <s v="2025-02-26"/>
    <x v="4"/>
    <s v="Stationery"/>
    <n v="1965"/>
    <x v="1"/>
    <x v="2"/>
  </r>
  <r>
    <s v="2025-02-27"/>
    <x v="7"/>
    <s v="Equipment Fix"/>
    <n v="8225"/>
    <x v="1"/>
    <x v="2"/>
  </r>
  <r>
    <s v="2025-02-27"/>
    <x v="6"/>
    <s v="Water Bill"/>
    <n v="12327"/>
    <x v="1"/>
    <x v="2"/>
  </r>
  <r>
    <s v="2025-02-28"/>
    <x v="1"/>
    <s v="Fuel Purchase"/>
    <n v="1420"/>
    <x v="1"/>
    <x v="2"/>
  </r>
  <r>
    <s v="2025-02-28"/>
    <x v="2"/>
    <s v="Office Rent"/>
    <n v="114827"/>
    <x v="1"/>
    <x v="2"/>
  </r>
  <r>
    <s v="2025-02-28"/>
    <x v="5"/>
    <s v="Purchase of Chargers"/>
    <n v="34949"/>
    <x v="1"/>
    <x v="2"/>
  </r>
  <r>
    <s v="2025-02-28"/>
    <x v="0"/>
    <s v="Online Ads"/>
    <n v="16254"/>
    <x v="1"/>
    <x v="2"/>
  </r>
  <r>
    <s v="2025-03-01"/>
    <x v="7"/>
    <s v="Equipment Fix"/>
    <n v="8874"/>
    <x v="2"/>
    <x v="2"/>
  </r>
  <r>
    <s v="2025-03-01"/>
    <x v="3"/>
    <s v="Staff Salary"/>
    <n v="35017"/>
    <x v="2"/>
    <x v="2"/>
  </r>
  <r>
    <s v="2025-03-01"/>
    <x v="5"/>
    <s v="Purchase of Phones"/>
    <n v="27514"/>
    <x v="2"/>
    <x v="2"/>
  </r>
  <r>
    <s v="2025-03-01"/>
    <x v="4"/>
    <s v="Snacks"/>
    <n v="7507"/>
    <x v="2"/>
    <x v="2"/>
  </r>
  <r>
    <s v="2025-03-01"/>
    <x v="0"/>
    <s v="Online Ads"/>
    <n v="15647"/>
    <x v="2"/>
    <x v="2"/>
  </r>
  <r>
    <s v="2025-03-03"/>
    <x v="5"/>
    <s v="Purchase of Accessories"/>
    <n v="34622"/>
    <x v="2"/>
    <x v="2"/>
  </r>
  <r>
    <s v="2025-03-04"/>
    <x v="4"/>
    <s v="Snacks"/>
    <n v="8007"/>
    <x v="2"/>
    <x v="2"/>
  </r>
  <r>
    <s v="2025-03-05"/>
    <x v="2"/>
    <s v="Shop Rent"/>
    <n v="131715"/>
    <x v="2"/>
    <x v="2"/>
  </r>
  <r>
    <s v="2025-03-05"/>
    <x v="7"/>
    <s v="Shop Repairs"/>
    <n v="4976"/>
    <x v="2"/>
    <x v="2"/>
  </r>
  <r>
    <s v="2025-03-05"/>
    <x v="6"/>
    <s v="Water Bill"/>
    <n v="17676"/>
    <x v="2"/>
    <x v="2"/>
  </r>
  <r>
    <s v="2025-03-05"/>
    <x v="3"/>
    <s v="Casual Worker Payment"/>
    <n v="46516"/>
    <x v="2"/>
    <x v="2"/>
  </r>
  <r>
    <s v="2025-03-05"/>
    <x v="5"/>
    <s v="Purchase of Accessories"/>
    <n v="42354"/>
    <x v="2"/>
    <x v="2"/>
  </r>
  <r>
    <s v="2025-03-06"/>
    <x v="3"/>
    <s v="Casual Worker Payment"/>
    <n v="28873"/>
    <x v="2"/>
    <x v="2"/>
  </r>
  <r>
    <s v="2025-03-06"/>
    <x v="1"/>
    <s v="Fuel Purchase"/>
    <n v="4160"/>
    <x v="2"/>
    <x v="2"/>
  </r>
  <r>
    <s v="2025-03-06"/>
    <x v="5"/>
    <s v="Purchase of Chargers"/>
    <n v="35700"/>
    <x v="2"/>
    <x v="2"/>
  </r>
  <r>
    <s v="2025-03-06"/>
    <x v="5"/>
    <s v="Purchase of Chargers"/>
    <n v="29062"/>
    <x v="2"/>
    <x v="2"/>
  </r>
  <r>
    <s v="2025-03-06"/>
    <x v="2"/>
    <s v="Shop Rent"/>
    <n v="107280"/>
    <x v="2"/>
    <x v="2"/>
  </r>
  <r>
    <s v="2025-03-06"/>
    <x v="3"/>
    <s v="Casual Worker Payment"/>
    <n v="53355"/>
    <x v="2"/>
    <x v="2"/>
  </r>
  <r>
    <s v="2025-03-07"/>
    <x v="7"/>
    <s v="Shop Repairs"/>
    <n v="5444"/>
    <x v="2"/>
    <x v="2"/>
  </r>
  <r>
    <s v="2025-03-07"/>
    <x v="3"/>
    <s v="Staff Salary"/>
    <n v="51744"/>
    <x v="2"/>
    <x v="2"/>
  </r>
  <r>
    <s v="2025-03-08"/>
    <x v="2"/>
    <s v="Office Rent"/>
    <n v="50007"/>
    <x v="2"/>
    <x v="2"/>
  </r>
  <r>
    <s v="2025-03-08"/>
    <x v="5"/>
    <s v="Purchase of Phones"/>
    <n v="10071"/>
    <x v="2"/>
    <x v="2"/>
  </r>
  <r>
    <s v="2025-03-08"/>
    <x v="0"/>
    <s v="Flyer Printing"/>
    <n v="10255"/>
    <x v="2"/>
    <x v="2"/>
  </r>
  <r>
    <s v="2025-03-09"/>
    <x v="1"/>
    <s v="Bike Maintenance"/>
    <n v="10213"/>
    <x v="2"/>
    <x v="2"/>
  </r>
  <r>
    <s v="2025-03-10"/>
    <x v="3"/>
    <s v="Staff Salary"/>
    <n v="49912"/>
    <x v="2"/>
    <x v="2"/>
  </r>
  <r>
    <s v="2025-03-10"/>
    <x v="5"/>
    <s v="Purchase of Accessories"/>
    <n v="35579"/>
    <x v="2"/>
    <x v="2"/>
  </r>
  <r>
    <s v="2025-03-10"/>
    <x v="0"/>
    <s v="Flyer Printing"/>
    <n v="21236"/>
    <x v="2"/>
    <x v="2"/>
  </r>
  <r>
    <s v="2025-03-11"/>
    <x v="1"/>
    <s v="Fuel Purchase"/>
    <n v="4556"/>
    <x v="2"/>
    <x v="2"/>
  </r>
  <r>
    <s v="2025-03-11"/>
    <x v="5"/>
    <s v="Purchase of Phones"/>
    <n v="43743"/>
    <x v="2"/>
    <x v="2"/>
  </r>
  <r>
    <s v="2025-03-13"/>
    <x v="3"/>
    <s v="Staff Salary"/>
    <n v="31353"/>
    <x v="2"/>
    <x v="2"/>
  </r>
  <r>
    <s v="2025-03-13"/>
    <x v="6"/>
    <s v="Internet Subscription"/>
    <n v="11539"/>
    <x v="2"/>
    <x v="2"/>
  </r>
  <r>
    <s v="2025-03-13"/>
    <x v="4"/>
    <s v="Stationery"/>
    <n v="7651"/>
    <x v="2"/>
    <x v="2"/>
  </r>
  <r>
    <s v="2025-03-14"/>
    <x v="4"/>
    <s v="Unexpected Expense"/>
    <n v="8274"/>
    <x v="2"/>
    <x v="2"/>
  </r>
  <r>
    <s v="2025-03-15"/>
    <x v="3"/>
    <s v="Casual Worker Payment"/>
    <n v="77578"/>
    <x v="2"/>
    <x v="2"/>
  </r>
  <r>
    <s v="2025-03-15"/>
    <x v="0"/>
    <s v="Flyer Printing"/>
    <n v="19036"/>
    <x v="2"/>
    <x v="2"/>
  </r>
  <r>
    <s v="2025-03-15"/>
    <x v="1"/>
    <s v="Fuel Purchase"/>
    <n v="10972"/>
    <x v="2"/>
    <x v="2"/>
  </r>
  <r>
    <s v="2025-03-15"/>
    <x v="0"/>
    <s v="Flyer Printing"/>
    <n v="29144"/>
    <x v="2"/>
    <x v="2"/>
  </r>
  <r>
    <s v="2025-03-15"/>
    <x v="2"/>
    <s v="Office Rent"/>
    <n v="104612"/>
    <x v="2"/>
    <x v="2"/>
  </r>
  <r>
    <s v="2025-03-16"/>
    <x v="6"/>
    <s v="Water Bill"/>
    <n v="14878"/>
    <x v="2"/>
    <x v="2"/>
  </r>
  <r>
    <s v="2025-03-16"/>
    <x v="3"/>
    <s v="Staff Salary"/>
    <n v="37295"/>
    <x v="2"/>
    <x v="2"/>
  </r>
  <r>
    <s v="2025-03-16"/>
    <x v="1"/>
    <s v="Delivery Transport"/>
    <n v="12814"/>
    <x v="2"/>
    <x v="2"/>
  </r>
  <r>
    <s v="2025-03-16"/>
    <x v="0"/>
    <s v="Online Ads"/>
    <n v="10168"/>
    <x v="2"/>
    <x v="2"/>
  </r>
  <r>
    <s v="2025-03-17"/>
    <x v="7"/>
    <s v="Equipment Fix"/>
    <n v="24135"/>
    <x v="2"/>
    <x v="2"/>
  </r>
  <r>
    <s v="2025-03-18"/>
    <x v="1"/>
    <s v="Bike Maintenance"/>
    <n v="3027"/>
    <x v="2"/>
    <x v="2"/>
  </r>
  <r>
    <s v="2025-03-18"/>
    <x v="5"/>
    <s v="Purchase of Accessories"/>
    <n v="40938"/>
    <x v="2"/>
    <x v="2"/>
  </r>
  <r>
    <s v="2025-03-19"/>
    <x v="1"/>
    <s v="Fuel Purchase"/>
    <n v="4513"/>
    <x v="2"/>
    <x v="2"/>
  </r>
  <r>
    <s v="2025-03-20"/>
    <x v="0"/>
    <s v="Flyer Printing"/>
    <n v="12675"/>
    <x v="2"/>
    <x v="2"/>
  </r>
  <r>
    <s v="2025-03-21"/>
    <x v="7"/>
    <s v="Shop Repairs"/>
    <n v="11231"/>
    <x v="2"/>
    <x v="2"/>
  </r>
  <r>
    <s v="2025-03-21"/>
    <x v="0"/>
    <s v="Flyer Printing"/>
    <n v="22147"/>
    <x v="2"/>
    <x v="2"/>
  </r>
  <r>
    <s v="2025-03-22"/>
    <x v="4"/>
    <s v="Snacks"/>
    <n v="5520"/>
    <x v="2"/>
    <x v="2"/>
  </r>
  <r>
    <s v="2025-03-22"/>
    <x v="2"/>
    <s v="Office Rent"/>
    <n v="123103"/>
    <x v="2"/>
    <x v="2"/>
  </r>
  <r>
    <s v="2025-03-22"/>
    <x v="7"/>
    <s v="Equipment Fix"/>
    <n v="19424"/>
    <x v="2"/>
    <x v="2"/>
  </r>
  <r>
    <s v="2025-03-22"/>
    <x v="2"/>
    <s v="Office Rent"/>
    <n v="111496"/>
    <x v="2"/>
    <x v="2"/>
  </r>
  <r>
    <s v="2025-03-22"/>
    <x v="3"/>
    <s v="Staff Salary"/>
    <n v="27496"/>
    <x v="2"/>
    <x v="2"/>
  </r>
  <r>
    <s v="2025-03-22"/>
    <x v="6"/>
    <s v="Electricity Bill"/>
    <n v="11502"/>
    <x v="2"/>
    <x v="2"/>
  </r>
  <r>
    <s v="2025-03-22"/>
    <x v="2"/>
    <s v="Office Rent"/>
    <n v="72823"/>
    <x v="2"/>
    <x v="2"/>
  </r>
  <r>
    <s v="2025-03-23"/>
    <x v="6"/>
    <s v="Internet Subscription"/>
    <n v="18583"/>
    <x v="2"/>
    <x v="2"/>
  </r>
  <r>
    <s v="2025-03-23"/>
    <x v="0"/>
    <s v="Flyer Printing"/>
    <n v="23024"/>
    <x v="2"/>
    <x v="2"/>
  </r>
  <r>
    <s v="2025-03-23"/>
    <x v="1"/>
    <s v="Fuel Purchase"/>
    <n v="10316"/>
    <x v="2"/>
    <x v="2"/>
  </r>
  <r>
    <s v="2025-03-24"/>
    <x v="3"/>
    <s v="Staff Salary"/>
    <n v="32854"/>
    <x v="2"/>
    <x v="2"/>
  </r>
  <r>
    <s v="2025-03-24"/>
    <x v="3"/>
    <s v="Staff Salary"/>
    <n v="16387"/>
    <x v="2"/>
    <x v="2"/>
  </r>
  <r>
    <s v="2025-03-24"/>
    <x v="6"/>
    <s v="Internet Subscription"/>
    <n v="6027"/>
    <x v="2"/>
    <x v="2"/>
  </r>
  <r>
    <s v="2025-03-24"/>
    <x v="0"/>
    <s v="Flyer Printing"/>
    <n v="21432"/>
    <x v="2"/>
    <x v="2"/>
  </r>
  <r>
    <s v="2025-03-25"/>
    <x v="3"/>
    <s v="Staff Salary"/>
    <n v="52607"/>
    <x v="2"/>
    <x v="2"/>
  </r>
  <r>
    <s v="2025-03-25"/>
    <x v="6"/>
    <s v="Electricity Bill"/>
    <n v="16427"/>
    <x v="2"/>
    <x v="2"/>
  </r>
  <r>
    <s v="2025-03-25"/>
    <x v="0"/>
    <s v="Online Ads"/>
    <n v="17609"/>
    <x v="2"/>
    <x v="2"/>
  </r>
  <r>
    <s v="2025-03-25"/>
    <x v="2"/>
    <s v="Shop Rent"/>
    <n v="124290"/>
    <x v="2"/>
    <x v="2"/>
  </r>
  <r>
    <s v="2025-03-25"/>
    <x v="7"/>
    <s v="Equipment Fix"/>
    <n v="10168"/>
    <x v="2"/>
    <x v="2"/>
  </r>
  <r>
    <s v="2025-03-25"/>
    <x v="0"/>
    <s v="Online Ads"/>
    <n v="18714"/>
    <x v="2"/>
    <x v="2"/>
  </r>
  <r>
    <s v="2025-03-25"/>
    <x v="2"/>
    <s v="Shop Rent"/>
    <n v="65070"/>
    <x v="2"/>
    <x v="2"/>
  </r>
  <r>
    <s v="2025-03-25"/>
    <x v="6"/>
    <s v="Electricity Bill"/>
    <n v="17330"/>
    <x v="2"/>
    <x v="2"/>
  </r>
  <r>
    <s v="2025-03-26"/>
    <x v="1"/>
    <s v="Fuel Purchase"/>
    <n v="6540"/>
    <x v="2"/>
    <x v="2"/>
  </r>
  <r>
    <s v="2025-03-26"/>
    <x v="0"/>
    <s v="Online Ads"/>
    <n v="10974"/>
    <x v="2"/>
    <x v="2"/>
  </r>
  <r>
    <s v="2025-03-27"/>
    <x v="3"/>
    <s v="Staff Salary"/>
    <n v="25388"/>
    <x v="2"/>
    <x v="2"/>
  </r>
  <r>
    <s v="2025-03-27"/>
    <x v="6"/>
    <s v="Electricity Bill"/>
    <n v="14726"/>
    <x v="2"/>
    <x v="2"/>
  </r>
  <r>
    <s v="2025-03-28"/>
    <x v="2"/>
    <s v="Office Rent"/>
    <n v="66616"/>
    <x v="2"/>
    <x v="2"/>
  </r>
  <r>
    <s v="2025-03-28"/>
    <x v="3"/>
    <s v="Staff Salary"/>
    <n v="27425"/>
    <x v="2"/>
    <x v="2"/>
  </r>
  <r>
    <s v="2025-03-28"/>
    <x v="5"/>
    <s v="Purchase of Phones"/>
    <n v="18037"/>
    <x v="2"/>
    <x v="2"/>
  </r>
  <r>
    <s v="2025-03-28"/>
    <x v="5"/>
    <s v="Purchase of Accessories"/>
    <n v="47188"/>
    <x v="2"/>
    <x v="2"/>
  </r>
  <r>
    <s v="2025-03-28"/>
    <x v="6"/>
    <s v="Internet Subscription"/>
    <n v="12184"/>
    <x v="2"/>
    <x v="2"/>
  </r>
  <r>
    <s v="2025-03-28"/>
    <x v="0"/>
    <s v="Flyer Printing"/>
    <n v="18331"/>
    <x v="2"/>
    <x v="2"/>
  </r>
  <r>
    <s v="2025-03-29"/>
    <x v="1"/>
    <s v="Delivery Transport"/>
    <n v="12536"/>
    <x v="2"/>
    <x v="2"/>
  </r>
  <r>
    <s v="2025-03-29"/>
    <x v="1"/>
    <s v="Fuel Purchase"/>
    <n v="10924"/>
    <x v="2"/>
    <x v="2"/>
  </r>
  <r>
    <s v="2025-03-29"/>
    <x v="6"/>
    <s v="Internet Subscription"/>
    <n v="10843"/>
    <x v="2"/>
    <x v="2"/>
  </r>
  <r>
    <s v="2025-03-29"/>
    <x v="7"/>
    <s v="Shop Repairs"/>
    <n v="13984"/>
    <x v="2"/>
    <x v="2"/>
  </r>
  <r>
    <s v="2025-03-30"/>
    <x v="5"/>
    <s v="Purchase of Chargers"/>
    <n v="31418"/>
    <x v="2"/>
    <x v="2"/>
  </r>
  <r>
    <s v="2025-03-30"/>
    <x v="0"/>
    <s v="Flyer Printing"/>
    <n v="4021"/>
    <x v="2"/>
    <x v="2"/>
  </r>
  <r>
    <s v="2025-03-30"/>
    <x v="4"/>
    <s v="Snacks"/>
    <n v="912"/>
    <x v="2"/>
    <x v="2"/>
  </r>
  <r>
    <s v="2025-03-31"/>
    <x v="7"/>
    <s v="Shop Repairs"/>
    <n v="14335"/>
    <x v="2"/>
    <x v="2"/>
  </r>
  <r>
    <s v="2025-03-31"/>
    <x v="1"/>
    <s v="Fuel Purchase"/>
    <n v="7527"/>
    <x v="2"/>
    <x v="2"/>
  </r>
  <r>
    <s v="2025-03-31"/>
    <x v="3"/>
    <s v="Casual Worker Payment"/>
    <n v="70147"/>
    <x v="2"/>
    <x v="2"/>
  </r>
  <r>
    <s v="2025-04-01"/>
    <x v="5"/>
    <s v="Purchase of Accessories"/>
    <n v="36490"/>
    <x v="3"/>
    <x v="2"/>
  </r>
  <r>
    <s v="2025-04-02"/>
    <x v="1"/>
    <s v="Delivery Transport"/>
    <n v="1979"/>
    <x v="3"/>
    <x v="2"/>
  </r>
  <r>
    <s v="2025-04-03"/>
    <x v="2"/>
    <s v="Shop Rent"/>
    <n v="124742"/>
    <x v="3"/>
    <x v="2"/>
  </r>
  <r>
    <s v="2025-04-03"/>
    <x v="4"/>
    <s v="Snacks"/>
    <n v="9036"/>
    <x v="3"/>
    <x v="2"/>
  </r>
  <r>
    <s v="2025-04-03"/>
    <x v="7"/>
    <s v="Shop Repairs"/>
    <n v="3942"/>
    <x v="3"/>
    <x v="2"/>
  </r>
  <r>
    <s v="2025-04-03"/>
    <x v="2"/>
    <s v="Office Rent"/>
    <n v="80846"/>
    <x v="3"/>
    <x v="2"/>
  </r>
  <r>
    <s v="2025-04-03"/>
    <x v="3"/>
    <s v="Staff Salary"/>
    <n v="64526"/>
    <x v="3"/>
    <x v="2"/>
  </r>
  <r>
    <s v="2025-04-03"/>
    <x v="5"/>
    <s v="Purchase of Accessories"/>
    <n v="45123"/>
    <x v="3"/>
    <x v="2"/>
  </r>
  <r>
    <s v="2025-04-05"/>
    <x v="6"/>
    <s v="Electricity Bill"/>
    <n v="5101"/>
    <x v="3"/>
    <x v="2"/>
  </r>
  <r>
    <s v="2025-04-06"/>
    <x v="1"/>
    <s v="Bike Maintenance"/>
    <n v="1003"/>
    <x v="3"/>
    <x v="2"/>
  </r>
  <r>
    <s v="2025-04-06"/>
    <x v="7"/>
    <s v="Shop Repairs"/>
    <n v="19881"/>
    <x v="3"/>
    <x v="2"/>
  </r>
  <r>
    <s v="2025-04-07"/>
    <x v="6"/>
    <s v="Internet Subscription"/>
    <n v="18016"/>
    <x v="3"/>
    <x v="2"/>
  </r>
  <r>
    <s v="2025-04-07"/>
    <x v="3"/>
    <s v="Casual Worker Payment"/>
    <n v="54506"/>
    <x v="3"/>
    <x v="2"/>
  </r>
  <r>
    <s v="2025-04-07"/>
    <x v="6"/>
    <s v="Internet Subscription"/>
    <n v="7510"/>
    <x v="3"/>
    <x v="2"/>
  </r>
  <r>
    <s v="2025-04-07"/>
    <x v="3"/>
    <s v="Casual Worker Payment"/>
    <n v="39566"/>
    <x v="3"/>
    <x v="2"/>
  </r>
  <r>
    <s v="2025-04-08"/>
    <x v="3"/>
    <s v="Staff Salary"/>
    <n v="45321"/>
    <x v="3"/>
    <x v="2"/>
  </r>
  <r>
    <s v="2025-04-08"/>
    <x v="2"/>
    <s v="Shop Rent"/>
    <n v="97286"/>
    <x v="3"/>
    <x v="2"/>
  </r>
  <r>
    <s v="2025-04-08"/>
    <x v="3"/>
    <s v="Casual Worker Payment"/>
    <n v="54873"/>
    <x v="3"/>
    <x v="2"/>
  </r>
  <r>
    <s v="2025-04-08"/>
    <x v="0"/>
    <s v="Online Ads"/>
    <n v="12577"/>
    <x v="3"/>
    <x v="2"/>
  </r>
  <r>
    <s v="2025-04-10"/>
    <x v="3"/>
    <s v="Staff Salary"/>
    <n v="66161"/>
    <x v="3"/>
    <x v="2"/>
  </r>
  <r>
    <s v="2025-04-10"/>
    <x v="6"/>
    <s v="Electricity Bill"/>
    <n v="14036"/>
    <x v="3"/>
    <x v="2"/>
  </r>
  <r>
    <s v="2025-04-10"/>
    <x v="7"/>
    <s v="Shop Repairs"/>
    <n v="6102"/>
    <x v="3"/>
    <x v="2"/>
  </r>
  <r>
    <s v="2025-04-11"/>
    <x v="3"/>
    <s v="Casual Worker Payment"/>
    <n v="52950"/>
    <x v="3"/>
    <x v="2"/>
  </r>
  <r>
    <s v="2025-04-11"/>
    <x v="0"/>
    <s v="Flyer Printing"/>
    <n v="6271"/>
    <x v="3"/>
    <x v="2"/>
  </r>
  <r>
    <s v="2025-04-12"/>
    <x v="2"/>
    <s v="Shop Rent"/>
    <n v="139774"/>
    <x v="3"/>
    <x v="2"/>
  </r>
  <r>
    <s v="2025-04-12"/>
    <x v="6"/>
    <s v="Water Bill"/>
    <n v="10922"/>
    <x v="3"/>
    <x v="2"/>
  </r>
  <r>
    <s v="2025-04-12"/>
    <x v="1"/>
    <s v="Delivery Transport"/>
    <n v="9694"/>
    <x v="3"/>
    <x v="2"/>
  </r>
  <r>
    <s v="2025-04-13"/>
    <x v="4"/>
    <s v="Unexpected Expense"/>
    <n v="9836"/>
    <x v="3"/>
    <x v="2"/>
  </r>
  <r>
    <s v="2025-04-13"/>
    <x v="0"/>
    <s v="Flyer Printing"/>
    <n v="4624"/>
    <x v="3"/>
    <x v="2"/>
  </r>
  <r>
    <s v="2025-04-14"/>
    <x v="0"/>
    <s v="Online Ads"/>
    <n v="29246"/>
    <x v="3"/>
    <x v="2"/>
  </r>
  <r>
    <s v="2025-04-14"/>
    <x v="5"/>
    <s v="Purchase of Phones"/>
    <n v="30618"/>
    <x v="3"/>
    <x v="2"/>
  </r>
  <r>
    <s v="2025-04-15"/>
    <x v="4"/>
    <s v="Snacks"/>
    <n v="5955"/>
    <x v="3"/>
    <x v="2"/>
  </r>
  <r>
    <s v="2025-04-15"/>
    <x v="5"/>
    <s v="Purchase of Chargers"/>
    <n v="16729"/>
    <x v="3"/>
    <x v="2"/>
  </r>
  <r>
    <s v="2025-04-15"/>
    <x v="5"/>
    <s v="Purchase of Phones"/>
    <n v="47379"/>
    <x v="3"/>
    <x v="2"/>
  </r>
  <r>
    <s v="2025-04-15"/>
    <x v="1"/>
    <s v="Bike Maintenance"/>
    <n v="2260"/>
    <x v="3"/>
    <x v="2"/>
  </r>
  <r>
    <s v="2025-04-16"/>
    <x v="2"/>
    <s v="Shop Rent"/>
    <n v="119608"/>
    <x v="3"/>
    <x v="2"/>
  </r>
  <r>
    <s v="2025-04-16"/>
    <x v="5"/>
    <s v="Purchase of Chargers"/>
    <n v="22086"/>
    <x v="3"/>
    <x v="2"/>
  </r>
  <r>
    <s v="2025-04-16"/>
    <x v="6"/>
    <s v="Electricity Bill"/>
    <n v="12656"/>
    <x v="3"/>
    <x v="2"/>
  </r>
  <r>
    <s v="2025-04-16"/>
    <x v="3"/>
    <s v="Staff Salary"/>
    <n v="47680"/>
    <x v="3"/>
    <x v="2"/>
  </r>
  <r>
    <s v="2025-04-17"/>
    <x v="1"/>
    <s v="Bike Maintenance"/>
    <n v="6892"/>
    <x v="3"/>
    <x v="2"/>
  </r>
  <r>
    <s v="2025-04-17"/>
    <x v="2"/>
    <s v="Shop Rent"/>
    <n v="143578"/>
    <x v="3"/>
    <x v="2"/>
  </r>
  <r>
    <s v="2025-04-18"/>
    <x v="7"/>
    <s v="Shop Repairs"/>
    <n v="13559"/>
    <x v="3"/>
    <x v="2"/>
  </r>
  <r>
    <s v="2025-04-18"/>
    <x v="6"/>
    <s v="Electricity Bill"/>
    <n v="9968"/>
    <x v="3"/>
    <x v="2"/>
  </r>
  <r>
    <s v="2025-04-18"/>
    <x v="4"/>
    <s v="Stationery"/>
    <n v="8481"/>
    <x v="3"/>
    <x v="2"/>
  </r>
  <r>
    <s v="2025-04-18"/>
    <x v="3"/>
    <s v="Casual Worker Payment"/>
    <n v="48498"/>
    <x v="3"/>
    <x v="2"/>
  </r>
  <r>
    <s v="2025-04-19"/>
    <x v="1"/>
    <s v="Bike Maintenance"/>
    <n v="3399"/>
    <x v="3"/>
    <x v="2"/>
  </r>
  <r>
    <s v="2025-04-20"/>
    <x v="4"/>
    <s v="Stationery"/>
    <n v="9609"/>
    <x v="3"/>
    <x v="2"/>
  </r>
  <r>
    <s v="2025-04-20"/>
    <x v="3"/>
    <s v="Staff Salary"/>
    <n v="41607"/>
    <x v="3"/>
    <x v="2"/>
  </r>
  <r>
    <s v="2025-04-21"/>
    <x v="0"/>
    <s v="Flyer Printing"/>
    <n v="8860"/>
    <x v="3"/>
    <x v="2"/>
  </r>
  <r>
    <s v="2025-04-21"/>
    <x v="5"/>
    <s v="Purchase of Accessories"/>
    <n v="21496"/>
    <x v="3"/>
    <x v="2"/>
  </r>
  <r>
    <s v="2025-04-22"/>
    <x v="2"/>
    <s v="Shop Rent"/>
    <n v="135520"/>
    <x v="3"/>
    <x v="2"/>
  </r>
  <r>
    <s v="2025-04-22"/>
    <x v="6"/>
    <s v="Electricity Bill"/>
    <n v="16743"/>
    <x v="3"/>
    <x v="2"/>
  </r>
  <r>
    <s v="2025-04-22"/>
    <x v="5"/>
    <s v="Purchase of Phones"/>
    <n v="29008"/>
    <x v="3"/>
    <x v="2"/>
  </r>
  <r>
    <s v="2025-04-22"/>
    <x v="7"/>
    <s v="Equipment Fix"/>
    <n v="13476"/>
    <x v="3"/>
    <x v="2"/>
  </r>
  <r>
    <s v="2025-04-22"/>
    <x v="2"/>
    <s v="Shop Rent"/>
    <n v="104024"/>
    <x v="3"/>
    <x v="2"/>
  </r>
  <r>
    <s v="2025-04-23"/>
    <x v="3"/>
    <s v="Staff Salary"/>
    <n v="73433"/>
    <x v="3"/>
    <x v="2"/>
  </r>
  <r>
    <s v="2025-04-23"/>
    <x v="4"/>
    <s v="Unexpected Expense"/>
    <n v="2655"/>
    <x v="3"/>
    <x v="2"/>
  </r>
  <r>
    <s v="2025-04-23"/>
    <x v="5"/>
    <s v="Purchase of Accessories"/>
    <n v="32314"/>
    <x v="3"/>
    <x v="2"/>
  </r>
  <r>
    <s v="2025-04-24"/>
    <x v="6"/>
    <s v="Internet Subscription"/>
    <n v="9823"/>
    <x v="3"/>
    <x v="2"/>
  </r>
  <r>
    <s v="2025-04-24"/>
    <x v="7"/>
    <s v="Shop Repairs"/>
    <n v="9684"/>
    <x v="3"/>
    <x v="2"/>
  </r>
  <r>
    <s v="2025-04-24"/>
    <x v="5"/>
    <s v="Purchase of Accessories"/>
    <n v="58193"/>
    <x v="3"/>
    <x v="2"/>
  </r>
  <r>
    <s v="2025-04-24"/>
    <x v="0"/>
    <s v="Flyer Printing"/>
    <n v="11888"/>
    <x v="3"/>
    <x v="2"/>
  </r>
  <r>
    <s v="2025-04-24"/>
    <x v="3"/>
    <s v="Staff Salary"/>
    <n v="20676"/>
    <x v="3"/>
    <x v="2"/>
  </r>
  <r>
    <s v="2025-04-25"/>
    <x v="3"/>
    <s v="Staff Salary"/>
    <n v="45958"/>
    <x v="3"/>
    <x v="2"/>
  </r>
  <r>
    <s v="2025-04-26"/>
    <x v="3"/>
    <s v="Staff Salary"/>
    <n v="68432"/>
    <x v="3"/>
    <x v="2"/>
  </r>
  <r>
    <s v="2025-04-26"/>
    <x v="1"/>
    <s v="Delivery Transport"/>
    <n v="6140"/>
    <x v="3"/>
    <x v="2"/>
  </r>
  <r>
    <s v="2025-04-26"/>
    <x v="4"/>
    <s v="Stationery"/>
    <n v="5010"/>
    <x v="3"/>
    <x v="2"/>
  </r>
  <r>
    <s v="2025-04-27"/>
    <x v="2"/>
    <s v="Office Rent"/>
    <n v="76784"/>
    <x v="3"/>
    <x v="2"/>
  </r>
  <r>
    <s v="2025-04-27"/>
    <x v="5"/>
    <s v="Purchase of Chargers"/>
    <n v="46044"/>
    <x v="3"/>
    <x v="2"/>
  </r>
  <r>
    <s v="2025-04-27"/>
    <x v="2"/>
    <s v="Shop Rent"/>
    <n v="139054"/>
    <x v="3"/>
    <x v="2"/>
  </r>
  <r>
    <s v="2025-04-28"/>
    <x v="4"/>
    <s v="Stationery"/>
    <n v="5261"/>
    <x v="3"/>
    <x v="2"/>
  </r>
  <r>
    <s v="2025-04-28"/>
    <x v="4"/>
    <s v="Unexpected Expense"/>
    <n v="9474"/>
    <x v="3"/>
    <x v="2"/>
  </r>
  <r>
    <s v="2025-04-28"/>
    <x v="0"/>
    <s v="Online Ads"/>
    <n v="14333"/>
    <x v="3"/>
    <x v="2"/>
  </r>
  <r>
    <s v="2025-04-29"/>
    <x v="4"/>
    <s v="Unexpected Expense"/>
    <n v="1191"/>
    <x v="3"/>
    <x v="2"/>
  </r>
  <r>
    <s v="2025-04-29"/>
    <x v="4"/>
    <s v="Snacks"/>
    <n v="4780"/>
    <x v="3"/>
    <x v="2"/>
  </r>
  <r>
    <s v="2025-04-29"/>
    <x v="6"/>
    <s v="Water Bill"/>
    <n v="17777"/>
    <x v="3"/>
    <x v="2"/>
  </r>
  <r>
    <s v="2025-04-30"/>
    <x v="5"/>
    <s v="Purchase of Chargers"/>
    <n v="16188"/>
    <x v="3"/>
    <x v="2"/>
  </r>
  <r>
    <s v="2025-04-30"/>
    <x v="6"/>
    <s v="Internet Subscription"/>
    <n v="5260"/>
    <x v="3"/>
    <x v="2"/>
  </r>
  <r>
    <s v="2025-04-30"/>
    <x v="7"/>
    <s v="Equipment Fix"/>
    <n v="7510"/>
    <x v="3"/>
    <x v="2"/>
  </r>
  <r>
    <s v="2025-05-02"/>
    <x v="6"/>
    <s v="Internet Subscription"/>
    <n v="16542"/>
    <x v="4"/>
    <x v="2"/>
  </r>
  <r>
    <s v="2025-05-03"/>
    <x v="6"/>
    <s v="Water Bill"/>
    <n v="11129"/>
    <x v="4"/>
    <x v="2"/>
  </r>
  <r>
    <s v="2025-05-03"/>
    <x v="2"/>
    <s v="Shop Rent"/>
    <n v="141503"/>
    <x v="4"/>
    <x v="2"/>
  </r>
  <r>
    <s v="2025-05-03"/>
    <x v="0"/>
    <s v="Online Ads"/>
    <n v="4702"/>
    <x v="4"/>
    <x v="2"/>
  </r>
  <r>
    <s v="2025-05-04"/>
    <x v="5"/>
    <s v="Purchase of Phones"/>
    <n v="16707"/>
    <x v="4"/>
    <x v="2"/>
  </r>
  <r>
    <s v="2025-05-04"/>
    <x v="2"/>
    <s v="Shop Rent"/>
    <n v="68489"/>
    <x v="4"/>
    <x v="2"/>
  </r>
  <r>
    <s v="2025-05-04"/>
    <x v="3"/>
    <s v="Casual Worker Payment"/>
    <n v="60605"/>
    <x v="4"/>
    <x v="2"/>
  </r>
  <r>
    <s v="2025-05-05"/>
    <x v="6"/>
    <s v="Internet Subscription"/>
    <n v="7787"/>
    <x v="4"/>
    <x v="2"/>
  </r>
  <r>
    <s v="2025-05-05"/>
    <x v="3"/>
    <s v="Casual Worker Payment"/>
    <n v="72743"/>
    <x v="4"/>
    <x v="2"/>
  </r>
  <r>
    <s v="2025-05-05"/>
    <x v="3"/>
    <s v="Staff Salary"/>
    <n v="36285"/>
    <x v="4"/>
    <x v="2"/>
  </r>
  <r>
    <s v="2025-05-06"/>
    <x v="4"/>
    <s v="Stationery"/>
    <n v="5473"/>
    <x v="4"/>
    <x v="2"/>
  </r>
  <r>
    <s v="2025-05-06"/>
    <x v="7"/>
    <s v="Shop Repairs"/>
    <n v="4840"/>
    <x v="4"/>
    <x v="2"/>
  </r>
  <r>
    <s v="2025-05-06"/>
    <x v="6"/>
    <s v="Electricity Bill"/>
    <n v="8227"/>
    <x v="4"/>
    <x v="2"/>
  </r>
  <r>
    <s v="2025-05-06"/>
    <x v="6"/>
    <s v="Water Bill"/>
    <n v="15186"/>
    <x v="4"/>
    <x v="2"/>
  </r>
  <r>
    <s v="2025-05-07"/>
    <x v="0"/>
    <s v="Flyer Printing"/>
    <n v="28668"/>
    <x v="4"/>
    <x v="2"/>
  </r>
  <r>
    <s v="2025-05-07"/>
    <x v="3"/>
    <s v="Casual Worker Payment"/>
    <n v="33105"/>
    <x v="4"/>
    <x v="2"/>
  </r>
  <r>
    <s v="2025-05-07"/>
    <x v="6"/>
    <s v="Water Bill"/>
    <n v="13272"/>
    <x v="4"/>
    <x v="2"/>
  </r>
  <r>
    <s v="2025-05-08"/>
    <x v="3"/>
    <s v="Staff Salary"/>
    <n v="76290"/>
    <x v="4"/>
    <x v="2"/>
  </r>
  <r>
    <s v="2025-05-08"/>
    <x v="6"/>
    <s v="Electricity Bill"/>
    <n v="19091"/>
    <x v="4"/>
    <x v="2"/>
  </r>
  <r>
    <s v="2025-05-08"/>
    <x v="2"/>
    <s v="Office Rent"/>
    <n v="118922"/>
    <x v="4"/>
    <x v="2"/>
  </r>
  <r>
    <s v="2025-05-08"/>
    <x v="6"/>
    <s v="Electricity Bill"/>
    <n v="2225"/>
    <x v="4"/>
    <x v="2"/>
  </r>
  <r>
    <s v="2025-05-08"/>
    <x v="2"/>
    <s v="Shop Rent"/>
    <n v="136994"/>
    <x v="4"/>
    <x v="2"/>
  </r>
  <r>
    <s v="2025-05-08"/>
    <x v="2"/>
    <s v="Office Rent"/>
    <n v="144944"/>
    <x v="4"/>
    <x v="2"/>
  </r>
  <r>
    <s v="2025-05-09"/>
    <x v="7"/>
    <s v="Shop Repairs"/>
    <n v="10310"/>
    <x v="4"/>
    <x v="2"/>
  </r>
  <r>
    <s v="2025-05-09"/>
    <x v="0"/>
    <s v="Flyer Printing"/>
    <n v="20269"/>
    <x v="4"/>
    <x v="2"/>
  </r>
  <r>
    <s v="2025-05-09"/>
    <x v="4"/>
    <s v="Snacks"/>
    <n v="4639"/>
    <x v="4"/>
    <x v="2"/>
  </r>
  <r>
    <s v="2025-05-09"/>
    <x v="0"/>
    <s v="Flyer Printing"/>
    <n v="18342"/>
    <x v="4"/>
    <x v="2"/>
  </r>
  <r>
    <s v="2025-05-09"/>
    <x v="7"/>
    <s v="Shop Repairs"/>
    <n v="4953"/>
    <x v="4"/>
    <x v="2"/>
  </r>
  <r>
    <s v="2025-05-09"/>
    <x v="2"/>
    <s v="Office Rent"/>
    <n v="57675"/>
    <x v="4"/>
    <x v="2"/>
  </r>
  <r>
    <s v="2025-05-09"/>
    <x v="3"/>
    <s v="Casual Worker Payment"/>
    <n v="19647"/>
    <x v="4"/>
    <x v="2"/>
  </r>
  <r>
    <s v="2025-05-10"/>
    <x v="5"/>
    <s v="Purchase of Accessories"/>
    <n v="29610"/>
    <x v="4"/>
    <x v="2"/>
  </r>
  <r>
    <s v="2025-05-11"/>
    <x v="4"/>
    <s v="Stationery"/>
    <n v="9322"/>
    <x v="4"/>
    <x v="2"/>
  </r>
  <r>
    <s v="2025-05-11"/>
    <x v="3"/>
    <s v="Casual Worker Payment"/>
    <n v="71525"/>
    <x v="4"/>
    <x v="2"/>
  </r>
  <r>
    <s v="2025-05-12"/>
    <x v="7"/>
    <s v="Shop Repairs"/>
    <n v="8517"/>
    <x v="4"/>
    <x v="2"/>
  </r>
  <r>
    <s v="2025-05-12"/>
    <x v="1"/>
    <s v="Fuel Purchase"/>
    <n v="4350"/>
    <x v="4"/>
    <x v="2"/>
  </r>
  <r>
    <s v="2025-05-12"/>
    <x v="1"/>
    <s v="Fuel Purchase"/>
    <n v="4628"/>
    <x v="4"/>
    <x v="2"/>
  </r>
  <r>
    <s v="2025-05-12"/>
    <x v="0"/>
    <s v="Online Ads"/>
    <n v="29941"/>
    <x v="4"/>
    <x v="2"/>
  </r>
  <r>
    <s v="2025-05-14"/>
    <x v="5"/>
    <s v="Purchase of Phones"/>
    <n v="37010"/>
    <x v="4"/>
    <x v="2"/>
  </r>
  <r>
    <s v="2025-05-14"/>
    <x v="4"/>
    <s v="Unexpected Expense"/>
    <n v="7204"/>
    <x v="4"/>
    <x v="2"/>
  </r>
  <r>
    <s v="2025-05-15"/>
    <x v="0"/>
    <s v="Flyer Printing"/>
    <n v="17441"/>
    <x v="4"/>
    <x v="2"/>
  </r>
  <r>
    <s v="2025-05-15"/>
    <x v="5"/>
    <s v="Purchase of Accessories"/>
    <n v="39220"/>
    <x v="4"/>
    <x v="2"/>
  </r>
  <r>
    <s v="2025-05-16"/>
    <x v="2"/>
    <s v="Shop Rent"/>
    <n v="147196"/>
    <x v="4"/>
    <x v="2"/>
  </r>
  <r>
    <s v="2025-05-16"/>
    <x v="5"/>
    <s v="Purchase of Phones"/>
    <n v="49176"/>
    <x v="4"/>
    <x v="2"/>
  </r>
  <r>
    <s v="2025-05-17"/>
    <x v="1"/>
    <s v="Delivery Transport"/>
    <n v="3099"/>
    <x v="4"/>
    <x v="2"/>
  </r>
  <r>
    <s v="2025-05-18"/>
    <x v="2"/>
    <s v="Shop Rent"/>
    <n v="79567"/>
    <x v="4"/>
    <x v="2"/>
  </r>
  <r>
    <s v="2025-05-18"/>
    <x v="7"/>
    <s v="Equipment Fix"/>
    <n v="21885"/>
    <x v="4"/>
    <x v="2"/>
  </r>
  <r>
    <s v="2025-05-18"/>
    <x v="2"/>
    <s v="Office Rent"/>
    <n v="121129"/>
    <x v="4"/>
    <x v="2"/>
  </r>
  <r>
    <s v="2025-05-18"/>
    <x v="0"/>
    <s v="Online Ads"/>
    <n v="14330"/>
    <x v="4"/>
    <x v="2"/>
  </r>
  <r>
    <s v="2025-05-18"/>
    <x v="7"/>
    <s v="Equipment Fix"/>
    <n v="19892"/>
    <x v="4"/>
    <x v="2"/>
  </r>
  <r>
    <s v="2025-05-18"/>
    <x v="7"/>
    <s v="Equipment Fix"/>
    <n v="22926"/>
    <x v="4"/>
    <x v="2"/>
  </r>
  <r>
    <s v="2025-05-18"/>
    <x v="4"/>
    <s v="Stationery"/>
    <n v="5001"/>
    <x v="4"/>
    <x v="2"/>
  </r>
  <r>
    <s v="2025-05-19"/>
    <x v="1"/>
    <s v="Fuel Purchase"/>
    <n v="3943"/>
    <x v="4"/>
    <x v="2"/>
  </r>
  <r>
    <s v="2025-05-19"/>
    <x v="0"/>
    <s v="Online Ads"/>
    <n v="20065"/>
    <x v="4"/>
    <x v="2"/>
  </r>
  <r>
    <s v="2025-05-19"/>
    <x v="1"/>
    <s v="Delivery Transport"/>
    <n v="2638"/>
    <x v="4"/>
    <x v="2"/>
  </r>
  <r>
    <s v="2025-05-19"/>
    <x v="3"/>
    <s v="Staff Salary"/>
    <n v="40023"/>
    <x v="4"/>
    <x v="2"/>
  </r>
  <r>
    <s v="2025-05-20"/>
    <x v="4"/>
    <s v="Stationery"/>
    <n v="5256"/>
    <x v="4"/>
    <x v="2"/>
  </r>
  <r>
    <s v="2025-05-20"/>
    <x v="2"/>
    <s v="Office Rent"/>
    <n v="50555"/>
    <x v="4"/>
    <x v="2"/>
  </r>
  <r>
    <s v="2025-05-20"/>
    <x v="7"/>
    <s v="Equipment Fix"/>
    <n v="9008"/>
    <x v="4"/>
    <x v="2"/>
  </r>
  <r>
    <s v="2025-05-21"/>
    <x v="4"/>
    <s v="Unexpected Expense"/>
    <n v="8665"/>
    <x v="4"/>
    <x v="2"/>
  </r>
  <r>
    <s v="2025-05-21"/>
    <x v="4"/>
    <s v="Unexpected Expense"/>
    <n v="675"/>
    <x v="4"/>
    <x v="2"/>
  </r>
  <r>
    <s v="2025-05-22"/>
    <x v="2"/>
    <s v="Shop Rent"/>
    <n v="74582"/>
    <x v="4"/>
    <x v="2"/>
  </r>
  <r>
    <s v="2025-05-23"/>
    <x v="0"/>
    <s v="Online Ads"/>
    <n v="15579"/>
    <x v="4"/>
    <x v="2"/>
  </r>
  <r>
    <s v="2025-05-23"/>
    <x v="6"/>
    <s v="Internet Subscription"/>
    <n v="4335"/>
    <x v="4"/>
    <x v="2"/>
  </r>
  <r>
    <s v="2025-05-23"/>
    <x v="5"/>
    <s v="Purchase of Phones"/>
    <n v="33732"/>
    <x v="4"/>
    <x v="2"/>
  </r>
  <r>
    <s v="2025-05-23"/>
    <x v="3"/>
    <s v="Casual Worker Payment"/>
    <n v="63680"/>
    <x v="4"/>
    <x v="2"/>
  </r>
  <r>
    <s v="2025-05-24"/>
    <x v="5"/>
    <s v="Purchase of Accessories"/>
    <n v="17306"/>
    <x v="4"/>
    <x v="2"/>
  </r>
  <r>
    <s v="2025-05-24"/>
    <x v="7"/>
    <s v="Shop Repairs"/>
    <n v="22487"/>
    <x v="4"/>
    <x v="2"/>
  </r>
  <r>
    <s v="2025-05-25"/>
    <x v="2"/>
    <s v="Office Rent"/>
    <n v="70022"/>
    <x v="4"/>
    <x v="2"/>
  </r>
  <r>
    <s v="2025-05-25"/>
    <x v="0"/>
    <s v="Flyer Printing"/>
    <n v="25710"/>
    <x v="4"/>
    <x v="2"/>
  </r>
  <r>
    <s v="2025-05-25"/>
    <x v="0"/>
    <s v="Flyer Printing"/>
    <n v="4033"/>
    <x v="4"/>
    <x v="2"/>
  </r>
  <r>
    <s v="2025-05-25"/>
    <x v="1"/>
    <s v="Fuel Purchase"/>
    <n v="13885"/>
    <x v="4"/>
    <x v="2"/>
  </r>
  <r>
    <s v="2025-05-26"/>
    <x v="6"/>
    <s v="Water Bill"/>
    <n v="5913"/>
    <x v="4"/>
    <x v="2"/>
  </r>
  <r>
    <s v="2025-05-26"/>
    <x v="1"/>
    <s v="Delivery Transport"/>
    <n v="5114"/>
    <x v="4"/>
    <x v="2"/>
  </r>
  <r>
    <s v="2025-05-26"/>
    <x v="3"/>
    <s v="Casual Worker Payment"/>
    <n v="16320"/>
    <x v="4"/>
    <x v="2"/>
  </r>
  <r>
    <s v="2025-05-27"/>
    <x v="5"/>
    <s v="Purchase of Phones"/>
    <n v="38012"/>
    <x v="4"/>
    <x v="2"/>
  </r>
  <r>
    <s v="2025-05-27"/>
    <x v="3"/>
    <s v="Staff Salary"/>
    <n v="42154"/>
    <x v="4"/>
    <x v="2"/>
  </r>
  <r>
    <s v="2025-05-27"/>
    <x v="3"/>
    <s v="Staff Salary"/>
    <n v="28787"/>
    <x v="4"/>
    <x v="2"/>
  </r>
  <r>
    <s v="2025-05-27"/>
    <x v="0"/>
    <s v="Online Ads"/>
    <n v="23702"/>
    <x v="4"/>
    <x v="2"/>
  </r>
  <r>
    <s v="2025-05-28"/>
    <x v="5"/>
    <s v="Purchase of Chargers"/>
    <n v="17376"/>
    <x v="4"/>
    <x v="2"/>
  </r>
  <r>
    <s v="2025-05-28"/>
    <x v="1"/>
    <s v="Delivery Transport"/>
    <n v="10300"/>
    <x v="4"/>
    <x v="2"/>
  </r>
  <r>
    <s v="2025-05-28"/>
    <x v="0"/>
    <s v="Online Ads"/>
    <n v="26624"/>
    <x v="4"/>
    <x v="2"/>
  </r>
  <r>
    <s v="2025-05-28"/>
    <x v="2"/>
    <s v="Office Rent"/>
    <n v="80457"/>
    <x v="4"/>
    <x v="2"/>
  </r>
  <r>
    <s v="2025-05-29"/>
    <x v="1"/>
    <s v="Bike Maintenance"/>
    <n v="8820"/>
    <x v="4"/>
    <x v="2"/>
  </r>
  <r>
    <s v="2025-05-29"/>
    <x v="1"/>
    <s v="Bike Maintenance"/>
    <n v="1260"/>
    <x v="4"/>
    <x v="2"/>
  </r>
  <r>
    <s v="2025-05-29"/>
    <x v="0"/>
    <s v="Online Ads"/>
    <n v="28732"/>
    <x v="4"/>
    <x v="2"/>
  </r>
  <r>
    <s v="2025-05-30"/>
    <x v="3"/>
    <s v="Casual Worker Payment"/>
    <n v="63916"/>
    <x v="4"/>
    <x v="2"/>
  </r>
  <r>
    <s v="2025-05-30"/>
    <x v="3"/>
    <s v="Staff Salary"/>
    <n v="66075"/>
    <x v="4"/>
    <x v="2"/>
  </r>
  <r>
    <s v="2025-05-30"/>
    <x v="4"/>
    <s v="Stationery"/>
    <n v="5068"/>
    <x v="4"/>
    <x v="2"/>
  </r>
  <r>
    <s v="2025-05-30"/>
    <x v="1"/>
    <s v="Fuel Purchase"/>
    <n v="2613"/>
    <x v="4"/>
    <x v="2"/>
  </r>
  <r>
    <s v="2025-05-31"/>
    <x v="7"/>
    <s v="Equipment Fix"/>
    <n v="8127"/>
    <x v="4"/>
    <x v="2"/>
  </r>
  <r>
    <s v="2025-05-31"/>
    <x v="5"/>
    <s v="Purchase of Accessories"/>
    <n v="27616"/>
    <x v="4"/>
    <x v="2"/>
  </r>
  <r>
    <s v="2025-05-31"/>
    <x v="0"/>
    <s v="Online Ads"/>
    <n v="27861"/>
    <x v="4"/>
    <x v="2"/>
  </r>
  <r>
    <s v="2025-05-31"/>
    <x v="3"/>
    <s v="Staff Salary"/>
    <n v="42180"/>
    <x v="4"/>
    <x v="2"/>
  </r>
  <r>
    <s v="2025-05-31"/>
    <x v="2"/>
    <s v="Office Rent"/>
    <n v="140670"/>
    <x v="4"/>
    <x v="2"/>
  </r>
  <r>
    <s v="2025-05-31"/>
    <x v="4"/>
    <s v="Stationery"/>
    <n v="9968"/>
    <x v="4"/>
    <x v="2"/>
  </r>
  <r>
    <s v="2025-06-01"/>
    <x v="5"/>
    <s v="Purchase of Chargers"/>
    <n v="10601"/>
    <x v="5"/>
    <x v="2"/>
  </r>
  <r>
    <s v="2025-06-01"/>
    <x v="4"/>
    <s v="Snacks"/>
    <n v="955"/>
    <x v="5"/>
    <x v="2"/>
  </r>
  <r>
    <s v="2025-06-02"/>
    <x v="6"/>
    <s v="Internet Subscription"/>
    <n v="13014"/>
    <x v="5"/>
    <x v="2"/>
  </r>
  <r>
    <s v="2025-06-02"/>
    <x v="1"/>
    <s v="Fuel Purchase"/>
    <n v="14806"/>
    <x v="5"/>
    <x v="2"/>
  </r>
  <r>
    <s v="2025-06-03"/>
    <x v="5"/>
    <s v="Purchase of Accessories"/>
    <n v="49319"/>
    <x v="5"/>
    <x v="2"/>
  </r>
  <r>
    <s v="2025-06-04"/>
    <x v="6"/>
    <s v="Electricity Bill"/>
    <n v="9839"/>
    <x v="5"/>
    <x v="2"/>
  </r>
  <r>
    <s v="2025-06-04"/>
    <x v="2"/>
    <s v="Shop Rent"/>
    <n v="120054"/>
    <x v="5"/>
    <x v="2"/>
  </r>
  <r>
    <s v="2025-06-04"/>
    <x v="4"/>
    <s v="Stationery"/>
    <n v="7657"/>
    <x v="5"/>
    <x v="2"/>
  </r>
  <r>
    <s v="2025-06-04"/>
    <x v="4"/>
    <s v="Snacks"/>
    <n v="8276"/>
    <x v="5"/>
    <x v="2"/>
  </r>
  <r>
    <s v="2025-06-04"/>
    <x v="5"/>
    <s v="Purchase of Chargers"/>
    <n v="23411"/>
    <x v="5"/>
    <x v="2"/>
  </r>
  <r>
    <s v="2025-06-05"/>
    <x v="4"/>
    <s v="Unexpected Expense"/>
    <n v="2857"/>
    <x v="5"/>
    <x v="2"/>
  </r>
  <r>
    <s v="2025-06-05"/>
    <x v="6"/>
    <s v="Electricity Bill"/>
    <n v="16461"/>
    <x v="5"/>
    <x v="2"/>
  </r>
  <r>
    <s v="2025-06-05"/>
    <x v="4"/>
    <s v="Unexpected Expense"/>
    <n v="9897"/>
    <x v="5"/>
    <x v="2"/>
  </r>
  <r>
    <s v="2025-06-05"/>
    <x v="5"/>
    <s v="Purchase of Chargers"/>
    <n v="46307"/>
    <x v="5"/>
    <x v="2"/>
  </r>
  <r>
    <s v="2025-06-06"/>
    <x v="4"/>
    <s v="Stationery"/>
    <n v="7485"/>
    <x v="5"/>
    <x v="2"/>
  </r>
  <r>
    <s v="2025-06-06"/>
    <x v="4"/>
    <s v="Unexpected Expense"/>
    <n v="2845"/>
    <x v="5"/>
    <x v="2"/>
  </r>
  <r>
    <s v="2025-06-06"/>
    <x v="2"/>
    <s v="Office Rent"/>
    <n v="87375"/>
    <x v="5"/>
    <x v="2"/>
  </r>
  <r>
    <s v="2025-06-06"/>
    <x v="1"/>
    <s v="Fuel Purchase"/>
    <n v="6421"/>
    <x v="5"/>
    <x v="2"/>
  </r>
  <r>
    <s v="2025-06-06"/>
    <x v="1"/>
    <s v="Bike Maintenance"/>
    <n v="12693"/>
    <x v="5"/>
    <x v="2"/>
  </r>
  <r>
    <s v="2025-06-06"/>
    <x v="1"/>
    <s v="Fuel Purchase"/>
    <n v="3331"/>
    <x v="5"/>
    <x v="2"/>
  </r>
  <r>
    <s v="2025-06-07"/>
    <x v="5"/>
    <s v="Purchase of Chargers"/>
    <n v="56185"/>
    <x v="5"/>
    <x v="2"/>
  </r>
  <r>
    <s v="2025-06-07"/>
    <x v="6"/>
    <s v="Water Bill"/>
    <n v="8694"/>
    <x v="5"/>
    <x v="2"/>
  </r>
  <r>
    <s v="2025-06-08"/>
    <x v="6"/>
    <s v="Electricity Bill"/>
    <n v="4415"/>
    <x v="5"/>
    <x v="2"/>
  </r>
  <r>
    <s v="2025-06-08"/>
    <x v="5"/>
    <s v="Purchase of Chargers"/>
    <n v="18769"/>
    <x v="5"/>
    <x v="2"/>
  </r>
  <r>
    <s v="2025-06-08"/>
    <x v="0"/>
    <s v="Online Ads"/>
    <n v="25470"/>
    <x v="5"/>
    <x v="2"/>
  </r>
  <r>
    <s v="2025-06-08"/>
    <x v="5"/>
    <s v="Purchase of Chargers"/>
    <n v="37309"/>
    <x v="5"/>
    <x v="2"/>
  </r>
  <r>
    <s v="2025-06-11"/>
    <x v="4"/>
    <s v="Unexpected Expense"/>
    <n v="6910"/>
    <x v="5"/>
    <x v="2"/>
  </r>
  <r>
    <s v="2025-06-12"/>
    <x v="5"/>
    <s v="Purchase of Accessories"/>
    <n v="33087"/>
    <x v="5"/>
    <x v="2"/>
  </r>
  <r>
    <s v="2025-06-13"/>
    <x v="0"/>
    <s v="Flyer Printing"/>
    <n v="13107"/>
    <x v="5"/>
    <x v="2"/>
  </r>
  <r>
    <s v="2025-06-13"/>
    <x v="3"/>
    <s v="Staff Salary"/>
    <n v="44581"/>
    <x v="5"/>
    <x v="2"/>
  </r>
  <r>
    <s v="2025-06-13"/>
    <x v="5"/>
    <s v="Purchase of Phones"/>
    <n v="36704"/>
    <x v="5"/>
    <x v="2"/>
  </r>
  <r>
    <s v="2025-06-13"/>
    <x v="5"/>
    <s v="Purchase of Accessories"/>
    <n v="11145"/>
    <x v="5"/>
    <x v="2"/>
  </r>
  <r>
    <s v="2025-06-14"/>
    <x v="4"/>
    <s v="Snacks"/>
    <n v="8834"/>
    <x v="5"/>
    <x v="2"/>
  </r>
  <r>
    <s v="2025-06-14"/>
    <x v="6"/>
    <s v="Water Bill"/>
    <n v="16480"/>
    <x v="5"/>
    <x v="2"/>
  </r>
  <r>
    <s v="2025-06-14"/>
    <x v="1"/>
    <s v="Fuel Purchase"/>
    <n v="10032"/>
    <x v="5"/>
    <x v="2"/>
  </r>
  <r>
    <s v="2025-06-14"/>
    <x v="5"/>
    <s v="Purchase of Phones"/>
    <n v="10554"/>
    <x v="5"/>
    <x v="2"/>
  </r>
  <r>
    <s v="2025-06-15"/>
    <x v="4"/>
    <s v="Unexpected Expense"/>
    <n v="6240"/>
    <x v="5"/>
    <x v="2"/>
  </r>
  <r>
    <s v="2025-06-15"/>
    <x v="6"/>
    <s v="Electricity Bill"/>
    <n v="3148"/>
    <x v="5"/>
    <x v="2"/>
  </r>
  <r>
    <s v="2025-06-15"/>
    <x v="6"/>
    <s v="Internet Subscription"/>
    <n v="2928"/>
    <x v="5"/>
    <x v="2"/>
  </r>
  <r>
    <s v="2025-06-16"/>
    <x v="7"/>
    <s v="Shop Repairs"/>
    <n v="9604"/>
    <x v="5"/>
    <x v="2"/>
  </r>
  <r>
    <s v="2025-06-16"/>
    <x v="1"/>
    <s v="Delivery Transport"/>
    <n v="5941"/>
    <x v="5"/>
    <x v="2"/>
  </r>
  <r>
    <s v="2025-06-17"/>
    <x v="5"/>
    <s v="Purchase of Chargers"/>
    <n v="48244"/>
    <x v="5"/>
    <x v="2"/>
  </r>
  <r>
    <s v="2025-06-17"/>
    <x v="2"/>
    <s v="Office Rent"/>
    <n v="107601"/>
    <x v="5"/>
    <x v="2"/>
  </r>
  <r>
    <s v="2025-06-18"/>
    <x v="6"/>
    <s v="Water Bill"/>
    <n v="18634"/>
    <x v="5"/>
    <x v="2"/>
  </r>
  <r>
    <s v="2025-06-18"/>
    <x v="6"/>
    <s v="Internet Subscription"/>
    <n v="12027"/>
    <x v="5"/>
    <x v="2"/>
  </r>
  <r>
    <s v="2025-06-19"/>
    <x v="6"/>
    <s v="Internet Subscription"/>
    <n v="6739"/>
    <x v="5"/>
    <x v="2"/>
  </r>
  <r>
    <s v="2025-06-19"/>
    <x v="1"/>
    <s v="Bike Maintenance"/>
    <n v="10388"/>
    <x v="5"/>
    <x v="2"/>
  </r>
  <r>
    <s v="2025-06-20"/>
    <x v="7"/>
    <s v="Shop Repairs"/>
    <n v="22881"/>
    <x v="5"/>
    <x v="2"/>
  </r>
  <r>
    <s v="2025-06-20"/>
    <x v="6"/>
    <s v="Water Bill"/>
    <n v="18445"/>
    <x v="5"/>
    <x v="2"/>
  </r>
  <r>
    <s v="2025-06-20"/>
    <x v="0"/>
    <s v="Flyer Printing"/>
    <n v="4444"/>
    <x v="5"/>
    <x v="2"/>
  </r>
  <r>
    <s v="2025-06-21"/>
    <x v="4"/>
    <s v="Unexpected Expense"/>
    <n v="9047"/>
    <x v="5"/>
    <x v="2"/>
  </r>
  <r>
    <s v="2025-06-21"/>
    <x v="4"/>
    <s v="Stationery"/>
    <n v="8484"/>
    <x v="5"/>
    <x v="2"/>
  </r>
  <r>
    <s v="2025-06-21"/>
    <x v="2"/>
    <s v="Shop Rent"/>
    <n v="132265"/>
    <x v="5"/>
    <x v="2"/>
  </r>
  <r>
    <s v="2025-06-21"/>
    <x v="5"/>
    <s v="Purchase of Chargers"/>
    <n v="30412"/>
    <x v="5"/>
    <x v="2"/>
  </r>
  <r>
    <s v="2025-06-22"/>
    <x v="2"/>
    <s v="Office Rent"/>
    <n v="140199"/>
    <x v="5"/>
    <x v="2"/>
  </r>
  <r>
    <s v="2025-06-22"/>
    <x v="1"/>
    <s v="Delivery Transport"/>
    <n v="1255"/>
    <x v="5"/>
    <x v="2"/>
  </r>
  <r>
    <s v="2025-06-22"/>
    <x v="6"/>
    <s v="Water Bill"/>
    <n v="12190"/>
    <x v="5"/>
    <x v="2"/>
  </r>
  <r>
    <s v="2025-06-22"/>
    <x v="0"/>
    <s v="Online Ads"/>
    <n v="9257"/>
    <x v="5"/>
    <x v="2"/>
  </r>
  <r>
    <s v="2025-06-22"/>
    <x v="2"/>
    <s v="Shop Rent"/>
    <n v="113368"/>
    <x v="5"/>
    <x v="2"/>
  </r>
  <r>
    <s v="2025-06-23"/>
    <x v="7"/>
    <s v="Equipment Fix"/>
    <n v="2791"/>
    <x v="5"/>
    <x v="2"/>
  </r>
  <r>
    <s v="2025-06-23"/>
    <x v="5"/>
    <s v="Purchase of Chargers"/>
    <n v="44852"/>
    <x v="5"/>
    <x v="2"/>
  </r>
  <r>
    <s v="2025-06-23"/>
    <x v="1"/>
    <s v="Bike Maintenance"/>
    <n v="12557"/>
    <x v="5"/>
    <x v="2"/>
  </r>
  <r>
    <s v="2025-06-24"/>
    <x v="0"/>
    <s v="Flyer Printing"/>
    <n v="7519"/>
    <x v="5"/>
    <x v="2"/>
  </r>
  <r>
    <s v="2025-06-24"/>
    <x v="1"/>
    <s v="Bike Maintenance"/>
    <n v="5653"/>
    <x v="5"/>
    <x v="2"/>
  </r>
  <r>
    <s v="2025-06-26"/>
    <x v="7"/>
    <s v="Shop Repairs"/>
    <n v="11251"/>
    <x v="5"/>
    <x v="2"/>
  </r>
  <r>
    <s v="2025-06-28"/>
    <x v="7"/>
    <s v="Shop Repairs"/>
    <n v="9797"/>
    <x v="5"/>
    <x v="2"/>
  </r>
  <r>
    <s v="2025-06-28"/>
    <x v="4"/>
    <s v="Snacks"/>
    <n v="3176"/>
    <x v="5"/>
    <x v="2"/>
  </r>
  <r>
    <s v="2025-06-28"/>
    <x v="7"/>
    <s v="Equipment Fix"/>
    <n v="20420"/>
    <x v="5"/>
    <x v="2"/>
  </r>
  <r>
    <s v="2025-06-29"/>
    <x v="3"/>
    <s v="Staff Salary"/>
    <n v="26088"/>
    <x v="5"/>
    <x v="2"/>
  </r>
  <r>
    <s v="2025-06-29"/>
    <x v="6"/>
    <s v="Electricity Bill"/>
    <n v="8509"/>
    <x v="5"/>
    <x v="2"/>
  </r>
  <r>
    <s v="2025-06-29"/>
    <x v="1"/>
    <s v="Fuel Purchase"/>
    <n v="11475"/>
    <x v="5"/>
    <x v="2"/>
  </r>
  <r>
    <s v="2025-06-29"/>
    <x v="5"/>
    <s v="Purchase of Chargers"/>
    <n v="19311"/>
    <x v="5"/>
    <x v="2"/>
  </r>
  <r>
    <s v="2025-07-01"/>
    <x v="6"/>
    <s v="Water Bill"/>
    <n v="18368"/>
    <x v="6"/>
    <x v="2"/>
  </r>
  <r>
    <s v="2025-07-02"/>
    <x v="6"/>
    <s v="Internet Subscription"/>
    <n v="12424"/>
    <x v="6"/>
    <x v="2"/>
  </r>
  <r>
    <s v="2025-07-02"/>
    <x v="0"/>
    <s v="Online Ads"/>
    <n v="27450"/>
    <x v="6"/>
    <x v="2"/>
  </r>
  <r>
    <s v="2025-07-02"/>
    <x v="1"/>
    <s v="Bike Maintenance"/>
    <n v="1603"/>
    <x v="6"/>
    <x v="2"/>
  </r>
  <r>
    <s v="2025-07-02"/>
    <x v="7"/>
    <s v="Equipment Fix"/>
    <n v="2286"/>
    <x v="6"/>
    <x v="2"/>
  </r>
  <r>
    <s v="2025-07-03"/>
    <x v="6"/>
    <s v="Electricity Bill"/>
    <n v="6131"/>
    <x v="6"/>
    <x v="2"/>
  </r>
  <r>
    <s v="2025-07-04"/>
    <x v="1"/>
    <s v="Bike Maintenance"/>
    <n v="11965"/>
    <x v="6"/>
    <x v="2"/>
  </r>
  <r>
    <s v="2025-07-04"/>
    <x v="7"/>
    <s v="Shop Repairs"/>
    <n v="16178"/>
    <x v="6"/>
    <x v="2"/>
  </r>
  <r>
    <s v="2025-07-05"/>
    <x v="5"/>
    <s v="Purchase of Chargers"/>
    <n v="40398"/>
    <x v="6"/>
    <x v="2"/>
  </r>
  <r>
    <s v="2025-07-05"/>
    <x v="4"/>
    <s v="Snacks"/>
    <n v="2767"/>
    <x v="6"/>
    <x v="2"/>
  </r>
  <r>
    <s v="2025-07-06"/>
    <x v="6"/>
    <s v="Water Bill"/>
    <n v="10420"/>
    <x v="6"/>
    <x v="2"/>
  </r>
  <r>
    <s v="2025-07-08"/>
    <x v="7"/>
    <s v="Equipment Fix"/>
    <n v="9849"/>
    <x v="6"/>
    <x v="2"/>
  </r>
  <r>
    <s v="2025-07-08"/>
    <x v="5"/>
    <s v="Purchase of Phones"/>
    <n v="33976"/>
    <x v="6"/>
    <x v="2"/>
  </r>
  <r>
    <s v="2025-07-08"/>
    <x v="3"/>
    <s v="Staff Salary"/>
    <n v="46369"/>
    <x v="6"/>
    <x v="2"/>
  </r>
  <r>
    <s v="2025-07-10"/>
    <x v="7"/>
    <s v="Equipment Fix"/>
    <n v="21293"/>
    <x v="6"/>
    <x v="2"/>
  </r>
  <r>
    <s v="2025-07-10"/>
    <x v="1"/>
    <s v="Fuel Purchase"/>
    <n v="8583"/>
    <x v="6"/>
    <x v="2"/>
  </r>
  <r>
    <s v="2025-07-11"/>
    <x v="4"/>
    <s v="Stationery"/>
    <n v="6050"/>
    <x v="6"/>
    <x v="2"/>
  </r>
  <r>
    <s v="2025-07-11"/>
    <x v="3"/>
    <s v="Casual Worker Payment"/>
    <n v="26986"/>
    <x v="6"/>
    <x v="2"/>
  </r>
  <r>
    <s v="2025-07-11"/>
    <x v="4"/>
    <s v="Snacks"/>
    <n v="6990"/>
    <x v="6"/>
    <x v="2"/>
  </r>
  <r>
    <s v="2025-07-11"/>
    <x v="6"/>
    <s v="Internet Subscription"/>
    <n v="17371"/>
    <x v="6"/>
    <x v="2"/>
  </r>
  <r>
    <s v="2025-07-12"/>
    <x v="5"/>
    <s v="Purchase of Accessories"/>
    <n v="15330"/>
    <x v="6"/>
    <x v="2"/>
  </r>
  <r>
    <s v="2025-07-12"/>
    <x v="0"/>
    <s v="Online Ads"/>
    <n v="19541"/>
    <x v="6"/>
    <x v="2"/>
  </r>
  <r>
    <s v="2025-07-12"/>
    <x v="2"/>
    <s v="Shop Rent"/>
    <n v="138776"/>
    <x v="6"/>
    <x v="2"/>
  </r>
  <r>
    <s v="2025-07-12"/>
    <x v="6"/>
    <s v="Water Bill"/>
    <n v="12380"/>
    <x v="6"/>
    <x v="2"/>
  </r>
  <r>
    <s v="2025-07-13"/>
    <x v="2"/>
    <s v="Shop Rent"/>
    <n v="134536"/>
    <x v="6"/>
    <x v="2"/>
  </r>
  <r>
    <s v="2025-07-13"/>
    <x v="2"/>
    <s v="Office Rent"/>
    <n v="140372"/>
    <x v="6"/>
    <x v="2"/>
  </r>
  <r>
    <s v="2025-07-14"/>
    <x v="5"/>
    <s v="Purchase of Chargers"/>
    <n v="20538"/>
    <x v="6"/>
    <x v="2"/>
  </r>
  <r>
    <s v="2025-07-15"/>
    <x v="7"/>
    <s v="Shop Repairs"/>
    <n v="24865"/>
    <x v="6"/>
    <x v="2"/>
  </r>
  <r>
    <s v="2025-07-15"/>
    <x v="0"/>
    <s v="Flyer Printing"/>
    <n v="13769"/>
    <x v="6"/>
    <x v="2"/>
  </r>
  <r>
    <s v="2025-07-15"/>
    <x v="7"/>
    <s v="Equipment Fix"/>
    <n v="13414"/>
    <x v="6"/>
    <x v="2"/>
  </r>
  <r>
    <s v="2025-07-16"/>
    <x v="7"/>
    <s v="Shop Repairs"/>
    <n v="17841"/>
    <x v="6"/>
    <x v="2"/>
  </r>
  <r>
    <s v="2025-07-16"/>
    <x v="6"/>
    <s v="Internet Subscription"/>
    <n v="8574"/>
    <x v="6"/>
    <x v="2"/>
  </r>
  <r>
    <s v="2025-07-16"/>
    <x v="4"/>
    <s v="Stationery"/>
    <n v="4678"/>
    <x v="6"/>
    <x v="2"/>
  </r>
  <r>
    <s v="2025-07-18"/>
    <x v="4"/>
    <s v="Snacks"/>
    <n v="1505"/>
    <x v="6"/>
    <x v="2"/>
  </r>
  <r>
    <s v="2025-07-18"/>
    <x v="2"/>
    <s v="Shop Rent"/>
    <n v="63712"/>
    <x v="6"/>
    <x v="2"/>
  </r>
  <r>
    <s v="2025-07-18"/>
    <x v="4"/>
    <s v="Stationery"/>
    <n v="7830"/>
    <x v="6"/>
    <x v="2"/>
  </r>
  <r>
    <s v="2025-07-19"/>
    <x v="5"/>
    <s v="Purchase of Accessories"/>
    <n v="56029"/>
    <x v="6"/>
    <x v="2"/>
  </r>
  <r>
    <s v="2025-07-19"/>
    <x v="4"/>
    <s v="Snacks"/>
    <n v="3197"/>
    <x v="6"/>
    <x v="2"/>
  </r>
  <r>
    <s v="2025-07-19"/>
    <x v="4"/>
    <s v="Snacks"/>
    <n v="2301"/>
    <x v="6"/>
    <x v="2"/>
  </r>
  <r>
    <s v="2025-07-19"/>
    <x v="0"/>
    <s v="Flyer Printing"/>
    <n v="21716"/>
    <x v="6"/>
    <x v="2"/>
  </r>
  <r>
    <s v="2025-07-20"/>
    <x v="0"/>
    <s v="Flyer Printing"/>
    <n v="18207"/>
    <x v="6"/>
    <x v="2"/>
  </r>
  <r>
    <s v="2025-07-20"/>
    <x v="3"/>
    <s v="Staff Salary"/>
    <n v="15382"/>
    <x v="6"/>
    <x v="2"/>
  </r>
  <r>
    <s v="2025-07-20"/>
    <x v="2"/>
    <s v="Office Rent"/>
    <n v="82583"/>
    <x v="6"/>
    <x v="2"/>
  </r>
  <r>
    <s v="2025-07-20"/>
    <x v="6"/>
    <s v="Water Bill"/>
    <n v="6718"/>
    <x v="6"/>
    <x v="2"/>
  </r>
  <r>
    <s v="2025-07-21"/>
    <x v="4"/>
    <s v="Unexpected Expense"/>
    <n v="3363"/>
    <x v="6"/>
    <x v="2"/>
  </r>
  <r>
    <s v="2025-07-21"/>
    <x v="1"/>
    <s v="Fuel Purchase"/>
    <n v="13919"/>
    <x v="6"/>
    <x v="2"/>
  </r>
  <r>
    <s v="2025-07-21"/>
    <x v="4"/>
    <s v="Unexpected Expense"/>
    <n v="6370"/>
    <x v="6"/>
    <x v="2"/>
  </r>
  <r>
    <s v="2025-07-21"/>
    <x v="0"/>
    <s v="Online Ads"/>
    <n v="20637"/>
    <x v="6"/>
    <x v="2"/>
  </r>
  <r>
    <s v="2025-07-22"/>
    <x v="1"/>
    <s v="Bike Maintenance"/>
    <n v="11866"/>
    <x v="6"/>
    <x v="2"/>
  </r>
  <r>
    <s v="2025-07-22"/>
    <x v="0"/>
    <s v="Online Ads"/>
    <n v="16729"/>
    <x v="6"/>
    <x v="2"/>
  </r>
  <r>
    <s v="2025-07-22"/>
    <x v="5"/>
    <s v="Purchase of Chargers"/>
    <n v="18260"/>
    <x v="6"/>
    <x v="2"/>
  </r>
  <r>
    <s v="2025-07-23"/>
    <x v="2"/>
    <s v="Shop Rent"/>
    <n v="84771"/>
    <x v="6"/>
    <x v="2"/>
  </r>
  <r>
    <s v="2025-07-24"/>
    <x v="6"/>
    <s v="Electricity Bill"/>
    <n v="9447"/>
    <x v="6"/>
    <x v="2"/>
  </r>
  <r>
    <s v="2025-07-24"/>
    <x v="2"/>
    <s v="Shop Rent"/>
    <n v="139523"/>
    <x v="6"/>
    <x v="2"/>
  </r>
  <r>
    <s v="2025-07-24"/>
    <x v="0"/>
    <s v="Online Ads"/>
    <n v="25432"/>
    <x v="6"/>
    <x v="2"/>
  </r>
  <r>
    <s v="2025-07-25"/>
    <x v="2"/>
    <s v="Shop Rent"/>
    <n v="81432"/>
    <x v="6"/>
    <x v="2"/>
  </r>
  <r>
    <s v="2025-07-25"/>
    <x v="5"/>
    <s v="Purchase of Phones"/>
    <n v="49964"/>
    <x v="6"/>
    <x v="2"/>
  </r>
  <r>
    <s v="2025-07-26"/>
    <x v="3"/>
    <s v="Staff Salary"/>
    <n v="64915"/>
    <x v="6"/>
    <x v="2"/>
  </r>
  <r>
    <s v="2025-07-26"/>
    <x v="7"/>
    <s v="Shop Repairs"/>
    <n v="18167"/>
    <x v="6"/>
    <x v="2"/>
  </r>
  <r>
    <s v="2025-07-26"/>
    <x v="1"/>
    <s v="Delivery Transport"/>
    <n v="8550"/>
    <x v="6"/>
    <x v="2"/>
  </r>
  <r>
    <s v="2025-07-26"/>
    <x v="3"/>
    <s v="Staff Salary"/>
    <n v="42206"/>
    <x v="6"/>
    <x v="2"/>
  </r>
  <r>
    <s v="2025-07-26"/>
    <x v="0"/>
    <s v="Flyer Printing"/>
    <n v="3897"/>
    <x v="6"/>
    <x v="2"/>
  </r>
  <r>
    <s v="2025-07-26"/>
    <x v="7"/>
    <s v="Equipment Fix"/>
    <n v="6863"/>
    <x v="6"/>
    <x v="2"/>
  </r>
  <r>
    <s v="2025-07-26"/>
    <x v="5"/>
    <s v="Purchase of Phones"/>
    <n v="43640"/>
    <x v="6"/>
    <x v="2"/>
  </r>
  <r>
    <s v="2025-07-26"/>
    <x v="7"/>
    <s v="Shop Repairs"/>
    <n v="13063"/>
    <x v="6"/>
    <x v="2"/>
  </r>
  <r>
    <s v="2025-07-27"/>
    <x v="1"/>
    <s v="Bike Maintenance"/>
    <n v="13698"/>
    <x v="6"/>
    <x v="2"/>
  </r>
  <r>
    <s v="2025-07-27"/>
    <x v="3"/>
    <s v="Staff Salary"/>
    <n v="76884"/>
    <x v="6"/>
    <x v="2"/>
  </r>
  <r>
    <s v="2025-07-27"/>
    <x v="3"/>
    <s v="Staff Salary"/>
    <n v="21383"/>
    <x v="6"/>
    <x v="2"/>
  </r>
  <r>
    <s v="2025-07-27"/>
    <x v="2"/>
    <s v="Office Rent"/>
    <n v="146759"/>
    <x v="6"/>
    <x v="2"/>
  </r>
  <r>
    <s v="2025-07-28"/>
    <x v="1"/>
    <s v="Delivery Transport"/>
    <n v="13449"/>
    <x v="6"/>
    <x v="2"/>
  </r>
  <r>
    <s v="2025-07-28"/>
    <x v="1"/>
    <s v="Delivery Transport"/>
    <n v="7869"/>
    <x v="6"/>
    <x v="2"/>
  </r>
  <r>
    <s v="2025-07-28"/>
    <x v="2"/>
    <s v="Shop Rent"/>
    <n v="135765"/>
    <x v="6"/>
    <x v="2"/>
  </r>
  <r>
    <s v="2025-07-29"/>
    <x v="7"/>
    <s v="Shop Repairs"/>
    <n v="6258"/>
    <x v="6"/>
    <x v="2"/>
  </r>
  <r>
    <s v="2025-07-29"/>
    <x v="5"/>
    <s v="Purchase of Accessories"/>
    <n v="41989"/>
    <x v="6"/>
    <x v="2"/>
  </r>
  <r>
    <s v="2025-07-29"/>
    <x v="6"/>
    <s v="Electricity Bill"/>
    <n v="7115"/>
    <x v="6"/>
    <x v="2"/>
  </r>
  <r>
    <s v="2025-07-29"/>
    <x v="3"/>
    <s v="Casual Worker Payment"/>
    <n v="74463"/>
    <x v="6"/>
    <x v="2"/>
  </r>
  <r>
    <s v="2025-07-29"/>
    <x v="3"/>
    <s v="Staff Salary"/>
    <n v="23251"/>
    <x v="6"/>
    <x v="2"/>
  </r>
  <r>
    <s v="2025-07-31"/>
    <x v="6"/>
    <s v="Electricity Bill"/>
    <n v="8928"/>
    <x v="6"/>
    <x v="2"/>
  </r>
  <r>
    <s v="2025-07-31"/>
    <x v="7"/>
    <s v="Equipment Fix"/>
    <n v="16664"/>
    <x v="6"/>
    <x v="2"/>
  </r>
  <r>
    <s v="2025-07-31"/>
    <x v="5"/>
    <s v="Purchase of Accessories"/>
    <n v="39151"/>
    <x v="6"/>
    <x v="2"/>
  </r>
  <r>
    <s v="2025-08-01"/>
    <x v="0"/>
    <s v="Flyer Printing"/>
    <n v="17799"/>
    <x v="7"/>
    <x v="2"/>
  </r>
  <r>
    <s v="2025-08-01"/>
    <x v="2"/>
    <s v="Shop Rent"/>
    <n v="86301"/>
    <x v="7"/>
    <x v="2"/>
  </r>
  <r>
    <s v="2025-08-03"/>
    <x v="0"/>
    <s v="Online Ads"/>
    <n v="7685"/>
    <x v="7"/>
    <x v="2"/>
  </r>
  <r>
    <s v="2025-08-04"/>
    <x v="2"/>
    <s v="Office Rent"/>
    <n v="52345"/>
    <x v="7"/>
    <x v="2"/>
  </r>
  <r>
    <s v="2025-08-04"/>
    <x v="6"/>
    <s v="Water Bill"/>
    <n v="12500"/>
    <x v="7"/>
    <x v="2"/>
  </r>
  <r>
    <s v="2025-08-05"/>
    <x v="3"/>
    <s v="Casual Worker Payment"/>
    <n v="68884"/>
    <x v="7"/>
    <x v="2"/>
  </r>
  <r>
    <s v="2025-08-06"/>
    <x v="4"/>
    <s v="Stationery"/>
    <n v="8641"/>
    <x v="7"/>
    <x v="2"/>
  </r>
  <r>
    <s v="2025-08-06"/>
    <x v="7"/>
    <s v="Shop Repairs"/>
    <n v="14836"/>
    <x v="7"/>
    <x v="2"/>
  </r>
  <r>
    <s v="2025-08-07"/>
    <x v="5"/>
    <s v="Purchase of Phones"/>
    <n v="43069"/>
    <x v="7"/>
    <x v="2"/>
  </r>
  <r>
    <s v="2025-08-07"/>
    <x v="1"/>
    <s v="Bike Maintenance"/>
    <n v="10819"/>
    <x v="7"/>
    <x v="2"/>
  </r>
  <r>
    <s v="2025-08-08"/>
    <x v="3"/>
    <s v="Casual Worker Payment"/>
    <n v="21118"/>
    <x v="7"/>
    <x v="2"/>
  </r>
  <r>
    <s v="2025-08-08"/>
    <x v="3"/>
    <s v="Casual Worker Payment"/>
    <n v="18524"/>
    <x v="7"/>
    <x v="2"/>
  </r>
  <r>
    <s v="2025-08-09"/>
    <x v="1"/>
    <s v="Bike Maintenance"/>
    <n v="4204"/>
    <x v="7"/>
    <x v="2"/>
  </r>
  <r>
    <s v="2025-08-09"/>
    <x v="3"/>
    <s v="Staff Salary"/>
    <n v="16503"/>
    <x v="7"/>
    <x v="2"/>
  </r>
  <r>
    <s v="2025-08-09"/>
    <x v="1"/>
    <s v="Bike Maintenance"/>
    <n v="2707"/>
    <x v="7"/>
    <x v="2"/>
  </r>
  <r>
    <s v="2025-08-09"/>
    <x v="3"/>
    <s v="Staff Salary"/>
    <n v="59437"/>
    <x v="7"/>
    <x v="2"/>
  </r>
  <r>
    <s v="2025-08-10"/>
    <x v="0"/>
    <s v="Flyer Printing"/>
    <n v="21095"/>
    <x v="7"/>
    <x v="2"/>
  </r>
  <r>
    <s v="2025-08-10"/>
    <x v="0"/>
    <s v="Flyer Printing"/>
    <n v="5907"/>
    <x v="7"/>
    <x v="2"/>
  </r>
  <r>
    <s v="2025-08-10"/>
    <x v="0"/>
    <s v="Flyer Printing"/>
    <n v="8490"/>
    <x v="7"/>
    <x v="2"/>
  </r>
  <r>
    <s v="2025-08-11"/>
    <x v="3"/>
    <s v="Casual Worker Payment"/>
    <n v="55480"/>
    <x v="7"/>
    <x v="2"/>
  </r>
  <r>
    <s v="2025-08-12"/>
    <x v="2"/>
    <s v="Office Rent"/>
    <n v="106049"/>
    <x v="7"/>
    <x v="2"/>
  </r>
  <r>
    <s v="2025-08-12"/>
    <x v="5"/>
    <s v="Purchase of Chargers"/>
    <n v="59643"/>
    <x v="7"/>
    <x v="2"/>
  </r>
  <r>
    <s v="2025-08-12"/>
    <x v="1"/>
    <s v="Delivery Transport"/>
    <n v="13828"/>
    <x v="7"/>
    <x v="2"/>
  </r>
  <r>
    <s v="2025-08-12"/>
    <x v="3"/>
    <s v="Staff Salary"/>
    <n v="60060"/>
    <x v="7"/>
    <x v="2"/>
  </r>
  <r>
    <s v="2025-08-12"/>
    <x v="6"/>
    <s v="Electricity Bill"/>
    <n v="19169"/>
    <x v="7"/>
    <x v="2"/>
  </r>
  <r>
    <s v="2025-08-12"/>
    <x v="6"/>
    <s v="Water Bill"/>
    <n v="9474"/>
    <x v="7"/>
    <x v="2"/>
  </r>
  <r>
    <s v="2025-08-13"/>
    <x v="1"/>
    <s v="Bike Maintenance"/>
    <n v="12759"/>
    <x v="7"/>
    <x v="2"/>
  </r>
  <r>
    <s v="2025-08-13"/>
    <x v="7"/>
    <s v="Equipment Fix"/>
    <n v="23852"/>
    <x v="7"/>
    <x v="2"/>
  </r>
  <r>
    <s v="2025-08-13"/>
    <x v="5"/>
    <s v="Purchase of Chargers"/>
    <n v="14086"/>
    <x v="7"/>
    <x v="2"/>
  </r>
  <r>
    <s v="2025-08-13"/>
    <x v="7"/>
    <s v="Shop Repairs"/>
    <n v="20008"/>
    <x v="7"/>
    <x v="2"/>
  </r>
  <r>
    <s v="2025-08-14"/>
    <x v="0"/>
    <s v="Online Ads"/>
    <n v="12259"/>
    <x v="7"/>
    <x v="2"/>
  </r>
  <r>
    <s v="2025-08-14"/>
    <x v="7"/>
    <s v="Equipment Fix"/>
    <n v="8253"/>
    <x v="7"/>
    <x v="2"/>
  </r>
  <r>
    <s v="2025-08-14"/>
    <x v="4"/>
    <s v="Snacks"/>
    <n v="1956"/>
    <x v="7"/>
    <x v="2"/>
  </r>
  <r>
    <s v="2025-08-14"/>
    <x v="1"/>
    <s v="Fuel Purchase"/>
    <n v="13959"/>
    <x v="7"/>
    <x v="2"/>
  </r>
  <r>
    <s v="2025-08-14"/>
    <x v="3"/>
    <s v="Casual Worker Payment"/>
    <n v="56899"/>
    <x v="7"/>
    <x v="2"/>
  </r>
  <r>
    <s v="2025-08-14"/>
    <x v="3"/>
    <s v="Casual Worker Payment"/>
    <n v="51225"/>
    <x v="7"/>
    <x v="2"/>
  </r>
  <r>
    <s v="2025-08-15"/>
    <x v="0"/>
    <s v="Online Ads"/>
    <n v="22277"/>
    <x v="7"/>
    <x v="2"/>
  </r>
  <r>
    <s v="2025-08-15"/>
    <x v="4"/>
    <s v="Unexpected Expense"/>
    <n v="4984"/>
    <x v="7"/>
    <x v="2"/>
  </r>
  <r>
    <s v="2025-08-16"/>
    <x v="5"/>
    <s v="Purchase of Chargers"/>
    <n v="28086"/>
    <x v="7"/>
    <x v="2"/>
  </r>
  <r>
    <s v="2025-08-16"/>
    <x v="0"/>
    <s v="Online Ads"/>
    <n v="19602"/>
    <x v="7"/>
    <x v="2"/>
  </r>
  <r>
    <s v="2025-08-17"/>
    <x v="5"/>
    <s v="Purchase of Chargers"/>
    <n v="51351"/>
    <x v="7"/>
    <x v="2"/>
  </r>
  <r>
    <s v="2025-08-17"/>
    <x v="4"/>
    <s v="Stationery"/>
    <n v="759"/>
    <x v="7"/>
    <x v="2"/>
  </r>
  <r>
    <s v="2025-08-17"/>
    <x v="2"/>
    <s v="Office Rent"/>
    <n v="120855"/>
    <x v="7"/>
    <x v="2"/>
  </r>
  <r>
    <s v="2025-08-18"/>
    <x v="3"/>
    <s v="Staff Salary"/>
    <n v="44591"/>
    <x v="7"/>
    <x v="2"/>
  </r>
  <r>
    <s v="2025-08-18"/>
    <x v="4"/>
    <s v="Snacks"/>
    <n v="3055"/>
    <x v="7"/>
    <x v="2"/>
  </r>
  <r>
    <s v="2025-08-18"/>
    <x v="7"/>
    <s v="Shop Repairs"/>
    <n v="19316"/>
    <x v="7"/>
    <x v="2"/>
  </r>
  <r>
    <s v="2025-08-18"/>
    <x v="5"/>
    <s v="Purchase of Accessories"/>
    <n v="39614"/>
    <x v="7"/>
    <x v="2"/>
  </r>
  <r>
    <s v="2025-08-19"/>
    <x v="6"/>
    <s v="Internet Subscription"/>
    <n v="6465"/>
    <x v="7"/>
    <x v="2"/>
  </r>
  <r>
    <s v="2025-08-19"/>
    <x v="3"/>
    <s v="Casual Worker Payment"/>
    <n v="75245"/>
    <x v="7"/>
    <x v="2"/>
  </r>
  <r>
    <s v="2025-08-20"/>
    <x v="2"/>
    <s v="Office Rent"/>
    <n v="97810"/>
    <x v="7"/>
    <x v="2"/>
  </r>
  <r>
    <s v="2025-08-20"/>
    <x v="2"/>
    <s v="Office Rent"/>
    <n v="93860"/>
    <x v="7"/>
    <x v="2"/>
  </r>
  <r>
    <s v="2025-08-21"/>
    <x v="4"/>
    <s v="Snacks"/>
    <n v="3630"/>
    <x v="7"/>
    <x v="2"/>
  </r>
  <r>
    <s v="2025-08-21"/>
    <x v="3"/>
    <s v="Staff Salary"/>
    <n v="23762"/>
    <x v="7"/>
    <x v="2"/>
  </r>
  <r>
    <s v="2025-08-22"/>
    <x v="4"/>
    <s v="Unexpected Expense"/>
    <n v="3718"/>
    <x v="7"/>
    <x v="2"/>
  </r>
  <r>
    <s v="2025-08-23"/>
    <x v="3"/>
    <s v="Casual Worker Payment"/>
    <n v="76822"/>
    <x v="7"/>
    <x v="2"/>
  </r>
  <r>
    <s v="2025-08-25"/>
    <x v="4"/>
    <s v="Unexpected Expense"/>
    <n v="3943"/>
    <x v="7"/>
    <x v="2"/>
  </r>
  <r>
    <s v="2025-08-25"/>
    <x v="2"/>
    <s v="Office Rent"/>
    <n v="133467"/>
    <x v="7"/>
    <x v="2"/>
  </r>
  <r>
    <s v="2025-08-25"/>
    <x v="4"/>
    <s v="Unexpected Expense"/>
    <n v="4168"/>
    <x v="7"/>
    <x v="2"/>
  </r>
  <r>
    <s v="2025-08-26"/>
    <x v="5"/>
    <s v="Purchase of Phones"/>
    <n v="27313"/>
    <x v="7"/>
    <x v="2"/>
  </r>
  <r>
    <s v="2025-08-26"/>
    <x v="2"/>
    <s v="Office Rent"/>
    <n v="120766"/>
    <x v="7"/>
    <x v="2"/>
  </r>
  <r>
    <s v="2025-08-26"/>
    <x v="6"/>
    <s v="Internet Subscription"/>
    <n v="10158"/>
    <x v="7"/>
    <x v="2"/>
  </r>
  <r>
    <s v="2025-08-26"/>
    <x v="7"/>
    <s v="Shop Repairs"/>
    <n v="6930"/>
    <x v="7"/>
    <x v="2"/>
  </r>
  <r>
    <s v="2025-08-27"/>
    <x v="7"/>
    <s v="Equipment Fix"/>
    <n v="9281"/>
    <x v="7"/>
    <x v="2"/>
  </r>
  <r>
    <s v="2025-08-27"/>
    <x v="2"/>
    <s v="Shop Rent"/>
    <n v="140377"/>
    <x v="7"/>
    <x v="2"/>
  </r>
  <r>
    <s v="2025-08-27"/>
    <x v="0"/>
    <s v="Flyer Printing"/>
    <n v="26037"/>
    <x v="7"/>
    <x v="2"/>
  </r>
  <r>
    <s v="2025-08-28"/>
    <x v="7"/>
    <s v="Shop Repairs"/>
    <n v="11528"/>
    <x v="7"/>
    <x v="2"/>
  </r>
  <r>
    <s v="2025-08-28"/>
    <x v="6"/>
    <s v="Electricity Bill"/>
    <n v="14251"/>
    <x v="7"/>
    <x v="2"/>
  </r>
  <r>
    <s v="2025-08-28"/>
    <x v="3"/>
    <s v="Casual Worker Payment"/>
    <n v="70249"/>
    <x v="7"/>
    <x v="2"/>
  </r>
  <r>
    <s v="2025-08-28"/>
    <x v="4"/>
    <s v="Unexpected Expense"/>
    <n v="6246"/>
    <x v="7"/>
    <x v="2"/>
  </r>
  <r>
    <s v="2025-08-28"/>
    <x v="6"/>
    <s v="Water Bill"/>
    <n v="18619"/>
    <x v="7"/>
    <x v="2"/>
  </r>
  <r>
    <s v="2025-08-29"/>
    <x v="6"/>
    <s v="Water Bill"/>
    <n v="19944"/>
    <x v="7"/>
    <x v="2"/>
  </r>
  <r>
    <s v="2025-08-29"/>
    <x v="3"/>
    <s v="Casual Worker Payment"/>
    <n v="44744"/>
    <x v="7"/>
    <x v="2"/>
  </r>
  <r>
    <s v="2025-08-31"/>
    <x v="6"/>
    <s v="Water Bill"/>
    <n v="11024"/>
    <x v="7"/>
    <x v="2"/>
  </r>
  <r>
    <s v="2025-08-31"/>
    <x v="4"/>
    <s v="Snacks"/>
    <n v="2879"/>
    <x v="7"/>
    <x v="2"/>
  </r>
  <r>
    <s v="2025-09-01"/>
    <x v="1"/>
    <s v="Bike Maintenance"/>
    <n v="8848"/>
    <x v="8"/>
    <x v="2"/>
  </r>
  <r>
    <s v="2025-09-01"/>
    <x v="0"/>
    <s v="Flyer Printing"/>
    <n v="28584"/>
    <x v="8"/>
    <x v="2"/>
  </r>
  <r>
    <s v="2025-09-01"/>
    <x v="2"/>
    <s v="Office Rent"/>
    <n v="74991"/>
    <x v="8"/>
    <x v="2"/>
  </r>
  <r>
    <s v="2025-09-01"/>
    <x v="5"/>
    <s v="Purchase of Chargers"/>
    <n v="32206"/>
    <x v="8"/>
    <x v="2"/>
  </r>
  <r>
    <s v="2025-09-02"/>
    <x v="1"/>
    <s v="Bike Maintenance"/>
    <n v="13640"/>
    <x v="8"/>
    <x v="2"/>
  </r>
  <r>
    <s v="2025-09-02"/>
    <x v="2"/>
    <s v="Office Rent"/>
    <n v="67664"/>
    <x v="8"/>
    <x v="2"/>
  </r>
  <r>
    <s v="2025-09-02"/>
    <x v="5"/>
    <s v="Purchase of Chargers"/>
    <n v="18290"/>
    <x v="8"/>
    <x v="2"/>
  </r>
  <r>
    <s v="2025-09-03"/>
    <x v="2"/>
    <s v="Shop Rent"/>
    <n v="126954"/>
    <x v="8"/>
    <x v="2"/>
  </r>
  <r>
    <s v="2025-09-04"/>
    <x v="2"/>
    <s v="Office Rent"/>
    <n v="104968"/>
    <x v="8"/>
    <x v="2"/>
  </r>
  <r>
    <s v="2025-09-05"/>
    <x v="2"/>
    <s v="Shop Rent"/>
    <n v="52777"/>
    <x v="8"/>
    <x v="2"/>
  </r>
  <r>
    <s v="2025-09-05"/>
    <x v="0"/>
    <s v="Flyer Printing"/>
    <n v="7110"/>
    <x v="8"/>
    <x v="2"/>
  </r>
  <r>
    <s v="2025-09-05"/>
    <x v="4"/>
    <s v="Stationery"/>
    <n v="4691"/>
    <x v="8"/>
    <x v="2"/>
  </r>
  <r>
    <s v="2025-09-05"/>
    <x v="0"/>
    <s v="Online Ads"/>
    <n v="15792"/>
    <x v="8"/>
    <x v="2"/>
  </r>
  <r>
    <s v="2025-09-05"/>
    <x v="5"/>
    <s v="Purchase of Phones"/>
    <n v="32705"/>
    <x v="8"/>
    <x v="2"/>
  </r>
  <r>
    <s v="2025-09-06"/>
    <x v="3"/>
    <s v="Staff Salary"/>
    <n v="56315"/>
    <x v="8"/>
    <x v="2"/>
  </r>
  <r>
    <s v="2025-09-06"/>
    <x v="4"/>
    <s v="Snacks"/>
    <n v="7339"/>
    <x v="8"/>
    <x v="2"/>
  </r>
  <r>
    <s v="2025-09-06"/>
    <x v="0"/>
    <s v="Flyer Printing"/>
    <n v="20159"/>
    <x v="8"/>
    <x v="2"/>
  </r>
  <r>
    <s v="2025-09-06"/>
    <x v="3"/>
    <s v="Staff Salary"/>
    <n v="58961"/>
    <x v="8"/>
    <x v="2"/>
  </r>
  <r>
    <s v="2025-09-07"/>
    <x v="4"/>
    <s v="Stationery"/>
    <n v="7346"/>
    <x v="8"/>
    <x v="2"/>
  </r>
  <r>
    <s v="2025-09-07"/>
    <x v="0"/>
    <s v="Flyer Printing"/>
    <n v="20704"/>
    <x v="8"/>
    <x v="2"/>
  </r>
  <r>
    <s v="2025-09-07"/>
    <x v="2"/>
    <s v="Shop Rent"/>
    <n v="105877"/>
    <x v="8"/>
    <x v="2"/>
  </r>
  <r>
    <s v="2025-09-08"/>
    <x v="5"/>
    <s v="Purchase of Chargers"/>
    <n v="11126"/>
    <x v="8"/>
    <x v="2"/>
  </r>
  <r>
    <s v="2025-09-09"/>
    <x v="7"/>
    <s v="Equipment Fix"/>
    <n v="22580"/>
    <x v="8"/>
    <x v="2"/>
  </r>
  <r>
    <s v="2025-09-09"/>
    <x v="6"/>
    <s v="Electricity Bill"/>
    <n v="2618"/>
    <x v="8"/>
    <x v="2"/>
  </r>
  <r>
    <s v="2025-09-10"/>
    <x v="0"/>
    <s v="Online Ads"/>
    <n v="29226"/>
    <x v="8"/>
    <x v="2"/>
  </r>
  <r>
    <s v="2025-09-10"/>
    <x v="1"/>
    <s v="Bike Maintenance"/>
    <n v="5096"/>
    <x v="8"/>
    <x v="2"/>
  </r>
  <r>
    <s v="2025-09-11"/>
    <x v="4"/>
    <s v="Stationery"/>
    <n v="654"/>
    <x v="8"/>
    <x v="2"/>
  </r>
  <r>
    <s v="2025-09-11"/>
    <x v="6"/>
    <s v="Electricity Bill"/>
    <n v="9529"/>
    <x v="8"/>
    <x v="2"/>
  </r>
  <r>
    <s v="2025-09-11"/>
    <x v="4"/>
    <s v="Unexpected Expense"/>
    <n v="2370"/>
    <x v="8"/>
    <x v="2"/>
  </r>
  <r>
    <s v="2025-09-11"/>
    <x v="1"/>
    <s v="Fuel Purchase"/>
    <n v="13139"/>
    <x v="8"/>
    <x v="2"/>
  </r>
  <r>
    <s v="2025-09-12"/>
    <x v="4"/>
    <s v="Snacks"/>
    <n v="4673"/>
    <x v="8"/>
    <x v="2"/>
  </r>
  <r>
    <s v="2025-09-12"/>
    <x v="3"/>
    <s v="Staff Salary"/>
    <n v="60302"/>
    <x v="8"/>
    <x v="2"/>
  </r>
  <r>
    <s v="2025-09-13"/>
    <x v="3"/>
    <s v="Staff Salary"/>
    <n v="21273"/>
    <x v="8"/>
    <x v="2"/>
  </r>
  <r>
    <s v="2025-09-13"/>
    <x v="5"/>
    <s v="Purchase of Chargers"/>
    <n v="35481"/>
    <x v="8"/>
    <x v="2"/>
  </r>
  <r>
    <s v="2025-09-13"/>
    <x v="5"/>
    <s v="Purchase of Chargers"/>
    <n v="46907"/>
    <x v="8"/>
    <x v="2"/>
  </r>
  <r>
    <s v="2025-09-14"/>
    <x v="2"/>
    <s v="Office Rent"/>
    <n v="79415"/>
    <x v="8"/>
    <x v="2"/>
  </r>
  <r>
    <s v="2025-09-14"/>
    <x v="0"/>
    <s v="Online Ads"/>
    <n v="29129"/>
    <x v="8"/>
    <x v="2"/>
  </r>
  <r>
    <s v="2025-09-15"/>
    <x v="7"/>
    <s v="Shop Repairs"/>
    <n v="3100"/>
    <x v="8"/>
    <x v="2"/>
  </r>
  <r>
    <s v="2025-09-16"/>
    <x v="2"/>
    <s v="Shop Rent"/>
    <n v="82459"/>
    <x v="8"/>
    <x v="2"/>
  </r>
  <r>
    <s v="2025-09-17"/>
    <x v="6"/>
    <s v="Internet Subscription"/>
    <n v="11247"/>
    <x v="8"/>
    <x v="2"/>
  </r>
  <r>
    <s v="2025-09-17"/>
    <x v="7"/>
    <s v="Shop Repairs"/>
    <n v="13514"/>
    <x v="8"/>
    <x v="2"/>
  </r>
  <r>
    <s v="2025-09-17"/>
    <x v="4"/>
    <s v="Unexpected Expense"/>
    <n v="1856"/>
    <x v="8"/>
    <x v="2"/>
  </r>
  <r>
    <s v="2025-09-19"/>
    <x v="2"/>
    <s v="Office Rent"/>
    <n v="119352"/>
    <x v="8"/>
    <x v="2"/>
  </r>
  <r>
    <s v="2025-09-20"/>
    <x v="1"/>
    <s v="Bike Maintenance"/>
    <n v="10220"/>
    <x v="8"/>
    <x v="2"/>
  </r>
  <r>
    <s v="2025-09-21"/>
    <x v="4"/>
    <s v="Stationery"/>
    <n v="1817"/>
    <x v="8"/>
    <x v="2"/>
  </r>
  <r>
    <s v="2025-09-21"/>
    <x v="5"/>
    <s v="Purchase of Accessories"/>
    <n v="45113"/>
    <x v="8"/>
    <x v="2"/>
  </r>
  <r>
    <s v="2025-09-21"/>
    <x v="4"/>
    <s v="Unexpected Expense"/>
    <n v="3720"/>
    <x v="8"/>
    <x v="2"/>
  </r>
  <r>
    <s v="2025-09-21"/>
    <x v="3"/>
    <s v="Staff Salary"/>
    <n v="62899"/>
    <x v="8"/>
    <x v="2"/>
  </r>
  <r>
    <s v="2025-09-22"/>
    <x v="1"/>
    <s v="Bike Maintenance"/>
    <n v="1599"/>
    <x v="8"/>
    <x v="2"/>
  </r>
  <r>
    <s v="2025-09-22"/>
    <x v="6"/>
    <s v="Water Bill"/>
    <n v="9752"/>
    <x v="8"/>
    <x v="2"/>
  </r>
  <r>
    <s v="2025-09-22"/>
    <x v="5"/>
    <s v="Purchase of Phones"/>
    <n v="50913"/>
    <x v="8"/>
    <x v="2"/>
  </r>
  <r>
    <s v="2025-09-22"/>
    <x v="5"/>
    <s v="Purchase of Chargers"/>
    <n v="33982"/>
    <x v="8"/>
    <x v="2"/>
  </r>
  <r>
    <s v="2025-09-23"/>
    <x v="4"/>
    <s v="Snacks"/>
    <n v="2232"/>
    <x v="8"/>
    <x v="2"/>
  </r>
  <r>
    <s v="2025-09-23"/>
    <x v="3"/>
    <s v="Staff Salary"/>
    <n v="74579"/>
    <x v="8"/>
    <x v="2"/>
  </r>
  <r>
    <s v="2025-09-23"/>
    <x v="6"/>
    <s v="Water Bill"/>
    <n v="10259"/>
    <x v="8"/>
    <x v="2"/>
  </r>
  <r>
    <s v="2025-09-23"/>
    <x v="7"/>
    <s v="Shop Repairs"/>
    <n v="14631"/>
    <x v="8"/>
    <x v="2"/>
  </r>
  <r>
    <s v="2025-09-23"/>
    <x v="6"/>
    <s v="Internet Subscription"/>
    <n v="19129"/>
    <x v="8"/>
    <x v="2"/>
  </r>
  <r>
    <s v="2025-09-23"/>
    <x v="2"/>
    <s v="Office Rent"/>
    <n v="127331"/>
    <x v="8"/>
    <x v="2"/>
  </r>
  <r>
    <s v="2025-09-24"/>
    <x v="4"/>
    <s v="Stationery"/>
    <n v="2240"/>
    <x v="8"/>
    <x v="2"/>
  </r>
  <r>
    <s v="2025-09-25"/>
    <x v="3"/>
    <s v="Casual Worker Payment"/>
    <n v="65606"/>
    <x v="8"/>
    <x v="2"/>
  </r>
  <r>
    <s v="2025-09-25"/>
    <x v="7"/>
    <s v="Equipment Fix"/>
    <n v="21448"/>
    <x v="8"/>
    <x v="2"/>
  </r>
  <r>
    <s v="2025-09-25"/>
    <x v="5"/>
    <s v="Purchase of Accessories"/>
    <n v="39180"/>
    <x v="8"/>
    <x v="2"/>
  </r>
  <r>
    <s v="2025-09-26"/>
    <x v="5"/>
    <s v="Purchase of Accessories"/>
    <n v="40002"/>
    <x v="8"/>
    <x v="2"/>
  </r>
  <r>
    <s v="2025-09-26"/>
    <x v="2"/>
    <s v="Shop Rent"/>
    <n v="102785"/>
    <x v="8"/>
    <x v="2"/>
  </r>
  <r>
    <s v="2025-09-27"/>
    <x v="3"/>
    <s v="Casual Worker Payment"/>
    <n v="17492"/>
    <x v="8"/>
    <x v="2"/>
  </r>
  <r>
    <s v="2025-09-27"/>
    <x v="1"/>
    <s v="Delivery Transport"/>
    <n v="8678"/>
    <x v="8"/>
    <x v="2"/>
  </r>
  <r>
    <s v="2025-09-28"/>
    <x v="3"/>
    <s v="Staff Salary"/>
    <n v="67630"/>
    <x v="8"/>
    <x v="2"/>
  </r>
  <r>
    <s v="2025-09-28"/>
    <x v="5"/>
    <s v="Purchase of Phones"/>
    <n v="50338"/>
    <x v="8"/>
    <x v="2"/>
  </r>
  <r>
    <s v="2025-09-28"/>
    <x v="0"/>
    <s v="Flyer Printing"/>
    <n v="27102"/>
    <x v="8"/>
    <x v="2"/>
  </r>
  <r>
    <s v="2025-09-29"/>
    <x v="6"/>
    <s v="Water Bill"/>
    <n v="7541"/>
    <x v="8"/>
    <x v="2"/>
  </r>
  <r>
    <s v="2025-09-30"/>
    <x v="0"/>
    <s v="Flyer Printing"/>
    <n v="7685"/>
    <x v="8"/>
    <x v="2"/>
  </r>
  <r>
    <s v="2025-09-30"/>
    <x v="4"/>
    <s v="Stationery"/>
    <n v="6967"/>
    <x v="8"/>
    <x v="2"/>
  </r>
  <r>
    <s v="2025-10-02"/>
    <x v="3"/>
    <s v="Casual Worker Payment"/>
    <n v="21772"/>
    <x v="9"/>
    <x v="2"/>
  </r>
  <r>
    <s v="2025-10-03"/>
    <x v="1"/>
    <s v="Delivery Transport"/>
    <n v="2192"/>
    <x v="9"/>
    <x v="2"/>
  </r>
  <r>
    <s v="2025-10-03"/>
    <x v="4"/>
    <s v="Stationery"/>
    <n v="5571"/>
    <x v="9"/>
    <x v="2"/>
  </r>
  <r>
    <s v="2025-10-03"/>
    <x v="5"/>
    <s v="Purchase of Chargers"/>
    <n v="33557"/>
    <x v="9"/>
    <x v="2"/>
  </r>
  <r>
    <s v="2025-10-03"/>
    <x v="6"/>
    <s v="Water Bill"/>
    <n v="2667"/>
    <x v="9"/>
    <x v="2"/>
  </r>
  <r>
    <s v="2025-10-03"/>
    <x v="4"/>
    <s v="Stationery"/>
    <n v="6550"/>
    <x v="9"/>
    <x v="2"/>
  </r>
  <r>
    <s v="2025-10-04"/>
    <x v="4"/>
    <s v="Unexpected Expense"/>
    <n v="3233"/>
    <x v="9"/>
    <x v="2"/>
  </r>
  <r>
    <s v="2025-10-04"/>
    <x v="7"/>
    <s v="Shop Repairs"/>
    <n v="11609"/>
    <x v="9"/>
    <x v="2"/>
  </r>
  <r>
    <s v="2025-10-04"/>
    <x v="4"/>
    <s v="Unexpected Expense"/>
    <n v="1186"/>
    <x v="9"/>
    <x v="2"/>
  </r>
  <r>
    <s v="2025-10-05"/>
    <x v="7"/>
    <s v="Shop Repairs"/>
    <n v="6607"/>
    <x v="9"/>
    <x v="2"/>
  </r>
  <r>
    <s v="2025-10-06"/>
    <x v="4"/>
    <s v="Snacks"/>
    <n v="2201"/>
    <x v="9"/>
    <x v="2"/>
  </r>
  <r>
    <s v="2025-10-07"/>
    <x v="6"/>
    <s v="Electricity Bill"/>
    <n v="19294"/>
    <x v="9"/>
    <x v="2"/>
  </r>
  <r>
    <s v="2025-10-07"/>
    <x v="7"/>
    <s v="Equipment Fix"/>
    <n v="9803"/>
    <x v="9"/>
    <x v="2"/>
  </r>
  <r>
    <s v="2025-10-07"/>
    <x v="3"/>
    <s v="Casual Worker Payment"/>
    <n v="61640"/>
    <x v="9"/>
    <x v="2"/>
  </r>
  <r>
    <s v="2025-10-08"/>
    <x v="1"/>
    <s v="Fuel Purchase"/>
    <n v="5800"/>
    <x v="9"/>
    <x v="2"/>
  </r>
  <r>
    <s v="2025-10-08"/>
    <x v="3"/>
    <s v="Staff Salary"/>
    <n v="31602"/>
    <x v="9"/>
    <x v="2"/>
  </r>
  <r>
    <s v="2025-10-08"/>
    <x v="5"/>
    <s v="Purchase of Chargers"/>
    <n v="40180"/>
    <x v="9"/>
    <x v="2"/>
  </r>
  <r>
    <s v="2025-10-08"/>
    <x v="7"/>
    <s v="Equipment Fix"/>
    <n v="13322"/>
    <x v="9"/>
    <x v="2"/>
  </r>
  <r>
    <s v="2025-10-09"/>
    <x v="0"/>
    <s v="Flyer Printing"/>
    <n v="19316"/>
    <x v="9"/>
    <x v="2"/>
  </r>
  <r>
    <s v="2025-10-09"/>
    <x v="2"/>
    <s v="Shop Rent"/>
    <n v="144263"/>
    <x v="9"/>
    <x v="2"/>
  </r>
  <r>
    <s v="2025-10-09"/>
    <x v="3"/>
    <s v="Casual Worker Payment"/>
    <n v="15175"/>
    <x v="9"/>
    <x v="2"/>
  </r>
  <r>
    <s v="2025-10-10"/>
    <x v="5"/>
    <s v="Purchase of Phones"/>
    <n v="24726"/>
    <x v="9"/>
    <x v="2"/>
  </r>
  <r>
    <s v="2025-10-11"/>
    <x v="7"/>
    <s v="Shop Repairs"/>
    <n v="5984"/>
    <x v="9"/>
    <x v="2"/>
  </r>
  <r>
    <s v="2025-10-11"/>
    <x v="7"/>
    <s v="Equipment Fix"/>
    <n v="4621"/>
    <x v="9"/>
    <x v="2"/>
  </r>
  <r>
    <s v="2025-10-12"/>
    <x v="4"/>
    <s v="Unexpected Expense"/>
    <n v="4692"/>
    <x v="9"/>
    <x v="2"/>
  </r>
  <r>
    <s v="2025-10-12"/>
    <x v="3"/>
    <s v="Staff Salary"/>
    <n v="21386"/>
    <x v="9"/>
    <x v="2"/>
  </r>
  <r>
    <s v="2025-10-13"/>
    <x v="3"/>
    <s v="Staff Salary"/>
    <n v="33427"/>
    <x v="9"/>
    <x v="2"/>
  </r>
  <r>
    <s v="2025-10-13"/>
    <x v="3"/>
    <s v="Casual Worker Payment"/>
    <n v="60720"/>
    <x v="9"/>
    <x v="2"/>
  </r>
  <r>
    <s v="2025-10-13"/>
    <x v="7"/>
    <s v="Equipment Fix"/>
    <n v="12612"/>
    <x v="9"/>
    <x v="2"/>
  </r>
  <r>
    <s v="2025-10-13"/>
    <x v="7"/>
    <s v="Shop Repairs"/>
    <n v="13886"/>
    <x v="9"/>
    <x v="2"/>
  </r>
  <r>
    <s v="2025-10-13"/>
    <x v="0"/>
    <s v="Flyer Printing"/>
    <n v="26978"/>
    <x v="9"/>
    <x v="2"/>
  </r>
  <r>
    <s v="2025-10-14"/>
    <x v="4"/>
    <s v="Stationery"/>
    <n v="5378"/>
    <x v="9"/>
    <x v="2"/>
  </r>
  <r>
    <s v="2025-10-14"/>
    <x v="3"/>
    <s v="Staff Salary"/>
    <n v="20381"/>
    <x v="9"/>
    <x v="2"/>
  </r>
  <r>
    <s v="2025-10-15"/>
    <x v="2"/>
    <s v="Office Rent"/>
    <n v="98959"/>
    <x v="9"/>
    <x v="2"/>
  </r>
  <r>
    <s v="2025-10-15"/>
    <x v="0"/>
    <s v="Flyer Printing"/>
    <n v="20585"/>
    <x v="9"/>
    <x v="2"/>
  </r>
  <r>
    <s v="2025-10-15"/>
    <x v="6"/>
    <s v="Electricity Bill"/>
    <n v="15178"/>
    <x v="9"/>
    <x v="2"/>
  </r>
  <r>
    <s v="2025-10-15"/>
    <x v="3"/>
    <s v="Staff Salary"/>
    <n v="17157"/>
    <x v="9"/>
    <x v="2"/>
  </r>
  <r>
    <s v="2025-10-16"/>
    <x v="5"/>
    <s v="Purchase of Phones"/>
    <n v="29178"/>
    <x v="9"/>
    <x v="2"/>
  </r>
  <r>
    <s v="2025-10-16"/>
    <x v="1"/>
    <s v="Bike Maintenance"/>
    <n v="14595"/>
    <x v="9"/>
    <x v="2"/>
  </r>
  <r>
    <s v="2025-10-16"/>
    <x v="7"/>
    <s v="Equipment Fix"/>
    <n v="5796"/>
    <x v="9"/>
    <x v="2"/>
  </r>
  <r>
    <s v="2025-10-16"/>
    <x v="3"/>
    <s v="Casual Worker Payment"/>
    <n v="23177"/>
    <x v="9"/>
    <x v="2"/>
  </r>
  <r>
    <s v="2025-10-16"/>
    <x v="4"/>
    <s v="Snacks"/>
    <n v="7315"/>
    <x v="9"/>
    <x v="2"/>
  </r>
  <r>
    <s v="2025-10-17"/>
    <x v="0"/>
    <s v="Flyer Printing"/>
    <n v="24191"/>
    <x v="9"/>
    <x v="2"/>
  </r>
  <r>
    <s v="2025-10-17"/>
    <x v="0"/>
    <s v="Online Ads"/>
    <n v="17686"/>
    <x v="9"/>
    <x v="2"/>
  </r>
  <r>
    <s v="2025-10-17"/>
    <x v="7"/>
    <s v="Shop Repairs"/>
    <n v="12144"/>
    <x v="9"/>
    <x v="2"/>
  </r>
  <r>
    <s v="2025-10-18"/>
    <x v="0"/>
    <s v="Flyer Printing"/>
    <n v="13018"/>
    <x v="9"/>
    <x v="2"/>
  </r>
  <r>
    <s v="2025-10-18"/>
    <x v="7"/>
    <s v="Shop Repairs"/>
    <n v="24844"/>
    <x v="9"/>
    <x v="2"/>
  </r>
  <r>
    <s v="2025-10-19"/>
    <x v="1"/>
    <s v="Delivery Transport"/>
    <n v="5631"/>
    <x v="9"/>
    <x v="2"/>
  </r>
  <r>
    <s v="2025-10-20"/>
    <x v="5"/>
    <s v="Purchase of Phones"/>
    <n v="52968"/>
    <x v="9"/>
    <x v="2"/>
  </r>
  <r>
    <s v="2025-10-20"/>
    <x v="2"/>
    <s v="Shop Rent"/>
    <n v="147707"/>
    <x v="9"/>
    <x v="2"/>
  </r>
  <r>
    <s v="2025-10-20"/>
    <x v="6"/>
    <s v="Internet Subscription"/>
    <n v="14190"/>
    <x v="9"/>
    <x v="2"/>
  </r>
  <r>
    <s v="2025-10-21"/>
    <x v="6"/>
    <s v="Water Bill"/>
    <n v="17175"/>
    <x v="9"/>
    <x v="2"/>
  </r>
  <r>
    <s v="2025-10-21"/>
    <x v="3"/>
    <s v="Staff Salary"/>
    <n v="32004"/>
    <x v="9"/>
    <x v="2"/>
  </r>
  <r>
    <s v="2025-10-21"/>
    <x v="2"/>
    <s v="Shop Rent"/>
    <n v="83110"/>
    <x v="9"/>
    <x v="2"/>
  </r>
  <r>
    <s v="2025-10-22"/>
    <x v="0"/>
    <s v="Flyer Printing"/>
    <n v="4941"/>
    <x v="9"/>
    <x v="2"/>
  </r>
  <r>
    <s v="2025-10-22"/>
    <x v="4"/>
    <s v="Stationery"/>
    <n v="9621"/>
    <x v="9"/>
    <x v="2"/>
  </r>
  <r>
    <s v="2025-10-22"/>
    <x v="0"/>
    <s v="Online Ads"/>
    <n v="27538"/>
    <x v="9"/>
    <x v="2"/>
  </r>
  <r>
    <s v="2025-10-22"/>
    <x v="5"/>
    <s v="Purchase of Accessories"/>
    <n v="53356"/>
    <x v="9"/>
    <x v="2"/>
  </r>
  <r>
    <s v="2025-10-23"/>
    <x v="0"/>
    <s v="Flyer Printing"/>
    <n v="18064"/>
    <x v="9"/>
    <x v="2"/>
  </r>
  <r>
    <s v="2025-10-24"/>
    <x v="1"/>
    <s v="Delivery Transport"/>
    <n v="1414"/>
    <x v="9"/>
    <x v="2"/>
  </r>
  <r>
    <s v="2025-10-24"/>
    <x v="5"/>
    <s v="Purchase of Chargers"/>
    <n v="47814"/>
    <x v="9"/>
    <x v="2"/>
  </r>
  <r>
    <s v="2025-10-24"/>
    <x v="2"/>
    <s v="Shop Rent"/>
    <n v="97417"/>
    <x v="9"/>
    <x v="2"/>
  </r>
  <r>
    <s v="2025-10-24"/>
    <x v="2"/>
    <s v="Shop Rent"/>
    <n v="50107"/>
    <x v="9"/>
    <x v="2"/>
  </r>
  <r>
    <s v="2025-10-25"/>
    <x v="1"/>
    <s v="Delivery Transport"/>
    <n v="8565"/>
    <x v="9"/>
    <x v="2"/>
  </r>
  <r>
    <s v="2025-10-25"/>
    <x v="6"/>
    <s v="Water Bill"/>
    <n v="12991"/>
    <x v="9"/>
    <x v="2"/>
  </r>
  <r>
    <s v="2025-10-25"/>
    <x v="7"/>
    <s v="Shop Repairs"/>
    <n v="22647"/>
    <x v="9"/>
    <x v="2"/>
  </r>
  <r>
    <s v="2025-10-26"/>
    <x v="4"/>
    <s v="Stationery"/>
    <n v="7854"/>
    <x v="9"/>
    <x v="2"/>
  </r>
  <r>
    <s v="2025-10-26"/>
    <x v="6"/>
    <s v="Internet Subscription"/>
    <n v="13261"/>
    <x v="9"/>
    <x v="2"/>
  </r>
  <r>
    <s v="2025-10-26"/>
    <x v="7"/>
    <s v="Shop Repairs"/>
    <n v="20560"/>
    <x v="9"/>
    <x v="2"/>
  </r>
  <r>
    <s v="2025-10-26"/>
    <x v="3"/>
    <s v="Casual Worker Payment"/>
    <n v="27943"/>
    <x v="9"/>
    <x v="2"/>
  </r>
  <r>
    <s v="2025-10-27"/>
    <x v="1"/>
    <s v="Bike Maintenance"/>
    <n v="5843"/>
    <x v="9"/>
    <x v="2"/>
  </r>
  <r>
    <s v="2025-10-27"/>
    <x v="7"/>
    <s v="Equipment Fix"/>
    <n v="24954"/>
    <x v="9"/>
    <x v="2"/>
  </r>
  <r>
    <s v="2025-10-27"/>
    <x v="4"/>
    <s v="Unexpected Expense"/>
    <n v="8489"/>
    <x v="9"/>
    <x v="2"/>
  </r>
  <r>
    <s v="2025-10-28"/>
    <x v="0"/>
    <s v="Online Ads"/>
    <n v="20663"/>
    <x v="9"/>
    <x v="2"/>
  </r>
  <r>
    <s v="2025-10-30"/>
    <x v="6"/>
    <s v="Electricity Bill"/>
    <n v="19501"/>
    <x v="9"/>
    <x v="2"/>
  </r>
  <r>
    <s v="2025-10-30"/>
    <x v="7"/>
    <s v="Shop Repairs"/>
    <n v="11616"/>
    <x v="9"/>
    <x v="2"/>
  </r>
  <r>
    <s v="2025-10-31"/>
    <x v="1"/>
    <s v="Delivery Transport"/>
    <n v="8134"/>
    <x v="9"/>
    <x v="2"/>
  </r>
  <r>
    <s v="2025-10-31"/>
    <x v="5"/>
    <s v="Purchase of Chargers"/>
    <n v="43919"/>
    <x v="9"/>
    <x v="2"/>
  </r>
  <r>
    <s v="2025-10-31"/>
    <x v="6"/>
    <s v="Internet Subscription"/>
    <n v="5698"/>
    <x v="9"/>
    <x v="2"/>
  </r>
  <r>
    <s v="2025-10-31"/>
    <x v="7"/>
    <s v="Equipment Fix"/>
    <n v="5275"/>
    <x v="9"/>
    <x v="2"/>
  </r>
  <r>
    <s v="2025-11-01"/>
    <x v="5"/>
    <s v="Purchase of Phones"/>
    <n v="59411"/>
    <x v="10"/>
    <x v="2"/>
  </r>
  <r>
    <s v="2025-11-01"/>
    <x v="0"/>
    <s v="Online Ads"/>
    <n v="5139"/>
    <x v="10"/>
    <x v="2"/>
  </r>
  <r>
    <s v="2025-11-01"/>
    <x v="3"/>
    <s v="Staff Salary"/>
    <n v="25308"/>
    <x v="10"/>
    <x v="2"/>
  </r>
  <r>
    <s v="2025-11-03"/>
    <x v="7"/>
    <s v="Shop Repairs"/>
    <n v="7643"/>
    <x v="10"/>
    <x v="2"/>
  </r>
  <r>
    <s v="2025-11-03"/>
    <x v="0"/>
    <s v="Flyer Printing"/>
    <n v="5749"/>
    <x v="10"/>
    <x v="2"/>
  </r>
  <r>
    <s v="2025-11-03"/>
    <x v="6"/>
    <s v="Internet Subscription"/>
    <n v="6624"/>
    <x v="10"/>
    <x v="2"/>
  </r>
  <r>
    <s v="2025-11-04"/>
    <x v="2"/>
    <s v="Office Rent"/>
    <n v="140139"/>
    <x v="10"/>
    <x v="2"/>
  </r>
  <r>
    <s v="2025-11-04"/>
    <x v="0"/>
    <s v="Flyer Printing"/>
    <n v="18042"/>
    <x v="10"/>
    <x v="2"/>
  </r>
  <r>
    <s v="2025-11-04"/>
    <x v="5"/>
    <s v="Purchase of Phones"/>
    <n v="48139"/>
    <x v="10"/>
    <x v="2"/>
  </r>
  <r>
    <s v="2025-11-05"/>
    <x v="7"/>
    <s v="Shop Repairs"/>
    <n v="16458"/>
    <x v="10"/>
    <x v="2"/>
  </r>
  <r>
    <s v="2025-11-05"/>
    <x v="6"/>
    <s v="Water Bill"/>
    <n v="11482"/>
    <x v="10"/>
    <x v="2"/>
  </r>
  <r>
    <s v="2025-11-05"/>
    <x v="6"/>
    <s v="Water Bill"/>
    <n v="17243"/>
    <x v="10"/>
    <x v="2"/>
  </r>
  <r>
    <s v="2025-11-05"/>
    <x v="6"/>
    <s v="Internet Subscription"/>
    <n v="6945"/>
    <x v="10"/>
    <x v="2"/>
  </r>
  <r>
    <s v="2025-11-05"/>
    <x v="2"/>
    <s v="Shop Rent"/>
    <n v="142808"/>
    <x v="10"/>
    <x v="2"/>
  </r>
  <r>
    <s v="2025-11-06"/>
    <x v="1"/>
    <s v="Bike Maintenance"/>
    <n v="11826"/>
    <x v="10"/>
    <x v="2"/>
  </r>
  <r>
    <s v="2025-11-06"/>
    <x v="1"/>
    <s v="Delivery Transport"/>
    <n v="13821"/>
    <x v="10"/>
    <x v="2"/>
  </r>
  <r>
    <s v="2025-11-06"/>
    <x v="4"/>
    <s v="Snacks"/>
    <n v="1463"/>
    <x v="10"/>
    <x v="2"/>
  </r>
  <r>
    <s v="2025-11-07"/>
    <x v="4"/>
    <s v="Snacks"/>
    <n v="5848"/>
    <x v="10"/>
    <x v="2"/>
  </r>
  <r>
    <s v="2025-11-07"/>
    <x v="5"/>
    <s v="Purchase of Phones"/>
    <n v="53254"/>
    <x v="10"/>
    <x v="2"/>
  </r>
  <r>
    <s v="2025-11-07"/>
    <x v="0"/>
    <s v="Flyer Printing"/>
    <n v="18680"/>
    <x v="10"/>
    <x v="2"/>
  </r>
  <r>
    <s v="2025-11-08"/>
    <x v="6"/>
    <s v="Water Bill"/>
    <n v="19898"/>
    <x v="10"/>
    <x v="2"/>
  </r>
  <r>
    <s v="2025-11-08"/>
    <x v="6"/>
    <s v="Water Bill"/>
    <n v="6570"/>
    <x v="10"/>
    <x v="2"/>
  </r>
  <r>
    <s v="2025-11-08"/>
    <x v="0"/>
    <s v="Flyer Printing"/>
    <n v="12228"/>
    <x v="10"/>
    <x v="2"/>
  </r>
  <r>
    <s v="2025-11-09"/>
    <x v="4"/>
    <s v="Stationery"/>
    <n v="9702"/>
    <x v="10"/>
    <x v="2"/>
  </r>
  <r>
    <s v="2025-11-10"/>
    <x v="7"/>
    <s v="Shop Repairs"/>
    <n v="22249"/>
    <x v="10"/>
    <x v="2"/>
  </r>
  <r>
    <s v="2025-11-11"/>
    <x v="4"/>
    <s v="Snacks"/>
    <n v="3819"/>
    <x v="10"/>
    <x v="2"/>
  </r>
  <r>
    <s v="2025-11-11"/>
    <x v="3"/>
    <s v="Staff Salary"/>
    <n v="74948"/>
    <x v="10"/>
    <x v="2"/>
  </r>
  <r>
    <s v="2025-11-11"/>
    <x v="6"/>
    <s v="Internet Subscription"/>
    <n v="5288"/>
    <x v="10"/>
    <x v="2"/>
  </r>
  <r>
    <s v="2025-11-12"/>
    <x v="3"/>
    <s v="Casual Worker Payment"/>
    <n v="62823"/>
    <x v="10"/>
    <x v="2"/>
  </r>
  <r>
    <s v="2025-11-12"/>
    <x v="6"/>
    <s v="Electricity Bill"/>
    <n v="11202"/>
    <x v="10"/>
    <x v="2"/>
  </r>
  <r>
    <s v="2025-11-12"/>
    <x v="7"/>
    <s v="Shop Repairs"/>
    <n v="24172"/>
    <x v="10"/>
    <x v="2"/>
  </r>
  <r>
    <s v="2025-11-12"/>
    <x v="4"/>
    <s v="Unexpected Expense"/>
    <n v="1430"/>
    <x v="10"/>
    <x v="2"/>
  </r>
  <r>
    <s v="2025-11-12"/>
    <x v="5"/>
    <s v="Purchase of Chargers"/>
    <n v="58097"/>
    <x v="10"/>
    <x v="2"/>
  </r>
  <r>
    <s v="2025-11-13"/>
    <x v="1"/>
    <s v="Bike Maintenance"/>
    <n v="10995"/>
    <x v="10"/>
    <x v="2"/>
  </r>
  <r>
    <s v="2025-11-13"/>
    <x v="5"/>
    <s v="Purchase of Accessories"/>
    <n v="39461"/>
    <x v="10"/>
    <x v="2"/>
  </r>
  <r>
    <s v="2025-11-13"/>
    <x v="3"/>
    <s v="Casual Worker Payment"/>
    <n v="59749"/>
    <x v="10"/>
    <x v="2"/>
  </r>
  <r>
    <s v="2025-11-13"/>
    <x v="4"/>
    <s v="Unexpected Expense"/>
    <n v="8478"/>
    <x v="10"/>
    <x v="2"/>
  </r>
  <r>
    <s v="2025-11-13"/>
    <x v="2"/>
    <s v="Office Rent"/>
    <n v="82730"/>
    <x v="10"/>
    <x v="2"/>
  </r>
  <r>
    <s v="2025-11-14"/>
    <x v="3"/>
    <s v="Staff Salary"/>
    <n v="42241"/>
    <x v="10"/>
    <x v="2"/>
  </r>
  <r>
    <s v="2025-11-15"/>
    <x v="4"/>
    <s v="Unexpected Expense"/>
    <n v="3203"/>
    <x v="10"/>
    <x v="2"/>
  </r>
  <r>
    <s v="2025-11-15"/>
    <x v="7"/>
    <s v="Equipment Fix"/>
    <n v="13035"/>
    <x v="10"/>
    <x v="2"/>
  </r>
  <r>
    <s v="2025-11-17"/>
    <x v="1"/>
    <s v="Bike Maintenance"/>
    <n v="1045"/>
    <x v="10"/>
    <x v="2"/>
  </r>
  <r>
    <s v="2025-11-17"/>
    <x v="1"/>
    <s v="Fuel Purchase"/>
    <n v="12543"/>
    <x v="10"/>
    <x v="2"/>
  </r>
  <r>
    <s v="2025-11-17"/>
    <x v="6"/>
    <s v="Water Bill"/>
    <n v="14973"/>
    <x v="10"/>
    <x v="2"/>
  </r>
  <r>
    <s v="2025-11-17"/>
    <x v="4"/>
    <s v="Stationery"/>
    <n v="2557"/>
    <x v="10"/>
    <x v="2"/>
  </r>
  <r>
    <s v="2025-11-17"/>
    <x v="3"/>
    <s v="Casual Worker Payment"/>
    <n v="42984"/>
    <x v="10"/>
    <x v="2"/>
  </r>
  <r>
    <s v="2025-11-18"/>
    <x v="5"/>
    <s v="Purchase of Phones"/>
    <n v="44193"/>
    <x v="10"/>
    <x v="2"/>
  </r>
  <r>
    <s v="2025-11-18"/>
    <x v="1"/>
    <s v="Fuel Purchase"/>
    <n v="3493"/>
    <x v="10"/>
    <x v="2"/>
  </r>
  <r>
    <s v="2025-11-18"/>
    <x v="3"/>
    <s v="Staff Salary"/>
    <n v="73307"/>
    <x v="10"/>
    <x v="2"/>
  </r>
  <r>
    <s v="2025-11-19"/>
    <x v="1"/>
    <s v="Fuel Purchase"/>
    <n v="13524"/>
    <x v="10"/>
    <x v="2"/>
  </r>
  <r>
    <s v="2025-11-19"/>
    <x v="6"/>
    <s v="Electricity Bill"/>
    <n v="9858"/>
    <x v="10"/>
    <x v="2"/>
  </r>
  <r>
    <s v="2025-11-19"/>
    <x v="5"/>
    <s v="Purchase of Phones"/>
    <n v="11120"/>
    <x v="10"/>
    <x v="2"/>
  </r>
  <r>
    <s v="2025-11-20"/>
    <x v="2"/>
    <s v="Office Rent"/>
    <n v="69263"/>
    <x v="10"/>
    <x v="2"/>
  </r>
  <r>
    <s v="2025-11-20"/>
    <x v="5"/>
    <s v="Purchase of Chargers"/>
    <n v="16759"/>
    <x v="10"/>
    <x v="2"/>
  </r>
  <r>
    <s v="2025-11-20"/>
    <x v="3"/>
    <s v="Casual Worker Payment"/>
    <n v="56062"/>
    <x v="10"/>
    <x v="2"/>
  </r>
  <r>
    <s v="2025-11-20"/>
    <x v="4"/>
    <s v="Stationery"/>
    <n v="901"/>
    <x v="10"/>
    <x v="2"/>
  </r>
  <r>
    <s v="2025-11-20"/>
    <x v="1"/>
    <s v="Delivery Transport"/>
    <n v="11097"/>
    <x v="10"/>
    <x v="2"/>
  </r>
  <r>
    <s v="2025-11-20"/>
    <x v="1"/>
    <s v="Bike Maintenance"/>
    <n v="14265"/>
    <x v="10"/>
    <x v="2"/>
  </r>
  <r>
    <s v="2025-11-20"/>
    <x v="6"/>
    <s v="Electricity Bill"/>
    <n v="13560"/>
    <x v="10"/>
    <x v="2"/>
  </r>
  <r>
    <s v="2025-11-20"/>
    <x v="3"/>
    <s v="Casual Worker Payment"/>
    <n v="40340"/>
    <x v="10"/>
    <x v="2"/>
  </r>
  <r>
    <s v="2025-11-21"/>
    <x v="4"/>
    <s v="Stationery"/>
    <n v="5516"/>
    <x v="10"/>
    <x v="2"/>
  </r>
  <r>
    <s v="2025-11-21"/>
    <x v="7"/>
    <s v="Shop Repairs"/>
    <n v="9941"/>
    <x v="10"/>
    <x v="2"/>
  </r>
  <r>
    <s v="2025-11-22"/>
    <x v="1"/>
    <s v="Bike Maintenance"/>
    <n v="12556"/>
    <x v="10"/>
    <x v="2"/>
  </r>
  <r>
    <s v="2025-11-22"/>
    <x v="3"/>
    <s v="Staff Salary"/>
    <n v="36137"/>
    <x v="10"/>
    <x v="2"/>
  </r>
  <r>
    <s v="2025-11-22"/>
    <x v="5"/>
    <s v="Purchase of Chargers"/>
    <n v="10898"/>
    <x v="10"/>
    <x v="2"/>
  </r>
  <r>
    <s v="2025-11-23"/>
    <x v="6"/>
    <s v="Electricity Bill"/>
    <n v="12417"/>
    <x v="10"/>
    <x v="2"/>
  </r>
  <r>
    <s v="2025-11-23"/>
    <x v="0"/>
    <s v="Online Ads"/>
    <n v="7493"/>
    <x v="10"/>
    <x v="2"/>
  </r>
  <r>
    <s v="2025-11-23"/>
    <x v="5"/>
    <s v="Purchase of Phones"/>
    <n v="18861"/>
    <x v="10"/>
    <x v="2"/>
  </r>
  <r>
    <s v="2025-11-24"/>
    <x v="0"/>
    <s v="Flyer Printing"/>
    <n v="8840"/>
    <x v="10"/>
    <x v="2"/>
  </r>
  <r>
    <s v="2025-11-24"/>
    <x v="0"/>
    <s v="Online Ads"/>
    <n v="10726"/>
    <x v="10"/>
    <x v="2"/>
  </r>
  <r>
    <s v="2025-11-24"/>
    <x v="7"/>
    <s v="Shop Repairs"/>
    <n v="14590"/>
    <x v="10"/>
    <x v="2"/>
  </r>
  <r>
    <s v="2025-11-24"/>
    <x v="7"/>
    <s v="Shop Repairs"/>
    <n v="19896"/>
    <x v="10"/>
    <x v="2"/>
  </r>
  <r>
    <s v="2025-11-25"/>
    <x v="0"/>
    <s v="Flyer Printing"/>
    <n v="4563"/>
    <x v="10"/>
    <x v="2"/>
  </r>
  <r>
    <s v="2025-11-26"/>
    <x v="5"/>
    <s v="Purchase of Chargers"/>
    <n v="49782"/>
    <x v="10"/>
    <x v="2"/>
  </r>
  <r>
    <s v="2025-11-27"/>
    <x v="5"/>
    <s v="Purchase of Chargers"/>
    <n v="12670"/>
    <x v="10"/>
    <x v="2"/>
  </r>
  <r>
    <s v="2025-11-28"/>
    <x v="2"/>
    <s v="Shop Rent"/>
    <n v="59481"/>
    <x v="10"/>
    <x v="2"/>
  </r>
  <r>
    <s v="2025-11-30"/>
    <x v="3"/>
    <s v="Staff Salary"/>
    <n v="57313"/>
    <x v="10"/>
    <x v="2"/>
  </r>
  <r>
    <s v="2025-11-30"/>
    <x v="2"/>
    <s v="Shop Rent"/>
    <n v="89544"/>
    <x v="10"/>
    <x v="2"/>
  </r>
  <r>
    <s v="2025-11-30"/>
    <x v="6"/>
    <s v="Water Bill"/>
    <n v="5747"/>
    <x v="10"/>
    <x v="2"/>
  </r>
  <r>
    <s v="2025-12-01"/>
    <x v="2"/>
    <s v="Shop Rent"/>
    <n v="61380"/>
    <x v="11"/>
    <x v="2"/>
  </r>
  <r>
    <s v="2025-12-01"/>
    <x v="6"/>
    <s v="Electricity Bill"/>
    <n v="15771"/>
    <x v="11"/>
    <x v="2"/>
  </r>
  <r>
    <s v="2025-12-01"/>
    <x v="4"/>
    <s v="Snacks"/>
    <n v="4333"/>
    <x v="11"/>
    <x v="2"/>
  </r>
  <r>
    <s v="2025-12-02"/>
    <x v="2"/>
    <s v="Office Rent"/>
    <n v="138210"/>
    <x v="11"/>
    <x v="2"/>
  </r>
  <r>
    <s v="2025-12-02"/>
    <x v="7"/>
    <s v="Equipment Fix"/>
    <n v="17446"/>
    <x v="11"/>
    <x v="2"/>
  </r>
  <r>
    <s v="2025-12-02"/>
    <x v="0"/>
    <s v="Flyer Printing"/>
    <n v="26639"/>
    <x v="11"/>
    <x v="2"/>
  </r>
  <r>
    <s v="2025-12-02"/>
    <x v="5"/>
    <s v="Purchase of Chargers"/>
    <n v="57924"/>
    <x v="11"/>
    <x v="2"/>
  </r>
  <r>
    <s v="2025-12-03"/>
    <x v="7"/>
    <s v="Shop Repairs"/>
    <n v="19235"/>
    <x v="11"/>
    <x v="2"/>
  </r>
  <r>
    <s v="2025-12-03"/>
    <x v="0"/>
    <s v="Flyer Printing"/>
    <n v="20310"/>
    <x v="11"/>
    <x v="2"/>
  </r>
  <r>
    <s v="2025-12-03"/>
    <x v="1"/>
    <s v="Delivery Transport"/>
    <n v="3005"/>
    <x v="11"/>
    <x v="2"/>
  </r>
  <r>
    <s v="2025-12-03"/>
    <x v="1"/>
    <s v="Bike Maintenance"/>
    <n v="13571"/>
    <x v="11"/>
    <x v="2"/>
  </r>
  <r>
    <s v="2025-12-04"/>
    <x v="0"/>
    <s v="Online Ads"/>
    <n v="27321"/>
    <x v="11"/>
    <x v="2"/>
  </r>
  <r>
    <s v="2025-12-04"/>
    <x v="7"/>
    <s v="Shop Repairs"/>
    <n v="9259"/>
    <x v="11"/>
    <x v="2"/>
  </r>
  <r>
    <s v="2025-12-04"/>
    <x v="4"/>
    <s v="Snacks"/>
    <n v="3799"/>
    <x v="11"/>
    <x v="2"/>
  </r>
  <r>
    <s v="2025-12-04"/>
    <x v="3"/>
    <s v="Casual Worker Payment"/>
    <n v="46786"/>
    <x v="11"/>
    <x v="2"/>
  </r>
  <r>
    <s v="2025-12-04"/>
    <x v="6"/>
    <s v="Electricity Bill"/>
    <n v="16341"/>
    <x v="11"/>
    <x v="2"/>
  </r>
  <r>
    <s v="2025-12-04"/>
    <x v="4"/>
    <s v="Snacks"/>
    <n v="3329"/>
    <x v="11"/>
    <x v="2"/>
  </r>
  <r>
    <s v="2025-12-05"/>
    <x v="5"/>
    <s v="Purchase of Phones"/>
    <n v="48115"/>
    <x v="11"/>
    <x v="2"/>
  </r>
  <r>
    <s v="2025-12-05"/>
    <x v="3"/>
    <s v="Staff Salary"/>
    <n v="58845"/>
    <x v="11"/>
    <x v="2"/>
  </r>
  <r>
    <s v="2025-12-06"/>
    <x v="4"/>
    <s v="Unexpected Expense"/>
    <n v="3492"/>
    <x v="11"/>
    <x v="2"/>
  </r>
  <r>
    <s v="2025-12-06"/>
    <x v="2"/>
    <s v="Shop Rent"/>
    <n v="112471"/>
    <x v="11"/>
    <x v="2"/>
  </r>
  <r>
    <s v="2025-12-06"/>
    <x v="1"/>
    <s v="Delivery Transport"/>
    <n v="7122"/>
    <x v="11"/>
    <x v="2"/>
  </r>
  <r>
    <s v="2025-12-06"/>
    <x v="3"/>
    <s v="Casual Worker Payment"/>
    <n v="23785"/>
    <x v="11"/>
    <x v="2"/>
  </r>
  <r>
    <s v="2025-12-07"/>
    <x v="5"/>
    <s v="Purchase of Phones"/>
    <n v="14606"/>
    <x v="11"/>
    <x v="2"/>
  </r>
  <r>
    <s v="2025-12-07"/>
    <x v="5"/>
    <s v="Purchase of Phones"/>
    <n v="35525"/>
    <x v="11"/>
    <x v="2"/>
  </r>
  <r>
    <s v="2025-12-07"/>
    <x v="0"/>
    <s v="Online Ads"/>
    <n v="13666"/>
    <x v="11"/>
    <x v="2"/>
  </r>
  <r>
    <s v="2025-12-08"/>
    <x v="6"/>
    <s v="Internet Subscription"/>
    <n v="8561"/>
    <x v="11"/>
    <x v="2"/>
  </r>
  <r>
    <s v="2025-12-09"/>
    <x v="1"/>
    <s v="Fuel Purchase"/>
    <n v="14109"/>
    <x v="11"/>
    <x v="2"/>
  </r>
  <r>
    <s v="2025-12-10"/>
    <x v="3"/>
    <s v="Casual Worker Payment"/>
    <n v="75263"/>
    <x v="11"/>
    <x v="2"/>
  </r>
  <r>
    <s v="2025-12-10"/>
    <x v="2"/>
    <s v="Office Rent"/>
    <n v="120130"/>
    <x v="11"/>
    <x v="2"/>
  </r>
  <r>
    <s v="2025-12-12"/>
    <x v="5"/>
    <s v="Purchase of Chargers"/>
    <n v="12032"/>
    <x v="11"/>
    <x v="2"/>
  </r>
  <r>
    <s v="2025-12-12"/>
    <x v="0"/>
    <s v="Flyer Printing"/>
    <n v="18808"/>
    <x v="11"/>
    <x v="2"/>
  </r>
  <r>
    <s v="2025-12-13"/>
    <x v="4"/>
    <s v="Unexpected Expense"/>
    <n v="9403"/>
    <x v="11"/>
    <x v="2"/>
  </r>
  <r>
    <s v="2025-12-13"/>
    <x v="7"/>
    <s v="Equipment Fix"/>
    <n v="4963"/>
    <x v="11"/>
    <x v="2"/>
  </r>
  <r>
    <s v="2025-12-13"/>
    <x v="4"/>
    <s v="Stationery"/>
    <n v="1527"/>
    <x v="11"/>
    <x v="2"/>
  </r>
  <r>
    <s v="2025-12-13"/>
    <x v="0"/>
    <s v="Online Ads"/>
    <n v="8218"/>
    <x v="11"/>
    <x v="2"/>
  </r>
  <r>
    <s v="2025-12-14"/>
    <x v="3"/>
    <s v="Staff Salary"/>
    <n v="53550"/>
    <x v="11"/>
    <x v="2"/>
  </r>
  <r>
    <s v="2025-12-14"/>
    <x v="4"/>
    <s v="Stationery"/>
    <n v="9645"/>
    <x v="11"/>
    <x v="2"/>
  </r>
  <r>
    <s v="2025-12-14"/>
    <x v="6"/>
    <s v="Electricity Bill"/>
    <n v="11881"/>
    <x v="11"/>
    <x v="2"/>
  </r>
  <r>
    <s v="2025-12-15"/>
    <x v="0"/>
    <s v="Online Ads"/>
    <n v="23848"/>
    <x v="11"/>
    <x v="2"/>
  </r>
  <r>
    <s v="2025-12-15"/>
    <x v="6"/>
    <s v="Water Bill"/>
    <n v="7713"/>
    <x v="11"/>
    <x v="2"/>
  </r>
  <r>
    <s v="2025-12-15"/>
    <x v="0"/>
    <s v="Online Ads"/>
    <n v="6511"/>
    <x v="11"/>
    <x v="2"/>
  </r>
  <r>
    <s v="2025-12-16"/>
    <x v="5"/>
    <s v="Purchase of Accessories"/>
    <n v="20200"/>
    <x v="11"/>
    <x v="2"/>
  </r>
  <r>
    <s v="2025-12-16"/>
    <x v="5"/>
    <s v="Purchase of Chargers"/>
    <n v="51456"/>
    <x v="11"/>
    <x v="2"/>
  </r>
  <r>
    <s v="2025-12-16"/>
    <x v="7"/>
    <s v="Shop Repairs"/>
    <n v="11503"/>
    <x v="11"/>
    <x v="2"/>
  </r>
  <r>
    <s v="2025-12-16"/>
    <x v="7"/>
    <s v="Shop Repairs"/>
    <n v="10123"/>
    <x v="11"/>
    <x v="2"/>
  </r>
  <r>
    <s v="2025-12-18"/>
    <x v="1"/>
    <s v="Delivery Transport"/>
    <n v="4652"/>
    <x v="11"/>
    <x v="2"/>
  </r>
  <r>
    <s v="2025-12-18"/>
    <x v="7"/>
    <s v="Shop Repairs"/>
    <n v="3194"/>
    <x v="11"/>
    <x v="2"/>
  </r>
  <r>
    <s v="2025-12-19"/>
    <x v="7"/>
    <s v="Equipment Fix"/>
    <n v="3088"/>
    <x v="11"/>
    <x v="2"/>
  </r>
  <r>
    <s v="2025-12-19"/>
    <x v="5"/>
    <s v="Purchase of Phones"/>
    <n v="55835"/>
    <x v="11"/>
    <x v="2"/>
  </r>
  <r>
    <s v="2025-12-19"/>
    <x v="3"/>
    <s v="Staff Salary"/>
    <n v="35370"/>
    <x v="11"/>
    <x v="2"/>
  </r>
  <r>
    <s v="2025-12-19"/>
    <x v="1"/>
    <s v="Delivery Transport"/>
    <n v="11316"/>
    <x v="11"/>
    <x v="2"/>
  </r>
  <r>
    <s v="2025-12-21"/>
    <x v="5"/>
    <s v="Purchase of Chargers"/>
    <n v="38570"/>
    <x v="11"/>
    <x v="2"/>
  </r>
  <r>
    <s v="2025-12-21"/>
    <x v="0"/>
    <s v="Flyer Printing"/>
    <n v="10994"/>
    <x v="11"/>
    <x v="2"/>
  </r>
  <r>
    <s v="2025-12-21"/>
    <x v="3"/>
    <s v="Staff Salary"/>
    <n v="24651"/>
    <x v="11"/>
    <x v="2"/>
  </r>
  <r>
    <s v="2025-12-21"/>
    <x v="3"/>
    <s v="Casual Worker Payment"/>
    <n v="15805"/>
    <x v="11"/>
    <x v="2"/>
  </r>
  <r>
    <s v="2025-12-22"/>
    <x v="4"/>
    <s v="Snacks"/>
    <n v="3773"/>
    <x v="11"/>
    <x v="2"/>
  </r>
  <r>
    <s v="2025-12-22"/>
    <x v="6"/>
    <s v="Internet Subscription"/>
    <n v="14454"/>
    <x v="11"/>
    <x v="2"/>
  </r>
  <r>
    <s v="2025-12-23"/>
    <x v="4"/>
    <s v="Unexpected Expense"/>
    <n v="6190"/>
    <x v="11"/>
    <x v="2"/>
  </r>
  <r>
    <s v="2025-12-23"/>
    <x v="7"/>
    <s v="Equipment Fix"/>
    <n v="7229"/>
    <x v="11"/>
    <x v="2"/>
  </r>
  <r>
    <s v="2025-12-23"/>
    <x v="5"/>
    <s v="Purchase of Accessories"/>
    <n v="12012"/>
    <x v="11"/>
    <x v="2"/>
  </r>
  <r>
    <s v="2025-12-24"/>
    <x v="4"/>
    <s v="Unexpected Expense"/>
    <n v="2423"/>
    <x v="11"/>
    <x v="2"/>
  </r>
  <r>
    <s v="2025-12-24"/>
    <x v="6"/>
    <s v="Electricity Bill"/>
    <n v="5012"/>
    <x v="11"/>
    <x v="2"/>
  </r>
  <r>
    <s v="2025-12-24"/>
    <x v="7"/>
    <s v="Equipment Fix"/>
    <n v="3207"/>
    <x v="11"/>
    <x v="2"/>
  </r>
  <r>
    <s v="2025-12-25"/>
    <x v="7"/>
    <s v="Equipment Fix"/>
    <n v="18261"/>
    <x v="11"/>
    <x v="2"/>
  </r>
  <r>
    <s v="2025-12-25"/>
    <x v="5"/>
    <s v="Purchase of Chargers"/>
    <n v="59607"/>
    <x v="11"/>
    <x v="2"/>
  </r>
  <r>
    <s v="2025-12-25"/>
    <x v="1"/>
    <s v="Delivery Transport"/>
    <n v="13396"/>
    <x v="11"/>
    <x v="2"/>
  </r>
  <r>
    <s v="2025-12-26"/>
    <x v="1"/>
    <s v="Fuel Purchase"/>
    <n v="11874"/>
    <x v="11"/>
    <x v="2"/>
  </r>
  <r>
    <s v="2025-12-26"/>
    <x v="5"/>
    <s v="Purchase of Chargers"/>
    <n v="25575"/>
    <x v="11"/>
    <x v="2"/>
  </r>
  <r>
    <s v="2025-12-26"/>
    <x v="0"/>
    <s v="Online Ads"/>
    <n v="22089"/>
    <x v="11"/>
    <x v="2"/>
  </r>
  <r>
    <s v="2025-12-27"/>
    <x v="7"/>
    <s v="Shop Repairs"/>
    <n v="23955"/>
    <x v="11"/>
    <x v="2"/>
  </r>
  <r>
    <s v="2025-12-27"/>
    <x v="4"/>
    <s v="Unexpected Expense"/>
    <n v="1862"/>
    <x v="11"/>
    <x v="2"/>
  </r>
  <r>
    <s v="2025-12-28"/>
    <x v="4"/>
    <s v="Snacks"/>
    <n v="737"/>
    <x v="11"/>
    <x v="2"/>
  </r>
  <r>
    <s v="2025-12-29"/>
    <x v="7"/>
    <s v="Equipment Fix"/>
    <n v="13902"/>
    <x v="11"/>
    <x v="2"/>
  </r>
  <r>
    <s v="2025-12-29"/>
    <x v="1"/>
    <s v="Fuel Purchase"/>
    <n v="4746"/>
    <x v="11"/>
    <x v="2"/>
  </r>
  <r>
    <s v="2025-12-29"/>
    <x v="0"/>
    <s v="Online Ads"/>
    <n v="7839"/>
    <x v="11"/>
    <x v="2"/>
  </r>
  <r>
    <s v="2025-12-29"/>
    <x v="7"/>
    <s v="Shop Repairs"/>
    <n v="20880"/>
    <x v="11"/>
    <x v="2"/>
  </r>
  <r>
    <s v="2025-12-30"/>
    <x v="1"/>
    <s v="Bike Maintenance"/>
    <n v="1328"/>
    <x v="11"/>
    <x v="2"/>
  </r>
  <r>
    <s v="2025-12-30"/>
    <x v="0"/>
    <s v="Flyer Printing"/>
    <n v="4591"/>
    <x v="11"/>
    <x v="2"/>
  </r>
  <r>
    <s v="2025-12-30"/>
    <x v="5"/>
    <s v="Purchase of Chargers"/>
    <n v="26201"/>
    <x v="11"/>
    <x v="2"/>
  </r>
  <r>
    <s v="2025-12-30"/>
    <x v="7"/>
    <s v="Shop Repairs"/>
    <n v="22845"/>
    <x v="11"/>
    <x v="2"/>
  </r>
  <r>
    <s v="2025-12-31"/>
    <x v="1"/>
    <s v="Fuel Purchase"/>
    <n v="12030"/>
    <x v="11"/>
    <x v="2"/>
  </r>
  <r>
    <s v="2025-12-31"/>
    <x v="2"/>
    <s v="Office Rent"/>
    <n v="105895"/>
    <x v="11"/>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d v="2023-01-14T00:00:00"/>
    <s v="SAL05117"/>
    <x v="0"/>
    <s v="15 PROMAX HEAD"/>
    <n v="8"/>
    <n v="5500"/>
    <n v="44000"/>
    <x v="0"/>
    <n v="2023"/>
  </r>
  <r>
    <d v="2023-01-15T00:00:00"/>
    <s v="SAL02268"/>
    <x v="0"/>
    <s v="15 PROMAX HEAD"/>
    <n v="12"/>
    <n v="5500"/>
    <n v="66000"/>
    <x v="0"/>
    <n v="2023"/>
  </r>
  <r>
    <d v="2023-01-16T00:00:00"/>
    <s v="SAL02085"/>
    <x v="0"/>
    <s v="15 PROMAX HEAD"/>
    <n v="7"/>
    <n v="5500"/>
    <n v="38500"/>
    <x v="0"/>
    <n v="2023"/>
  </r>
  <r>
    <s v="2023-02-12"/>
    <s v="SAL02897"/>
    <x v="0"/>
    <s v="15 PROMAX HEAD"/>
    <n v="12"/>
    <n v="5500"/>
    <n v="66000"/>
    <x v="1"/>
    <n v="2023"/>
  </r>
  <r>
    <s v="2023-03-01"/>
    <s v="SAL02002"/>
    <x v="0"/>
    <s v="15 PROMAX HEAD"/>
    <n v="8"/>
    <n v="5500"/>
    <n v="44000"/>
    <x v="2"/>
    <n v="2023"/>
  </r>
  <r>
    <s v="2023-03-02"/>
    <s v="SAL04900"/>
    <x v="0"/>
    <s v="15 PROMAX HEAD"/>
    <n v="14"/>
    <n v="5500"/>
    <n v="77000"/>
    <x v="2"/>
    <n v="2023"/>
  </r>
  <r>
    <s v="2023-03-19"/>
    <s v="SAL05553"/>
    <x v="0"/>
    <s v="15 PROMAX HEAD"/>
    <n v="4"/>
    <n v="5500"/>
    <n v="22000"/>
    <x v="2"/>
    <n v="2023"/>
  </r>
  <r>
    <s v="2023-04-11"/>
    <s v="SAL04198"/>
    <x v="0"/>
    <s v="15 PROMAX HEAD"/>
    <n v="14"/>
    <n v="5500"/>
    <n v="77000"/>
    <x v="3"/>
    <n v="2023"/>
  </r>
  <r>
    <s v="2023-04-17"/>
    <s v="SAL05464"/>
    <x v="0"/>
    <s v="15 PROMAX HEAD"/>
    <n v="8"/>
    <n v="5500"/>
    <n v="44000"/>
    <x v="3"/>
    <n v="2023"/>
  </r>
  <r>
    <s v="2023-04-22"/>
    <s v="SAL03699"/>
    <x v="0"/>
    <s v="15 PROMAX HEAD"/>
    <n v="11"/>
    <n v="5500"/>
    <n v="60500"/>
    <x v="3"/>
    <n v="2023"/>
  </r>
  <r>
    <s v="2023-05-02"/>
    <s v="SAL00542"/>
    <x v="0"/>
    <s v="15 PROMAX HEAD"/>
    <n v="11"/>
    <n v="5500"/>
    <n v="60500"/>
    <x v="4"/>
    <n v="2023"/>
  </r>
  <r>
    <s v="2023-05-12"/>
    <s v="SAL02797"/>
    <x v="0"/>
    <s v="15 PROMAX HEAD"/>
    <n v="3"/>
    <n v="5500"/>
    <n v="16500"/>
    <x v="4"/>
    <n v="2023"/>
  </r>
  <r>
    <s v="2023-05-30"/>
    <s v="SAL03799"/>
    <x v="0"/>
    <s v="15 PROMAX HEAD"/>
    <n v="2"/>
    <n v="5500"/>
    <n v="11000"/>
    <x v="4"/>
    <n v="2023"/>
  </r>
  <r>
    <s v="2023-06-23"/>
    <s v="SAL01204"/>
    <x v="0"/>
    <s v="15 PROMAX HEAD"/>
    <n v="9"/>
    <n v="5500"/>
    <n v="49500"/>
    <x v="5"/>
    <n v="2023"/>
  </r>
  <r>
    <s v="2023-06-30"/>
    <s v="SAL04070"/>
    <x v="0"/>
    <s v="15 PROMAX HEAD"/>
    <n v="10"/>
    <n v="5500"/>
    <n v="55000"/>
    <x v="5"/>
    <n v="2023"/>
  </r>
  <r>
    <s v="2023-07-29"/>
    <s v="SAL01764"/>
    <x v="0"/>
    <s v="15 PROMAX HEAD"/>
    <n v="4"/>
    <n v="5500"/>
    <n v="22000"/>
    <x v="6"/>
    <n v="2023"/>
  </r>
  <r>
    <s v="2023-08-12"/>
    <s v="SAL03472"/>
    <x v="0"/>
    <s v="15 PROMAX HEAD"/>
    <n v="15"/>
    <n v="5500"/>
    <n v="82500"/>
    <x v="7"/>
    <n v="2023"/>
  </r>
  <r>
    <s v="2023-08-28"/>
    <s v="SAL01376"/>
    <x v="0"/>
    <s v="15 PROMAX HEAD"/>
    <n v="5"/>
    <n v="5500"/>
    <n v="27500"/>
    <x v="7"/>
    <n v="2023"/>
  </r>
  <r>
    <s v="2023-09-07"/>
    <s v="SAL03373"/>
    <x v="0"/>
    <s v="15 PROMAX HEAD"/>
    <n v="13"/>
    <n v="5500"/>
    <n v="71500"/>
    <x v="8"/>
    <n v="2023"/>
  </r>
  <r>
    <s v="2023-10-31"/>
    <s v="SAL01112"/>
    <x v="0"/>
    <s v="15 PROMAX HEAD"/>
    <n v="10"/>
    <n v="5500"/>
    <n v="55000"/>
    <x v="9"/>
    <n v="2023"/>
  </r>
  <r>
    <s v="2023-11-06"/>
    <s v="SAL03652"/>
    <x v="0"/>
    <s v="15 PROMAX HEAD"/>
    <n v="14"/>
    <n v="5500"/>
    <n v="77000"/>
    <x v="10"/>
    <n v="2023"/>
  </r>
  <r>
    <s v="2023-11-09"/>
    <s v="SAL03590"/>
    <x v="0"/>
    <s v="15 PROMAX HEAD"/>
    <n v="4"/>
    <n v="5500"/>
    <n v="22000"/>
    <x v="10"/>
    <n v="2023"/>
  </r>
  <r>
    <s v="2023-12-08"/>
    <s v="SAL02927"/>
    <x v="0"/>
    <s v="15 PROMAX HEAD"/>
    <n v="1"/>
    <n v="5500"/>
    <n v="5500"/>
    <x v="11"/>
    <n v="2023"/>
  </r>
  <r>
    <s v="2023-12-12"/>
    <s v="SAL01465"/>
    <x v="0"/>
    <s v="15 PROMAX HEAD"/>
    <n v="7"/>
    <n v="5500"/>
    <n v="38500"/>
    <x v="11"/>
    <n v="2023"/>
  </r>
  <r>
    <s v="2024-01-23"/>
    <s v="SAL05168"/>
    <x v="0"/>
    <s v="15 PROMAX HEAD"/>
    <n v="10"/>
    <n v="5500"/>
    <n v="55000"/>
    <x v="0"/>
    <n v="2024"/>
  </r>
  <r>
    <s v="2024-03-04"/>
    <s v="SAL00341"/>
    <x v="0"/>
    <s v="15 PROMAX HEAD"/>
    <n v="2"/>
    <n v="5500"/>
    <n v="11000"/>
    <x v="2"/>
    <n v="2024"/>
  </r>
  <r>
    <s v="2024-04-02"/>
    <s v="SAL01911"/>
    <x v="0"/>
    <s v="15 PROMAX HEAD"/>
    <n v="10"/>
    <n v="5500"/>
    <n v="55000"/>
    <x v="3"/>
    <n v="2024"/>
  </r>
  <r>
    <s v="2024-05-07"/>
    <s v="SAL00853"/>
    <x v="0"/>
    <s v="15 PROMAX HEAD"/>
    <n v="11"/>
    <n v="5500"/>
    <n v="60500"/>
    <x v="4"/>
    <n v="2024"/>
  </r>
  <r>
    <s v="2024-05-11"/>
    <s v="SAL04321"/>
    <x v="0"/>
    <s v="15 PROMAX HEAD"/>
    <n v="6"/>
    <n v="5500"/>
    <n v="33000"/>
    <x v="4"/>
    <n v="2024"/>
  </r>
  <r>
    <s v="2024-05-31"/>
    <s v="SAL00244"/>
    <x v="0"/>
    <s v="15 PROMAX HEAD"/>
    <n v="7"/>
    <n v="5500"/>
    <n v="38500"/>
    <x v="4"/>
    <n v="2024"/>
  </r>
  <r>
    <s v="2024-05-31"/>
    <s v="SAL02216"/>
    <x v="0"/>
    <s v="15 PROMAX HEAD"/>
    <n v="3"/>
    <n v="5500"/>
    <n v="16500"/>
    <x v="4"/>
    <n v="2024"/>
  </r>
  <r>
    <s v="2024-06-25"/>
    <s v="SAL05456"/>
    <x v="0"/>
    <s v="15 PROMAX HEAD"/>
    <n v="10"/>
    <n v="5500"/>
    <n v="55000"/>
    <x v="5"/>
    <n v="2024"/>
  </r>
  <r>
    <s v="2024-08-28"/>
    <s v="SAL00461"/>
    <x v="0"/>
    <s v="15 PROMAX HEAD"/>
    <n v="2"/>
    <n v="5500"/>
    <n v="11000"/>
    <x v="7"/>
    <n v="2024"/>
  </r>
  <r>
    <s v="2024-08-31"/>
    <s v="SAL00042"/>
    <x v="0"/>
    <s v="15 PROMAX HEAD"/>
    <n v="14"/>
    <n v="5500"/>
    <n v="77000"/>
    <x v="7"/>
    <n v="2024"/>
  </r>
  <r>
    <s v="2024-09-10"/>
    <s v="SAL03321"/>
    <x v="0"/>
    <s v="15 PROMAX HEAD"/>
    <n v="2"/>
    <n v="5500"/>
    <n v="11000"/>
    <x v="8"/>
    <n v="2024"/>
  </r>
  <r>
    <s v="2024-10-01"/>
    <s v="SAL02340"/>
    <x v="0"/>
    <s v="15 PROMAX HEAD"/>
    <n v="13"/>
    <n v="5500"/>
    <n v="71500"/>
    <x v="9"/>
    <n v="2024"/>
  </r>
  <r>
    <s v="2024-10-25"/>
    <s v="SAL02921"/>
    <x v="0"/>
    <s v="15 PROMAX HEAD"/>
    <n v="7"/>
    <n v="5500"/>
    <n v="38500"/>
    <x v="9"/>
    <n v="2024"/>
  </r>
  <r>
    <s v="2024-11-09"/>
    <s v="SAL04072"/>
    <x v="0"/>
    <s v="15 PROMAX HEAD"/>
    <n v="11"/>
    <n v="5500"/>
    <n v="60500"/>
    <x v="10"/>
    <n v="2024"/>
  </r>
  <r>
    <s v="2024-11-16"/>
    <s v="SAL02947"/>
    <x v="0"/>
    <s v="15 PROMAX HEAD"/>
    <n v="14"/>
    <n v="5500"/>
    <n v="77000"/>
    <x v="10"/>
    <n v="2024"/>
  </r>
  <r>
    <s v="2024-12-06"/>
    <s v="SAL03880"/>
    <x v="0"/>
    <s v="15 PROMAX HEAD"/>
    <n v="7"/>
    <n v="5500"/>
    <n v="38500"/>
    <x v="11"/>
    <n v="2024"/>
  </r>
  <r>
    <s v="2025-01-03"/>
    <s v="SAL01251"/>
    <x v="0"/>
    <s v="15 PROMAX HEAD"/>
    <n v="11"/>
    <n v="5500"/>
    <n v="60500"/>
    <x v="0"/>
    <n v="2025"/>
  </r>
  <r>
    <s v="2025-01-08"/>
    <s v="SAL01374"/>
    <x v="0"/>
    <s v="15 PROMAX HEAD"/>
    <n v="11"/>
    <n v="5500"/>
    <n v="60500"/>
    <x v="0"/>
    <n v="2025"/>
  </r>
  <r>
    <s v="2025-01-13"/>
    <s v="SAL02949"/>
    <x v="0"/>
    <s v="15 PROMAX HEAD"/>
    <n v="10"/>
    <n v="5500"/>
    <n v="55000"/>
    <x v="0"/>
    <n v="2025"/>
  </r>
  <r>
    <s v="2025-01-28"/>
    <s v="SAL00018"/>
    <x v="0"/>
    <s v="15 PROMAX HEAD"/>
    <n v="3"/>
    <n v="5500"/>
    <n v="16500"/>
    <x v="0"/>
    <n v="2025"/>
  </r>
  <r>
    <s v="2025-02-02"/>
    <s v="SAL00040"/>
    <x v="0"/>
    <s v="15 PROMAX HEAD"/>
    <n v="10"/>
    <n v="5500"/>
    <n v="55000"/>
    <x v="1"/>
    <n v="2025"/>
  </r>
  <r>
    <s v="2025-02-05"/>
    <s v="SAL02061"/>
    <x v="0"/>
    <s v="15 PROMAX HEAD"/>
    <n v="12"/>
    <n v="5500"/>
    <n v="66000"/>
    <x v="1"/>
    <n v="2025"/>
  </r>
  <r>
    <s v="2025-02-14"/>
    <s v="SAL00820"/>
    <x v="0"/>
    <s v="15 PROMAX HEAD"/>
    <n v="12"/>
    <n v="5500"/>
    <n v="66000"/>
    <x v="1"/>
    <n v="2025"/>
  </r>
  <r>
    <s v="2025-03-04"/>
    <s v="SAL05081"/>
    <x v="0"/>
    <s v="15 PROMAX HEAD"/>
    <n v="1"/>
    <n v="5500"/>
    <n v="5500"/>
    <x v="2"/>
    <n v="2025"/>
  </r>
  <r>
    <s v="2025-03-12"/>
    <s v="SAL04531"/>
    <x v="0"/>
    <s v="15 PROMAX HEAD"/>
    <n v="10"/>
    <n v="5500"/>
    <n v="55000"/>
    <x v="2"/>
    <n v="2025"/>
  </r>
  <r>
    <s v="2025-04-02"/>
    <s v="SAL03479"/>
    <x v="0"/>
    <s v="15 PROMAX HEAD"/>
    <n v="12"/>
    <n v="5500"/>
    <n v="66000"/>
    <x v="3"/>
    <n v="2025"/>
  </r>
  <r>
    <s v="2025-04-15"/>
    <s v="SAL03218"/>
    <x v="0"/>
    <s v="15 PROMAX HEAD"/>
    <n v="1"/>
    <n v="5500"/>
    <n v="5500"/>
    <x v="3"/>
    <n v="2025"/>
  </r>
  <r>
    <s v="2025-04-16"/>
    <s v="SAL02798"/>
    <x v="0"/>
    <s v="15 PROMAX HEAD"/>
    <n v="12"/>
    <n v="5500"/>
    <n v="66000"/>
    <x v="3"/>
    <n v="2025"/>
  </r>
  <r>
    <s v="2025-06-09"/>
    <s v="SAL01051"/>
    <x v="0"/>
    <s v="15 PROMAX HEAD"/>
    <n v="4"/>
    <n v="5500"/>
    <n v="22000"/>
    <x v="5"/>
    <n v="2025"/>
  </r>
  <r>
    <s v="2025-06-16"/>
    <s v="SAL03713"/>
    <x v="0"/>
    <s v="15 PROMAX HEAD"/>
    <n v="1"/>
    <n v="5500"/>
    <n v="5500"/>
    <x v="5"/>
    <n v="2025"/>
  </r>
  <r>
    <s v="2025-07-25"/>
    <s v="SAL00400"/>
    <x v="0"/>
    <s v="15 PROMAX HEAD"/>
    <n v="15"/>
    <n v="5500"/>
    <n v="82500"/>
    <x v="6"/>
    <n v="2025"/>
  </r>
  <r>
    <s v="2025-07-25"/>
    <s v="SAL02755"/>
    <x v="0"/>
    <s v="15 PROMAX HEAD"/>
    <n v="8"/>
    <n v="5500"/>
    <n v="44000"/>
    <x v="6"/>
    <n v="2025"/>
  </r>
  <r>
    <s v="2025-07-30"/>
    <s v="SAL05771"/>
    <x v="0"/>
    <s v="15 PROMAX HEAD"/>
    <n v="6"/>
    <n v="5500"/>
    <n v="33000"/>
    <x v="6"/>
    <n v="2025"/>
  </r>
  <r>
    <s v="2025-08-17"/>
    <s v="SAL02645"/>
    <x v="0"/>
    <s v="15 PROMAX HEAD"/>
    <n v="13"/>
    <n v="5500"/>
    <n v="71500"/>
    <x v="7"/>
    <n v="2025"/>
  </r>
  <r>
    <s v="2025-09-08"/>
    <s v="SAL00571"/>
    <x v="0"/>
    <s v="15 PROMAX HEAD"/>
    <n v="9"/>
    <n v="5500"/>
    <n v="49500"/>
    <x v="8"/>
    <n v="2025"/>
  </r>
  <r>
    <s v="2025-09-17"/>
    <s v="SAL00363"/>
    <x v="0"/>
    <s v="15 PROMAX HEAD"/>
    <n v="4"/>
    <n v="5500"/>
    <n v="22000"/>
    <x v="8"/>
    <n v="2025"/>
  </r>
  <r>
    <s v="2025-09-17"/>
    <s v="SAL05724"/>
    <x v="0"/>
    <s v="15 PROMAX HEAD"/>
    <n v="11"/>
    <n v="5500"/>
    <n v="60500"/>
    <x v="8"/>
    <n v="2025"/>
  </r>
  <r>
    <s v="2025-10-01"/>
    <s v="SAL01685"/>
    <x v="0"/>
    <s v="15 PROMAX HEAD"/>
    <n v="13"/>
    <n v="5500"/>
    <n v="71500"/>
    <x v="9"/>
    <n v="2025"/>
  </r>
  <r>
    <s v="2025-10-12"/>
    <s v="SAL00056"/>
    <x v="0"/>
    <s v="15 PROMAX HEAD"/>
    <n v="7"/>
    <n v="5500"/>
    <n v="38500"/>
    <x v="9"/>
    <n v="2025"/>
  </r>
  <r>
    <s v="2025-10-28"/>
    <s v="SAL03919"/>
    <x v="0"/>
    <s v="15 PROMAX HEAD"/>
    <n v="13"/>
    <n v="5500"/>
    <n v="71500"/>
    <x v="9"/>
    <n v="2025"/>
  </r>
  <r>
    <s v="2025-12-25"/>
    <s v="SAL00660"/>
    <x v="0"/>
    <s v="15 PROMAX HEAD"/>
    <n v="5"/>
    <n v="5500"/>
    <n v="27500"/>
    <x v="11"/>
    <n v="2025"/>
  </r>
  <r>
    <s v="2023-01-03"/>
    <s v="SAL00732"/>
    <x v="1"/>
    <s v="3 IN 1 USB CABLE"/>
    <n v="9"/>
    <n v="2000"/>
    <n v="18000"/>
    <x v="0"/>
    <n v="2023"/>
  </r>
  <r>
    <s v="2023-01-04"/>
    <s v="SAL00874"/>
    <x v="1"/>
    <s v="3 IN 1 USB CABLE"/>
    <n v="11"/>
    <n v="2000"/>
    <n v="22000"/>
    <x v="0"/>
    <n v="2023"/>
  </r>
  <r>
    <s v="2023-01-04"/>
    <s v="SAL05140"/>
    <x v="1"/>
    <s v="3 IN 1 USB CABLE"/>
    <n v="4"/>
    <n v="2000"/>
    <n v="8000"/>
    <x v="0"/>
    <n v="2023"/>
  </r>
  <r>
    <s v="2023-01-19"/>
    <s v="SAL00898"/>
    <x v="1"/>
    <s v="3 IN 1 USB CABLE"/>
    <n v="15"/>
    <n v="2000"/>
    <n v="30000"/>
    <x v="0"/>
    <n v="2023"/>
  </r>
  <r>
    <s v="2023-01-22"/>
    <s v="SAL02028"/>
    <x v="1"/>
    <s v="3 IN 1 USB CABLE"/>
    <n v="6"/>
    <n v="2000"/>
    <n v="12000"/>
    <x v="0"/>
    <n v="2023"/>
  </r>
  <r>
    <s v="2023-01-24"/>
    <s v="SAL01504"/>
    <x v="1"/>
    <s v="3 IN 1 USB CABLE"/>
    <n v="3"/>
    <n v="2000"/>
    <n v="6000"/>
    <x v="0"/>
    <n v="2023"/>
  </r>
  <r>
    <s v="2023-01-27"/>
    <s v="SAL02984"/>
    <x v="1"/>
    <s v="3 IN 1 USB CABLE"/>
    <n v="5"/>
    <n v="2000"/>
    <n v="10000"/>
    <x v="0"/>
    <n v="2023"/>
  </r>
  <r>
    <s v="2023-01-30"/>
    <s v="SAL03290"/>
    <x v="1"/>
    <s v="3 IN 1 USB CABLE"/>
    <n v="9"/>
    <n v="2000"/>
    <n v="18000"/>
    <x v="0"/>
    <n v="2023"/>
  </r>
  <r>
    <s v="2023-02-05"/>
    <s v="SAL03571"/>
    <x v="1"/>
    <s v="3 IN 1 USB CABLE"/>
    <n v="1"/>
    <n v="2000"/>
    <n v="2000"/>
    <x v="1"/>
    <n v="2023"/>
  </r>
  <r>
    <s v="2023-02-13"/>
    <s v="SAL00356"/>
    <x v="1"/>
    <s v="3 IN 1 USB CABLE"/>
    <n v="10"/>
    <n v="2000"/>
    <n v="20000"/>
    <x v="1"/>
    <n v="2023"/>
  </r>
  <r>
    <s v="2023-02-25"/>
    <s v="SAL03237"/>
    <x v="1"/>
    <s v="3 IN 1 USB CABLE"/>
    <n v="4"/>
    <n v="2000"/>
    <n v="8000"/>
    <x v="1"/>
    <n v="2023"/>
  </r>
  <r>
    <s v="2023-03-06"/>
    <s v="SAL00665"/>
    <x v="1"/>
    <s v="3 IN 1 USB CABLE"/>
    <n v="2"/>
    <n v="2000"/>
    <n v="4000"/>
    <x v="2"/>
    <n v="2023"/>
  </r>
  <r>
    <s v="2023-04-06"/>
    <s v="SAL00947"/>
    <x v="1"/>
    <s v="3 IN 1 USB CABLE"/>
    <n v="9"/>
    <n v="2000"/>
    <n v="18000"/>
    <x v="3"/>
    <n v="2023"/>
  </r>
  <r>
    <s v="2023-04-15"/>
    <s v="SAL02691"/>
    <x v="1"/>
    <s v="3 IN 1 USB CABLE"/>
    <n v="13"/>
    <n v="2000"/>
    <n v="26000"/>
    <x v="3"/>
    <n v="2023"/>
  </r>
  <r>
    <s v="2023-04-15"/>
    <s v="SAL04661"/>
    <x v="1"/>
    <s v="3 IN 1 USB CABLE"/>
    <n v="1"/>
    <n v="2000"/>
    <n v="2000"/>
    <x v="3"/>
    <n v="2023"/>
  </r>
  <r>
    <s v="2023-04-22"/>
    <s v="SAL03351"/>
    <x v="1"/>
    <s v="3 IN 1 USB CABLE"/>
    <n v="14"/>
    <n v="2000"/>
    <n v="28000"/>
    <x v="3"/>
    <n v="2023"/>
  </r>
  <r>
    <s v="2023-04-29"/>
    <s v="SAL05309"/>
    <x v="1"/>
    <s v="3 IN 1 USB CABLE"/>
    <n v="2"/>
    <n v="2000"/>
    <n v="4000"/>
    <x v="3"/>
    <n v="2023"/>
  </r>
  <r>
    <s v="2023-05-02"/>
    <s v="SAL03491"/>
    <x v="1"/>
    <s v="3 IN 1 USB CABLE"/>
    <n v="8"/>
    <n v="2000"/>
    <n v="16000"/>
    <x v="4"/>
    <n v="2023"/>
  </r>
  <r>
    <s v="2023-05-20"/>
    <s v="SAL04276"/>
    <x v="1"/>
    <s v="3 IN 1 USB CABLE"/>
    <n v="7"/>
    <n v="2000"/>
    <n v="14000"/>
    <x v="4"/>
    <n v="2023"/>
  </r>
  <r>
    <s v="2023-05-30"/>
    <s v="SAL02850"/>
    <x v="1"/>
    <s v="3 IN 1 USB CABLE"/>
    <n v="13"/>
    <n v="2000"/>
    <n v="26000"/>
    <x v="4"/>
    <n v="2023"/>
  </r>
  <r>
    <s v="2023-06-02"/>
    <s v="SAL04853"/>
    <x v="1"/>
    <s v="3 IN 1 USB CABLE"/>
    <n v="9"/>
    <n v="2000"/>
    <n v="18000"/>
    <x v="5"/>
    <n v="2023"/>
  </r>
  <r>
    <s v="2023-06-04"/>
    <s v="SAL01085"/>
    <x v="1"/>
    <s v="3 IN 1 USB CABLE"/>
    <n v="14"/>
    <n v="2000"/>
    <n v="28000"/>
    <x v="5"/>
    <n v="2023"/>
  </r>
  <r>
    <s v="2023-06-18"/>
    <s v="SAL01310"/>
    <x v="1"/>
    <s v="3 IN 1 USB CABLE"/>
    <n v="4"/>
    <n v="2000"/>
    <n v="8000"/>
    <x v="5"/>
    <n v="2023"/>
  </r>
  <r>
    <s v="2023-06-21"/>
    <s v="SAL03186"/>
    <x v="1"/>
    <s v="3 IN 1 USB CABLE"/>
    <n v="2"/>
    <n v="2000"/>
    <n v="4000"/>
    <x v="5"/>
    <n v="2023"/>
  </r>
  <r>
    <s v="2023-07-15"/>
    <s v="SAL05340"/>
    <x v="1"/>
    <s v="3 IN 1 USB CABLE"/>
    <n v="13"/>
    <n v="2000"/>
    <n v="26000"/>
    <x v="6"/>
    <n v="2023"/>
  </r>
  <r>
    <s v="2023-07-16"/>
    <s v="SAL04341"/>
    <x v="1"/>
    <s v="3 IN 1 USB CABLE"/>
    <n v="15"/>
    <n v="2000"/>
    <n v="30000"/>
    <x v="6"/>
    <n v="2023"/>
  </r>
  <r>
    <s v="2023-07-19"/>
    <s v="SAL00137"/>
    <x v="1"/>
    <s v="3 IN 1 USB CABLE"/>
    <n v="8"/>
    <n v="2000"/>
    <n v="16000"/>
    <x v="6"/>
    <n v="2023"/>
  </r>
  <r>
    <s v="2023-07-22"/>
    <s v="SAL05275"/>
    <x v="1"/>
    <s v="3 IN 1 USB CABLE"/>
    <n v="15"/>
    <n v="2000"/>
    <n v="30000"/>
    <x v="6"/>
    <n v="2023"/>
  </r>
  <r>
    <s v="2023-08-01"/>
    <s v="SAL05037"/>
    <x v="1"/>
    <s v="3 IN 1 USB CABLE"/>
    <n v="13"/>
    <n v="2000"/>
    <n v="26000"/>
    <x v="7"/>
    <n v="2023"/>
  </r>
  <r>
    <s v="2023-08-04"/>
    <s v="SAL01831"/>
    <x v="1"/>
    <s v="3 IN 1 USB CABLE"/>
    <n v="9"/>
    <n v="2000"/>
    <n v="18000"/>
    <x v="7"/>
    <n v="2023"/>
  </r>
  <r>
    <s v="2023-08-16"/>
    <s v="SAL00106"/>
    <x v="1"/>
    <s v="3 IN 1 USB CABLE"/>
    <n v="2"/>
    <n v="2000"/>
    <n v="4000"/>
    <x v="7"/>
    <n v="2023"/>
  </r>
  <r>
    <s v="2023-08-16"/>
    <s v="SAL00826"/>
    <x v="1"/>
    <s v="3 IN 1 USB CABLE"/>
    <n v="7"/>
    <n v="2000"/>
    <n v="14000"/>
    <x v="7"/>
    <n v="2023"/>
  </r>
  <r>
    <s v="2023-08-21"/>
    <s v="SAL05824"/>
    <x v="1"/>
    <s v="3 IN 1 USB CABLE"/>
    <n v="7"/>
    <n v="2000"/>
    <n v="14000"/>
    <x v="7"/>
    <n v="2023"/>
  </r>
  <r>
    <s v="2023-08-22"/>
    <s v="SAL03538"/>
    <x v="1"/>
    <s v="3 IN 1 USB CABLE"/>
    <n v="6"/>
    <n v="2000"/>
    <n v="12000"/>
    <x v="7"/>
    <n v="2023"/>
  </r>
  <r>
    <s v="2023-08-24"/>
    <s v="SAL04917"/>
    <x v="1"/>
    <s v="3 IN 1 USB CABLE"/>
    <n v="13"/>
    <n v="2000"/>
    <n v="26000"/>
    <x v="7"/>
    <n v="2023"/>
  </r>
  <r>
    <s v="2023-08-28"/>
    <s v="SAL02155"/>
    <x v="1"/>
    <s v="3 IN 1 USB CABLE"/>
    <n v="9"/>
    <n v="2000"/>
    <n v="18000"/>
    <x v="7"/>
    <n v="2023"/>
  </r>
  <r>
    <s v="2023-08-30"/>
    <s v="SAL00187"/>
    <x v="1"/>
    <s v="3 IN 1 USB CABLE"/>
    <n v="10"/>
    <n v="2000"/>
    <n v="20000"/>
    <x v="7"/>
    <n v="2023"/>
  </r>
  <r>
    <s v="2023-09-03"/>
    <s v="SAL04663"/>
    <x v="1"/>
    <s v="3 IN 1 USB CABLE"/>
    <n v="2"/>
    <n v="2000"/>
    <n v="4000"/>
    <x v="8"/>
    <n v="2023"/>
  </r>
  <r>
    <s v="2023-09-19"/>
    <s v="SAL04263"/>
    <x v="1"/>
    <s v="3 IN 1 USB CABLE"/>
    <n v="1"/>
    <n v="2000"/>
    <n v="2000"/>
    <x v="8"/>
    <n v="2023"/>
  </r>
  <r>
    <s v="2023-09-27"/>
    <s v="SAL00984"/>
    <x v="1"/>
    <s v="3 IN 1 USB CABLE"/>
    <n v="11"/>
    <n v="2000"/>
    <n v="22000"/>
    <x v="8"/>
    <n v="2023"/>
  </r>
  <r>
    <s v="2023-10-01"/>
    <s v="SAL03343"/>
    <x v="1"/>
    <s v="3 IN 1 USB CABLE"/>
    <n v="7"/>
    <n v="2000"/>
    <n v="14000"/>
    <x v="9"/>
    <n v="2023"/>
  </r>
  <r>
    <s v="2023-10-15"/>
    <s v="SAL04713"/>
    <x v="1"/>
    <s v="3 IN 1 USB CABLE"/>
    <n v="5"/>
    <n v="2000"/>
    <n v="10000"/>
    <x v="9"/>
    <n v="2023"/>
  </r>
  <r>
    <s v="2023-10-17"/>
    <s v="SAL04753"/>
    <x v="1"/>
    <s v="3 IN 1 USB CABLE"/>
    <n v="11"/>
    <n v="2000"/>
    <n v="22000"/>
    <x v="9"/>
    <n v="2023"/>
  </r>
  <r>
    <s v="2023-10-20"/>
    <s v="SAL02583"/>
    <x v="1"/>
    <s v="3 IN 1 USB CABLE"/>
    <n v="6"/>
    <n v="2000"/>
    <n v="12000"/>
    <x v="9"/>
    <n v="2023"/>
  </r>
  <r>
    <s v="2023-10-22"/>
    <s v="SAL02685"/>
    <x v="1"/>
    <s v="3 IN 1 USB CABLE"/>
    <n v="6"/>
    <n v="2000"/>
    <n v="12000"/>
    <x v="9"/>
    <n v="2023"/>
  </r>
  <r>
    <s v="2023-11-05"/>
    <s v="SAL00317"/>
    <x v="1"/>
    <s v="3 IN 1 USB CABLE"/>
    <n v="3"/>
    <n v="2000"/>
    <n v="6000"/>
    <x v="10"/>
    <n v="2023"/>
  </r>
  <r>
    <s v="2023-11-09"/>
    <s v="SAL05568"/>
    <x v="1"/>
    <s v="3 IN 1 USB CABLE"/>
    <n v="3"/>
    <n v="2000"/>
    <n v="6000"/>
    <x v="10"/>
    <n v="2023"/>
  </r>
  <r>
    <s v="2023-12-01"/>
    <s v="SAL05422"/>
    <x v="1"/>
    <s v="3 IN 1 USB CABLE"/>
    <n v="8"/>
    <n v="2000"/>
    <n v="16000"/>
    <x v="11"/>
    <n v="2023"/>
  </r>
  <r>
    <s v="2023-12-26"/>
    <s v="SAL01971"/>
    <x v="1"/>
    <s v="3 IN 1 USB CABLE"/>
    <n v="14"/>
    <n v="2000"/>
    <n v="28000"/>
    <x v="11"/>
    <n v="2023"/>
  </r>
  <r>
    <s v="2023-12-31"/>
    <s v="SAL04151"/>
    <x v="1"/>
    <s v="3 IN 1 USB CABLE"/>
    <n v="4"/>
    <n v="2000"/>
    <n v="8000"/>
    <x v="11"/>
    <n v="2023"/>
  </r>
  <r>
    <s v="2024-01-02"/>
    <s v="SAL03683"/>
    <x v="1"/>
    <s v="3 IN 1 USB CABLE"/>
    <n v="14"/>
    <n v="2000"/>
    <n v="28000"/>
    <x v="0"/>
    <n v="2024"/>
  </r>
  <r>
    <s v="2024-01-28"/>
    <s v="SAL05538"/>
    <x v="1"/>
    <s v="3 IN 1 USB CABLE"/>
    <n v="5"/>
    <n v="2000"/>
    <n v="10000"/>
    <x v="0"/>
    <n v="2024"/>
  </r>
  <r>
    <s v="2024-01-30"/>
    <s v="SAL05034"/>
    <x v="1"/>
    <s v="3 IN 1 USB CABLE"/>
    <n v="5"/>
    <n v="2000"/>
    <n v="10000"/>
    <x v="0"/>
    <n v="2024"/>
  </r>
  <r>
    <s v="2024-02-29"/>
    <s v="SAL04026"/>
    <x v="1"/>
    <s v="3 IN 1 USB CABLE"/>
    <n v="14"/>
    <n v="2000"/>
    <n v="28000"/>
    <x v="1"/>
    <n v="2024"/>
  </r>
  <r>
    <s v="2024-03-25"/>
    <s v="SAL01944"/>
    <x v="1"/>
    <s v="3 IN 1 USB CABLE"/>
    <n v="14"/>
    <n v="2000"/>
    <n v="28000"/>
    <x v="2"/>
    <n v="2024"/>
  </r>
  <r>
    <s v="2024-05-26"/>
    <s v="SAL00892"/>
    <x v="1"/>
    <s v="3 IN 1 USB CABLE"/>
    <n v="2"/>
    <n v="2000"/>
    <n v="4000"/>
    <x v="4"/>
    <n v="2024"/>
  </r>
  <r>
    <s v="2024-06-02"/>
    <s v="SAL05194"/>
    <x v="1"/>
    <s v="3 IN 1 USB CABLE"/>
    <n v="14"/>
    <n v="2000"/>
    <n v="28000"/>
    <x v="5"/>
    <n v="2024"/>
  </r>
  <r>
    <s v="2024-06-05"/>
    <s v="SAL03682"/>
    <x v="1"/>
    <s v="3 IN 1 USB CABLE"/>
    <n v="6"/>
    <n v="2000"/>
    <n v="12000"/>
    <x v="5"/>
    <n v="2024"/>
  </r>
  <r>
    <s v="2024-06-06"/>
    <s v="SAL02187"/>
    <x v="1"/>
    <s v="3 IN 1 USB CABLE"/>
    <n v="2"/>
    <n v="2000"/>
    <n v="4000"/>
    <x v="5"/>
    <n v="2024"/>
  </r>
  <r>
    <s v="2024-06-06"/>
    <s v="SAL03810"/>
    <x v="1"/>
    <s v="3 IN 1 USB CABLE"/>
    <n v="6"/>
    <n v="2000"/>
    <n v="12000"/>
    <x v="5"/>
    <n v="2024"/>
  </r>
  <r>
    <s v="2024-06-12"/>
    <s v="SAL00017"/>
    <x v="1"/>
    <s v="3 IN 1 USB CABLE"/>
    <n v="14"/>
    <n v="2000"/>
    <n v="28000"/>
    <x v="5"/>
    <n v="2024"/>
  </r>
  <r>
    <s v="2024-06-18"/>
    <s v="SAL05109"/>
    <x v="1"/>
    <s v="3 IN 1 USB CABLE"/>
    <n v="14"/>
    <n v="2000"/>
    <n v="28000"/>
    <x v="5"/>
    <n v="2024"/>
  </r>
  <r>
    <s v="2024-06-23"/>
    <s v="SAL03786"/>
    <x v="1"/>
    <s v="3 IN 1 USB CABLE"/>
    <n v="13"/>
    <n v="2000"/>
    <n v="26000"/>
    <x v="5"/>
    <n v="2024"/>
  </r>
  <r>
    <s v="2024-07-02"/>
    <s v="SAL03265"/>
    <x v="1"/>
    <s v="3 IN 1 USB CABLE"/>
    <n v="15"/>
    <n v="2000"/>
    <n v="30000"/>
    <x v="6"/>
    <n v="2024"/>
  </r>
  <r>
    <s v="2024-07-06"/>
    <s v="SAL02778"/>
    <x v="1"/>
    <s v="3 IN 1 USB CABLE"/>
    <n v="9"/>
    <n v="2000"/>
    <n v="18000"/>
    <x v="6"/>
    <n v="2024"/>
  </r>
  <r>
    <s v="2024-07-10"/>
    <s v="SAL00080"/>
    <x v="1"/>
    <s v="3 IN 1 USB CABLE"/>
    <n v="13"/>
    <n v="2000"/>
    <n v="26000"/>
    <x v="6"/>
    <n v="2024"/>
  </r>
  <r>
    <s v="2024-07-16"/>
    <s v="SAL01534"/>
    <x v="1"/>
    <s v="3 IN 1 USB CABLE"/>
    <n v="4"/>
    <n v="2000"/>
    <n v="8000"/>
    <x v="6"/>
    <n v="2024"/>
  </r>
  <r>
    <s v="2024-07-30"/>
    <s v="SAL03111"/>
    <x v="1"/>
    <s v="3 IN 1 USB CABLE"/>
    <n v="15"/>
    <n v="2000"/>
    <n v="30000"/>
    <x v="6"/>
    <n v="2024"/>
  </r>
  <r>
    <s v="2024-08-08"/>
    <s v="SAL05371"/>
    <x v="1"/>
    <s v="3 IN 1 USB CABLE"/>
    <n v="4"/>
    <n v="2000"/>
    <n v="8000"/>
    <x v="7"/>
    <n v="2024"/>
  </r>
  <r>
    <s v="2024-08-31"/>
    <s v="SAL00487"/>
    <x v="1"/>
    <s v="3 IN 1 USB CABLE"/>
    <n v="6"/>
    <n v="2000"/>
    <n v="12000"/>
    <x v="7"/>
    <n v="2024"/>
  </r>
  <r>
    <s v="2024-09-04"/>
    <s v="SAL03301"/>
    <x v="1"/>
    <s v="3 IN 1 USB CABLE"/>
    <n v="11"/>
    <n v="2000"/>
    <n v="22000"/>
    <x v="8"/>
    <n v="2024"/>
  </r>
  <r>
    <s v="2024-10-08"/>
    <s v="SAL03980"/>
    <x v="1"/>
    <s v="3 IN 1 USB CABLE"/>
    <n v="5"/>
    <n v="2000"/>
    <n v="10000"/>
    <x v="9"/>
    <n v="2024"/>
  </r>
  <r>
    <s v="2024-10-12"/>
    <s v="SAL05578"/>
    <x v="1"/>
    <s v="3 IN 1 USB CABLE"/>
    <n v="10"/>
    <n v="2000"/>
    <n v="20000"/>
    <x v="9"/>
    <n v="2024"/>
  </r>
  <r>
    <s v="2024-10-13"/>
    <s v="SAL02647"/>
    <x v="1"/>
    <s v="3 IN 1 USB CABLE"/>
    <n v="13"/>
    <n v="2000"/>
    <n v="26000"/>
    <x v="9"/>
    <n v="2024"/>
  </r>
  <r>
    <s v="2024-10-14"/>
    <s v="SAL03489"/>
    <x v="1"/>
    <s v="3 IN 1 USB CABLE"/>
    <n v="4"/>
    <n v="2000"/>
    <n v="8000"/>
    <x v="9"/>
    <n v="2024"/>
  </r>
  <r>
    <s v="2024-10-14"/>
    <s v="SAL04965"/>
    <x v="1"/>
    <s v="3 IN 1 USB CABLE"/>
    <n v="12"/>
    <n v="2000"/>
    <n v="24000"/>
    <x v="9"/>
    <n v="2024"/>
  </r>
  <r>
    <s v="2024-10-17"/>
    <s v="SAL01946"/>
    <x v="1"/>
    <s v="3 IN 1 USB CABLE"/>
    <n v="10"/>
    <n v="2000"/>
    <n v="20000"/>
    <x v="9"/>
    <n v="2024"/>
  </r>
  <r>
    <s v="2024-10-21"/>
    <s v="SAL01195"/>
    <x v="1"/>
    <s v="3 IN 1 USB CABLE"/>
    <n v="12"/>
    <n v="2000"/>
    <n v="24000"/>
    <x v="9"/>
    <n v="2024"/>
  </r>
  <r>
    <s v="2024-11-06"/>
    <s v="SAL03906"/>
    <x v="1"/>
    <s v="3 IN 1 USB CABLE"/>
    <n v="14"/>
    <n v="2000"/>
    <n v="28000"/>
    <x v="10"/>
    <n v="2024"/>
  </r>
  <r>
    <s v="2024-12-03"/>
    <s v="SAL04924"/>
    <x v="1"/>
    <s v="3 IN 1 USB CABLE"/>
    <n v="7"/>
    <n v="2000"/>
    <n v="14000"/>
    <x v="11"/>
    <n v="2024"/>
  </r>
  <r>
    <s v="2025-01-02"/>
    <s v="SAL02630"/>
    <x v="1"/>
    <s v="3 IN 1 USB CABLE"/>
    <n v="8"/>
    <n v="2000"/>
    <n v="16000"/>
    <x v="0"/>
    <n v="2025"/>
  </r>
  <r>
    <s v="2025-01-30"/>
    <s v="SAL05923"/>
    <x v="1"/>
    <s v="3 IN 1 USB CABLE"/>
    <n v="10"/>
    <n v="2000"/>
    <n v="20000"/>
    <x v="0"/>
    <n v="2025"/>
  </r>
  <r>
    <s v="2025-02-02"/>
    <s v="SAL01979"/>
    <x v="1"/>
    <s v="3 IN 1 USB CABLE"/>
    <n v="3"/>
    <n v="2000"/>
    <n v="6000"/>
    <x v="1"/>
    <n v="2025"/>
  </r>
  <r>
    <s v="2025-02-11"/>
    <s v="SAL02394"/>
    <x v="1"/>
    <s v="3 IN 1 USB CABLE"/>
    <n v="14"/>
    <n v="2000"/>
    <n v="28000"/>
    <x v="1"/>
    <n v="2025"/>
  </r>
  <r>
    <s v="2025-04-02"/>
    <s v="SAL00526"/>
    <x v="1"/>
    <s v="3 IN 1 USB CABLE"/>
    <n v="14"/>
    <n v="2000"/>
    <n v="28000"/>
    <x v="3"/>
    <n v="2025"/>
  </r>
  <r>
    <s v="2025-04-03"/>
    <s v="SAL02863"/>
    <x v="1"/>
    <s v="3 IN 1 USB CABLE"/>
    <n v="3"/>
    <n v="2000"/>
    <n v="6000"/>
    <x v="3"/>
    <n v="2025"/>
  </r>
  <r>
    <s v="2025-04-22"/>
    <s v="SAL01923"/>
    <x v="1"/>
    <s v="3 IN 1 USB CABLE"/>
    <n v="3"/>
    <n v="2000"/>
    <n v="6000"/>
    <x v="3"/>
    <n v="2025"/>
  </r>
  <r>
    <s v="2025-04-26"/>
    <s v="SAL02070"/>
    <x v="1"/>
    <s v="3 IN 1 USB CABLE"/>
    <n v="3"/>
    <n v="2000"/>
    <n v="6000"/>
    <x v="3"/>
    <n v="2025"/>
  </r>
  <r>
    <s v="2025-05-01"/>
    <s v="SAL04626"/>
    <x v="1"/>
    <s v="3 IN 1 USB CABLE"/>
    <n v="8"/>
    <n v="2000"/>
    <n v="16000"/>
    <x v="4"/>
    <n v="2025"/>
  </r>
  <r>
    <s v="2025-05-06"/>
    <s v="SAL03136"/>
    <x v="1"/>
    <s v="3 IN 1 USB CABLE"/>
    <n v="6"/>
    <n v="2000"/>
    <n v="12000"/>
    <x v="4"/>
    <n v="2025"/>
  </r>
  <r>
    <s v="2025-05-14"/>
    <s v="SAL00527"/>
    <x v="1"/>
    <s v="3 IN 1 USB CABLE"/>
    <n v="14"/>
    <n v="2000"/>
    <n v="28000"/>
    <x v="4"/>
    <n v="2025"/>
  </r>
  <r>
    <s v="2025-06-03"/>
    <s v="SAL00822"/>
    <x v="1"/>
    <s v="3 IN 1 USB CABLE"/>
    <n v="15"/>
    <n v="2000"/>
    <n v="30000"/>
    <x v="5"/>
    <n v="2025"/>
  </r>
  <r>
    <s v="2025-06-10"/>
    <s v="SAL04789"/>
    <x v="1"/>
    <s v="3 IN 1 USB CABLE"/>
    <n v="7"/>
    <n v="2000"/>
    <n v="14000"/>
    <x v="5"/>
    <n v="2025"/>
  </r>
  <r>
    <s v="2025-06-22"/>
    <s v="SAL05385"/>
    <x v="1"/>
    <s v="3 IN 1 USB CABLE"/>
    <n v="11"/>
    <n v="2000"/>
    <n v="22000"/>
    <x v="5"/>
    <n v="2025"/>
  </r>
  <r>
    <s v="2025-07-01"/>
    <s v="SAL03312"/>
    <x v="1"/>
    <s v="3 IN 1 USB CABLE"/>
    <n v="10"/>
    <n v="2000"/>
    <n v="20000"/>
    <x v="6"/>
    <n v="2025"/>
  </r>
  <r>
    <s v="2025-07-22"/>
    <s v="SAL02507"/>
    <x v="1"/>
    <s v="3 IN 1 USB CABLE"/>
    <n v="8"/>
    <n v="2000"/>
    <n v="16000"/>
    <x v="6"/>
    <n v="2025"/>
  </r>
  <r>
    <s v="2025-08-01"/>
    <s v="SAL02420"/>
    <x v="1"/>
    <s v="3 IN 1 USB CABLE"/>
    <n v="9"/>
    <n v="2000"/>
    <n v="18000"/>
    <x v="7"/>
    <n v="2025"/>
  </r>
  <r>
    <s v="2025-08-12"/>
    <s v="SAL00270"/>
    <x v="1"/>
    <s v="3 IN 1 USB CABLE"/>
    <n v="11"/>
    <n v="2000"/>
    <n v="22000"/>
    <x v="7"/>
    <n v="2025"/>
  </r>
  <r>
    <s v="2025-08-14"/>
    <s v="SAL04128"/>
    <x v="1"/>
    <s v="3 IN 1 USB CABLE"/>
    <n v="15"/>
    <n v="2000"/>
    <n v="30000"/>
    <x v="7"/>
    <n v="2025"/>
  </r>
  <r>
    <s v="2025-09-12"/>
    <s v="SAL01771"/>
    <x v="1"/>
    <s v="3 IN 1 USB CABLE"/>
    <n v="8"/>
    <n v="2000"/>
    <n v="16000"/>
    <x v="8"/>
    <n v="2025"/>
  </r>
  <r>
    <s v="2025-09-12"/>
    <s v="SAL04743"/>
    <x v="1"/>
    <s v="3 IN 1 USB CABLE"/>
    <n v="15"/>
    <n v="2000"/>
    <n v="30000"/>
    <x v="8"/>
    <n v="2025"/>
  </r>
  <r>
    <s v="2025-09-14"/>
    <s v="SAL03334"/>
    <x v="1"/>
    <s v="3 IN 1 USB CABLE"/>
    <n v="13"/>
    <n v="2000"/>
    <n v="26000"/>
    <x v="8"/>
    <n v="2025"/>
  </r>
  <r>
    <s v="2025-09-22"/>
    <s v="SAL01747"/>
    <x v="1"/>
    <s v="3 IN 1 USB CABLE"/>
    <n v="4"/>
    <n v="2000"/>
    <n v="8000"/>
    <x v="8"/>
    <n v="2025"/>
  </r>
  <r>
    <s v="2025-10-02"/>
    <s v="SAL05290"/>
    <x v="1"/>
    <s v="3 IN 1 USB CABLE"/>
    <n v="14"/>
    <n v="2000"/>
    <n v="28000"/>
    <x v="9"/>
    <n v="2025"/>
  </r>
  <r>
    <s v="2025-10-22"/>
    <s v="SAL00189"/>
    <x v="1"/>
    <s v="3 IN 1 USB CABLE"/>
    <n v="2"/>
    <n v="2000"/>
    <n v="4000"/>
    <x v="9"/>
    <n v="2025"/>
  </r>
  <r>
    <s v="2025-11-23"/>
    <s v="SAL03163"/>
    <x v="1"/>
    <s v="3 IN 1 USB CABLE"/>
    <n v="8"/>
    <n v="2000"/>
    <n v="16000"/>
    <x v="10"/>
    <n v="2025"/>
  </r>
  <r>
    <s v="2025-12-03"/>
    <s v="SAL01950"/>
    <x v="1"/>
    <s v="3 IN 1 USB CABLE"/>
    <n v="1"/>
    <n v="2000"/>
    <n v="2000"/>
    <x v="11"/>
    <n v="2025"/>
  </r>
  <r>
    <s v="2025-12-04"/>
    <s v="SAL01443"/>
    <x v="1"/>
    <s v="3 IN 1 USB CABLE"/>
    <n v="10"/>
    <n v="2000"/>
    <n v="20000"/>
    <x v="11"/>
    <n v="2025"/>
  </r>
  <r>
    <s v="2025-12-26"/>
    <s v="SAL04206"/>
    <x v="1"/>
    <s v="3 IN 1 USB CABLE"/>
    <n v="4"/>
    <n v="2000"/>
    <n v="8000"/>
    <x v="11"/>
    <n v="2025"/>
  </r>
  <r>
    <s v="2023-01-01"/>
    <s v="SAL04497"/>
    <x v="0"/>
    <s v="45W PD ADAPTOR"/>
    <n v="9"/>
    <n v="9000"/>
    <n v="81000"/>
    <x v="0"/>
    <n v="2023"/>
  </r>
  <r>
    <s v="2023-01-16"/>
    <s v="SAL04144"/>
    <x v="0"/>
    <s v="45W PD ADAPTOR"/>
    <n v="5"/>
    <n v="9000"/>
    <n v="45000"/>
    <x v="0"/>
    <n v="2023"/>
  </r>
  <r>
    <s v="2023-01-27"/>
    <s v="SAL01938"/>
    <x v="0"/>
    <s v="45W PD ADAPTOR"/>
    <n v="5"/>
    <n v="9000"/>
    <n v="45000"/>
    <x v="0"/>
    <n v="2023"/>
  </r>
  <r>
    <s v="2023-01-27"/>
    <s v="SAL02003"/>
    <x v="0"/>
    <s v="45W PD ADAPTOR"/>
    <n v="8"/>
    <n v="9000"/>
    <n v="72000"/>
    <x v="0"/>
    <n v="2023"/>
  </r>
  <r>
    <s v="2023-02-07"/>
    <s v="SAL05330"/>
    <x v="0"/>
    <s v="45W PD ADAPTOR"/>
    <n v="15"/>
    <n v="9000"/>
    <n v="135000"/>
    <x v="1"/>
    <n v="2023"/>
  </r>
  <r>
    <s v="2023-02-16"/>
    <s v="SAL03530"/>
    <x v="0"/>
    <s v="45W PD ADAPTOR"/>
    <n v="2"/>
    <n v="9000"/>
    <n v="18000"/>
    <x v="1"/>
    <n v="2023"/>
  </r>
  <r>
    <s v="2023-05-02"/>
    <s v="SAL05708"/>
    <x v="0"/>
    <s v="45W PD ADAPTOR"/>
    <n v="10"/>
    <n v="9000"/>
    <n v="90000"/>
    <x v="4"/>
    <n v="2023"/>
  </r>
  <r>
    <s v="2023-05-10"/>
    <s v="SAL05132"/>
    <x v="0"/>
    <s v="45W PD ADAPTOR"/>
    <n v="5"/>
    <n v="9000"/>
    <n v="45000"/>
    <x v="4"/>
    <n v="2023"/>
  </r>
  <r>
    <s v="2023-05-13"/>
    <s v="SAL00706"/>
    <x v="0"/>
    <s v="45W PD ADAPTOR"/>
    <n v="7"/>
    <n v="9000"/>
    <n v="63000"/>
    <x v="4"/>
    <n v="2023"/>
  </r>
  <r>
    <s v="2023-05-27"/>
    <s v="SAL02816"/>
    <x v="0"/>
    <s v="45W PD ADAPTOR"/>
    <n v="4"/>
    <n v="9000"/>
    <n v="36000"/>
    <x v="4"/>
    <n v="2023"/>
  </r>
  <r>
    <s v="2023-06-15"/>
    <s v="SAL02822"/>
    <x v="0"/>
    <s v="45W PD ADAPTOR"/>
    <n v="8"/>
    <n v="9000"/>
    <n v="72000"/>
    <x v="5"/>
    <n v="2023"/>
  </r>
  <r>
    <s v="2023-06-21"/>
    <s v="SAL05086"/>
    <x v="0"/>
    <s v="45W PD ADAPTOR"/>
    <n v="3"/>
    <n v="9000"/>
    <n v="27000"/>
    <x v="5"/>
    <n v="2023"/>
  </r>
  <r>
    <s v="2023-06-22"/>
    <s v="SAL04217"/>
    <x v="0"/>
    <s v="45W PD ADAPTOR"/>
    <n v="10"/>
    <n v="9000"/>
    <n v="90000"/>
    <x v="5"/>
    <n v="2023"/>
  </r>
  <r>
    <s v="2023-07-25"/>
    <s v="SAL04163"/>
    <x v="0"/>
    <s v="45W PD ADAPTOR"/>
    <n v="5"/>
    <n v="9000"/>
    <n v="45000"/>
    <x v="6"/>
    <n v="2023"/>
  </r>
  <r>
    <s v="2023-07-30"/>
    <s v="SAL05332"/>
    <x v="0"/>
    <s v="45W PD ADAPTOR"/>
    <n v="8"/>
    <n v="9000"/>
    <n v="72000"/>
    <x v="6"/>
    <n v="2023"/>
  </r>
  <r>
    <s v="2023-08-09"/>
    <s v="SAL04236"/>
    <x v="0"/>
    <s v="45W PD ADAPTOR"/>
    <n v="10"/>
    <n v="9000"/>
    <n v="90000"/>
    <x v="7"/>
    <n v="2023"/>
  </r>
  <r>
    <s v="2023-08-25"/>
    <s v="SAL04054"/>
    <x v="0"/>
    <s v="45W PD ADAPTOR"/>
    <n v="4"/>
    <n v="9000"/>
    <n v="36000"/>
    <x v="7"/>
    <n v="2023"/>
  </r>
  <r>
    <s v="2023-12-12"/>
    <s v="SAL02451"/>
    <x v="0"/>
    <s v="45W PD ADAPTOR"/>
    <n v="4"/>
    <n v="9000"/>
    <n v="36000"/>
    <x v="11"/>
    <n v="2023"/>
  </r>
  <r>
    <s v="2023-12-14"/>
    <s v="SAL03656"/>
    <x v="0"/>
    <s v="45W PD ADAPTOR"/>
    <n v="11"/>
    <n v="9000"/>
    <n v="99000"/>
    <x v="11"/>
    <n v="2023"/>
  </r>
  <r>
    <s v="2024-02-23"/>
    <s v="SAL00508"/>
    <x v="0"/>
    <s v="45W PD ADAPTOR"/>
    <n v="1"/>
    <n v="9000"/>
    <n v="9000"/>
    <x v="1"/>
    <n v="2024"/>
  </r>
  <r>
    <s v="2024-03-09"/>
    <s v="SAL03767"/>
    <x v="0"/>
    <s v="45W PD ADAPTOR"/>
    <n v="6"/>
    <n v="9000"/>
    <n v="54000"/>
    <x v="2"/>
    <n v="2024"/>
  </r>
  <r>
    <s v="2024-03-27"/>
    <s v="SAL01206"/>
    <x v="0"/>
    <s v="45W PD ADAPTOR"/>
    <n v="7"/>
    <n v="9000"/>
    <n v="63000"/>
    <x v="2"/>
    <n v="2024"/>
  </r>
  <r>
    <s v="2024-04-01"/>
    <s v="SAL05049"/>
    <x v="0"/>
    <s v="45W PD ADAPTOR"/>
    <n v="1"/>
    <n v="9000"/>
    <n v="9000"/>
    <x v="3"/>
    <n v="2024"/>
  </r>
  <r>
    <s v="2024-04-01"/>
    <s v="SAL05178"/>
    <x v="0"/>
    <s v="45W PD ADAPTOR"/>
    <n v="11"/>
    <n v="9000"/>
    <n v="99000"/>
    <x v="3"/>
    <n v="2024"/>
  </r>
  <r>
    <s v="2024-05-26"/>
    <s v="SAL05720"/>
    <x v="0"/>
    <s v="45W PD ADAPTOR"/>
    <n v="15"/>
    <n v="9000"/>
    <n v="135000"/>
    <x v="4"/>
    <n v="2024"/>
  </r>
  <r>
    <s v="2024-06-07"/>
    <s v="SAL02179"/>
    <x v="0"/>
    <s v="45W PD ADAPTOR"/>
    <n v="9"/>
    <n v="9000"/>
    <n v="81000"/>
    <x v="5"/>
    <n v="2024"/>
  </r>
  <r>
    <s v="2024-06-08"/>
    <s v="SAL02727"/>
    <x v="0"/>
    <s v="45W PD ADAPTOR"/>
    <n v="3"/>
    <n v="9000"/>
    <n v="27000"/>
    <x v="5"/>
    <n v="2024"/>
  </r>
  <r>
    <s v="2024-07-06"/>
    <s v="SAL04242"/>
    <x v="0"/>
    <s v="45W PD ADAPTOR"/>
    <n v="3"/>
    <n v="9000"/>
    <n v="27000"/>
    <x v="6"/>
    <n v="2024"/>
  </r>
  <r>
    <s v="2024-07-09"/>
    <s v="SAL01584"/>
    <x v="0"/>
    <s v="45W PD ADAPTOR"/>
    <n v="14"/>
    <n v="9000"/>
    <n v="126000"/>
    <x v="6"/>
    <n v="2024"/>
  </r>
  <r>
    <s v="2024-09-17"/>
    <s v="SAL03380"/>
    <x v="0"/>
    <s v="45W PD ADAPTOR"/>
    <n v="10"/>
    <n v="9000"/>
    <n v="90000"/>
    <x v="8"/>
    <n v="2024"/>
  </r>
  <r>
    <s v="2024-11-02"/>
    <s v="SAL00032"/>
    <x v="0"/>
    <s v="45W PD ADAPTOR"/>
    <n v="10"/>
    <n v="9000"/>
    <n v="90000"/>
    <x v="10"/>
    <n v="2024"/>
  </r>
  <r>
    <s v="2024-11-22"/>
    <s v="SAL04017"/>
    <x v="0"/>
    <s v="45W PD ADAPTOR"/>
    <n v="7"/>
    <n v="9000"/>
    <n v="63000"/>
    <x v="10"/>
    <n v="2024"/>
  </r>
  <r>
    <s v="2024-11-27"/>
    <s v="SAL02539"/>
    <x v="0"/>
    <s v="45W PD ADAPTOR"/>
    <n v="4"/>
    <n v="9000"/>
    <n v="36000"/>
    <x v="10"/>
    <n v="2024"/>
  </r>
  <r>
    <s v="2024-12-02"/>
    <s v="SAL01196"/>
    <x v="0"/>
    <s v="45W PD ADAPTOR"/>
    <n v="8"/>
    <n v="9000"/>
    <n v="72000"/>
    <x v="11"/>
    <n v="2024"/>
  </r>
  <r>
    <s v="2024-12-03"/>
    <s v="SAL03632"/>
    <x v="0"/>
    <s v="45W PD ADAPTOR"/>
    <n v="5"/>
    <n v="9000"/>
    <n v="45000"/>
    <x v="11"/>
    <n v="2024"/>
  </r>
  <r>
    <s v="2024-12-05"/>
    <s v="SAL01039"/>
    <x v="0"/>
    <s v="45W PD ADAPTOR"/>
    <n v="6"/>
    <n v="9000"/>
    <n v="54000"/>
    <x v="11"/>
    <n v="2024"/>
  </r>
  <r>
    <s v="2024-12-11"/>
    <s v="SAL04647"/>
    <x v="0"/>
    <s v="45W PD ADAPTOR"/>
    <n v="13"/>
    <n v="9000"/>
    <n v="117000"/>
    <x v="11"/>
    <n v="2024"/>
  </r>
  <r>
    <s v="2024-12-22"/>
    <s v="SAL03340"/>
    <x v="0"/>
    <s v="45W PD ADAPTOR"/>
    <n v="6"/>
    <n v="9000"/>
    <n v="54000"/>
    <x v="11"/>
    <n v="2024"/>
  </r>
  <r>
    <s v="2025-01-28"/>
    <s v="SAL03904"/>
    <x v="0"/>
    <s v="45W PD ADAPTOR"/>
    <n v="5"/>
    <n v="9000"/>
    <n v="45000"/>
    <x v="0"/>
    <n v="2025"/>
  </r>
  <r>
    <s v="2025-02-05"/>
    <s v="SAL04722"/>
    <x v="0"/>
    <s v="45W PD ADAPTOR"/>
    <n v="3"/>
    <n v="9000"/>
    <n v="27000"/>
    <x v="1"/>
    <n v="2025"/>
  </r>
  <r>
    <s v="2025-02-16"/>
    <s v="SAL03534"/>
    <x v="0"/>
    <s v="45W PD ADAPTOR"/>
    <n v="4"/>
    <n v="9000"/>
    <n v="36000"/>
    <x v="1"/>
    <n v="2025"/>
  </r>
  <r>
    <s v="2025-04-22"/>
    <s v="SAL04712"/>
    <x v="0"/>
    <s v="45W PD ADAPTOR"/>
    <n v="12"/>
    <n v="9000"/>
    <n v="108000"/>
    <x v="3"/>
    <n v="2025"/>
  </r>
  <r>
    <s v="2025-05-08"/>
    <s v="SAL00124"/>
    <x v="0"/>
    <s v="45W PD ADAPTOR"/>
    <n v="15"/>
    <n v="9000"/>
    <n v="135000"/>
    <x v="4"/>
    <n v="2025"/>
  </r>
  <r>
    <s v="2025-05-30"/>
    <s v="SAL01635"/>
    <x v="0"/>
    <s v="45W PD ADAPTOR"/>
    <n v="10"/>
    <n v="9000"/>
    <n v="90000"/>
    <x v="4"/>
    <n v="2025"/>
  </r>
  <r>
    <s v="2025-06-21"/>
    <s v="SAL02313"/>
    <x v="0"/>
    <s v="45W PD ADAPTOR"/>
    <n v="15"/>
    <n v="9000"/>
    <n v="135000"/>
    <x v="5"/>
    <n v="2025"/>
  </r>
  <r>
    <s v="2025-07-08"/>
    <s v="SAL01963"/>
    <x v="0"/>
    <s v="45W PD ADAPTOR"/>
    <n v="2"/>
    <n v="9000"/>
    <n v="18000"/>
    <x v="6"/>
    <n v="2025"/>
  </r>
  <r>
    <s v="2025-07-29"/>
    <s v="SAL03879"/>
    <x v="0"/>
    <s v="45W PD ADAPTOR"/>
    <n v="7"/>
    <n v="9000"/>
    <n v="63000"/>
    <x v="6"/>
    <n v="2025"/>
  </r>
  <r>
    <s v="2025-08-27"/>
    <s v="SAL02697"/>
    <x v="0"/>
    <s v="45W PD ADAPTOR"/>
    <n v="11"/>
    <n v="9000"/>
    <n v="99000"/>
    <x v="7"/>
    <n v="2025"/>
  </r>
  <r>
    <s v="2025-09-27"/>
    <s v="SAL01617"/>
    <x v="0"/>
    <s v="45W PD ADAPTOR"/>
    <n v="5"/>
    <n v="9000"/>
    <n v="45000"/>
    <x v="8"/>
    <n v="2025"/>
  </r>
  <r>
    <s v="2025-10-02"/>
    <s v="SAL00431"/>
    <x v="0"/>
    <s v="45W PD ADAPTOR"/>
    <n v="14"/>
    <n v="9000"/>
    <n v="126000"/>
    <x v="9"/>
    <n v="2025"/>
  </r>
  <r>
    <s v="2025-10-08"/>
    <s v="SAL02013"/>
    <x v="0"/>
    <s v="45W PD ADAPTOR"/>
    <n v="7"/>
    <n v="9000"/>
    <n v="63000"/>
    <x v="9"/>
    <n v="2025"/>
  </r>
  <r>
    <s v="2025-10-28"/>
    <s v="SAL02359"/>
    <x v="0"/>
    <s v="45W PD ADAPTOR"/>
    <n v="7"/>
    <n v="9000"/>
    <n v="63000"/>
    <x v="9"/>
    <n v="2025"/>
  </r>
  <r>
    <s v="2025-11-14"/>
    <s v="SAL04799"/>
    <x v="0"/>
    <s v="45W PD ADAPTOR"/>
    <n v="9"/>
    <n v="9000"/>
    <n v="81000"/>
    <x v="10"/>
    <n v="2025"/>
  </r>
  <r>
    <s v="2025-11-22"/>
    <s v="SAL02774"/>
    <x v="0"/>
    <s v="45W PD ADAPTOR"/>
    <n v="9"/>
    <n v="9000"/>
    <n v="81000"/>
    <x v="10"/>
    <n v="2025"/>
  </r>
  <r>
    <s v="2025-11-27"/>
    <s v="SAL03617"/>
    <x v="0"/>
    <s v="45W PD ADAPTOR"/>
    <n v="2"/>
    <n v="9000"/>
    <n v="18000"/>
    <x v="10"/>
    <n v="2025"/>
  </r>
  <r>
    <s v="2025-11-28"/>
    <s v="SAL00863"/>
    <x v="0"/>
    <s v="45W PD ADAPTOR"/>
    <n v="7"/>
    <n v="9000"/>
    <n v="63000"/>
    <x v="10"/>
    <n v="2025"/>
  </r>
  <r>
    <s v="2025-12-09"/>
    <s v="SAL00735"/>
    <x v="0"/>
    <s v="45W PD ADAPTOR"/>
    <n v="12"/>
    <n v="9000"/>
    <n v="108000"/>
    <x v="11"/>
    <n v="2025"/>
  </r>
  <r>
    <s v="2025-12-21"/>
    <s v="SAL04828"/>
    <x v="0"/>
    <s v="45W PD ADAPTOR"/>
    <n v="14"/>
    <n v="9000"/>
    <n v="126000"/>
    <x v="11"/>
    <n v="2025"/>
  </r>
  <r>
    <s v="2023-01-16"/>
    <s v="SAL00305"/>
    <x v="1"/>
    <s v="5FT CORD IPHONE"/>
    <n v="12"/>
    <n v="1500"/>
    <n v="18000"/>
    <x v="0"/>
    <n v="2023"/>
  </r>
  <r>
    <s v="2023-01-18"/>
    <s v="SAL03805"/>
    <x v="1"/>
    <s v="5FT CORD IPHONE"/>
    <n v="14"/>
    <n v="1500"/>
    <n v="21000"/>
    <x v="0"/>
    <n v="2023"/>
  </r>
  <r>
    <s v="2023-02-08"/>
    <s v="SAL04074"/>
    <x v="1"/>
    <s v="5FT CORD IPHONE"/>
    <n v="12"/>
    <n v="1500"/>
    <n v="18000"/>
    <x v="1"/>
    <n v="2023"/>
  </r>
  <r>
    <s v="2023-02-11"/>
    <s v="SAL04001"/>
    <x v="1"/>
    <s v="5FT CORD IPHONE"/>
    <n v="9"/>
    <n v="1500"/>
    <n v="13500"/>
    <x v="1"/>
    <n v="2023"/>
  </r>
  <r>
    <s v="2023-02-20"/>
    <s v="SAL01008"/>
    <x v="1"/>
    <s v="5FT CORD IPHONE"/>
    <n v="14"/>
    <n v="1500"/>
    <n v="21000"/>
    <x v="1"/>
    <n v="2023"/>
  </r>
  <r>
    <s v="2023-02-22"/>
    <s v="SAL03800"/>
    <x v="1"/>
    <s v="5FT CORD IPHONE"/>
    <n v="5"/>
    <n v="1500"/>
    <n v="7500"/>
    <x v="1"/>
    <n v="2023"/>
  </r>
  <r>
    <s v="2023-03-09"/>
    <s v="SAL05235"/>
    <x v="1"/>
    <s v="5FT CORD IPHONE"/>
    <n v="4"/>
    <n v="1500"/>
    <n v="6000"/>
    <x v="2"/>
    <n v="2023"/>
  </r>
  <r>
    <s v="2023-03-25"/>
    <s v="SAL05803"/>
    <x v="1"/>
    <s v="5FT CORD IPHONE"/>
    <n v="7"/>
    <n v="1500"/>
    <n v="10500"/>
    <x v="2"/>
    <n v="2023"/>
  </r>
  <r>
    <s v="2023-03-29"/>
    <s v="SAL05840"/>
    <x v="1"/>
    <s v="5FT CORD IPHONE"/>
    <n v="15"/>
    <n v="1500"/>
    <n v="22500"/>
    <x v="2"/>
    <n v="2023"/>
  </r>
  <r>
    <s v="2023-05-22"/>
    <s v="SAL05462"/>
    <x v="1"/>
    <s v="5FT CORD IPHONE"/>
    <n v="6"/>
    <n v="1500"/>
    <n v="9000"/>
    <x v="4"/>
    <n v="2023"/>
  </r>
  <r>
    <s v="2023-05-23"/>
    <s v="SAL03992"/>
    <x v="1"/>
    <s v="5FT CORD IPHONE"/>
    <n v="10"/>
    <n v="1500"/>
    <n v="15000"/>
    <x v="4"/>
    <n v="2023"/>
  </r>
  <r>
    <s v="2023-05-26"/>
    <s v="SAL03094"/>
    <x v="1"/>
    <s v="5FT CORD IPHONE"/>
    <n v="5"/>
    <n v="1500"/>
    <n v="7500"/>
    <x v="4"/>
    <n v="2023"/>
  </r>
  <r>
    <s v="2023-06-07"/>
    <s v="SAL04328"/>
    <x v="1"/>
    <s v="5FT CORD IPHONE"/>
    <n v="10"/>
    <n v="1500"/>
    <n v="15000"/>
    <x v="5"/>
    <n v="2023"/>
  </r>
  <r>
    <s v="2023-06-11"/>
    <s v="SAL01470"/>
    <x v="1"/>
    <s v="5FT CORD IPHONE"/>
    <n v="3"/>
    <n v="1500"/>
    <n v="4500"/>
    <x v="5"/>
    <n v="2023"/>
  </r>
  <r>
    <s v="2023-06-14"/>
    <s v="SAL05197"/>
    <x v="1"/>
    <s v="5FT CORD IPHONE"/>
    <n v="2"/>
    <n v="1500"/>
    <n v="3000"/>
    <x v="5"/>
    <n v="2023"/>
  </r>
  <r>
    <s v="2023-06-19"/>
    <s v="SAL03781"/>
    <x v="1"/>
    <s v="5FT CORD IPHONE"/>
    <n v="13"/>
    <n v="1500"/>
    <n v="19500"/>
    <x v="5"/>
    <n v="2023"/>
  </r>
  <r>
    <s v="2023-06-19"/>
    <s v="SAL04273"/>
    <x v="1"/>
    <s v="5FT CORD IPHONE"/>
    <n v="9"/>
    <n v="1500"/>
    <n v="13500"/>
    <x v="5"/>
    <n v="2023"/>
  </r>
  <r>
    <s v="2023-06-22"/>
    <s v="SAL02189"/>
    <x v="1"/>
    <s v="5FT CORD IPHONE"/>
    <n v="13"/>
    <n v="1500"/>
    <n v="19500"/>
    <x v="5"/>
    <n v="2023"/>
  </r>
  <r>
    <s v="2023-06-28"/>
    <s v="SAL02812"/>
    <x v="1"/>
    <s v="5FT CORD IPHONE"/>
    <n v="10"/>
    <n v="1500"/>
    <n v="15000"/>
    <x v="5"/>
    <n v="2023"/>
  </r>
  <r>
    <s v="2023-07-03"/>
    <s v="SAL05699"/>
    <x v="1"/>
    <s v="5FT CORD IPHONE"/>
    <n v="8"/>
    <n v="1500"/>
    <n v="12000"/>
    <x v="6"/>
    <n v="2023"/>
  </r>
  <r>
    <s v="2023-07-15"/>
    <s v="SAL02799"/>
    <x v="1"/>
    <s v="5FT CORD IPHONE"/>
    <n v="13"/>
    <n v="1500"/>
    <n v="19500"/>
    <x v="6"/>
    <n v="2023"/>
  </r>
  <r>
    <s v="2023-07-28"/>
    <s v="SAL04007"/>
    <x v="1"/>
    <s v="5FT CORD IPHONE"/>
    <n v="13"/>
    <n v="1500"/>
    <n v="19500"/>
    <x v="6"/>
    <n v="2023"/>
  </r>
  <r>
    <s v="2023-08-08"/>
    <s v="SAL03165"/>
    <x v="1"/>
    <s v="5FT CORD IPHONE"/>
    <n v="2"/>
    <n v="1500"/>
    <n v="3000"/>
    <x v="7"/>
    <n v="2023"/>
  </r>
  <r>
    <s v="2023-08-16"/>
    <s v="SAL02922"/>
    <x v="1"/>
    <s v="5FT CORD IPHONE"/>
    <n v="14"/>
    <n v="1500"/>
    <n v="21000"/>
    <x v="7"/>
    <n v="2023"/>
  </r>
  <r>
    <s v="2023-09-06"/>
    <s v="SAL00190"/>
    <x v="1"/>
    <s v="5FT CORD IPHONE"/>
    <n v="8"/>
    <n v="1500"/>
    <n v="12000"/>
    <x v="8"/>
    <n v="2023"/>
  </r>
  <r>
    <s v="2023-09-06"/>
    <s v="SAL04222"/>
    <x v="1"/>
    <s v="5FT CORD IPHONE"/>
    <n v="8"/>
    <n v="1500"/>
    <n v="12000"/>
    <x v="8"/>
    <n v="2023"/>
  </r>
  <r>
    <s v="2023-09-08"/>
    <s v="SAL01743"/>
    <x v="1"/>
    <s v="5FT CORD IPHONE"/>
    <n v="13"/>
    <n v="1500"/>
    <n v="19500"/>
    <x v="8"/>
    <n v="2023"/>
  </r>
  <r>
    <s v="2023-09-15"/>
    <s v="SAL05475"/>
    <x v="1"/>
    <s v="5FT CORD IPHONE"/>
    <n v="13"/>
    <n v="1500"/>
    <n v="19500"/>
    <x v="8"/>
    <n v="2023"/>
  </r>
  <r>
    <s v="2023-09-16"/>
    <s v="SAL02690"/>
    <x v="1"/>
    <s v="5FT CORD IPHONE"/>
    <n v="13"/>
    <n v="1500"/>
    <n v="19500"/>
    <x v="8"/>
    <n v="2023"/>
  </r>
  <r>
    <s v="2023-09-30"/>
    <s v="SAL05834"/>
    <x v="1"/>
    <s v="5FT CORD IPHONE"/>
    <n v="15"/>
    <n v="1500"/>
    <n v="22500"/>
    <x v="8"/>
    <n v="2023"/>
  </r>
  <r>
    <s v="2023-10-06"/>
    <s v="SAL00685"/>
    <x v="1"/>
    <s v="5FT CORD IPHONE"/>
    <n v="1"/>
    <n v="1500"/>
    <n v="1500"/>
    <x v="9"/>
    <n v="2023"/>
  </r>
  <r>
    <s v="2023-10-13"/>
    <s v="SAL01188"/>
    <x v="1"/>
    <s v="5FT CORD IPHONE"/>
    <n v="6"/>
    <n v="1500"/>
    <n v="9000"/>
    <x v="9"/>
    <n v="2023"/>
  </r>
  <r>
    <s v="2023-10-15"/>
    <s v="SAL00377"/>
    <x v="1"/>
    <s v="5FT CORD IPHONE"/>
    <n v="6"/>
    <n v="1500"/>
    <n v="9000"/>
    <x v="9"/>
    <n v="2023"/>
  </r>
  <r>
    <s v="2023-11-06"/>
    <s v="SAL00796"/>
    <x v="1"/>
    <s v="5FT CORD IPHONE"/>
    <n v="1"/>
    <n v="1500"/>
    <n v="1500"/>
    <x v="10"/>
    <n v="2023"/>
  </r>
  <r>
    <s v="2023-11-15"/>
    <s v="SAL00902"/>
    <x v="1"/>
    <s v="5FT CORD IPHONE"/>
    <n v="2"/>
    <n v="1500"/>
    <n v="3000"/>
    <x v="10"/>
    <n v="2023"/>
  </r>
  <r>
    <s v="2024-02-08"/>
    <s v="SAL02809"/>
    <x v="1"/>
    <s v="5FT CORD IPHONE"/>
    <n v="12"/>
    <n v="1500"/>
    <n v="18000"/>
    <x v="1"/>
    <n v="2024"/>
  </r>
  <r>
    <s v="2024-02-16"/>
    <s v="SAL01713"/>
    <x v="1"/>
    <s v="5FT CORD IPHONE"/>
    <n v="5"/>
    <n v="1500"/>
    <n v="7500"/>
    <x v="1"/>
    <n v="2024"/>
  </r>
  <r>
    <s v="2024-02-24"/>
    <s v="SAL04402"/>
    <x v="1"/>
    <s v="5FT CORD IPHONE"/>
    <n v="13"/>
    <n v="1500"/>
    <n v="19500"/>
    <x v="1"/>
    <n v="2024"/>
  </r>
  <r>
    <s v="2024-03-08"/>
    <s v="SAL00753"/>
    <x v="1"/>
    <s v="5FT CORD IPHONE"/>
    <n v="7"/>
    <n v="1500"/>
    <n v="10500"/>
    <x v="2"/>
    <n v="2024"/>
  </r>
  <r>
    <s v="2024-03-19"/>
    <s v="SAL02999"/>
    <x v="1"/>
    <s v="5FT CORD IPHONE"/>
    <n v="9"/>
    <n v="1500"/>
    <n v="13500"/>
    <x v="2"/>
    <n v="2024"/>
  </r>
  <r>
    <s v="2024-03-29"/>
    <s v="SAL01281"/>
    <x v="1"/>
    <s v="5FT CORD IPHONE"/>
    <n v="10"/>
    <n v="1500"/>
    <n v="15000"/>
    <x v="2"/>
    <n v="2024"/>
  </r>
  <r>
    <s v="2024-03-29"/>
    <s v="SAL05806"/>
    <x v="1"/>
    <s v="5FT CORD IPHONE"/>
    <n v="3"/>
    <n v="1500"/>
    <n v="4500"/>
    <x v="2"/>
    <n v="2024"/>
  </r>
  <r>
    <s v="2024-04-01"/>
    <s v="SAL00147"/>
    <x v="1"/>
    <s v="5FT CORD IPHONE"/>
    <n v="8"/>
    <n v="1500"/>
    <n v="12000"/>
    <x v="3"/>
    <n v="2024"/>
  </r>
  <r>
    <s v="2024-04-10"/>
    <s v="SAL02089"/>
    <x v="1"/>
    <s v="5FT CORD IPHONE"/>
    <n v="15"/>
    <n v="1500"/>
    <n v="22500"/>
    <x v="3"/>
    <n v="2024"/>
  </r>
  <r>
    <s v="2024-04-10"/>
    <s v="SAL04003"/>
    <x v="1"/>
    <s v="5FT CORD IPHONE"/>
    <n v="3"/>
    <n v="1500"/>
    <n v="4500"/>
    <x v="3"/>
    <n v="2024"/>
  </r>
  <r>
    <s v="2024-04-14"/>
    <s v="SAL00481"/>
    <x v="1"/>
    <s v="5FT CORD IPHONE"/>
    <n v="10"/>
    <n v="1500"/>
    <n v="15000"/>
    <x v="3"/>
    <n v="2024"/>
  </r>
  <r>
    <s v="2024-04-29"/>
    <s v="SAL00212"/>
    <x v="1"/>
    <s v="5FT CORD IPHONE"/>
    <n v="6"/>
    <n v="1500"/>
    <n v="9000"/>
    <x v="3"/>
    <n v="2024"/>
  </r>
  <r>
    <s v="2024-04-29"/>
    <s v="SAL03867"/>
    <x v="1"/>
    <s v="5FT CORD IPHONE"/>
    <n v="4"/>
    <n v="1500"/>
    <n v="6000"/>
    <x v="3"/>
    <n v="2024"/>
  </r>
  <r>
    <s v="2024-04-30"/>
    <s v="SAL02476"/>
    <x v="1"/>
    <s v="5FT CORD IPHONE"/>
    <n v="6"/>
    <n v="1500"/>
    <n v="9000"/>
    <x v="3"/>
    <n v="2024"/>
  </r>
  <r>
    <s v="2024-05-12"/>
    <s v="SAL04984"/>
    <x v="1"/>
    <s v="5FT CORD IPHONE"/>
    <n v="2"/>
    <n v="1500"/>
    <n v="3000"/>
    <x v="4"/>
    <n v="2024"/>
  </r>
  <r>
    <s v="2024-05-15"/>
    <s v="SAL02666"/>
    <x v="1"/>
    <s v="5FT CORD IPHONE"/>
    <n v="8"/>
    <n v="1500"/>
    <n v="12000"/>
    <x v="4"/>
    <n v="2024"/>
  </r>
  <r>
    <s v="2024-05-24"/>
    <s v="SAL01824"/>
    <x v="1"/>
    <s v="5FT CORD IPHONE"/>
    <n v="10"/>
    <n v="1500"/>
    <n v="15000"/>
    <x v="4"/>
    <n v="2024"/>
  </r>
  <r>
    <s v="2024-05-25"/>
    <s v="SAL00469"/>
    <x v="1"/>
    <s v="5FT CORD IPHONE"/>
    <n v="7"/>
    <n v="1500"/>
    <n v="10500"/>
    <x v="4"/>
    <n v="2024"/>
  </r>
  <r>
    <s v="2024-05-27"/>
    <s v="SAL01725"/>
    <x v="1"/>
    <s v="5FT CORD IPHONE"/>
    <n v="2"/>
    <n v="1500"/>
    <n v="3000"/>
    <x v="4"/>
    <n v="2024"/>
  </r>
  <r>
    <s v="2024-06-04"/>
    <s v="SAL00897"/>
    <x v="1"/>
    <s v="5FT CORD IPHONE"/>
    <n v="4"/>
    <n v="1500"/>
    <n v="6000"/>
    <x v="5"/>
    <n v="2024"/>
  </r>
  <r>
    <s v="2024-06-12"/>
    <s v="SAL02749"/>
    <x v="1"/>
    <s v="5FT CORD IPHONE"/>
    <n v="8"/>
    <n v="1500"/>
    <n v="12000"/>
    <x v="5"/>
    <n v="2024"/>
  </r>
  <r>
    <s v="2024-06-21"/>
    <s v="SAL02214"/>
    <x v="1"/>
    <s v="5FT CORD IPHONE"/>
    <n v="10"/>
    <n v="1500"/>
    <n v="15000"/>
    <x v="5"/>
    <n v="2024"/>
  </r>
  <r>
    <s v="2024-06-22"/>
    <s v="SAL03808"/>
    <x v="1"/>
    <s v="5FT CORD IPHONE"/>
    <n v="12"/>
    <n v="1500"/>
    <n v="18000"/>
    <x v="5"/>
    <n v="2024"/>
  </r>
  <r>
    <s v="2024-07-01"/>
    <s v="SAL02639"/>
    <x v="1"/>
    <s v="5FT CORD IPHONE"/>
    <n v="12"/>
    <n v="1500"/>
    <n v="18000"/>
    <x v="6"/>
    <n v="2024"/>
  </r>
  <r>
    <s v="2024-07-12"/>
    <s v="SAL04355"/>
    <x v="1"/>
    <s v="5FT CORD IPHONE"/>
    <n v="11"/>
    <n v="1500"/>
    <n v="16500"/>
    <x v="6"/>
    <n v="2024"/>
  </r>
  <r>
    <s v="2024-07-26"/>
    <s v="SAL05888"/>
    <x v="1"/>
    <s v="5FT CORD IPHONE"/>
    <n v="1"/>
    <n v="1500"/>
    <n v="1500"/>
    <x v="6"/>
    <n v="2024"/>
  </r>
  <r>
    <s v="2024-08-13"/>
    <s v="SAL02298"/>
    <x v="1"/>
    <s v="5FT CORD IPHONE"/>
    <n v="13"/>
    <n v="1500"/>
    <n v="19500"/>
    <x v="7"/>
    <n v="2024"/>
  </r>
  <r>
    <s v="2024-08-23"/>
    <s v="SAL02861"/>
    <x v="1"/>
    <s v="5FT CORD IPHONE"/>
    <n v="12"/>
    <n v="1500"/>
    <n v="18000"/>
    <x v="7"/>
    <n v="2024"/>
  </r>
  <r>
    <s v="2024-08-25"/>
    <s v="SAL01216"/>
    <x v="1"/>
    <s v="5FT CORD IPHONE"/>
    <n v="10"/>
    <n v="1500"/>
    <n v="15000"/>
    <x v="7"/>
    <n v="2024"/>
  </r>
  <r>
    <s v="2024-09-05"/>
    <s v="SAL00223"/>
    <x v="1"/>
    <s v="5FT CORD IPHONE"/>
    <n v="12"/>
    <n v="1500"/>
    <n v="18000"/>
    <x v="8"/>
    <n v="2024"/>
  </r>
  <r>
    <s v="2024-09-27"/>
    <s v="SAL00126"/>
    <x v="1"/>
    <s v="5FT CORD IPHONE"/>
    <n v="6"/>
    <n v="1500"/>
    <n v="9000"/>
    <x v="8"/>
    <n v="2024"/>
  </r>
  <r>
    <s v="2024-09-28"/>
    <s v="SAL00371"/>
    <x v="1"/>
    <s v="5FT CORD IPHONE"/>
    <n v="11"/>
    <n v="1500"/>
    <n v="16500"/>
    <x v="8"/>
    <n v="2024"/>
  </r>
  <r>
    <s v="2024-10-01"/>
    <s v="SAL05392"/>
    <x v="1"/>
    <s v="5FT CORD IPHONE"/>
    <n v="14"/>
    <n v="1500"/>
    <n v="21000"/>
    <x v="9"/>
    <n v="2024"/>
  </r>
  <r>
    <s v="2024-10-14"/>
    <s v="SAL03883"/>
    <x v="1"/>
    <s v="5FT CORD IPHONE"/>
    <n v="6"/>
    <n v="1500"/>
    <n v="9000"/>
    <x v="9"/>
    <n v="2024"/>
  </r>
  <r>
    <s v="2024-10-18"/>
    <s v="SAL03161"/>
    <x v="1"/>
    <s v="5FT CORD IPHONE"/>
    <n v="4"/>
    <n v="1500"/>
    <n v="6000"/>
    <x v="9"/>
    <n v="2024"/>
  </r>
  <r>
    <s v="2024-10-25"/>
    <s v="SAL01179"/>
    <x v="1"/>
    <s v="5FT CORD IPHONE"/>
    <n v="6"/>
    <n v="1500"/>
    <n v="9000"/>
    <x v="9"/>
    <n v="2024"/>
  </r>
  <r>
    <s v="2024-11-08"/>
    <s v="SAL02939"/>
    <x v="1"/>
    <s v="5FT CORD IPHONE"/>
    <n v="5"/>
    <n v="1500"/>
    <n v="7500"/>
    <x v="10"/>
    <n v="2024"/>
  </r>
  <r>
    <s v="2024-11-15"/>
    <s v="SAL05812"/>
    <x v="1"/>
    <s v="5FT CORD IPHONE"/>
    <n v="10"/>
    <n v="1500"/>
    <n v="15000"/>
    <x v="10"/>
    <n v="2024"/>
  </r>
  <r>
    <s v="2024-11-22"/>
    <s v="SAL05624"/>
    <x v="1"/>
    <s v="5FT CORD IPHONE"/>
    <n v="10"/>
    <n v="1500"/>
    <n v="15000"/>
    <x v="10"/>
    <n v="2024"/>
  </r>
  <r>
    <s v="2024-12-03"/>
    <s v="SAL02932"/>
    <x v="1"/>
    <s v="5FT CORD IPHONE"/>
    <n v="14"/>
    <n v="1500"/>
    <n v="21000"/>
    <x v="11"/>
    <n v="2024"/>
  </r>
  <r>
    <s v="2024-12-08"/>
    <s v="SAL01395"/>
    <x v="1"/>
    <s v="5FT CORD IPHONE"/>
    <n v="10"/>
    <n v="1500"/>
    <n v="15000"/>
    <x v="11"/>
    <n v="2024"/>
  </r>
  <r>
    <s v="2024-12-08"/>
    <s v="SAL03109"/>
    <x v="1"/>
    <s v="5FT CORD IPHONE"/>
    <n v="10"/>
    <n v="1500"/>
    <n v="15000"/>
    <x v="11"/>
    <n v="2024"/>
  </r>
  <r>
    <s v="2024-12-19"/>
    <s v="SAL04149"/>
    <x v="1"/>
    <s v="5FT CORD IPHONE"/>
    <n v="14"/>
    <n v="1500"/>
    <n v="21000"/>
    <x v="11"/>
    <n v="2024"/>
  </r>
  <r>
    <s v="2024-12-27"/>
    <s v="SAL03428"/>
    <x v="1"/>
    <s v="5FT CORD IPHONE"/>
    <n v="5"/>
    <n v="1500"/>
    <n v="7500"/>
    <x v="11"/>
    <n v="2024"/>
  </r>
  <r>
    <s v="2024-12-30"/>
    <s v="SAL04400"/>
    <x v="1"/>
    <s v="5FT CORD IPHONE"/>
    <n v="7"/>
    <n v="1500"/>
    <n v="10500"/>
    <x v="11"/>
    <n v="2024"/>
  </r>
  <r>
    <s v="2025-01-09"/>
    <s v="SAL01878"/>
    <x v="1"/>
    <s v="5FT CORD IPHONE"/>
    <n v="1"/>
    <n v="1500"/>
    <n v="1500"/>
    <x v="0"/>
    <n v="2025"/>
  </r>
  <r>
    <s v="2025-01-22"/>
    <s v="SAL01608"/>
    <x v="1"/>
    <s v="5FT CORD IPHONE"/>
    <n v="14"/>
    <n v="1500"/>
    <n v="21000"/>
    <x v="0"/>
    <n v="2025"/>
  </r>
  <r>
    <s v="2025-01-28"/>
    <s v="SAL05696"/>
    <x v="1"/>
    <s v="5FT CORD IPHONE"/>
    <n v="11"/>
    <n v="1500"/>
    <n v="16500"/>
    <x v="0"/>
    <n v="2025"/>
  </r>
  <r>
    <s v="2025-01-29"/>
    <s v="SAL03078"/>
    <x v="1"/>
    <s v="5FT CORD IPHONE"/>
    <n v="2"/>
    <n v="1500"/>
    <n v="3000"/>
    <x v="0"/>
    <n v="2025"/>
  </r>
  <r>
    <s v="2025-02-15"/>
    <s v="SAL04547"/>
    <x v="1"/>
    <s v="5FT CORD IPHONE"/>
    <n v="12"/>
    <n v="1500"/>
    <n v="18000"/>
    <x v="1"/>
    <n v="2025"/>
  </r>
  <r>
    <s v="2025-02-21"/>
    <s v="SAL02592"/>
    <x v="1"/>
    <s v="5FT CORD IPHONE"/>
    <n v="11"/>
    <n v="1500"/>
    <n v="16500"/>
    <x v="1"/>
    <n v="2025"/>
  </r>
  <r>
    <s v="2025-03-06"/>
    <s v="SAL05509"/>
    <x v="1"/>
    <s v="5FT CORD IPHONE"/>
    <n v="3"/>
    <n v="1500"/>
    <n v="4500"/>
    <x v="2"/>
    <n v="2025"/>
  </r>
  <r>
    <s v="2025-03-14"/>
    <s v="SAL01834"/>
    <x v="1"/>
    <s v="5FT CORD IPHONE"/>
    <n v="13"/>
    <n v="1500"/>
    <n v="19500"/>
    <x v="2"/>
    <n v="2025"/>
  </r>
  <r>
    <s v="2025-03-15"/>
    <s v="SAL05878"/>
    <x v="1"/>
    <s v="5FT CORD IPHONE"/>
    <n v="3"/>
    <n v="1500"/>
    <n v="4500"/>
    <x v="2"/>
    <n v="2025"/>
  </r>
  <r>
    <s v="2025-03-21"/>
    <s v="SAL04048"/>
    <x v="1"/>
    <s v="5FT CORD IPHONE"/>
    <n v="15"/>
    <n v="1500"/>
    <n v="22500"/>
    <x v="2"/>
    <n v="2025"/>
  </r>
  <r>
    <s v="2025-03-22"/>
    <s v="SAL05723"/>
    <x v="1"/>
    <s v="5FT CORD IPHONE"/>
    <n v="6"/>
    <n v="1500"/>
    <n v="9000"/>
    <x v="2"/>
    <n v="2025"/>
  </r>
  <r>
    <s v="2025-04-02"/>
    <s v="SAL01992"/>
    <x v="1"/>
    <s v="5FT CORD IPHONE"/>
    <n v="7"/>
    <n v="1500"/>
    <n v="10500"/>
    <x v="3"/>
    <n v="2025"/>
  </r>
  <r>
    <s v="2025-04-10"/>
    <s v="SAL04763"/>
    <x v="1"/>
    <s v="5FT CORD IPHONE"/>
    <n v="3"/>
    <n v="1500"/>
    <n v="4500"/>
    <x v="3"/>
    <n v="2025"/>
  </r>
  <r>
    <s v="2025-05-02"/>
    <s v="SAL00336"/>
    <x v="1"/>
    <s v="5FT CORD IPHONE"/>
    <n v="7"/>
    <n v="1500"/>
    <n v="10500"/>
    <x v="4"/>
    <n v="2025"/>
  </r>
  <r>
    <s v="2025-05-09"/>
    <s v="SAL03272"/>
    <x v="1"/>
    <s v="5FT CORD IPHONE"/>
    <n v="12"/>
    <n v="1500"/>
    <n v="18000"/>
    <x v="4"/>
    <n v="2025"/>
  </r>
  <r>
    <s v="2025-05-23"/>
    <s v="SAL05268"/>
    <x v="1"/>
    <s v="5FT CORD IPHONE"/>
    <n v="11"/>
    <n v="1500"/>
    <n v="16500"/>
    <x v="4"/>
    <n v="2025"/>
  </r>
  <r>
    <s v="2025-05-31"/>
    <s v="SAL01669"/>
    <x v="1"/>
    <s v="5FT CORD IPHONE"/>
    <n v="1"/>
    <n v="1500"/>
    <n v="1500"/>
    <x v="4"/>
    <n v="2025"/>
  </r>
  <r>
    <s v="2025-06-02"/>
    <s v="SAL04077"/>
    <x v="1"/>
    <s v="5FT CORD IPHONE"/>
    <n v="5"/>
    <n v="1500"/>
    <n v="7500"/>
    <x v="5"/>
    <n v="2025"/>
  </r>
  <r>
    <s v="2025-06-11"/>
    <s v="SAL04290"/>
    <x v="1"/>
    <s v="5FT CORD IPHONE"/>
    <n v="10"/>
    <n v="1500"/>
    <n v="15000"/>
    <x v="5"/>
    <n v="2025"/>
  </r>
  <r>
    <s v="2025-06-30"/>
    <s v="SAL03738"/>
    <x v="1"/>
    <s v="5FT CORD IPHONE"/>
    <n v="3"/>
    <n v="1500"/>
    <n v="4500"/>
    <x v="5"/>
    <n v="2025"/>
  </r>
  <r>
    <s v="2025-07-01"/>
    <s v="SAL04972"/>
    <x v="1"/>
    <s v="5FT CORD IPHONE"/>
    <n v="6"/>
    <n v="1500"/>
    <n v="9000"/>
    <x v="6"/>
    <n v="2025"/>
  </r>
  <r>
    <s v="2025-07-15"/>
    <s v="SAL05418"/>
    <x v="1"/>
    <s v="5FT CORD IPHONE"/>
    <n v="8"/>
    <n v="1500"/>
    <n v="12000"/>
    <x v="6"/>
    <n v="2025"/>
  </r>
  <r>
    <s v="2025-07-25"/>
    <s v="SAL00674"/>
    <x v="1"/>
    <s v="5FT CORD IPHONE"/>
    <n v="2"/>
    <n v="1500"/>
    <n v="3000"/>
    <x v="6"/>
    <n v="2025"/>
  </r>
  <r>
    <s v="2025-08-08"/>
    <s v="SAL00315"/>
    <x v="1"/>
    <s v="5FT CORD IPHONE"/>
    <n v="2"/>
    <n v="1500"/>
    <n v="3000"/>
    <x v="7"/>
    <n v="2025"/>
  </r>
  <r>
    <s v="2025-09-01"/>
    <s v="SAL04889"/>
    <x v="1"/>
    <s v="5FT CORD IPHONE"/>
    <n v="1"/>
    <n v="1500"/>
    <n v="1500"/>
    <x v="8"/>
    <n v="2025"/>
  </r>
  <r>
    <s v="2025-09-14"/>
    <s v="SAL04421"/>
    <x v="1"/>
    <s v="5FT CORD IPHONE"/>
    <n v="9"/>
    <n v="1500"/>
    <n v="13500"/>
    <x v="8"/>
    <n v="2025"/>
  </r>
  <r>
    <s v="2025-09-15"/>
    <s v="SAL03222"/>
    <x v="1"/>
    <s v="5FT CORD IPHONE"/>
    <n v="9"/>
    <n v="1500"/>
    <n v="13500"/>
    <x v="8"/>
    <n v="2025"/>
  </r>
  <r>
    <s v="2025-10-11"/>
    <s v="SAL00410"/>
    <x v="1"/>
    <s v="5FT CORD IPHONE"/>
    <n v="14"/>
    <n v="1500"/>
    <n v="21000"/>
    <x v="9"/>
    <n v="2025"/>
  </r>
  <r>
    <s v="2025-10-31"/>
    <s v="SAL03681"/>
    <x v="1"/>
    <s v="5FT CORD IPHONE"/>
    <n v="8"/>
    <n v="1500"/>
    <n v="12000"/>
    <x v="9"/>
    <n v="2025"/>
  </r>
  <r>
    <s v="2025-11-14"/>
    <s v="SAL03194"/>
    <x v="1"/>
    <s v="5FT CORD IPHONE"/>
    <n v="10"/>
    <n v="1500"/>
    <n v="15000"/>
    <x v="10"/>
    <n v="2025"/>
  </r>
  <r>
    <s v="2025-11-15"/>
    <s v="SAL00011"/>
    <x v="1"/>
    <s v="5FT CORD IPHONE"/>
    <n v="6"/>
    <n v="1500"/>
    <n v="9000"/>
    <x v="10"/>
    <n v="2025"/>
  </r>
  <r>
    <s v="2025-12-01"/>
    <s v="SAL04810"/>
    <x v="1"/>
    <s v="5FT CORD IPHONE"/>
    <n v="1"/>
    <n v="1500"/>
    <n v="1500"/>
    <x v="11"/>
    <n v="2025"/>
  </r>
  <r>
    <s v="2025-12-03"/>
    <s v="SAL01286"/>
    <x v="1"/>
    <s v="5FT CORD IPHONE"/>
    <n v="13"/>
    <n v="1500"/>
    <n v="19500"/>
    <x v="11"/>
    <n v="2025"/>
  </r>
  <r>
    <s v="2025-12-09"/>
    <s v="SAL05438"/>
    <x v="1"/>
    <s v="5FT CORD IPHONE"/>
    <n v="5"/>
    <n v="1500"/>
    <n v="7500"/>
    <x v="11"/>
    <n v="2025"/>
  </r>
  <r>
    <s v="2025-12-10"/>
    <s v="SAL02830"/>
    <x v="1"/>
    <s v="5FT CORD IPHONE"/>
    <n v="10"/>
    <n v="1500"/>
    <n v="15000"/>
    <x v="11"/>
    <n v="2025"/>
  </r>
  <r>
    <s v="2025-12-23"/>
    <s v="SAL02790"/>
    <x v="1"/>
    <s v="5FT CORD IPHONE"/>
    <n v="15"/>
    <n v="1500"/>
    <n v="22500"/>
    <x v="11"/>
    <n v="2025"/>
  </r>
  <r>
    <s v="2025-12-31"/>
    <s v="SAL03378"/>
    <x v="1"/>
    <s v="5FT CORD IPHONE"/>
    <n v="10"/>
    <n v="1500"/>
    <n v="15000"/>
    <x v="11"/>
    <n v="2025"/>
  </r>
  <r>
    <s v="2023-01-08"/>
    <s v="SAL01273"/>
    <x v="2"/>
    <s v="ANDROID"/>
    <n v="7"/>
    <n v="2000"/>
    <n v="14000"/>
    <x v="0"/>
    <n v="2023"/>
  </r>
  <r>
    <s v="2023-01-12"/>
    <s v="SAL03100"/>
    <x v="2"/>
    <s v="ANDROID"/>
    <n v="6"/>
    <n v="2000"/>
    <n v="12000"/>
    <x v="0"/>
    <n v="2023"/>
  </r>
  <r>
    <s v="2023-01-16"/>
    <s v="SAL00318"/>
    <x v="2"/>
    <s v="ANDROID"/>
    <n v="14"/>
    <n v="2000"/>
    <n v="28000"/>
    <x v="0"/>
    <n v="2023"/>
  </r>
  <r>
    <s v="2023-01-18"/>
    <s v="SAL01769"/>
    <x v="2"/>
    <s v="ANDROID"/>
    <n v="11"/>
    <n v="2000"/>
    <n v="22000"/>
    <x v="0"/>
    <n v="2023"/>
  </r>
  <r>
    <s v="2023-01-20"/>
    <s v="SAL05835"/>
    <x v="2"/>
    <s v="ANDROID"/>
    <n v="5"/>
    <n v="2000"/>
    <n v="10000"/>
    <x v="0"/>
    <n v="2023"/>
  </r>
  <r>
    <s v="2023-01-21"/>
    <s v="SAL05821"/>
    <x v="2"/>
    <s v="ANDROID"/>
    <n v="3"/>
    <n v="2000"/>
    <n v="6000"/>
    <x v="0"/>
    <n v="2023"/>
  </r>
  <r>
    <s v="2023-01-23"/>
    <s v="SAL02142"/>
    <x v="2"/>
    <s v="ANDROID"/>
    <n v="8"/>
    <n v="2000"/>
    <n v="16000"/>
    <x v="0"/>
    <n v="2023"/>
  </r>
  <r>
    <s v="2023-02-14"/>
    <s v="SAL02478"/>
    <x v="2"/>
    <s v="ANDROID"/>
    <n v="11"/>
    <n v="2000"/>
    <n v="22000"/>
    <x v="1"/>
    <n v="2023"/>
  </r>
  <r>
    <s v="2023-02-18"/>
    <s v="SAL02659"/>
    <x v="2"/>
    <s v="ANDROID"/>
    <n v="4"/>
    <n v="2000"/>
    <n v="8000"/>
    <x v="1"/>
    <n v="2023"/>
  </r>
  <r>
    <s v="2023-03-05"/>
    <s v="SAL00750"/>
    <x v="2"/>
    <s v="ANDROID"/>
    <n v="5"/>
    <n v="2000"/>
    <n v="10000"/>
    <x v="2"/>
    <n v="2023"/>
  </r>
  <r>
    <s v="2023-03-07"/>
    <s v="SAL04613"/>
    <x v="2"/>
    <s v="ANDROID"/>
    <n v="3"/>
    <n v="2000"/>
    <n v="6000"/>
    <x v="2"/>
    <n v="2023"/>
  </r>
  <r>
    <s v="2023-03-09"/>
    <s v="SAL01459"/>
    <x v="2"/>
    <s v="ANDROID"/>
    <n v="12"/>
    <n v="2000"/>
    <n v="24000"/>
    <x v="2"/>
    <n v="2023"/>
  </r>
  <r>
    <s v="2023-03-13"/>
    <s v="SAL01119"/>
    <x v="2"/>
    <s v="ANDROID"/>
    <n v="13"/>
    <n v="2000"/>
    <n v="26000"/>
    <x v="2"/>
    <n v="2023"/>
  </r>
  <r>
    <s v="2023-03-14"/>
    <s v="SAL03273"/>
    <x v="2"/>
    <s v="ANDROID"/>
    <n v="12"/>
    <n v="2000"/>
    <n v="24000"/>
    <x v="2"/>
    <n v="2023"/>
  </r>
  <r>
    <s v="2023-03-17"/>
    <s v="SAL01350"/>
    <x v="2"/>
    <s v="ANDROID"/>
    <n v="1"/>
    <n v="2000"/>
    <n v="2000"/>
    <x v="2"/>
    <n v="2023"/>
  </r>
  <r>
    <s v="2023-03-23"/>
    <s v="SAL01571"/>
    <x v="2"/>
    <s v="ANDROID"/>
    <n v="11"/>
    <n v="2000"/>
    <n v="22000"/>
    <x v="2"/>
    <n v="2023"/>
  </r>
  <r>
    <s v="2023-03-27"/>
    <s v="SAL01489"/>
    <x v="2"/>
    <s v="ANDROID"/>
    <n v="2"/>
    <n v="2000"/>
    <n v="4000"/>
    <x v="2"/>
    <n v="2023"/>
  </r>
  <r>
    <s v="2023-04-02"/>
    <s v="SAL00663"/>
    <x v="2"/>
    <s v="ANDROID"/>
    <n v="2"/>
    <n v="2000"/>
    <n v="4000"/>
    <x v="3"/>
    <n v="2023"/>
  </r>
  <r>
    <s v="2023-04-06"/>
    <s v="SAL05302"/>
    <x v="2"/>
    <s v="ANDROID"/>
    <n v="2"/>
    <n v="2000"/>
    <n v="4000"/>
    <x v="3"/>
    <n v="2023"/>
  </r>
  <r>
    <s v="2023-04-15"/>
    <s v="SAL04414"/>
    <x v="2"/>
    <s v="ANDROID"/>
    <n v="3"/>
    <n v="2000"/>
    <n v="6000"/>
    <x v="3"/>
    <n v="2023"/>
  </r>
  <r>
    <s v="2023-05-11"/>
    <s v="SAL03073"/>
    <x v="2"/>
    <s v="ANDROID"/>
    <n v="13"/>
    <n v="2000"/>
    <n v="26000"/>
    <x v="4"/>
    <n v="2023"/>
  </r>
  <r>
    <s v="2023-05-12"/>
    <s v="SAL00739"/>
    <x v="2"/>
    <s v="ANDROID"/>
    <n v="14"/>
    <n v="2000"/>
    <n v="28000"/>
    <x v="4"/>
    <n v="2023"/>
  </r>
  <r>
    <s v="2023-05-13"/>
    <s v="SAL00447"/>
    <x v="2"/>
    <s v="ANDROID"/>
    <n v="8"/>
    <n v="2000"/>
    <n v="16000"/>
    <x v="4"/>
    <n v="2023"/>
  </r>
  <r>
    <s v="2023-05-15"/>
    <s v="SAL02894"/>
    <x v="2"/>
    <s v="ANDROID"/>
    <n v="7"/>
    <n v="2000"/>
    <n v="14000"/>
    <x v="4"/>
    <n v="2023"/>
  </r>
  <r>
    <s v="2023-05-24"/>
    <s v="SAL02034"/>
    <x v="2"/>
    <s v="ANDROID"/>
    <n v="10"/>
    <n v="2000"/>
    <n v="20000"/>
    <x v="4"/>
    <n v="2023"/>
  </r>
  <r>
    <s v="2023-05-27"/>
    <s v="SAL02540"/>
    <x v="2"/>
    <s v="ANDROID"/>
    <n v="14"/>
    <n v="2000"/>
    <n v="28000"/>
    <x v="4"/>
    <n v="2023"/>
  </r>
  <r>
    <s v="2023-06-02"/>
    <s v="SAL00868"/>
    <x v="2"/>
    <s v="ANDROID"/>
    <n v="14"/>
    <n v="2000"/>
    <n v="28000"/>
    <x v="5"/>
    <n v="2023"/>
  </r>
  <r>
    <s v="2023-06-03"/>
    <s v="SAL00253"/>
    <x v="2"/>
    <s v="ANDROID"/>
    <n v="1"/>
    <n v="2000"/>
    <n v="2000"/>
    <x v="5"/>
    <n v="2023"/>
  </r>
  <r>
    <s v="2023-06-06"/>
    <s v="SAL05924"/>
    <x v="2"/>
    <s v="ANDROID"/>
    <n v="9"/>
    <n v="2000"/>
    <n v="18000"/>
    <x v="5"/>
    <n v="2023"/>
  </r>
  <r>
    <s v="2023-06-11"/>
    <s v="SAL01056"/>
    <x v="2"/>
    <s v="ANDROID"/>
    <n v="2"/>
    <n v="2000"/>
    <n v="4000"/>
    <x v="5"/>
    <n v="2023"/>
  </r>
  <r>
    <s v="2023-06-11"/>
    <s v="SAL01970"/>
    <x v="2"/>
    <s v="ANDROID"/>
    <n v="8"/>
    <n v="2000"/>
    <n v="16000"/>
    <x v="5"/>
    <n v="2023"/>
  </r>
  <r>
    <s v="2023-06-20"/>
    <s v="SAL04963"/>
    <x v="2"/>
    <s v="ANDROID"/>
    <n v="15"/>
    <n v="2000"/>
    <n v="30000"/>
    <x v="5"/>
    <n v="2023"/>
  </r>
  <r>
    <s v="2023-06-24"/>
    <s v="SAL04587"/>
    <x v="2"/>
    <s v="ANDROID"/>
    <n v="4"/>
    <n v="2000"/>
    <n v="8000"/>
    <x v="5"/>
    <n v="2023"/>
  </r>
  <r>
    <s v="2023-06-26"/>
    <s v="SAL01061"/>
    <x v="2"/>
    <s v="ANDROID"/>
    <n v="13"/>
    <n v="2000"/>
    <n v="26000"/>
    <x v="5"/>
    <n v="2023"/>
  </r>
  <r>
    <s v="2023-07-01"/>
    <s v="SAL02339"/>
    <x v="2"/>
    <s v="ANDROID"/>
    <n v="6"/>
    <n v="2000"/>
    <n v="12000"/>
    <x v="6"/>
    <n v="2023"/>
  </r>
  <r>
    <s v="2023-07-09"/>
    <s v="SAL03753"/>
    <x v="2"/>
    <s v="ANDROID"/>
    <n v="14"/>
    <n v="2000"/>
    <n v="28000"/>
    <x v="6"/>
    <n v="2023"/>
  </r>
  <r>
    <s v="2023-07-10"/>
    <s v="SAL02585"/>
    <x v="2"/>
    <s v="ANDROID"/>
    <n v="10"/>
    <n v="2000"/>
    <n v="20000"/>
    <x v="6"/>
    <n v="2023"/>
  </r>
  <r>
    <s v="2023-07-15"/>
    <s v="SAL01299"/>
    <x v="2"/>
    <s v="ANDROID"/>
    <n v="5"/>
    <n v="2000"/>
    <n v="10000"/>
    <x v="6"/>
    <n v="2023"/>
  </r>
  <r>
    <s v="2023-07-17"/>
    <s v="SAL05874"/>
    <x v="2"/>
    <s v="ANDROID"/>
    <n v="4"/>
    <n v="2000"/>
    <n v="8000"/>
    <x v="6"/>
    <n v="2023"/>
  </r>
  <r>
    <s v="2023-07-19"/>
    <s v="SAL04457"/>
    <x v="2"/>
    <s v="ANDROID"/>
    <n v="1"/>
    <n v="2000"/>
    <n v="2000"/>
    <x v="6"/>
    <n v="2023"/>
  </r>
  <r>
    <s v="2023-07-26"/>
    <s v="SAL04324"/>
    <x v="2"/>
    <s v="ANDROID"/>
    <n v="1"/>
    <n v="2000"/>
    <n v="2000"/>
    <x v="6"/>
    <n v="2023"/>
  </r>
  <r>
    <s v="2023-07-26"/>
    <s v="SAL05350"/>
    <x v="2"/>
    <s v="ANDROID"/>
    <n v="6"/>
    <n v="2000"/>
    <n v="12000"/>
    <x v="6"/>
    <n v="2023"/>
  </r>
  <r>
    <s v="2023-07-30"/>
    <s v="SAL03252"/>
    <x v="2"/>
    <s v="ANDROID"/>
    <n v="1"/>
    <n v="2000"/>
    <n v="2000"/>
    <x v="6"/>
    <n v="2023"/>
  </r>
  <r>
    <s v="2023-08-03"/>
    <s v="SAL00046"/>
    <x v="2"/>
    <s v="ANDROID"/>
    <n v="10"/>
    <n v="2000"/>
    <n v="20000"/>
    <x v="7"/>
    <n v="2023"/>
  </r>
  <r>
    <s v="2023-08-23"/>
    <s v="SAL03584"/>
    <x v="2"/>
    <s v="ANDROID"/>
    <n v="2"/>
    <n v="2000"/>
    <n v="4000"/>
    <x v="7"/>
    <n v="2023"/>
  </r>
  <r>
    <s v="2023-08-24"/>
    <s v="SAL05804"/>
    <x v="2"/>
    <s v="ANDROID"/>
    <n v="4"/>
    <n v="2000"/>
    <n v="8000"/>
    <x v="7"/>
    <n v="2023"/>
  </r>
  <r>
    <s v="2023-08-26"/>
    <s v="SAL02638"/>
    <x v="2"/>
    <s v="ANDROID"/>
    <n v="15"/>
    <n v="2000"/>
    <n v="30000"/>
    <x v="7"/>
    <n v="2023"/>
  </r>
  <r>
    <s v="2023-08-30"/>
    <s v="SAL00677"/>
    <x v="2"/>
    <s v="ANDROID"/>
    <n v="4"/>
    <n v="2000"/>
    <n v="8000"/>
    <x v="7"/>
    <n v="2023"/>
  </r>
  <r>
    <s v="2023-08-30"/>
    <s v="SAL04593"/>
    <x v="2"/>
    <s v="ANDROID"/>
    <n v="14"/>
    <n v="2000"/>
    <n v="28000"/>
    <x v="7"/>
    <n v="2023"/>
  </r>
  <r>
    <s v="2023-09-04"/>
    <s v="SAL00340"/>
    <x v="2"/>
    <s v="ANDROID"/>
    <n v="11"/>
    <n v="2000"/>
    <n v="22000"/>
    <x v="8"/>
    <n v="2023"/>
  </r>
  <r>
    <s v="2023-09-10"/>
    <s v="SAL02304"/>
    <x v="2"/>
    <s v="ANDROID"/>
    <n v="14"/>
    <n v="2000"/>
    <n v="28000"/>
    <x v="8"/>
    <n v="2023"/>
  </r>
  <r>
    <s v="2023-09-10"/>
    <s v="SAL04269"/>
    <x v="2"/>
    <s v="ANDROID"/>
    <n v="2"/>
    <n v="2000"/>
    <n v="4000"/>
    <x v="8"/>
    <n v="2023"/>
  </r>
  <r>
    <s v="2023-09-24"/>
    <s v="SAL02276"/>
    <x v="2"/>
    <s v="ANDROID"/>
    <n v="13"/>
    <n v="2000"/>
    <n v="26000"/>
    <x v="8"/>
    <n v="2023"/>
  </r>
  <r>
    <s v="2023-10-12"/>
    <s v="SAL03944"/>
    <x v="2"/>
    <s v="ANDROID"/>
    <n v="1"/>
    <n v="2000"/>
    <n v="2000"/>
    <x v="9"/>
    <n v="2023"/>
  </r>
  <r>
    <s v="2023-10-26"/>
    <s v="SAL00612"/>
    <x v="2"/>
    <s v="ANDROID"/>
    <n v="9"/>
    <n v="2000"/>
    <n v="18000"/>
    <x v="9"/>
    <n v="2023"/>
  </r>
  <r>
    <s v="2023-11-01"/>
    <s v="SAL00638"/>
    <x v="2"/>
    <s v="ANDROID"/>
    <n v="2"/>
    <n v="2000"/>
    <n v="4000"/>
    <x v="10"/>
    <n v="2023"/>
  </r>
  <r>
    <s v="2023-11-08"/>
    <s v="SAL04274"/>
    <x v="2"/>
    <s v="ANDROID"/>
    <n v="9"/>
    <n v="2000"/>
    <n v="18000"/>
    <x v="10"/>
    <n v="2023"/>
  </r>
  <r>
    <s v="2023-11-12"/>
    <s v="SAL04976"/>
    <x v="2"/>
    <s v="ANDROID"/>
    <n v="7"/>
    <n v="2000"/>
    <n v="14000"/>
    <x v="10"/>
    <n v="2023"/>
  </r>
  <r>
    <s v="2023-11-15"/>
    <s v="SAL03296"/>
    <x v="2"/>
    <s v="ANDROID"/>
    <n v="5"/>
    <n v="2000"/>
    <n v="10000"/>
    <x v="10"/>
    <n v="2023"/>
  </r>
  <r>
    <s v="2023-11-25"/>
    <s v="SAL04946"/>
    <x v="2"/>
    <s v="ANDROID"/>
    <n v="13"/>
    <n v="2000"/>
    <n v="26000"/>
    <x v="10"/>
    <n v="2023"/>
  </r>
  <r>
    <s v="2023-11-29"/>
    <s v="SAL00267"/>
    <x v="2"/>
    <s v="ANDROID"/>
    <n v="5"/>
    <n v="2000"/>
    <n v="10000"/>
    <x v="10"/>
    <n v="2023"/>
  </r>
  <r>
    <s v="2023-12-22"/>
    <s v="SAL04296"/>
    <x v="2"/>
    <s v="ANDROID"/>
    <n v="15"/>
    <n v="2000"/>
    <n v="30000"/>
    <x v="11"/>
    <n v="2023"/>
  </r>
  <r>
    <s v="2023-12-24"/>
    <s v="SAL05669"/>
    <x v="2"/>
    <s v="ANDROID"/>
    <n v="6"/>
    <n v="2000"/>
    <n v="12000"/>
    <x v="11"/>
    <n v="2023"/>
  </r>
  <r>
    <s v="2023-12-25"/>
    <s v="SAL02517"/>
    <x v="2"/>
    <s v="ANDROID"/>
    <n v="12"/>
    <n v="2000"/>
    <n v="24000"/>
    <x v="11"/>
    <n v="2023"/>
  </r>
  <r>
    <s v="2024-01-10"/>
    <s v="SAL03986"/>
    <x v="2"/>
    <s v="ANDROID"/>
    <n v="3"/>
    <n v="2000"/>
    <n v="6000"/>
    <x v="0"/>
    <n v="2024"/>
  </r>
  <r>
    <s v="2024-01-12"/>
    <s v="SAL05402"/>
    <x v="2"/>
    <s v="ANDROID"/>
    <n v="10"/>
    <n v="2000"/>
    <n v="20000"/>
    <x v="0"/>
    <n v="2024"/>
  </r>
  <r>
    <s v="2024-01-16"/>
    <s v="SAL04974"/>
    <x v="2"/>
    <s v="ANDROID"/>
    <n v="12"/>
    <n v="2000"/>
    <n v="24000"/>
    <x v="0"/>
    <n v="2024"/>
  </r>
  <r>
    <s v="2024-01-23"/>
    <s v="SAL03431"/>
    <x v="2"/>
    <s v="ANDROID"/>
    <n v="4"/>
    <n v="2000"/>
    <n v="8000"/>
    <x v="0"/>
    <n v="2024"/>
  </r>
  <r>
    <s v="2024-01-27"/>
    <s v="SAL03772"/>
    <x v="2"/>
    <s v="ANDROID"/>
    <n v="7"/>
    <n v="2000"/>
    <n v="14000"/>
    <x v="0"/>
    <n v="2024"/>
  </r>
  <r>
    <s v="2024-02-07"/>
    <s v="SAL03715"/>
    <x v="2"/>
    <s v="ANDROID"/>
    <n v="6"/>
    <n v="2000"/>
    <n v="12000"/>
    <x v="1"/>
    <n v="2024"/>
  </r>
  <r>
    <s v="2024-02-11"/>
    <s v="SAL01476"/>
    <x v="2"/>
    <s v="ANDROID"/>
    <n v="14"/>
    <n v="2000"/>
    <n v="28000"/>
    <x v="1"/>
    <n v="2024"/>
  </r>
  <r>
    <s v="2024-02-15"/>
    <s v="SAL05980"/>
    <x v="2"/>
    <s v="ANDROID"/>
    <n v="8"/>
    <n v="2000"/>
    <n v="16000"/>
    <x v="1"/>
    <n v="2024"/>
  </r>
  <r>
    <s v="2024-02-17"/>
    <s v="SAL01115"/>
    <x v="2"/>
    <s v="ANDROID"/>
    <n v="6"/>
    <n v="2000"/>
    <n v="12000"/>
    <x v="1"/>
    <n v="2024"/>
  </r>
  <r>
    <s v="2024-02-22"/>
    <s v="SAL00094"/>
    <x v="2"/>
    <s v="ANDROID"/>
    <n v="8"/>
    <n v="2000"/>
    <n v="16000"/>
    <x v="1"/>
    <n v="2024"/>
  </r>
  <r>
    <s v="2024-02-26"/>
    <s v="SAL00716"/>
    <x v="2"/>
    <s v="ANDROID"/>
    <n v="11"/>
    <n v="2000"/>
    <n v="22000"/>
    <x v="1"/>
    <n v="2024"/>
  </r>
  <r>
    <s v="2024-02-26"/>
    <s v="SAL04459"/>
    <x v="2"/>
    <s v="ANDROID"/>
    <n v="13"/>
    <n v="2000"/>
    <n v="26000"/>
    <x v="1"/>
    <n v="2024"/>
  </r>
  <r>
    <s v="2024-02-28"/>
    <s v="SAL03952"/>
    <x v="2"/>
    <s v="ANDROID"/>
    <n v="3"/>
    <n v="2000"/>
    <n v="6000"/>
    <x v="1"/>
    <n v="2024"/>
  </r>
  <r>
    <s v="2024-02-29"/>
    <s v="SAL02229"/>
    <x v="2"/>
    <s v="ANDROID"/>
    <n v="1"/>
    <n v="2000"/>
    <n v="2000"/>
    <x v="1"/>
    <n v="2024"/>
  </r>
  <r>
    <s v="2024-03-09"/>
    <s v="SAL05045"/>
    <x v="2"/>
    <s v="ANDROID"/>
    <n v="11"/>
    <n v="2000"/>
    <n v="22000"/>
    <x v="2"/>
    <n v="2024"/>
  </r>
  <r>
    <s v="2024-03-19"/>
    <s v="SAL00334"/>
    <x v="2"/>
    <s v="ANDROID"/>
    <n v="11"/>
    <n v="2000"/>
    <n v="22000"/>
    <x v="2"/>
    <n v="2024"/>
  </r>
  <r>
    <s v="2024-03-23"/>
    <s v="SAL03829"/>
    <x v="2"/>
    <s v="ANDROID"/>
    <n v="11"/>
    <n v="2000"/>
    <n v="22000"/>
    <x v="2"/>
    <n v="2024"/>
  </r>
  <r>
    <s v="2024-03-25"/>
    <s v="SAL03750"/>
    <x v="2"/>
    <s v="ANDROID"/>
    <n v="2"/>
    <n v="2000"/>
    <n v="4000"/>
    <x v="2"/>
    <n v="2024"/>
  </r>
  <r>
    <s v="2024-03-26"/>
    <s v="SAL04849"/>
    <x v="2"/>
    <s v="ANDROID"/>
    <n v="10"/>
    <n v="2000"/>
    <n v="20000"/>
    <x v="2"/>
    <n v="2024"/>
  </r>
  <r>
    <s v="2024-04-02"/>
    <s v="SAL04441"/>
    <x v="2"/>
    <s v="ANDROID"/>
    <n v="9"/>
    <n v="2000"/>
    <n v="18000"/>
    <x v="3"/>
    <n v="2024"/>
  </r>
  <r>
    <s v="2024-04-07"/>
    <s v="SAL03981"/>
    <x v="2"/>
    <s v="ANDROID"/>
    <n v="11"/>
    <n v="2000"/>
    <n v="22000"/>
    <x v="3"/>
    <n v="2024"/>
  </r>
  <r>
    <s v="2024-04-13"/>
    <s v="SAL04268"/>
    <x v="2"/>
    <s v="ANDROID"/>
    <n v="8"/>
    <n v="2000"/>
    <n v="16000"/>
    <x v="3"/>
    <n v="2024"/>
  </r>
  <r>
    <s v="2024-04-13"/>
    <s v="SAL04830"/>
    <x v="2"/>
    <s v="ANDROID"/>
    <n v="1"/>
    <n v="2000"/>
    <n v="2000"/>
    <x v="3"/>
    <n v="2024"/>
  </r>
  <r>
    <s v="2024-04-23"/>
    <s v="SAL03609"/>
    <x v="2"/>
    <s v="ANDROID"/>
    <n v="5"/>
    <n v="2000"/>
    <n v="10000"/>
    <x v="3"/>
    <n v="2024"/>
  </r>
  <r>
    <s v="2024-05-09"/>
    <s v="SAL00353"/>
    <x v="2"/>
    <s v="ANDROID"/>
    <n v="12"/>
    <n v="2000"/>
    <n v="24000"/>
    <x v="4"/>
    <n v="2024"/>
  </r>
  <r>
    <s v="2024-05-13"/>
    <s v="SAL03729"/>
    <x v="2"/>
    <s v="ANDROID"/>
    <n v="10"/>
    <n v="2000"/>
    <n v="20000"/>
    <x v="4"/>
    <n v="2024"/>
  </r>
  <r>
    <s v="2024-05-18"/>
    <s v="SAL00561"/>
    <x v="2"/>
    <s v="ANDROID"/>
    <n v="14"/>
    <n v="2000"/>
    <n v="28000"/>
    <x v="4"/>
    <n v="2024"/>
  </r>
  <r>
    <s v="2024-05-18"/>
    <s v="SAL04914"/>
    <x v="2"/>
    <s v="ANDROID"/>
    <n v="12"/>
    <n v="2000"/>
    <n v="24000"/>
    <x v="4"/>
    <n v="2024"/>
  </r>
  <r>
    <s v="2024-05-19"/>
    <s v="SAL00539"/>
    <x v="2"/>
    <s v="ANDROID"/>
    <n v="12"/>
    <n v="2000"/>
    <n v="24000"/>
    <x v="4"/>
    <n v="2024"/>
  </r>
  <r>
    <s v="2024-05-25"/>
    <s v="SAL04574"/>
    <x v="2"/>
    <s v="ANDROID"/>
    <n v="9"/>
    <n v="2000"/>
    <n v="18000"/>
    <x v="4"/>
    <n v="2024"/>
  </r>
  <r>
    <s v="2024-06-15"/>
    <s v="SAL04406"/>
    <x v="2"/>
    <s v="ANDROID"/>
    <n v="1"/>
    <n v="2000"/>
    <n v="2000"/>
    <x v="5"/>
    <n v="2024"/>
  </r>
  <r>
    <s v="2024-06-17"/>
    <s v="SAL04633"/>
    <x v="2"/>
    <s v="ANDROID"/>
    <n v="8"/>
    <n v="2000"/>
    <n v="16000"/>
    <x v="5"/>
    <n v="2024"/>
  </r>
  <r>
    <s v="2024-07-05"/>
    <s v="SAL01103"/>
    <x v="2"/>
    <s v="ANDROID"/>
    <n v="2"/>
    <n v="2000"/>
    <n v="4000"/>
    <x v="6"/>
    <n v="2024"/>
  </r>
  <r>
    <s v="2024-07-14"/>
    <s v="SAL02406"/>
    <x v="2"/>
    <s v="ANDROID"/>
    <n v="5"/>
    <n v="2000"/>
    <n v="10000"/>
    <x v="6"/>
    <n v="2024"/>
  </r>
  <r>
    <s v="2024-07-18"/>
    <s v="SAL04606"/>
    <x v="2"/>
    <s v="ANDROID"/>
    <n v="15"/>
    <n v="2000"/>
    <n v="30000"/>
    <x v="6"/>
    <n v="2024"/>
  </r>
  <r>
    <s v="2024-07-19"/>
    <s v="SAL04246"/>
    <x v="2"/>
    <s v="ANDROID"/>
    <n v="2"/>
    <n v="2000"/>
    <n v="4000"/>
    <x v="6"/>
    <n v="2024"/>
  </r>
  <r>
    <s v="2024-07-25"/>
    <s v="SAL03890"/>
    <x v="2"/>
    <s v="ANDROID"/>
    <n v="15"/>
    <n v="2000"/>
    <n v="30000"/>
    <x v="6"/>
    <n v="2024"/>
  </r>
  <r>
    <s v="2024-07-27"/>
    <s v="SAL03447"/>
    <x v="2"/>
    <s v="ANDROID"/>
    <n v="11"/>
    <n v="2000"/>
    <n v="22000"/>
    <x v="6"/>
    <n v="2024"/>
  </r>
  <r>
    <s v="2024-08-07"/>
    <s v="SAL04033"/>
    <x v="2"/>
    <s v="ANDROID"/>
    <n v="12"/>
    <n v="2000"/>
    <n v="24000"/>
    <x v="7"/>
    <n v="2024"/>
  </r>
  <r>
    <s v="2024-08-13"/>
    <s v="SAL05365"/>
    <x v="2"/>
    <s v="ANDROID"/>
    <n v="4"/>
    <n v="2000"/>
    <n v="8000"/>
    <x v="7"/>
    <n v="2024"/>
  </r>
  <r>
    <s v="2024-08-16"/>
    <s v="SAL05000"/>
    <x v="2"/>
    <s v="ANDROID"/>
    <n v="4"/>
    <n v="2000"/>
    <n v="8000"/>
    <x v="7"/>
    <n v="2024"/>
  </r>
  <r>
    <s v="2024-08-22"/>
    <s v="SAL00446"/>
    <x v="2"/>
    <s v="ANDROID"/>
    <n v="15"/>
    <n v="2000"/>
    <n v="30000"/>
    <x v="7"/>
    <n v="2024"/>
  </r>
  <r>
    <s v="2024-08-25"/>
    <s v="SAL00939"/>
    <x v="2"/>
    <s v="ANDROID"/>
    <n v="8"/>
    <n v="2000"/>
    <n v="16000"/>
    <x v="7"/>
    <n v="2024"/>
  </r>
  <r>
    <s v="2024-09-13"/>
    <s v="SAL03982"/>
    <x v="2"/>
    <s v="ANDROID"/>
    <n v="7"/>
    <n v="2000"/>
    <n v="14000"/>
    <x v="8"/>
    <n v="2024"/>
  </r>
  <r>
    <s v="2024-09-17"/>
    <s v="SAL00518"/>
    <x v="2"/>
    <s v="ANDROID"/>
    <n v="3"/>
    <n v="2000"/>
    <n v="6000"/>
    <x v="8"/>
    <n v="2024"/>
  </r>
  <r>
    <s v="2024-10-19"/>
    <s v="SAL03443"/>
    <x v="2"/>
    <s v="ANDROID"/>
    <n v="6"/>
    <n v="2000"/>
    <n v="12000"/>
    <x v="9"/>
    <n v="2024"/>
  </r>
  <r>
    <s v="2024-10-19"/>
    <s v="SAL05333"/>
    <x v="2"/>
    <s v="ANDROID"/>
    <n v="10"/>
    <n v="2000"/>
    <n v="20000"/>
    <x v="9"/>
    <n v="2024"/>
  </r>
  <r>
    <s v="2024-10-20"/>
    <s v="SAL03680"/>
    <x v="2"/>
    <s v="ANDROID"/>
    <n v="8"/>
    <n v="2000"/>
    <n v="16000"/>
    <x v="9"/>
    <n v="2024"/>
  </r>
  <r>
    <s v="2024-10-21"/>
    <s v="SAL04786"/>
    <x v="2"/>
    <s v="ANDROID"/>
    <n v="9"/>
    <n v="2000"/>
    <n v="18000"/>
    <x v="9"/>
    <n v="2024"/>
  </r>
  <r>
    <s v="2024-10-23"/>
    <s v="SAL01939"/>
    <x v="2"/>
    <s v="ANDROID"/>
    <n v="13"/>
    <n v="2000"/>
    <n v="26000"/>
    <x v="9"/>
    <n v="2024"/>
  </r>
  <r>
    <s v="2024-10-24"/>
    <s v="SAL05753"/>
    <x v="2"/>
    <s v="ANDROID"/>
    <n v="8"/>
    <n v="2000"/>
    <n v="16000"/>
    <x v="9"/>
    <n v="2024"/>
  </r>
  <r>
    <s v="2024-10-25"/>
    <s v="SAL04579"/>
    <x v="2"/>
    <s v="ANDROID"/>
    <n v="14"/>
    <n v="2000"/>
    <n v="28000"/>
    <x v="9"/>
    <n v="2024"/>
  </r>
  <r>
    <s v="2024-10-27"/>
    <s v="SAL00764"/>
    <x v="2"/>
    <s v="ANDROID"/>
    <n v="13"/>
    <n v="2000"/>
    <n v="26000"/>
    <x v="9"/>
    <n v="2024"/>
  </r>
  <r>
    <s v="2024-10-30"/>
    <s v="SAL05576"/>
    <x v="2"/>
    <s v="ANDROID"/>
    <n v="10"/>
    <n v="2000"/>
    <n v="20000"/>
    <x v="9"/>
    <n v="2024"/>
  </r>
  <r>
    <s v="2024-10-31"/>
    <s v="SAL01044"/>
    <x v="2"/>
    <s v="ANDROID"/>
    <n v="6"/>
    <n v="2000"/>
    <n v="12000"/>
    <x v="9"/>
    <n v="2024"/>
  </r>
  <r>
    <s v="2024-11-08"/>
    <s v="SAL00931"/>
    <x v="2"/>
    <s v="ANDROID"/>
    <n v="11"/>
    <n v="2000"/>
    <n v="22000"/>
    <x v="10"/>
    <n v="2024"/>
  </r>
  <r>
    <s v="2024-12-04"/>
    <s v="SAL03392"/>
    <x v="2"/>
    <s v="ANDROID"/>
    <n v="12"/>
    <n v="2000"/>
    <n v="24000"/>
    <x v="11"/>
    <n v="2024"/>
  </r>
  <r>
    <s v="2024-12-14"/>
    <s v="SAL05825"/>
    <x v="2"/>
    <s v="ANDROID"/>
    <n v="10"/>
    <n v="2000"/>
    <n v="20000"/>
    <x v="11"/>
    <n v="2024"/>
  </r>
  <r>
    <s v="2024-12-25"/>
    <s v="SAL01288"/>
    <x v="2"/>
    <s v="ANDROID"/>
    <n v="9"/>
    <n v="2000"/>
    <n v="18000"/>
    <x v="11"/>
    <n v="2024"/>
  </r>
  <r>
    <s v="2024-12-26"/>
    <s v="SAL01363"/>
    <x v="2"/>
    <s v="ANDROID"/>
    <n v="1"/>
    <n v="2000"/>
    <n v="2000"/>
    <x v="11"/>
    <n v="2024"/>
  </r>
  <r>
    <s v="2024-12-27"/>
    <s v="SAL01718"/>
    <x v="2"/>
    <s v="ANDROID"/>
    <n v="13"/>
    <n v="2000"/>
    <n v="26000"/>
    <x v="11"/>
    <n v="2024"/>
  </r>
  <r>
    <s v="2024-12-27"/>
    <s v="SAL04744"/>
    <x v="2"/>
    <s v="ANDROID"/>
    <n v="14"/>
    <n v="2000"/>
    <n v="28000"/>
    <x v="11"/>
    <n v="2024"/>
  </r>
  <r>
    <s v="2024-12-31"/>
    <s v="SAL02512"/>
    <x v="2"/>
    <s v="ANDROID"/>
    <n v="2"/>
    <n v="2000"/>
    <n v="4000"/>
    <x v="11"/>
    <n v="2024"/>
  </r>
  <r>
    <s v="2024-12-31"/>
    <s v="SAL03133"/>
    <x v="2"/>
    <s v="ANDROID"/>
    <n v="7"/>
    <n v="2000"/>
    <n v="14000"/>
    <x v="11"/>
    <n v="2024"/>
  </r>
  <r>
    <s v="2025-01-06"/>
    <s v="SAL03331"/>
    <x v="2"/>
    <s v="ANDROID"/>
    <n v="8"/>
    <n v="2000"/>
    <n v="16000"/>
    <x v="0"/>
    <n v="2025"/>
  </r>
  <r>
    <s v="2025-01-14"/>
    <s v="SAL03958"/>
    <x v="2"/>
    <s v="ANDROID"/>
    <n v="2"/>
    <n v="2000"/>
    <n v="4000"/>
    <x v="0"/>
    <n v="2025"/>
  </r>
  <r>
    <s v="2025-01-22"/>
    <s v="SAL01279"/>
    <x v="2"/>
    <s v="ANDROID"/>
    <n v="13"/>
    <n v="2000"/>
    <n v="26000"/>
    <x v="0"/>
    <n v="2025"/>
  </r>
  <r>
    <s v="2025-02-01"/>
    <s v="SAL05832"/>
    <x v="2"/>
    <s v="ANDROID"/>
    <n v="11"/>
    <n v="2000"/>
    <n v="22000"/>
    <x v="1"/>
    <n v="2025"/>
  </r>
  <r>
    <s v="2025-02-06"/>
    <s v="SAL02579"/>
    <x v="2"/>
    <s v="ANDROID"/>
    <n v="2"/>
    <n v="2000"/>
    <n v="4000"/>
    <x v="1"/>
    <n v="2025"/>
  </r>
  <r>
    <s v="2025-02-14"/>
    <s v="SAL04829"/>
    <x v="2"/>
    <s v="ANDROID"/>
    <n v="6"/>
    <n v="2000"/>
    <n v="12000"/>
    <x v="1"/>
    <n v="2025"/>
  </r>
  <r>
    <s v="2025-02-17"/>
    <s v="SAL02091"/>
    <x v="2"/>
    <s v="ANDROID"/>
    <n v="7"/>
    <n v="2000"/>
    <n v="14000"/>
    <x v="1"/>
    <n v="2025"/>
  </r>
  <r>
    <s v="2025-02-28"/>
    <s v="SAL00713"/>
    <x v="2"/>
    <s v="ANDROID"/>
    <n v="5"/>
    <n v="2000"/>
    <n v="10000"/>
    <x v="1"/>
    <n v="2025"/>
  </r>
  <r>
    <s v="2025-03-04"/>
    <s v="SAL01602"/>
    <x v="2"/>
    <s v="ANDROID"/>
    <n v="13"/>
    <n v="2000"/>
    <n v="26000"/>
    <x v="2"/>
    <n v="2025"/>
  </r>
  <r>
    <s v="2025-03-08"/>
    <s v="SAL00915"/>
    <x v="2"/>
    <s v="ANDROID"/>
    <n v="14"/>
    <n v="2000"/>
    <n v="28000"/>
    <x v="2"/>
    <n v="2025"/>
  </r>
  <r>
    <s v="2025-03-21"/>
    <s v="SAL04623"/>
    <x v="2"/>
    <s v="ANDROID"/>
    <n v="4"/>
    <n v="2000"/>
    <n v="8000"/>
    <x v="2"/>
    <n v="2025"/>
  </r>
  <r>
    <s v="2025-03-25"/>
    <s v="SAL00666"/>
    <x v="2"/>
    <s v="ANDROID"/>
    <n v="6"/>
    <n v="2000"/>
    <n v="12000"/>
    <x v="2"/>
    <n v="2025"/>
  </r>
  <r>
    <s v="2025-03-31"/>
    <s v="SAL02873"/>
    <x v="2"/>
    <s v="ANDROID"/>
    <n v="1"/>
    <n v="2000"/>
    <n v="2000"/>
    <x v="2"/>
    <n v="2025"/>
  </r>
  <r>
    <s v="2025-04-02"/>
    <s v="SAL02795"/>
    <x v="2"/>
    <s v="ANDROID"/>
    <n v="3"/>
    <n v="2000"/>
    <n v="6000"/>
    <x v="3"/>
    <n v="2025"/>
  </r>
  <r>
    <s v="2025-04-02"/>
    <s v="SAL03618"/>
    <x v="2"/>
    <s v="ANDROID"/>
    <n v="6"/>
    <n v="2000"/>
    <n v="12000"/>
    <x v="3"/>
    <n v="2025"/>
  </r>
  <r>
    <s v="2025-04-06"/>
    <s v="SAL02982"/>
    <x v="2"/>
    <s v="ANDROID"/>
    <n v="10"/>
    <n v="2000"/>
    <n v="20000"/>
    <x v="3"/>
    <n v="2025"/>
  </r>
  <r>
    <s v="2025-04-14"/>
    <s v="SAL02019"/>
    <x v="2"/>
    <s v="ANDROID"/>
    <n v="9"/>
    <n v="2000"/>
    <n v="18000"/>
    <x v="3"/>
    <n v="2025"/>
  </r>
  <r>
    <s v="2025-04-17"/>
    <s v="SAL05523"/>
    <x v="2"/>
    <s v="ANDROID"/>
    <n v="14"/>
    <n v="2000"/>
    <n v="28000"/>
    <x v="3"/>
    <n v="2025"/>
  </r>
  <r>
    <s v="2025-04-20"/>
    <s v="SAL03286"/>
    <x v="2"/>
    <s v="ANDROID"/>
    <n v="8"/>
    <n v="2000"/>
    <n v="16000"/>
    <x v="3"/>
    <n v="2025"/>
  </r>
  <r>
    <s v="2025-04-23"/>
    <s v="SAL01068"/>
    <x v="2"/>
    <s v="ANDROID"/>
    <n v="5"/>
    <n v="2000"/>
    <n v="10000"/>
    <x v="3"/>
    <n v="2025"/>
  </r>
  <r>
    <s v="2025-05-04"/>
    <s v="SAL00186"/>
    <x v="2"/>
    <s v="ANDROID"/>
    <n v="3"/>
    <n v="2000"/>
    <n v="6000"/>
    <x v="4"/>
    <n v="2025"/>
  </r>
  <r>
    <s v="2025-05-08"/>
    <s v="SAL00054"/>
    <x v="2"/>
    <s v="ANDROID"/>
    <n v="14"/>
    <n v="2000"/>
    <n v="28000"/>
    <x v="4"/>
    <n v="2025"/>
  </r>
  <r>
    <s v="2025-05-08"/>
    <s v="SAL03098"/>
    <x v="2"/>
    <s v="ANDROID"/>
    <n v="3"/>
    <n v="2000"/>
    <n v="6000"/>
    <x v="4"/>
    <n v="2025"/>
  </r>
  <r>
    <s v="2025-05-21"/>
    <s v="SAL05136"/>
    <x v="2"/>
    <s v="ANDROID"/>
    <n v="4"/>
    <n v="2000"/>
    <n v="8000"/>
    <x v="4"/>
    <n v="2025"/>
  </r>
  <r>
    <s v="2025-05-24"/>
    <s v="SAL00671"/>
    <x v="2"/>
    <s v="ANDROID"/>
    <n v="2"/>
    <n v="2000"/>
    <n v="4000"/>
    <x v="4"/>
    <n v="2025"/>
  </r>
  <r>
    <s v="2025-05-30"/>
    <s v="SAL02273"/>
    <x v="2"/>
    <s v="ANDROID"/>
    <n v="8"/>
    <n v="2000"/>
    <n v="16000"/>
    <x v="4"/>
    <n v="2025"/>
  </r>
  <r>
    <s v="2025-06-06"/>
    <s v="SAL00169"/>
    <x v="2"/>
    <s v="ANDROID"/>
    <n v="5"/>
    <n v="2000"/>
    <n v="10000"/>
    <x v="5"/>
    <n v="2025"/>
  </r>
  <r>
    <s v="2025-06-09"/>
    <s v="SAL02410"/>
    <x v="2"/>
    <s v="ANDROID"/>
    <n v="8"/>
    <n v="2000"/>
    <n v="16000"/>
    <x v="5"/>
    <n v="2025"/>
  </r>
  <r>
    <s v="2025-06-12"/>
    <s v="SAL03137"/>
    <x v="2"/>
    <s v="ANDROID"/>
    <n v="12"/>
    <n v="2000"/>
    <n v="24000"/>
    <x v="5"/>
    <n v="2025"/>
  </r>
  <r>
    <s v="2025-06-15"/>
    <s v="SAL00490"/>
    <x v="2"/>
    <s v="ANDROID"/>
    <n v="10"/>
    <n v="2000"/>
    <n v="20000"/>
    <x v="5"/>
    <n v="2025"/>
  </r>
  <r>
    <s v="2025-06-20"/>
    <s v="SAL01930"/>
    <x v="2"/>
    <s v="ANDROID"/>
    <n v="9"/>
    <n v="2000"/>
    <n v="18000"/>
    <x v="5"/>
    <n v="2025"/>
  </r>
  <r>
    <s v="2025-06-24"/>
    <s v="SAL01400"/>
    <x v="2"/>
    <s v="ANDROID"/>
    <n v="11"/>
    <n v="2000"/>
    <n v="22000"/>
    <x v="5"/>
    <n v="2025"/>
  </r>
  <r>
    <s v="2025-07-01"/>
    <s v="SAL01698"/>
    <x v="2"/>
    <s v="ANDROID"/>
    <n v="1"/>
    <n v="2000"/>
    <n v="2000"/>
    <x v="6"/>
    <n v="2025"/>
  </r>
  <r>
    <s v="2025-07-01"/>
    <s v="SAL03759"/>
    <x v="2"/>
    <s v="ANDROID"/>
    <n v="4"/>
    <n v="2000"/>
    <n v="8000"/>
    <x v="6"/>
    <n v="2025"/>
  </r>
  <r>
    <s v="2025-07-08"/>
    <s v="SAL02319"/>
    <x v="2"/>
    <s v="ANDROID"/>
    <n v="1"/>
    <n v="2000"/>
    <n v="2000"/>
    <x v="6"/>
    <n v="2025"/>
  </r>
  <r>
    <s v="2025-07-16"/>
    <s v="SAL00070"/>
    <x v="2"/>
    <s v="ANDROID"/>
    <n v="6"/>
    <n v="2000"/>
    <n v="12000"/>
    <x v="6"/>
    <n v="2025"/>
  </r>
  <r>
    <s v="2025-07-18"/>
    <s v="SAL00852"/>
    <x v="2"/>
    <s v="ANDROID"/>
    <n v="13"/>
    <n v="2000"/>
    <n v="26000"/>
    <x v="6"/>
    <n v="2025"/>
  </r>
  <r>
    <s v="2025-07-18"/>
    <s v="SAL04148"/>
    <x v="2"/>
    <s v="ANDROID"/>
    <n v="15"/>
    <n v="2000"/>
    <n v="30000"/>
    <x v="6"/>
    <n v="2025"/>
  </r>
  <r>
    <s v="2025-07-28"/>
    <s v="SAL01807"/>
    <x v="2"/>
    <s v="ANDROID"/>
    <n v="6"/>
    <n v="2000"/>
    <n v="12000"/>
    <x v="6"/>
    <n v="2025"/>
  </r>
  <r>
    <s v="2025-07-31"/>
    <s v="SAL01853"/>
    <x v="2"/>
    <s v="ANDROID"/>
    <n v="3"/>
    <n v="2000"/>
    <n v="6000"/>
    <x v="6"/>
    <n v="2025"/>
  </r>
  <r>
    <s v="2025-08-09"/>
    <s v="SAL01490"/>
    <x v="2"/>
    <s v="ANDROID"/>
    <n v="8"/>
    <n v="2000"/>
    <n v="16000"/>
    <x v="7"/>
    <n v="2025"/>
  </r>
  <r>
    <s v="2025-08-09"/>
    <s v="SAL03282"/>
    <x v="2"/>
    <s v="ANDROID"/>
    <n v="5"/>
    <n v="2000"/>
    <n v="10000"/>
    <x v="7"/>
    <n v="2025"/>
  </r>
  <r>
    <s v="2025-09-09"/>
    <s v="SAL01510"/>
    <x v="2"/>
    <s v="ANDROID"/>
    <n v="5"/>
    <n v="2000"/>
    <n v="10000"/>
    <x v="8"/>
    <n v="2025"/>
  </r>
  <r>
    <s v="2025-09-10"/>
    <s v="SAL03356"/>
    <x v="2"/>
    <s v="ANDROID"/>
    <n v="3"/>
    <n v="2000"/>
    <n v="6000"/>
    <x v="8"/>
    <n v="2025"/>
  </r>
  <r>
    <s v="2025-09-14"/>
    <s v="SAL03812"/>
    <x v="2"/>
    <s v="ANDROID"/>
    <n v="8"/>
    <n v="2000"/>
    <n v="16000"/>
    <x v="8"/>
    <n v="2025"/>
  </r>
  <r>
    <s v="2025-09-14"/>
    <s v="SAL03859"/>
    <x v="2"/>
    <s v="ANDROID"/>
    <n v="5"/>
    <n v="2000"/>
    <n v="10000"/>
    <x v="8"/>
    <n v="2025"/>
  </r>
  <r>
    <s v="2025-09-28"/>
    <s v="SAL00802"/>
    <x v="2"/>
    <s v="ANDROID"/>
    <n v="15"/>
    <n v="2000"/>
    <n v="30000"/>
    <x v="8"/>
    <n v="2025"/>
  </r>
  <r>
    <s v="2025-09-29"/>
    <s v="SAL00398"/>
    <x v="2"/>
    <s v="ANDROID"/>
    <n v="4"/>
    <n v="2000"/>
    <n v="8000"/>
    <x v="8"/>
    <n v="2025"/>
  </r>
  <r>
    <s v="2025-10-11"/>
    <s v="SAL01431"/>
    <x v="2"/>
    <s v="ANDROID"/>
    <n v="8"/>
    <n v="2000"/>
    <n v="16000"/>
    <x v="9"/>
    <n v="2025"/>
  </r>
  <r>
    <s v="2025-10-12"/>
    <s v="SAL03019"/>
    <x v="2"/>
    <s v="ANDROID"/>
    <n v="14"/>
    <n v="2000"/>
    <n v="28000"/>
    <x v="9"/>
    <n v="2025"/>
  </r>
  <r>
    <s v="2025-10-14"/>
    <s v="SAL00894"/>
    <x v="2"/>
    <s v="ANDROID"/>
    <n v="4"/>
    <n v="2000"/>
    <n v="8000"/>
    <x v="9"/>
    <n v="2025"/>
  </r>
  <r>
    <s v="2025-10-23"/>
    <s v="SAL03298"/>
    <x v="2"/>
    <s v="ANDROID"/>
    <n v="11"/>
    <n v="2000"/>
    <n v="22000"/>
    <x v="9"/>
    <n v="2025"/>
  </r>
  <r>
    <s v="2025-10-26"/>
    <s v="SAL00403"/>
    <x v="2"/>
    <s v="ANDROID"/>
    <n v="13"/>
    <n v="2000"/>
    <n v="26000"/>
    <x v="9"/>
    <n v="2025"/>
  </r>
  <r>
    <s v="2025-10-28"/>
    <s v="SAL01062"/>
    <x v="2"/>
    <s v="ANDROID"/>
    <n v="11"/>
    <n v="2000"/>
    <n v="22000"/>
    <x v="9"/>
    <n v="2025"/>
  </r>
  <r>
    <s v="2025-11-03"/>
    <s v="SAL05461"/>
    <x v="2"/>
    <s v="ANDROID"/>
    <n v="4"/>
    <n v="2000"/>
    <n v="8000"/>
    <x v="10"/>
    <n v="2025"/>
  </r>
  <r>
    <s v="2025-11-07"/>
    <s v="SAL05721"/>
    <x v="2"/>
    <s v="ANDROID"/>
    <n v="10"/>
    <n v="2000"/>
    <n v="20000"/>
    <x v="10"/>
    <n v="2025"/>
  </r>
  <r>
    <s v="2025-11-08"/>
    <s v="SAL05467"/>
    <x v="2"/>
    <s v="ANDROID"/>
    <n v="3"/>
    <n v="2000"/>
    <n v="6000"/>
    <x v="10"/>
    <n v="2025"/>
  </r>
  <r>
    <s v="2025-11-17"/>
    <s v="SAL02973"/>
    <x v="2"/>
    <s v="ANDROID"/>
    <n v="14"/>
    <n v="2000"/>
    <n v="28000"/>
    <x v="10"/>
    <n v="2025"/>
  </r>
  <r>
    <s v="2025-11-18"/>
    <s v="SAL00972"/>
    <x v="2"/>
    <s v="ANDROID"/>
    <n v="2"/>
    <n v="2000"/>
    <n v="4000"/>
    <x v="10"/>
    <n v="2025"/>
  </r>
  <r>
    <s v="2025-12-01"/>
    <s v="SAL01480"/>
    <x v="2"/>
    <s v="ANDROID"/>
    <n v="9"/>
    <n v="2000"/>
    <n v="18000"/>
    <x v="11"/>
    <n v="2025"/>
  </r>
  <r>
    <s v="2025-12-04"/>
    <s v="SAL01998"/>
    <x v="2"/>
    <s v="ANDROID"/>
    <n v="11"/>
    <n v="2000"/>
    <n v="22000"/>
    <x v="11"/>
    <n v="2025"/>
  </r>
  <r>
    <s v="2025-12-07"/>
    <s v="SAL01219"/>
    <x v="2"/>
    <s v="ANDROID"/>
    <n v="9"/>
    <n v="2000"/>
    <n v="18000"/>
    <x v="11"/>
    <n v="2025"/>
  </r>
  <r>
    <s v="2023-01-09"/>
    <s v="SAL03562"/>
    <x v="3"/>
    <s v="ANDROID PLAIN"/>
    <n v="12"/>
    <n v="1000"/>
    <n v="12000"/>
    <x v="0"/>
    <n v="2023"/>
  </r>
  <r>
    <s v="2023-01-18"/>
    <s v="SAL04586"/>
    <x v="3"/>
    <s v="ANDROID PLAIN"/>
    <n v="3"/>
    <n v="1000"/>
    <n v="3000"/>
    <x v="0"/>
    <n v="2023"/>
  </r>
  <r>
    <s v="2023-02-02"/>
    <s v="SAL00133"/>
    <x v="3"/>
    <s v="ANDROID PLAIN"/>
    <n v="3"/>
    <n v="1000"/>
    <n v="3000"/>
    <x v="1"/>
    <n v="2023"/>
  </r>
  <r>
    <s v="2023-02-03"/>
    <s v="SAL01966"/>
    <x v="3"/>
    <s v="ANDROID PLAIN"/>
    <n v="12"/>
    <n v="1000"/>
    <n v="12000"/>
    <x v="1"/>
    <n v="2023"/>
  </r>
  <r>
    <s v="2023-03-01"/>
    <s v="SAL03644"/>
    <x v="3"/>
    <s v="ANDROID PLAIN"/>
    <n v="2"/>
    <n v="1000"/>
    <n v="2000"/>
    <x v="2"/>
    <n v="2023"/>
  </r>
  <r>
    <s v="2023-03-13"/>
    <s v="SAL04981"/>
    <x v="3"/>
    <s v="ANDROID PLAIN"/>
    <n v="14"/>
    <n v="1000"/>
    <n v="14000"/>
    <x v="2"/>
    <n v="2023"/>
  </r>
  <r>
    <s v="2023-03-14"/>
    <s v="SAL05787"/>
    <x v="3"/>
    <s v="ANDROID PLAIN"/>
    <n v="10"/>
    <n v="1000"/>
    <n v="10000"/>
    <x v="2"/>
    <n v="2023"/>
  </r>
  <r>
    <s v="2023-03-18"/>
    <s v="SAL04281"/>
    <x v="3"/>
    <s v="ANDROID PLAIN"/>
    <n v="15"/>
    <n v="1000"/>
    <n v="15000"/>
    <x v="2"/>
    <n v="2023"/>
  </r>
  <r>
    <s v="2023-03-22"/>
    <s v="SAL05059"/>
    <x v="3"/>
    <s v="ANDROID PLAIN"/>
    <n v="9"/>
    <n v="1000"/>
    <n v="9000"/>
    <x v="2"/>
    <n v="2023"/>
  </r>
  <r>
    <s v="2023-03-24"/>
    <s v="SAL03495"/>
    <x v="3"/>
    <s v="ANDROID PLAIN"/>
    <n v="4"/>
    <n v="1000"/>
    <n v="4000"/>
    <x v="2"/>
    <n v="2023"/>
  </r>
  <r>
    <s v="2023-03-29"/>
    <s v="SAL05021"/>
    <x v="3"/>
    <s v="ANDROID PLAIN"/>
    <n v="8"/>
    <n v="1000"/>
    <n v="8000"/>
    <x v="2"/>
    <n v="2023"/>
  </r>
  <r>
    <s v="2023-03-31"/>
    <s v="SAL00983"/>
    <x v="3"/>
    <s v="ANDROID PLAIN"/>
    <n v="12"/>
    <n v="1000"/>
    <n v="12000"/>
    <x v="2"/>
    <n v="2023"/>
  </r>
  <r>
    <s v="2023-04-01"/>
    <s v="SAL03366"/>
    <x v="3"/>
    <s v="ANDROID PLAIN"/>
    <n v="1"/>
    <n v="1000"/>
    <n v="1000"/>
    <x v="3"/>
    <n v="2023"/>
  </r>
  <r>
    <s v="2023-04-13"/>
    <s v="SAL04845"/>
    <x v="3"/>
    <s v="ANDROID PLAIN"/>
    <n v="14"/>
    <n v="1000"/>
    <n v="14000"/>
    <x v="3"/>
    <n v="2023"/>
  </r>
  <r>
    <s v="2023-04-15"/>
    <s v="SAL03693"/>
    <x v="3"/>
    <s v="ANDROID PLAIN"/>
    <n v="4"/>
    <n v="1000"/>
    <n v="4000"/>
    <x v="3"/>
    <n v="2023"/>
  </r>
  <r>
    <s v="2023-04-18"/>
    <s v="SAL05487"/>
    <x v="3"/>
    <s v="ANDROID PLAIN"/>
    <n v="9"/>
    <n v="1000"/>
    <n v="9000"/>
    <x v="3"/>
    <n v="2023"/>
  </r>
  <r>
    <s v="2023-04-20"/>
    <s v="SAL04785"/>
    <x v="3"/>
    <s v="ANDROID PLAIN"/>
    <n v="9"/>
    <n v="1000"/>
    <n v="9000"/>
    <x v="3"/>
    <n v="2023"/>
  </r>
  <r>
    <s v="2023-04-27"/>
    <s v="SAL03998"/>
    <x v="3"/>
    <s v="ANDROID PLAIN"/>
    <n v="14"/>
    <n v="1000"/>
    <n v="14000"/>
    <x v="3"/>
    <n v="2023"/>
  </r>
  <r>
    <s v="2023-04-27"/>
    <s v="SAL05510"/>
    <x v="3"/>
    <s v="ANDROID PLAIN"/>
    <n v="7"/>
    <n v="1000"/>
    <n v="7000"/>
    <x v="3"/>
    <n v="2023"/>
  </r>
  <r>
    <s v="2023-05-05"/>
    <s v="SAL05210"/>
    <x v="3"/>
    <s v="ANDROID PLAIN"/>
    <n v="9"/>
    <n v="1000"/>
    <n v="9000"/>
    <x v="4"/>
    <n v="2023"/>
  </r>
  <r>
    <s v="2023-05-14"/>
    <s v="SAL01521"/>
    <x v="3"/>
    <s v="ANDROID PLAIN"/>
    <n v="11"/>
    <n v="1000"/>
    <n v="11000"/>
    <x v="4"/>
    <n v="2023"/>
  </r>
  <r>
    <s v="2023-05-22"/>
    <s v="SAL02210"/>
    <x v="3"/>
    <s v="ANDROID PLAIN"/>
    <n v="11"/>
    <n v="1000"/>
    <n v="11000"/>
    <x v="4"/>
    <n v="2023"/>
  </r>
  <r>
    <s v="2023-05-23"/>
    <s v="SAL00751"/>
    <x v="3"/>
    <s v="ANDROID PLAIN"/>
    <n v="6"/>
    <n v="1000"/>
    <n v="6000"/>
    <x v="4"/>
    <n v="2023"/>
  </r>
  <r>
    <s v="2023-05-25"/>
    <s v="SAL01016"/>
    <x v="3"/>
    <s v="ANDROID PLAIN"/>
    <n v="2"/>
    <n v="1000"/>
    <n v="2000"/>
    <x v="4"/>
    <n v="2023"/>
  </r>
  <r>
    <s v="2023-05-25"/>
    <s v="SAL01639"/>
    <x v="3"/>
    <s v="ANDROID PLAIN"/>
    <n v="7"/>
    <n v="1000"/>
    <n v="7000"/>
    <x v="4"/>
    <n v="2023"/>
  </r>
  <r>
    <s v="2023-05-25"/>
    <s v="SAL04550"/>
    <x v="3"/>
    <s v="ANDROID PLAIN"/>
    <n v="1"/>
    <n v="1000"/>
    <n v="1000"/>
    <x v="4"/>
    <n v="2023"/>
  </r>
  <r>
    <s v="2023-06-09"/>
    <s v="SAL01568"/>
    <x v="3"/>
    <s v="ANDROID PLAIN"/>
    <n v="2"/>
    <n v="1000"/>
    <n v="2000"/>
    <x v="5"/>
    <n v="2023"/>
  </r>
  <r>
    <s v="2023-06-29"/>
    <s v="SAL02965"/>
    <x v="3"/>
    <s v="ANDROID PLAIN"/>
    <n v="6"/>
    <n v="1000"/>
    <n v="6000"/>
    <x v="5"/>
    <n v="2023"/>
  </r>
  <r>
    <s v="2023-07-09"/>
    <s v="SAL00710"/>
    <x v="3"/>
    <s v="ANDROID PLAIN"/>
    <n v="2"/>
    <n v="1000"/>
    <n v="2000"/>
    <x v="6"/>
    <n v="2023"/>
  </r>
  <r>
    <s v="2023-07-17"/>
    <s v="SAL02430"/>
    <x v="3"/>
    <s v="ANDROID PLAIN"/>
    <n v="1"/>
    <n v="1000"/>
    <n v="1000"/>
    <x v="6"/>
    <n v="2023"/>
  </r>
  <r>
    <s v="2023-07-26"/>
    <s v="SAL04140"/>
    <x v="3"/>
    <s v="ANDROID PLAIN"/>
    <n v="2"/>
    <n v="1000"/>
    <n v="2000"/>
    <x v="6"/>
    <n v="2023"/>
  </r>
  <r>
    <s v="2023-08-19"/>
    <s v="SAL03074"/>
    <x v="3"/>
    <s v="ANDROID PLAIN"/>
    <n v="3"/>
    <n v="1000"/>
    <n v="3000"/>
    <x v="7"/>
    <n v="2023"/>
  </r>
  <r>
    <s v="2023-08-22"/>
    <s v="SAL00043"/>
    <x v="3"/>
    <s v="ANDROID PLAIN"/>
    <n v="3"/>
    <n v="1000"/>
    <n v="3000"/>
    <x v="7"/>
    <n v="2023"/>
  </r>
  <r>
    <s v="2023-09-15"/>
    <s v="SAL01573"/>
    <x v="3"/>
    <s v="ANDROID PLAIN"/>
    <n v="9"/>
    <n v="1000"/>
    <n v="9000"/>
    <x v="8"/>
    <n v="2023"/>
  </r>
  <r>
    <s v="2023-09-26"/>
    <s v="SAL03068"/>
    <x v="3"/>
    <s v="ANDROID PLAIN"/>
    <n v="13"/>
    <n v="1000"/>
    <n v="13000"/>
    <x v="8"/>
    <n v="2023"/>
  </r>
  <r>
    <s v="2023-09-30"/>
    <s v="SAL00578"/>
    <x v="3"/>
    <s v="ANDROID PLAIN"/>
    <n v="14"/>
    <n v="1000"/>
    <n v="14000"/>
    <x v="8"/>
    <n v="2023"/>
  </r>
  <r>
    <s v="2023-10-05"/>
    <s v="SAL05095"/>
    <x v="3"/>
    <s v="ANDROID PLAIN"/>
    <n v="13"/>
    <n v="1000"/>
    <n v="13000"/>
    <x v="9"/>
    <n v="2023"/>
  </r>
  <r>
    <s v="2023-10-06"/>
    <s v="SAL02640"/>
    <x v="3"/>
    <s v="ANDROID PLAIN"/>
    <n v="13"/>
    <n v="1000"/>
    <n v="13000"/>
    <x v="9"/>
    <n v="2023"/>
  </r>
  <r>
    <s v="2023-10-12"/>
    <s v="SAL01546"/>
    <x v="3"/>
    <s v="ANDROID PLAIN"/>
    <n v="1"/>
    <n v="1000"/>
    <n v="1000"/>
    <x v="9"/>
    <n v="2023"/>
  </r>
  <r>
    <s v="2023-10-16"/>
    <s v="SAL03893"/>
    <x v="3"/>
    <s v="ANDROID PLAIN"/>
    <n v="7"/>
    <n v="1000"/>
    <n v="7000"/>
    <x v="9"/>
    <n v="2023"/>
  </r>
  <r>
    <s v="2023-10-21"/>
    <s v="SAL05536"/>
    <x v="3"/>
    <s v="ANDROID PLAIN"/>
    <n v="10"/>
    <n v="1000"/>
    <n v="10000"/>
    <x v="9"/>
    <n v="2023"/>
  </r>
  <r>
    <s v="2023-10-29"/>
    <s v="SAL01477"/>
    <x v="3"/>
    <s v="ANDROID PLAIN"/>
    <n v="1"/>
    <n v="1000"/>
    <n v="1000"/>
    <x v="9"/>
    <n v="2023"/>
  </r>
  <r>
    <s v="2023-11-01"/>
    <s v="SAL03465"/>
    <x v="3"/>
    <s v="ANDROID PLAIN"/>
    <n v="9"/>
    <n v="1000"/>
    <n v="9000"/>
    <x v="10"/>
    <n v="2023"/>
  </r>
  <r>
    <s v="2023-11-04"/>
    <s v="SAL03490"/>
    <x v="3"/>
    <s v="ANDROID PLAIN"/>
    <n v="8"/>
    <n v="1000"/>
    <n v="8000"/>
    <x v="10"/>
    <n v="2023"/>
  </r>
  <r>
    <s v="2023-11-13"/>
    <s v="SAL02194"/>
    <x v="3"/>
    <s v="ANDROID PLAIN"/>
    <n v="15"/>
    <n v="1000"/>
    <n v="15000"/>
    <x v="10"/>
    <n v="2023"/>
  </r>
  <r>
    <s v="2023-11-18"/>
    <s v="SAL00606"/>
    <x v="3"/>
    <s v="ANDROID PLAIN"/>
    <n v="2"/>
    <n v="1000"/>
    <n v="2000"/>
    <x v="10"/>
    <n v="2023"/>
  </r>
  <r>
    <s v="2023-11-26"/>
    <s v="SAL00108"/>
    <x v="3"/>
    <s v="ANDROID PLAIN"/>
    <n v="5"/>
    <n v="1000"/>
    <n v="5000"/>
    <x v="10"/>
    <n v="2023"/>
  </r>
  <r>
    <s v="2023-11-27"/>
    <s v="SAL04367"/>
    <x v="3"/>
    <s v="ANDROID PLAIN"/>
    <n v="9"/>
    <n v="1000"/>
    <n v="9000"/>
    <x v="10"/>
    <n v="2023"/>
  </r>
  <r>
    <s v="2023-11-30"/>
    <s v="SAL00006"/>
    <x v="3"/>
    <s v="ANDROID PLAIN"/>
    <n v="4"/>
    <n v="1000"/>
    <n v="4000"/>
    <x v="10"/>
    <n v="2023"/>
  </r>
  <r>
    <s v="2023-12-05"/>
    <s v="SAL02139"/>
    <x v="3"/>
    <s v="ANDROID PLAIN"/>
    <n v="7"/>
    <n v="1000"/>
    <n v="7000"/>
    <x v="11"/>
    <n v="2023"/>
  </r>
  <r>
    <s v="2023-12-09"/>
    <s v="SAL04466"/>
    <x v="3"/>
    <s v="ANDROID PLAIN"/>
    <n v="7"/>
    <n v="1000"/>
    <n v="7000"/>
    <x v="11"/>
    <n v="2023"/>
  </r>
  <r>
    <s v="2023-12-15"/>
    <s v="SAL00702"/>
    <x v="3"/>
    <s v="ANDROID PLAIN"/>
    <n v="1"/>
    <n v="1000"/>
    <n v="1000"/>
    <x v="11"/>
    <n v="2023"/>
  </r>
  <r>
    <s v="2023-12-23"/>
    <s v="SAL02361"/>
    <x v="3"/>
    <s v="ANDROID PLAIN"/>
    <n v="4"/>
    <n v="1000"/>
    <n v="4000"/>
    <x v="11"/>
    <n v="2023"/>
  </r>
  <r>
    <s v="2023-12-26"/>
    <s v="SAL02066"/>
    <x v="3"/>
    <s v="ANDROID PLAIN"/>
    <n v="6"/>
    <n v="1000"/>
    <n v="6000"/>
    <x v="11"/>
    <n v="2023"/>
  </r>
  <r>
    <s v="2024-01-07"/>
    <s v="SAL04354"/>
    <x v="3"/>
    <s v="ANDROID PLAIN"/>
    <n v="12"/>
    <n v="1000"/>
    <n v="12000"/>
    <x v="0"/>
    <n v="2024"/>
  </r>
  <r>
    <s v="2024-01-11"/>
    <s v="SAL04935"/>
    <x v="3"/>
    <s v="ANDROID PLAIN"/>
    <n v="3"/>
    <n v="1000"/>
    <n v="3000"/>
    <x v="0"/>
    <n v="2024"/>
  </r>
  <r>
    <s v="2024-01-14"/>
    <s v="SAL03123"/>
    <x v="3"/>
    <s v="ANDROID PLAIN"/>
    <n v="2"/>
    <n v="1000"/>
    <n v="2000"/>
    <x v="0"/>
    <n v="2024"/>
  </r>
  <r>
    <s v="2024-01-16"/>
    <s v="SAL04640"/>
    <x v="3"/>
    <s v="ANDROID PLAIN"/>
    <n v="8"/>
    <n v="1000"/>
    <n v="8000"/>
    <x v="0"/>
    <n v="2024"/>
  </r>
  <r>
    <s v="2024-02-04"/>
    <s v="SAL01268"/>
    <x v="3"/>
    <s v="ANDROID PLAIN"/>
    <n v="9"/>
    <n v="1000"/>
    <n v="9000"/>
    <x v="1"/>
    <n v="2024"/>
  </r>
  <r>
    <s v="2024-02-12"/>
    <s v="SAL01218"/>
    <x v="3"/>
    <s v="ANDROID PLAIN"/>
    <n v="12"/>
    <n v="1000"/>
    <n v="12000"/>
    <x v="1"/>
    <n v="2024"/>
  </r>
  <r>
    <s v="2024-02-15"/>
    <s v="SAL05503"/>
    <x v="3"/>
    <s v="ANDROID PLAIN"/>
    <n v="10"/>
    <n v="1000"/>
    <n v="10000"/>
    <x v="1"/>
    <n v="2024"/>
  </r>
  <r>
    <s v="2024-02-17"/>
    <s v="SAL05998"/>
    <x v="3"/>
    <s v="ANDROID PLAIN"/>
    <n v="6"/>
    <n v="1000"/>
    <n v="6000"/>
    <x v="1"/>
    <n v="2024"/>
  </r>
  <r>
    <s v="2024-03-18"/>
    <s v="SAL04689"/>
    <x v="3"/>
    <s v="ANDROID PLAIN"/>
    <n v="7"/>
    <n v="1000"/>
    <n v="7000"/>
    <x v="2"/>
    <n v="2024"/>
  </r>
  <r>
    <s v="2024-04-04"/>
    <s v="SAL01308"/>
    <x v="3"/>
    <s v="ANDROID PLAIN"/>
    <n v="13"/>
    <n v="1000"/>
    <n v="13000"/>
    <x v="3"/>
    <n v="2024"/>
  </r>
  <r>
    <s v="2024-04-09"/>
    <s v="SAL03069"/>
    <x v="3"/>
    <s v="ANDROID PLAIN"/>
    <n v="1"/>
    <n v="1000"/>
    <n v="1000"/>
    <x v="3"/>
    <n v="2024"/>
  </r>
  <r>
    <s v="2024-04-09"/>
    <s v="SAL03342"/>
    <x v="3"/>
    <s v="ANDROID PLAIN"/>
    <n v="8"/>
    <n v="1000"/>
    <n v="8000"/>
    <x v="3"/>
    <n v="2024"/>
  </r>
  <r>
    <s v="2024-04-20"/>
    <s v="SAL00373"/>
    <x v="3"/>
    <s v="ANDROID PLAIN"/>
    <n v="11"/>
    <n v="1000"/>
    <n v="11000"/>
    <x v="3"/>
    <n v="2024"/>
  </r>
  <r>
    <s v="2024-05-06"/>
    <s v="SAL02460"/>
    <x v="3"/>
    <s v="ANDROID PLAIN"/>
    <n v="9"/>
    <n v="1000"/>
    <n v="9000"/>
    <x v="4"/>
    <n v="2024"/>
  </r>
  <r>
    <s v="2024-05-06"/>
    <s v="SAL04494"/>
    <x v="3"/>
    <s v="ANDROID PLAIN"/>
    <n v="3"/>
    <n v="1000"/>
    <n v="3000"/>
    <x v="4"/>
    <n v="2024"/>
  </r>
  <r>
    <s v="2024-05-07"/>
    <s v="SAL02849"/>
    <x v="3"/>
    <s v="ANDROID PLAIN"/>
    <n v="11"/>
    <n v="1000"/>
    <n v="11000"/>
    <x v="4"/>
    <n v="2024"/>
  </r>
  <r>
    <s v="2024-05-08"/>
    <s v="SAL03256"/>
    <x v="3"/>
    <s v="ANDROID PLAIN"/>
    <n v="15"/>
    <n v="1000"/>
    <n v="15000"/>
    <x v="4"/>
    <n v="2024"/>
  </r>
  <r>
    <s v="2024-05-09"/>
    <s v="SAL01673"/>
    <x v="3"/>
    <s v="ANDROID PLAIN"/>
    <n v="7"/>
    <n v="1000"/>
    <n v="7000"/>
    <x v="4"/>
    <n v="2024"/>
  </r>
  <r>
    <s v="2024-05-31"/>
    <s v="SAL01487"/>
    <x v="3"/>
    <s v="ANDROID PLAIN"/>
    <n v="13"/>
    <n v="1000"/>
    <n v="13000"/>
    <x v="4"/>
    <n v="2024"/>
  </r>
  <r>
    <s v="2024-06-17"/>
    <s v="SAL01843"/>
    <x v="3"/>
    <s v="ANDROID PLAIN"/>
    <n v="7"/>
    <n v="1000"/>
    <n v="7000"/>
    <x v="5"/>
    <n v="2024"/>
  </r>
  <r>
    <s v="2024-07-09"/>
    <s v="SAL01146"/>
    <x v="3"/>
    <s v="ANDROID PLAIN"/>
    <n v="6"/>
    <n v="1000"/>
    <n v="6000"/>
    <x v="6"/>
    <n v="2024"/>
  </r>
  <r>
    <s v="2024-07-13"/>
    <s v="SAL04770"/>
    <x v="3"/>
    <s v="ANDROID PLAIN"/>
    <n v="3"/>
    <n v="1000"/>
    <n v="3000"/>
    <x v="6"/>
    <n v="2024"/>
  </r>
  <r>
    <s v="2024-07-16"/>
    <s v="SAL03668"/>
    <x v="3"/>
    <s v="ANDROID PLAIN"/>
    <n v="1"/>
    <n v="1000"/>
    <n v="1000"/>
    <x v="6"/>
    <n v="2024"/>
  </r>
  <r>
    <s v="2024-07-19"/>
    <s v="SAL01354"/>
    <x v="3"/>
    <s v="ANDROID PLAIN"/>
    <n v="11"/>
    <n v="1000"/>
    <n v="11000"/>
    <x v="6"/>
    <n v="2024"/>
  </r>
  <r>
    <s v="2024-07-22"/>
    <s v="SAL02505"/>
    <x v="3"/>
    <s v="ANDROID PLAIN"/>
    <n v="2"/>
    <n v="1000"/>
    <n v="2000"/>
    <x v="6"/>
    <n v="2024"/>
  </r>
  <r>
    <s v="2024-08-02"/>
    <s v="SAL05421"/>
    <x v="3"/>
    <s v="ANDROID PLAIN"/>
    <n v="5"/>
    <n v="1000"/>
    <n v="5000"/>
    <x v="7"/>
    <n v="2024"/>
  </r>
  <r>
    <s v="2024-08-03"/>
    <s v="SAL04401"/>
    <x v="3"/>
    <s v="ANDROID PLAIN"/>
    <n v="3"/>
    <n v="1000"/>
    <n v="3000"/>
    <x v="7"/>
    <n v="2024"/>
  </r>
  <r>
    <s v="2024-08-14"/>
    <s v="SAL05841"/>
    <x v="3"/>
    <s v="ANDROID PLAIN"/>
    <n v="8"/>
    <n v="1000"/>
    <n v="8000"/>
    <x v="7"/>
    <n v="2024"/>
  </r>
  <r>
    <s v="2024-08-17"/>
    <s v="SAL00118"/>
    <x v="3"/>
    <s v="ANDROID PLAIN"/>
    <n v="12"/>
    <n v="1000"/>
    <n v="12000"/>
    <x v="7"/>
    <n v="2024"/>
  </r>
  <r>
    <s v="2024-08-17"/>
    <s v="SAL00657"/>
    <x v="3"/>
    <s v="ANDROID PLAIN"/>
    <n v="6"/>
    <n v="1000"/>
    <n v="6000"/>
    <x v="7"/>
    <n v="2024"/>
  </r>
  <r>
    <s v="2024-08-25"/>
    <s v="SAL02948"/>
    <x v="3"/>
    <s v="ANDROID PLAIN"/>
    <n v="9"/>
    <n v="1000"/>
    <n v="9000"/>
    <x v="7"/>
    <n v="2024"/>
  </r>
  <r>
    <s v="2024-08-28"/>
    <s v="SAL00076"/>
    <x v="3"/>
    <s v="ANDROID PLAIN"/>
    <n v="3"/>
    <n v="1000"/>
    <n v="3000"/>
    <x v="7"/>
    <n v="2024"/>
  </r>
  <r>
    <s v="2024-08-30"/>
    <s v="SAL03363"/>
    <x v="3"/>
    <s v="ANDROID PLAIN"/>
    <n v="9"/>
    <n v="1000"/>
    <n v="9000"/>
    <x v="7"/>
    <n v="2024"/>
  </r>
  <r>
    <s v="2024-09-03"/>
    <s v="SAL01558"/>
    <x v="3"/>
    <s v="ANDROID PLAIN"/>
    <n v="1"/>
    <n v="1000"/>
    <n v="1000"/>
    <x v="8"/>
    <n v="2024"/>
  </r>
  <r>
    <s v="2024-09-09"/>
    <s v="SAL00288"/>
    <x v="3"/>
    <s v="ANDROID PLAIN"/>
    <n v="11"/>
    <n v="1000"/>
    <n v="11000"/>
    <x v="8"/>
    <n v="2024"/>
  </r>
  <r>
    <s v="2024-09-11"/>
    <s v="SAL02902"/>
    <x v="3"/>
    <s v="ANDROID PLAIN"/>
    <n v="12"/>
    <n v="1000"/>
    <n v="12000"/>
    <x v="8"/>
    <n v="2024"/>
  </r>
  <r>
    <s v="2024-09-12"/>
    <s v="SAL05961"/>
    <x v="3"/>
    <s v="ANDROID PLAIN"/>
    <n v="8"/>
    <n v="1000"/>
    <n v="8000"/>
    <x v="8"/>
    <n v="2024"/>
  </r>
  <r>
    <s v="2024-09-28"/>
    <s v="SAL05610"/>
    <x v="3"/>
    <s v="ANDROID PLAIN"/>
    <n v="4"/>
    <n v="1000"/>
    <n v="4000"/>
    <x v="8"/>
    <n v="2024"/>
  </r>
  <r>
    <s v="2024-10-11"/>
    <s v="SAL04910"/>
    <x v="3"/>
    <s v="ANDROID PLAIN"/>
    <n v="5"/>
    <n v="1000"/>
    <n v="5000"/>
    <x v="9"/>
    <n v="2024"/>
  </r>
  <r>
    <s v="2024-10-14"/>
    <s v="SAL02259"/>
    <x v="3"/>
    <s v="ANDROID PLAIN"/>
    <n v="12"/>
    <n v="1000"/>
    <n v="12000"/>
    <x v="9"/>
    <n v="2024"/>
  </r>
  <r>
    <s v="2024-10-23"/>
    <s v="SAL04726"/>
    <x v="3"/>
    <s v="ANDROID PLAIN"/>
    <n v="8"/>
    <n v="1000"/>
    <n v="8000"/>
    <x v="9"/>
    <n v="2024"/>
  </r>
  <r>
    <s v="2024-11-02"/>
    <s v="SAL00374"/>
    <x v="3"/>
    <s v="ANDROID PLAIN"/>
    <n v="9"/>
    <n v="1000"/>
    <n v="9000"/>
    <x v="10"/>
    <n v="2024"/>
  </r>
  <r>
    <s v="2024-11-17"/>
    <s v="SAL04475"/>
    <x v="3"/>
    <s v="ANDROID PLAIN"/>
    <n v="13"/>
    <n v="1000"/>
    <n v="13000"/>
    <x v="10"/>
    <n v="2024"/>
  </r>
  <r>
    <s v="2024-11-20"/>
    <s v="SAL05735"/>
    <x v="3"/>
    <s v="ANDROID PLAIN"/>
    <n v="1"/>
    <n v="1000"/>
    <n v="1000"/>
    <x v="10"/>
    <n v="2024"/>
  </r>
  <r>
    <s v="2024-11-26"/>
    <s v="SAL01355"/>
    <x v="3"/>
    <s v="ANDROID PLAIN"/>
    <n v="2"/>
    <n v="1000"/>
    <n v="2000"/>
    <x v="10"/>
    <n v="2024"/>
  </r>
  <r>
    <s v="2024-11-26"/>
    <s v="SAL05864"/>
    <x v="3"/>
    <s v="ANDROID PLAIN"/>
    <n v="4"/>
    <n v="1000"/>
    <n v="4000"/>
    <x v="10"/>
    <n v="2024"/>
  </r>
  <r>
    <s v="2024-12-03"/>
    <s v="SAL00252"/>
    <x v="3"/>
    <s v="ANDROID PLAIN"/>
    <n v="5"/>
    <n v="1000"/>
    <n v="5000"/>
    <x v="11"/>
    <n v="2024"/>
  </r>
  <r>
    <s v="2024-12-08"/>
    <s v="SAL04534"/>
    <x v="3"/>
    <s v="ANDROID PLAIN"/>
    <n v="10"/>
    <n v="1000"/>
    <n v="10000"/>
    <x v="11"/>
    <n v="2024"/>
  </r>
  <r>
    <s v="2024-12-09"/>
    <s v="SAL01399"/>
    <x v="3"/>
    <s v="ANDROID PLAIN"/>
    <n v="13"/>
    <n v="1000"/>
    <n v="13000"/>
    <x v="11"/>
    <n v="2024"/>
  </r>
  <r>
    <s v="2024-12-14"/>
    <s v="SAL01403"/>
    <x v="3"/>
    <s v="ANDROID PLAIN"/>
    <n v="1"/>
    <n v="1000"/>
    <n v="1000"/>
    <x v="11"/>
    <n v="2024"/>
  </r>
  <r>
    <s v="2024-12-24"/>
    <s v="SAL01059"/>
    <x v="3"/>
    <s v="ANDROID PLAIN"/>
    <n v="2"/>
    <n v="1000"/>
    <n v="2000"/>
    <x v="11"/>
    <n v="2024"/>
  </r>
  <r>
    <s v="2024-12-31"/>
    <s v="SAL04746"/>
    <x v="3"/>
    <s v="ANDROID PLAIN"/>
    <n v="14"/>
    <n v="1000"/>
    <n v="14000"/>
    <x v="11"/>
    <n v="2024"/>
  </r>
  <r>
    <s v="2025-01-01"/>
    <s v="SAL05666"/>
    <x v="3"/>
    <s v="ANDROID PLAIN"/>
    <n v="9"/>
    <n v="1000"/>
    <n v="9000"/>
    <x v="0"/>
    <n v="2025"/>
  </r>
  <r>
    <s v="2025-01-05"/>
    <s v="SAL03936"/>
    <x v="3"/>
    <s v="ANDROID PLAIN"/>
    <n v="3"/>
    <n v="1000"/>
    <n v="3000"/>
    <x v="0"/>
    <n v="2025"/>
  </r>
  <r>
    <s v="2025-01-09"/>
    <s v="SAL01825"/>
    <x v="3"/>
    <s v="ANDROID PLAIN"/>
    <n v="6"/>
    <n v="1000"/>
    <n v="6000"/>
    <x v="0"/>
    <n v="2025"/>
  </r>
  <r>
    <s v="2025-01-10"/>
    <s v="SAL05596"/>
    <x v="3"/>
    <s v="ANDROID PLAIN"/>
    <n v="8"/>
    <n v="1000"/>
    <n v="8000"/>
    <x v="0"/>
    <n v="2025"/>
  </r>
  <r>
    <s v="2025-01-17"/>
    <s v="SAL03057"/>
    <x v="3"/>
    <s v="ANDROID PLAIN"/>
    <n v="14"/>
    <n v="1000"/>
    <n v="14000"/>
    <x v="0"/>
    <n v="2025"/>
  </r>
  <r>
    <s v="2025-01-20"/>
    <s v="SAL05202"/>
    <x v="3"/>
    <s v="ANDROID PLAIN"/>
    <n v="12"/>
    <n v="1000"/>
    <n v="12000"/>
    <x v="0"/>
    <n v="2025"/>
  </r>
  <r>
    <s v="2025-01-28"/>
    <s v="SAL00168"/>
    <x v="3"/>
    <s v="ANDROID PLAIN"/>
    <n v="15"/>
    <n v="1000"/>
    <n v="15000"/>
    <x v="0"/>
    <n v="2025"/>
  </r>
  <r>
    <s v="2025-02-05"/>
    <s v="SAL02807"/>
    <x v="3"/>
    <s v="ANDROID PLAIN"/>
    <n v="7"/>
    <n v="1000"/>
    <n v="7000"/>
    <x v="1"/>
    <n v="2025"/>
  </r>
  <r>
    <s v="2025-02-11"/>
    <s v="SAL00891"/>
    <x v="3"/>
    <s v="ANDROID PLAIN"/>
    <n v="10"/>
    <n v="1000"/>
    <n v="10000"/>
    <x v="1"/>
    <n v="2025"/>
  </r>
  <r>
    <s v="2025-03-07"/>
    <s v="SAL04934"/>
    <x v="3"/>
    <s v="ANDROID PLAIN"/>
    <n v="9"/>
    <n v="1000"/>
    <n v="9000"/>
    <x v="2"/>
    <n v="2025"/>
  </r>
  <r>
    <s v="2025-03-22"/>
    <s v="SAL02597"/>
    <x v="3"/>
    <s v="ANDROID PLAIN"/>
    <n v="4"/>
    <n v="1000"/>
    <n v="4000"/>
    <x v="2"/>
    <n v="2025"/>
  </r>
  <r>
    <s v="2025-03-30"/>
    <s v="SAL00049"/>
    <x v="3"/>
    <s v="ANDROID PLAIN"/>
    <n v="9"/>
    <n v="1000"/>
    <n v="9000"/>
    <x v="2"/>
    <n v="2025"/>
  </r>
  <r>
    <s v="2025-04-17"/>
    <s v="SAL00611"/>
    <x v="3"/>
    <s v="ANDROID PLAIN"/>
    <n v="1"/>
    <n v="1000"/>
    <n v="1000"/>
    <x v="3"/>
    <n v="2025"/>
  </r>
  <r>
    <s v="2025-04-18"/>
    <s v="SAL04859"/>
    <x v="3"/>
    <s v="ANDROID PLAIN"/>
    <n v="10"/>
    <n v="1000"/>
    <n v="10000"/>
    <x v="3"/>
    <n v="2025"/>
  </r>
  <r>
    <s v="2025-04-19"/>
    <s v="SAL00221"/>
    <x v="3"/>
    <s v="ANDROID PLAIN"/>
    <n v="7"/>
    <n v="1000"/>
    <n v="7000"/>
    <x v="3"/>
    <n v="2025"/>
  </r>
  <r>
    <s v="2025-04-25"/>
    <s v="SAL00128"/>
    <x v="3"/>
    <s v="ANDROID PLAIN"/>
    <n v="5"/>
    <n v="1000"/>
    <n v="5000"/>
    <x v="3"/>
    <n v="2025"/>
  </r>
  <r>
    <s v="2025-04-28"/>
    <s v="SAL01832"/>
    <x v="3"/>
    <s v="ANDROID PLAIN"/>
    <n v="4"/>
    <n v="1000"/>
    <n v="4000"/>
    <x v="3"/>
    <n v="2025"/>
  </r>
  <r>
    <s v="2025-04-29"/>
    <s v="SAL03358"/>
    <x v="3"/>
    <s v="ANDROID PLAIN"/>
    <n v="9"/>
    <n v="1000"/>
    <n v="9000"/>
    <x v="3"/>
    <n v="2025"/>
  </r>
  <r>
    <s v="2025-04-29"/>
    <s v="SAL03892"/>
    <x v="3"/>
    <s v="ANDROID PLAIN"/>
    <n v="13"/>
    <n v="1000"/>
    <n v="13000"/>
    <x v="3"/>
    <n v="2025"/>
  </r>
  <r>
    <s v="2025-04-30"/>
    <s v="SAL04360"/>
    <x v="3"/>
    <s v="ANDROID PLAIN"/>
    <n v="8"/>
    <n v="1000"/>
    <n v="8000"/>
    <x v="3"/>
    <n v="2025"/>
  </r>
  <r>
    <s v="2025-05-03"/>
    <s v="SAL03574"/>
    <x v="3"/>
    <s v="ANDROID PLAIN"/>
    <n v="5"/>
    <n v="1000"/>
    <n v="5000"/>
    <x v="4"/>
    <n v="2025"/>
  </r>
  <r>
    <s v="2025-05-30"/>
    <s v="SAL02677"/>
    <x v="3"/>
    <s v="ANDROID PLAIN"/>
    <n v="6"/>
    <n v="1000"/>
    <n v="6000"/>
    <x v="4"/>
    <n v="2025"/>
  </r>
  <r>
    <s v="2025-05-30"/>
    <s v="SAL04677"/>
    <x v="3"/>
    <s v="ANDROID PLAIN"/>
    <n v="12"/>
    <n v="1000"/>
    <n v="12000"/>
    <x v="4"/>
    <n v="2025"/>
  </r>
  <r>
    <s v="2025-06-09"/>
    <s v="SAL01706"/>
    <x v="3"/>
    <s v="ANDROID PLAIN"/>
    <n v="8"/>
    <n v="1000"/>
    <n v="8000"/>
    <x v="5"/>
    <n v="2025"/>
  </r>
  <r>
    <s v="2025-06-09"/>
    <s v="SAL03092"/>
    <x v="3"/>
    <s v="ANDROID PLAIN"/>
    <n v="9"/>
    <n v="1000"/>
    <n v="9000"/>
    <x v="5"/>
    <n v="2025"/>
  </r>
  <r>
    <s v="2025-06-22"/>
    <s v="SAL04957"/>
    <x v="3"/>
    <s v="ANDROID PLAIN"/>
    <n v="5"/>
    <n v="1000"/>
    <n v="5000"/>
    <x v="5"/>
    <n v="2025"/>
  </r>
  <r>
    <s v="2025-06-27"/>
    <s v="SAL01245"/>
    <x v="3"/>
    <s v="ANDROID PLAIN"/>
    <n v="12"/>
    <n v="1000"/>
    <n v="12000"/>
    <x v="5"/>
    <n v="2025"/>
  </r>
  <r>
    <s v="2025-07-01"/>
    <s v="SAL03849"/>
    <x v="3"/>
    <s v="ANDROID PLAIN"/>
    <n v="3"/>
    <n v="1000"/>
    <n v="3000"/>
    <x v="6"/>
    <n v="2025"/>
  </r>
  <r>
    <s v="2025-07-16"/>
    <s v="SAL03757"/>
    <x v="3"/>
    <s v="ANDROID PLAIN"/>
    <n v="13"/>
    <n v="1000"/>
    <n v="13000"/>
    <x v="6"/>
    <n v="2025"/>
  </r>
  <r>
    <s v="2025-07-19"/>
    <s v="SAL01559"/>
    <x v="3"/>
    <s v="ANDROID PLAIN"/>
    <n v="1"/>
    <n v="1000"/>
    <n v="1000"/>
    <x v="6"/>
    <n v="2025"/>
  </r>
  <r>
    <s v="2025-07-23"/>
    <s v="SAL02696"/>
    <x v="3"/>
    <s v="ANDROID PLAIN"/>
    <n v="4"/>
    <n v="1000"/>
    <n v="4000"/>
    <x v="6"/>
    <n v="2025"/>
  </r>
  <r>
    <s v="2025-07-28"/>
    <s v="SAL04594"/>
    <x v="3"/>
    <s v="ANDROID PLAIN"/>
    <n v="5"/>
    <n v="1000"/>
    <n v="5000"/>
    <x v="6"/>
    <n v="2025"/>
  </r>
  <r>
    <s v="2025-08-04"/>
    <s v="SAL05052"/>
    <x v="3"/>
    <s v="ANDROID PLAIN"/>
    <n v="10"/>
    <n v="1000"/>
    <n v="10000"/>
    <x v="7"/>
    <n v="2025"/>
  </r>
  <r>
    <s v="2025-08-05"/>
    <s v="SAL01623"/>
    <x v="3"/>
    <s v="ANDROID PLAIN"/>
    <n v="1"/>
    <n v="1000"/>
    <n v="1000"/>
    <x v="7"/>
    <n v="2025"/>
  </r>
  <r>
    <s v="2025-08-07"/>
    <s v="SAL00567"/>
    <x v="3"/>
    <s v="ANDROID PLAIN"/>
    <n v="15"/>
    <n v="1000"/>
    <n v="15000"/>
    <x v="7"/>
    <n v="2025"/>
  </r>
  <r>
    <s v="2025-08-07"/>
    <s v="SAL05522"/>
    <x v="3"/>
    <s v="ANDROID PLAIN"/>
    <n v="7"/>
    <n v="1000"/>
    <n v="7000"/>
    <x v="7"/>
    <n v="2025"/>
  </r>
  <r>
    <s v="2025-08-10"/>
    <s v="SAL03852"/>
    <x v="3"/>
    <s v="ANDROID PLAIN"/>
    <n v="10"/>
    <n v="1000"/>
    <n v="10000"/>
    <x v="7"/>
    <n v="2025"/>
  </r>
  <r>
    <s v="2025-08-11"/>
    <s v="SAL04938"/>
    <x v="3"/>
    <s v="ANDROID PLAIN"/>
    <n v="10"/>
    <n v="1000"/>
    <n v="10000"/>
    <x v="7"/>
    <n v="2025"/>
  </r>
  <r>
    <s v="2025-08-14"/>
    <s v="SAL05358"/>
    <x v="3"/>
    <s v="ANDROID PLAIN"/>
    <n v="12"/>
    <n v="1000"/>
    <n v="12000"/>
    <x v="7"/>
    <n v="2025"/>
  </r>
  <r>
    <s v="2025-08-15"/>
    <s v="SAL03208"/>
    <x v="3"/>
    <s v="ANDROID PLAIN"/>
    <n v="6"/>
    <n v="1000"/>
    <n v="6000"/>
    <x v="7"/>
    <n v="2025"/>
  </r>
  <r>
    <s v="2025-08-25"/>
    <s v="SAL03083"/>
    <x v="3"/>
    <s v="ANDROID PLAIN"/>
    <n v="15"/>
    <n v="1000"/>
    <n v="15000"/>
    <x v="7"/>
    <n v="2025"/>
  </r>
  <r>
    <s v="2025-08-30"/>
    <s v="SAL00509"/>
    <x v="3"/>
    <s v="ANDROID PLAIN"/>
    <n v="9"/>
    <n v="1000"/>
    <n v="9000"/>
    <x v="7"/>
    <n v="2025"/>
  </r>
  <r>
    <s v="2025-08-30"/>
    <s v="SAL05728"/>
    <x v="3"/>
    <s v="ANDROID PLAIN"/>
    <n v="12"/>
    <n v="1000"/>
    <n v="12000"/>
    <x v="7"/>
    <n v="2025"/>
  </r>
  <r>
    <s v="2025-09-04"/>
    <s v="SAL05732"/>
    <x v="3"/>
    <s v="ANDROID PLAIN"/>
    <n v="11"/>
    <n v="1000"/>
    <n v="11000"/>
    <x v="8"/>
    <n v="2025"/>
  </r>
  <r>
    <s v="2025-09-07"/>
    <s v="SAL04037"/>
    <x v="3"/>
    <s v="ANDROID PLAIN"/>
    <n v="2"/>
    <n v="1000"/>
    <n v="2000"/>
    <x v="8"/>
    <n v="2025"/>
  </r>
  <r>
    <s v="2025-09-08"/>
    <s v="SAL02532"/>
    <x v="3"/>
    <s v="ANDROID PLAIN"/>
    <n v="2"/>
    <n v="1000"/>
    <n v="2000"/>
    <x v="8"/>
    <n v="2025"/>
  </r>
  <r>
    <s v="2025-09-17"/>
    <s v="SAL01185"/>
    <x v="3"/>
    <s v="ANDROID PLAIN"/>
    <n v="14"/>
    <n v="1000"/>
    <n v="14000"/>
    <x v="8"/>
    <n v="2025"/>
  </r>
  <r>
    <s v="2025-10-01"/>
    <s v="SAL05976"/>
    <x v="3"/>
    <s v="ANDROID PLAIN"/>
    <n v="3"/>
    <n v="1000"/>
    <n v="3000"/>
    <x v="9"/>
    <n v="2025"/>
  </r>
  <r>
    <s v="2025-10-05"/>
    <s v="SAL05362"/>
    <x v="3"/>
    <s v="ANDROID PLAIN"/>
    <n v="1"/>
    <n v="1000"/>
    <n v="1000"/>
    <x v="9"/>
    <n v="2025"/>
  </r>
  <r>
    <s v="2025-10-07"/>
    <s v="SAL04816"/>
    <x v="3"/>
    <s v="ANDROID PLAIN"/>
    <n v="2"/>
    <n v="1000"/>
    <n v="2000"/>
    <x v="9"/>
    <n v="2025"/>
  </r>
  <r>
    <s v="2025-10-09"/>
    <s v="SAL03007"/>
    <x v="3"/>
    <s v="ANDROID PLAIN"/>
    <n v="11"/>
    <n v="1000"/>
    <n v="11000"/>
    <x v="9"/>
    <n v="2025"/>
  </r>
  <r>
    <s v="2025-10-10"/>
    <s v="SAL01715"/>
    <x v="3"/>
    <s v="ANDROID PLAIN"/>
    <n v="15"/>
    <n v="1000"/>
    <n v="15000"/>
    <x v="9"/>
    <n v="2025"/>
  </r>
  <r>
    <s v="2025-10-10"/>
    <s v="SAL02915"/>
    <x v="3"/>
    <s v="ANDROID PLAIN"/>
    <n v="12"/>
    <n v="1000"/>
    <n v="12000"/>
    <x v="9"/>
    <n v="2025"/>
  </r>
  <r>
    <s v="2025-10-14"/>
    <s v="SAL00029"/>
    <x v="3"/>
    <s v="ANDROID PLAIN"/>
    <n v="13"/>
    <n v="1000"/>
    <n v="13000"/>
    <x v="9"/>
    <n v="2025"/>
  </r>
  <r>
    <s v="2025-10-16"/>
    <s v="SAL03999"/>
    <x v="3"/>
    <s v="ANDROID PLAIN"/>
    <n v="14"/>
    <n v="1000"/>
    <n v="14000"/>
    <x v="9"/>
    <n v="2025"/>
  </r>
  <r>
    <s v="2025-10-18"/>
    <s v="SAL02093"/>
    <x v="3"/>
    <s v="ANDROID PLAIN"/>
    <n v="6"/>
    <n v="1000"/>
    <n v="6000"/>
    <x v="9"/>
    <n v="2025"/>
  </r>
  <r>
    <s v="2025-10-27"/>
    <s v="SAL05240"/>
    <x v="3"/>
    <s v="ANDROID PLAIN"/>
    <n v="10"/>
    <n v="1000"/>
    <n v="10000"/>
    <x v="9"/>
    <n v="2025"/>
  </r>
  <r>
    <s v="2025-10-30"/>
    <s v="SAL03383"/>
    <x v="3"/>
    <s v="ANDROID PLAIN"/>
    <n v="10"/>
    <n v="1000"/>
    <n v="10000"/>
    <x v="9"/>
    <n v="2025"/>
  </r>
  <r>
    <s v="2025-11-02"/>
    <s v="SAL04667"/>
    <x v="3"/>
    <s v="ANDROID PLAIN"/>
    <n v="14"/>
    <n v="1000"/>
    <n v="14000"/>
    <x v="10"/>
    <n v="2025"/>
  </r>
  <r>
    <s v="2025-11-14"/>
    <s v="SAL00778"/>
    <x v="3"/>
    <s v="ANDROID PLAIN"/>
    <n v="8"/>
    <n v="1000"/>
    <n v="8000"/>
    <x v="10"/>
    <n v="2025"/>
  </r>
  <r>
    <s v="2025-11-30"/>
    <s v="SAL04823"/>
    <x v="3"/>
    <s v="ANDROID PLAIN"/>
    <n v="5"/>
    <n v="1000"/>
    <n v="5000"/>
    <x v="10"/>
    <n v="2025"/>
  </r>
  <r>
    <s v="2025-12-01"/>
    <s v="SAL03287"/>
    <x v="3"/>
    <s v="ANDROID PLAIN"/>
    <n v="8"/>
    <n v="1000"/>
    <n v="8000"/>
    <x v="11"/>
    <n v="2025"/>
  </r>
  <r>
    <s v="2025-12-09"/>
    <s v="SAL00930"/>
    <x v="3"/>
    <s v="ANDROID PLAIN"/>
    <n v="8"/>
    <n v="1000"/>
    <n v="8000"/>
    <x v="11"/>
    <n v="2025"/>
  </r>
  <r>
    <s v="2025-12-09"/>
    <s v="SAL03001"/>
    <x v="3"/>
    <s v="ANDROID PLAIN"/>
    <n v="1"/>
    <n v="1000"/>
    <n v="1000"/>
    <x v="11"/>
    <n v="2025"/>
  </r>
  <r>
    <s v="2025-12-11"/>
    <s v="SAL04795"/>
    <x v="3"/>
    <s v="ANDROID PLAIN"/>
    <n v="3"/>
    <n v="1000"/>
    <n v="3000"/>
    <x v="11"/>
    <n v="2025"/>
  </r>
  <r>
    <s v="2025-12-24"/>
    <s v="SAL00769"/>
    <x v="3"/>
    <s v="ANDROID PLAIN"/>
    <n v="3"/>
    <n v="1000"/>
    <n v="3000"/>
    <x v="11"/>
    <n v="2025"/>
  </r>
  <r>
    <s v="2025-12-25"/>
    <s v="SAL00585"/>
    <x v="3"/>
    <s v="ANDROID PLAIN"/>
    <n v="12"/>
    <n v="1000"/>
    <n v="12000"/>
    <x v="11"/>
    <n v="2025"/>
  </r>
  <r>
    <s v="2023-01-04"/>
    <s v="SAL03573"/>
    <x v="3"/>
    <s v="ANDROID PRIVACY"/>
    <n v="2"/>
    <n v="1500"/>
    <n v="3000"/>
    <x v="0"/>
    <n v="2023"/>
  </r>
  <r>
    <s v="2023-01-16"/>
    <s v="SAL01671"/>
    <x v="3"/>
    <s v="ANDROID PRIVACY"/>
    <n v="2"/>
    <n v="1500"/>
    <n v="3000"/>
    <x v="0"/>
    <n v="2023"/>
  </r>
  <r>
    <s v="2023-02-02"/>
    <s v="SAL04567"/>
    <x v="3"/>
    <s v="ANDROID PRIVACY"/>
    <n v="1"/>
    <n v="1500"/>
    <n v="1500"/>
    <x v="1"/>
    <n v="2023"/>
  </r>
  <r>
    <s v="2023-02-18"/>
    <s v="SAL05807"/>
    <x v="3"/>
    <s v="ANDROID PRIVACY"/>
    <n v="7"/>
    <n v="1500"/>
    <n v="10500"/>
    <x v="1"/>
    <n v="2023"/>
  </r>
  <r>
    <s v="2023-02-21"/>
    <s v="SAL01234"/>
    <x v="3"/>
    <s v="ANDROID PRIVACY"/>
    <n v="6"/>
    <n v="1500"/>
    <n v="9000"/>
    <x v="1"/>
    <n v="2023"/>
  </r>
  <r>
    <s v="2023-03-22"/>
    <s v="SAL05085"/>
    <x v="3"/>
    <s v="ANDROID PRIVACY"/>
    <n v="12"/>
    <n v="1500"/>
    <n v="18000"/>
    <x v="2"/>
    <n v="2023"/>
  </r>
  <r>
    <s v="2023-03-28"/>
    <s v="SAL01841"/>
    <x v="3"/>
    <s v="ANDROID PRIVACY"/>
    <n v="3"/>
    <n v="1500"/>
    <n v="4500"/>
    <x v="2"/>
    <n v="2023"/>
  </r>
  <r>
    <s v="2023-04-01"/>
    <s v="SAL01702"/>
    <x v="3"/>
    <s v="ANDROID PRIVACY"/>
    <n v="8"/>
    <n v="1500"/>
    <n v="12000"/>
    <x v="3"/>
    <n v="2023"/>
  </r>
  <r>
    <s v="2023-04-05"/>
    <s v="SAL02857"/>
    <x v="3"/>
    <s v="ANDROID PRIVACY"/>
    <n v="5"/>
    <n v="1500"/>
    <n v="7500"/>
    <x v="3"/>
    <n v="2023"/>
  </r>
  <r>
    <s v="2023-04-08"/>
    <s v="SAL02872"/>
    <x v="3"/>
    <s v="ANDROID PRIVACY"/>
    <n v="7"/>
    <n v="1500"/>
    <n v="10500"/>
    <x v="3"/>
    <n v="2023"/>
  </r>
  <r>
    <s v="2023-04-12"/>
    <s v="SAL03005"/>
    <x v="3"/>
    <s v="ANDROID PRIVACY"/>
    <n v="1"/>
    <n v="1500"/>
    <n v="1500"/>
    <x v="3"/>
    <n v="2023"/>
  </r>
  <r>
    <s v="2023-04-19"/>
    <s v="SAL04592"/>
    <x v="3"/>
    <s v="ANDROID PRIVACY"/>
    <n v="4"/>
    <n v="1500"/>
    <n v="6000"/>
    <x v="3"/>
    <n v="2023"/>
  </r>
  <r>
    <s v="2023-04-29"/>
    <s v="SAL00601"/>
    <x v="3"/>
    <s v="ANDROID PRIVACY"/>
    <n v="6"/>
    <n v="1500"/>
    <n v="9000"/>
    <x v="3"/>
    <n v="2023"/>
  </r>
  <r>
    <s v="2023-04-30"/>
    <s v="SAL00761"/>
    <x v="3"/>
    <s v="ANDROID PRIVACY"/>
    <n v="5"/>
    <n v="1500"/>
    <n v="7500"/>
    <x v="3"/>
    <n v="2023"/>
  </r>
  <r>
    <s v="2023-05-20"/>
    <s v="SAL02648"/>
    <x v="3"/>
    <s v="ANDROID PRIVACY"/>
    <n v="15"/>
    <n v="1500"/>
    <n v="22500"/>
    <x v="4"/>
    <n v="2023"/>
  </r>
  <r>
    <s v="2023-05-23"/>
    <s v="SAL02527"/>
    <x v="3"/>
    <s v="ANDROID PRIVACY"/>
    <n v="7"/>
    <n v="1500"/>
    <n v="10500"/>
    <x v="4"/>
    <n v="2023"/>
  </r>
  <r>
    <s v="2023-05-31"/>
    <s v="SAL01130"/>
    <x v="3"/>
    <s v="ANDROID PRIVACY"/>
    <n v="5"/>
    <n v="1500"/>
    <n v="7500"/>
    <x v="4"/>
    <n v="2023"/>
  </r>
  <r>
    <s v="2023-06-11"/>
    <s v="SAL02903"/>
    <x v="3"/>
    <s v="ANDROID PRIVACY"/>
    <n v="2"/>
    <n v="1500"/>
    <n v="3000"/>
    <x v="5"/>
    <n v="2023"/>
  </r>
  <r>
    <s v="2023-06-13"/>
    <s v="SAL00591"/>
    <x v="3"/>
    <s v="ANDROID PRIVACY"/>
    <n v="7"/>
    <n v="1500"/>
    <n v="10500"/>
    <x v="5"/>
    <n v="2023"/>
  </r>
  <r>
    <s v="2023-06-14"/>
    <s v="SAL04948"/>
    <x v="3"/>
    <s v="ANDROID PRIVACY"/>
    <n v="4"/>
    <n v="1500"/>
    <n v="6000"/>
    <x v="5"/>
    <n v="2023"/>
  </r>
  <r>
    <s v="2023-06-22"/>
    <s v="SAL04357"/>
    <x v="3"/>
    <s v="ANDROID PRIVACY"/>
    <n v="14"/>
    <n v="1500"/>
    <n v="21000"/>
    <x v="5"/>
    <n v="2023"/>
  </r>
  <r>
    <s v="2023-06-27"/>
    <s v="SAL04536"/>
    <x v="3"/>
    <s v="ANDROID PRIVACY"/>
    <n v="6"/>
    <n v="1500"/>
    <n v="9000"/>
    <x v="5"/>
    <n v="2023"/>
  </r>
  <r>
    <s v="2023-06-28"/>
    <s v="SAL01058"/>
    <x v="3"/>
    <s v="ANDROID PRIVACY"/>
    <n v="12"/>
    <n v="1500"/>
    <n v="18000"/>
    <x v="5"/>
    <n v="2023"/>
  </r>
  <r>
    <s v="2023-06-29"/>
    <s v="SAL02834"/>
    <x v="3"/>
    <s v="ANDROID PRIVACY"/>
    <n v="9"/>
    <n v="1500"/>
    <n v="13500"/>
    <x v="5"/>
    <n v="2023"/>
  </r>
  <r>
    <s v="2023-07-10"/>
    <s v="SAL05913"/>
    <x v="3"/>
    <s v="ANDROID PRIVACY"/>
    <n v="4"/>
    <n v="1500"/>
    <n v="6000"/>
    <x v="6"/>
    <n v="2023"/>
  </r>
  <r>
    <s v="2023-07-12"/>
    <s v="SAL02811"/>
    <x v="3"/>
    <s v="ANDROID PRIVACY"/>
    <n v="2"/>
    <n v="1500"/>
    <n v="3000"/>
    <x v="6"/>
    <n v="2023"/>
  </r>
  <r>
    <s v="2023-07-13"/>
    <s v="SAL01463"/>
    <x v="3"/>
    <s v="ANDROID PRIVACY"/>
    <n v="1"/>
    <n v="1500"/>
    <n v="1500"/>
    <x v="6"/>
    <n v="2023"/>
  </r>
  <r>
    <s v="2023-07-14"/>
    <s v="SAL04983"/>
    <x v="3"/>
    <s v="ANDROID PRIVACY"/>
    <n v="14"/>
    <n v="1500"/>
    <n v="21000"/>
    <x v="6"/>
    <n v="2023"/>
  </r>
  <r>
    <s v="2023-07-28"/>
    <s v="SAL00500"/>
    <x v="3"/>
    <s v="ANDROID PRIVACY"/>
    <n v="9"/>
    <n v="1500"/>
    <n v="13500"/>
    <x v="6"/>
    <n v="2023"/>
  </r>
  <r>
    <s v="2023-08-17"/>
    <s v="SAL04210"/>
    <x v="3"/>
    <s v="ANDROID PRIVACY"/>
    <n v="13"/>
    <n v="1500"/>
    <n v="19500"/>
    <x v="7"/>
    <n v="2023"/>
  </r>
  <r>
    <s v="2023-08-27"/>
    <s v="SAL01947"/>
    <x v="3"/>
    <s v="ANDROID PRIVACY"/>
    <n v="3"/>
    <n v="1500"/>
    <n v="4500"/>
    <x v="7"/>
    <n v="2023"/>
  </r>
  <r>
    <s v="2023-08-29"/>
    <s v="SAL03585"/>
    <x v="3"/>
    <s v="ANDROID PRIVACY"/>
    <n v="8"/>
    <n v="1500"/>
    <n v="12000"/>
    <x v="7"/>
    <n v="2023"/>
  </r>
  <r>
    <s v="2023-09-03"/>
    <s v="SAL01336"/>
    <x v="3"/>
    <s v="ANDROID PRIVACY"/>
    <n v="11"/>
    <n v="1500"/>
    <n v="16500"/>
    <x v="8"/>
    <n v="2023"/>
  </r>
  <r>
    <s v="2023-09-05"/>
    <s v="SAL01532"/>
    <x v="3"/>
    <s v="ANDROID PRIVACY"/>
    <n v="8"/>
    <n v="1500"/>
    <n v="12000"/>
    <x v="8"/>
    <n v="2023"/>
  </r>
  <r>
    <s v="2023-09-05"/>
    <s v="SAL03095"/>
    <x v="3"/>
    <s v="ANDROID PRIVACY"/>
    <n v="7"/>
    <n v="1500"/>
    <n v="10500"/>
    <x v="8"/>
    <n v="2023"/>
  </r>
  <r>
    <s v="2023-09-14"/>
    <s v="SAL03642"/>
    <x v="3"/>
    <s v="ANDROID PRIVACY"/>
    <n v="7"/>
    <n v="1500"/>
    <n v="10500"/>
    <x v="8"/>
    <n v="2023"/>
  </r>
  <r>
    <s v="2023-09-14"/>
    <s v="SAL04448"/>
    <x v="3"/>
    <s v="ANDROID PRIVACY"/>
    <n v="13"/>
    <n v="1500"/>
    <n v="19500"/>
    <x v="8"/>
    <n v="2023"/>
  </r>
  <r>
    <s v="2023-09-15"/>
    <s v="SAL00650"/>
    <x v="3"/>
    <s v="ANDROID PRIVACY"/>
    <n v="3"/>
    <n v="1500"/>
    <n v="4500"/>
    <x v="8"/>
    <n v="2023"/>
  </r>
  <r>
    <s v="2023-09-17"/>
    <s v="SAL01805"/>
    <x v="3"/>
    <s v="ANDROID PRIVACY"/>
    <n v="14"/>
    <n v="1500"/>
    <n v="21000"/>
    <x v="8"/>
    <n v="2023"/>
  </r>
  <r>
    <s v="2023-09-19"/>
    <s v="SAL05363"/>
    <x v="3"/>
    <s v="ANDROID PRIVACY"/>
    <n v="8"/>
    <n v="1500"/>
    <n v="12000"/>
    <x v="8"/>
    <n v="2023"/>
  </r>
  <r>
    <s v="2023-09-23"/>
    <s v="SAL03827"/>
    <x v="3"/>
    <s v="ANDROID PRIVACY"/>
    <n v="14"/>
    <n v="1500"/>
    <n v="21000"/>
    <x v="8"/>
    <n v="2023"/>
  </r>
  <r>
    <s v="2023-09-24"/>
    <s v="SAL03051"/>
    <x v="3"/>
    <s v="ANDROID PRIVACY"/>
    <n v="14"/>
    <n v="1500"/>
    <n v="21000"/>
    <x v="8"/>
    <n v="2023"/>
  </r>
  <r>
    <s v="2023-09-27"/>
    <s v="SAL01696"/>
    <x v="3"/>
    <s v="ANDROID PRIVACY"/>
    <n v="4"/>
    <n v="1500"/>
    <n v="6000"/>
    <x v="8"/>
    <n v="2023"/>
  </r>
  <r>
    <s v="2023-10-11"/>
    <s v="SAL04106"/>
    <x v="3"/>
    <s v="ANDROID PRIVACY"/>
    <n v="8"/>
    <n v="1500"/>
    <n v="12000"/>
    <x v="9"/>
    <n v="2023"/>
  </r>
  <r>
    <s v="2023-10-21"/>
    <s v="SAL00033"/>
    <x v="3"/>
    <s v="ANDROID PRIVACY"/>
    <n v="1"/>
    <n v="1500"/>
    <n v="1500"/>
    <x v="9"/>
    <n v="2023"/>
  </r>
  <r>
    <s v="2023-11-01"/>
    <s v="SAL00209"/>
    <x v="3"/>
    <s v="ANDROID PRIVACY"/>
    <n v="15"/>
    <n v="1500"/>
    <n v="22500"/>
    <x v="10"/>
    <n v="2023"/>
  </r>
  <r>
    <s v="2023-11-11"/>
    <s v="SAL00202"/>
    <x v="3"/>
    <s v="ANDROID PRIVACY"/>
    <n v="5"/>
    <n v="1500"/>
    <n v="7500"/>
    <x v="10"/>
    <n v="2023"/>
  </r>
  <r>
    <s v="2023-11-20"/>
    <s v="SAL02578"/>
    <x v="3"/>
    <s v="ANDROID PRIVACY"/>
    <n v="5"/>
    <n v="1500"/>
    <n v="7500"/>
    <x v="10"/>
    <n v="2023"/>
  </r>
  <r>
    <s v="2023-11-20"/>
    <s v="SAL05620"/>
    <x v="3"/>
    <s v="ANDROID PRIVACY"/>
    <n v="4"/>
    <n v="1500"/>
    <n v="6000"/>
    <x v="10"/>
    <n v="2023"/>
  </r>
  <r>
    <s v="2023-11-27"/>
    <s v="SAL00166"/>
    <x v="3"/>
    <s v="ANDROID PRIVACY"/>
    <n v="2"/>
    <n v="1500"/>
    <n v="3000"/>
    <x v="10"/>
    <n v="2023"/>
  </r>
  <r>
    <s v="2023-12-19"/>
    <s v="SAL02960"/>
    <x v="3"/>
    <s v="ANDROID PRIVACY"/>
    <n v="14"/>
    <n v="1500"/>
    <n v="21000"/>
    <x v="11"/>
    <n v="2023"/>
  </r>
  <r>
    <s v="2023-12-22"/>
    <s v="SAL02217"/>
    <x v="3"/>
    <s v="ANDROID PRIVACY"/>
    <n v="1"/>
    <n v="1500"/>
    <n v="1500"/>
    <x v="11"/>
    <n v="2023"/>
  </r>
  <r>
    <s v="2023-12-27"/>
    <s v="SAL01789"/>
    <x v="3"/>
    <s v="ANDROID PRIVACY"/>
    <n v="4"/>
    <n v="1500"/>
    <n v="6000"/>
    <x v="11"/>
    <n v="2023"/>
  </r>
  <r>
    <s v="2024-01-14"/>
    <s v="SAL01382"/>
    <x v="3"/>
    <s v="ANDROID PRIVACY"/>
    <n v="7"/>
    <n v="1500"/>
    <n v="10500"/>
    <x v="0"/>
    <n v="2024"/>
  </r>
  <r>
    <s v="2024-01-14"/>
    <s v="SAL01572"/>
    <x v="3"/>
    <s v="ANDROID PRIVACY"/>
    <n v="1"/>
    <n v="1500"/>
    <n v="1500"/>
    <x v="0"/>
    <n v="2024"/>
  </r>
  <r>
    <s v="2024-01-16"/>
    <s v="SAL03747"/>
    <x v="3"/>
    <s v="ANDROID PRIVACY"/>
    <n v="8"/>
    <n v="1500"/>
    <n v="12000"/>
    <x v="0"/>
    <n v="2024"/>
  </r>
  <r>
    <s v="2024-02-01"/>
    <s v="SAL05591"/>
    <x v="3"/>
    <s v="ANDROID PRIVACY"/>
    <n v="13"/>
    <n v="1500"/>
    <n v="19500"/>
    <x v="1"/>
    <n v="2024"/>
  </r>
  <r>
    <s v="2024-02-05"/>
    <s v="SAL02923"/>
    <x v="3"/>
    <s v="ANDROID PRIVACY"/>
    <n v="10"/>
    <n v="1500"/>
    <n v="15000"/>
    <x v="1"/>
    <n v="2024"/>
  </r>
  <r>
    <s v="2024-02-11"/>
    <s v="SAL02454"/>
    <x v="3"/>
    <s v="ANDROID PRIVACY"/>
    <n v="13"/>
    <n v="1500"/>
    <n v="19500"/>
    <x v="1"/>
    <n v="2024"/>
  </r>
  <r>
    <s v="2024-02-11"/>
    <s v="SAL03731"/>
    <x v="3"/>
    <s v="ANDROID PRIVACY"/>
    <n v="5"/>
    <n v="1500"/>
    <n v="7500"/>
    <x v="1"/>
    <n v="2024"/>
  </r>
  <r>
    <s v="2024-02-15"/>
    <s v="SAL02945"/>
    <x v="3"/>
    <s v="ANDROID PRIVACY"/>
    <n v="1"/>
    <n v="1500"/>
    <n v="1500"/>
    <x v="1"/>
    <n v="2024"/>
  </r>
  <r>
    <s v="2024-02-24"/>
    <s v="SAL03778"/>
    <x v="3"/>
    <s v="ANDROID PRIVACY"/>
    <n v="13"/>
    <n v="1500"/>
    <n v="19500"/>
    <x v="1"/>
    <n v="2024"/>
  </r>
  <r>
    <s v="2024-03-07"/>
    <s v="SAL00385"/>
    <x v="3"/>
    <s v="ANDROID PRIVACY"/>
    <n v="3"/>
    <n v="1500"/>
    <n v="4500"/>
    <x v="2"/>
    <n v="2024"/>
  </r>
  <r>
    <s v="2024-03-23"/>
    <s v="SAL02768"/>
    <x v="3"/>
    <s v="ANDROID PRIVACY"/>
    <n v="4"/>
    <n v="1500"/>
    <n v="6000"/>
    <x v="2"/>
    <n v="2024"/>
  </r>
  <r>
    <s v="2024-03-25"/>
    <s v="SAL02274"/>
    <x v="3"/>
    <s v="ANDROID PRIVACY"/>
    <n v="4"/>
    <n v="1500"/>
    <n v="6000"/>
    <x v="2"/>
    <n v="2024"/>
  </r>
  <r>
    <s v="2024-03-27"/>
    <s v="SAL03234"/>
    <x v="3"/>
    <s v="ANDROID PRIVACY"/>
    <n v="1"/>
    <n v="1500"/>
    <n v="1500"/>
    <x v="2"/>
    <n v="2024"/>
  </r>
  <r>
    <s v="2024-04-01"/>
    <s v="SAL05653"/>
    <x v="3"/>
    <s v="ANDROID PRIVACY"/>
    <n v="7"/>
    <n v="1500"/>
    <n v="10500"/>
    <x v="3"/>
    <n v="2024"/>
  </r>
  <r>
    <s v="2024-04-13"/>
    <s v="SAL00675"/>
    <x v="3"/>
    <s v="ANDROID PRIVACY"/>
    <n v="6"/>
    <n v="1500"/>
    <n v="9000"/>
    <x v="3"/>
    <n v="2024"/>
  </r>
  <r>
    <s v="2024-04-19"/>
    <s v="SAL04872"/>
    <x v="3"/>
    <s v="ANDROID PRIVACY"/>
    <n v="9"/>
    <n v="1500"/>
    <n v="13500"/>
    <x v="3"/>
    <n v="2024"/>
  </r>
  <r>
    <s v="2024-04-30"/>
    <s v="SAL03412"/>
    <x v="3"/>
    <s v="ANDROID PRIVACY"/>
    <n v="13"/>
    <n v="1500"/>
    <n v="19500"/>
    <x v="3"/>
    <n v="2024"/>
  </r>
  <r>
    <s v="2024-05-04"/>
    <s v="SAL05124"/>
    <x v="3"/>
    <s v="ANDROID PRIVACY"/>
    <n v="6"/>
    <n v="1500"/>
    <n v="9000"/>
    <x v="4"/>
    <n v="2024"/>
  </r>
  <r>
    <s v="2024-05-09"/>
    <s v="SAL05786"/>
    <x v="3"/>
    <s v="ANDROID PRIVACY"/>
    <n v="13"/>
    <n v="1500"/>
    <n v="19500"/>
    <x v="4"/>
    <n v="2024"/>
  </r>
  <r>
    <s v="2024-05-10"/>
    <s v="SAL01289"/>
    <x v="3"/>
    <s v="ANDROID PRIVACY"/>
    <n v="6"/>
    <n v="1500"/>
    <n v="9000"/>
    <x v="4"/>
    <n v="2024"/>
  </r>
  <r>
    <s v="2024-05-26"/>
    <s v="SAL05217"/>
    <x v="3"/>
    <s v="ANDROID PRIVACY"/>
    <n v="3"/>
    <n v="1500"/>
    <n v="4500"/>
    <x v="4"/>
    <n v="2024"/>
  </r>
  <r>
    <s v="2024-06-08"/>
    <s v="SAL03719"/>
    <x v="3"/>
    <s v="ANDROID PRIVACY"/>
    <n v="10"/>
    <n v="1500"/>
    <n v="15000"/>
    <x v="5"/>
    <n v="2024"/>
  </r>
  <r>
    <s v="2024-06-13"/>
    <s v="SAL04455"/>
    <x v="3"/>
    <s v="ANDROID PRIVACY"/>
    <n v="7"/>
    <n v="1500"/>
    <n v="10500"/>
    <x v="5"/>
    <n v="2024"/>
  </r>
  <r>
    <s v="2024-06-22"/>
    <s v="SAL02719"/>
    <x v="3"/>
    <s v="ANDROID PRIVACY"/>
    <n v="1"/>
    <n v="1500"/>
    <n v="1500"/>
    <x v="5"/>
    <n v="2024"/>
  </r>
  <r>
    <s v="2024-06-24"/>
    <s v="SAL01217"/>
    <x v="3"/>
    <s v="ANDROID PRIVACY"/>
    <n v="15"/>
    <n v="1500"/>
    <n v="22500"/>
    <x v="5"/>
    <n v="2024"/>
  </r>
  <r>
    <s v="2024-07-12"/>
    <s v="SAL01688"/>
    <x v="3"/>
    <s v="ANDROID PRIVACY"/>
    <n v="8"/>
    <n v="1500"/>
    <n v="12000"/>
    <x v="6"/>
    <n v="2024"/>
  </r>
  <r>
    <s v="2024-07-12"/>
    <s v="SAL03964"/>
    <x v="3"/>
    <s v="ANDROID PRIVACY"/>
    <n v="8"/>
    <n v="1500"/>
    <n v="12000"/>
    <x v="6"/>
    <n v="2024"/>
  </r>
  <r>
    <s v="2024-07-20"/>
    <s v="SAL02148"/>
    <x v="3"/>
    <s v="ANDROID PRIVACY"/>
    <n v="2"/>
    <n v="1500"/>
    <n v="3000"/>
    <x v="6"/>
    <n v="2024"/>
  </r>
  <r>
    <s v="2024-07-20"/>
    <s v="SAL04905"/>
    <x v="3"/>
    <s v="ANDROID PRIVACY"/>
    <n v="5"/>
    <n v="1500"/>
    <n v="7500"/>
    <x v="6"/>
    <n v="2024"/>
  </r>
  <r>
    <s v="2024-07-24"/>
    <s v="SAL02132"/>
    <x v="3"/>
    <s v="ANDROID PRIVACY"/>
    <n v="1"/>
    <n v="1500"/>
    <n v="1500"/>
    <x v="6"/>
    <n v="2024"/>
  </r>
  <r>
    <s v="2024-07-29"/>
    <s v="SAL04951"/>
    <x v="3"/>
    <s v="ANDROID PRIVACY"/>
    <n v="12"/>
    <n v="1500"/>
    <n v="18000"/>
    <x v="6"/>
    <n v="2024"/>
  </r>
  <r>
    <s v="2024-08-06"/>
    <s v="SAL03274"/>
    <x v="3"/>
    <s v="ANDROID PRIVACY"/>
    <n v="14"/>
    <n v="1500"/>
    <n v="21000"/>
    <x v="7"/>
    <n v="2024"/>
  </r>
  <r>
    <s v="2024-08-14"/>
    <s v="SAL03215"/>
    <x v="3"/>
    <s v="ANDROID PRIVACY"/>
    <n v="14"/>
    <n v="1500"/>
    <n v="21000"/>
    <x v="7"/>
    <n v="2024"/>
  </r>
  <r>
    <s v="2024-08-20"/>
    <s v="SAL03348"/>
    <x v="3"/>
    <s v="ANDROID PRIVACY"/>
    <n v="6"/>
    <n v="1500"/>
    <n v="9000"/>
    <x v="7"/>
    <n v="2024"/>
  </r>
  <r>
    <s v="2024-09-03"/>
    <s v="SAL03928"/>
    <x v="3"/>
    <s v="ANDROID PRIVACY"/>
    <n v="3"/>
    <n v="1500"/>
    <n v="4500"/>
    <x v="8"/>
    <n v="2024"/>
  </r>
  <r>
    <s v="2024-09-06"/>
    <s v="SAL00328"/>
    <x v="3"/>
    <s v="ANDROID PRIVACY"/>
    <n v="11"/>
    <n v="1500"/>
    <n v="16500"/>
    <x v="8"/>
    <n v="2024"/>
  </r>
  <r>
    <s v="2024-09-09"/>
    <s v="SAL05513"/>
    <x v="3"/>
    <s v="ANDROID PRIVACY"/>
    <n v="1"/>
    <n v="1500"/>
    <n v="1500"/>
    <x v="8"/>
    <n v="2024"/>
  </r>
  <r>
    <s v="2024-09-10"/>
    <s v="SAL03762"/>
    <x v="3"/>
    <s v="ANDROID PRIVACY"/>
    <n v="12"/>
    <n v="1500"/>
    <n v="18000"/>
    <x v="8"/>
    <n v="2024"/>
  </r>
  <r>
    <s v="2024-09-15"/>
    <s v="SAL02240"/>
    <x v="3"/>
    <s v="ANDROID PRIVACY"/>
    <n v="3"/>
    <n v="1500"/>
    <n v="4500"/>
    <x v="8"/>
    <n v="2024"/>
  </r>
  <r>
    <s v="2024-09-22"/>
    <s v="SAL01564"/>
    <x v="3"/>
    <s v="ANDROID PRIVACY"/>
    <n v="5"/>
    <n v="1500"/>
    <n v="7500"/>
    <x v="8"/>
    <n v="2024"/>
  </r>
  <r>
    <s v="2024-10-05"/>
    <s v="SAL05638"/>
    <x v="3"/>
    <s v="ANDROID PRIVACY"/>
    <n v="12"/>
    <n v="1500"/>
    <n v="18000"/>
    <x v="9"/>
    <n v="2024"/>
  </r>
  <r>
    <s v="2024-10-11"/>
    <s v="SAL05704"/>
    <x v="3"/>
    <s v="ANDROID PRIVACY"/>
    <n v="7"/>
    <n v="1500"/>
    <n v="10500"/>
    <x v="9"/>
    <n v="2024"/>
  </r>
  <r>
    <s v="2024-10-21"/>
    <s v="SAL04862"/>
    <x v="3"/>
    <s v="ANDROID PRIVACY"/>
    <n v="8"/>
    <n v="1500"/>
    <n v="12000"/>
    <x v="9"/>
    <n v="2024"/>
  </r>
  <r>
    <s v="2024-10-22"/>
    <s v="SAL02269"/>
    <x v="3"/>
    <s v="ANDROID PRIVACY"/>
    <n v="10"/>
    <n v="1500"/>
    <n v="15000"/>
    <x v="9"/>
    <n v="2024"/>
  </r>
  <r>
    <s v="2024-10-26"/>
    <s v="SAL05747"/>
    <x v="3"/>
    <s v="ANDROID PRIVACY"/>
    <n v="15"/>
    <n v="1500"/>
    <n v="22500"/>
    <x v="9"/>
    <n v="2024"/>
  </r>
  <r>
    <s v="2024-10-29"/>
    <s v="SAL00152"/>
    <x v="3"/>
    <s v="ANDROID PRIVACY"/>
    <n v="12"/>
    <n v="1500"/>
    <n v="18000"/>
    <x v="9"/>
    <n v="2024"/>
  </r>
  <r>
    <s v="2024-10-29"/>
    <s v="SAL04081"/>
    <x v="3"/>
    <s v="ANDROID PRIVACY"/>
    <n v="6"/>
    <n v="1500"/>
    <n v="9000"/>
    <x v="9"/>
    <n v="2024"/>
  </r>
  <r>
    <s v="2024-11-04"/>
    <s v="SAL04760"/>
    <x v="3"/>
    <s v="ANDROID PRIVACY"/>
    <n v="1"/>
    <n v="1500"/>
    <n v="1500"/>
    <x v="10"/>
    <n v="2024"/>
  </r>
  <r>
    <s v="2024-11-10"/>
    <s v="SAL00146"/>
    <x v="3"/>
    <s v="ANDROID PRIVACY"/>
    <n v="12"/>
    <n v="1500"/>
    <n v="18000"/>
    <x v="10"/>
    <n v="2024"/>
  </r>
  <r>
    <s v="2024-11-17"/>
    <s v="SAL00301"/>
    <x v="3"/>
    <s v="ANDROID PRIVACY"/>
    <n v="7"/>
    <n v="1500"/>
    <n v="10500"/>
    <x v="10"/>
    <n v="2024"/>
  </r>
  <r>
    <s v="2024-11-25"/>
    <s v="SAL05670"/>
    <x v="3"/>
    <s v="ANDROID PRIVACY"/>
    <n v="5"/>
    <n v="1500"/>
    <n v="7500"/>
    <x v="10"/>
    <n v="2024"/>
  </r>
  <r>
    <s v="2024-12-12"/>
    <s v="SAL01551"/>
    <x v="3"/>
    <s v="ANDROID PRIVACY"/>
    <n v="8"/>
    <n v="1500"/>
    <n v="12000"/>
    <x v="11"/>
    <n v="2024"/>
  </r>
  <r>
    <s v="2024-12-15"/>
    <s v="SAL05751"/>
    <x v="3"/>
    <s v="ANDROID PRIVACY"/>
    <n v="6"/>
    <n v="1500"/>
    <n v="9000"/>
    <x v="11"/>
    <n v="2024"/>
  </r>
  <r>
    <s v="2024-12-26"/>
    <s v="SAL03765"/>
    <x v="3"/>
    <s v="ANDROID PRIVACY"/>
    <n v="9"/>
    <n v="1500"/>
    <n v="13500"/>
    <x v="11"/>
    <n v="2024"/>
  </r>
  <r>
    <s v="2024-12-29"/>
    <s v="SAL04075"/>
    <x v="3"/>
    <s v="ANDROID PRIVACY"/>
    <n v="8"/>
    <n v="1500"/>
    <n v="12000"/>
    <x v="11"/>
    <n v="2024"/>
  </r>
  <r>
    <s v="2025-01-09"/>
    <s v="SAL04411"/>
    <x v="3"/>
    <s v="ANDROID PRIVACY"/>
    <n v="5"/>
    <n v="1500"/>
    <n v="7500"/>
    <x v="0"/>
    <n v="2025"/>
  </r>
  <r>
    <s v="2025-01-13"/>
    <s v="SAL01194"/>
    <x v="3"/>
    <s v="ANDROID PRIVACY"/>
    <n v="4"/>
    <n v="1500"/>
    <n v="6000"/>
    <x v="0"/>
    <n v="2025"/>
  </r>
  <r>
    <s v="2025-01-25"/>
    <s v="SAL05740"/>
    <x v="3"/>
    <s v="ANDROID PRIVACY"/>
    <n v="6"/>
    <n v="1500"/>
    <n v="9000"/>
    <x v="0"/>
    <n v="2025"/>
  </r>
  <r>
    <s v="2025-02-07"/>
    <s v="SAL01049"/>
    <x v="3"/>
    <s v="ANDROID PRIVACY"/>
    <n v="7"/>
    <n v="1500"/>
    <n v="10500"/>
    <x v="1"/>
    <n v="2025"/>
  </r>
  <r>
    <s v="2025-02-07"/>
    <s v="SAL02769"/>
    <x v="3"/>
    <s v="ANDROID PRIVACY"/>
    <n v="5"/>
    <n v="1500"/>
    <n v="7500"/>
    <x v="1"/>
    <n v="2025"/>
  </r>
  <r>
    <s v="2025-02-09"/>
    <s v="SAL00831"/>
    <x v="3"/>
    <s v="ANDROID PRIVACY"/>
    <n v="7"/>
    <n v="1500"/>
    <n v="10500"/>
    <x v="1"/>
    <n v="2025"/>
  </r>
  <r>
    <s v="2025-02-12"/>
    <s v="SAL04283"/>
    <x v="3"/>
    <s v="ANDROID PRIVACY"/>
    <n v="14"/>
    <n v="1500"/>
    <n v="21000"/>
    <x v="1"/>
    <n v="2025"/>
  </r>
  <r>
    <s v="2025-02-22"/>
    <s v="SAL04339"/>
    <x v="3"/>
    <s v="ANDROID PRIVACY"/>
    <n v="9"/>
    <n v="1500"/>
    <n v="13500"/>
    <x v="1"/>
    <n v="2025"/>
  </r>
  <r>
    <s v="2025-03-19"/>
    <s v="SAL00550"/>
    <x v="3"/>
    <s v="ANDROID PRIVACY"/>
    <n v="6"/>
    <n v="1500"/>
    <n v="9000"/>
    <x v="2"/>
    <n v="2025"/>
  </r>
  <r>
    <s v="2025-03-21"/>
    <s v="SAL02739"/>
    <x v="3"/>
    <s v="ANDROID PRIVACY"/>
    <n v="15"/>
    <n v="1500"/>
    <n v="22500"/>
    <x v="2"/>
    <n v="2025"/>
  </r>
  <r>
    <s v="2025-03-22"/>
    <s v="SAL00332"/>
    <x v="3"/>
    <s v="ANDROID PRIVACY"/>
    <n v="1"/>
    <n v="1500"/>
    <n v="1500"/>
    <x v="2"/>
    <n v="2025"/>
  </r>
  <r>
    <s v="2025-04-02"/>
    <s v="SAL04709"/>
    <x v="3"/>
    <s v="ANDROID PRIVACY"/>
    <n v="15"/>
    <n v="1500"/>
    <n v="22500"/>
    <x v="3"/>
    <n v="2025"/>
  </r>
  <r>
    <s v="2025-04-03"/>
    <s v="SAL01721"/>
    <x v="3"/>
    <s v="ANDROID PRIVACY"/>
    <n v="10"/>
    <n v="1500"/>
    <n v="15000"/>
    <x v="3"/>
    <n v="2025"/>
  </r>
  <r>
    <s v="2025-04-15"/>
    <s v="SAL00285"/>
    <x v="3"/>
    <s v="ANDROID PRIVACY"/>
    <n v="8"/>
    <n v="1500"/>
    <n v="12000"/>
    <x v="3"/>
    <n v="2025"/>
  </r>
  <r>
    <s v="2025-04-15"/>
    <s v="SAL03113"/>
    <x v="3"/>
    <s v="ANDROID PRIVACY"/>
    <n v="5"/>
    <n v="1500"/>
    <n v="7500"/>
    <x v="3"/>
    <n v="2025"/>
  </r>
  <r>
    <s v="2025-04-18"/>
    <s v="SAL05816"/>
    <x v="3"/>
    <s v="ANDROID PRIVACY"/>
    <n v="9"/>
    <n v="1500"/>
    <n v="13500"/>
    <x v="3"/>
    <n v="2025"/>
  </r>
  <r>
    <s v="2025-04-26"/>
    <s v="SAL01814"/>
    <x v="3"/>
    <s v="ANDROID PRIVACY"/>
    <n v="9"/>
    <n v="1500"/>
    <n v="13500"/>
    <x v="3"/>
    <n v="2025"/>
  </r>
  <r>
    <s v="2025-04-26"/>
    <s v="SAL05626"/>
    <x v="3"/>
    <s v="ANDROID PRIVACY"/>
    <n v="1"/>
    <n v="1500"/>
    <n v="1500"/>
    <x v="3"/>
    <n v="2025"/>
  </r>
  <r>
    <s v="2025-04-27"/>
    <s v="SAL02237"/>
    <x v="3"/>
    <s v="ANDROID PRIVACY"/>
    <n v="8"/>
    <n v="1500"/>
    <n v="12000"/>
    <x v="3"/>
    <n v="2025"/>
  </r>
  <r>
    <s v="2025-05-08"/>
    <s v="SAL04495"/>
    <x v="3"/>
    <s v="ANDROID PRIVACY"/>
    <n v="6"/>
    <n v="1500"/>
    <n v="9000"/>
    <x v="4"/>
    <n v="2025"/>
  </r>
  <r>
    <s v="2025-05-09"/>
    <s v="SAL04059"/>
    <x v="3"/>
    <s v="ANDROID PRIVACY"/>
    <n v="13"/>
    <n v="1500"/>
    <n v="19500"/>
    <x v="4"/>
    <n v="2025"/>
  </r>
  <r>
    <s v="2025-05-11"/>
    <s v="SAL01257"/>
    <x v="3"/>
    <s v="ANDROID PRIVACY"/>
    <n v="15"/>
    <n v="1500"/>
    <n v="22500"/>
    <x v="4"/>
    <n v="2025"/>
  </r>
  <r>
    <s v="2025-05-11"/>
    <s v="SAL04861"/>
    <x v="3"/>
    <s v="ANDROID PRIVACY"/>
    <n v="14"/>
    <n v="1500"/>
    <n v="21000"/>
    <x v="4"/>
    <n v="2025"/>
  </r>
  <r>
    <s v="2025-05-21"/>
    <s v="SAL01791"/>
    <x v="3"/>
    <s v="ANDROID PRIVACY"/>
    <n v="14"/>
    <n v="1500"/>
    <n v="21000"/>
    <x v="4"/>
    <n v="2025"/>
  </r>
  <r>
    <s v="2025-05-29"/>
    <s v="SAL01210"/>
    <x v="3"/>
    <s v="ANDROID PRIVACY"/>
    <n v="9"/>
    <n v="1500"/>
    <n v="13500"/>
    <x v="4"/>
    <n v="2025"/>
  </r>
  <r>
    <s v="2025-06-01"/>
    <s v="SAL05886"/>
    <x v="3"/>
    <s v="ANDROID PRIVACY"/>
    <n v="1"/>
    <n v="1500"/>
    <n v="1500"/>
    <x v="5"/>
    <n v="2025"/>
  </r>
  <r>
    <s v="2025-06-24"/>
    <s v="SAL04019"/>
    <x v="3"/>
    <s v="ANDROID PRIVACY"/>
    <n v="13"/>
    <n v="1500"/>
    <n v="19500"/>
    <x v="5"/>
    <n v="2025"/>
  </r>
  <r>
    <s v="2025-07-14"/>
    <s v="SAL00848"/>
    <x v="3"/>
    <s v="ANDROID PRIVACY"/>
    <n v="3"/>
    <n v="1500"/>
    <n v="4500"/>
    <x v="6"/>
    <n v="2025"/>
  </r>
  <r>
    <s v="2025-07-14"/>
    <s v="SAL02209"/>
    <x v="3"/>
    <s v="ANDROID PRIVACY"/>
    <n v="2"/>
    <n v="1500"/>
    <n v="3000"/>
    <x v="6"/>
    <n v="2025"/>
  </r>
  <r>
    <s v="2025-07-19"/>
    <s v="SAL00329"/>
    <x v="3"/>
    <s v="ANDROID PRIVACY"/>
    <n v="2"/>
    <n v="1500"/>
    <n v="3000"/>
    <x v="6"/>
    <n v="2025"/>
  </r>
  <r>
    <s v="2025-07-27"/>
    <s v="SAL04219"/>
    <x v="3"/>
    <s v="ANDROID PRIVACY"/>
    <n v="14"/>
    <n v="1500"/>
    <n v="21000"/>
    <x v="6"/>
    <n v="2025"/>
  </r>
  <r>
    <s v="2025-08-09"/>
    <s v="SAL05588"/>
    <x v="3"/>
    <s v="ANDROID PRIVACY"/>
    <n v="12"/>
    <n v="1500"/>
    <n v="18000"/>
    <x v="7"/>
    <n v="2025"/>
  </r>
  <r>
    <s v="2025-08-14"/>
    <s v="SAL05557"/>
    <x v="3"/>
    <s v="ANDROID PRIVACY"/>
    <n v="10"/>
    <n v="1500"/>
    <n v="15000"/>
    <x v="7"/>
    <n v="2025"/>
  </r>
  <r>
    <s v="2025-08-26"/>
    <s v="SAL05016"/>
    <x v="3"/>
    <s v="ANDROID PRIVACY"/>
    <n v="6"/>
    <n v="1500"/>
    <n v="9000"/>
    <x v="7"/>
    <n v="2025"/>
  </r>
  <r>
    <s v="2025-08-31"/>
    <s v="SAL00877"/>
    <x v="3"/>
    <s v="ANDROID PRIVACY"/>
    <n v="1"/>
    <n v="1500"/>
    <n v="1500"/>
    <x v="7"/>
    <n v="2025"/>
  </r>
  <r>
    <s v="2025-09-01"/>
    <s v="SAL04193"/>
    <x v="3"/>
    <s v="ANDROID PRIVACY"/>
    <n v="6"/>
    <n v="1500"/>
    <n v="9000"/>
    <x v="8"/>
    <n v="2025"/>
  </r>
  <r>
    <s v="2025-09-07"/>
    <s v="SAL05313"/>
    <x v="3"/>
    <s v="ANDROID PRIVACY"/>
    <n v="3"/>
    <n v="1500"/>
    <n v="4500"/>
    <x v="8"/>
    <n v="2025"/>
  </r>
  <r>
    <s v="2025-09-12"/>
    <s v="SAL01723"/>
    <x v="3"/>
    <s v="ANDROID PRIVACY"/>
    <n v="7"/>
    <n v="1500"/>
    <n v="10500"/>
    <x v="8"/>
    <n v="2025"/>
  </r>
  <r>
    <s v="2025-09-13"/>
    <s v="SAL02456"/>
    <x v="3"/>
    <s v="ANDROID PRIVACY"/>
    <n v="3"/>
    <n v="1500"/>
    <n v="4500"/>
    <x v="8"/>
    <n v="2025"/>
  </r>
  <r>
    <s v="2025-09-22"/>
    <s v="SAL03605"/>
    <x v="3"/>
    <s v="ANDROID PRIVACY"/>
    <n v="13"/>
    <n v="1500"/>
    <n v="19500"/>
    <x v="8"/>
    <n v="2025"/>
  </r>
  <r>
    <s v="2025-10-07"/>
    <s v="SAL03117"/>
    <x v="3"/>
    <s v="ANDROID PRIVACY"/>
    <n v="12"/>
    <n v="1500"/>
    <n v="18000"/>
    <x v="9"/>
    <n v="2025"/>
  </r>
  <r>
    <s v="2025-10-14"/>
    <s v="SAL02153"/>
    <x v="3"/>
    <s v="ANDROID PRIVACY"/>
    <n v="10"/>
    <n v="1500"/>
    <n v="15000"/>
    <x v="9"/>
    <n v="2025"/>
  </r>
  <r>
    <s v="2025-10-17"/>
    <s v="SAL05273"/>
    <x v="3"/>
    <s v="ANDROID PRIVACY"/>
    <n v="13"/>
    <n v="1500"/>
    <n v="19500"/>
    <x v="9"/>
    <n v="2025"/>
  </r>
  <r>
    <s v="2025-10-18"/>
    <s v="SAL03131"/>
    <x v="3"/>
    <s v="ANDROID PRIVACY"/>
    <n v="4"/>
    <n v="1500"/>
    <n v="6000"/>
    <x v="9"/>
    <n v="2025"/>
  </r>
  <r>
    <s v="2025-10-19"/>
    <s v="SAL01314"/>
    <x v="3"/>
    <s v="ANDROID PRIVACY"/>
    <n v="7"/>
    <n v="1500"/>
    <n v="10500"/>
    <x v="9"/>
    <n v="2025"/>
  </r>
  <r>
    <s v="2025-10-19"/>
    <s v="SAL05712"/>
    <x v="3"/>
    <s v="ANDROID PRIVACY"/>
    <n v="9"/>
    <n v="1500"/>
    <n v="13500"/>
    <x v="9"/>
    <n v="2025"/>
  </r>
  <r>
    <s v="2025-10-24"/>
    <s v="SAL02006"/>
    <x v="3"/>
    <s v="ANDROID PRIVACY"/>
    <n v="14"/>
    <n v="1500"/>
    <n v="21000"/>
    <x v="9"/>
    <n v="2025"/>
  </r>
  <r>
    <s v="2025-11-09"/>
    <s v="SAL01531"/>
    <x v="3"/>
    <s v="ANDROID PRIVACY"/>
    <n v="3"/>
    <n v="1500"/>
    <n v="4500"/>
    <x v="10"/>
    <n v="2025"/>
  </r>
  <r>
    <s v="2025-11-21"/>
    <s v="SAL02694"/>
    <x v="3"/>
    <s v="ANDROID PRIVACY"/>
    <n v="7"/>
    <n v="1500"/>
    <n v="10500"/>
    <x v="10"/>
    <n v="2025"/>
  </r>
  <r>
    <s v="2025-11-22"/>
    <s v="SAL03908"/>
    <x v="3"/>
    <s v="ANDROID PRIVACY"/>
    <n v="15"/>
    <n v="1500"/>
    <n v="22500"/>
    <x v="10"/>
    <n v="2025"/>
  </r>
  <r>
    <s v="2025-12-04"/>
    <s v="SAL05958"/>
    <x v="3"/>
    <s v="ANDROID PRIVACY"/>
    <n v="6"/>
    <n v="1500"/>
    <n v="9000"/>
    <x v="11"/>
    <n v="2025"/>
  </r>
  <r>
    <s v="2025-12-18"/>
    <s v="SAL05754"/>
    <x v="3"/>
    <s v="ANDROID PRIVACY"/>
    <n v="12"/>
    <n v="1500"/>
    <n v="18000"/>
    <x v="11"/>
    <n v="2025"/>
  </r>
  <r>
    <s v="2023-01-11"/>
    <s v="SAL02371"/>
    <x v="4"/>
    <s v="BT FM MODULATOR"/>
    <n v="3"/>
    <n v="3000"/>
    <n v="9000"/>
    <x v="0"/>
    <n v="2023"/>
  </r>
  <r>
    <s v="2023-01-18"/>
    <s v="SAL03388"/>
    <x v="4"/>
    <s v="BT FM MODULATOR"/>
    <n v="2"/>
    <n v="3000"/>
    <n v="6000"/>
    <x v="0"/>
    <n v="2023"/>
  </r>
  <r>
    <s v="2023-01-23"/>
    <s v="SAL03254"/>
    <x v="4"/>
    <s v="BT FM MODULATOR"/>
    <n v="4"/>
    <n v="3000"/>
    <n v="12000"/>
    <x v="0"/>
    <n v="2023"/>
  </r>
  <r>
    <s v="2023-02-10"/>
    <s v="SAL03930"/>
    <x v="4"/>
    <s v="BT FM MODULATOR"/>
    <n v="3"/>
    <n v="3000"/>
    <n v="9000"/>
    <x v="1"/>
    <n v="2023"/>
  </r>
  <r>
    <s v="2023-02-10"/>
    <s v="SAL05444"/>
    <x v="4"/>
    <s v="BT FM MODULATOR"/>
    <n v="3"/>
    <n v="3000"/>
    <n v="9000"/>
    <x v="1"/>
    <n v="2023"/>
  </r>
  <r>
    <s v="2023-02-11"/>
    <s v="SAL04358"/>
    <x v="4"/>
    <s v="BT FM MODULATOR"/>
    <n v="1"/>
    <n v="3000"/>
    <n v="3000"/>
    <x v="1"/>
    <n v="2023"/>
  </r>
  <r>
    <s v="2023-02-16"/>
    <s v="SAL02765"/>
    <x v="4"/>
    <s v="BT FM MODULATOR"/>
    <n v="15"/>
    <n v="3000"/>
    <n v="45000"/>
    <x v="1"/>
    <n v="2023"/>
  </r>
  <r>
    <s v="2023-02-24"/>
    <s v="SAL00081"/>
    <x v="4"/>
    <s v="BT FM MODULATOR"/>
    <n v="4"/>
    <n v="3000"/>
    <n v="12000"/>
    <x v="1"/>
    <n v="2023"/>
  </r>
  <r>
    <s v="2023-02-24"/>
    <s v="SAL01690"/>
    <x v="4"/>
    <s v="BT FM MODULATOR"/>
    <n v="9"/>
    <n v="3000"/>
    <n v="27000"/>
    <x v="1"/>
    <n v="2023"/>
  </r>
  <r>
    <s v="2023-02-28"/>
    <s v="SAL05096"/>
    <x v="4"/>
    <s v="BT FM MODULATOR"/>
    <n v="12"/>
    <n v="3000"/>
    <n v="36000"/>
    <x v="1"/>
    <n v="2023"/>
  </r>
  <r>
    <s v="2023-03-03"/>
    <s v="SAL00028"/>
    <x v="4"/>
    <s v="BT FM MODULATOR"/>
    <n v="9"/>
    <n v="3000"/>
    <n v="27000"/>
    <x v="2"/>
    <n v="2023"/>
  </r>
  <r>
    <s v="2023-03-10"/>
    <s v="SAL01409"/>
    <x v="4"/>
    <s v="BT FM MODULATOR"/>
    <n v="5"/>
    <n v="3000"/>
    <n v="15000"/>
    <x v="2"/>
    <n v="2023"/>
  </r>
  <r>
    <s v="2023-03-19"/>
    <s v="SAL02041"/>
    <x v="4"/>
    <s v="BT FM MODULATOR"/>
    <n v="14"/>
    <n v="3000"/>
    <n v="42000"/>
    <x v="2"/>
    <n v="2023"/>
  </r>
  <r>
    <s v="2023-03-25"/>
    <s v="SAL05952"/>
    <x v="4"/>
    <s v="BT FM MODULATOR"/>
    <n v="4"/>
    <n v="3000"/>
    <n v="12000"/>
    <x v="2"/>
    <n v="2023"/>
  </r>
  <r>
    <s v="2023-03-31"/>
    <s v="SAL03127"/>
    <x v="4"/>
    <s v="BT FM MODULATOR"/>
    <n v="5"/>
    <n v="3000"/>
    <n v="15000"/>
    <x v="2"/>
    <n v="2023"/>
  </r>
  <r>
    <s v="2023-04-01"/>
    <s v="SAL05938"/>
    <x v="4"/>
    <s v="BT FM MODULATOR"/>
    <n v="14"/>
    <n v="3000"/>
    <n v="42000"/>
    <x v="3"/>
    <n v="2023"/>
  </r>
  <r>
    <s v="2023-04-08"/>
    <s v="SAL05482"/>
    <x v="4"/>
    <s v="BT FM MODULATOR"/>
    <n v="6"/>
    <n v="3000"/>
    <n v="18000"/>
    <x v="3"/>
    <n v="2023"/>
  </r>
  <r>
    <s v="2023-04-11"/>
    <s v="SAL05587"/>
    <x v="4"/>
    <s v="BT FM MODULATOR"/>
    <n v="7"/>
    <n v="3000"/>
    <n v="21000"/>
    <x v="3"/>
    <n v="2023"/>
  </r>
  <r>
    <s v="2023-04-23"/>
    <s v="SAL03044"/>
    <x v="4"/>
    <s v="BT FM MODULATOR"/>
    <n v="2"/>
    <n v="3000"/>
    <n v="6000"/>
    <x v="3"/>
    <n v="2023"/>
  </r>
  <r>
    <s v="2023-04-25"/>
    <s v="SAL05565"/>
    <x v="4"/>
    <s v="BT FM MODULATOR"/>
    <n v="8"/>
    <n v="3000"/>
    <n v="24000"/>
    <x v="3"/>
    <n v="2023"/>
  </r>
  <r>
    <s v="2023-05-07"/>
    <s v="SAL00786"/>
    <x v="4"/>
    <s v="BT FM MODULATOR"/>
    <n v="2"/>
    <n v="3000"/>
    <n v="6000"/>
    <x v="4"/>
    <n v="2023"/>
  </r>
  <r>
    <s v="2023-05-10"/>
    <s v="SAL01371"/>
    <x v="4"/>
    <s v="BT FM MODULATOR"/>
    <n v="8"/>
    <n v="3000"/>
    <n v="24000"/>
    <x v="4"/>
    <n v="2023"/>
  </r>
  <r>
    <s v="2023-05-20"/>
    <s v="SAL01148"/>
    <x v="4"/>
    <s v="BT FM MODULATOR"/>
    <n v="7"/>
    <n v="3000"/>
    <n v="21000"/>
    <x v="4"/>
    <n v="2023"/>
  </r>
  <r>
    <s v="2023-05-27"/>
    <s v="SAL02723"/>
    <x v="4"/>
    <s v="BT FM MODULATOR"/>
    <n v="7"/>
    <n v="3000"/>
    <n v="21000"/>
    <x v="4"/>
    <n v="2023"/>
  </r>
  <r>
    <s v="2023-05-27"/>
    <s v="SAL05999"/>
    <x v="4"/>
    <s v="BT FM MODULATOR"/>
    <n v="14"/>
    <n v="3000"/>
    <n v="42000"/>
    <x v="4"/>
    <n v="2023"/>
  </r>
  <r>
    <s v="2023-06-05"/>
    <s v="SAL03692"/>
    <x v="4"/>
    <s v="BT FM MODULATOR"/>
    <n v="15"/>
    <n v="3000"/>
    <n v="45000"/>
    <x v="5"/>
    <n v="2023"/>
  </r>
  <r>
    <s v="2023-06-12"/>
    <s v="SAL03080"/>
    <x v="4"/>
    <s v="BT FM MODULATOR"/>
    <n v="14"/>
    <n v="3000"/>
    <n v="42000"/>
    <x v="5"/>
    <n v="2023"/>
  </r>
  <r>
    <s v="2023-06-16"/>
    <s v="SAL01640"/>
    <x v="4"/>
    <s v="BT FM MODULATOR"/>
    <n v="15"/>
    <n v="3000"/>
    <n v="45000"/>
    <x v="5"/>
    <n v="2023"/>
  </r>
  <r>
    <s v="2023-06-21"/>
    <s v="SAL00864"/>
    <x v="4"/>
    <s v="BT FM MODULATOR"/>
    <n v="7"/>
    <n v="3000"/>
    <n v="21000"/>
    <x v="5"/>
    <n v="2023"/>
  </r>
  <r>
    <s v="2023-06-30"/>
    <s v="SAL02791"/>
    <x v="4"/>
    <s v="BT FM MODULATOR"/>
    <n v="13"/>
    <n v="3000"/>
    <n v="39000"/>
    <x v="5"/>
    <n v="2023"/>
  </r>
  <r>
    <s v="2023-07-20"/>
    <s v="SAL02468"/>
    <x v="4"/>
    <s v="BT FM MODULATOR"/>
    <n v="13"/>
    <n v="3000"/>
    <n v="39000"/>
    <x v="6"/>
    <n v="2023"/>
  </r>
  <r>
    <s v="2023-07-20"/>
    <s v="SAL03606"/>
    <x v="4"/>
    <s v="BT FM MODULATOR"/>
    <n v="13"/>
    <n v="3000"/>
    <n v="39000"/>
    <x v="6"/>
    <n v="2023"/>
  </r>
  <r>
    <s v="2023-07-22"/>
    <s v="SAL04213"/>
    <x v="4"/>
    <s v="BT FM MODULATOR"/>
    <n v="10"/>
    <n v="3000"/>
    <n v="30000"/>
    <x v="6"/>
    <n v="2023"/>
  </r>
  <r>
    <s v="2023-07-23"/>
    <s v="SAL01654"/>
    <x v="4"/>
    <s v="BT FM MODULATOR"/>
    <n v="2"/>
    <n v="3000"/>
    <n v="6000"/>
    <x v="6"/>
    <n v="2023"/>
  </r>
  <r>
    <s v="2023-08-13"/>
    <s v="SAL03967"/>
    <x v="4"/>
    <s v="BT FM MODULATOR"/>
    <n v="15"/>
    <n v="3000"/>
    <n v="45000"/>
    <x v="7"/>
    <n v="2023"/>
  </r>
  <r>
    <s v="2023-08-29"/>
    <s v="SAL04846"/>
    <x v="4"/>
    <s v="BT FM MODULATOR"/>
    <n v="10"/>
    <n v="3000"/>
    <n v="30000"/>
    <x v="7"/>
    <n v="2023"/>
  </r>
  <r>
    <s v="2023-09-03"/>
    <s v="SAL03676"/>
    <x v="4"/>
    <s v="BT FM MODULATOR"/>
    <n v="13"/>
    <n v="3000"/>
    <n v="39000"/>
    <x v="8"/>
    <n v="2023"/>
  </r>
  <r>
    <s v="2023-09-03"/>
    <s v="SAL05180"/>
    <x v="4"/>
    <s v="BT FM MODULATOR"/>
    <n v="7"/>
    <n v="3000"/>
    <n v="21000"/>
    <x v="8"/>
    <n v="2023"/>
  </r>
  <r>
    <s v="2023-09-06"/>
    <s v="SAL00914"/>
    <x v="4"/>
    <s v="BT FM MODULATOR"/>
    <n v="12"/>
    <n v="3000"/>
    <n v="36000"/>
    <x v="8"/>
    <n v="2023"/>
  </r>
  <r>
    <s v="2023-09-11"/>
    <s v="SAL00188"/>
    <x v="4"/>
    <s v="BT FM MODULATOR"/>
    <n v="4"/>
    <n v="3000"/>
    <n v="12000"/>
    <x v="8"/>
    <n v="2023"/>
  </r>
  <r>
    <s v="2023-09-11"/>
    <s v="SAL04442"/>
    <x v="4"/>
    <s v="BT FM MODULATOR"/>
    <n v="4"/>
    <n v="3000"/>
    <n v="12000"/>
    <x v="8"/>
    <n v="2023"/>
  </r>
  <r>
    <s v="2023-09-16"/>
    <s v="SAL03602"/>
    <x v="4"/>
    <s v="BT FM MODULATOR"/>
    <n v="9"/>
    <n v="3000"/>
    <n v="27000"/>
    <x v="8"/>
    <n v="2023"/>
  </r>
  <r>
    <s v="2023-09-19"/>
    <s v="SAL04154"/>
    <x v="4"/>
    <s v="BT FM MODULATOR"/>
    <n v="15"/>
    <n v="3000"/>
    <n v="45000"/>
    <x v="8"/>
    <n v="2023"/>
  </r>
  <r>
    <s v="2023-09-30"/>
    <s v="SAL05529"/>
    <x v="4"/>
    <s v="BT FM MODULATOR"/>
    <n v="15"/>
    <n v="3000"/>
    <n v="45000"/>
    <x v="8"/>
    <n v="2023"/>
  </r>
  <r>
    <s v="2023-11-26"/>
    <s v="SAL03198"/>
    <x v="4"/>
    <s v="BT FM MODULATOR"/>
    <n v="10"/>
    <n v="3000"/>
    <n v="30000"/>
    <x v="10"/>
    <n v="2023"/>
  </r>
  <r>
    <s v="2023-12-02"/>
    <s v="SAL00075"/>
    <x v="4"/>
    <s v="BT FM MODULATOR"/>
    <n v="3"/>
    <n v="3000"/>
    <n v="9000"/>
    <x v="11"/>
    <n v="2023"/>
  </r>
  <r>
    <s v="2023-12-02"/>
    <s v="SAL05929"/>
    <x v="4"/>
    <s v="BT FM MODULATOR"/>
    <n v="2"/>
    <n v="3000"/>
    <n v="6000"/>
    <x v="11"/>
    <n v="2023"/>
  </r>
  <r>
    <s v="2023-12-03"/>
    <s v="SAL01994"/>
    <x v="4"/>
    <s v="BT FM MODULATOR"/>
    <n v="10"/>
    <n v="3000"/>
    <n v="30000"/>
    <x v="11"/>
    <n v="2023"/>
  </r>
  <r>
    <s v="2023-12-09"/>
    <s v="SAL04376"/>
    <x v="4"/>
    <s v="BT FM MODULATOR"/>
    <n v="7"/>
    <n v="3000"/>
    <n v="21000"/>
    <x v="11"/>
    <n v="2023"/>
  </r>
  <r>
    <s v="2023-12-16"/>
    <s v="SAL00295"/>
    <x v="4"/>
    <s v="BT FM MODULATOR"/>
    <n v="8"/>
    <n v="3000"/>
    <n v="24000"/>
    <x v="11"/>
    <n v="2023"/>
  </r>
  <r>
    <s v="2023-12-16"/>
    <s v="SAL05598"/>
    <x v="4"/>
    <s v="BT FM MODULATOR"/>
    <n v="7"/>
    <n v="3000"/>
    <n v="21000"/>
    <x v="11"/>
    <n v="2023"/>
  </r>
  <r>
    <s v="2023-12-23"/>
    <s v="SAL03367"/>
    <x v="4"/>
    <s v="BT FM MODULATOR"/>
    <n v="12"/>
    <n v="3000"/>
    <n v="36000"/>
    <x v="11"/>
    <n v="2023"/>
  </r>
  <r>
    <s v="2023-12-29"/>
    <s v="SAL00907"/>
    <x v="4"/>
    <s v="BT FM MODULATOR"/>
    <n v="13"/>
    <n v="3000"/>
    <n v="39000"/>
    <x v="11"/>
    <n v="2023"/>
  </r>
  <r>
    <s v="2024-01-03"/>
    <s v="SAL00079"/>
    <x v="4"/>
    <s v="BT FM MODULATOR"/>
    <n v="9"/>
    <n v="3000"/>
    <n v="27000"/>
    <x v="0"/>
    <n v="2024"/>
  </r>
  <r>
    <s v="2024-01-13"/>
    <s v="SAL00151"/>
    <x v="4"/>
    <s v="BT FM MODULATOR"/>
    <n v="14"/>
    <n v="3000"/>
    <n v="42000"/>
    <x v="0"/>
    <n v="2024"/>
  </r>
  <r>
    <s v="2024-01-13"/>
    <s v="SAL03543"/>
    <x v="4"/>
    <s v="BT FM MODULATOR"/>
    <n v="11"/>
    <n v="3000"/>
    <n v="33000"/>
    <x v="0"/>
    <n v="2024"/>
  </r>
  <r>
    <s v="2024-01-13"/>
    <s v="SAL05246"/>
    <x v="4"/>
    <s v="BT FM MODULATOR"/>
    <n v="2"/>
    <n v="3000"/>
    <n v="6000"/>
    <x v="0"/>
    <n v="2024"/>
  </r>
  <r>
    <s v="2024-02-12"/>
    <s v="SAL00492"/>
    <x v="4"/>
    <s v="BT FM MODULATOR"/>
    <n v="9"/>
    <n v="3000"/>
    <n v="27000"/>
    <x v="1"/>
    <n v="2024"/>
  </r>
  <r>
    <s v="2024-02-14"/>
    <s v="SAL00193"/>
    <x v="4"/>
    <s v="BT FM MODULATOR"/>
    <n v="14"/>
    <n v="3000"/>
    <n v="42000"/>
    <x v="1"/>
    <n v="2024"/>
  </r>
  <r>
    <s v="2024-02-14"/>
    <s v="SAL02146"/>
    <x v="4"/>
    <s v="BT FM MODULATOR"/>
    <n v="3"/>
    <n v="3000"/>
    <n v="9000"/>
    <x v="1"/>
    <n v="2024"/>
  </r>
  <r>
    <s v="2024-02-18"/>
    <s v="SAL01200"/>
    <x v="4"/>
    <s v="BT FM MODULATOR"/>
    <n v="10"/>
    <n v="3000"/>
    <n v="30000"/>
    <x v="1"/>
    <n v="2024"/>
  </r>
  <r>
    <s v="2024-02-22"/>
    <s v="SAL05291"/>
    <x v="4"/>
    <s v="BT FM MODULATOR"/>
    <n v="12"/>
    <n v="3000"/>
    <n v="36000"/>
    <x v="1"/>
    <n v="2024"/>
  </r>
  <r>
    <s v="2024-02-29"/>
    <s v="SAL02536"/>
    <x v="4"/>
    <s v="BT FM MODULATOR"/>
    <n v="12"/>
    <n v="3000"/>
    <n v="36000"/>
    <x v="1"/>
    <n v="2024"/>
  </r>
  <r>
    <s v="2024-03-12"/>
    <s v="SAL04021"/>
    <x v="4"/>
    <s v="BT FM MODULATOR"/>
    <n v="6"/>
    <n v="3000"/>
    <n v="18000"/>
    <x v="2"/>
    <n v="2024"/>
  </r>
  <r>
    <s v="2024-03-12"/>
    <s v="SAL05435"/>
    <x v="4"/>
    <s v="BT FM MODULATOR"/>
    <n v="8"/>
    <n v="3000"/>
    <n v="24000"/>
    <x v="2"/>
    <n v="2024"/>
  </r>
  <r>
    <s v="2024-03-23"/>
    <s v="SAL01184"/>
    <x v="4"/>
    <s v="BT FM MODULATOR"/>
    <n v="1"/>
    <n v="3000"/>
    <n v="3000"/>
    <x v="2"/>
    <n v="2024"/>
  </r>
  <r>
    <s v="2024-03-24"/>
    <s v="SAL00695"/>
    <x v="4"/>
    <s v="BT FM MODULATOR"/>
    <n v="14"/>
    <n v="3000"/>
    <n v="42000"/>
    <x v="2"/>
    <n v="2024"/>
  </r>
  <r>
    <s v="2024-04-05"/>
    <s v="SAL05189"/>
    <x v="4"/>
    <s v="BT FM MODULATOR"/>
    <n v="13"/>
    <n v="3000"/>
    <n v="39000"/>
    <x v="3"/>
    <n v="2024"/>
  </r>
  <r>
    <s v="2024-04-08"/>
    <s v="SAL04486"/>
    <x v="4"/>
    <s v="BT FM MODULATOR"/>
    <n v="15"/>
    <n v="3000"/>
    <n v="45000"/>
    <x v="3"/>
    <n v="2024"/>
  </r>
  <r>
    <s v="2024-04-18"/>
    <s v="SAL02011"/>
    <x v="4"/>
    <s v="BT FM MODULATOR"/>
    <n v="1"/>
    <n v="3000"/>
    <n v="3000"/>
    <x v="3"/>
    <n v="2024"/>
  </r>
  <r>
    <s v="2024-04-19"/>
    <s v="SAL01107"/>
    <x v="4"/>
    <s v="BT FM MODULATOR"/>
    <n v="13"/>
    <n v="3000"/>
    <n v="39000"/>
    <x v="3"/>
    <n v="2024"/>
  </r>
  <r>
    <s v="2024-04-26"/>
    <s v="SAL01876"/>
    <x v="4"/>
    <s v="BT FM MODULATOR"/>
    <n v="4"/>
    <n v="3000"/>
    <n v="12000"/>
    <x v="3"/>
    <n v="2024"/>
  </r>
  <r>
    <s v="2024-05-03"/>
    <s v="SAL01936"/>
    <x v="4"/>
    <s v="BT FM MODULATOR"/>
    <n v="15"/>
    <n v="3000"/>
    <n v="45000"/>
    <x v="4"/>
    <n v="2024"/>
  </r>
  <r>
    <s v="2024-05-13"/>
    <s v="SAL02543"/>
    <x v="4"/>
    <s v="BT FM MODULATOR"/>
    <n v="3"/>
    <n v="3000"/>
    <n v="9000"/>
    <x v="4"/>
    <n v="2024"/>
  </r>
  <r>
    <s v="2024-05-13"/>
    <s v="SAL04761"/>
    <x v="4"/>
    <s v="BT FM MODULATOR"/>
    <n v="10"/>
    <n v="3000"/>
    <n v="30000"/>
    <x v="4"/>
    <n v="2024"/>
  </r>
  <r>
    <s v="2024-05-15"/>
    <s v="SAL00343"/>
    <x v="4"/>
    <s v="BT FM MODULATOR"/>
    <n v="14"/>
    <n v="3000"/>
    <n v="42000"/>
    <x v="4"/>
    <n v="2024"/>
  </r>
  <r>
    <s v="2024-05-16"/>
    <s v="SAL02972"/>
    <x v="4"/>
    <s v="BT FM MODULATOR"/>
    <n v="8"/>
    <n v="3000"/>
    <n v="24000"/>
    <x v="4"/>
    <n v="2024"/>
  </r>
  <r>
    <s v="2024-05-18"/>
    <s v="SAL05369"/>
    <x v="4"/>
    <s v="BT FM MODULATOR"/>
    <n v="1"/>
    <n v="3000"/>
    <n v="3000"/>
    <x v="4"/>
    <n v="2024"/>
  </r>
  <r>
    <s v="2024-06-08"/>
    <s v="SAL05280"/>
    <x v="4"/>
    <s v="BT FM MODULATOR"/>
    <n v="13"/>
    <n v="3000"/>
    <n v="39000"/>
    <x v="5"/>
    <n v="2024"/>
  </r>
  <r>
    <s v="2024-06-12"/>
    <s v="SAL05242"/>
    <x v="4"/>
    <s v="BT FM MODULATOR"/>
    <n v="5"/>
    <n v="3000"/>
    <n v="15000"/>
    <x v="5"/>
    <n v="2024"/>
  </r>
  <r>
    <s v="2024-06-17"/>
    <s v="SAL02109"/>
    <x v="4"/>
    <s v="BT FM MODULATOR"/>
    <n v="8"/>
    <n v="3000"/>
    <n v="24000"/>
    <x v="5"/>
    <n v="2024"/>
  </r>
  <r>
    <s v="2024-06-19"/>
    <s v="SAL01846"/>
    <x v="4"/>
    <s v="BT FM MODULATOR"/>
    <n v="3"/>
    <n v="3000"/>
    <n v="9000"/>
    <x v="5"/>
    <n v="2024"/>
  </r>
  <r>
    <s v="2024-08-01"/>
    <s v="SAL05199"/>
    <x v="4"/>
    <s v="BT FM MODULATOR"/>
    <n v="8"/>
    <n v="3000"/>
    <n v="24000"/>
    <x v="7"/>
    <n v="2024"/>
  </r>
  <r>
    <s v="2024-08-07"/>
    <s v="SAL03935"/>
    <x v="4"/>
    <s v="BT FM MODULATOR"/>
    <n v="8"/>
    <n v="3000"/>
    <n v="24000"/>
    <x v="7"/>
    <n v="2024"/>
  </r>
  <r>
    <s v="2024-08-09"/>
    <s v="SAL05993"/>
    <x v="4"/>
    <s v="BT FM MODULATOR"/>
    <n v="14"/>
    <n v="3000"/>
    <n v="42000"/>
    <x v="7"/>
    <n v="2024"/>
  </r>
  <r>
    <s v="2024-08-11"/>
    <s v="SAL01117"/>
    <x v="4"/>
    <s v="BT FM MODULATOR"/>
    <n v="4"/>
    <n v="3000"/>
    <n v="12000"/>
    <x v="7"/>
    <n v="2024"/>
  </r>
  <r>
    <s v="2024-08-19"/>
    <s v="SAL02941"/>
    <x v="4"/>
    <s v="BT FM MODULATOR"/>
    <n v="5"/>
    <n v="3000"/>
    <n v="15000"/>
    <x v="7"/>
    <n v="2024"/>
  </r>
  <r>
    <s v="2024-09-03"/>
    <s v="SAL03371"/>
    <x v="4"/>
    <s v="BT FM MODULATOR"/>
    <n v="2"/>
    <n v="3000"/>
    <n v="6000"/>
    <x v="8"/>
    <n v="2024"/>
  </r>
  <r>
    <s v="2024-09-14"/>
    <s v="SAL00538"/>
    <x v="4"/>
    <s v="BT FM MODULATOR"/>
    <n v="13"/>
    <n v="3000"/>
    <n v="39000"/>
    <x v="8"/>
    <n v="2024"/>
  </r>
  <r>
    <s v="2024-09-22"/>
    <s v="SAL05672"/>
    <x v="4"/>
    <s v="BT FM MODULATOR"/>
    <n v="9"/>
    <n v="3000"/>
    <n v="27000"/>
    <x v="8"/>
    <n v="2024"/>
  </r>
  <r>
    <s v="2024-09-29"/>
    <s v="SAL03270"/>
    <x v="4"/>
    <s v="BT FM MODULATOR"/>
    <n v="14"/>
    <n v="3000"/>
    <n v="42000"/>
    <x v="8"/>
    <n v="2024"/>
  </r>
  <r>
    <s v="2024-10-23"/>
    <s v="SAL02772"/>
    <x v="4"/>
    <s v="BT FM MODULATOR"/>
    <n v="5"/>
    <n v="3000"/>
    <n v="15000"/>
    <x v="9"/>
    <n v="2024"/>
  </r>
  <r>
    <s v="2024-10-27"/>
    <s v="SAL03614"/>
    <x v="4"/>
    <s v="BT FM MODULATOR"/>
    <n v="14"/>
    <n v="3000"/>
    <n v="42000"/>
    <x v="9"/>
    <n v="2024"/>
  </r>
  <r>
    <s v="2024-10-29"/>
    <s v="SAL02856"/>
    <x v="4"/>
    <s v="BT FM MODULATOR"/>
    <n v="15"/>
    <n v="3000"/>
    <n v="45000"/>
    <x v="9"/>
    <n v="2024"/>
  </r>
  <r>
    <s v="2024-11-01"/>
    <s v="SAL01680"/>
    <x v="4"/>
    <s v="BT FM MODULATOR"/>
    <n v="5"/>
    <n v="3000"/>
    <n v="15000"/>
    <x v="10"/>
    <n v="2024"/>
  </r>
  <r>
    <s v="2024-11-02"/>
    <s v="SAL03050"/>
    <x v="4"/>
    <s v="BT FM MODULATOR"/>
    <n v="3"/>
    <n v="3000"/>
    <n v="9000"/>
    <x v="10"/>
    <n v="2024"/>
  </r>
  <r>
    <s v="2024-11-12"/>
    <s v="SAL05306"/>
    <x v="4"/>
    <s v="BT FM MODULATOR"/>
    <n v="11"/>
    <n v="3000"/>
    <n v="33000"/>
    <x v="10"/>
    <n v="2024"/>
  </r>
  <r>
    <s v="2024-11-27"/>
    <s v="SAL01475"/>
    <x v="4"/>
    <s v="BT FM MODULATOR"/>
    <n v="1"/>
    <n v="3000"/>
    <n v="3000"/>
    <x v="10"/>
    <n v="2024"/>
  </r>
  <r>
    <s v="2024-12-05"/>
    <s v="SAL03212"/>
    <x v="4"/>
    <s v="BT FM MODULATOR"/>
    <n v="4"/>
    <n v="3000"/>
    <n v="12000"/>
    <x v="11"/>
    <n v="2024"/>
  </r>
  <r>
    <s v="2024-12-16"/>
    <s v="SAL03645"/>
    <x v="4"/>
    <s v="BT FM MODULATOR"/>
    <n v="9"/>
    <n v="3000"/>
    <n v="27000"/>
    <x v="11"/>
    <n v="2024"/>
  </r>
  <r>
    <s v="2024-12-26"/>
    <s v="SAL01150"/>
    <x v="4"/>
    <s v="BT FM MODULATOR"/>
    <n v="2"/>
    <n v="3000"/>
    <n v="6000"/>
    <x v="11"/>
    <n v="2024"/>
  </r>
  <r>
    <s v="2024-12-27"/>
    <s v="SAL03536"/>
    <x v="4"/>
    <s v="BT FM MODULATOR"/>
    <n v="1"/>
    <n v="3000"/>
    <n v="3000"/>
    <x v="11"/>
    <n v="2024"/>
  </r>
  <r>
    <s v="2025-01-15"/>
    <s v="SAL00921"/>
    <x v="4"/>
    <s v="BT FM MODULATOR"/>
    <n v="4"/>
    <n v="3000"/>
    <n v="12000"/>
    <x v="0"/>
    <n v="2025"/>
  </r>
  <r>
    <s v="2025-01-17"/>
    <s v="SAL04620"/>
    <x v="4"/>
    <s v="BT FM MODULATOR"/>
    <n v="15"/>
    <n v="3000"/>
    <n v="45000"/>
    <x v="0"/>
    <n v="2025"/>
  </r>
  <r>
    <s v="2025-01-25"/>
    <s v="SAL05859"/>
    <x v="4"/>
    <s v="BT FM MODULATOR"/>
    <n v="5"/>
    <n v="3000"/>
    <n v="15000"/>
    <x v="0"/>
    <n v="2025"/>
  </r>
  <r>
    <s v="2025-01-28"/>
    <s v="SAL02062"/>
    <x v="4"/>
    <s v="BT FM MODULATOR"/>
    <n v="7"/>
    <n v="3000"/>
    <n v="21000"/>
    <x v="0"/>
    <n v="2025"/>
  </r>
  <r>
    <s v="2025-02-01"/>
    <s v="SAL01886"/>
    <x v="4"/>
    <s v="BT FM MODULATOR"/>
    <n v="13"/>
    <n v="3000"/>
    <n v="39000"/>
    <x v="1"/>
    <n v="2025"/>
  </r>
  <r>
    <s v="2025-02-15"/>
    <s v="SAL02477"/>
    <x v="4"/>
    <s v="BT FM MODULATOR"/>
    <n v="11"/>
    <n v="3000"/>
    <n v="33000"/>
    <x v="1"/>
    <n v="2025"/>
  </r>
  <r>
    <s v="2025-03-08"/>
    <s v="SAL04266"/>
    <x v="4"/>
    <s v="BT FM MODULATOR"/>
    <n v="11"/>
    <n v="3000"/>
    <n v="33000"/>
    <x v="2"/>
    <n v="2025"/>
  </r>
  <r>
    <s v="2025-03-13"/>
    <s v="SAL03621"/>
    <x v="4"/>
    <s v="BT FM MODULATOR"/>
    <n v="11"/>
    <n v="3000"/>
    <n v="33000"/>
    <x v="2"/>
    <n v="2025"/>
  </r>
  <r>
    <s v="2025-03-15"/>
    <s v="SAL00272"/>
    <x v="4"/>
    <s v="BT FM MODULATOR"/>
    <n v="15"/>
    <n v="3000"/>
    <n v="45000"/>
    <x v="2"/>
    <n v="2025"/>
  </r>
  <r>
    <s v="2025-04-01"/>
    <s v="SAL01941"/>
    <x v="4"/>
    <s v="BT FM MODULATOR"/>
    <n v="10"/>
    <n v="3000"/>
    <n v="30000"/>
    <x v="3"/>
    <n v="2025"/>
  </r>
  <r>
    <s v="2025-04-14"/>
    <s v="SAL03224"/>
    <x v="4"/>
    <s v="BT FM MODULATOR"/>
    <n v="9"/>
    <n v="3000"/>
    <n v="27000"/>
    <x v="3"/>
    <n v="2025"/>
  </r>
  <r>
    <s v="2025-04-16"/>
    <s v="SAL00096"/>
    <x v="4"/>
    <s v="BT FM MODULATOR"/>
    <n v="4"/>
    <n v="3000"/>
    <n v="12000"/>
    <x v="3"/>
    <n v="2025"/>
  </r>
  <r>
    <s v="2025-04-18"/>
    <s v="SAL01637"/>
    <x v="4"/>
    <s v="BT FM MODULATOR"/>
    <n v="4"/>
    <n v="3000"/>
    <n v="12000"/>
    <x v="3"/>
    <n v="2025"/>
  </r>
  <r>
    <s v="2025-05-03"/>
    <s v="SAL01864"/>
    <x v="4"/>
    <s v="BT FM MODULATOR"/>
    <n v="9"/>
    <n v="3000"/>
    <n v="27000"/>
    <x v="4"/>
    <n v="2025"/>
  </r>
  <r>
    <s v="2025-05-04"/>
    <s v="SAL01705"/>
    <x v="4"/>
    <s v="BT FM MODULATOR"/>
    <n v="4"/>
    <n v="3000"/>
    <n v="12000"/>
    <x v="4"/>
    <n v="2025"/>
  </r>
  <r>
    <s v="2025-05-06"/>
    <s v="SAL03828"/>
    <x v="4"/>
    <s v="BT FM MODULATOR"/>
    <n v="9"/>
    <n v="3000"/>
    <n v="27000"/>
    <x v="4"/>
    <n v="2025"/>
  </r>
  <r>
    <s v="2025-05-09"/>
    <s v="SAL05155"/>
    <x v="4"/>
    <s v="BT FM MODULATOR"/>
    <n v="7"/>
    <n v="3000"/>
    <n v="21000"/>
    <x v="4"/>
    <n v="2025"/>
  </r>
  <r>
    <s v="2025-05-18"/>
    <s v="SAL03060"/>
    <x v="4"/>
    <s v="BT FM MODULATOR"/>
    <n v="6"/>
    <n v="3000"/>
    <n v="18000"/>
    <x v="4"/>
    <n v="2025"/>
  </r>
  <r>
    <s v="2025-06-07"/>
    <s v="SAL03773"/>
    <x v="4"/>
    <s v="BT FM MODULATOR"/>
    <n v="2"/>
    <n v="3000"/>
    <n v="6000"/>
    <x v="5"/>
    <n v="2025"/>
  </r>
  <r>
    <s v="2025-06-23"/>
    <s v="SAL00594"/>
    <x v="4"/>
    <s v="BT FM MODULATOR"/>
    <n v="6"/>
    <n v="3000"/>
    <n v="18000"/>
    <x v="5"/>
    <n v="2025"/>
  </r>
  <r>
    <s v="2025-07-01"/>
    <s v="SAL04822"/>
    <x v="4"/>
    <s v="BT FM MODULATOR"/>
    <n v="12"/>
    <n v="3000"/>
    <n v="36000"/>
    <x v="6"/>
    <n v="2025"/>
  </r>
  <r>
    <s v="2025-07-27"/>
    <s v="SAL05820"/>
    <x v="4"/>
    <s v="BT FM MODULATOR"/>
    <n v="2"/>
    <n v="3000"/>
    <n v="6000"/>
    <x v="6"/>
    <n v="2025"/>
  </r>
  <r>
    <s v="2025-07-30"/>
    <s v="SAL01894"/>
    <x v="4"/>
    <s v="BT FM MODULATOR"/>
    <n v="9"/>
    <n v="3000"/>
    <n v="27000"/>
    <x v="6"/>
    <n v="2025"/>
  </r>
  <r>
    <s v="2025-08-05"/>
    <s v="SAL02245"/>
    <x v="4"/>
    <s v="BT FM MODULATOR"/>
    <n v="1"/>
    <n v="3000"/>
    <n v="3000"/>
    <x v="7"/>
    <n v="2025"/>
  </r>
  <r>
    <s v="2025-08-10"/>
    <s v="SAL04257"/>
    <x v="4"/>
    <s v="BT FM MODULATOR"/>
    <n v="2"/>
    <n v="3000"/>
    <n v="6000"/>
    <x v="7"/>
    <n v="2025"/>
  </r>
  <r>
    <s v="2025-09-03"/>
    <s v="SAL01256"/>
    <x v="4"/>
    <s v="BT FM MODULATOR"/>
    <n v="3"/>
    <n v="3000"/>
    <n v="9000"/>
    <x v="8"/>
    <n v="2025"/>
  </r>
  <r>
    <s v="2025-09-03"/>
    <s v="SAL03421"/>
    <x v="4"/>
    <s v="BT FM MODULATOR"/>
    <n v="5"/>
    <n v="3000"/>
    <n v="15000"/>
    <x v="8"/>
    <n v="2025"/>
  </r>
  <r>
    <s v="2025-09-17"/>
    <s v="SAL03779"/>
    <x v="4"/>
    <s v="BT FM MODULATOR"/>
    <n v="11"/>
    <n v="3000"/>
    <n v="33000"/>
    <x v="8"/>
    <n v="2025"/>
  </r>
  <r>
    <s v="2025-09-22"/>
    <s v="SAL00637"/>
    <x v="4"/>
    <s v="BT FM MODULATOR"/>
    <n v="8"/>
    <n v="3000"/>
    <n v="24000"/>
    <x v="8"/>
    <n v="2025"/>
  </r>
  <r>
    <s v="2025-09-26"/>
    <s v="SAL04256"/>
    <x v="4"/>
    <s v="BT FM MODULATOR"/>
    <n v="10"/>
    <n v="3000"/>
    <n v="30000"/>
    <x v="8"/>
    <n v="2025"/>
  </r>
  <r>
    <s v="2025-10-03"/>
    <s v="SAL00313"/>
    <x v="4"/>
    <s v="BT FM MODULATOR"/>
    <n v="7"/>
    <n v="3000"/>
    <n v="21000"/>
    <x v="9"/>
    <n v="2025"/>
  </r>
  <r>
    <s v="2025-10-16"/>
    <s v="SAL03239"/>
    <x v="4"/>
    <s v="BT FM MODULATOR"/>
    <n v="14"/>
    <n v="3000"/>
    <n v="42000"/>
    <x v="9"/>
    <n v="2025"/>
  </r>
  <r>
    <s v="2025-10-19"/>
    <s v="SAL00927"/>
    <x v="4"/>
    <s v="BT FM MODULATOR"/>
    <n v="14"/>
    <n v="3000"/>
    <n v="42000"/>
    <x v="9"/>
    <n v="2025"/>
  </r>
  <r>
    <s v="2025-11-04"/>
    <s v="SAL04468"/>
    <x v="4"/>
    <s v="BT FM MODULATOR"/>
    <n v="1"/>
    <n v="3000"/>
    <n v="3000"/>
    <x v="10"/>
    <n v="2025"/>
  </r>
  <r>
    <s v="2025-11-22"/>
    <s v="SAL03804"/>
    <x v="4"/>
    <s v="BT FM MODULATOR"/>
    <n v="13"/>
    <n v="3000"/>
    <n v="39000"/>
    <x v="10"/>
    <n v="2025"/>
  </r>
  <r>
    <s v="2025-11-24"/>
    <s v="SAL03318"/>
    <x v="4"/>
    <s v="BT FM MODULATOR"/>
    <n v="9"/>
    <n v="3000"/>
    <n v="27000"/>
    <x v="10"/>
    <n v="2025"/>
  </r>
  <r>
    <s v="2025-11-28"/>
    <s v="SAL02400"/>
    <x v="4"/>
    <s v="BT FM MODULATOR"/>
    <n v="8"/>
    <n v="3000"/>
    <n v="24000"/>
    <x v="10"/>
    <n v="2025"/>
  </r>
  <r>
    <s v="2025-12-01"/>
    <s v="SAL00214"/>
    <x v="4"/>
    <s v="BT FM MODULATOR"/>
    <n v="8"/>
    <n v="3000"/>
    <n v="24000"/>
    <x v="11"/>
    <n v="2025"/>
  </r>
  <r>
    <s v="2025-12-07"/>
    <s v="SAL01821"/>
    <x v="4"/>
    <s v="BT FM MODULATOR"/>
    <n v="3"/>
    <n v="3000"/>
    <n v="9000"/>
    <x v="11"/>
    <n v="2025"/>
  </r>
  <r>
    <s v="2025-12-11"/>
    <s v="SAL03666"/>
    <x v="4"/>
    <s v="BT FM MODULATOR"/>
    <n v="10"/>
    <n v="3000"/>
    <n v="30000"/>
    <x v="11"/>
    <n v="2025"/>
  </r>
  <r>
    <s v="2025-12-11"/>
    <s v="SAL05293"/>
    <x v="4"/>
    <s v="BT FM MODULATOR"/>
    <n v="7"/>
    <n v="3000"/>
    <n v="21000"/>
    <x v="11"/>
    <n v="2025"/>
  </r>
  <r>
    <s v="2025-12-15"/>
    <s v="SAL04559"/>
    <x v="4"/>
    <s v="BT FM MODULATOR"/>
    <n v="10"/>
    <n v="3000"/>
    <n v="30000"/>
    <x v="11"/>
    <n v="2025"/>
  </r>
  <r>
    <s v="2025-12-16"/>
    <s v="SAL04115"/>
    <x v="4"/>
    <s v="BT FM MODULATOR"/>
    <n v="2"/>
    <n v="3000"/>
    <n v="6000"/>
    <x v="11"/>
    <n v="2025"/>
  </r>
  <r>
    <s v="2023-01-01"/>
    <s v="SAL02322"/>
    <x v="3"/>
    <s v="CAMERA GUARDS"/>
    <n v="15"/>
    <n v="3000"/>
    <n v="45000"/>
    <x v="0"/>
    <n v="2023"/>
  </r>
  <r>
    <s v="2023-01-07"/>
    <s v="SAL03903"/>
    <x v="3"/>
    <s v="CAMERA GUARDS"/>
    <n v="15"/>
    <n v="3000"/>
    <n v="45000"/>
    <x v="0"/>
    <n v="2023"/>
  </r>
  <r>
    <s v="2023-01-12"/>
    <s v="SAL04762"/>
    <x v="3"/>
    <s v="CAMERA GUARDS"/>
    <n v="8"/>
    <n v="3000"/>
    <n v="24000"/>
    <x v="0"/>
    <n v="2023"/>
  </r>
  <r>
    <s v="2023-01-19"/>
    <s v="SAL04285"/>
    <x v="3"/>
    <s v="CAMERA GUARDS"/>
    <n v="8"/>
    <n v="3000"/>
    <n v="24000"/>
    <x v="0"/>
    <n v="2023"/>
  </r>
  <r>
    <s v="2023-01-30"/>
    <s v="SAL04152"/>
    <x v="3"/>
    <s v="CAMERA GUARDS"/>
    <n v="3"/>
    <n v="3000"/>
    <n v="9000"/>
    <x v="0"/>
    <n v="2023"/>
  </r>
  <r>
    <s v="2023-02-15"/>
    <s v="SAL01349"/>
    <x v="3"/>
    <s v="CAMERA GUARDS"/>
    <n v="10"/>
    <n v="3000"/>
    <n v="30000"/>
    <x v="1"/>
    <n v="2023"/>
  </r>
  <r>
    <s v="2023-02-18"/>
    <s v="SAL05294"/>
    <x v="3"/>
    <s v="CAMERA GUARDS"/>
    <n v="9"/>
    <n v="3000"/>
    <n v="27000"/>
    <x v="1"/>
    <n v="2023"/>
  </r>
  <r>
    <s v="2023-02-22"/>
    <s v="SAL04702"/>
    <x v="3"/>
    <s v="CAMERA GUARDS"/>
    <n v="1"/>
    <n v="3000"/>
    <n v="3000"/>
    <x v="1"/>
    <n v="2023"/>
  </r>
  <r>
    <s v="2023-03-15"/>
    <s v="SAL00218"/>
    <x v="3"/>
    <s v="CAMERA GUARDS"/>
    <n v="6"/>
    <n v="3000"/>
    <n v="18000"/>
    <x v="2"/>
    <n v="2023"/>
  </r>
  <r>
    <s v="2023-03-18"/>
    <s v="SAL02215"/>
    <x v="3"/>
    <s v="CAMERA GUARDS"/>
    <n v="3"/>
    <n v="3000"/>
    <n v="9000"/>
    <x v="2"/>
    <n v="2023"/>
  </r>
  <r>
    <s v="2023-03-23"/>
    <s v="SAL00765"/>
    <x v="3"/>
    <s v="CAMERA GUARDS"/>
    <n v="12"/>
    <n v="3000"/>
    <n v="36000"/>
    <x v="2"/>
    <n v="2023"/>
  </r>
  <r>
    <s v="2023-03-26"/>
    <s v="SAL01243"/>
    <x v="3"/>
    <s v="CAMERA GUARDS"/>
    <n v="14"/>
    <n v="3000"/>
    <n v="42000"/>
    <x v="2"/>
    <n v="2023"/>
  </r>
  <r>
    <s v="2023-03-27"/>
    <s v="SAL04597"/>
    <x v="3"/>
    <s v="CAMERA GUARDS"/>
    <n v="8"/>
    <n v="3000"/>
    <n v="24000"/>
    <x v="2"/>
    <n v="2023"/>
  </r>
  <r>
    <s v="2023-04-20"/>
    <s v="SAL04477"/>
    <x v="3"/>
    <s v="CAMERA GUARDS"/>
    <n v="15"/>
    <n v="3000"/>
    <n v="45000"/>
    <x v="3"/>
    <n v="2023"/>
  </r>
  <r>
    <s v="2023-04-22"/>
    <s v="SAL03933"/>
    <x v="3"/>
    <s v="CAMERA GUARDS"/>
    <n v="9"/>
    <n v="3000"/>
    <n v="27000"/>
    <x v="3"/>
    <n v="2023"/>
  </r>
  <r>
    <s v="2023-04-29"/>
    <s v="SAL04456"/>
    <x v="3"/>
    <s v="CAMERA GUARDS"/>
    <n v="14"/>
    <n v="3000"/>
    <n v="42000"/>
    <x v="3"/>
    <n v="2023"/>
  </r>
  <r>
    <s v="2023-04-30"/>
    <s v="SAL00789"/>
    <x v="3"/>
    <s v="CAMERA GUARDS"/>
    <n v="13"/>
    <n v="3000"/>
    <n v="39000"/>
    <x v="3"/>
    <n v="2023"/>
  </r>
  <r>
    <s v="2023-05-15"/>
    <s v="SAL01579"/>
    <x v="3"/>
    <s v="CAMERA GUARDS"/>
    <n v="11"/>
    <n v="3000"/>
    <n v="33000"/>
    <x v="4"/>
    <n v="2023"/>
  </r>
  <r>
    <s v="2023-05-17"/>
    <s v="SAL02390"/>
    <x v="3"/>
    <s v="CAMERA GUARDS"/>
    <n v="13"/>
    <n v="3000"/>
    <n v="39000"/>
    <x v="4"/>
    <n v="2023"/>
  </r>
  <r>
    <s v="2023-05-20"/>
    <s v="SAL00287"/>
    <x v="3"/>
    <s v="CAMERA GUARDS"/>
    <n v="14"/>
    <n v="3000"/>
    <n v="42000"/>
    <x v="4"/>
    <n v="2023"/>
  </r>
  <r>
    <s v="2023-05-24"/>
    <s v="SAL01131"/>
    <x v="3"/>
    <s v="CAMERA GUARDS"/>
    <n v="10"/>
    <n v="3000"/>
    <n v="30000"/>
    <x v="4"/>
    <n v="2023"/>
  </r>
  <r>
    <s v="2023-05-25"/>
    <s v="SAL04802"/>
    <x v="3"/>
    <s v="CAMERA GUARDS"/>
    <n v="5"/>
    <n v="3000"/>
    <n v="15000"/>
    <x v="4"/>
    <n v="2023"/>
  </r>
  <r>
    <s v="2023-06-12"/>
    <s v="SAL04564"/>
    <x v="3"/>
    <s v="CAMERA GUARDS"/>
    <n v="8"/>
    <n v="3000"/>
    <n v="24000"/>
    <x v="5"/>
    <n v="2023"/>
  </r>
  <r>
    <s v="2023-06-13"/>
    <s v="SAL05432"/>
    <x v="3"/>
    <s v="CAMERA GUARDS"/>
    <n v="4"/>
    <n v="3000"/>
    <n v="12000"/>
    <x v="5"/>
    <n v="2023"/>
  </r>
  <r>
    <s v="2023-06-14"/>
    <s v="SAL04347"/>
    <x v="3"/>
    <s v="CAMERA GUARDS"/>
    <n v="13"/>
    <n v="3000"/>
    <n v="39000"/>
    <x v="5"/>
    <n v="2023"/>
  </r>
  <r>
    <s v="2023-06-15"/>
    <s v="SAL03079"/>
    <x v="3"/>
    <s v="CAMERA GUARDS"/>
    <n v="11"/>
    <n v="3000"/>
    <n v="33000"/>
    <x v="5"/>
    <n v="2023"/>
  </r>
  <r>
    <s v="2023-06-16"/>
    <s v="SAL05493"/>
    <x v="3"/>
    <s v="CAMERA GUARDS"/>
    <n v="7"/>
    <n v="3000"/>
    <n v="21000"/>
    <x v="5"/>
    <n v="2023"/>
  </r>
  <r>
    <s v="2023-06-21"/>
    <s v="SAL04978"/>
    <x v="3"/>
    <s v="CAMERA GUARDS"/>
    <n v="14"/>
    <n v="3000"/>
    <n v="42000"/>
    <x v="5"/>
    <n v="2023"/>
  </r>
  <r>
    <s v="2023-07-03"/>
    <s v="SAL03397"/>
    <x v="3"/>
    <s v="CAMERA GUARDS"/>
    <n v="9"/>
    <n v="3000"/>
    <n v="27000"/>
    <x v="6"/>
    <n v="2023"/>
  </r>
  <r>
    <s v="2023-07-09"/>
    <s v="SAL00886"/>
    <x v="3"/>
    <s v="CAMERA GUARDS"/>
    <n v="15"/>
    <n v="3000"/>
    <n v="45000"/>
    <x v="6"/>
    <n v="2023"/>
  </r>
  <r>
    <s v="2023-07-17"/>
    <s v="SAL01474"/>
    <x v="3"/>
    <s v="CAMERA GUARDS"/>
    <n v="12"/>
    <n v="3000"/>
    <n v="36000"/>
    <x v="6"/>
    <n v="2023"/>
  </r>
  <r>
    <s v="2023-07-22"/>
    <s v="SAL03673"/>
    <x v="3"/>
    <s v="CAMERA GUARDS"/>
    <n v="10"/>
    <n v="3000"/>
    <n v="30000"/>
    <x v="6"/>
    <n v="2023"/>
  </r>
  <r>
    <s v="2023-08-03"/>
    <s v="SAL00722"/>
    <x v="3"/>
    <s v="CAMERA GUARDS"/>
    <n v="15"/>
    <n v="3000"/>
    <n v="45000"/>
    <x v="7"/>
    <n v="2023"/>
  </r>
  <r>
    <s v="2023-08-04"/>
    <s v="SAL02140"/>
    <x v="3"/>
    <s v="CAMERA GUARDS"/>
    <n v="13"/>
    <n v="3000"/>
    <n v="39000"/>
    <x v="7"/>
    <n v="2023"/>
  </r>
  <r>
    <s v="2023-08-05"/>
    <s v="SAL02103"/>
    <x v="3"/>
    <s v="CAMERA GUARDS"/>
    <n v="12"/>
    <n v="3000"/>
    <n v="36000"/>
    <x v="7"/>
    <n v="2023"/>
  </r>
  <r>
    <s v="2023-08-07"/>
    <s v="SAL01964"/>
    <x v="3"/>
    <s v="CAMERA GUARDS"/>
    <n v="4"/>
    <n v="3000"/>
    <n v="12000"/>
    <x v="7"/>
    <n v="2023"/>
  </r>
  <r>
    <s v="2023-08-08"/>
    <s v="SAL03275"/>
    <x v="3"/>
    <s v="CAMERA GUARDS"/>
    <n v="2"/>
    <n v="3000"/>
    <n v="6000"/>
    <x v="7"/>
    <n v="2023"/>
  </r>
  <r>
    <s v="2023-08-14"/>
    <s v="SAL01520"/>
    <x v="3"/>
    <s v="CAMERA GUARDS"/>
    <n v="15"/>
    <n v="3000"/>
    <n v="45000"/>
    <x v="7"/>
    <n v="2023"/>
  </r>
  <r>
    <s v="2023-08-18"/>
    <s v="SAL02174"/>
    <x v="3"/>
    <s v="CAMERA GUARDS"/>
    <n v="3"/>
    <n v="3000"/>
    <n v="9000"/>
    <x v="7"/>
    <n v="2023"/>
  </r>
  <r>
    <s v="2023-08-22"/>
    <s v="SAL04835"/>
    <x v="3"/>
    <s v="CAMERA GUARDS"/>
    <n v="6"/>
    <n v="3000"/>
    <n v="18000"/>
    <x v="7"/>
    <n v="2023"/>
  </r>
  <r>
    <s v="2023-09-07"/>
    <s v="SAL02042"/>
    <x v="3"/>
    <s v="CAMERA GUARDS"/>
    <n v="5"/>
    <n v="3000"/>
    <n v="15000"/>
    <x v="8"/>
    <n v="2023"/>
  </r>
  <r>
    <s v="2023-09-11"/>
    <s v="SAL03369"/>
    <x v="3"/>
    <s v="CAMERA GUARDS"/>
    <n v="4"/>
    <n v="3000"/>
    <n v="12000"/>
    <x v="8"/>
    <n v="2023"/>
  </r>
  <r>
    <s v="2023-09-25"/>
    <s v="SAL05133"/>
    <x v="3"/>
    <s v="CAMERA GUARDS"/>
    <n v="11"/>
    <n v="3000"/>
    <n v="33000"/>
    <x v="8"/>
    <n v="2023"/>
  </r>
  <r>
    <s v="2023-09-27"/>
    <s v="SAL02266"/>
    <x v="3"/>
    <s v="CAMERA GUARDS"/>
    <n v="4"/>
    <n v="3000"/>
    <n v="12000"/>
    <x v="8"/>
    <n v="2023"/>
  </r>
  <r>
    <s v="2023-09-27"/>
    <s v="SAL04800"/>
    <x v="3"/>
    <s v="CAMERA GUARDS"/>
    <n v="15"/>
    <n v="3000"/>
    <n v="45000"/>
    <x v="8"/>
    <n v="2023"/>
  </r>
  <r>
    <s v="2023-10-07"/>
    <s v="SAL03588"/>
    <x v="3"/>
    <s v="CAMERA GUARDS"/>
    <n v="12"/>
    <n v="3000"/>
    <n v="36000"/>
    <x v="9"/>
    <n v="2023"/>
  </r>
  <r>
    <s v="2023-10-12"/>
    <s v="SAL00478"/>
    <x v="3"/>
    <s v="CAMERA GUARDS"/>
    <n v="7"/>
    <n v="3000"/>
    <n v="21000"/>
    <x v="9"/>
    <n v="2023"/>
  </r>
  <r>
    <s v="2023-10-13"/>
    <s v="SAL05902"/>
    <x v="3"/>
    <s v="CAMERA GUARDS"/>
    <n v="3"/>
    <n v="3000"/>
    <n v="9000"/>
    <x v="9"/>
    <n v="2023"/>
  </r>
  <r>
    <s v="2023-10-25"/>
    <s v="SAL05515"/>
    <x v="3"/>
    <s v="CAMERA GUARDS"/>
    <n v="11"/>
    <n v="3000"/>
    <n v="33000"/>
    <x v="9"/>
    <n v="2023"/>
  </r>
  <r>
    <s v="2023-10-30"/>
    <s v="SAL05005"/>
    <x v="3"/>
    <s v="CAMERA GUARDS"/>
    <n v="1"/>
    <n v="3000"/>
    <n v="3000"/>
    <x v="9"/>
    <n v="2023"/>
  </r>
  <r>
    <s v="2023-11-01"/>
    <s v="SAL02803"/>
    <x v="3"/>
    <s v="CAMERA GUARDS"/>
    <n v="12"/>
    <n v="3000"/>
    <n v="36000"/>
    <x v="10"/>
    <n v="2023"/>
  </r>
  <r>
    <s v="2023-11-04"/>
    <s v="SAL02614"/>
    <x v="3"/>
    <s v="CAMERA GUARDS"/>
    <n v="9"/>
    <n v="3000"/>
    <n v="27000"/>
    <x v="10"/>
    <n v="2023"/>
  </r>
  <r>
    <s v="2023-11-04"/>
    <s v="SAL05991"/>
    <x v="3"/>
    <s v="CAMERA GUARDS"/>
    <n v="15"/>
    <n v="3000"/>
    <n v="45000"/>
    <x v="10"/>
    <n v="2023"/>
  </r>
  <r>
    <s v="2023-11-13"/>
    <s v="SAL02564"/>
    <x v="3"/>
    <s v="CAMERA GUARDS"/>
    <n v="9"/>
    <n v="3000"/>
    <n v="27000"/>
    <x v="10"/>
    <n v="2023"/>
  </r>
  <r>
    <s v="2023-11-18"/>
    <s v="SAL02680"/>
    <x v="3"/>
    <s v="CAMERA GUARDS"/>
    <n v="15"/>
    <n v="3000"/>
    <n v="45000"/>
    <x v="10"/>
    <n v="2023"/>
  </r>
  <r>
    <s v="2023-11-18"/>
    <s v="SAL04119"/>
    <x v="3"/>
    <s v="CAMERA GUARDS"/>
    <n v="8"/>
    <n v="3000"/>
    <n v="24000"/>
    <x v="10"/>
    <n v="2023"/>
  </r>
  <r>
    <s v="2023-12-03"/>
    <s v="SAL00548"/>
    <x v="3"/>
    <s v="CAMERA GUARDS"/>
    <n v="5"/>
    <n v="3000"/>
    <n v="15000"/>
    <x v="11"/>
    <n v="2023"/>
  </r>
  <r>
    <s v="2023-12-11"/>
    <s v="SAL01339"/>
    <x v="3"/>
    <s v="CAMERA GUARDS"/>
    <n v="8"/>
    <n v="3000"/>
    <n v="24000"/>
    <x v="11"/>
    <n v="2023"/>
  </r>
  <r>
    <s v="2023-12-11"/>
    <s v="SAL05767"/>
    <x v="3"/>
    <s v="CAMERA GUARDS"/>
    <n v="6"/>
    <n v="3000"/>
    <n v="18000"/>
    <x v="11"/>
    <n v="2023"/>
  </r>
  <r>
    <s v="2023-12-12"/>
    <s v="SAL00409"/>
    <x v="3"/>
    <s v="CAMERA GUARDS"/>
    <n v="1"/>
    <n v="3000"/>
    <n v="3000"/>
    <x v="11"/>
    <n v="2023"/>
  </r>
  <r>
    <s v="2023-12-21"/>
    <s v="SAL01765"/>
    <x v="3"/>
    <s v="CAMERA GUARDS"/>
    <n v="1"/>
    <n v="3000"/>
    <n v="3000"/>
    <x v="11"/>
    <n v="2023"/>
  </r>
  <r>
    <s v="2024-01-04"/>
    <s v="SAL02658"/>
    <x v="3"/>
    <s v="CAMERA GUARDS"/>
    <n v="9"/>
    <n v="3000"/>
    <n v="27000"/>
    <x v="0"/>
    <n v="2024"/>
  </r>
  <r>
    <s v="2024-01-11"/>
    <s v="SAL00022"/>
    <x v="3"/>
    <s v="CAMERA GUARDS"/>
    <n v="3"/>
    <n v="3000"/>
    <n v="9000"/>
    <x v="0"/>
    <n v="2024"/>
  </r>
  <r>
    <s v="2024-01-28"/>
    <s v="SAL01330"/>
    <x v="3"/>
    <s v="CAMERA GUARDS"/>
    <n v="2"/>
    <n v="3000"/>
    <n v="6000"/>
    <x v="0"/>
    <n v="2024"/>
  </r>
  <r>
    <s v="2024-01-29"/>
    <s v="SAL05774"/>
    <x v="3"/>
    <s v="CAMERA GUARDS"/>
    <n v="15"/>
    <n v="3000"/>
    <n v="45000"/>
    <x v="0"/>
    <n v="2024"/>
  </r>
  <r>
    <s v="2024-01-31"/>
    <s v="SAL02796"/>
    <x v="3"/>
    <s v="CAMERA GUARDS"/>
    <n v="9"/>
    <n v="3000"/>
    <n v="27000"/>
    <x v="0"/>
    <n v="2024"/>
  </r>
  <r>
    <s v="2024-02-05"/>
    <s v="SAL05169"/>
    <x v="3"/>
    <s v="CAMERA GUARDS"/>
    <n v="13"/>
    <n v="3000"/>
    <n v="39000"/>
    <x v="1"/>
    <n v="2024"/>
  </r>
  <r>
    <s v="2024-02-11"/>
    <s v="SAL03183"/>
    <x v="3"/>
    <s v="CAMERA GUARDS"/>
    <n v="1"/>
    <n v="3000"/>
    <n v="3000"/>
    <x v="1"/>
    <n v="2024"/>
  </r>
  <r>
    <s v="2024-02-24"/>
    <s v="SAL00620"/>
    <x v="3"/>
    <s v="CAMERA GUARDS"/>
    <n v="3"/>
    <n v="3000"/>
    <n v="9000"/>
    <x v="1"/>
    <n v="2024"/>
  </r>
  <r>
    <s v="2024-02-29"/>
    <s v="SAL02868"/>
    <x v="3"/>
    <s v="CAMERA GUARDS"/>
    <n v="1"/>
    <n v="3000"/>
    <n v="3000"/>
    <x v="1"/>
    <n v="2024"/>
  </r>
  <r>
    <s v="2024-03-01"/>
    <s v="SAL05680"/>
    <x v="3"/>
    <s v="CAMERA GUARDS"/>
    <n v="2"/>
    <n v="3000"/>
    <n v="6000"/>
    <x v="2"/>
    <n v="2024"/>
  </r>
  <r>
    <s v="2024-03-06"/>
    <s v="SAL01497"/>
    <x v="3"/>
    <s v="CAMERA GUARDS"/>
    <n v="3"/>
    <n v="3000"/>
    <n v="9000"/>
    <x v="2"/>
    <n v="2024"/>
  </r>
  <r>
    <s v="2024-03-13"/>
    <s v="SAL02833"/>
    <x v="3"/>
    <s v="CAMERA GUARDS"/>
    <n v="10"/>
    <n v="3000"/>
    <n v="30000"/>
    <x v="2"/>
    <n v="2024"/>
  </r>
  <r>
    <s v="2024-03-26"/>
    <s v="SAL04523"/>
    <x v="3"/>
    <s v="CAMERA GUARDS"/>
    <n v="10"/>
    <n v="3000"/>
    <n v="30000"/>
    <x v="2"/>
    <n v="2024"/>
  </r>
  <r>
    <s v="2024-03-28"/>
    <s v="SAL04436"/>
    <x v="3"/>
    <s v="CAMERA GUARDS"/>
    <n v="1"/>
    <n v="3000"/>
    <n v="3000"/>
    <x v="2"/>
    <n v="2024"/>
  </r>
  <r>
    <s v="2024-04-13"/>
    <s v="SAL02713"/>
    <x v="3"/>
    <s v="CAMERA GUARDS"/>
    <n v="9"/>
    <n v="3000"/>
    <n v="27000"/>
    <x v="3"/>
    <n v="2024"/>
  </r>
  <r>
    <s v="2024-04-17"/>
    <s v="SAL03545"/>
    <x v="3"/>
    <s v="CAMERA GUARDS"/>
    <n v="3"/>
    <n v="3000"/>
    <n v="9000"/>
    <x v="3"/>
    <n v="2024"/>
  </r>
  <r>
    <s v="2024-04-17"/>
    <s v="SAL04922"/>
    <x v="3"/>
    <s v="CAMERA GUARDS"/>
    <n v="9"/>
    <n v="3000"/>
    <n v="27000"/>
    <x v="3"/>
    <n v="2024"/>
  </r>
  <r>
    <s v="2024-04-21"/>
    <s v="SAL03554"/>
    <x v="3"/>
    <s v="CAMERA GUARDS"/>
    <n v="4"/>
    <n v="3000"/>
    <n v="12000"/>
    <x v="3"/>
    <n v="2024"/>
  </r>
  <r>
    <s v="2024-05-02"/>
    <s v="SAL00142"/>
    <x v="3"/>
    <s v="CAMERA GUARDS"/>
    <n v="12"/>
    <n v="3000"/>
    <n v="36000"/>
    <x v="4"/>
    <n v="2024"/>
  </r>
  <r>
    <s v="2024-05-14"/>
    <s v="SAL01266"/>
    <x v="3"/>
    <s v="CAMERA GUARDS"/>
    <n v="5"/>
    <n v="3000"/>
    <n v="15000"/>
    <x v="4"/>
    <n v="2024"/>
  </r>
  <r>
    <s v="2024-05-18"/>
    <s v="SAL00008"/>
    <x v="3"/>
    <s v="CAMERA GUARDS"/>
    <n v="6"/>
    <n v="3000"/>
    <n v="18000"/>
    <x v="4"/>
    <n v="2024"/>
  </r>
  <r>
    <s v="2024-06-04"/>
    <s v="SAL01578"/>
    <x v="3"/>
    <s v="CAMERA GUARDS"/>
    <n v="9"/>
    <n v="3000"/>
    <n v="27000"/>
    <x v="5"/>
    <n v="2024"/>
  </r>
  <r>
    <s v="2024-06-07"/>
    <s v="SAL02439"/>
    <x v="3"/>
    <s v="CAMERA GUARDS"/>
    <n v="6"/>
    <n v="3000"/>
    <n v="18000"/>
    <x v="5"/>
    <n v="2024"/>
  </r>
  <r>
    <s v="2024-06-16"/>
    <s v="SAL01315"/>
    <x v="3"/>
    <s v="CAMERA GUARDS"/>
    <n v="1"/>
    <n v="3000"/>
    <n v="3000"/>
    <x v="5"/>
    <n v="2024"/>
  </r>
  <r>
    <s v="2024-06-21"/>
    <s v="SAL04102"/>
    <x v="3"/>
    <s v="CAMERA GUARDS"/>
    <n v="9"/>
    <n v="3000"/>
    <n v="27000"/>
    <x v="5"/>
    <n v="2024"/>
  </r>
  <r>
    <s v="2024-06-25"/>
    <s v="SAL00592"/>
    <x v="3"/>
    <s v="CAMERA GUARDS"/>
    <n v="7"/>
    <n v="3000"/>
    <n v="21000"/>
    <x v="5"/>
    <n v="2024"/>
  </r>
  <r>
    <s v="2024-06-27"/>
    <s v="SAL00505"/>
    <x v="3"/>
    <s v="CAMERA GUARDS"/>
    <n v="6"/>
    <n v="3000"/>
    <n v="18000"/>
    <x v="5"/>
    <n v="2024"/>
  </r>
  <r>
    <s v="2024-07-05"/>
    <s v="SAL05969"/>
    <x v="3"/>
    <s v="CAMERA GUARDS"/>
    <n v="12"/>
    <n v="3000"/>
    <n v="36000"/>
    <x v="6"/>
    <n v="2024"/>
  </r>
  <r>
    <s v="2024-07-21"/>
    <s v="SAL01509"/>
    <x v="3"/>
    <s v="CAMERA GUARDS"/>
    <n v="4"/>
    <n v="3000"/>
    <n v="12000"/>
    <x v="6"/>
    <n v="2024"/>
  </r>
  <r>
    <s v="2024-08-19"/>
    <s v="SAL04812"/>
    <x v="3"/>
    <s v="CAMERA GUARDS"/>
    <n v="9"/>
    <n v="3000"/>
    <n v="27000"/>
    <x v="7"/>
    <n v="2024"/>
  </r>
  <r>
    <s v="2024-08-19"/>
    <s v="SAL05561"/>
    <x v="3"/>
    <s v="CAMERA GUARDS"/>
    <n v="3"/>
    <n v="3000"/>
    <n v="9000"/>
    <x v="7"/>
    <n v="2024"/>
  </r>
  <r>
    <s v="2024-08-21"/>
    <s v="SAL01259"/>
    <x v="3"/>
    <s v="CAMERA GUARDS"/>
    <n v="15"/>
    <n v="3000"/>
    <n v="45000"/>
    <x v="7"/>
    <n v="2024"/>
  </r>
  <r>
    <s v="2024-09-01"/>
    <s v="SAL02163"/>
    <x v="3"/>
    <s v="CAMERA GUARDS"/>
    <n v="3"/>
    <n v="3000"/>
    <n v="9000"/>
    <x v="8"/>
    <n v="2024"/>
  </r>
  <r>
    <s v="2024-09-06"/>
    <s v="SAL04136"/>
    <x v="3"/>
    <s v="CAMERA GUARDS"/>
    <n v="11"/>
    <n v="3000"/>
    <n v="33000"/>
    <x v="8"/>
    <n v="2024"/>
  </r>
  <r>
    <s v="2024-09-12"/>
    <s v="SAL04014"/>
    <x v="3"/>
    <s v="CAMERA GUARDS"/>
    <n v="5"/>
    <n v="3000"/>
    <n v="15000"/>
    <x v="8"/>
    <n v="2024"/>
  </r>
  <r>
    <s v="2024-09-22"/>
    <s v="SAL05384"/>
    <x v="3"/>
    <s v="CAMERA GUARDS"/>
    <n v="4"/>
    <n v="3000"/>
    <n v="12000"/>
    <x v="8"/>
    <n v="2024"/>
  </r>
  <r>
    <s v="2024-09-24"/>
    <s v="SAL00807"/>
    <x v="3"/>
    <s v="CAMERA GUARDS"/>
    <n v="9"/>
    <n v="3000"/>
    <n v="27000"/>
    <x v="8"/>
    <n v="2024"/>
  </r>
  <r>
    <s v="2024-09-28"/>
    <s v="SAL00062"/>
    <x v="3"/>
    <s v="CAMERA GUARDS"/>
    <n v="14"/>
    <n v="3000"/>
    <n v="42000"/>
    <x v="8"/>
    <n v="2024"/>
  </r>
  <r>
    <s v="2024-09-30"/>
    <s v="SAL01613"/>
    <x v="3"/>
    <s v="CAMERA GUARDS"/>
    <n v="13"/>
    <n v="3000"/>
    <n v="39000"/>
    <x v="8"/>
    <n v="2024"/>
  </r>
  <r>
    <s v="2024-10-03"/>
    <s v="SAL05910"/>
    <x v="3"/>
    <s v="CAMERA GUARDS"/>
    <n v="6"/>
    <n v="3000"/>
    <n v="18000"/>
    <x v="9"/>
    <n v="2024"/>
  </r>
  <r>
    <s v="2024-10-05"/>
    <s v="SAL05569"/>
    <x v="3"/>
    <s v="CAMERA GUARDS"/>
    <n v="6"/>
    <n v="3000"/>
    <n v="18000"/>
    <x v="9"/>
    <n v="2024"/>
  </r>
  <r>
    <s v="2024-10-07"/>
    <s v="SAL04980"/>
    <x v="3"/>
    <s v="CAMERA GUARDS"/>
    <n v="14"/>
    <n v="3000"/>
    <n v="42000"/>
    <x v="9"/>
    <n v="2024"/>
  </r>
  <r>
    <s v="2024-10-13"/>
    <s v="SAL02681"/>
    <x v="3"/>
    <s v="CAMERA GUARDS"/>
    <n v="7"/>
    <n v="3000"/>
    <n v="21000"/>
    <x v="9"/>
    <n v="2024"/>
  </r>
  <r>
    <s v="2024-10-15"/>
    <s v="SAL03419"/>
    <x v="3"/>
    <s v="CAMERA GUARDS"/>
    <n v="11"/>
    <n v="3000"/>
    <n v="33000"/>
    <x v="9"/>
    <n v="2024"/>
  </r>
  <r>
    <s v="2024-10-30"/>
    <s v="SAL01762"/>
    <x v="3"/>
    <s v="CAMERA GUARDS"/>
    <n v="11"/>
    <n v="3000"/>
    <n v="33000"/>
    <x v="9"/>
    <n v="2024"/>
  </r>
  <r>
    <s v="2024-11-17"/>
    <s v="SAL04650"/>
    <x v="3"/>
    <s v="CAMERA GUARDS"/>
    <n v="10"/>
    <n v="3000"/>
    <n v="30000"/>
    <x v="10"/>
    <n v="2024"/>
  </r>
  <r>
    <s v="2024-11-27"/>
    <s v="SAL04839"/>
    <x v="3"/>
    <s v="CAMERA GUARDS"/>
    <n v="11"/>
    <n v="3000"/>
    <n v="33000"/>
    <x v="10"/>
    <n v="2024"/>
  </r>
  <r>
    <s v="2024-12-12"/>
    <s v="SAL04407"/>
    <x v="3"/>
    <s v="CAMERA GUARDS"/>
    <n v="14"/>
    <n v="3000"/>
    <n v="42000"/>
    <x v="11"/>
    <n v="2024"/>
  </r>
  <r>
    <s v="2024-12-15"/>
    <s v="SAL04919"/>
    <x v="3"/>
    <s v="CAMERA GUARDS"/>
    <n v="5"/>
    <n v="3000"/>
    <n v="15000"/>
    <x v="11"/>
    <n v="2024"/>
  </r>
  <r>
    <s v="2024-12-18"/>
    <s v="SAL00352"/>
    <x v="3"/>
    <s v="CAMERA GUARDS"/>
    <n v="5"/>
    <n v="3000"/>
    <n v="15000"/>
    <x v="11"/>
    <n v="2024"/>
  </r>
  <r>
    <s v="2024-12-19"/>
    <s v="SAL05146"/>
    <x v="3"/>
    <s v="CAMERA GUARDS"/>
    <n v="7"/>
    <n v="3000"/>
    <n v="21000"/>
    <x v="11"/>
    <n v="2024"/>
  </r>
  <r>
    <s v="2024-12-27"/>
    <s v="SAL04923"/>
    <x v="3"/>
    <s v="CAMERA GUARDS"/>
    <n v="3"/>
    <n v="3000"/>
    <n v="9000"/>
    <x v="11"/>
    <n v="2024"/>
  </r>
  <r>
    <s v="2025-01-04"/>
    <s v="SAL00803"/>
    <x v="3"/>
    <s v="CAMERA GUARDS"/>
    <n v="8"/>
    <n v="3000"/>
    <n v="24000"/>
    <x v="0"/>
    <n v="2025"/>
  </r>
  <r>
    <s v="2025-01-06"/>
    <s v="SAL02053"/>
    <x v="3"/>
    <s v="CAMERA GUARDS"/>
    <n v="12"/>
    <n v="3000"/>
    <n v="36000"/>
    <x v="0"/>
    <n v="2025"/>
  </r>
  <r>
    <s v="2025-01-25"/>
    <s v="SAL05311"/>
    <x v="3"/>
    <s v="CAMERA GUARDS"/>
    <n v="8"/>
    <n v="3000"/>
    <n v="24000"/>
    <x v="0"/>
    <n v="2025"/>
  </r>
  <r>
    <s v="2025-02-06"/>
    <s v="SAL01592"/>
    <x v="3"/>
    <s v="CAMERA GUARDS"/>
    <n v="9"/>
    <n v="3000"/>
    <n v="27000"/>
    <x v="1"/>
    <n v="2025"/>
  </r>
  <r>
    <s v="2025-02-09"/>
    <s v="SAL03553"/>
    <x v="3"/>
    <s v="CAMERA GUARDS"/>
    <n v="9"/>
    <n v="3000"/>
    <n v="27000"/>
    <x v="1"/>
    <n v="2025"/>
  </r>
  <r>
    <s v="2025-02-09"/>
    <s v="SAL04751"/>
    <x v="3"/>
    <s v="CAMERA GUARDS"/>
    <n v="7"/>
    <n v="3000"/>
    <n v="21000"/>
    <x v="1"/>
    <n v="2025"/>
  </r>
  <r>
    <s v="2025-02-26"/>
    <s v="SAL00762"/>
    <x v="3"/>
    <s v="CAMERA GUARDS"/>
    <n v="15"/>
    <n v="3000"/>
    <n v="45000"/>
    <x v="1"/>
    <n v="2025"/>
  </r>
  <r>
    <s v="2025-03-09"/>
    <s v="SAL03594"/>
    <x v="3"/>
    <s v="CAMERA GUARDS"/>
    <n v="6"/>
    <n v="3000"/>
    <n v="18000"/>
    <x v="2"/>
    <n v="2025"/>
  </r>
  <r>
    <s v="2025-04-11"/>
    <s v="SAL02397"/>
    <x v="3"/>
    <s v="CAMERA GUARDS"/>
    <n v="12"/>
    <n v="3000"/>
    <n v="36000"/>
    <x v="3"/>
    <n v="2025"/>
  </r>
  <r>
    <s v="2025-05-03"/>
    <s v="SAL02823"/>
    <x v="3"/>
    <s v="CAMERA GUARDS"/>
    <n v="9"/>
    <n v="3000"/>
    <n v="27000"/>
    <x v="4"/>
    <n v="2025"/>
  </r>
  <r>
    <s v="2025-05-04"/>
    <s v="SAL01433"/>
    <x v="3"/>
    <s v="CAMERA GUARDS"/>
    <n v="12"/>
    <n v="3000"/>
    <n v="36000"/>
    <x v="4"/>
    <n v="2025"/>
  </r>
  <r>
    <s v="2025-05-09"/>
    <s v="SAL05867"/>
    <x v="3"/>
    <s v="CAMERA GUARDS"/>
    <n v="6"/>
    <n v="3000"/>
    <n v="18000"/>
    <x v="4"/>
    <n v="2025"/>
  </r>
  <r>
    <s v="2025-05-12"/>
    <s v="SAL01770"/>
    <x v="3"/>
    <s v="CAMERA GUARDS"/>
    <n v="15"/>
    <n v="3000"/>
    <n v="45000"/>
    <x v="4"/>
    <n v="2025"/>
  </r>
  <r>
    <s v="2025-05-15"/>
    <s v="SAL04483"/>
    <x v="3"/>
    <s v="CAMERA GUARDS"/>
    <n v="13"/>
    <n v="3000"/>
    <n v="39000"/>
    <x v="4"/>
    <n v="2025"/>
  </r>
  <r>
    <s v="2025-05-17"/>
    <s v="SAL02384"/>
    <x v="3"/>
    <s v="CAMERA GUARDS"/>
    <n v="9"/>
    <n v="3000"/>
    <n v="27000"/>
    <x v="4"/>
    <n v="2025"/>
  </r>
  <r>
    <s v="2025-05-17"/>
    <s v="SAL02954"/>
    <x v="3"/>
    <s v="CAMERA GUARDS"/>
    <n v="6"/>
    <n v="3000"/>
    <n v="18000"/>
    <x v="4"/>
    <n v="2025"/>
  </r>
  <r>
    <s v="2025-05-22"/>
    <s v="SAL00275"/>
    <x v="3"/>
    <s v="CAMERA GUARDS"/>
    <n v="12"/>
    <n v="3000"/>
    <n v="36000"/>
    <x v="4"/>
    <n v="2025"/>
  </r>
  <r>
    <s v="2025-05-22"/>
    <s v="SAL03846"/>
    <x v="3"/>
    <s v="CAMERA GUARDS"/>
    <n v="9"/>
    <n v="3000"/>
    <n v="27000"/>
    <x v="4"/>
    <n v="2025"/>
  </r>
  <r>
    <s v="2025-05-27"/>
    <s v="SAL05635"/>
    <x v="3"/>
    <s v="CAMERA GUARDS"/>
    <n v="12"/>
    <n v="3000"/>
    <n v="36000"/>
    <x v="4"/>
    <n v="2025"/>
  </r>
  <r>
    <s v="2025-06-05"/>
    <s v="SAL01575"/>
    <x v="3"/>
    <s v="CAMERA GUARDS"/>
    <n v="4"/>
    <n v="3000"/>
    <n v="12000"/>
    <x v="5"/>
    <n v="2025"/>
  </r>
  <r>
    <s v="2025-06-08"/>
    <s v="SAL04975"/>
    <x v="3"/>
    <s v="CAMERA GUARDS"/>
    <n v="8"/>
    <n v="3000"/>
    <n v="24000"/>
    <x v="5"/>
    <n v="2025"/>
  </r>
  <r>
    <s v="2025-06-14"/>
    <s v="SAL03459"/>
    <x v="3"/>
    <s v="CAMERA GUARDS"/>
    <n v="15"/>
    <n v="3000"/>
    <n v="45000"/>
    <x v="5"/>
    <n v="2025"/>
  </r>
  <r>
    <s v="2025-06-22"/>
    <s v="SAL00654"/>
    <x v="3"/>
    <s v="CAMERA GUARDS"/>
    <n v="4"/>
    <n v="3000"/>
    <n v="12000"/>
    <x v="5"/>
    <n v="2025"/>
  </r>
  <r>
    <s v="2025-06-22"/>
    <s v="SAL04779"/>
    <x v="3"/>
    <s v="CAMERA GUARDS"/>
    <n v="15"/>
    <n v="3000"/>
    <n v="45000"/>
    <x v="5"/>
    <n v="2025"/>
  </r>
  <r>
    <s v="2025-06-24"/>
    <s v="SAL00768"/>
    <x v="3"/>
    <s v="CAMERA GUARDS"/>
    <n v="14"/>
    <n v="3000"/>
    <n v="42000"/>
    <x v="5"/>
    <n v="2025"/>
  </r>
  <r>
    <s v="2025-07-01"/>
    <s v="SAL00736"/>
    <x v="3"/>
    <s v="CAMERA GUARDS"/>
    <n v="10"/>
    <n v="3000"/>
    <n v="30000"/>
    <x v="6"/>
    <n v="2025"/>
  </r>
  <r>
    <s v="2025-07-01"/>
    <s v="SAL03405"/>
    <x v="3"/>
    <s v="CAMERA GUARDS"/>
    <n v="11"/>
    <n v="3000"/>
    <n v="33000"/>
    <x v="6"/>
    <n v="2025"/>
  </r>
  <r>
    <s v="2025-07-03"/>
    <s v="SAL05092"/>
    <x v="3"/>
    <s v="CAMERA GUARDS"/>
    <n v="3"/>
    <n v="3000"/>
    <n v="9000"/>
    <x v="6"/>
    <n v="2025"/>
  </r>
  <r>
    <s v="2025-07-10"/>
    <s v="SAL03519"/>
    <x v="3"/>
    <s v="CAMERA GUARDS"/>
    <n v="5"/>
    <n v="3000"/>
    <n v="15000"/>
    <x v="6"/>
    <n v="2025"/>
  </r>
  <r>
    <s v="2025-07-17"/>
    <s v="SAL04316"/>
    <x v="3"/>
    <s v="CAMERA GUARDS"/>
    <n v="8"/>
    <n v="3000"/>
    <n v="24000"/>
    <x v="6"/>
    <n v="2025"/>
  </r>
  <r>
    <s v="2025-07-26"/>
    <s v="SAL03595"/>
    <x v="3"/>
    <s v="CAMERA GUARDS"/>
    <n v="11"/>
    <n v="3000"/>
    <n v="33000"/>
    <x v="6"/>
    <n v="2025"/>
  </r>
  <r>
    <s v="2025-08-03"/>
    <s v="SAL01430"/>
    <x v="3"/>
    <s v="CAMERA GUARDS"/>
    <n v="1"/>
    <n v="3000"/>
    <n v="3000"/>
    <x v="7"/>
    <n v="2025"/>
  </r>
  <r>
    <s v="2025-08-04"/>
    <s v="SAL04008"/>
    <x v="3"/>
    <s v="CAMERA GUARDS"/>
    <n v="8"/>
    <n v="3000"/>
    <n v="24000"/>
    <x v="7"/>
    <n v="2025"/>
  </r>
  <r>
    <s v="2025-08-05"/>
    <s v="SAL01358"/>
    <x v="3"/>
    <s v="CAMERA GUARDS"/>
    <n v="2"/>
    <n v="3000"/>
    <n v="6000"/>
    <x v="7"/>
    <n v="2025"/>
  </r>
  <r>
    <s v="2025-08-10"/>
    <s v="SAL02159"/>
    <x v="3"/>
    <s v="CAMERA GUARDS"/>
    <n v="9"/>
    <n v="3000"/>
    <n v="27000"/>
    <x v="7"/>
    <n v="2025"/>
  </r>
  <r>
    <s v="2025-09-10"/>
    <s v="SAL00369"/>
    <x v="3"/>
    <s v="CAMERA GUARDS"/>
    <n v="8"/>
    <n v="3000"/>
    <n v="24000"/>
    <x v="8"/>
    <n v="2025"/>
  </r>
  <r>
    <s v="2025-09-10"/>
    <s v="SAL01098"/>
    <x v="3"/>
    <s v="CAMERA GUARDS"/>
    <n v="7"/>
    <n v="3000"/>
    <n v="21000"/>
    <x v="8"/>
    <n v="2025"/>
  </r>
  <r>
    <s v="2025-09-12"/>
    <s v="SAL05148"/>
    <x v="3"/>
    <s v="CAMERA GUARDS"/>
    <n v="2"/>
    <n v="3000"/>
    <n v="6000"/>
    <x v="8"/>
    <n v="2025"/>
  </r>
  <r>
    <s v="2025-09-16"/>
    <s v="SAL02576"/>
    <x v="3"/>
    <s v="CAMERA GUARDS"/>
    <n v="11"/>
    <n v="3000"/>
    <n v="33000"/>
    <x v="8"/>
    <n v="2025"/>
  </r>
  <r>
    <s v="2025-09-20"/>
    <s v="SAL00588"/>
    <x v="3"/>
    <s v="CAMERA GUARDS"/>
    <n v="10"/>
    <n v="3000"/>
    <n v="30000"/>
    <x v="8"/>
    <n v="2025"/>
  </r>
  <r>
    <s v="2025-09-21"/>
    <s v="SAL01983"/>
    <x v="3"/>
    <s v="CAMERA GUARDS"/>
    <n v="6"/>
    <n v="3000"/>
    <n v="18000"/>
    <x v="8"/>
    <n v="2025"/>
  </r>
  <r>
    <s v="2025-09-21"/>
    <s v="SAL03707"/>
    <x v="3"/>
    <s v="CAMERA GUARDS"/>
    <n v="3"/>
    <n v="3000"/>
    <n v="9000"/>
    <x v="8"/>
    <n v="2025"/>
  </r>
  <r>
    <s v="2025-10-10"/>
    <s v="SAL04906"/>
    <x v="3"/>
    <s v="CAMERA GUARDS"/>
    <n v="8"/>
    <n v="3000"/>
    <n v="24000"/>
    <x v="9"/>
    <n v="2025"/>
  </r>
  <r>
    <s v="2025-10-22"/>
    <s v="SAL04111"/>
    <x v="3"/>
    <s v="CAMERA GUARDS"/>
    <n v="1"/>
    <n v="3000"/>
    <n v="3000"/>
    <x v="9"/>
    <n v="2025"/>
  </r>
  <r>
    <s v="2025-10-27"/>
    <s v="SAL02051"/>
    <x v="3"/>
    <s v="CAMERA GUARDS"/>
    <n v="5"/>
    <n v="3000"/>
    <n v="15000"/>
    <x v="9"/>
    <n v="2025"/>
  </r>
  <r>
    <s v="2025-10-29"/>
    <s v="SAL02952"/>
    <x v="3"/>
    <s v="CAMERA GUARDS"/>
    <n v="11"/>
    <n v="3000"/>
    <n v="33000"/>
    <x v="9"/>
    <n v="2025"/>
  </r>
  <r>
    <s v="2025-11-20"/>
    <s v="SAL00347"/>
    <x v="3"/>
    <s v="CAMERA GUARDS"/>
    <n v="15"/>
    <n v="3000"/>
    <n v="45000"/>
    <x v="10"/>
    <n v="2025"/>
  </r>
  <r>
    <s v="2025-11-21"/>
    <s v="SAL01116"/>
    <x v="3"/>
    <s v="CAMERA GUARDS"/>
    <n v="1"/>
    <n v="3000"/>
    <n v="3000"/>
    <x v="10"/>
    <n v="2025"/>
  </r>
  <r>
    <s v="2025-12-07"/>
    <s v="SAL01233"/>
    <x v="3"/>
    <s v="CAMERA GUARDS"/>
    <n v="2"/>
    <n v="3000"/>
    <n v="6000"/>
    <x v="11"/>
    <n v="2025"/>
  </r>
  <r>
    <s v="2025-12-15"/>
    <s v="SAL03725"/>
    <x v="3"/>
    <s v="CAMERA GUARDS"/>
    <n v="2"/>
    <n v="3000"/>
    <n v="6000"/>
    <x v="11"/>
    <n v="2025"/>
  </r>
  <r>
    <s v="2025-12-20"/>
    <s v="SAL02779"/>
    <x v="3"/>
    <s v="CAMERA GUARDS"/>
    <n v="3"/>
    <n v="3000"/>
    <n v="9000"/>
    <x v="11"/>
    <n v="2025"/>
  </r>
  <r>
    <s v="2025-12-20"/>
    <s v="SAL03663"/>
    <x v="3"/>
    <s v="CAMERA GUARDS"/>
    <n v="2"/>
    <n v="3000"/>
    <n v="6000"/>
    <x v="11"/>
    <n v="2025"/>
  </r>
  <r>
    <s v="2025-12-20"/>
    <s v="SAL05766"/>
    <x v="3"/>
    <s v="CAMERA GUARDS"/>
    <n v="1"/>
    <n v="3000"/>
    <n v="3000"/>
    <x v="11"/>
    <n v="2025"/>
  </r>
  <r>
    <s v="2023-01-03"/>
    <s v="SAL02176"/>
    <x v="4"/>
    <s v="CAR C7"/>
    <n v="13"/>
    <n v="1500"/>
    <n v="19500"/>
    <x v="0"/>
    <n v="2023"/>
  </r>
  <r>
    <s v="2023-01-04"/>
    <s v="SAL00335"/>
    <x v="4"/>
    <s v="CAR C7"/>
    <n v="1"/>
    <n v="1500"/>
    <n v="1500"/>
    <x v="0"/>
    <n v="2023"/>
  </r>
  <r>
    <s v="2023-01-10"/>
    <s v="SAL03705"/>
    <x v="4"/>
    <s v="CAR C7"/>
    <n v="5"/>
    <n v="1500"/>
    <n v="7500"/>
    <x v="0"/>
    <n v="2023"/>
  </r>
  <r>
    <s v="2023-01-19"/>
    <s v="SAL01427"/>
    <x v="4"/>
    <s v="CAR C7"/>
    <n v="10"/>
    <n v="1500"/>
    <n v="15000"/>
    <x v="0"/>
    <n v="2023"/>
  </r>
  <r>
    <s v="2023-01-21"/>
    <s v="SAL01565"/>
    <x v="4"/>
    <s v="CAR C7"/>
    <n v="14"/>
    <n v="1500"/>
    <n v="21000"/>
    <x v="0"/>
    <n v="2023"/>
  </r>
  <r>
    <s v="2023-01-22"/>
    <s v="SAL03403"/>
    <x v="4"/>
    <s v="CAR C7"/>
    <n v="10"/>
    <n v="1500"/>
    <n v="15000"/>
    <x v="0"/>
    <n v="2023"/>
  </r>
  <r>
    <s v="2023-02-05"/>
    <s v="SAL05054"/>
    <x v="4"/>
    <s v="CAR C7"/>
    <n v="12"/>
    <n v="1500"/>
    <n v="18000"/>
    <x v="1"/>
    <n v="2023"/>
  </r>
  <r>
    <s v="2023-02-14"/>
    <s v="SAL03350"/>
    <x v="4"/>
    <s v="CAR C7"/>
    <n v="9"/>
    <n v="1500"/>
    <n v="13500"/>
    <x v="1"/>
    <n v="2023"/>
  </r>
  <r>
    <s v="2023-02-16"/>
    <s v="SAL02315"/>
    <x v="4"/>
    <s v="CAR C7"/>
    <n v="3"/>
    <n v="1500"/>
    <n v="4500"/>
    <x v="1"/>
    <n v="2023"/>
  </r>
  <r>
    <s v="2023-02-17"/>
    <s v="SAL02775"/>
    <x v="4"/>
    <s v="CAR C7"/>
    <n v="11"/>
    <n v="1500"/>
    <n v="16500"/>
    <x v="1"/>
    <n v="2023"/>
  </r>
  <r>
    <s v="2023-02-22"/>
    <s v="SAL01370"/>
    <x v="4"/>
    <s v="CAR C7"/>
    <n v="15"/>
    <n v="1500"/>
    <n v="22500"/>
    <x v="1"/>
    <n v="2023"/>
  </r>
  <r>
    <s v="2023-03-02"/>
    <s v="SAL03718"/>
    <x v="4"/>
    <s v="CAR C7"/>
    <n v="12"/>
    <n v="1500"/>
    <n v="18000"/>
    <x v="2"/>
    <n v="2023"/>
  </r>
  <r>
    <s v="2023-03-06"/>
    <s v="SAL04525"/>
    <x v="4"/>
    <s v="CAR C7"/>
    <n v="1"/>
    <n v="1500"/>
    <n v="1500"/>
    <x v="2"/>
    <n v="2023"/>
  </r>
  <r>
    <s v="2023-03-10"/>
    <s v="SAL03106"/>
    <x v="4"/>
    <s v="CAR C7"/>
    <n v="11"/>
    <n v="1500"/>
    <n v="16500"/>
    <x v="2"/>
    <n v="2023"/>
  </r>
  <r>
    <s v="2023-03-13"/>
    <s v="SAL00849"/>
    <x v="4"/>
    <s v="CAR C7"/>
    <n v="8"/>
    <n v="1500"/>
    <n v="12000"/>
    <x v="2"/>
    <n v="2023"/>
  </r>
  <r>
    <s v="2023-03-13"/>
    <s v="SAL02992"/>
    <x v="4"/>
    <s v="CAR C7"/>
    <n v="10"/>
    <n v="1500"/>
    <n v="15000"/>
    <x v="2"/>
    <n v="2023"/>
  </r>
  <r>
    <s v="2023-04-01"/>
    <s v="SAL02641"/>
    <x v="4"/>
    <s v="CAR C7"/>
    <n v="1"/>
    <n v="1500"/>
    <n v="1500"/>
    <x v="3"/>
    <n v="2023"/>
  </r>
  <r>
    <s v="2023-04-09"/>
    <s v="SAL02855"/>
    <x v="4"/>
    <s v="CAR C7"/>
    <n v="14"/>
    <n v="1500"/>
    <n v="21000"/>
    <x v="3"/>
    <n v="2023"/>
  </r>
  <r>
    <s v="2023-04-14"/>
    <s v="SAL02842"/>
    <x v="4"/>
    <s v="CAR C7"/>
    <n v="8"/>
    <n v="1500"/>
    <n v="12000"/>
    <x v="3"/>
    <n v="2023"/>
  </r>
  <r>
    <s v="2023-04-15"/>
    <s v="SAL04840"/>
    <x v="4"/>
    <s v="CAR C7"/>
    <n v="2"/>
    <n v="1500"/>
    <n v="3000"/>
    <x v="3"/>
    <n v="2023"/>
  </r>
  <r>
    <s v="2023-04-18"/>
    <s v="SAL01290"/>
    <x v="4"/>
    <s v="CAR C7"/>
    <n v="10"/>
    <n v="1500"/>
    <n v="15000"/>
    <x v="3"/>
    <n v="2023"/>
  </r>
  <r>
    <s v="2023-04-22"/>
    <s v="SAL02499"/>
    <x v="4"/>
    <s v="CAR C7"/>
    <n v="3"/>
    <n v="1500"/>
    <n v="4500"/>
    <x v="3"/>
    <n v="2023"/>
  </r>
  <r>
    <s v="2023-05-11"/>
    <s v="SAL04279"/>
    <x v="4"/>
    <s v="CAR C7"/>
    <n v="8"/>
    <n v="1500"/>
    <n v="12000"/>
    <x v="4"/>
    <n v="2023"/>
  </r>
  <r>
    <s v="2023-05-13"/>
    <s v="SAL01013"/>
    <x v="4"/>
    <s v="CAR C7"/>
    <n v="12"/>
    <n v="1500"/>
    <n v="18000"/>
    <x v="4"/>
    <n v="2023"/>
  </r>
  <r>
    <s v="2023-05-14"/>
    <s v="SAL02472"/>
    <x v="4"/>
    <s v="CAR C7"/>
    <n v="8"/>
    <n v="1500"/>
    <n v="12000"/>
    <x v="4"/>
    <n v="2023"/>
  </r>
  <r>
    <s v="2023-05-14"/>
    <s v="SAL03024"/>
    <x v="4"/>
    <s v="CAR C7"/>
    <n v="6"/>
    <n v="1500"/>
    <n v="9000"/>
    <x v="4"/>
    <n v="2023"/>
  </r>
  <r>
    <s v="2023-05-15"/>
    <s v="SAL03021"/>
    <x v="4"/>
    <s v="CAR C7"/>
    <n v="3"/>
    <n v="1500"/>
    <n v="4500"/>
    <x v="4"/>
    <n v="2023"/>
  </r>
  <r>
    <s v="2023-05-18"/>
    <s v="SAL00404"/>
    <x v="4"/>
    <s v="CAR C7"/>
    <n v="5"/>
    <n v="1500"/>
    <n v="7500"/>
    <x v="4"/>
    <n v="2023"/>
  </r>
  <r>
    <s v="2023-05-24"/>
    <s v="SAL00103"/>
    <x v="4"/>
    <s v="CAR C7"/>
    <n v="5"/>
    <n v="1500"/>
    <n v="7500"/>
    <x v="4"/>
    <n v="2023"/>
  </r>
  <r>
    <s v="2023-05-30"/>
    <s v="SAL05931"/>
    <x v="4"/>
    <s v="CAR C7"/>
    <n v="8"/>
    <n v="1500"/>
    <n v="12000"/>
    <x v="4"/>
    <n v="2023"/>
  </r>
  <r>
    <s v="2023-06-12"/>
    <s v="SAL03119"/>
    <x v="4"/>
    <s v="CAR C7"/>
    <n v="3"/>
    <n v="1500"/>
    <n v="4500"/>
    <x v="5"/>
    <n v="2023"/>
  </r>
  <r>
    <s v="2023-06-16"/>
    <s v="SAL00359"/>
    <x v="4"/>
    <s v="CAR C7"/>
    <n v="14"/>
    <n v="1500"/>
    <n v="21000"/>
    <x v="5"/>
    <n v="2023"/>
  </r>
  <r>
    <s v="2023-06-25"/>
    <s v="SAL04670"/>
    <x v="4"/>
    <s v="CAR C7"/>
    <n v="6"/>
    <n v="1500"/>
    <n v="9000"/>
    <x v="5"/>
    <n v="2023"/>
  </r>
  <r>
    <s v="2023-06-28"/>
    <s v="SAL02168"/>
    <x v="4"/>
    <s v="CAR C7"/>
    <n v="11"/>
    <n v="1500"/>
    <n v="16500"/>
    <x v="5"/>
    <n v="2023"/>
  </r>
  <r>
    <s v="2023-07-04"/>
    <s v="SAL02202"/>
    <x v="4"/>
    <s v="CAR C7"/>
    <n v="6"/>
    <n v="1500"/>
    <n v="9000"/>
    <x v="6"/>
    <n v="2023"/>
  </r>
  <r>
    <s v="2023-07-05"/>
    <s v="SAL01305"/>
    <x v="4"/>
    <s v="CAR C7"/>
    <n v="2"/>
    <n v="1500"/>
    <n v="3000"/>
    <x v="6"/>
    <n v="2023"/>
  </r>
  <r>
    <s v="2023-07-11"/>
    <s v="SAL01589"/>
    <x v="4"/>
    <s v="CAR C7"/>
    <n v="8"/>
    <n v="1500"/>
    <n v="12000"/>
    <x v="6"/>
    <n v="2023"/>
  </r>
  <r>
    <s v="2023-07-13"/>
    <s v="SAL02001"/>
    <x v="4"/>
    <s v="CAR C7"/>
    <n v="13"/>
    <n v="1500"/>
    <n v="19500"/>
    <x v="6"/>
    <n v="2023"/>
  </r>
  <r>
    <s v="2023-07-27"/>
    <s v="SAL05243"/>
    <x v="4"/>
    <s v="CAR C7"/>
    <n v="2"/>
    <n v="1500"/>
    <n v="3000"/>
    <x v="6"/>
    <n v="2023"/>
  </r>
  <r>
    <s v="2023-08-10"/>
    <s v="SAL00669"/>
    <x v="4"/>
    <s v="CAR C7"/>
    <n v="13"/>
    <n v="1500"/>
    <n v="19500"/>
    <x v="7"/>
    <n v="2023"/>
  </r>
  <r>
    <s v="2023-08-13"/>
    <s v="SAL03072"/>
    <x v="4"/>
    <s v="CAR C7"/>
    <n v="11"/>
    <n v="1500"/>
    <n v="16500"/>
    <x v="7"/>
    <n v="2023"/>
  </r>
  <r>
    <s v="2023-08-21"/>
    <s v="SAL02502"/>
    <x v="4"/>
    <s v="CAR C7"/>
    <n v="4"/>
    <n v="1500"/>
    <n v="6000"/>
    <x v="7"/>
    <n v="2023"/>
  </r>
  <r>
    <s v="2023-08-25"/>
    <s v="SAL00920"/>
    <x v="4"/>
    <s v="CAR C7"/>
    <n v="15"/>
    <n v="1500"/>
    <n v="22500"/>
    <x v="7"/>
    <n v="2023"/>
  </r>
  <r>
    <s v="2023-09-01"/>
    <s v="SAL01535"/>
    <x v="4"/>
    <s v="CAR C7"/>
    <n v="15"/>
    <n v="1500"/>
    <n v="22500"/>
    <x v="8"/>
    <n v="2023"/>
  </r>
  <r>
    <s v="2023-09-03"/>
    <s v="SAL04314"/>
    <x v="4"/>
    <s v="CAR C7"/>
    <n v="9"/>
    <n v="1500"/>
    <n v="13500"/>
    <x v="8"/>
    <n v="2023"/>
  </r>
  <r>
    <s v="2023-09-12"/>
    <s v="SAL02552"/>
    <x v="4"/>
    <s v="CAR C7"/>
    <n v="6"/>
    <n v="1500"/>
    <n v="9000"/>
    <x v="8"/>
    <n v="2023"/>
  </r>
  <r>
    <s v="2023-09-14"/>
    <s v="SAL00630"/>
    <x v="4"/>
    <s v="CAR C7"/>
    <n v="13"/>
    <n v="1500"/>
    <n v="19500"/>
    <x v="8"/>
    <n v="2023"/>
  </r>
  <r>
    <s v="2023-09-18"/>
    <s v="SAL03987"/>
    <x v="4"/>
    <s v="CAR C7"/>
    <n v="15"/>
    <n v="1500"/>
    <n v="22500"/>
    <x v="8"/>
    <n v="2023"/>
  </r>
  <r>
    <s v="2023-09-22"/>
    <s v="SAL05019"/>
    <x v="4"/>
    <s v="CAR C7"/>
    <n v="8"/>
    <n v="1500"/>
    <n v="12000"/>
    <x v="8"/>
    <n v="2023"/>
  </r>
  <r>
    <s v="2023-09-23"/>
    <s v="SAL02122"/>
    <x v="4"/>
    <s v="CAR C7"/>
    <n v="3"/>
    <n v="1500"/>
    <n v="4500"/>
    <x v="8"/>
    <n v="2023"/>
  </r>
  <r>
    <s v="2023-10-16"/>
    <s v="SAL04554"/>
    <x v="4"/>
    <s v="CAR C7"/>
    <n v="1"/>
    <n v="1500"/>
    <n v="1500"/>
    <x v="9"/>
    <n v="2023"/>
  </r>
  <r>
    <s v="2023-10-24"/>
    <s v="SAL03966"/>
    <x v="4"/>
    <s v="CAR C7"/>
    <n v="9"/>
    <n v="1500"/>
    <n v="13500"/>
    <x v="9"/>
    <n v="2023"/>
  </r>
  <r>
    <s v="2023-11-03"/>
    <s v="SAL03324"/>
    <x v="4"/>
    <s v="CAR C7"/>
    <n v="12"/>
    <n v="1500"/>
    <n v="18000"/>
    <x v="10"/>
    <n v="2023"/>
  </r>
  <r>
    <s v="2023-11-11"/>
    <s v="SAL01108"/>
    <x v="4"/>
    <s v="CAR C7"/>
    <n v="12"/>
    <n v="1500"/>
    <n v="18000"/>
    <x v="10"/>
    <n v="2023"/>
  </r>
  <r>
    <s v="2023-11-17"/>
    <s v="SAL05833"/>
    <x v="4"/>
    <s v="CAR C7"/>
    <n v="5"/>
    <n v="1500"/>
    <n v="7500"/>
    <x v="10"/>
    <n v="2023"/>
  </r>
  <r>
    <s v="2023-11-26"/>
    <s v="SAL04860"/>
    <x v="4"/>
    <s v="CAR C7"/>
    <n v="11"/>
    <n v="1500"/>
    <n v="16500"/>
    <x v="10"/>
    <n v="2023"/>
  </r>
  <r>
    <s v="2023-12-01"/>
    <s v="SAL00324"/>
    <x v="4"/>
    <s v="CAR C7"/>
    <n v="13"/>
    <n v="1500"/>
    <n v="19500"/>
    <x v="11"/>
    <n v="2023"/>
  </r>
  <r>
    <s v="2023-12-02"/>
    <s v="SAL04704"/>
    <x v="4"/>
    <s v="CAR C7"/>
    <n v="3"/>
    <n v="1500"/>
    <n v="4500"/>
    <x v="11"/>
    <n v="2023"/>
  </r>
  <r>
    <s v="2023-12-08"/>
    <s v="SAL01461"/>
    <x v="4"/>
    <s v="CAR C7"/>
    <n v="13"/>
    <n v="1500"/>
    <n v="19500"/>
    <x v="11"/>
    <n v="2023"/>
  </r>
  <r>
    <s v="2023-12-11"/>
    <s v="SAL00095"/>
    <x v="4"/>
    <s v="CAR C7"/>
    <n v="3"/>
    <n v="1500"/>
    <n v="4500"/>
    <x v="11"/>
    <n v="2023"/>
  </r>
  <r>
    <s v="2023-12-12"/>
    <s v="SAL05852"/>
    <x v="4"/>
    <s v="CAR C7"/>
    <n v="7"/>
    <n v="1500"/>
    <n v="10500"/>
    <x v="11"/>
    <n v="2023"/>
  </r>
  <r>
    <s v="2023-12-15"/>
    <s v="SAL04505"/>
    <x v="4"/>
    <s v="CAR C7"/>
    <n v="6"/>
    <n v="1500"/>
    <n v="9000"/>
    <x v="11"/>
    <n v="2023"/>
  </r>
  <r>
    <s v="2023-12-26"/>
    <s v="SAL05248"/>
    <x v="4"/>
    <s v="CAR C7"/>
    <n v="10"/>
    <n v="1500"/>
    <n v="15000"/>
    <x v="11"/>
    <n v="2023"/>
  </r>
  <r>
    <s v="2024-01-12"/>
    <s v="SAL02928"/>
    <x v="4"/>
    <s v="CAR C7"/>
    <n v="3"/>
    <n v="1500"/>
    <n v="4500"/>
    <x v="0"/>
    <n v="2024"/>
  </r>
  <r>
    <s v="2024-01-21"/>
    <s v="SAL01163"/>
    <x v="4"/>
    <s v="CAR C7"/>
    <n v="2"/>
    <n v="1500"/>
    <n v="3000"/>
    <x v="0"/>
    <n v="2024"/>
  </r>
  <r>
    <s v="2024-01-24"/>
    <s v="SAL05908"/>
    <x v="4"/>
    <s v="CAR C7"/>
    <n v="4"/>
    <n v="1500"/>
    <n v="6000"/>
    <x v="0"/>
    <n v="2024"/>
  </r>
  <r>
    <s v="2024-02-07"/>
    <s v="SAL01009"/>
    <x v="4"/>
    <s v="CAR C7"/>
    <n v="12"/>
    <n v="1500"/>
    <n v="18000"/>
    <x v="1"/>
    <n v="2024"/>
  </r>
  <r>
    <s v="2024-02-12"/>
    <s v="SAL02224"/>
    <x v="4"/>
    <s v="CAR C7"/>
    <n v="9"/>
    <n v="1500"/>
    <n v="13500"/>
    <x v="1"/>
    <n v="2024"/>
  </r>
  <r>
    <s v="2024-02-20"/>
    <s v="SAL01919"/>
    <x v="4"/>
    <s v="CAR C7"/>
    <n v="7"/>
    <n v="1500"/>
    <n v="10500"/>
    <x v="1"/>
    <n v="2024"/>
  </r>
  <r>
    <s v="2024-02-24"/>
    <s v="SAL05780"/>
    <x v="4"/>
    <s v="CAR C7"/>
    <n v="1"/>
    <n v="1500"/>
    <n v="1500"/>
    <x v="1"/>
    <n v="2024"/>
  </r>
  <r>
    <s v="2024-03-03"/>
    <s v="SAL00143"/>
    <x v="4"/>
    <s v="CAR C7"/>
    <n v="4"/>
    <n v="1500"/>
    <n v="6000"/>
    <x v="2"/>
    <n v="2024"/>
  </r>
  <r>
    <s v="2024-03-07"/>
    <s v="SAL05282"/>
    <x v="4"/>
    <s v="CAR C7"/>
    <n v="4"/>
    <n v="1500"/>
    <n v="6000"/>
    <x v="2"/>
    <n v="2024"/>
  </r>
  <r>
    <s v="2024-03-12"/>
    <s v="SAL00531"/>
    <x v="4"/>
    <s v="CAR C7"/>
    <n v="11"/>
    <n v="1500"/>
    <n v="16500"/>
    <x v="2"/>
    <n v="2024"/>
  </r>
  <r>
    <s v="2024-03-13"/>
    <s v="SAL05091"/>
    <x v="4"/>
    <s v="CAR C7"/>
    <n v="3"/>
    <n v="1500"/>
    <n v="4500"/>
    <x v="2"/>
    <n v="2024"/>
  </r>
  <r>
    <s v="2024-03-14"/>
    <s v="SAL01362"/>
    <x v="4"/>
    <s v="CAR C7"/>
    <n v="12"/>
    <n v="1500"/>
    <n v="18000"/>
    <x v="2"/>
    <n v="2024"/>
  </r>
  <r>
    <s v="2024-03-20"/>
    <s v="SAL03619"/>
    <x v="4"/>
    <s v="CAR C7"/>
    <n v="14"/>
    <n v="1500"/>
    <n v="21000"/>
    <x v="2"/>
    <n v="2024"/>
  </r>
  <r>
    <s v="2024-03-24"/>
    <s v="SAL01618"/>
    <x v="4"/>
    <s v="CAR C7"/>
    <n v="15"/>
    <n v="1500"/>
    <n v="22500"/>
    <x v="2"/>
    <n v="2024"/>
  </r>
  <r>
    <s v="2024-04-18"/>
    <s v="SAL00061"/>
    <x v="4"/>
    <s v="CAR C7"/>
    <n v="12"/>
    <n v="1500"/>
    <n v="18000"/>
    <x v="3"/>
    <n v="2024"/>
  </r>
  <r>
    <s v="2024-04-23"/>
    <s v="SAL04619"/>
    <x v="4"/>
    <s v="CAR C7"/>
    <n v="15"/>
    <n v="1500"/>
    <n v="22500"/>
    <x v="3"/>
    <n v="2024"/>
  </r>
  <r>
    <s v="2024-05-06"/>
    <s v="SAL01522"/>
    <x v="4"/>
    <s v="CAR C7"/>
    <n v="2"/>
    <n v="1500"/>
    <n v="3000"/>
    <x v="4"/>
    <n v="2024"/>
  </r>
  <r>
    <s v="2024-05-14"/>
    <s v="SAL05843"/>
    <x v="4"/>
    <s v="CAR C7"/>
    <n v="8"/>
    <n v="1500"/>
    <n v="12000"/>
    <x v="4"/>
    <n v="2024"/>
  </r>
  <r>
    <s v="2024-05-16"/>
    <s v="SAL05466"/>
    <x v="4"/>
    <s v="CAR C7"/>
    <n v="2"/>
    <n v="1500"/>
    <n v="3000"/>
    <x v="4"/>
    <n v="2024"/>
  </r>
  <r>
    <s v="2024-05-25"/>
    <s v="SAL01633"/>
    <x v="4"/>
    <s v="CAR C7"/>
    <n v="4"/>
    <n v="1500"/>
    <n v="6000"/>
    <x v="4"/>
    <n v="2024"/>
  </r>
  <r>
    <s v="2024-06-09"/>
    <s v="SAL03789"/>
    <x v="4"/>
    <s v="CAR C7"/>
    <n v="9"/>
    <n v="1500"/>
    <n v="13500"/>
    <x v="5"/>
    <n v="2024"/>
  </r>
  <r>
    <s v="2024-06-10"/>
    <s v="SAL00477"/>
    <x v="4"/>
    <s v="CAR C7"/>
    <n v="12"/>
    <n v="1500"/>
    <n v="18000"/>
    <x v="5"/>
    <n v="2024"/>
  </r>
  <r>
    <s v="2024-06-30"/>
    <s v="SAL01494"/>
    <x v="4"/>
    <s v="CAR C7"/>
    <n v="4"/>
    <n v="1500"/>
    <n v="6000"/>
    <x v="5"/>
    <n v="2024"/>
  </r>
  <r>
    <s v="2024-07-01"/>
    <s v="SAL00261"/>
    <x v="4"/>
    <s v="CAR C7"/>
    <n v="11"/>
    <n v="1500"/>
    <n v="16500"/>
    <x v="6"/>
    <n v="2024"/>
  </r>
  <r>
    <s v="2024-07-05"/>
    <s v="SAL04249"/>
    <x v="4"/>
    <s v="CAR C7"/>
    <n v="2"/>
    <n v="1500"/>
    <n v="3000"/>
    <x v="6"/>
    <n v="2024"/>
  </r>
  <r>
    <s v="2024-07-07"/>
    <s v="SAL05179"/>
    <x v="4"/>
    <s v="CAR C7"/>
    <n v="13"/>
    <n v="1500"/>
    <n v="19500"/>
    <x v="6"/>
    <n v="2024"/>
  </r>
  <r>
    <s v="2024-07-10"/>
    <s v="SAL00589"/>
    <x v="4"/>
    <s v="CAR C7"/>
    <n v="15"/>
    <n v="1500"/>
    <n v="22500"/>
    <x v="6"/>
    <n v="2024"/>
  </r>
  <r>
    <s v="2024-07-23"/>
    <s v="SAL02050"/>
    <x v="4"/>
    <s v="CAR C7"/>
    <n v="4"/>
    <n v="1500"/>
    <n v="6000"/>
    <x v="6"/>
    <n v="2024"/>
  </r>
  <r>
    <s v="2024-07-26"/>
    <s v="SAL01745"/>
    <x v="4"/>
    <s v="CAR C7"/>
    <n v="13"/>
    <n v="1500"/>
    <n v="19500"/>
    <x v="6"/>
    <n v="2024"/>
  </r>
  <r>
    <s v="2024-08-02"/>
    <s v="SAL05106"/>
    <x v="4"/>
    <s v="CAR C7"/>
    <n v="1"/>
    <n v="1500"/>
    <n v="1500"/>
    <x v="7"/>
    <n v="2024"/>
  </r>
  <r>
    <s v="2024-08-05"/>
    <s v="SAL02577"/>
    <x v="4"/>
    <s v="CAR C7"/>
    <n v="5"/>
    <n v="1500"/>
    <n v="7500"/>
    <x v="7"/>
    <n v="2024"/>
  </r>
  <r>
    <s v="2024-08-11"/>
    <s v="SAL04818"/>
    <x v="4"/>
    <s v="CAR C7"/>
    <n v="11"/>
    <n v="1500"/>
    <n v="16500"/>
    <x v="7"/>
    <n v="2024"/>
  </r>
  <r>
    <s v="2024-08-15"/>
    <s v="SAL03086"/>
    <x v="4"/>
    <s v="CAR C7"/>
    <n v="5"/>
    <n v="1500"/>
    <n v="7500"/>
    <x v="7"/>
    <n v="2024"/>
  </r>
  <r>
    <s v="2024-08-19"/>
    <s v="SAL00391"/>
    <x v="4"/>
    <s v="CAR C7"/>
    <n v="8"/>
    <n v="1500"/>
    <n v="12000"/>
    <x v="7"/>
    <n v="2024"/>
  </r>
  <r>
    <s v="2024-08-22"/>
    <s v="SAL01012"/>
    <x v="4"/>
    <s v="CAR C7"/>
    <n v="13"/>
    <n v="1500"/>
    <n v="19500"/>
    <x v="7"/>
    <n v="2024"/>
  </r>
  <r>
    <s v="2024-08-24"/>
    <s v="SAL05089"/>
    <x v="4"/>
    <s v="CAR C7"/>
    <n v="14"/>
    <n v="1500"/>
    <n v="21000"/>
    <x v="7"/>
    <n v="2024"/>
  </r>
  <r>
    <s v="2024-08-25"/>
    <s v="SAL04403"/>
    <x v="4"/>
    <s v="CAR C7"/>
    <n v="5"/>
    <n v="1500"/>
    <n v="7500"/>
    <x v="7"/>
    <n v="2024"/>
  </r>
  <r>
    <s v="2024-09-06"/>
    <s v="SAL01653"/>
    <x v="4"/>
    <s v="CAR C7"/>
    <n v="13"/>
    <n v="1500"/>
    <n v="19500"/>
    <x v="8"/>
    <n v="2024"/>
  </r>
  <r>
    <s v="2024-09-20"/>
    <s v="SAL03748"/>
    <x v="4"/>
    <s v="CAR C7"/>
    <n v="13"/>
    <n v="1500"/>
    <n v="19500"/>
    <x v="8"/>
    <n v="2024"/>
  </r>
  <r>
    <s v="2024-09-20"/>
    <s v="SAL04971"/>
    <x v="4"/>
    <s v="CAR C7"/>
    <n v="3"/>
    <n v="1500"/>
    <n v="4500"/>
    <x v="8"/>
    <n v="2024"/>
  </r>
  <r>
    <s v="2024-09-21"/>
    <s v="SAL03478"/>
    <x v="4"/>
    <s v="CAR C7"/>
    <n v="2"/>
    <n v="1500"/>
    <n v="3000"/>
    <x v="8"/>
    <n v="2024"/>
  </r>
  <r>
    <s v="2024-09-23"/>
    <s v="SAL04298"/>
    <x v="4"/>
    <s v="CAR C7"/>
    <n v="9"/>
    <n v="1500"/>
    <n v="13500"/>
    <x v="8"/>
    <n v="2024"/>
  </r>
  <r>
    <s v="2024-09-30"/>
    <s v="SAL03104"/>
    <x v="4"/>
    <s v="CAR C7"/>
    <n v="2"/>
    <n v="1500"/>
    <n v="3000"/>
    <x v="8"/>
    <n v="2024"/>
  </r>
  <r>
    <s v="2024-10-05"/>
    <s v="SAL05831"/>
    <x v="4"/>
    <s v="CAR C7"/>
    <n v="14"/>
    <n v="1500"/>
    <n v="21000"/>
    <x v="9"/>
    <n v="2024"/>
  </r>
  <r>
    <s v="2024-10-08"/>
    <s v="SAL05689"/>
    <x v="4"/>
    <s v="CAR C7"/>
    <n v="3"/>
    <n v="1500"/>
    <n v="4500"/>
    <x v="9"/>
    <n v="2024"/>
  </r>
  <r>
    <s v="2024-10-14"/>
    <s v="SAL02300"/>
    <x v="4"/>
    <s v="CAR C7"/>
    <n v="2"/>
    <n v="1500"/>
    <n v="3000"/>
    <x v="9"/>
    <n v="2024"/>
  </r>
  <r>
    <s v="2024-10-19"/>
    <s v="SAL01025"/>
    <x v="4"/>
    <s v="CAR C7"/>
    <n v="2"/>
    <n v="1500"/>
    <n v="3000"/>
    <x v="9"/>
    <n v="2024"/>
  </r>
  <r>
    <s v="2024-10-30"/>
    <s v="SAL04510"/>
    <x v="4"/>
    <s v="CAR C7"/>
    <n v="13"/>
    <n v="1500"/>
    <n v="19500"/>
    <x v="9"/>
    <n v="2024"/>
  </r>
  <r>
    <s v="2024-10-30"/>
    <s v="SAL04588"/>
    <x v="4"/>
    <s v="CAR C7"/>
    <n v="4"/>
    <n v="1500"/>
    <n v="6000"/>
    <x v="9"/>
    <n v="2024"/>
  </r>
  <r>
    <s v="2024-10-30"/>
    <s v="SAL04733"/>
    <x v="4"/>
    <s v="CAR C7"/>
    <n v="2"/>
    <n v="1500"/>
    <n v="3000"/>
    <x v="9"/>
    <n v="2024"/>
  </r>
  <r>
    <s v="2024-11-06"/>
    <s v="SAL04833"/>
    <x v="4"/>
    <s v="CAR C7"/>
    <n v="7"/>
    <n v="1500"/>
    <n v="10500"/>
    <x v="10"/>
    <n v="2024"/>
  </r>
  <r>
    <s v="2024-11-07"/>
    <s v="SAL03923"/>
    <x v="4"/>
    <s v="CAR C7"/>
    <n v="11"/>
    <n v="1500"/>
    <n v="16500"/>
    <x v="10"/>
    <n v="2024"/>
  </r>
  <r>
    <s v="2024-11-07"/>
    <s v="SAL05636"/>
    <x v="4"/>
    <s v="CAR C7"/>
    <n v="15"/>
    <n v="1500"/>
    <n v="22500"/>
    <x v="10"/>
    <n v="2024"/>
  </r>
  <r>
    <s v="2024-11-08"/>
    <s v="SAL00312"/>
    <x v="4"/>
    <s v="CAR C7"/>
    <n v="1"/>
    <n v="1500"/>
    <n v="1500"/>
    <x v="10"/>
    <n v="2024"/>
  </r>
  <r>
    <s v="2024-11-09"/>
    <s v="SAL04651"/>
    <x v="4"/>
    <s v="CAR C7"/>
    <n v="15"/>
    <n v="1500"/>
    <n v="22500"/>
    <x v="10"/>
    <n v="2024"/>
  </r>
  <r>
    <s v="2024-11-26"/>
    <s v="SAL03310"/>
    <x v="4"/>
    <s v="CAR C7"/>
    <n v="13"/>
    <n v="1500"/>
    <n v="19500"/>
    <x v="10"/>
    <n v="2024"/>
  </r>
  <r>
    <s v="2024-12-08"/>
    <s v="SAL04542"/>
    <x v="4"/>
    <s v="CAR C7"/>
    <n v="3"/>
    <n v="1500"/>
    <n v="4500"/>
    <x v="11"/>
    <n v="2024"/>
  </r>
  <r>
    <s v="2024-12-09"/>
    <s v="SAL02000"/>
    <x v="4"/>
    <s v="CAR C7"/>
    <n v="1"/>
    <n v="1500"/>
    <n v="1500"/>
    <x v="11"/>
    <n v="2024"/>
  </r>
  <r>
    <s v="2024-12-11"/>
    <s v="SAL00701"/>
    <x v="4"/>
    <s v="CAR C7"/>
    <n v="7"/>
    <n v="1500"/>
    <n v="10500"/>
    <x v="11"/>
    <n v="2024"/>
  </r>
  <r>
    <s v="2024-12-16"/>
    <s v="SAL02910"/>
    <x v="4"/>
    <s v="CAR C7"/>
    <n v="7"/>
    <n v="1500"/>
    <n v="10500"/>
    <x v="11"/>
    <n v="2024"/>
  </r>
  <r>
    <s v="2024-12-21"/>
    <s v="SAL02620"/>
    <x v="4"/>
    <s v="CAR C7"/>
    <n v="15"/>
    <n v="1500"/>
    <n v="22500"/>
    <x v="11"/>
    <n v="2024"/>
  </r>
  <r>
    <s v="2024-12-30"/>
    <s v="SAL03126"/>
    <x v="4"/>
    <s v="CAR C7"/>
    <n v="9"/>
    <n v="1500"/>
    <n v="13500"/>
    <x v="11"/>
    <n v="2024"/>
  </r>
  <r>
    <s v="2024-12-31"/>
    <s v="SAL00360"/>
    <x v="4"/>
    <s v="CAR C7"/>
    <n v="13"/>
    <n v="1500"/>
    <n v="19500"/>
    <x v="11"/>
    <n v="2024"/>
  </r>
  <r>
    <s v="2025-01-01"/>
    <s v="SAL03735"/>
    <x v="4"/>
    <s v="CAR C7"/>
    <n v="6"/>
    <n v="1500"/>
    <n v="9000"/>
    <x v="0"/>
    <n v="2025"/>
  </r>
  <r>
    <s v="2025-01-02"/>
    <s v="SAL01783"/>
    <x v="4"/>
    <s v="CAR C7"/>
    <n v="3"/>
    <n v="1500"/>
    <n v="4500"/>
    <x v="0"/>
    <n v="2025"/>
  </r>
  <r>
    <s v="2025-01-03"/>
    <s v="SAL00919"/>
    <x v="4"/>
    <s v="CAR C7"/>
    <n v="11"/>
    <n v="1500"/>
    <n v="16500"/>
    <x v="0"/>
    <n v="2025"/>
  </r>
  <r>
    <s v="2025-01-05"/>
    <s v="SAL03168"/>
    <x v="4"/>
    <s v="CAR C7"/>
    <n v="7"/>
    <n v="1500"/>
    <n v="10500"/>
    <x v="0"/>
    <n v="2025"/>
  </r>
  <r>
    <s v="2025-01-22"/>
    <s v="SAL05822"/>
    <x v="4"/>
    <s v="CAR C7"/>
    <n v="2"/>
    <n v="1500"/>
    <n v="3000"/>
    <x v="0"/>
    <n v="2025"/>
  </r>
  <r>
    <s v="2025-01-31"/>
    <s v="SAL01466"/>
    <x v="4"/>
    <s v="CAR C7"/>
    <n v="14"/>
    <n v="1500"/>
    <n v="21000"/>
    <x v="0"/>
    <n v="2025"/>
  </r>
  <r>
    <s v="2025-02-06"/>
    <s v="SAL05409"/>
    <x v="4"/>
    <s v="CAR C7"/>
    <n v="1"/>
    <n v="1500"/>
    <n v="1500"/>
    <x v="1"/>
    <n v="2025"/>
  </r>
  <r>
    <s v="2025-02-19"/>
    <s v="SAL00183"/>
    <x v="4"/>
    <s v="CAR C7"/>
    <n v="9"/>
    <n v="1500"/>
    <n v="13500"/>
    <x v="1"/>
    <n v="2025"/>
  </r>
  <r>
    <s v="2025-03-08"/>
    <s v="SAL01800"/>
    <x v="4"/>
    <s v="CAR C7"/>
    <n v="7"/>
    <n v="1500"/>
    <n v="10500"/>
    <x v="2"/>
    <n v="2025"/>
  </r>
  <r>
    <s v="2025-03-16"/>
    <s v="SAL04052"/>
    <x v="4"/>
    <s v="CAR C7"/>
    <n v="4"/>
    <n v="1500"/>
    <n v="6000"/>
    <x v="2"/>
    <n v="2025"/>
  </r>
  <r>
    <s v="2025-03-24"/>
    <s v="SAL04551"/>
    <x v="4"/>
    <s v="CAR C7"/>
    <n v="5"/>
    <n v="1500"/>
    <n v="7500"/>
    <x v="2"/>
    <n v="2025"/>
  </r>
  <r>
    <s v="2025-03-26"/>
    <s v="SAL03564"/>
    <x v="4"/>
    <s v="CAR C7"/>
    <n v="3"/>
    <n v="1500"/>
    <n v="4500"/>
    <x v="2"/>
    <n v="2025"/>
  </r>
  <r>
    <s v="2025-03-28"/>
    <s v="SAL04143"/>
    <x v="4"/>
    <s v="CAR C7"/>
    <n v="2"/>
    <n v="1500"/>
    <n v="3000"/>
    <x v="2"/>
    <n v="2025"/>
  </r>
  <r>
    <s v="2025-03-30"/>
    <s v="SAL00557"/>
    <x v="4"/>
    <s v="CAR C7"/>
    <n v="12"/>
    <n v="1500"/>
    <n v="18000"/>
    <x v="2"/>
    <n v="2025"/>
  </r>
  <r>
    <s v="2025-04-01"/>
    <s v="SAL05351"/>
    <x v="4"/>
    <s v="CAR C7"/>
    <n v="5"/>
    <n v="1500"/>
    <n v="7500"/>
    <x v="3"/>
    <n v="2025"/>
  </r>
  <r>
    <s v="2025-04-03"/>
    <s v="SAL04317"/>
    <x v="4"/>
    <s v="CAR C7"/>
    <n v="9"/>
    <n v="1500"/>
    <n v="13500"/>
    <x v="3"/>
    <n v="2025"/>
  </r>
  <r>
    <s v="2025-04-03"/>
    <s v="SAL04383"/>
    <x v="4"/>
    <s v="CAR C7"/>
    <n v="4"/>
    <n v="1500"/>
    <n v="6000"/>
    <x v="3"/>
    <n v="2025"/>
  </r>
  <r>
    <s v="2025-04-06"/>
    <s v="SAL00319"/>
    <x v="4"/>
    <s v="CAR C7"/>
    <n v="4"/>
    <n v="1500"/>
    <n v="6000"/>
    <x v="3"/>
    <n v="2025"/>
  </r>
  <r>
    <s v="2025-04-09"/>
    <s v="SAL01321"/>
    <x v="4"/>
    <s v="CAR C7"/>
    <n v="15"/>
    <n v="1500"/>
    <n v="22500"/>
    <x v="3"/>
    <n v="2025"/>
  </r>
  <r>
    <s v="2025-04-10"/>
    <s v="SAL02743"/>
    <x v="4"/>
    <s v="CAR C7"/>
    <n v="13"/>
    <n v="1500"/>
    <n v="19500"/>
    <x v="3"/>
    <n v="2025"/>
  </r>
  <r>
    <s v="2025-04-15"/>
    <s v="SAL00960"/>
    <x v="4"/>
    <s v="CAR C7"/>
    <n v="3"/>
    <n v="1500"/>
    <n v="4500"/>
    <x v="3"/>
    <n v="2025"/>
  </r>
  <r>
    <s v="2025-05-05"/>
    <s v="SAL05328"/>
    <x v="4"/>
    <s v="CAR C7"/>
    <n v="11"/>
    <n v="1500"/>
    <n v="16500"/>
    <x v="4"/>
    <n v="2025"/>
  </r>
  <r>
    <s v="2025-05-09"/>
    <s v="SAL02197"/>
    <x v="4"/>
    <s v="CAR C7"/>
    <n v="13"/>
    <n v="1500"/>
    <n v="19500"/>
    <x v="4"/>
    <n v="2025"/>
  </r>
  <r>
    <s v="2025-05-15"/>
    <s v="SAL03210"/>
    <x v="4"/>
    <s v="CAR C7"/>
    <n v="2"/>
    <n v="1500"/>
    <n v="3000"/>
    <x v="4"/>
    <n v="2025"/>
  </r>
  <r>
    <s v="2025-05-25"/>
    <s v="SAL05586"/>
    <x v="4"/>
    <s v="CAR C7"/>
    <n v="7"/>
    <n v="1500"/>
    <n v="10500"/>
    <x v="4"/>
    <n v="2025"/>
  </r>
  <r>
    <s v="2025-06-05"/>
    <s v="SAL05502"/>
    <x v="4"/>
    <s v="CAR C7"/>
    <n v="8"/>
    <n v="1500"/>
    <n v="12000"/>
    <x v="5"/>
    <n v="2025"/>
  </r>
  <r>
    <s v="2025-06-09"/>
    <s v="SAL04693"/>
    <x v="4"/>
    <s v="CAR C7"/>
    <n v="5"/>
    <n v="1500"/>
    <n v="7500"/>
    <x v="5"/>
    <n v="2025"/>
  </r>
  <r>
    <s v="2025-06-30"/>
    <s v="SAL05703"/>
    <x v="4"/>
    <s v="CAR C7"/>
    <n v="3"/>
    <n v="1500"/>
    <n v="4500"/>
    <x v="5"/>
    <n v="2025"/>
  </r>
  <r>
    <s v="2025-07-02"/>
    <s v="SAL01576"/>
    <x v="4"/>
    <s v="CAR C7"/>
    <n v="9"/>
    <n v="1500"/>
    <n v="13500"/>
    <x v="6"/>
    <n v="2025"/>
  </r>
  <r>
    <s v="2025-07-04"/>
    <s v="SAL04419"/>
    <x v="4"/>
    <s v="CAR C7"/>
    <n v="14"/>
    <n v="1500"/>
    <n v="21000"/>
    <x v="6"/>
    <n v="2025"/>
  </r>
  <r>
    <s v="2025-07-17"/>
    <s v="SAL03874"/>
    <x v="4"/>
    <s v="CAR C7"/>
    <n v="2"/>
    <n v="1500"/>
    <n v="3000"/>
    <x v="6"/>
    <n v="2025"/>
  </r>
  <r>
    <s v="2025-07-28"/>
    <s v="SAL04234"/>
    <x v="4"/>
    <s v="CAR C7"/>
    <n v="12"/>
    <n v="1500"/>
    <n v="18000"/>
    <x v="6"/>
    <n v="2025"/>
  </r>
  <r>
    <s v="2025-07-29"/>
    <s v="SAL00457"/>
    <x v="4"/>
    <s v="CAR C7"/>
    <n v="5"/>
    <n v="1500"/>
    <n v="7500"/>
    <x v="6"/>
    <n v="2025"/>
  </r>
  <r>
    <s v="2025-08-07"/>
    <s v="SAL01428"/>
    <x v="4"/>
    <s v="CAR C7"/>
    <n v="14"/>
    <n v="1500"/>
    <n v="21000"/>
    <x v="7"/>
    <n v="2025"/>
  </r>
  <r>
    <s v="2025-08-12"/>
    <s v="SAL05433"/>
    <x v="4"/>
    <s v="CAR C7"/>
    <n v="7"/>
    <n v="1500"/>
    <n v="10500"/>
    <x v="7"/>
    <n v="2025"/>
  </r>
  <r>
    <s v="2025-08-12"/>
    <s v="SAL05817"/>
    <x v="4"/>
    <s v="CAR C7"/>
    <n v="13"/>
    <n v="1500"/>
    <n v="19500"/>
    <x v="7"/>
    <n v="2025"/>
  </r>
  <r>
    <s v="2025-08-13"/>
    <s v="SAL00199"/>
    <x v="4"/>
    <s v="CAR C7"/>
    <n v="1"/>
    <n v="1500"/>
    <n v="1500"/>
    <x v="7"/>
    <n v="2025"/>
  </r>
  <r>
    <s v="2025-08-20"/>
    <s v="SAL01796"/>
    <x v="4"/>
    <s v="CAR C7"/>
    <n v="15"/>
    <n v="1500"/>
    <n v="22500"/>
    <x v="7"/>
    <n v="2025"/>
  </r>
  <r>
    <s v="2025-08-21"/>
    <s v="SAL00089"/>
    <x v="4"/>
    <s v="CAR C7"/>
    <n v="4"/>
    <n v="1500"/>
    <n v="6000"/>
    <x v="7"/>
    <n v="2025"/>
  </r>
  <r>
    <s v="2025-08-31"/>
    <s v="SAL04005"/>
    <x v="4"/>
    <s v="CAR C7"/>
    <n v="15"/>
    <n v="1500"/>
    <n v="22500"/>
    <x v="7"/>
    <n v="2025"/>
  </r>
  <r>
    <s v="2025-09-03"/>
    <s v="SAL05359"/>
    <x v="4"/>
    <s v="CAR C7"/>
    <n v="8"/>
    <n v="1500"/>
    <n v="12000"/>
    <x v="8"/>
    <n v="2025"/>
  </r>
  <r>
    <s v="2025-09-09"/>
    <s v="SAL00170"/>
    <x v="4"/>
    <s v="CAR C7"/>
    <n v="3"/>
    <n v="1500"/>
    <n v="4500"/>
    <x v="8"/>
    <n v="2025"/>
  </r>
  <r>
    <s v="2025-09-16"/>
    <s v="SAL05080"/>
    <x v="4"/>
    <s v="CAR C7"/>
    <n v="3"/>
    <n v="1500"/>
    <n v="4500"/>
    <x v="8"/>
    <n v="2025"/>
  </r>
  <r>
    <s v="2025-10-22"/>
    <s v="SAL01221"/>
    <x v="4"/>
    <s v="CAR C7"/>
    <n v="15"/>
    <n v="1500"/>
    <n v="22500"/>
    <x v="9"/>
    <n v="2025"/>
  </r>
  <r>
    <s v="2025-10-22"/>
    <s v="SAL05614"/>
    <x v="4"/>
    <s v="CAR C7"/>
    <n v="8"/>
    <n v="1500"/>
    <n v="12000"/>
    <x v="9"/>
    <n v="2025"/>
  </r>
  <r>
    <s v="2025-11-01"/>
    <s v="SAL03339"/>
    <x v="4"/>
    <s v="CAR C7"/>
    <n v="11"/>
    <n v="1500"/>
    <n v="16500"/>
    <x v="10"/>
    <n v="2025"/>
  </r>
  <r>
    <s v="2025-11-05"/>
    <s v="SAL03945"/>
    <x v="4"/>
    <s v="CAR C7"/>
    <n v="1"/>
    <n v="1500"/>
    <n v="1500"/>
    <x v="10"/>
    <n v="2025"/>
  </r>
  <r>
    <s v="2025-11-09"/>
    <s v="SAL05592"/>
    <x v="4"/>
    <s v="CAR C7"/>
    <n v="6"/>
    <n v="1500"/>
    <n v="9000"/>
    <x v="10"/>
    <n v="2025"/>
  </r>
  <r>
    <s v="2025-11-12"/>
    <s v="SAL05765"/>
    <x v="4"/>
    <s v="CAR C7"/>
    <n v="11"/>
    <n v="1500"/>
    <n v="16500"/>
    <x v="10"/>
    <n v="2025"/>
  </r>
  <r>
    <s v="2025-11-17"/>
    <s v="SAL00243"/>
    <x v="4"/>
    <s v="CAR C7"/>
    <n v="11"/>
    <n v="1500"/>
    <n v="16500"/>
    <x v="10"/>
    <n v="2025"/>
  </r>
  <r>
    <s v="2025-11-19"/>
    <s v="SAL00967"/>
    <x v="4"/>
    <s v="CAR C7"/>
    <n v="6"/>
    <n v="1500"/>
    <n v="9000"/>
    <x v="10"/>
    <n v="2025"/>
  </r>
  <r>
    <s v="2025-11-22"/>
    <s v="SAL02483"/>
    <x v="4"/>
    <s v="CAR C7"/>
    <n v="9"/>
    <n v="1500"/>
    <n v="13500"/>
    <x v="10"/>
    <n v="2025"/>
  </r>
  <r>
    <s v="2025-12-02"/>
    <s v="SAL04183"/>
    <x v="4"/>
    <s v="CAR C7"/>
    <n v="13"/>
    <n v="1500"/>
    <n v="19500"/>
    <x v="11"/>
    <n v="2025"/>
  </r>
  <r>
    <s v="2025-12-05"/>
    <s v="SAL05103"/>
    <x v="4"/>
    <s v="CAR C7"/>
    <n v="3"/>
    <n v="1500"/>
    <n v="4500"/>
    <x v="11"/>
    <n v="2025"/>
  </r>
  <r>
    <s v="2025-12-09"/>
    <s v="SAL02426"/>
    <x v="4"/>
    <s v="CAR C7"/>
    <n v="9"/>
    <n v="1500"/>
    <n v="13500"/>
    <x v="11"/>
    <n v="2025"/>
  </r>
  <r>
    <s v="2025-12-21"/>
    <s v="SAL04346"/>
    <x v="4"/>
    <s v="CAR C7"/>
    <n v="12"/>
    <n v="1500"/>
    <n v="18000"/>
    <x v="11"/>
    <n v="2025"/>
  </r>
  <r>
    <s v="2023-01-24"/>
    <s v="SAL00563"/>
    <x v="0"/>
    <s v="CAR CHARGER 2 USB"/>
    <n v="12"/>
    <n v="1500"/>
    <n v="18000"/>
    <x v="0"/>
    <n v="2023"/>
  </r>
  <r>
    <s v="2023-02-01"/>
    <s v="SAL01177"/>
    <x v="0"/>
    <s v="CAR CHARGER 2 USB"/>
    <n v="13"/>
    <n v="1500"/>
    <n v="19500"/>
    <x v="1"/>
    <n v="2023"/>
  </r>
  <r>
    <s v="2023-02-06"/>
    <s v="SAL00893"/>
    <x v="0"/>
    <s v="CAR CHARGER 2 USB"/>
    <n v="3"/>
    <n v="1500"/>
    <n v="4500"/>
    <x v="1"/>
    <n v="2023"/>
  </r>
  <r>
    <s v="2023-02-11"/>
    <s v="SAL03540"/>
    <x v="0"/>
    <s v="CAR CHARGER 2 USB"/>
    <n v="7"/>
    <n v="1500"/>
    <n v="10500"/>
    <x v="1"/>
    <n v="2023"/>
  </r>
  <r>
    <s v="2023-02-28"/>
    <s v="SAL00131"/>
    <x v="0"/>
    <s v="CAR CHARGER 2 USB"/>
    <n v="12"/>
    <n v="1500"/>
    <n v="18000"/>
    <x v="1"/>
    <n v="2023"/>
  </r>
  <r>
    <s v="2023-03-12"/>
    <s v="SAL03577"/>
    <x v="0"/>
    <s v="CAR CHARGER 2 USB"/>
    <n v="9"/>
    <n v="1500"/>
    <n v="13500"/>
    <x v="2"/>
    <n v="2023"/>
  </r>
  <r>
    <s v="2023-03-16"/>
    <s v="SAL05261"/>
    <x v="0"/>
    <s v="CAR CHARGER 2 USB"/>
    <n v="10"/>
    <n v="1500"/>
    <n v="15000"/>
    <x v="2"/>
    <n v="2023"/>
  </r>
  <r>
    <s v="2023-03-30"/>
    <s v="SAL05539"/>
    <x v="0"/>
    <s v="CAR CHARGER 2 USB"/>
    <n v="1"/>
    <n v="1500"/>
    <n v="1500"/>
    <x v="2"/>
    <n v="2023"/>
  </r>
  <r>
    <s v="2023-04-01"/>
    <s v="SAL04573"/>
    <x v="0"/>
    <s v="CAR CHARGER 2 USB"/>
    <n v="7"/>
    <n v="1500"/>
    <n v="10500"/>
    <x v="3"/>
    <n v="2023"/>
  </r>
  <r>
    <s v="2023-05-17"/>
    <s v="SAL00890"/>
    <x v="0"/>
    <s v="CAR CHARGER 2 USB"/>
    <n v="9"/>
    <n v="1500"/>
    <n v="13500"/>
    <x v="4"/>
    <n v="2023"/>
  </r>
  <r>
    <s v="2023-05-18"/>
    <s v="SAL03690"/>
    <x v="0"/>
    <s v="CAR CHARGER 2 USB"/>
    <n v="14"/>
    <n v="1500"/>
    <n v="21000"/>
    <x v="4"/>
    <n v="2023"/>
  </r>
  <r>
    <s v="2023-05-19"/>
    <s v="SAL01011"/>
    <x v="0"/>
    <s v="CAR CHARGER 2 USB"/>
    <n v="12"/>
    <n v="1500"/>
    <n v="18000"/>
    <x v="4"/>
    <n v="2023"/>
  </r>
  <r>
    <s v="2023-05-25"/>
    <s v="SAL04305"/>
    <x v="0"/>
    <s v="CAR CHARGER 2 USB"/>
    <n v="5"/>
    <n v="1500"/>
    <n v="7500"/>
    <x v="4"/>
    <n v="2023"/>
  </r>
  <r>
    <s v="2023-06-07"/>
    <s v="SAL03193"/>
    <x v="0"/>
    <s v="CAR CHARGER 2 USB"/>
    <n v="7"/>
    <n v="1500"/>
    <n v="10500"/>
    <x v="5"/>
    <n v="2023"/>
  </r>
  <r>
    <s v="2023-07-16"/>
    <s v="SAL05171"/>
    <x v="0"/>
    <s v="CAR CHARGER 2 USB"/>
    <n v="7"/>
    <n v="1500"/>
    <n v="10500"/>
    <x v="6"/>
    <n v="2023"/>
  </r>
  <r>
    <s v="2023-07-23"/>
    <s v="SAL04370"/>
    <x v="0"/>
    <s v="CAR CHARGER 2 USB"/>
    <n v="13"/>
    <n v="1500"/>
    <n v="19500"/>
    <x v="6"/>
    <n v="2023"/>
  </r>
  <r>
    <s v="2023-08-13"/>
    <s v="SAL02445"/>
    <x v="0"/>
    <s v="CAR CHARGER 2 USB"/>
    <n v="7"/>
    <n v="1500"/>
    <n v="10500"/>
    <x v="7"/>
    <n v="2023"/>
  </r>
  <r>
    <s v="2023-10-22"/>
    <s v="SAL01300"/>
    <x v="0"/>
    <s v="CAR CHARGER 2 USB"/>
    <n v="13"/>
    <n v="1500"/>
    <n v="19500"/>
    <x v="9"/>
    <n v="2023"/>
  </r>
  <r>
    <s v="2023-11-07"/>
    <s v="SAL00384"/>
    <x v="0"/>
    <s v="CAR CHARGER 2 USB"/>
    <n v="8"/>
    <n v="1500"/>
    <n v="12000"/>
    <x v="10"/>
    <n v="2023"/>
  </r>
  <r>
    <s v="2023-12-03"/>
    <s v="SAL01345"/>
    <x v="0"/>
    <s v="CAR CHARGER 2 USB"/>
    <n v="2"/>
    <n v="1500"/>
    <n v="3000"/>
    <x v="11"/>
    <n v="2023"/>
  </r>
  <r>
    <s v="2024-02-12"/>
    <s v="SAL00036"/>
    <x v="0"/>
    <s v="CAR CHARGER 2 USB"/>
    <n v="5"/>
    <n v="1500"/>
    <n v="7500"/>
    <x v="1"/>
    <n v="2024"/>
  </r>
  <r>
    <s v="2024-02-14"/>
    <s v="SAL02854"/>
    <x v="0"/>
    <s v="CAR CHARGER 2 USB"/>
    <n v="6"/>
    <n v="1500"/>
    <n v="9000"/>
    <x v="1"/>
    <n v="2024"/>
  </r>
  <r>
    <s v="2024-02-22"/>
    <s v="SAL00997"/>
    <x v="0"/>
    <s v="CAR CHARGER 2 USB"/>
    <n v="7"/>
    <n v="1500"/>
    <n v="10500"/>
    <x v="1"/>
    <n v="2024"/>
  </r>
  <r>
    <s v="2024-03-19"/>
    <s v="SAL02848"/>
    <x v="0"/>
    <s v="CAR CHARGER 2 USB"/>
    <n v="10"/>
    <n v="1500"/>
    <n v="15000"/>
    <x v="2"/>
    <n v="2024"/>
  </r>
  <r>
    <s v="2024-04-11"/>
    <s v="SAL04706"/>
    <x v="0"/>
    <s v="CAR CHARGER 2 USB"/>
    <n v="10"/>
    <n v="1500"/>
    <n v="15000"/>
    <x v="3"/>
    <n v="2024"/>
  </r>
  <r>
    <s v="2024-04-18"/>
    <s v="SAL00944"/>
    <x v="0"/>
    <s v="CAR CHARGER 2 USB"/>
    <n v="3"/>
    <n v="1500"/>
    <n v="4500"/>
    <x v="3"/>
    <n v="2024"/>
  </r>
  <r>
    <s v="2024-05-01"/>
    <s v="SAL04720"/>
    <x v="0"/>
    <s v="CAR CHARGER 2 USB"/>
    <n v="7"/>
    <n v="1500"/>
    <n v="10500"/>
    <x v="4"/>
    <n v="2024"/>
  </r>
  <r>
    <s v="2024-05-05"/>
    <s v="SAL01297"/>
    <x v="0"/>
    <s v="CAR CHARGER 2 USB"/>
    <n v="5"/>
    <n v="1500"/>
    <n v="7500"/>
    <x v="4"/>
    <n v="2024"/>
  </r>
  <r>
    <s v="2024-05-19"/>
    <s v="SAL01128"/>
    <x v="0"/>
    <s v="CAR CHARGER 2 USB"/>
    <n v="8"/>
    <n v="1500"/>
    <n v="12000"/>
    <x v="4"/>
    <n v="2024"/>
  </r>
  <r>
    <s v="2024-05-25"/>
    <s v="SAL05292"/>
    <x v="0"/>
    <s v="CAR CHARGER 2 USB"/>
    <n v="7"/>
    <n v="1500"/>
    <n v="10500"/>
    <x v="4"/>
    <n v="2024"/>
  </r>
  <r>
    <s v="2024-06-21"/>
    <s v="SAL00707"/>
    <x v="0"/>
    <s v="CAR CHARGER 2 USB"/>
    <n v="1"/>
    <n v="1500"/>
    <n v="1500"/>
    <x v="5"/>
    <n v="2024"/>
  </r>
  <r>
    <s v="2024-07-22"/>
    <s v="SAL00618"/>
    <x v="0"/>
    <s v="CAR CHARGER 2 USB"/>
    <n v="4"/>
    <n v="1500"/>
    <n v="6000"/>
    <x v="6"/>
    <n v="2024"/>
  </r>
  <r>
    <s v="2024-07-26"/>
    <s v="SAL05709"/>
    <x v="0"/>
    <s v="CAR CHARGER 2 USB"/>
    <n v="11"/>
    <n v="1500"/>
    <n v="16500"/>
    <x v="6"/>
    <n v="2024"/>
  </r>
  <r>
    <s v="2024-08-17"/>
    <s v="SAL05457"/>
    <x v="0"/>
    <s v="CAR CHARGER 2 USB"/>
    <n v="15"/>
    <n v="1500"/>
    <n v="22500"/>
    <x v="7"/>
    <n v="2024"/>
  </r>
  <r>
    <s v="2024-09-02"/>
    <s v="SAL03523"/>
    <x v="0"/>
    <s v="CAR CHARGER 2 USB"/>
    <n v="8"/>
    <n v="1500"/>
    <n v="12000"/>
    <x v="8"/>
    <n v="2024"/>
  </r>
  <r>
    <s v="2024-09-13"/>
    <s v="SAL00593"/>
    <x v="0"/>
    <s v="CAR CHARGER 2 USB"/>
    <n v="10"/>
    <n v="1500"/>
    <n v="15000"/>
    <x v="8"/>
    <n v="2024"/>
  </r>
  <r>
    <s v="2024-09-14"/>
    <s v="SAL04596"/>
    <x v="0"/>
    <s v="CAR CHARGER 2 USB"/>
    <n v="5"/>
    <n v="1500"/>
    <n v="7500"/>
    <x v="8"/>
    <n v="2024"/>
  </r>
  <r>
    <s v="2024-09-27"/>
    <s v="SAL04171"/>
    <x v="0"/>
    <s v="CAR CHARGER 2 USB"/>
    <n v="4"/>
    <n v="1500"/>
    <n v="6000"/>
    <x v="8"/>
    <n v="2024"/>
  </r>
  <r>
    <s v="2024-10-18"/>
    <s v="SAL00659"/>
    <x v="0"/>
    <s v="CAR CHARGER 2 USB"/>
    <n v="2"/>
    <n v="1500"/>
    <n v="3000"/>
    <x v="9"/>
    <n v="2024"/>
  </r>
  <r>
    <s v="2024-10-23"/>
    <s v="SAL03528"/>
    <x v="0"/>
    <s v="CAR CHARGER 2 USB"/>
    <n v="7"/>
    <n v="1500"/>
    <n v="10500"/>
    <x v="9"/>
    <n v="2024"/>
  </r>
  <r>
    <s v="2024-11-12"/>
    <s v="SAL00954"/>
    <x v="0"/>
    <s v="CAR CHARGER 2 USB"/>
    <n v="7"/>
    <n v="1500"/>
    <n v="10500"/>
    <x v="10"/>
    <n v="2024"/>
  </r>
  <r>
    <s v="2024-11-16"/>
    <s v="SAL00779"/>
    <x v="0"/>
    <s v="CAR CHARGER 2 USB"/>
    <n v="11"/>
    <n v="1500"/>
    <n v="16500"/>
    <x v="10"/>
    <n v="2024"/>
  </r>
  <r>
    <s v="2024-12-17"/>
    <s v="SAL01906"/>
    <x v="0"/>
    <s v="CAR CHARGER 2 USB"/>
    <n v="8"/>
    <n v="1500"/>
    <n v="12000"/>
    <x v="11"/>
    <n v="2024"/>
  </r>
  <r>
    <s v="2024-12-29"/>
    <s v="SAL03960"/>
    <x v="0"/>
    <s v="CAR CHARGER 2 USB"/>
    <n v="5"/>
    <n v="1500"/>
    <n v="7500"/>
    <x v="11"/>
    <n v="2024"/>
  </r>
  <r>
    <s v="2025-03-14"/>
    <s v="SAL03994"/>
    <x v="0"/>
    <s v="CAR CHARGER 2 USB"/>
    <n v="11"/>
    <n v="1500"/>
    <n v="16500"/>
    <x v="2"/>
    <n v="2025"/>
  </r>
  <r>
    <s v="2025-03-21"/>
    <s v="SAL01836"/>
    <x v="0"/>
    <s v="CAR CHARGER 2 USB"/>
    <n v="3"/>
    <n v="1500"/>
    <n v="4500"/>
    <x v="2"/>
    <n v="2025"/>
  </r>
  <r>
    <s v="2025-03-25"/>
    <s v="SAL03458"/>
    <x v="0"/>
    <s v="CAR CHARGER 2 USB"/>
    <n v="4"/>
    <n v="1500"/>
    <n v="6000"/>
    <x v="2"/>
    <n v="2025"/>
  </r>
  <r>
    <s v="2025-03-25"/>
    <s v="SAL04652"/>
    <x v="0"/>
    <s v="CAR CHARGER 2 USB"/>
    <n v="5"/>
    <n v="1500"/>
    <n v="7500"/>
    <x v="2"/>
    <n v="2025"/>
  </r>
  <r>
    <s v="2025-05-25"/>
    <s v="SAL04027"/>
    <x v="0"/>
    <s v="CAR CHARGER 2 USB"/>
    <n v="3"/>
    <n v="1500"/>
    <n v="4500"/>
    <x v="4"/>
    <n v="2025"/>
  </r>
  <r>
    <s v="2025-06-03"/>
    <s v="SAL00811"/>
    <x v="0"/>
    <s v="CAR CHARGER 2 USB"/>
    <n v="7"/>
    <n v="1500"/>
    <n v="10500"/>
    <x v="5"/>
    <n v="2025"/>
  </r>
  <r>
    <s v="2025-06-27"/>
    <s v="SAL04654"/>
    <x v="0"/>
    <s v="CAR CHARGER 2 USB"/>
    <n v="9"/>
    <n v="1500"/>
    <n v="13500"/>
    <x v="5"/>
    <n v="2025"/>
  </r>
  <r>
    <s v="2025-07-09"/>
    <s v="SAL03460"/>
    <x v="0"/>
    <s v="CAR CHARGER 2 USB"/>
    <n v="9"/>
    <n v="1500"/>
    <n v="13500"/>
    <x v="6"/>
    <n v="2025"/>
  </r>
  <r>
    <s v="2025-07-26"/>
    <s v="SAL02520"/>
    <x v="0"/>
    <s v="CAR CHARGER 2 USB"/>
    <n v="3"/>
    <n v="1500"/>
    <n v="4500"/>
    <x v="6"/>
    <n v="2025"/>
  </r>
  <r>
    <s v="2025-08-01"/>
    <s v="SAL05162"/>
    <x v="0"/>
    <s v="CAR CHARGER 2 USB"/>
    <n v="10"/>
    <n v="1500"/>
    <n v="15000"/>
    <x v="7"/>
    <n v="2025"/>
  </r>
  <r>
    <s v="2025-08-02"/>
    <s v="SAL04625"/>
    <x v="0"/>
    <s v="CAR CHARGER 2 USB"/>
    <n v="9"/>
    <n v="1500"/>
    <n v="13500"/>
    <x v="7"/>
    <n v="2025"/>
  </r>
  <r>
    <s v="2025-08-06"/>
    <s v="SAL03689"/>
    <x v="0"/>
    <s v="CAR CHARGER 2 USB"/>
    <n v="5"/>
    <n v="1500"/>
    <n v="7500"/>
    <x v="7"/>
    <n v="2025"/>
  </r>
  <r>
    <s v="2025-08-29"/>
    <s v="SAL03745"/>
    <x v="0"/>
    <s v="CAR CHARGER 2 USB"/>
    <n v="15"/>
    <n v="1500"/>
    <n v="22500"/>
    <x v="7"/>
    <n v="2025"/>
  </r>
  <r>
    <s v="2025-10-05"/>
    <s v="SAL03228"/>
    <x v="0"/>
    <s v="CAR CHARGER 2 USB"/>
    <n v="8"/>
    <n v="1500"/>
    <n v="12000"/>
    <x v="9"/>
    <n v="2025"/>
  </r>
  <r>
    <s v="2025-10-18"/>
    <s v="SAL05863"/>
    <x v="0"/>
    <s v="CAR CHARGER 2 USB"/>
    <n v="8"/>
    <n v="1500"/>
    <n v="12000"/>
    <x v="9"/>
    <n v="2025"/>
  </r>
  <r>
    <s v="2025-10-26"/>
    <s v="SAL01501"/>
    <x v="0"/>
    <s v="CAR CHARGER 2 USB"/>
    <n v="9"/>
    <n v="1500"/>
    <n v="13500"/>
    <x v="9"/>
    <n v="2025"/>
  </r>
  <r>
    <s v="2025-10-29"/>
    <s v="SAL05542"/>
    <x v="0"/>
    <s v="CAR CHARGER 2 USB"/>
    <n v="1"/>
    <n v="1500"/>
    <n v="1500"/>
    <x v="9"/>
    <n v="2025"/>
  </r>
  <r>
    <s v="2025-11-22"/>
    <s v="SAL02876"/>
    <x v="0"/>
    <s v="CAR CHARGER 2 USB"/>
    <n v="6"/>
    <n v="1500"/>
    <n v="9000"/>
    <x v="10"/>
    <n v="2025"/>
  </r>
  <r>
    <s v="2025-12-03"/>
    <s v="SAL02479"/>
    <x v="0"/>
    <s v="CAR CHARGER 2 USB"/>
    <n v="5"/>
    <n v="1500"/>
    <n v="7500"/>
    <x v="11"/>
    <n v="2025"/>
  </r>
  <r>
    <s v="2025-12-16"/>
    <s v="SAL01393"/>
    <x v="0"/>
    <s v="CAR CHARGER 2 USB"/>
    <n v="7"/>
    <n v="1500"/>
    <n v="10500"/>
    <x v="11"/>
    <n v="2025"/>
  </r>
  <r>
    <s v="2025-12-24"/>
    <s v="SAL03875"/>
    <x v="0"/>
    <s v="CAR CHARGER 2 USB"/>
    <n v="1"/>
    <n v="1500"/>
    <n v="1500"/>
    <x v="11"/>
    <n v="2025"/>
  </r>
  <r>
    <s v="2023-01-01"/>
    <s v="SAL01609"/>
    <x v="4"/>
    <s v="CARD READER"/>
    <n v="3"/>
    <n v="700"/>
    <n v="2100"/>
    <x v="0"/>
    <n v="2023"/>
  </r>
  <r>
    <s v="2023-01-02"/>
    <s v="SAL00700"/>
    <x v="4"/>
    <s v="CARD READER"/>
    <n v="15"/>
    <n v="700"/>
    <n v="10500"/>
    <x v="0"/>
    <n v="2023"/>
  </r>
  <r>
    <s v="2023-01-04"/>
    <s v="SAL02879"/>
    <x v="4"/>
    <s v="CARD READER"/>
    <n v="13"/>
    <n v="700"/>
    <n v="9100"/>
    <x v="0"/>
    <n v="2023"/>
  </r>
  <r>
    <s v="2023-01-08"/>
    <s v="SAL02161"/>
    <x v="4"/>
    <s v="CARD READER"/>
    <n v="10"/>
    <n v="700"/>
    <n v="7000"/>
    <x v="0"/>
    <n v="2023"/>
  </r>
  <r>
    <s v="2023-01-11"/>
    <s v="SAL00501"/>
    <x v="4"/>
    <s v="CARD READER"/>
    <n v="1"/>
    <n v="700"/>
    <n v="700"/>
    <x v="0"/>
    <n v="2023"/>
  </r>
  <r>
    <s v="2023-01-20"/>
    <s v="SAL03983"/>
    <x v="4"/>
    <s v="CARD READER"/>
    <n v="5"/>
    <n v="700"/>
    <n v="3500"/>
    <x v="0"/>
    <n v="2023"/>
  </r>
  <r>
    <s v="2023-01-27"/>
    <s v="SAL02299"/>
    <x v="4"/>
    <s v="CARD READER"/>
    <n v="3"/>
    <n v="700"/>
    <n v="2100"/>
    <x v="0"/>
    <n v="2023"/>
  </r>
  <r>
    <s v="2023-01-28"/>
    <s v="SAL01114"/>
    <x v="4"/>
    <s v="CARD READER"/>
    <n v="10"/>
    <n v="700"/>
    <n v="7000"/>
    <x v="0"/>
    <n v="2023"/>
  </r>
  <r>
    <s v="2023-02-15"/>
    <s v="SAL00929"/>
    <x v="4"/>
    <s v="CARD READER"/>
    <n v="2"/>
    <n v="700"/>
    <n v="1400"/>
    <x v="1"/>
    <n v="2023"/>
  </r>
  <r>
    <s v="2023-02-21"/>
    <s v="SAL04668"/>
    <x v="4"/>
    <s v="CARD READER"/>
    <n v="5"/>
    <n v="700"/>
    <n v="3500"/>
    <x v="1"/>
    <n v="2023"/>
  </r>
  <r>
    <s v="2023-02-24"/>
    <s v="SAL01985"/>
    <x v="4"/>
    <s v="CARD READER"/>
    <n v="6"/>
    <n v="700"/>
    <n v="4200"/>
    <x v="1"/>
    <n v="2023"/>
  </r>
  <r>
    <s v="2023-02-24"/>
    <s v="SAL02200"/>
    <x v="4"/>
    <s v="CARD READER"/>
    <n v="15"/>
    <n v="700"/>
    <n v="10500"/>
    <x v="1"/>
    <n v="2023"/>
  </r>
  <r>
    <s v="2023-02-28"/>
    <s v="SAL02417"/>
    <x v="4"/>
    <s v="CARD READER"/>
    <n v="10"/>
    <n v="700"/>
    <n v="7000"/>
    <x v="1"/>
    <n v="2023"/>
  </r>
  <r>
    <s v="2023-03-01"/>
    <s v="SAL05922"/>
    <x v="4"/>
    <s v="CARD READER"/>
    <n v="11"/>
    <n v="700"/>
    <n v="7700"/>
    <x v="2"/>
    <n v="2023"/>
  </r>
  <r>
    <s v="2023-03-10"/>
    <s v="SAL05374"/>
    <x v="4"/>
    <s v="CARD READER"/>
    <n v="14"/>
    <n v="700"/>
    <n v="9800"/>
    <x v="2"/>
    <n v="2023"/>
  </r>
  <r>
    <s v="2023-03-14"/>
    <s v="SAL00597"/>
    <x v="4"/>
    <s v="CARD READER"/>
    <n v="5"/>
    <n v="700"/>
    <n v="3500"/>
    <x v="2"/>
    <n v="2023"/>
  </r>
  <r>
    <s v="2023-03-20"/>
    <s v="SAL01156"/>
    <x v="4"/>
    <s v="CARD READER"/>
    <n v="3"/>
    <n v="700"/>
    <n v="2100"/>
    <x v="2"/>
    <n v="2023"/>
  </r>
  <r>
    <s v="2023-03-23"/>
    <s v="SAL00499"/>
    <x v="4"/>
    <s v="CARD READER"/>
    <n v="15"/>
    <n v="700"/>
    <n v="10500"/>
    <x v="2"/>
    <n v="2023"/>
  </r>
  <r>
    <s v="2023-03-31"/>
    <s v="SAL00297"/>
    <x v="4"/>
    <s v="CARD READER"/>
    <n v="7"/>
    <n v="700"/>
    <n v="4900"/>
    <x v="2"/>
    <n v="2023"/>
  </r>
  <r>
    <s v="2023-04-04"/>
    <s v="SAL03144"/>
    <x v="4"/>
    <s v="CARD READER"/>
    <n v="12"/>
    <n v="700"/>
    <n v="8400"/>
    <x v="3"/>
    <n v="2023"/>
  </r>
  <r>
    <s v="2023-04-10"/>
    <s v="SAL01285"/>
    <x v="4"/>
    <s v="CARD READER"/>
    <n v="10"/>
    <n v="700"/>
    <n v="7000"/>
    <x v="3"/>
    <n v="2023"/>
  </r>
  <r>
    <s v="2023-04-18"/>
    <s v="SAL05919"/>
    <x v="4"/>
    <s v="CARD READER"/>
    <n v="1"/>
    <n v="700"/>
    <n v="700"/>
    <x v="3"/>
    <n v="2023"/>
  </r>
  <r>
    <s v="2023-04-25"/>
    <s v="SAL00866"/>
    <x v="4"/>
    <s v="CARD READER"/>
    <n v="7"/>
    <n v="700"/>
    <n v="4900"/>
    <x v="3"/>
    <n v="2023"/>
  </r>
  <r>
    <s v="2023-04-30"/>
    <s v="SAL03576"/>
    <x v="4"/>
    <s v="CARD READER"/>
    <n v="9"/>
    <n v="700"/>
    <n v="6300"/>
    <x v="3"/>
    <n v="2023"/>
  </r>
  <r>
    <s v="2023-05-05"/>
    <s v="SAL04344"/>
    <x v="4"/>
    <s v="CARD READER"/>
    <n v="4"/>
    <n v="700"/>
    <n v="2800"/>
    <x v="4"/>
    <n v="2023"/>
  </r>
  <r>
    <s v="2023-05-20"/>
    <s v="SAL05152"/>
    <x v="4"/>
    <s v="CARD READER"/>
    <n v="5"/>
    <n v="700"/>
    <n v="3500"/>
    <x v="4"/>
    <n v="2023"/>
  </r>
  <r>
    <s v="2023-05-23"/>
    <s v="SAL05589"/>
    <x v="4"/>
    <s v="CARD READER"/>
    <n v="14"/>
    <n v="700"/>
    <n v="9800"/>
    <x v="4"/>
    <n v="2023"/>
  </r>
  <r>
    <s v="2023-05-27"/>
    <s v="SAL04995"/>
    <x v="4"/>
    <s v="CARD READER"/>
    <n v="12"/>
    <n v="700"/>
    <n v="8400"/>
    <x v="4"/>
    <n v="2023"/>
  </r>
  <r>
    <s v="2023-05-30"/>
    <s v="SAL00729"/>
    <x v="4"/>
    <s v="CARD READER"/>
    <n v="5"/>
    <n v="700"/>
    <n v="3500"/>
    <x v="4"/>
    <n v="2023"/>
  </r>
  <r>
    <s v="2023-06-09"/>
    <s v="SAL05590"/>
    <x v="4"/>
    <s v="CARD READER"/>
    <n v="6"/>
    <n v="700"/>
    <n v="4200"/>
    <x v="5"/>
    <n v="2023"/>
  </r>
  <r>
    <s v="2023-06-12"/>
    <s v="SAL02447"/>
    <x v="4"/>
    <s v="CARD READER"/>
    <n v="10"/>
    <n v="700"/>
    <n v="7000"/>
    <x v="5"/>
    <n v="2023"/>
  </r>
  <r>
    <s v="2023-06-17"/>
    <s v="SAL03170"/>
    <x v="4"/>
    <s v="CARD READER"/>
    <n v="7"/>
    <n v="700"/>
    <n v="4900"/>
    <x v="5"/>
    <n v="2023"/>
  </r>
  <r>
    <s v="2023-07-09"/>
    <s v="SAL03486"/>
    <x v="4"/>
    <s v="CARD READER"/>
    <n v="2"/>
    <n v="700"/>
    <n v="1400"/>
    <x v="6"/>
    <n v="2023"/>
  </r>
  <r>
    <s v="2023-07-17"/>
    <s v="SAL00590"/>
    <x v="4"/>
    <s v="CARD READER"/>
    <n v="15"/>
    <n v="700"/>
    <n v="10500"/>
    <x v="6"/>
    <n v="2023"/>
  </r>
  <r>
    <s v="2023-07-23"/>
    <s v="SAL02236"/>
    <x v="4"/>
    <s v="CARD READER"/>
    <n v="15"/>
    <n v="700"/>
    <n v="10500"/>
    <x v="6"/>
    <n v="2023"/>
  </r>
  <r>
    <s v="2023-07-24"/>
    <s v="SAL04759"/>
    <x v="4"/>
    <s v="CARD READER"/>
    <n v="6"/>
    <n v="700"/>
    <n v="4200"/>
    <x v="6"/>
    <n v="2023"/>
  </r>
  <r>
    <s v="2023-07-28"/>
    <s v="SAL04511"/>
    <x v="4"/>
    <s v="CARD READER"/>
    <n v="4"/>
    <n v="700"/>
    <n v="2800"/>
    <x v="6"/>
    <n v="2023"/>
  </r>
  <r>
    <s v="2023-07-31"/>
    <s v="SAL04335"/>
    <x v="4"/>
    <s v="CARD READER"/>
    <n v="6"/>
    <n v="700"/>
    <n v="4200"/>
    <x v="6"/>
    <n v="2023"/>
  </r>
  <r>
    <s v="2023-08-22"/>
    <s v="SAL04949"/>
    <x v="4"/>
    <s v="CARD READER"/>
    <n v="3"/>
    <n v="700"/>
    <n v="2100"/>
    <x v="7"/>
    <n v="2023"/>
  </r>
  <r>
    <s v="2023-08-25"/>
    <s v="SAL00217"/>
    <x v="4"/>
    <s v="CARD READER"/>
    <n v="13"/>
    <n v="700"/>
    <n v="9100"/>
    <x v="7"/>
    <n v="2023"/>
  </r>
  <r>
    <s v="2023-09-03"/>
    <s v="SAL01449"/>
    <x v="4"/>
    <s v="CARD READER"/>
    <n v="6"/>
    <n v="700"/>
    <n v="4200"/>
    <x v="8"/>
    <n v="2023"/>
  </r>
  <r>
    <s v="2023-09-03"/>
    <s v="SAL04928"/>
    <x v="4"/>
    <s v="CARD READER"/>
    <n v="5"/>
    <n v="700"/>
    <n v="3500"/>
    <x v="8"/>
    <n v="2023"/>
  </r>
  <r>
    <s v="2023-09-08"/>
    <s v="SAL02557"/>
    <x v="4"/>
    <s v="CARD READER"/>
    <n v="2"/>
    <n v="700"/>
    <n v="1400"/>
    <x v="8"/>
    <n v="2023"/>
  </r>
  <r>
    <s v="2023-09-15"/>
    <s v="SAL02976"/>
    <x v="4"/>
    <s v="CARD READER"/>
    <n v="10"/>
    <n v="700"/>
    <n v="7000"/>
    <x v="8"/>
    <n v="2023"/>
  </r>
  <r>
    <s v="2023-10-05"/>
    <s v="SAL02913"/>
    <x v="4"/>
    <s v="CARD READER"/>
    <n v="9"/>
    <n v="700"/>
    <n v="6300"/>
    <x v="9"/>
    <n v="2023"/>
  </r>
  <r>
    <s v="2023-10-09"/>
    <s v="SAL00579"/>
    <x v="4"/>
    <s v="CARD READER"/>
    <n v="3"/>
    <n v="700"/>
    <n v="2100"/>
    <x v="9"/>
    <n v="2023"/>
  </r>
  <r>
    <s v="2023-10-22"/>
    <s v="SAL00165"/>
    <x v="4"/>
    <s v="CARD READER"/>
    <n v="4"/>
    <n v="700"/>
    <n v="2800"/>
    <x v="9"/>
    <n v="2023"/>
  </r>
  <r>
    <s v="2023-11-01"/>
    <s v="SAL03299"/>
    <x v="4"/>
    <s v="CARD READER"/>
    <n v="13"/>
    <n v="700"/>
    <n v="9100"/>
    <x v="10"/>
    <n v="2023"/>
  </r>
  <r>
    <s v="2023-11-01"/>
    <s v="SAL03470"/>
    <x v="4"/>
    <s v="CARD READER"/>
    <n v="7"/>
    <n v="700"/>
    <n v="4900"/>
    <x v="10"/>
    <n v="2023"/>
  </r>
  <r>
    <s v="2023-11-10"/>
    <s v="SAL03877"/>
    <x v="4"/>
    <s v="CARD READER"/>
    <n v="2"/>
    <n v="700"/>
    <n v="1400"/>
    <x v="10"/>
    <n v="2023"/>
  </r>
  <r>
    <s v="2023-11-10"/>
    <s v="SAL05322"/>
    <x v="4"/>
    <s v="CARD READER"/>
    <n v="6"/>
    <n v="700"/>
    <n v="4200"/>
    <x v="10"/>
    <n v="2023"/>
  </r>
  <r>
    <s v="2023-11-26"/>
    <s v="SAL01627"/>
    <x v="4"/>
    <s v="CARD READER"/>
    <n v="7"/>
    <n v="700"/>
    <n v="4900"/>
    <x v="10"/>
    <n v="2023"/>
  </r>
  <r>
    <s v="2023-11-28"/>
    <s v="SAL01301"/>
    <x v="4"/>
    <s v="CARD READER"/>
    <n v="9"/>
    <n v="700"/>
    <n v="6300"/>
    <x v="10"/>
    <n v="2023"/>
  </r>
  <r>
    <s v="2023-11-29"/>
    <s v="SAL03422"/>
    <x v="4"/>
    <s v="CARD READER"/>
    <n v="14"/>
    <n v="700"/>
    <n v="9800"/>
    <x v="10"/>
    <n v="2023"/>
  </r>
  <r>
    <s v="2023-12-01"/>
    <s v="SAL00381"/>
    <x v="4"/>
    <s v="CARD READER"/>
    <n v="1"/>
    <n v="700"/>
    <n v="700"/>
    <x v="11"/>
    <n v="2023"/>
  </r>
  <r>
    <s v="2023-12-04"/>
    <s v="SAL00725"/>
    <x v="4"/>
    <s v="CARD READER"/>
    <n v="4"/>
    <n v="700"/>
    <n v="2800"/>
    <x v="11"/>
    <n v="2023"/>
  </r>
  <r>
    <s v="2023-12-12"/>
    <s v="SAL05088"/>
    <x v="4"/>
    <s v="CARD READER"/>
    <n v="11"/>
    <n v="700"/>
    <n v="7700"/>
    <x v="11"/>
    <n v="2023"/>
  </r>
  <r>
    <s v="2023-12-14"/>
    <s v="SAL01375"/>
    <x v="4"/>
    <s v="CARD READER"/>
    <n v="15"/>
    <n v="700"/>
    <n v="10500"/>
    <x v="11"/>
    <n v="2023"/>
  </r>
  <r>
    <s v="2023-12-15"/>
    <s v="SAL02393"/>
    <x v="4"/>
    <s v="CARD READER"/>
    <n v="12"/>
    <n v="700"/>
    <n v="8400"/>
    <x v="11"/>
    <n v="2023"/>
  </r>
  <r>
    <s v="2023-12-21"/>
    <s v="SAL02667"/>
    <x v="4"/>
    <s v="CARD READER"/>
    <n v="10"/>
    <n v="700"/>
    <n v="7000"/>
    <x v="11"/>
    <n v="2023"/>
  </r>
  <r>
    <s v="2023-12-22"/>
    <s v="SAL01442"/>
    <x v="4"/>
    <s v="CARD READER"/>
    <n v="4"/>
    <n v="700"/>
    <n v="2800"/>
    <x v="11"/>
    <n v="2023"/>
  </r>
  <r>
    <s v="2023-12-23"/>
    <s v="SAL03578"/>
    <x v="4"/>
    <s v="CARD READER"/>
    <n v="13"/>
    <n v="700"/>
    <n v="9100"/>
    <x v="11"/>
    <n v="2023"/>
  </r>
  <r>
    <s v="2023-12-24"/>
    <s v="SAL01069"/>
    <x v="4"/>
    <s v="CARD READER"/>
    <n v="2"/>
    <n v="700"/>
    <n v="1400"/>
    <x v="11"/>
    <n v="2023"/>
  </r>
  <r>
    <s v="2023-12-25"/>
    <s v="SAL04082"/>
    <x v="4"/>
    <s v="CARD READER"/>
    <n v="13"/>
    <n v="700"/>
    <n v="9100"/>
    <x v="11"/>
    <n v="2023"/>
  </r>
  <r>
    <s v="2023-12-26"/>
    <s v="SAL01397"/>
    <x v="4"/>
    <s v="CARD READER"/>
    <n v="4"/>
    <n v="700"/>
    <n v="2800"/>
    <x v="11"/>
    <n v="2023"/>
  </r>
  <r>
    <s v="2024-01-02"/>
    <s v="SAL01356"/>
    <x v="4"/>
    <s v="CARD READER"/>
    <n v="10"/>
    <n v="700"/>
    <n v="7000"/>
    <x v="0"/>
    <n v="2024"/>
  </r>
  <r>
    <s v="2024-01-06"/>
    <s v="SAL02497"/>
    <x v="4"/>
    <s v="CARD READER"/>
    <n v="6"/>
    <n v="700"/>
    <n v="4200"/>
    <x v="0"/>
    <n v="2024"/>
  </r>
  <r>
    <s v="2024-01-17"/>
    <s v="SAL00464"/>
    <x v="4"/>
    <s v="CARD READER"/>
    <n v="1"/>
    <n v="700"/>
    <n v="700"/>
    <x v="0"/>
    <n v="2024"/>
  </r>
  <r>
    <s v="2024-01-17"/>
    <s v="SAL03927"/>
    <x v="4"/>
    <s v="CARD READER"/>
    <n v="4"/>
    <n v="700"/>
    <n v="2800"/>
    <x v="0"/>
    <n v="2024"/>
  </r>
  <r>
    <s v="2024-01-18"/>
    <s v="SAL00250"/>
    <x v="4"/>
    <s v="CARD READER"/>
    <n v="1"/>
    <n v="700"/>
    <n v="700"/>
    <x v="0"/>
    <n v="2024"/>
  </r>
  <r>
    <s v="2024-01-18"/>
    <s v="SAL01132"/>
    <x v="4"/>
    <s v="CARD READER"/>
    <n v="3"/>
    <n v="700"/>
    <n v="2100"/>
    <x v="0"/>
    <n v="2024"/>
  </r>
  <r>
    <s v="2024-02-10"/>
    <s v="SAL02974"/>
    <x v="4"/>
    <s v="CARD READER"/>
    <n v="13"/>
    <n v="700"/>
    <n v="9100"/>
    <x v="1"/>
    <n v="2024"/>
  </r>
  <r>
    <s v="2024-02-10"/>
    <s v="SAL03977"/>
    <x v="4"/>
    <s v="CARD READER"/>
    <n v="4"/>
    <n v="700"/>
    <n v="2800"/>
    <x v="1"/>
    <n v="2024"/>
  </r>
  <r>
    <s v="2024-02-12"/>
    <s v="SAL01426"/>
    <x v="4"/>
    <s v="CARD READER"/>
    <n v="3"/>
    <n v="700"/>
    <n v="2100"/>
    <x v="1"/>
    <n v="2024"/>
  </r>
  <r>
    <s v="2024-02-23"/>
    <s v="SAL00208"/>
    <x v="4"/>
    <s v="CARD READER"/>
    <n v="3"/>
    <n v="700"/>
    <n v="2100"/>
    <x v="1"/>
    <n v="2024"/>
  </r>
  <r>
    <s v="2024-02-25"/>
    <s v="SAL05373"/>
    <x v="4"/>
    <s v="CARD READER"/>
    <n v="8"/>
    <n v="700"/>
    <n v="5600"/>
    <x v="1"/>
    <n v="2024"/>
  </r>
  <r>
    <s v="2024-02-27"/>
    <s v="SAL03368"/>
    <x v="4"/>
    <s v="CARD READER"/>
    <n v="14"/>
    <n v="700"/>
    <n v="9800"/>
    <x v="1"/>
    <n v="2024"/>
  </r>
  <r>
    <s v="2024-02-29"/>
    <s v="SAL04913"/>
    <x v="4"/>
    <s v="CARD READER"/>
    <n v="15"/>
    <n v="700"/>
    <n v="10500"/>
    <x v="1"/>
    <n v="2024"/>
  </r>
  <r>
    <s v="2024-03-01"/>
    <s v="SAL01141"/>
    <x v="4"/>
    <s v="CARD READER"/>
    <n v="1"/>
    <n v="700"/>
    <n v="700"/>
    <x v="2"/>
    <n v="2024"/>
  </r>
  <r>
    <s v="2024-03-12"/>
    <s v="SAL05196"/>
    <x v="4"/>
    <s v="CARD READER"/>
    <n v="14"/>
    <n v="700"/>
    <n v="9800"/>
    <x v="2"/>
    <n v="2024"/>
  </r>
  <r>
    <s v="2024-03-26"/>
    <s v="SAL04571"/>
    <x v="4"/>
    <s v="CARD READER"/>
    <n v="1"/>
    <n v="700"/>
    <n v="700"/>
    <x v="2"/>
    <n v="2024"/>
  </r>
  <r>
    <s v="2024-04-13"/>
    <s v="SAL00712"/>
    <x v="4"/>
    <s v="CARD READER"/>
    <n v="14"/>
    <n v="700"/>
    <n v="9800"/>
    <x v="3"/>
    <n v="2024"/>
  </r>
  <r>
    <s v="2024-04-27"/>
    <s v="SAL01749"/>
    <x v="4"/>
    <s v="CARD READER"/>
    <n v="10"/>
    <n v="700"/>
    <n v="7000"/>
    <x v="3"/>
    <n v="2024"/>
  </r>
  <r>
    <s v="2024-05-03"/>
    <s v="SAL00072"/>
    <x v="4"/>
    <s v="CARD READER"/>
    <n v="1"/>
    <n v="700"/>
    <n v="700"/>
    <x v="4"/>
    <n v="2024"/>
  </r>
  <r>
    <s v="2024-05-05"/>
    <s v="SAL01549"/>
    <x v="4"/>
    <s v="CARD READER"/>
    <n v="10"/>
    <n v="700"/>
    <n v="7000"/>
    <x v="4"/>
    <n v="2024"/>
  </r>
  <r>
    <s v="2024-05-06"/>
    <s v="SAL00827"/>
    <x v="4"/>
    <s v="CARD READER"/>
    <n v="15"/>
    <n v="700"/>
    <n v="10500"/>
    <x v="4"/>
    <n v="2024"/>
  </r>
  <r>
    <s v="2024-05-06"/>
    <s v="SAL02038"/>
    <x v="4"/>
    <s v="CARD READER"/>
    <n v="9"/>
    <n v="700"/>
    <n v="6300"/>
    <x v="4"/>
    <n v="2024"/>
  </r>
  <r>
    <s v="2024-05-07"/>
    <s v="SAL01957"/>
    <x v="4"/>
    <s v="CARD READER"/>
    <n v="9"/>
    <n v="700"/>
    <n v="6300"/>
    <x v="4"/>
    <n v="2024"/>
  </r>
  <r>
    <s v="2024-05-18"/>
    <s v="SAL05559"/>
    <x v="4"/>
    <s v="CARD READER"/>
    <n v="12"/>
    <n v="700"/>
    <n v="8400"/>
    <x v="4"/>
    <n v="2024"/>
  </r>
  <r>
    <s v="2024-05-20"/>
    <s v="SAL03897"/>
    <x v="4"/>
    <s v="CARD READER"/>
    <n v="10"/>
    <n v="700"/>
    <n v="7000"/>
    <x v="4"/>
    <n v="2024"/>
  </r>
  <r>
    <s v="2024-05-23"/>
    <s v="SAL04929"/>
    <x v="4"/>
    <s v="CARD READER"/>
    <n v="6"/>
    <n v="700"/>
    <n v="4200"/>
    <x v="4"/>
    <n v="2024"/>
  </r>
  <r>
    <s v="2024-05-31"/>
    <s v="SAL01782"/>
    <x v="4"/>
    <s v="CARD READER"/>
    <n v="1"/>
    <n v="700"/>
    <n v="700"/>
    <x v="4"/>
    <n v="2024"/>
  </r>
  <r>
    <s v="2024-06-04"/>
    <s v="SAL01904"/>
    <x v="4"/>
    <s v="CARD READER"/>
    <n v="8"/>
    <n v="700"/>
    <n v="5600"/>
    <x v="5"/>
    <n v="2024"/>
  </r>
  <r>
    <s v="2024-06-04"/>
    <s v="SAL05047"/>
    <x v="4"/>
    <s v="CARD READER"/>
    <n v="13"/>
    <n v="700"/>
    <n v="9100"/>
    <x v="5"/>
    <n v="2024"/>
  </r>
  <r>
    <s v="2024-06-08"/>
    <s v="SAL05603"/>
    <x v="4"/>
    <s v="CARD READER"/>
    <n v="1"/>
    <n v="700"/>
    <n v="700"/>
    <x v="5"/>
    <n v="2024"/>
  </r>
  <r>
    <s v="2024-06-09"/>
    <s v="SAL04478"/>
    <x v="4"/>
    <s v="CARD READER"/>
    <n v="11"/>
    <n v="700"/>
    <n v="7700"/>
    <x v="5"/>
    <n v="2024"/>
  </r>
  <r>
    <s v="2024-06-13"/>
    <s v="SAL04023"/>
    <x v="4"/>
    <s v="CARD READER"/>
    <n v="10"/>
    <n v="700"/>
    <n v="7000"/>
    <x v="5"/>
    <n v="2024"/>
  </r>
  <r>
    <s v="2024-06-25"/>
    <s v="SAL05836"/>
    <x v="4"/>
    <s v="CARD READER"/>
    <n v="3"/>
    <n v="700"/>
    <n v="2100"/>
    <x v="5"/>
    <n v="2024"/>
  </r>
  <r>
    <s v="2024-07-07"/>
    <s v="SAL04408"/>
    <x v="4"/>
    <s v="CARD READER"/>
    <n v="12"/>
    <n v="700"/>
    <n v="8400"/>
    <x v="6"/>
    <n v="2024"/>
  </r>
  <r>
    <s v="2024-07-09"/>
    <s v="SAL00913"/>
    <x v="4"/>
    <s v="CARD READER"/>
    <n v="8"/>
    <n v="700"/>
    <n v="5600"/>
    <x v="6"/>
    <n v="2024"/>
  </r>
  <r>
    <s v="2024-07-20"/>
    <s v="SAL05622"/>
    <x v="4"/>
    <s v="CARD READER"/>
    <n v="10"/>
    <n v="700"/>
    <n v="7000"/>
    <x v="6"/>
    <n v="2024"/>
  </r>
  <r>
    <s v="2024-07-28"/>
    <s v="SAL00510"/>
    <x v="4"/>
    <s v="CARD READER"/>
    <n v="12"/>
    <n v="700"/>
    <n v="8400"/>
    <x v="6"/>
    <n v="2024"/>
  </r>
  <r>
    <s v="2024-08-04"/>
    <s v="SAL02376"/>
    <x v="4"/>
    <s v="CARD READER"/>
    <n v="4"/>
    <n v="700"/>
    <n v="2800"/>
    <x v="7"/>
    <n v="2024"/>
  </r>
  <r>
    <s v="2024-08-11"/>
    <s v="SAL02955"/>
    <x v="4"/>
    <s v="CARD READER"/>
    <n v="11"/>
    <n v="700"/>
    <n v="7700"/>
    <x v="7"/>
    <n v="2024"/>
  </r>
  <r>
    <s v="2024-08-14"/>
    <s v="SAL05640"/>
    <x v="4"/>
    <s v="CARD READER"/>
    <n v="1"/>
    <n v="700"/>
    <n v="700"/>
    <x v="7"/>
    <n v="2024"/>
  </r>
  <r>
    <s v="2024-08-16"/>
    <s v="SAL02714"/>
    <x v="4"/>
    <s v="CARD READER"/>
    <n v="2"/>
    <n v="700"/>
    <n v="1400"/>
    <x v="7"/>
    <n v="2024"/>
  </r>
  <r>
    <s v="2024-09-04"/>
    <s v="SAL01280"/>
    <x v="4"/>
    <s v="CARD READER"/>
    <n v="13"/>
    <n v="700"/>
    <n v="9100"/>
    <x v="8"/>
    <n v="2024"/>
  </r>
  <r>
    <s v="2024-09-19"/>
    <s v="SAL03909"/>
    <x v="4"/>
    <s v="CARD READER"/>
    <n v="6"/>
    <n v="700"/>
    <n v="4200"/>
    <x v="8"/>
    <n v="2024"/>
  </r>
  <r>
    <s v="2024-09-23"/>
    <s v="SAL01420"/>
    <x v="4"/>
    <s v="CARD READER"/>
    <n v="9"/>
    <n v="700"/>
    <n v="6300"/>
    <x v="8"/>
    <n v="2024"/>
  </r>
  <r>
    <s v="2024-10-05"/>
    <s v="SAL03513"/>
    <x v="4"/>
    <s v="CARD READER"/>
    <n v="7"/>
    <n v="700"/>
    <n v="4900"/>
    <x v="9"/>
    <n v="2024"/>
  </r>
  <r>
    <s v="2024-10-05"/>
    <s v="SAL05229"/>
    <x v="4"/>
    <s v="CARD READER"/>
    <n v="10"/>
    <n v="700"/>
    <n v="7000"/>
    <x v="9"/>
    <n v="2024"/>
  </r>
  <r>
    <s v="2024-10-12"/>
    <s v="SAL02522"/>
    <x v="4"/>
    <s v="CARD READER"/>
    <n v="7"/>
    <n v="700"/>
    <n v="4900"/>
    <x v="9"/>
    <n v="2024"/>
  </r>
  <r>
    <s v="2024-11-23"/>
    <s v="SAL02643"/>
    <x v="4"/>
    <s v="CARD READER"/>
    <n v="4"/>
    <n v="700"/>
    <n v="2800"/>
    <x v="10"/>
    <n v="2024"/>
  </r>
  <r>
    <s v="2024-11-25"/>
    <s v="SAL02238"/>
    <x v="4"/>
    <s v="CARD READER"/>
    <n v="4"/>
    <n v="700"/>
    <n v="2800"/>
    <x v="10"/>
    <n v="2024"/>
  </r>
  <r>
    <s v="2024-11-25"/>
    <s v="SAL03303"/>
    <x v="4"/>
    <s v="CARD READER"/>
    <n v="13"/>
    <n v="700"/>
    <n v="9100"/>
    <x v="10"/>
    <n v="2024"/>
  </r>
  <r>
    <s v="2024-11-25"/>
    <s v="SAL05090"/>
    <x v="4"/>
    <s v="CARD READER"/>
    <n v="3"/>
    <n v="700"/>
    <n v="2100"/>
    <x v="10"/>
    <n v="2024"/>
  </r>
  <r>
    <s v="2024-12-16"/>
    <s v="SAL02380"/>
    <x v="4"/>
    <s v="CARD READER"/>
    <n v="5"/>
    <n v="700"/>
    <n v="3500"/>
    <x v="11"/>
    <n v="2024"/>
  </r>
  <r>
    <s v="2025-01-02"/>
    <s v="SAL04112"/>
    <x v="4"/>
    <s v="CARD READER"/>
    <n v="2"/>
    <n v="700"/>
    <n v="1400"/>
    <x v="0"/>
    <n v="2025"/>
  </r>
  <r>
    <s v="2025-01-08"/>
    <s v="SAL01525"/>
    <x v="4"/>
    <s v="CARD READER"/>
    <n v="10"/>
    <n v="700"/>
    <n v="7000"/>
    <x v="0"/>
    <n v="2025"/>
  </r>
  <r>
    <s v="2025-01-10"/>
    <s v="SAL00034"/>
    <x v="4"/>
    <s v="CARD READER"/>
    <n v="7"/>
    <n v="700"/>
    <n v="4900"/>
    <x v="0"/>
    <n v="2025"/>
  </r>
  <r>
    <s v="2025-01-12"/>
    <s v="SAL02415"/>
    <x v="4"/>
    <s v="CARD READER"/>
    <n v="6"/>
    <n v="700"/>
    <n v="4200"/>
    <x v="0"/>
    <n v="2025"/>
  </r>
  <r>
    <s v="2025-01-13"/>
    <s v="SAL00676"/>
    <x v="4"/>
    <s v="CARD READER"/>
    <n v="3"/>
    <n v="700"/>
    <n v="2100"/>
    <x v="0"/>
    <n v="2025"/>
  </r>
  <r>
    <s v="2025-01-15"/>
    <s v="SAL00790"/>
    <x v="4"/>
    <s v="CARD READER"/>
    <n v="12"/>
    <n v="700"/>
    <n v="8400"/>
    <x v="0"/>
    <n v="2025"/>
  </r>
  <r>
    <s v="2025-01-22"/>
    <s v="SAL04302"/>
    <x v="4"/>
    <s v="CARD READER"/>
    <n v="14"/>
    <n v="700"/>
    <n v="9800"/>
    <x v="0"/>
    <n v="2025"/>
  </r>
  <r>
    <s v="2025-01-25"/>
    <s v="SAL05477"/>
    <x v="4"/>
    <s v="CARD READER"/>
    <n v="8"/>
    <n v="700"/>
    <n v="5600"/>
    <x v="0"/>
    <n v="2025"/>
  </r>
  <r>
    <s v="2025-02-11"/>
    <s v="SAL00624"/>
    <x v="4"/>
    <s v="CARD READER"/>
    <n v="10"/>
    <n v="700"/>
    <n v="7000"/>
    <x v="1"/>
    <n v="2025"/>
  </r>
  <r>
    <s v="2025-02-12"/>
    <s v="SAL05947"/>
    <x v="4"/>
    <s v="CARD READER"/>
    <n v="12"/>
    <n v="700"/>
    <n v="8400"/>
    <x v="1"/>
    <n v="2025"/>
  </r>
  <r>
    <s v="2025-02-15"/>
    <s v="SAL01740"/>
    <x v="4"/>
    <s v="CARD READER"/>
    <n v="3"/>
    <n v="700"/>
    <n v="2100"/>
    <x v="1"/>
    <n v="2025"/>
  </r>
  <r>
    <s v="2025-02-18"/>
    <s v="SAL04110"/>
    <x v="4"/>
    <s v="CARD READER"/>
    <n v="6"/>
    <n v="700"/>
    <n v="4200"/>
    <x v="1"/>
    <n v="2025"/>
  </r>
  <r>
    <s v="2025-02-26"/>
    <s v="SAL02110"/>
    <x v="4"/>
    <s v="CARD READER"/>
    <n v="1"/>
    <n v="700"/>
    <n v="700"/>
    <x v="1"/>
    <n v="2025"/>
  </r>
  <r>
    <s v="2025-02-28"/>
    <s v="SAL04113"/>
    <x v="4"/>
    <s v="CARD READER"/>
    <n v="8"/>
    <n v="700"/>
    <n v="5600"/>
    <x v="1"/>
    <n v="2025"/>
  </r>
  <r>
    <s v="2025-03-07"/>
    <s v="SAL03783"/>
    <x v="4"/>
    <s v="CARD READER"/>
    <n v="6"/>
    <n v="700"/>
    <n v="4200"/>
    <x v="2"/>
    <n v="2025"/>
  </r>
  <r>
    <s v="2025-03-10"/>
    <s v="SAL01842"/>
    <x v="4"/>
    <s v="CARD READER"/>
    <n v="1"/>
    <n v="700"/>
    <n v="700"/>
    <x v="2"/>
    <n v="2025"/>
  </r>
  <r>
    <s v="2025-03-20"/>
    <s v="SAL04653"/>
    <x v="4"/>
    <s v="CARD READER"/>
    <n v="5"/>
    <n v="700"/>
    <n v="3500"/>
    <x v="2"/>
    <n v="2025"/>
  </r>
  <r>
    <s v="2025-03-22"/>
    <s v="SAL00551"/>
    <x v="4"/>
    <s v="CARD READER"/>
    <n v="13"/>
    <n v="700"/>
    <n v="9100"/>
    <x v="2"/>
    <n v="2025"/>
  </r>
  <r>
    <s v="2025-03-27"/>
    <s v="SAL03042"/>
    <x v="4"/>
    <s v="CARD READER"/>
    <n v="15"/>
    <n v="700"/>
    <n v="10500"/>
    <x v="2"/>
    <n v="2025"/>
  </r>
  <r>
    <s v="2025-03-29"/>
    <s v="SAL05884"/>
    <x v="4"/>
    <s v="CARD READER"/>
    <n v="15"/>
    <n v="700"/>
    <n v="10500"/>
    <x v="2"/>
    <n v="2025"/>
  </r>
  <r>
    <s v="2025-04-04"/>
    <s v="SAL00647"/>
    <x v="4"/>
    <s v="CARD READER"/>
    <n v="11"/>
    <n v="700"/>
    <n v="7700"/>
    <x v="3"/>
    <n v="2025"/>
  </r>
  <r>
    <s v="2025-04-04"/>
    <s v="SAL05632"/>
    <x v="4"/>
    <s v="CARD READER"/>
    <n v="4"/>
    <n v="700"/>
    <n v="2800"/>
    <x v="3"/>
    <n v="2025"/>
  </r>
  <r>
    <s v="2025-04-05"/>
    <s v="SAL00282"/>
    <x v="4"/>
    <s v="CARD READER"/>
    <n v="14"/>
    <n v="700"/>
    <n v="9800"/>
    <x v="3"/>
    <n v="2025"/>
  </r>
  <r>
    <s v="2025-04-23"/>
    <s v="SAL04363"/>
    <x v="4"/>
    <s v="CARD READER"/>
    <n v="8"/>
    <n v="700"/>
    <n v="5600"/>
    <x v="3"/>
    <n v="2025"/>
  </r>
  <r>
    <s v="2025-05-16"/>
    <s v="SAL00164"/>
    <x v="4"/>
    <s v="CARD READER"/>
    <n v="10"/>
    <n v="700"/>
    <n v="7000"/>
    <x v="4"/>
    <n v="2025"/>
  </r>
  <r>
    <s v="2025-05-17"/>
    <s v="SAL05314"/>
    <x v="4"/>
    <s v="CARD READER"/>
    <n v="14"/>
    <n v="700"/>
    <n v="9800"/>
    <x v="4"/>
    <n v="2025"/>
  </r>
  <r>
    <s v="2025-05-25"/>
    <s v="SAL01656"/>
    <x v="4"/>
    <s v="CARD READER"/>
    <n v="5"/>
    <n v="700"/>
    <n v="3500"/>
    <x v="4"/>
    <n v="2025"/>
  </r>
  <r>
    <s v="2025-06-13"/>
    <s v="SAL04707"/>
    <x v="4"/>
    <s v="CARD READER"/>
    <n v="15"/>
    <n v="700"/>
    <n v="10500"/>
    <x v="5"/>
    <n v="2025"/>
  </r>
  <r>
    <s v="2025-06-18"/>
    <s v="SAL04244"/>
    <x v="4"/>
    <s v="CARD READER"/>
    <n v="4"/>
    <n v="700"/>
    <n v="2800"/>
    <x v="5"/>
    <n v="2025"/>
  </r>
  <r>
    <s v="2025-06-20"/>
    <s v="SAL02934"/>
    <x v="4"/>
    <s v="CARD READER"/>
    <n v="12"/>
    <n v="700"/>
    <n v="8400"/>
    <x v="5"/>
    <n v="2025"/>
  </r>
  <r>
    <s v="2025-07-04"/>
    <s v="SAL00851"/>
    <x v="4"/>
    <s v="CARD READER"/>
    <n v="13"/>
    <n v="700"/>
    <n v="9100"/>
    <x v="6"/>
    <n v="2025"/>
  </r>
  <r>
    <s v="2025-07-18"/>
    <s v="SAL05064"/>
    <x v="4"/>
    <s v="CARD READER"/>
    <n v="6"/>
    <n v="700"/>
    <n v="4200"/>
    <x v="6"/>
    <n v="2025"/>
  </r>
  <r>
    <s v="2025-07-26"/>
    <s v="SAL05716"/>
    <x v="4"/>
    <s v="CARD READER"/>
    <n v="7"/>
    <n v="700"/>
    <n v="4900"/>
    <x v="6"/>
    <n v="2025"/>
  </r>
  <r>
    <s v="2025-08-03"/>
    <s v="SAL02464"/>
    <x v="4"/>
    <s v="CARD READER"/>
    <n v="12"/>
    <n v="700"/>
    <n v="8400"/>
    <x v="7"/>
    <n v="2025"/>
  </r>
  <r>
    <s v="2025-08-14"/>
    <s v="SAL00812"/>
    <x v="4"/>
    <s v="CARD READER"/>
    <n v="3"/>
    <n v="700"/>
    <n v="2100"/>
    <x v="7"/>
    <n v="2025"/>
  </r>
  <r>
    <s v="2025-08-17"/>
    <s v="SAL01364"/>
    <x v="4"/>
    <s v="CARD READER"/>
    <n v="1"/>
    <n v="700"/>
    <n v="700"/>
    <x v="7"/>
    <n v="2025"/>
  </r>
  <r>
    <s v="2025-08-22"/>
    <s v="SAL00672"/>
    <x v="4"/>
    <s v="CARD READER"/>
    <n v="4"/>
    <n v="700"/>
    <n v="2800"/>
    <x v="7"/>
    <n v="2025"/>
  </r>
  <r>
    <s v="2025-08-25"/>
    <s v="SAL04522"/>
    <x v="4"/>
    <s v="CARD READER"/>
    <n v="13"/>
    <n v="700"/>
    <n v="9100"/>
    <x v="7"/>
    <n v="2025"/>
  </r>
  <r>
    <s v="2025-09-01"/>
    <s v="SAL03041"/>
    <x v="4"/>
    <s v="CARD READER"/>
    <n v="3"/>
    <n v="700"/>
    <n v="2100"/>
    <x v="8"/>
    <n v="2025"/>
  </r>
  <r>
    <s v="2025-09-05"/>
    <s v="SAL02026"/>
    <x v="4"/>
    <s v="CARD READER"/>
    <n v="13"/>
    <n v="700"/>
    <n v="9100"/>
    <x v="8"/>
    <n v="2025"/>
  </r>
  <r>
    <s v="2025-09-08"/>
    <s v="SAL01066"/>
    <x v="4"/>
    <s v="CARD READER"/>
    <n v="15"/>
    <n v="700"/>
    <n v="10500"/>
    <x v="8"/>
    <n v="2025"/>
  </r>
  <r>
    <s v="2025-09-12"/>
    <s v="SAL03440"/>
    <x v="4"/>
    <s v="CARD READER"/>
    <n v="3"/>
    <n v="700"/>
    <n v="2100"/>
    <x v="8"/>
    <n v="2025"/>
  </r>
  <r>
    <s v="2025-10-05"/>
    <s v="SAL02622"/>
    <x v="4"/>
    <s v="CARD READER"/>
    <n v="1"/>
    <n v="700"/>
    <n v="700"/>
    <x v="9"/>
    <n v="2025"/>
  </r>
  <r>
    <s v="2025-11-08"/>
    <s v="SAL01874"/>
    <x v="4"/>
    <s v="CARD READER"/>
    <n v="4"/>
    <n v="700"/>
    <n v="2800"/>
    <x v="10"/>
    <n v="2025"/>
  </r>
  <r>
    <s v="2025-11-10"/>
    <s v="SAL01794"/>
    <x v="4"/>
    <s v="CARD READER"/>
    <n v="14"/>
    <n v="700"/>
    <n v="9800"/>
    <x v="10"/>
    <n v="2025"/>
  </r>
  <r>
    <s v="2025-11-11"/>
    <s v="SAL05511"/>
    <x v="4"/>
    <s v="CARD READER"/>
    <n v="7"/>
    <n v="700"/>
    <n v="4900"/>
    <x v="10"/>
    <n v="2025"/>
  </r>
  <r>
    <s v="2025-11-12"/>
    <s v="SAL05434"/>
    <x v="4"/>
    <s v="CARD READER"/>
    <n v="6"/>
    <n v="700"/>
    <n v="4200"/>
    <x v="10"/>
    <n v="2025"/>
  </r>
  <r>
    <s v="2025-11-20"/>
    <s v="SAL04252"/>
    <x v="4"/>
    <s v="CARD READER"/>
    <n v="10"/>
    <n v="700"/>
    <n v="7000"/>
    <x v="10"/>
    <n v="2025"/>
  </r>
  <r>
    <s v="2025-11-25"/>
    <s v="SAL05154"/>
    <x v="4"/>
    <s v="CARD READER"/>
    <n v="2"/>
    <n v="700"/>
    <n v="1400"/>
    <x v="10"/>
    <n v="2025"/>
  </r>
  <r>
    <s v="2025-12-01"/>
    <s v="SAL04666"/>
    <x v="4"/>
    <s v="CARD READER"/>
    <n v="11"/>
    <n v="700"/>
    <n v="7700"/>
    <x v="11"/>
    <n v="2025"/>
  </r>
  <r>
    <s v="2025-12-06"/>
    <s v="SAL05219"/>
    <x v="4"/>
    <s v="CARD READER"/>
    <n v="7"/>
    <n v="700"/>
    <n v="4900"/>
    <x v="11"/>
    <n v="2025"/>
  </r>
  <r>
    <s v="2025-12-16"/>
    <s v="SAL03262"/>
    <x v="4"/>
    <s v="CARD READER"/>
    <n v="9"/>
    <n v="700"/>
    <n v="6300"/>
    <x v="11"/>
    <n v="2025"/>
  </r>
  <r>
    <s v="2025-12-17"/>
    <s v="SAL04330"/>
    <x v="4"/>
    <s v="CARD READER"/>
    <n v="2"/>
    <n v="700"/>
    <n v="1400"/>
    <x v="11"/>
    <n v="2025"/>
  </r>
  <r>
    <s v="2025-12-19"/>
    <s v="SAL02138"/>
    <x v="4"/>
    <s v="CARD READER"/>
    <n v="5"/>
    <n v="700"/>
    <n v="3500"/>
    <x v="11"/>
    <n v="2025"/>
  </r>
  <r>
    <s v="2023-01-06"/>
    <s v="SAL00798"/>
    <x v="5"/>
    <s v="HEADSET CK-129"/>
    <n v="7"/>
    <n v="22000"/>
    <n v="154000"/>
    <x v="0"/>
    <n v="2023"/>
  </r>
  <r>
    <s v="2023-01-06"/>
    <s v="SAL03672"/>
    <x v="5"/>
    <s v="HEADSET CK-129"/>
    <n v="14"/>
    <n v="22000"/>
    <n v="308000"/>
    <x v="0"/>
    <n v="2023"/>
  </r>
  <r>
    <s v="2023-01-06"/>
    <s v="SAL03915"/>
    <x v="5"/>
    <s v="HEADSET CK-129"/>
    <n v="9"/>
    <n v="22000"/>
    <n v="198000"/>
    <x v="0"/>
    <n v="2023"/>
  </r>
  <r>
    <s v="2023-01-07"/>
    <s v="SAL02549"/>
    <x v="5"/>
    <s v="HEADSET CK-129"/>
    <n v="7"/>
    <n v="22000"/>
    <n v="154000"/>
    <x v="0"/>
    <n v="2023"/>
  </r>
  <r>
    <s v="2023-01-14"/>
    <s v="SAL04717"/>
    <x v="5"/>
    <s v="HEADSET CK-129"/>
    <n v="8"/>
    <n v="22000"/>
    <n v="176000"/>
    <x v="0"/>
    <n v="2023"/>
  </r>
  <r>
    <s v="2023-02-15"/>
    <s v="SAL05453"/>
    <x v="5"/>
    <s v="HEADSET CK-129"/>
    <n v="9"/>
    <n v="22000"/>
    <n v="198000"/>
    <x v="1"/>
    <n v="2023"/>
  </r>
  <r>
    <s v="2023-02-17"/>
    <s v="SAL04686"/>
    <x v="5"/>
    <s v="HEADSET CK-129"/>
    <n v="4"/>
    <n v="22000"/>
    <n v="88000"/>
    <x v="1"/>
    <n v="2023"/>
  </r>
  <r>
    <s v="2023-02-19"/>
    <s v="SAL00205"/>
    <x v="5"/>
    <s v="HEADSET CK-129"/>
    <n v="13"/>
    <n v="22000"/>
    <n v="286000"/>
    <x v="1"/>
    <n v="2023"/>
  </r>
  <r>
    <s v="2023-02-20"/>
    <s v="SAL05068"/>
    <x v="5"/>
    <s v="HEADSET CK-129"/>
    <n v="13"/>
    <n v="22000"/>
    <n v="286000"/>
    <x v="1"/>
    <n v="2023"/>
  </r>
  <r>
    <s v="2023-02-23"/>
    <s v="SAL01879"/>
    <x v="5"/>
    <s v="HEADSET CK-129"/>
    <n v="1"/>
    <n v="22000"/>
    <n v="22000"/>
    <x v="1"/>
    <n v="2023"/>
  </r>
  <r>
    <s v="2023-02-24"/>
    <s v="SAL00582"/>
    <x v="5"/>
    <s v="HEADSET CK-129"/>
    <n v="7"/>
    <n v="22000"/>
    <n v="154000"/>
    <x v="1"/>
    <n v="2023"/>
  </r>
  <r>
    <s v="2023-02-26"/>
    <s v="SAL01903"/>
    <x v="5"/>
    <s v="HEADSET CK-129"/>
    <n v="3"/>
    <n v="22000"/>
    <n v="66000"/>
    <x v="1"/>
    <n v="2023"/>
  </r>
  <r>
    <s v="2023-02-26"/>
    <s v="SAL04614"/>
    <x v="5"/>
    <s v="HEADSET CK-129"/>
    <n v="5"/>
    <n v="22000"/>
    <n v="110000"/>
    <x v="1"/>
    <n v="2023"/>
  </r>
  <r>
    <s v="2023-03-16"/>
    <s v="SAL04375"/>
    <x v="5"/>
    <s v="HEADSET CK-129"/>
    <n v="13"/>
    <n v="22000"/>
    <n v="286000"/>
    <x v="2"/>
    <n v="2023"/>
  </r>
  <r>
    <s v="2023-03-19"/>
    <s v="SAL04747"/>
    <x v="5"/>
    <s v="HEADSET CK-129"/>
    <n v="4"/>
    <n v="22000"/>
    <n v="88000"/>
    <x v="2"/>
    <n v="2023"/>
  </r>
  <r>
    <s v="2023-03-19"/>
    <s v="SAL05641"/>
    <x v="5"/>
    <s v="HEADSET CK-129"/>
    <n v="1"/>
    <n v="22000"/>
    <n v="22000"/>
    <x v="2"/>
    <n v="2023"/>
  </r>
  <r>
    <s v="2023-04-04"/>
    <s v="SAL01615"/>
    <x v="5"/>
    <s v="HEADSET CK-129"/>
    <n v="7"/>
    <n v="22000"/>
    <n v="154000"/>
    <x v="3"/>
    <n v="2023"/>
  </r>
  <r>
    <s v="2023-04-06"/>
    <s v="SAL01945"/>
    <x v="5"/>
    <s v="HEADSET CK-129"/>
    <n v="6"/>
    <n v="22000"/>
    <n v="132000"/>
    <x v="3"/>
    <n v="2023"/>
  </r>
  <r>
    <s v="2023-04-18"/>
    <s v="SAL03049"/>
    <x v="5"/>
    <s v="HEADSET CK-129"/>
    <n v="3"/>
    <n v="22000"/>
    <n v="66000"/>
    <x v="3"/>
    <n v="2023"/>
  </r>
  <r>
    <s v="2023-04-21"/>
    <s v="SAL02571"/>
    <x v="5"/>
    <s v="HEADSET CK-129"/>
    <n v="4"/>
    <n v="22000"/>
    <n v="88000"/>
    <x v="3"/>
    <n v="2023"/>
  </r>
  <r>
    <s v="2023-04-23"/>
    <s v="SAL00259"/>
    <x v="5"/>
    <s v="HEADSET CK-129"/>
    <n v="3"/>
    <n v="22000"/>
    <n v="66000"/>
    <x v="3"/>
    <n v="2023"/>
  </r>
  <r>
    <s v="2023-04-25"/>
    <s v="SAL03746"/>
    <x v="5"/>
    <s v="HEADSET CK-129"/>
    <n v="11"/>
    <n v="22000"/>
    <n v="242000"/>
    <x v="3"/>
    <n v="2023"/>
  </r>
  <r>
    <s v="2023-05-03"/>
    <s v="SAL02043"/>
    <x v="5"/>
    <s v="HEADSET CK-129"/>
    <n v="2"/>
    <n v="22000"/>
    <n v="44000"/>
    <x v="4"/>
    <n v="2023"/>
  </r>
  <r>
    <s v="2023-05-03"/>
    <s v="SAL05028"/>
    <x v="5"/>
    <s v="HEADSET CK-129"/>
    <n v="7"/>
    <n v="22000"/>
    <n v="154000"/>
    <x v="4"/>
    <n v="2023"/>
  </r>
  <r>
    <s v="2023-05-05"/>
    <s v="SAL03319"/>
    <x v="5"/>
    <s v="HEADSET CK-129"/>
    <n v="13"/>
    <n v="22000"/>
    <n v="286000"/>
    <x v="4"/>
    <n v="2023"/>
  </r>
  <r>
    <s v="2023-05-07"/>
    <s v="SAL00237"/>
    <x v="5"/>
    <s v="HEADSET CK-129"/>
    <n v="15"/>
    <n v="22000"/>
    <n v="330000"/>
    <x v="4"/>
    <n v="2023"/>
  </r>
  <r>
    <s v="2023-05-17"/>
    <s v="SAL04538"/>
    <x v="5"/>
    <s v="HEADSET CK-129"/>
    <n v="10"/>
    <n v="22000"/>
    <n v="220000"/>
    <x v="4"/>
    <n v="2023"/>
  </r>
  <r>
    <s v="2023-05-22"/>
    <s v="SAL01436"/>
    <x v="5"/>
    <s v="HEADSET CK-129"/>
    <n v="2"/>
    <n v="22000"/>
    <n v="44000"/>
    <x v="4"/>
    <n v="2023"/>
  </r>
  <r>
    <s v="2023-05-26"/>
    <s v="SAL01408"/>
    <x v="5"/>
    <s v="HEADSET CK-129"/>
    <n v="7"/>
    <n v="22000"/>
    <n v="154000"/>
    <x v="4"/>
    <n v="2023"/>
  </r>
  <r>
    <s v="2023-05-26"/>
    <s v="SAL04067"/>
    <x v="5"/>
    <s v="HEADSET CK-129"/>
    <n v="6"/>
    <n v="22000"/>
    <n v="132000"/>
    <x v="4"/>
    <n v="2023"/>
  </r>
  <r>
    <s v="2023-06-11"/>
    <s v="SAL01614"/>
    <x v="5"/>
    <s v="HEADSET CK-129"/>
    <n v="9"/>
    <n v="22000"/>
    <n v="198000"/>
    <x v="5"/>
    <n v="2023"/>
  </r>
  <r>
    <s v="2023-06-11"/>
    <s v="SAL04682"/>
    <x v="5"/>
    <s v="HEADSET CK-129"/>
    <n v="3"/>
    <n v="22000"/>
    <n v="66000"/>
    <x v="5"/>
    <n v="2023"/>
  </r>
  <r>
    <s v="2023-06-17"/>
    <s v="SAL04774"/>
    <x v="5"/>
    <s v="HEADSET CK-129"/>
    <n v="6"/>
    <n v="22000"/>
    <n v="132000"/>
    <x v="5"/>
    <n v="2023"/>
  </r>
  <r>
    <s v="2023-06-29"/>
    <s v="SAL03487"/>
    <x v="5"/>
    <s v="HEADSET CK-129"/>
    <n v="12"/>
    <n v="22000"/>
    <n v="264000"/>
    <x v="5"/>
    <n v="2023"/>
  </r>
  <r>
    <s v="2023-06-30"/>
    <s v="SAL04434"/>
    <x v="5"/>
    <s v="HEADSET CK-129"/>
    <n v="15"/>
    <n v="22000"/>
    <n v="330000"/>
    <x v="5"/>
    <n v="2023"/>
  </r>
  <r>
    <s v="2023-07-06"/>
    <s v="SAL02022"/>
    <x v="5"/>
    <s v="HEADSET CK-129"/>
    <n v="10"/>
    <n v="22000"/>
    <n v="220000"/>
    <x v="6"/>
    <n v="2023"/>
  </r>
  <r>
    <s v="2023-07-09"/>
    <s v="SAL02337"/>
    <x v="5"/>
    <s v="HEADSET CK-129"/>
    <n v="5"/>
    <n v="22000"/>
    <n v="110000"/>
    <x v="6"/>
    <n v="2023"/>
  </r>
  <r>
    <s v="2023-07-14"/>
    <s v="SAL01064"/>
    <x v="5"/>
    <s v="HEADSET CK-129"/>
    <n v="4"/>
    <n v="22000"/>
    <n v="88000"/>
    <x v="6"/>
    <n v="2023"/>
  </r>
  <r>
    <s v="2023-07-18"/>
    <s v="SAL03742"/>
    <x v="5"/>
    <s v="HEADSET CK-129"/>
    <n v="13"/>
    <n v="22000"/>
    <n v="286000"/>
    <x v="6"/>
    <n v="2023"/>
  </r>
  <r>
    <s v="2023-07-28"/>
    <s v="SAL00955"/>
    <x v="5"/>
    <s v="HEADSET CK-129"/>
    <n v="9"/>
    <n v="22000"/>
    <n v="198000"/>
    <x v="6"/>
    <n v="2023"/>
  </r>
  <r>
    <s v="2023-08-12"/>
    <s v="SAL01969"/>
    <x v="5"/>
    <s v="HEADSET CK-129"/>
    <n v="7"/>
    <n v="22000"/>
    <n v="154000"/>
    <x v="7"/>
    <n v="2023"/>
  </r>
  <r>
    <s v="2023-08-23"/>
    <s v="SAL01790"/>
    <x v="5"/>
    <s v="HEADSET CK-129"/>
    <n v="11"/>
    <n v="22000"/>
    <n v="242000"/>
    <x v="7"/>
    <n v="2023"/>
  </r>
  <r>
    <s v="2023-08-28"/>
    <s v="SAL02021"/>
    <x v="5"/>
    <s v="HEADSET CK-129"/>
    <n v="9"/>
    <n v="22000"/>
    <n v="198000"/>
    <x v="7"/>
    <n v="2023"/>
  </r>
  <r>
    <s v="2023-09-01"/>
    <s v="SAL05842"/>
    <x v="5"/>
    <s v="HEADSET CK-129"/>
    <n v="14"/>
    <n v="22000"/>
    <n v="308000"/>
    <x v="8"/>
    <n v="2023"/>
  </r>
  <r>
    <s v="2023-09-16"/>
    <s v="SAL03088"/>
    <x v="5"/>
    <s v="HEADSET CK-129"/>
    <n v="5"/>
    <n v="22000"/>
    <n v="110000"/>
    <x v="8"/>
    <n v="2023"/>
  </r>
  <r>
    <s v="2023-09-18"/>
    <s v="SAL01265"/>
    <x v="5"/>
    <s v="HEADSET CK-129"/>
    <n v="11"/>
    <n v="22000"/>
    <n v="242000"/>
    <x v="8"/>
    <n v="2023"/>
  </r>
  <r>
    <s v="2023-09-18"/>
    <s v="SAL02563"/>
    <x v="5"/>
    <s v="HEADSET CK-129"/>
    <n v="15"/>
    <n v="22000"/>
    <n v="330000"/>
    <x v="8"/>
    <n v="2023"/>
  </r>
  <r>
    <s v="2023-09-28"/>
    <s v="SAL02106"/>
    <x v="5"/>
    <s v="HEADSET CK-129"/>
    <n v="1"/>
    <n v="22000"/>
    <n v="22000"/>
    <x v="8"/>
    <n v="2023"/>
  </r>
  <r>
    <s v="2023-10-05"/>
    <s v="SAL02020"/>
    <x v="5"/>
    <s v="HEADSET CK-129"/>
    <n v="5"/>
    <n v="22000"/>
    <n v="110000"/>
    <x v="9"/>
    <n v="2023"/>
  </r>
  <r>
    <s v="2023-10-15"/>
    <s v="SAL01600"/>
    <x v="5"/>
    <s v="HEADSET CK-129"/>
    <n v="14"/>
    <n v="22000"/>
    <n v="308000"/>
    <x v="9"/>
    <n v="2023"/>
  </r>
  <r>
    <s v="2023-10-16"/>
    <s v="SAL01109"/>
    <x v="5"/>
    <s v="HEADSET CK-129"/>
    <n v="12"/>
    <n v="22000"/>
    <n v="264000"/>
    <x v="9"/>
    <n v="2023"/>
  </r>
  <r>
    <s v="2023-10-18"/>
    <s v="SAL05785"/>
    <x v="5"/>
    <s v="HEADSET CK-129"/>
    <n v="11"/>
    <n v="22000"/>
    <n v="242000"/>
    <x v="9"/>
    <n v="2023"/>
  </r>
  <r>
    <s v="2023-10-30"/>
    <s v="SAL04705"/>
    <x v="5"/>
    <s v="HEADSET CK-129"/>
    <n v="6"/>
    <n v="22000"/>
    <n v="132000"/>
    <x v="9"/>
    <n v="2023"/>
  </r>
  <r>
    <s v="2023-11-02"/>
    <s v="SAL05223"/>
    <x v="5"/>
    <s v="HEADSET CK-129"/>
    <n v="13"/>
    <n v="22000"/>
    <n v="286000"/>
    <x v="10"/>
    <n v="2023"/>
  </r>
  <r>
    <s v="2023-11-03"/>
    <s v="SAL00598"/>
    <x v="5"/>
    <s v="HEADSET CK-129"/>
    <n v="9"/>
    <n v="22000"/>
    <n v="198000"/>
    <x v="10"/>
    <n v="2023"/>
  </r>
  <r>
    <s v="2023-11-06"/>
    <s v="SAL05554"/>
    <x v="5"/>
    <s v="HEADSET CK-129"/>
    <n v="5"/>
    <n v="22000"/>
    <n v="110000"/>
    <x v="10"/>
    <n v="2023"/>
  </r>
  <r>
    <s v="2023-11-22"/>
    <s v="SAL02997"/>
    <x v="5"/>
    <s v="HEADSET CK-129"/>
    <n v="1"/>
    <n v="22000"/>
    <n v="22000"/>
    <x v="10"/>
    <n v="2023"/>
  </r>
  <r>
    <s v="2023-12-01"/>
    <s v="SAL02107"/>
    <x v="5"/>
    <s v="HEADSET CK-129"/>
    <n v="1"/>
    <n v="22000"/>
    <n v="22000"/>
    <x v="11"/>
    <n v="2023"/>
  </r>
  <r>
    <s v="2023-12-02"/>
    <s v="SAL01822"/>
    <x v="5"/>
    <s v="HEADSET CK-129"/>
    <n v="3"/>
    <n v="22000"/>
    <n v="66000"/>
    <x v="11"/>
    <n v="2023"/>
  </r>
  <r>
    <s v="2023-12-05"/>
    <s v="SAL03309"/>
    <x v="5"/>
    <s v="HEADSET CK-129"/>
    <n v="5"/>
    <n v="22000"/>
    <n v="110000"/>
    <x v="11"/>
    <n v="2023"/>
  </r>
  <r>
    <s v="2023-12-09"/>
    <s v="SAL04811"/>
    <x v="5"/>
    <s v="HEADSET CK-129"/>
    <n v="5"/>
    <n v="22000"/>
    <n v="110000"/>
    <x v="11"/>
    <n v="2023"/>
  </r>
  <r>
    <s v="2024-01-06"/>
    <s v="SAL00129"/>
    <x v="5"/>
    <s v="HEADSET CK-129"/>
    <n v="6"/>
    <n v="22000"/>
    <n v="132000"/>
    <x v="0"/>
    <n v="2024"/>
  </r>
  <r>
    <s v="2024-01-08"/>
    <s v="SAL04694"/>
    <x v="5"/>
    <s v="HEADSET CK-129"/>
    <n v="9"/>
    <n v="22000"/>
    <n v="198000"/>
    <x v="0"/>
    <n v="2024"/>
  </r>
  <r>
    <s v="2024-01-21"/>
    <s v="SAL02204"/>
    <x v="5"/>
    <s v="HEADSET CK-129"/>
    <n v="14"/>
    <n v="22000"/>
    <n v="308000"/>
    <x v="0"/>
    <n v="2024"/>
  </r>
  <r>
    <s v="2024-01-25"/>
    <s v="SAL04178"/>
    <x v="5"/>
    <s v="HEADSET CK-129"/>
    <n v="3"/>
    <n v="22000"/>
    <n v="66000"/>
    <x v="0"/>
    <n v="2024"/>
  </r>
  <r>
    <s v="2024-01-26"/>
    <s v="SAL04931"/>
    <x v="5"/>
    <s v="HEADSET CK-129"/>
    <n v="6"/>
    <n v="22000"/>
    <n v="132000"/>
    <x v="0"/>
    <n v="2024"/>
  </r>
  <r>
    <s v="2024-01-27"/>
    <s v="SAL00617"/>
    <x v="5"/>
    <s v="HEADSET CK-129"/>
    <n v="6"/>
    <n v="22000"/>
    <n v="132000"/>
    <x v="0"/>
    <n v="2024"/>
  </r>
  <r>
    <s v="2024-01-28"/>
    <s v="SAL00989"/>
    <x v="5"/>
    <s v="HEADSET CK-129"/>
    <n v="14"/>
    <n v="22000"/>
    <n v="308000"/>
    <x v="0"/>
    <n v="2024"/>
  </r>
  <r>
    <s v="2024-02-11"/>
    <s v="SAL03686"/>
    <x v="5"/>
    <s v="HEADSET CK-129"/>
    <n v="4"/>
    <n v="22000"/>
    <n v="88000"/>
    <x v="1"/>
    <n v="2024"/>
  </r>
  <r>
    <s v="2024-02-16"/>
    <s v="SAL03956"/>
    <x v="5"/>
    <s v="HEADSET CK-129"/>
    <n v="12"/>
    <n v="22000"/>
    <n v="264000"/>
    <x v="1"/>
    <n v="2024"/>
  </r>
  <r>
    <s v="2024-02-24"/>
    <s v="SAL01267"/>
    <x v="5"/>
    <s v="HEADSET CK-129"/>
    <n v="9"/>
    <n v="22000"/>
    <n v="198000"/>
    <x v="1"/>
    <n v="2024"/>
  </r>
  <r>
    <s v="2024-03-20"/>
    <s v="SAL00192"/>
    <x v="5"/>
    <s v="HEADSET CK-129"/>
    <n v="6"/>
    <n v="22000"/>
    <n v="132000"/>
    <x v="2"/>
    <n v="2024"/>
  </r>
  <r>
    <s v="2024-03-21"/>
    <s v="SAL05372"/>
    <x v="5"/>
    <s v="HEADSET CK-129"/>
    <n v="10"/>
    <n v="22000"/>
    <n v="220000"/>
    <x v="2"/>
    <n v="2024"/>
  </r>
  <r>
    <s v="2024-04-02"/>
    <s v="SAL01303"/>
    <x v="5"/>
    <s v="HEADSET CK-129"/>
    <n v="5"/>
    <n v="22000"/>
    <n v="110000"/>
    <x v="3"/>
    <n v="2024"/>
  </r>
  <r>
    <s v="2024-04-07"/>
    <s v="SAL01901"/>
    <x v="5"/>
    <s v="HEADSET CK-129"/>
    <n v="4"/>
    <n v="22000"/>
    <n v="88000"/>
    <x v="3"/>
    <n v="2024"/>
  </r>
  <r>
    <s v="2024-04-28"/>
    <s v="SAL02324"/>
    <x v="5"/>
    <s v="HEADSET CK-129"/>
    <n v="11"/>
    <n v="22000"/>
    <n v="242000"/>
    <x v="3"/>
    <n v="2024"/>
  </r>
  <r>
    <s v="2024-05-06"/>
    <s v="SAL00263"/>
    <x v="5"/>
    <s v="HEADSET CK-129"/>
    <n v="13"/>
    <n v="22000"/>
    <n v="286000"/>
    <x v="4"/>
    <n v="2024"/>
  </r>
  <r>
    <s v="2024-05-07"/>
    <s v="SAL01017"/>
    <x v="5"/>
    <s v="HEADSET CK-129"/>
    <n v="14"/>
    <n v="22000"/>
    <n v="308000"/>
    <x v="4"/>
    <n v="2024"/>
  </r>
  <r>
    <s v="2024-05-12"/>
    <s v="SAL02990"/>
    <x v="5"/>
    <s v="HEADSET CK-129"/>
    <n v="14"/>
    <n v="22000"/>
    <n v="308000"/>
    <x v="4"/>
    <n v="2024"/>
  </r>
  <r>
    <s v="2024-05-14"/>
    <s v="SAL02399"/>
    <x v="5"/>
    <s v="HEADSET CK-129"/>
    <n v="1"/>
    <n v="22000"/>
    <n v="22000"/>
    <x v="4"/>
    <n v="2024"/>
  </r>
  <r>
    <s v="2024-05-29"/>
    <s v="SAL03010"/>
    <x v="5"/>
    <s v="HEADSET CK-129"/>
    <n v="5"/>
    <n v="22000"/>
    <n v="110000"/>
    <x v="4"/>
    <n v="2024"/>
  </r>
  <r>
    <s v="2024-06-03"/>
    <s v="SAL05694"/>
    <x v="5"/>
    <s v="HEADSET CK-129"/>
    <n v="14"/>
    <n v="22000"/>
    <n v="308000"/>
    <x v="5"/>
    <n v="2024"/>
  </r>
  <r>
    <s v="2024-06-04"/>
    <s v="SAL05156"/>
    <x v="5"/>
    <s v="HEADSET CK-129"/>
    <n v="11"/>
    <n v="22000"/>
    <n v="242000"/>
    <x v="5"/>
    <n v="2024"/>
  </r>
  <r>
    <s v="2024-06-04"/>
    <s v="SAL05430"/>
    <x v="5"/>
    <s v="HEADSET CK-129"/>
    <n v="6"/>
    <n v="22000"/>
    <n v="132000"/>
    <x v="5"/>
    <n v="2024"/>
  </r>
  <r>
    <s v="2024-06-13"/>
    <s v="SAL04527"/>
    <x v="5"/>
    <s v="HEADSET CK-129"/>
    <n v="1"/>
    <n v="22000"/>
    <n v="22000"/>
    <x v="5"/>
    <n v="2024"/>
  </r>
  <r>
    <s v="2024-06-15"/>
    <s v="SAL04937"/>
    <x v="5"/>
    <s v="HEADSET CK-129"/>
    <n v="5"/>
    <n v="22000"/>
    <n v="110000"/>
    <x v="5"/>
    <n v="2024"/>
  </r>
  <r>
    <s v="2024-06-22"/>
    <s v="SAL04064"/>
    <x v="5"/>
    <s v="HEADSET CK-129"/>
    <n v="15"/>
    <n v="22000"/>
    <n v="330000"/>
    <x v="5"/>
    <n v="2024"/>
  </r>
  <r>
    <s v="2024-06-28"/>
    <s v="SAL05367"/>
    <x v="5"/>
    <s v="HEADSET CK-129"/>
    <n v="15"/>
    <n v="22000"/>
    <n v="330000"/>
    <x v="5"/>
    <n v="2024"/>
  </r>
  <r>
    <s v="2024-07-28"/>
    <s v="SAL05532"/>
    <x v="5"/>
    <s v="HEADSET CK-129"/>
    <n v="1"/>
    <n v="22000"/>
    <n v="22000"/>
    <x v="6"/>
    <n v="2024"/>
  </r>
  <r>
    <s v="2024-07-29"/>
    <s v="SAL02258"/>
    <x v="5"/>
    <s v="HEADSET CK-129"/>
    <n v="8"/>
    <n v="22000"/>
    <n v="176000"/>
    <x v="6"/>
    <n v="2024"/>
  </r>
  <r>
    <s v="2024-08-05"/>
    <s v="SAL03898"/>
    <x v="5"/>
    <s v="HEADSET CK-129"/>
    <n v="11"/>
    <n v="22000"/>
    <n v="242000"/>
    <x v="7"/>
    <n v="2024"/>
  </r>
  <r>
    <s v="2024-08-14"/>
    <s v="SAL02526"/>
    <x v="5"/>
    <s v="HEADSET CK-129"/>
    <n v="12"/>
    <n v="22000"/>
    <n v="264000"/>
    <x v="7"/>
    <n v="2024"/>
  </r>
  <r>
    <s v="2024-08-24"/>
    <s v="SAL05445"/>
    <x v="5"/>
    <s v="HEADSET CK-129"/>
    <n v="12"/>
    <n v="22000"/>
    <n v="264000"/>
    <x v="7"/>
    <n v="2024"/>
  </r>
  <r>
    <s v="2024-08-25"/>
    <s v="SAL01693"/>
    <x v="5"/>
    <s v="HEADSET CK-129"/>
    <n v="13"/>
    <n v="22000"/>
    <n v="286000"/>
    <x v="7"/>
    <n v="2024"/>
  </r>
  <r>
    <s v="2024-09-03"/>
    <s v="SAL03768"/>
    <x v="5"/>
    <s v="HEADSET CK-129"/>
    <n v="15"/>
    <n v="22000"/>
    <n v="330000"/>
    <x v="8"/>
    <n v="2024"/>
  </r>
  <r>
    <s v="2024-09-06"/>
    <s v="SAL05364"/>
    <x v="5"/>
    <s v="HEADSET CK-129"/>
    <n v="3"/>
    <n v="22000"/>
    <n v="66000"/>
    <x v="8"/>
    <n v="2024"/>
  </r>
  <r>
    <s v="2024-09-09"/>
    <s v="SAL02953"/>
    <x v="5"/>
    <s v="HEADSET CK-129"/>
    <n v="5"/>
    <n v="22000"/>
    <n v="110000"/>
    <x v="8"/>
    <n v="2024"/>
  </r>
  <r>
    <s v="2024-09-30"/>
    <s v="SAL01440"/>
    <x v="5"/>
    <s v="HEADSET CK-129"/>
    <n v="9"/>
    <n v="22000"/>
    <n v="198000"/>
    <x v="8"/>
    <n v="2024"/>
  </r>
  <r>
    <s v="2024-10-03"/>
    <s v="SAL04308"/>
    <x v="5"/>
    <s v="HEADSET CK-129"/>
    <n v="15"/>
    <n v="22000"/>
    <n v="330000"/>
    <x v="9"/>
    <n v="2024"/>
  </r>
  <r>
    <s v="2024-10-13"/>
    <s v="SAL01646"/>
    <x v="5"/>
    <s v="HEADSET CK-129"/>
    <n v="11"/>
    <n v="22000"/>
    <n v="242000"/>
    <x v="9"/>
    <n v="2024"/>
  </r>
  <r>
    <s v="2024-10-14"/>
    <s v="SAL02498"/>
    <x v="5"/>
    <s v="HEADSET CK-129"/>
    <n v="2"/>
    <n v="22000"/>
    <n v="44000"/>
    <x v="9"/>
    <n v="2024"/>
  </r>
  <r>
    <s v="2024-10-18"/>
    <s v="SAL05691"/>
    <x v="5"/>
    <s v="HEADSET CK-129"/>
    <n v="3"/>
    <n v="22000"/>
    <n v="66000"/>
    <x v="9"/>
    <n v="2024"/>
  </r>
  <r>
    <s v="2024-10-21"/>
    <s v="SAL02435"/>
    <x v="5"/>
    <s v="HEADSET CK-129"/>
    <n v="12"/>
    <n v="22000"/>
    <n v="264000"/>
    <x v="9"/>
    <n v="2024"/>
  </r>
  <r>
    <s v="2024-10-23"/>
    <s v="SAL03701"/>
    <x v="5"/>
    <s v="HEADSET CK-129"/>
    <n v="1"/>
    <n v="22000"/>
    <n v="22000"/>
    <x v="9"/>
    <n v="2024"/>
  </r>
  <r>
    <s v="2024-11-01"/>
    <s v="SAL03244"/>
    <x v="5"/>
    <s v="HEADSET CK-129"/>
    <n v="3"/>
    <n v="22000"/>
    <n v="66000"/>
    <x v="10"/>
    <n v="2024"/>
  </r>
  <r>
    <s v="2024-11-02"/>
    <s v="SAL03172"/>
    <x v="5"/>
    <s v="HEADSET CK-129"/>
    <n v="5"/>
    <n v="22000"/>
    <n v="110000"/>
    <x v="10"/>
    <n v="2024"/>
  </r>
  <r>
    <s v="2024-11-03"/>
    <s v="SAL01166"/>
    <x v="5"/>
    <s v="HEADSET CK-129"/>
    <n v="12"/>
    <n v="22000"/>
    <n v="264000"/>
    <x v="10"/>
    <n v="2024"/>
  </r>
  <r>
    <s v="2024-11-19"/>
    <s v="SAL00113"/>
    <x v="5"/>
    <s v="HEADSET CK-129"/>
    <n v="9"/>
    <n v="22000"/>
    <n v="198000"/>
    <x v="10"/>
    <n v="2024"/>
  </r>
  <r>
    <s v="2024-11-20"/>
    <s v="SAL04397"/>
    <x v="5"/>
    <s v="HEADSET CK-129"/>
    <n v="11"/>
    <n v="22000"/>
    <n v="242000"/>
    <x v="10"/>
    <n v="2024"/>
  </r>
  <r>
    <s v="2024-11-24"/>
    <s v="SAL00201"/>
    <x v="5"/>
    <s v="HEADSET CK-129"/>
    <n v="11"/>
    <n v="22000"/>
    <n v="242000"/>
    <x v="10"/>
    <n v="2024"/>
  </r>
  <r>
    <s v="2024-11-30"/>
    <s v="SAL00479"/>
    <x v="5"/>
    <s v="HEADSET CK-129"/>
    <n v="13"/>
    <n v="22000"/>
    <n v="286000"/>
    <x v="10"/>
    <n v="2024"/>
  </r>
  <r>
    <s v="2024-12-15"/>
    <s v="SAL04323"/>
    <x v="5"/>
    <s v="HEADSET CK-129"/>
    <n v="10"/>
    <n v="22000"/>
    <n v="220000"/>
    <x v="11"/>
    <n v="2024"/>
  </r>
  <r>
    <s v="2024-12-21"/>
    <s v="SAL03794"/>
    <x v="5"/>
    <s v="HEADSET CK-129"/>
    <n v="9"/>
    <n v="22000"/>
    <n v="198000"/>
    <x v="11"/>
    <n v="2024"/>
  </r>
  <r>
    <s v="2024-12-27"/>
    <s v="SAL00439"/>
    <x v="5"/>
    <s v="HEADSET CK-129"/>
    <n v="13"/>
    <n v="22000"/>
    <n v="286000"/>
    <x v="11"/>
    <n v="2024"/>
  </r>
  <r>
    <s v="2025-01-03"/>
    <s v="SAL04040"/>
    <x v="5"/>
    <s v="HEADSET CK-129"/>
    <n v="12"/>
    <n v="22000"/>
    <n v="264000"/>
    <x v="0"/>
    <n v="2025"/>
  </r>
  <r>
    <s v="2025-01-04"/>
    <s v="SAL05644"/>
    <x v="5"/>
    <s v="HEADSET CK-129"/>
    <n v="10"/>
    <n v="22000"/>
    <n v="220000"/>
    <x v="0"/>
    <n v="2025"/>
  </r>
  <r>
    <s v="2025-01-06"/>
    <s v="SAL01555"/>
    <x v="5"/>
    <s v="HEADSET CK-129"/>
    <n v="7"/>
    <n v="22000"/>
    <n v="154000"/>
    <x v="0"/>
    <n v="2025"/>
  </r>
  <r>
    <s v="2025-01-18"/>
    <s v="SAL02600"/>
    <x v="5"/>
    <s v="HEADSET CK-129"/>
    <n v="3"/>
    <n v="22000"/>
    <n v="66000"/>
    <x v="0"/>
    <n v="2025"/>
  </r>
  <r>
    <s v="2025-01-20"/>
    <s v="SAL05600"/>
    <x v="5"/>
    <s v="HEADSET CK-129"/>
    <n v="15"/>
    <n v="22000"/>
    <n v="330000"/>
    <x v="0"/>
    <n v="2025"/>
  </r>
  <r>
    <s v="2025-01-22"/>
    <s v="SAL00936"/>
    <x v="5"/>
    <s v="HEADSET CK-129"/>
    <n v="9"/>
    <n v="22000"/>
    <n v="198000"/>
    <x v="0"/>
    <n v="2025"/>
  </r>
  <r>
    <s v="2025-01-30"/>
    <s v="SAL01236"/>
    <x v="5"/>
    <s v="HEADSET CK-129"/>
    <n v="7"/>
    <n v="22000"/>
    <n v="154000"/>
    <x v="0"/>
    <n v="2025"/>
  </r>
  <r>
    <s v="2025-02-01"/>
    <s v="SAL05177"/>
    <x v="5"/>
    <s v="HEADSET CK-129"/>
    <n v="2"/>
    <n v="22000"/>
    <n v="44000"/>
    <x v="1"/>
    <n v="2025"/>
  </r>
  <r>
    <s v="2025-02-04"/>
    <s v="SAL04575"/>
    <x v="5"/>
    <s v="HEADSET CK-129"/>
    <n v="14"/>
    <n v="22000"/>
    <n v="308000"/>
    <x v="1"/>
    <n v="2025"/>
  </r>
  <r>
    <s v="2025-02-06"/>
    <s v="SAL00388"/>
    <x v="5"/>
    <s v="HEADSET CK-129"/>
    <n v="15"/>
    <n v="22000"/>
    <n v="330000"/>
    <x v="1"/>
    <n v="2025"/>
  </r>
  <r>
    <s v="2025-02-15"/>
    <s v="SAL02495"/>
    <x v="5"/>
    <s v="HEADSET CK-129"/>
    <n v="9"/>
    <n v="22000"/>
    <n v="198000"/>
    <x v="1"/>
    <n v="2025"/>
  </r>
  <r>
    <s v="2025-02-15"/>
    <s v="SAL04034"/>
    <x v="5"/>
    <s v="HEADSET CK-129"/>
    <n v="9"/>
    <n v="22000"/>
    <n v="198000"/>
    <x v="1"/>
    <n v="2025"/>
  </r>
  <r>
    <s v="2025-02-22"/>
    <s v="SAL01381"/>
    <x v="5"/>
    <s v="HEADSET CK-129"/>
    <n v="10"/>
    <n v="22000"/>
    <n v="220000"/>
    <x v="1"/>
    <n v="2025"/>
  </r>
  <r>
    <s v="2025-02-25"/>
    <s v="SAL03502"/>
    <x v="5"/>
    <s v="HEADSET CK-129"/>
    <n v="13"/>
    <n v="22000"/>
    <n v="286000"/>
    <x v="1"/>
    <n v="2025"/>
  </r>
  <r>
    <s v="2025-03-08"/>
    <s v="SAL02108"/>
    <x v="5"/>
    <s v="HEADSET CK-129"/>
    <n v="10"/>
    <n v="22000"/>
    <n v="220000"/>
    <x v="2"/>
    <n v="2025"/>
  </r>
  <r>
    <s v="2025-03-09"/>
    <s v="SAL03774"/>
    <x v="5"/>
    <s v="HEADSET CK-129"/>
    <n v="1"/>
    <n v="22000"/>
    <n v="22000"/>
    <x v="2"/>
    <n v="2025"/>
  </r>
  <r>
    <s v="2025-03-14"/>
    <s v="SAL05339"/>
    <x v="5"/>
    <s v="HEADSET CK-129"/>
    <n v="11"/>
    <n v="22000"/>
    <n v="242000"/>
    <x v="2"/>
    <n v="2025"/>
  </r>
  <r>
    <s v="2025-04-10"/>
    <s v="SAL05214"/>
    <x v="5"/>
    <s v="HEADSET CK-129"/>
    <n v="12"/>
    <n v="22000"/>
    <n v="264000"/>
    <x v="3"/>
    <n v="2025"/>
  </r>
  <r>
    <s v="2025-04-11"/>
    <s v="SAL00307"/>
    <x v="5"/>
    <s v="HEADSET CK-129"/>
    <n v="11"/>
    <n v="22000"/>
    <n v="242000"/>
    <x v="3"/>
    <n v="2025"/>
  </r>
  <r>
    <s v="2025-04-11"/>
    <s v="SAL05141"/>
    <x v="5"/>
    <s v="HEADSET CK-129"/>
    <n v="10"/>
    <n v="22000"/>
    <n v="220000"/>
    <x v="3"/>
    <n v="2025"/>
  </r>
  <r>
    <s v="2025-05-03"/>
    <s v="SAL04049"/>
    <x v="5"/>
    <s v="HEADSET CK-129"/>
    <n v="7"/>
    <n v="22000"/>
    <n v="154000"/>
    <x v="4"/>
    <n v="2025"/>
  </r>
  <r>
    <s v="2025-05-04"/>
    <s v="SAL03305"/>
    <x v="5"/>
    <s v="HEADSET CK-129"/>
    <n v="6"/>
    <n v="22000"/>
    <n v="132000"/>
    <x v="4"/>
    <n v="2025"/>
  </r>
  <r>
    <s v="2025-05-05"/>
    <s v="SAL00741"/>
    <x v="5"/>
    <s v="HEADSET CK-129"/>
    <n v="13"/>
    <n v="22000"/>
    <n v="286000"/>
    <x v="4"/>
    <n v="2025"/>
  </r>
  <r>
    <s v="2025-05-11"/>
    <s v="SAL04232"/>
    <x v="5"/>
    <s v="HEADSET CK-129"/>
    <n v="11"/>
    <n v="22000"/>
    <n v="242000"/>
    <x v="4"/>
    <n v="2025"/>
  </r>
  <r>
    <s v="2025-05-11"/>
    <s v="SAL05102"/>
    <x v="5"/>
    <s v="HEADSET CK-129"/>
    <n v="5"/>
    <n v="22000"/>
    <n v="110000"/>
    <x v="4"/>
    <n v="2025"/>
  </r>
  <r>
    <s v="2025-05-17"/>
    <s v="SAL00533"/>
    <x v="5"/>
    <s v="HEADSET CK-129"/>
    <n v="5"/>
    <n v="22000"/>
    <n v="110000"/>
    <x v="4"/>
    <n v="2025"/>
  </r>
  <r>
    <s v="2025-05-18"/>
    <s v="SAL00122"/>
    <x v="5"/>
    <s v="HEADSET CK-129"/>
    <n v="11"/>
    <n v="22000"/>
    <n v="242000"/>
    <x v="4"/>
    <n v="2025"/>
  </r>
  <r>
    <s v="2025-05-22"/>
    <s v="SAL02130"/>
    <x v="5"/>
    <s v="HEADSET CK-129"/>
    <n v="11"/>
    <n v="22000"/>
    <n v="242000"/>
    <x v="4"/>
    <n v="2025"/>
  </r>
  <r>
    <s v="2025-05-23"/>
    <s v="SAL02625"/>
    <x v="5"/>
    <s v="HEADSET CK-129"/>
    <n v="14"/>
    <n v="22000"/>
    <n v="308000"/>
    <x v="4"/>
    <n v="2025"/>
  </r>
  <r>
    <s v="2025-05-25"/>
    <s v="SAL02738"/>
    <x v="5"/>
    <s v="HEADSET CK-129"/>
    <n v="14"/>
    <n v="22000"/>
    <n v="308000"/>
    <x v="4"/>
    <n v="2025"/>
  </r>
  <r>
    <s v="2025-06-15"/>
    <s v="SAL02149"/>
    <x v="5"/>
    <s v="HEADSET CK-129"/>
    <n v="9"/>
    <n v="22000"/>
    <n v="198000"/>
    <x v="5"/>
    <n v="2025"/>
  </r>
  <r>
    <s v="2025-06-21"/>
    <s v="SAL03053"/>
    <x v="5"/>
    <s v="HEADSET CK-129"/>
    <n v="12"/>
    <n v="22000"/>
    <n v="264000"/>
    <x v="5"/>
    <n v="2025"/>
  </r>
  <r>
    <s v="2025-06-24"/>
    <s v="SAL00884"/>
    <x v="5"/>
    <s v="HEADSET CK-129"/>
    <n v="3"/>
    <n v="22000"/>
    <n v="66000"/>
    <x v="5"/>
    <n v="2025"/>
  </r>
  <r>
    <s v="2025-06-27"/>
    <s v="SAL05299"/>
    <x v="5"/>
    <s v="HEADSET CK-129"/>
    <n v="1"/>
    <n v="22000"/>
    <n v="22000"/>
    <x v="5"/>
    <n v="2025"/>
  </r>
  <r>
    <s v="2025-07-04"/>
    <s v="SAL03792"/>
    <x v="5"/>
    <s v="HEADSET CK-129"/>
    <n v="4"/>
    <n v="22000"/>
    <n v="88000"/>
    <x v="6"/>
    <n v="2025"/>
  </r>
  <r>
    <s v="2025-07-06"/>
    <s v="SAL02257"/>
    <x v="5"/>
    <s v="HEADSET CK-129"/>
    <n v="1"/>
    <n v="22000"/>
    <n v="22000"/>
    <x v="6"/>
    <n v="2025"/>
  </r>
  <r>
    <s v="2025-07-08"/>
    <s v="SAL03155"/>
    <x v="5"/>
    <s v="HEADSET CK-129"/>
    <n v="14"/>
    <n v="22000"/>
    <n v="308000"/>
    <x v="6"/>
    <n v="2025"/>
  </r>
  <r>
    <s v="2025-07-22"/>
    <s v="SAL01127"/>
    <x v="5"/>
    <s v="HEADSET CK-129"/>
    <n v="15"/>
    <n v="22000"/>
    <n v="330000"/>
    <x v="6"/>
    <n v="2025"/>
  </r>
  <r>
    <s v="2025-07-24"/>
    <s v="SAL01844"/>
    <x v="5"/>
    <s v="HEADSET CK-129"/>
    <n v="1"/>
    <n v="22000"/>
    <n v="22000"/>
    <x v="6"/>
    <n v="2025"/>
  </r>
  <r>
    <s v="2025-08-01"/>
    <s v="SAL05650"/>
    <x v="5"/>
    <s v="HEADSET CK-129"/>
    <n v="14"/>
    <n v="22000"/>
    <n v="308000"/>
    <x v="7"/>
    <n v="2025"/>
  </r>
  <r>
    <s v="2025-08-04"/>
    <s v="SAL03529"/>
    <x v="5"/>
    <s v="HEADSET CK-129"/>
    <n v="10"/>
    <n v="22000"/>
    <n v="220000"/>
    <x v="7"/>
    <n v="2025"/>
  </r>
  <r>
    <s v="2025-08-08"/>
    <s v="SAL04469"/>
    <x v="5"/>
    <s v="HEADSET CK-129"/>
    <n v="15"/>
    <n v="22000"/>
    <n v="330000"/>
    <x v="7"/>
    <n v="2025"/>
  </r>
  <r>
    <s v="2025-08-10"/>
    <s v="SAL01488"/>
    <x v="5"/>
    <s v="HEADSET CK-129"/>
    <n v="13"/>
    <n v="22000"/>
    <n v="286000"/>
    <x v="7"/>
    <n v="2025"/>
  </r>
  <r>
    <s v="2025-08-22"/>
    <s v="SAL01464"/>
    <x v="5"/>
    <s v="HEADSET CK-129"/>
    <n v="10"/>
    <n v="22000"/>
    <n v="220000"/>
    <x v="7"/>
    <n v="2025"/>
  </r>
  <r>
    <s v="2025-08-25"/>
    <s v="SAL01227"/>
    <x v="5"/>
    <s v="HEADSET CK-129"/>
    <n v="7"/>
    <n v="22000"/>
    <n v="154000"/>
    <x v="7"/>
    <n v="2025"/>
  </r>
  <r>
    <s v="2025-09-16"/>
    <s v="SAL04460"/>
    <x v="5"/>
    <s v="HEADSET CK-129"/>
    <n v="14"/>
    <n v="22000"/>
    <n v="308000"/>
    <x v="8"/>
    <n v="2025"/>
  </r>
  <r>
    <s v="2025-09-24"/>
    <s v="SAL02391"/>
    <x v="5"/>
    <s v="HEADSET CK-129"/>
    <n v="1"/>
    <n v="22000"/>
    <n v="22000"/>
    <x v="8"/>
    <n v="2025"/>
  </r>
  <r>
    <s v="2025-10-03"/>
    <s v="SAL05745"/>
    <x v="5"/>
    <s v="HEADSET CK-129"/>
    <n v="5"/>
    <n v="22000"/>
    <n v="110000"/>
    <x v="9"/>
    <n v="2025"/>
  </r>
  <r>
    <s v="2025-10-06"/>
    <s v="SAL00450"/>
    <x v="5"/>
    <s v="HEADSET CK-129"/>
    <n v="6"/>
    <n v="22000"/>
    <n v="132000"/>
    <x v="9"/>
    <n v="2025"/>
  </r>
  <r>
    <s v="2025-10-08"/>
    <s v="SAL02911"/>
    <x v="5"/>
    <s v="HEADSET CK-129"/>
    <n v="12"/>
    <n v="22000"/>
    <n v="264000"/>
    <x v="9"/>
    <n v="2025"/>
  </r>
  <r>
    <s v="2025-10-18"/>
    <s v="SAL04628"/>
    <x v="5"/>
    <s v="HEADSET CK-129"/>
    <n v="2"/>
    <n v="22000"/>
    <n v="44000"/>
    <x v="9"/>
    <n v="2025"/>
  </r>
  <r>
    <s v="2025-10-19"/>
    <s v="SAL03320"/>
    <x v="5"/>
    <s v="HEADSET CK-129"/>
    <n v="7"/>
    <n v="22000"/>
    <n v="154000"/>
    <x v="9"/>
    <n v="2025"/>
  </r>
  <r>
    <s v="2025-10-24"/>
    <s v="SAL00519"/>
    <x v="5"/>
    <s v="HEADSET CK-129"/>
    <n v="2"/>
    <n v="22000"/>
    <n v="44000"/>
    <x v="9"/>
    <n v="2025"/>
  </r>
  <r>
    <s v="2025-10-25"/>
    <s v="SAL03997"/>
    <x v="5"/>
    <s v="HEADSET CK-129"/>
    <n v="5"/>
    <n v="22000"/>
    <n v="110000"/>
    <x v="9"/>
    <n v="2025"/>
  </r>
  <r>
    <s v="2025-11-23"/>
    <s v="SAL02794"/>
    <x v="5"/>
    <s v="HEADSET CK-129"/>
    <n v="10"/>
    <n v="22000"/>
    <n v="220000"/>
    <x v="10"/>
    <n v="2025"/>
  </r>
  <r>
    <s v="2025-11-24"/>
    <s v="SAL05526"/>
    <x v="5"/>
    <s v="HEADSET CK-129"/>
    <n v="15"/>
    <n v="22000"/>
    <n v="330000"/>
    <x v="10"/>
    <n v="2025"/>
  </r>
  <r>
    <s v="2025-11-27"/>
    <s v="SAL05609"/>
    <x v="5"/>
    <s v="HEADSET CK-129"/>
    <n v="12"/>
    <n v="22000"/>
    <n v="264000"/>
    <x v="10"/>
    <n v="2025"/>
  </r>
  <r>
    <s v="2025-12-01"/>
    <s v="SAL05048"/>
    <x v="5"/>
    <s v="HEADSET CK-129"/>
    <n v="9"/>
    <n v="22000"/>
    <n v="198000"/>
    <x v="11"/>
    <n v="2025"/>
  </r>
  <r>
    <s v="2025-12-05"/>
    <s v="SAL01891"/>
    <x v="5"/>
    <s v="HEADSET CK-129"/>
    <n v="13"/>
    <n v="22000"/>
    <n v="286000"/>
    <x v="11"/>
    <n v="2025"/>
  </r>
  <r>
    <s v="2025-12-08"/>
    <s v="SAL03821"/>
    <x v="5"/>
    <s v="HEADSET CK-129"/>
    <n v="3"/>
    <n v="22000"/>
    <n v="66000"/>
    <x v="11"/>
    <n v="2025"/>
  </r>
  <r>
    <s v="2025-12-13"/>
    <s v="SAL03694"/>
    <x v="5"/>
    <s v="HEADSET CK-129"/>
    <n v="14"/>
    <n v="22000"/>
    <n v="308000"/>
    <x v="11"/>
    <n v="2025"/>
  </r>
  <r>
    <s v="2025-12-15"/>
    <s v="SAL00156"/>
    <x v="5"/>
    <s v="HEADSET CK-129"/>
    <n v="2"/>
    <n v="22000"/>
    <n v="44000"/>
    <x v="11"/>
    <n v="2025"/>
  </r>
  <r>
    <s v="2025-12-16"/>
    <s v="SAL02015"/>
    <x v="5"/>
    <s v="HEADSET CK-129"/>
    <n v="9"/>
    <n v="22000"/>
    <n v="198000"/>
    <x v="11"/>
    <n v="2025"/>
  </r>
  <r>
    <s v="2025-12-27"/>
    <s v="SAL05552"/>
    <x v="5"/>
    <s v="HEADSET CK-129"/>
    <n v="15"/>
    <n v="22000"/>
    <n v="330000"/>
    <x v="11"/>
    <n v="2025"/>
  </r>
  <r>
    <s v="2023-01-03"/>
    <s v="SAL03628"/>
    <x v="6"/>
    <s v="HP MOUSE"/>
    <n v="6"/>
    <n v="1500"/>
    <n v="9000"/>
    <x v="0"/>
    <n v="2023"/>
  </r>
  <r>
    <s v="2023-01-12"/>
    <s v="SAL03598"/>
    <x v="6"/>
    <s v="HP MOUSE"/>
    <n v="9"/>
    <n v="1500"/>
    <n v="13500"/>
    <x v="0"/>
    <n v="2023"/>
  </r>
  <r>
    <s v="2023-01-15"/>
    <s v="SAL04248"/>
    <x v="6"/>
    <s v="HP MOUSE"/>
    <n v="11"/>
    <n v="1500"/>
    <n v="16500"/>
    <x v="0"/>
    <n v="2023"/>
  </r>
  <r>
    <s v="2023-01-15"/>
    <s v="SAL04977"/>
    <x v="6"/>
    <s v="HP MOUSE"/>
    <n v="6"/>
    <n v="1500"/>
    <n v="9000"/>
    <x v="0"/>
    <n v="2023"/>
  </r>
  <r>
    <s v="2023-01-17"/>
    <s v="SAL00678"/>
    <x v="6"/>
    <s v="HP MOUSE"/>
    <n v="10"/>
    <n v="1500"/>
    <n v="15000"/>
    <x v="0"/>
    <n v="2023"/>
  </r>
  <r>
    <s v="2023-01-21"/>
    <s v="SAL03995"/>
    <x v="6"/>
    <s v="HP MOUSE"/>
    <n v="7"/>
    <n v="1500"/>
    <n v="10500"/>
    <x v="0"/>
    <n v="2023"/>
  </r>
  <r>
    <s v="2023-02-01"/>
    <s v="SAL04299"/>
    <x v="6"/>
    <s v="HP MOUSE"/>
    <n v="12"/>
    <n v="1500"/>
    <n v="18000"/>
    <x v="1"/>
    <n v="2023"/>
  </r>
  <r>
    <s v="2023-02-06"/>
    <s v="SAL00576"/>
    <x v="6"/>
    <s v="HP MOUSE"/>
    <n v="4"/>
    <n v="1500"/>
    <n v="6000"/>
    <x v="1"/>
    <n v="2023"/>
  </r>
  <r>
    <s v="2023-02-08"/>
    <s v="SAL04472"/>
    <x v="6"/>
    <s v="HP MOUSE"/>
    <n v="10"/>
    <n v="1500"/>
    <n v="15000"/>
    <x v="1"/>
    <n v="2023"/>
  </r>
  <r>
    <s v="2023-02-14"/>
    <s v="SAL04988"/>
    <x v="6"/>
    <s v="HP MOUSE"/>
    <n v="14"/>
    <n v="1500"/>
    <n v="21000"/>
    <x v="1"/>
    <n v="2023"/>
  </r>
  <r>
    <s v="2023-02-19"/>
    <s v="SAL02914"/>
    <x v="6"/>
    <s v="HP MOUSE"/>
    <n v="8"/>
    <n v="1500"/>
    <n v="12000"/>
    <x v="1"/>
    <n v="2023"/>
  </r>
  <r>
    <s v="2023-02-24"/>
    <s v="SAL02152"/>
    <x v="6"/>
    <s v="HP MOUSE"/>
    <n v="9"/>
    <n v="1500"/>
    <n v="13500"/>
    <x v="1"/>
    <n v="2023"/>
  </r>
  <r>
    <s v="2023-03-07"/>
    <s v="SAL04079"/>
    <x v="6"/>
    <s v="HP MOUSE"/>
    <n v="1"/>
    <n v="1500"/>
    <n v="1500"/>
    <x v="2"/>
    <n v="2023"/>
  </r>
  <r>
    <s v="2023-03-12"/>
    <s v="SAL04155"/>
    <x v="6"/>
    <s v="HP MOUSE"/>
    <n v="12"/>
    <n v="1500"/>
    <n v="18000"/>
    <x v="2"/>
    <n v="2023"/>
  </r>
  <r>
    <s v="2023-03-25"/>
    <s v="SAL01367"/>
    <x v="6"/>
    <s v="HP MOUSE"/>
    <n v="15"/>
    <n v="1500"/>
    <n v="22500"/>
    <x v="2"/>
    <n v="2023"/>
  </r>
  <r>
    <s v="2023-03-28"/>
    <s v="SAL02254"/>
    <x v="6"/>
    <s v="HP MOUSE"/>
    <n v="4"/>
    <n v="1500"/>
    <n v="6000"/>
    <x v="2"/>
    <n v="2023"/>
  </r>
  <r>
    <s v="2023-04-03"/>
    <s v="SAL03482"/>
    <x v="6"/>
    <s v="HP MOUSE"/>
    <n v="1"/>
    <n v="1500"/>
    <n v="1500"/>
    <x v="3"/>
    <n v="2023"/>
  </r>
  <r>
    <s v="2023-04-03"/>
    <s v="SAL04969"/>
    <x v="6"/>
    <s v="HP MOUSE"/>
    <n v="3"/>
    <n v="1500"/>
    <n v="4500"/>
    <x v="3"/>
    <n v="2023"/>
  </r>
  <r>
    <s v="2023-04-19"/>
    <s v="SAL04611"/>
    <x v="6"/>
    <s v="HP MOUSE"/>
    <n v="12"/>
    <n v="1500"/>
    <n v="18000"/>
    <x v="3"/>
    <n v="2023"/>
  </r>
  <r>
    <s v="2023-04-25"/>
    <s v="SAL02213"/>
    <x v="6"/>
    <s v="HP MOUSE"/>
    <n v="3"/>
    <n v="1500"/>
    <n v="4500"/>
    <x v="3"/>
    <n v="2023"/>
  </r>
  <r>
    <s v="2023-04-28"/>
    <s v="SAL00507"/>
    <x v="6"/>
    <s v="HP MOUSE"/>
    <n v="3"/>
    <n v="1500"/>
    <n v="4500"/>
    <x v="3"/>
    <n v="2023"/>
  </r>
  <r>
    <s v="2023-05-07"/>
    <s v="SAL01387"/>
    <x v="6"/>
    <s v="HP MOUSE"/>
    <n v="14"/>
    <n v="1500"/>
    <n v="21000"/>
    <x v="4"/>
    <n v="2023"/>
  </r>
  <r>
    <s v="2023-05-09"/>
    <s v="SAL01652"/>
    <x v="6"/>
    <s v="HP MOUSE"/>
    <n v="6"/>
    <n v="1500"/>
    <n v="9000"/>
    <x v="4"/>
    <n v="2023"/>
  </r>
  <r>
    <s v="2023-05-14"/>
    <s v="SAL05137"/>
    <x v="6"/>
    <s v="HP MOUSE"/>
    <n v="10"/>
    <n v="1500"/>
    <n v="15000"/>
    <x v="4"/>
    <n v="2023"/>
  </r>
  <r>
    <s v="2023-05-19"/>
    <s v="SAL00496"/>
    <x v="6"/>
    <s v="HP MOUSE"/>
    <n v="10"/>
    <n v="1500"/>
    <n v="15000"/>
    <x v="4"/>
    <n v="2023"/>
  </r>
  <r>
    <s v="2023-05-19"/>
    <s v="SAL05025"/>
    <x v="6"/>
    <s v="HP MOUSE"/>
    <n v="5"/>
    <n v="1500"/>
    <n v="7500"/>
    <x v="4"/>
    <n v="2023"/>
  </r>
  <r>
    <s v="2023-05-23"/>
    <s v="SAL05441"/>
    <x v="6"/>
    <s v="HP MOUSE"/>
    <n v="10"/>
    <n v="1500"/>
    <n v="15000"/>
    <x v="4"/>
    <n v="2023"/>
  </r>
  <r>
    <s v="2023-05-29"/>
    <s v="SAL03093"/>
    <x v="6"/>
    <s v="HP MOUSE"/>
    <n v="11"/>
    <n v="1500"/>
    <n v="16500"/>
    <x v="4"/>
    <n v="2023"/>
  </r>
  <r>
    <s v="2023-06-03"/>
    <s v="SAL03703"/>
    <x v="6"/>
    <s v="HP MOUSE"/>
    <n v="1"/>
    <n v="1500"/>
    <n v="1500"/>
    <x v="5"/>
    <n v="2023"/>
  </r>
  <r>
    <s v="2023-06-21"/>
    <s v="SAL01220"/>
    <x v="6"/>
    <s v="HP MOUSE"/>
    <n v="11"/>
    <n v="1500"/>
    <n v="16500"/>
    <x v="5"/>
    <n v="2023"/>
  </r>
  <r>
    <s v="2023-06-28"/>
    <s v="SAL03304"/>
    <x v="6"/>
    <s v="HP MOUSE"/>
    <n v="13"/>
    <n v="1500"/>
    <n v="19500"/>
    <x v="5"/>
    <n v="2023"/>
  </r>
  <r>
    <s v="2023-07-02"/>
    <s v="SAL05216"/>
    <x v="6"/>
    <s v="HP MOUSE"/>
    <n v="15"/>
    <n v="1500"/>
    <n v="22500"/>
    <x v="6"/>
    <n v="2023"/>
  </r>
  <r>
    <s v="2023-07-08"/>
    <s v="SAL04391"/>
    <x v="6"/>
    <s v="HP MOUSE"/>
    <n v="10"/>
    <n v="1500"/>
    <n v="15000"/>
    <x v="6"/>
    <n v="2023"/>
  </r>
  <r>
    <s v="2023-07-15"/>
    <s v="SAL02593"/>
    <x v="6"/>
    <s v="HP MOUSE"/>
    <n v="11"/>
    <n v="1500"/>
    <n v="16500"/>
    <x v="6"/>
    <n v="2023"/>
  </r>
  <r>
    <s v="2023-07-24"/>
    <s v="SAL02222"/>
    <x v="6"/>
    <s v="HP MOUSE"/>
    <n v="6"/>
    <n v="1500"/>
    <n v="9000"/>
    <x v="6"/>
    <n v="2023"/>
  </r>
  <r>
    <s v="2023-07-29"/>
    <s v="SAL05297"/>
    <x v="6"/>
    <s v="HP MOUSE"/>
    <n v="10"/>
    <n v="1500"/>
    <n v="15000"/>
    <x v="6"/>
    <n v="2023"/>
  </r>
  <r>
    <s v="2023-08-10"/>
    <s v="SAL05953"/>
    <x v="6"/>
    <s v="HP MOUSE"/>
    <n v="10"/>
    <n v="1500"/>
    <n v="15000"/>
    <x v="7"/>
    <n v="2023"/>
  </r>
  <r>
    <s v="2023-08-19"/>
    <s v="SAL04555"/>
    <x v="6"/>
    <s v="HP MOUSE"/>
    <n v="2"/>
    <n v="1500"/>
    <n v="3000"/>
    <x v="7"/>
    <n v="2023"/>
  </r>
  <r>
    <s v="2023-08-28"/>
    <s v="SAL01075"/>
    <x v="6"/>
    <s v="HP MOUSE"/>
    <n v="4"/>
    <n v="1500"/>
    <n v="6000"/>
    <x v="7"/>
    <n v="2023"/>
  </r>
  <r>
    <s v="2023-09-02"/>
    <s v="SAL01967"/>
    <x v="6"/>
    <s v="HP MOUSE"/>
    <n v="10"/>
    <n v="1500"/>
    <n v="15000"/>
    <x v="8"/>
    <n v="2023"/>
  </r>
  <r>
    <s v="2023-09-07"/>
    <s v="SAL04342"/>
    <x v="6"/>
    <s v="HP MOUSE"/>
    <n v="8"/>
    <n v="1500"/>
    <n v="12000"/>
    <x v="8"/>
    <n v="2023"/>
  </r>
  <r>
    <s v="2023-09-08"/>
    <s v="SAL01741"/>
    <x v="6"/>
    <s v="HP MOUSE"/>
    <n v="10"/>
    <n v="1500"/>
    <n v="15000"/>
    <x v="8"/>
    <n v="2023"/>
  </r>
  <r>
    <s v="2023-09-28"/>
    <s v="SAL02077"/>
    <x v="6"/>
    <s v="HP MOUSE"/>
    <n v="12"/>
    <n v="1500"/>
    <n v="18000"/>
    <x v="8"/>
    <n v="2023"/>
  </r>
  <r>
    <s v="2023-10-04"/>
    <s v="SAL03494"/>
    <x v="6"/>
    <s v="HP MOUSE"/>
    <n v="7"/>
    <n v="1500"/>
    <n v="10500"/>
    <x v="9"/>
    <n v="2023"/>
  </r>
  <r>
    <s v="2023-10-14"/>
    <s v="SAL00948"/>
    <x v="6"/>
    <s v="HP MOUSE"/>
    <n v="8"/>
    <n v="1500"/>
    <n v="12000"/>
    <x v="9"/>
    <n v="2023"/>
  </r>
  <r>
    <s v="2023-10-16"/>
    <s v="SAL05329"/>
    <x v="6"/>
    <s v="HP MOUSE"/>
    <n v="14"/>
    <n v="1500"/>
    <n v="21000"/>
    <x v="9"/>
    <n v="2023"/>
  </r>
  <r>
    <s v="2023-10-18"/>
    <s v="SAL02372"/>
    <x v="6"/>
    <s v="HP MOUSE"/>
    <n v="8"/>
    <n v="1500"/>
    <n v="12000"/>
    <x v="9"/>
    <n v="2023"/>
  </r>
  <r>
    <s v="2023-10-23"/>
    <s v="SAL02489"/>
    <x v="6"/>
    <s v="HP MOUSE"/>
    <n v="13"/>
    <n v="1500"/>
    <n v="19500"/>
    <x v="9"/>
    <n v="2023"/>
  </r>
  <r>
    <s v="2023-10-26"/>
    <s v="SAL02660"/>
    <x v="6"/>
    <s v="HP MOUSE"/>
    <n v="7"/>
    <n v="1500"/>
    <n v="10500"/>
    <x v="9"/>
    <n v="2023"/>
  </r>
  <r>
    <s v="2023-11-18"/>
    <s v="SAL04676"/>
    <x v="6"/>
    <s v="HP MOUSE"/>
    <n v="2"/>
    <n v="1500"/>
    <n v="3000"/>
    <x v="10"/>
    <n v="2023"/>
  </r>
  <r>
    <s v="2023-11-23"/>
    <s v="SAL01192"/>
    <x v="6"/>
    <s v="HP MOUSE"/>
    <n v="13"/>
    <n v="1500"/>
    <n v="19500"/>
    <x v="10"/>
    <n v="2023"/>
  </r>
  <r>
    <s v="2023-11-24"/>
    <s v="SAL05075"/>
    <x v="6"/>
    <s v="HP MOUSE"/>
    <n v="6"/>
    <n v="1500"/>
    <n v="9000"/>
    <x v="10"/>
    <n v="2023"/>
  </r>
  <r>
    <s v="2023-12-06"/>
    <s v="SAL05695"/>
    <x v="6"/>
    <s v="HP MOUSE"/>
    <n v="10"/>
    <n v="1500"/>
    <n v="15000"/>
    <x v="11"/>
    <n v="2023"/>
  </r>
  <r>
    <s v="2023-12-08"/>
    <s v="SAL04508"/>
    <x v="6"/>
    <s v="HP MOUSE"/>
    <n v="8"/>
    <n v="1500"/>
    <n v="12000"/>
    <x v="11"/>
    <n v="2023"/>
  </r>
  <r>
    <s v="2023-12-15"/>
    <s v="SAL01588"/>
    <x v="6"/>
    <s v="HP MOUSE"/>
    <n v="9"/>
    <n v="1500"/>
    <n v="13500"/>
    <x v="11"/>
    <n v="2023"/>
  </r>
  <r>
    <s v="2024-01-16"/>
    <s v="SAL04412"/>
    <x v="6"/>
    <s v="HP MOUSE"/>
    <n v="6"/>
    <n v="1500"/>
    <n v="9000"/>
    <x v="0"/>
    <n v="2024"/>
  </r>
  <r>
    <s v="2024-01-19"/>
    <s v="SAL04664"/>
    <x v="6"/>
    <s v="HP MOUSE"/>
    <n v="10"/>
    <n v="1500"/>
    <n v="15000"/>
    <x v="0"/>
    <n v="2024"/>
  </r>
  <r>
    <s v="2024-02-07"/>
    <s v="SAL01135"/>
    <x v="6"/>
    <s v="HP MOUSE"/>
    <n v="4"/>
    <n v="1500"/>
    <n v="6000"/>
    <x v="1"/>
    <n v="2024"/>
  </r>
  <r>
    <s v="2024-02-15"/>
    <s v="SAL00903"/>
    <x v="6"/>
    <s v="HP MOUSE"/>
    <n v="13"/>
    <n v="1500"/>
    <n v="19500"/>
    <x v="1"/>
    <n v="2024"/>
  </r>
  <r>
    <s v="2024-02-19"/>
    <s v="SAL00708"/>
    <x v="6"/>
    <s v="HP MOUSE"/>
    <n v="3"/>
    <n v="1500"/>
    <n v="4500"/>
    <x v="1"/>
    <n v="2024"/>
  </r>
  <r>
    <s v="2024-02-22"/>
    <s v="SAL05615"/>
    <x v="6"/>
    <s v="HP MOUSE"/>
    <n v="8"/>
    <n v="1500"/>
    <n v="12000"/>
    <x v="1"/>
    <n v="2024"/>
  </r>
  <r>
    <s v="2024-03-19"/>
    <s v="SAL00485"/>
    <x v="6"/>
    <s v="HP MOUSE"/>
    <n v="1"/>
    <n v="1500"/>
    <n v="1500"/>
    <x v="2"/>
    <n v="2024"/>
  </r>
  <r>
    <s v="2024-04-05"/>
    <s v="SAL05410"/>
    <x v="6"/>
    <s v="HP MOUSE"/>
    <n v="5"/>
    <n v="1500"/>
    <n v="7500"/>
    <x v="3"/>
    <n v="2024"/>
  </r>
  <r>
    <s v="2024-04-11"/>
    <s v="SAL00572"/>
    <x v="6"/>
    <s v="HP MOUSE"/>
    <n v="7"/>
    <n v="1500"/>
    <n v="10500"/>
    <x v="3"/>
    <n v="2024"/>
  </r>
  <r>
    <s v="2024-04-13"/>
    <s v="SAL00823"/>
    <x v="6"/>
    <s v="HP MOUSE"/>
    <n v="2"/>
    <n v="1500"/>
    <n v="3000"/>
    <x v="3"/>
    <n v="2024"/>
  </r>
  <r>
    <s v="2024-04-16"/>
    <s v="SAL00306"/>
    <x v="6"/>
    <s v="HP MOUSE"/>
    <n v="2"/>
    <n v="1500"/>
    <n v="3000"/>
    <x v="3"/>
    <n v="2024"/>
  </r>
  <r>
    <s v="2024-04-24"/>
    <s v="SAL05353"/>
    <x v="6"/>
    <s v="HP MOUSE"/>
    <n v="4"/>
    <n v="1500"/>
    <n v="6000"/>
    <x v="3"/>
    <n v="2024"/>
  </r>
  <r>
    <s v="2024-04-26"/>
    <s v="SAL05298"/>
    <x v="6"/>
    <s v="HP MOUSE"/>
    <n v="14"/>
    <n v="1500"/>
    <n v="21000"/>
    <x v="3"/>
    <n v="2024"/>
  </r>
  <r>
    <s v="2024-05-07"/>
    <s v="SAL03033"/>
    <x v="6"/>
    <s v="HP MOUSE"/>
    <n v="12"/>
    <n v="1500"/>
    <n v="18000"/>
    <x v="4"/>
    <n v="2024"/>
  </r>
  <r>
    <s v="2024-05-29"/>
    <s v="SAL03847"/>
    <x v="6"/>
    <s v="HP MOUSE"/>
    <n v="5"/>
    <n v="1500"/>
    <n v="7500"/>
    <x v="4"/>
    <n v="2024"/>
  </r>
  <r>
    <s v="2024-06-02"/>
    <s v="SAL04091"/>
    <x v="6"/>
    <s v="HP MOUSE"/>
    <n v="11"/>
    <n v="1500"/>
    <n v="16500"/>
    <x v="5"/>
    <n v="2024"/>
  </r>
  <r>
    <s v="2024-06-05"/>
    <s v="SAL04615"/>
    <x v="6"/>
    <s v="HP MOUSE"/>
    <n v="7"/>
    <n v="1500"/>
    <n v="10500"/>
    <x v="5"/>
    <n v="2024"/>
  </r>
  <r>
    <s v="2024-06-06"/>
    <s v="SAL04891"/>
    <x v="6"/>
    <s v="HP MOUSE"/>
    <n v="8"/>
    <n v="1500"/>
    <n v="12000"/>
    <x v="5"/>
    <n v="2024"/>
  </r>
  <r>
    <s v="2024-06-10"/>
    <s v="SAL05562"/>
    <x v="6"/>
    <s v="HP MOUSE"/>
    <n v="11"/>
    <n v="1500"/>
    <n v="16500"/>
    <x v="5"/>
    <n v="2024"/>
  </r>
  <r>
    <s v="2024-06-16"/>
    <s v="SAL05965"/>
    <x v="6"/>
    <s v="HP MOUSE"/>
    <n v="6"/>
    <n v="1500"/>
    <n v="9000"/>
    <x v="5"/>
    <n v="2024"/>
  </r>
  <r>
    <s v="2024-06-20"/>
    <s v="SAL01481"/>
    <x v="6"/>
    <s v="HP MOUSE"/>
    <n v="6"/>
    <n v="1500"/>
    <n v="9000"/>
    <x v="5"/>
    <n v="2024"/>
  </r>
  <r>
    <s v="2024-06-22"/>
    <s v="SAL04852"/>
    <x v="6"/>
    <s v="HP MOUSE"/>
    <n v="2"/>
    <n v="1500"/>
    <n v="3000"/>
    <x v="5"/>
    <n v="2024"/>
  </r>
  <r>
    <s v="2024-06-28"/>
    <s v="SAL03926"/>
    <x v="6"/>
    <s v="HP MOUSE"/>
    <n v="3"/>
    <n v="1500"/>
    <n v="4500"/>
    <x v="5"/>
    <n v="2024"/>
  </r>
  <r>
    <s v="2024-07-08"/>
    <s v="SAL03225"/>
    <x v="6"/>
    <s v="HP MOUSE"/>
    <n v="9"/>
    <n v="1500"/>
    <n v="13500"/>
    <x v="6"/>
    <n v="2024"/>
  </r>
  <r>
    <s v="2024-07-12"/>
    <s v="SAL05932"/>
    <x v="6"/>
    <s v="HP MOUSE"/>
    <n v="9"/>
    <n v="1500"/>
    <n v="13500"/>
    <x v="6"/>
    <n v="2024"/>
  </r>
  <r>
    <s v="2024-07-14"/>
    <s v="SAL01611"/>
    <x v="6"/>
    <s v="HP MOUSE"/>
    <n v="14"/>
    <n v="1500"/>
    <n v="21000"/>
    <x v="6"/>
    <n v="2024"/>
  </r>
  <r>
    <s v="2024-07-20"/>
    <s v="SAL05959"/>
    <x v="6"/>
    <s v="HP MOUSE"/>
    <n v="3"/>
    <n v="1500"/>
    <n v="4500"/>
    <x v="6"/>
    <n v="2024"/>
  </r>
  <r>
    <s v="2024-07-23"/>
    <s v="SAL04765"/>
    <x v="6"/>
    <s v="HP MOUSE"/>
    <n v="9"/>
    <n v="1500"/>
    <n v="13500"/>
    <x v="6"/>
    <n v="2024"/>
  </r>
  <r>
    <s v="2024-08-01"/>
    <s v="SAL01186"/>
    <x v="6"/>
    <s v="HP MOUSE"/>
    <n v="5"/>
    <n v="1500"/>
    <n v="7500"/>
    <x v="7"/>
    <n v="2024"/>
  </r>
  <r>
    <s v="2024-08-05"/>
    <s v="SAL05303"/>
    <x v="6"/>
    <s v="HP MOUSE"/>
    <n v="1"/>
    <n v="1500"/>
    <n v="1500"/>
    <x v="7"/>
    <n v="2024"/>
  </r>
  <r>
    <s v="2024-08-06"/>
    <s v="SAL05190"/>
    <x v="6"/>
    <s v="HP MOUSE"/>
    <n v="3"/>
    <n v="1500"/>
    <n v="4500"/>
    <x v="7"/>
    <n v="2024"/>
  </r>
  <r>
    <s v="2024-08-13"/>
    <s v="SAL02081"/>
    <x v="6"/>
    <s v="HP MOUSE"/>
    <n v="15"/>
    <n v="1500"/>
    <n v="22500"/>
    <x v="7"/>
    <n v="2024"/>
  </r>
  <r>
    <s v="2024-08-27"/>
    <s v="SAL02241"/>
    <x v="6"/>
    <s v="HP MOUSE"/>
    <n v="2"/>
    <n v="1500"/>
    <n v="3000"/>
    <x v="7"/>
    <n v="2024"/>
  </r>
  <r>
    <s v="2024-09-09"/>
    <s v="SAL03103"/>
    <x v="6"/>
    <s v="HP MOUSE"/>
    <n v="6"/>
    <n v="1500"/>
    <n v="9000"/>
    <x v="8"/>
    <n v="2024"/>
  </r>
  <r>
    <s v="2024-09-10"/>
    <s v="SAL01634"/>
    <x v="6"/>
    <s v="HP MOUSE"/>
    <n v="5"/>
    <n v="1500"/>
    <n v="7500"/>
    <x v="8"/>
    <n v="2024"/>
  </r>
  <r>
    <s v="2024-09-25"/>
    <s v="SAL00860"/>
    <x v="6"/>
    <s v="HP MOUSE"/>
    <n v="6"/>
    <n v="1500"/>
    <n v="9000"/>
    <x v="8"/>
    <n v="2024"/>
  </r>
  <r>
    <s v="2024-09-27"/>
    <s v="SAL02475"/>
    <x v="6"/>
    <s v="HP MOUSE"/>
    <n v="12"/>
    <n v="1500"/>
    <n v="18000"/>
    <x v="8"/>
    <n v="2024"/>
  </r>
  <r>
    <s v="2024-10-11"/>
    <s v="SAL02901"/>
    <x v="6"/>
    <s v="HP MOUSE"/>
    <n v="9"/>
    <n v="1500"/>
    <n v="13500"/>
    <x v="9"/>
    <n v="2024"/>
  </r>
  <r>
    <s v="2024-10-18"/>
    <s v="SAL05383"/>
    <x v="6"/>
    <s v="HP MOUSE"/>
    <n v="13"/>
    <n v="1500"/>
    <n v="19500"/>
    <x v="9"/>
    <n v="2024"/>
  </r>
  <r>
    <s v="2024-10-21"/>
    <s v="SAL04364"/>
    <x v="6"/>
    <s v="HP MOUSE"/>
    <n v="3"/>
    <n v="1500"/>
    <n v="4500"/>
    <x v="9"/>
    <n v="2024"/>
  </r>
  <r>
    <s v="2024-10-27"/>
    <s v="SAL03027"/>
    <x v="6"/>
    <s v="HP MOUSE"/>
    <n v="6"/>
    <n v="1500"/>
    <n v="9000"/>
    <x v="9"/>
    <n v="2024"/>
  </r>
  <r>
    <s v="2024-10-29"/>
    <s v="SAL05849"/>
    <x v="6"/>
    <s v="HP MOUSE"/>
    <n v="6"/>
    <n v="1500"/>
    <n v="9000"/>
    <x v="9"/>
    <n v="2024"/>
  </r>
  <r>
    <s v="2024-11-03"/>
    <s v="SAL02821"/>
    <x v="6"/>
    <s v="HP MOUSE"/>
    <n v="9"/>
    <n v="1500"/>
    <n v="13500"/>
    <x v="10"/>
    <n v="2024"/>
  </r>
  <r>
    <s v="2024-11-09"/>
    <s v="SAL00361"/>
    <x v="6"/>
    <s v="HP MOUSE"/>
    <n v="4"/>
    <n v="1500"/>
    <n v="6000"/>
    <x v="10"/>
    <n v="2024"/>
  </r>
  <r>
    <s v="2024-11-26"/>
    <s v="SAL01296"/>
    <x v="6"/>
    <s v="HP MOUSE"/>
    <n v="3"/>
    <n v="1500"/>
    <n v="4500"/>
    <x v="10"/>
    <n v="2024"/>
  </r>
  <r>
    <s v="2024-11-29"/>
    <s v="SAL03714"/>
    <x v="6"/>
    <s v="HP MOUSE"/>
    <n v="1"/>
    <n v="1500"/>
    <n v="1500"/>
    <x v="10"/>
    <n v="2024"/>
  </r>
  <r>
    <s v="2024-12-10"/>
    <s v="SAL02175"/>
    <x v="6"/>
    <s v="HP MOUSE"/>
    <n v="10"/>
    <n v="1500"/>
    <n v="15000"/>
    <x v="11"/>
    <n v="2024"/>
  </r>
  <r>
    <s v="2024-12-21"/>
    <s v="SAL02084"/>
    <x v="6"/>
    <s v="HP MOUSE"/>
    <n v="15"/>
    <n v="1500"/>
    <n v="22500"/>
    <x v="11"/>
    <n v="2024"/>
  </r>
  <r>
    <s v="2024-12-29"/>
    <s v="SAL04233"/>
    <x v="6"/>
    <s v="HP MOUSE"/>
    <n v="1"/>
    <n v="1500"/>
    <n v="1500"/>
    <x v="11"/>
    <n v="2024"/>
  </r>
  <r>
    <s v="2025-01-10"/>
    <s v="SAL03401"/>
    <x v="6"/>
    <s v="HP MOUSE"/>
    <n v="15"/>
    <n v="1500"/>
    <n v="22500"/>
    <x v="0"/>
    <n v="2025"/>
  </r>
  <r>
    <s v="2025-01-14"/>
    <s v="SAL01686"/>
    <x v="6"/>
    <s v="HP MOUSE"/>
    <n v="9"/>
    <n v="1500"/>
    <n v="13500"/>
    <x v="0"/>
    <n v="2025"/>
  </r>
  <r>
    <s v="2025-01-14"/>
    <s v="SAL04280"/>
    <x v="6"/>
    <s v="HP MOUSE"/>
    <n v="4"/>
    <n v="1500"/>
    <n v="6000"/>
    <x v="0"/>
    <n v="2025"/>
  </r>
  <r>
    <s v="2025-01-16"/>
    <s v="SAL02957"/>
    <x v="6"/>
    <s v="HP MOUSE"/>
    <n v="3"/>
    <n v="1500"/>
    <n v="4500"/>
    <x v="0"/>
    <n v="2025"/>
  </r>
  <r>
    <s v="2025-01-21"/>
    <s v="SAL02270"/>
    <x v="6"/>
    <s v="HP MOUSE"/>
    <n v="3"/>
    <n v="1500"/>
    <n v="4500"/>
    <x v="0"/>
    <n v="2025"/>
  </r>
  <r>
    <s v="2025-01-22"/>
    <s v="SAL00362"/>
    <x v="6"/>
    <s v="HP MOUSE"/>
    <n v="3"/>
    <n v="1500"/>
    <n v="4500"/>
    <x v="0"/>
    <n v="2025"/>
  </r>
  <r>
    <s v="2025-01-31"/>
    <s v="SAL00774"/>
    <x v="6"/>
    <s v="HP MOUSE"/>
    <n v="1"/>
    <n v="1500"/>
    <n v="1500"/>
    <x v="0"/>
    <n v="2025"/>
  </r>
  <r>
    <s v="2025-02-02"/>
    <s v="SAL00007"/>
    <x v="6"/>
    <s v="HP MOUSE"/>
    <n v="4"/>
    <n v="1500"/>
    <n v="6000"/>
    <x v="1"/>
    <n v="2025"/>
  </r>
  <r>
    <s v="2025-02-18"/>
    <s v="SAL03475"/>
    <x v="6"/>
    <s v="HP MOUSE"/>
    <n v="9"/>
    <n v="1500"/>
    <n v="13500"/>
    <x v="1"/>
    <n v="2025"/>
  </r>
  <r>
    <s v="2025-02-21"/>
    <s v="SAL00841"/>
    <x v="6"/>
    <s v="HP MOUSE"/>
    <n v="12"/>
    <n v="1500"/>
    <n v="18000"/>
    <x v="1"/>
    <n v="2025"/>
  </r>
  <r>
    <s v="2025-02-21"/>
    <s v="SAL03697"/>
    <x v="6"/>
    <s v="HP MOUSE"/>
    <n v="4"/>
    <n v="1500"/>
    <n v="6000"/>
    <x v="1"/>
    <n v="2025"/>
  </r>
  <r>
    <s v="2025-03-13"/>
    <s v="SAL03436"/>
    <x v="6"/>
    <s v="HP MOUSE"/>
    <n v="10"/>
    <n v="1500"/>
    <n v="15000"/>
    <x v="2"/>
    <n v="2025"/>
  </r>
  <r>
    <s v="2025-03-17"/>
    <s v="SAL01719"/>
    <x v="6"/>
    <s v="HP MOUSE"/>
    <n v="10"/>
    <n v="1500"/>
    <n v="15000"/>
    <x v="2"/>
    <n v="2025"/>
  </r>
  <r>
    <s v="2025-03-20"/>
    <s v="SAL03949"/>
    <x v="6"/>
    <s v="HP MOUSE"/>
    <n v="9"/>
    <n v="1500"/>
    <n v="13500"/>
    <x v="2"/>
    <n v="2025"/>
  </r>
  <r>
    <s v="2025-03-23"/>
    <s v="SAL01877"/>
    <x v="6"/>
    <s v="HP MOUSE"/>
    <n v="5"/>
    <n v="1500"/>
    <n v="7500"/>
    <x v="2"/>
    <n v="2025"/>
  </r>
  <r>
    <s v="2025-03-30"/>
    <s v="SAL03474"/>
    <x v="6"/>
    <s v="HP MOUSE"/>
    <n v="13"/>
    <n v="1500"/>
    <n v="19500"/>
    <x v="2"/>
    <n v="2025"/>
  </r>
  <r>
    <s v="2025-03-30"/>
    <s v="SAL05702"/>
    <x v="6"/>
    <s v="HP MOUSE"/>
    <n v="11"/>
    <n v="1500"/>
    <n v="16500"/>
    <x v="2"/>
    <n v="2025"/>
  </r>
  <r>
    <s v="2025-04-07"/>
    <s v="SAL01577"/>
    <x v="6"/>
    <s v="HP MOUSE"/>
    <n v="10"/>
    <n v="1500"/>
    <n v="15000"/>
    <x v="3"/>
    <n v="2025"/>
  </r>
  <r>
    <s v="2025-04-07"/>
    <s v="SAL01865"/>
    <x v="6"/>
    <s v="HP MOUSE"/>
    <n v="9"/>
    <n v="1500"/>
    <n v="13500"/>
    <x v="3"/>
    <n v="2025"/>
  </r>
  <r>
    <s v="2025-04-12"/>
    <s v="SAL01230"/>
    <x v="6"/>
    <s v="HP MOUSE"/>
    <n v="7"/>
    <n v="1500"/>
    <n v="10500"/>
    <x v="3"/>
    <n v="2025"/>
  </r>
  <r>
    <s v="2025-04-12"/>
    <s v="SAL03884"/>
    <x v="6"/>
    <s v="HP MOUSE"/>
    <n v="11"/>
    <n v="1500"/>
    <n v="16500"/>
    <x v="3"/>
    <n v="2025"/>
  </r>
  <r>
    <s v="2025-04-13"/>
    <s v="SAL00185"/>
    <x v="6"/>
    <s v="HP MOUSE"/>
    <n v="10"/>
    <n v="1500"/>
    <n v="15000"/>
    <x v="3"/>
    <n v="2025"/>
  </r>
  <r>
    <s v="2025-04-17"/>
    <s v="SAL02970"/>
    <x v="6"/>
    <s v="HP MOUSE"/>
    <n v="6"/>
    <n v="1500"/>
    <n v="9000"/>
    <x v="3"/>
    <n v="2025"/>
  </r>
  <r>
    <s v="2025-04-27"/>
    <s v="SAL05172"/>
    <x v="6"/>
    <s v="HP MOUSE"/>
    <n v="5"/>
    <n v="1500"/>
    <n v="7500"/>
    <x v="3"/>
    <n v="2025"/>
  </r>
  <r>
    <s v="2025-05-05"/>
    <s v="SAL00387"/>
    <x v="6"/>
    <s v="HP MOUSE"/>
    <n v="13"/>
    <n v="1500"/>
    <n v="19500"/>
    <x v="4"/>
    <n v="2025"/>
  </r>
  <r>
    <s v="2025-05-23"/>
    <s v="SAL03969"/>
    <x v="6"/>
    <s v="HP MOUSE"/>
    <n v="6"/>
    <n v="1500"/>
    <n v="9000"/>
    <x v="4"/>
    <n v="2025"/>
  </r>
  <r>
    <s v="2025-05-24"/>
    <s v="SAL03364"/>
    <x v="6"/>
    <s v="HP MOUSE"/>
    <n v="11"/>
    <n v="1500"/>
    <n v="16500"/>
    <x v="4"/>
    <n v="2025"/>
  </r>
  <r>
    <s v="2025-05-31"/>
    <s v="SAL04524"/>
    <x v="6"/>
    <s v="HP MOUSE"/>
    <n v="12"/>
    <n v="1500"/>
    <n v="18000"/>
    <x v="4"/>
    <n v="2025"/>
  </r>
  <r>
    <s v="2025-06-04"/>
    <s v="SAL03985"/>
    <x v="6"/>
    <s v="HP MOUSE"/>
    <n v="12"/>
    <n v="1500"/>
    <n v="18000"/>
    <x v="5"/>
    <n v="2025"/>
  </r>
  <r>
    <s v="2025-06-14"/>
    <s v="SAL03830"/>
    <x v="6"/>
    <s v="HP MOUSE"/>
    <n v="10"/>
    <n v="1500"/>
    <n v="15000"/>
    <x v="5"/>
    <n v="2025"/>
  </r>
  <r>
    <s v="2025-06-15"/>
    <s v="SAL00564"/>
    <x v="6"/>
    <s v="HP MOUSE"/>
    <n v="15"/>
    <n v="1500"/>
    <n v="22500"/>
    <x v="5"/>
    <n v="2025"/>
  </r>
  <r>
    <s v="2025-06-17"/>
    <s v="SAL00744"/>
    <x v="6"/>
    <s v="HP MOUSE"/>
    <n v="11"/>
    <n v="1500"/>
    <n v="16500"/>
    <x v="5"/>
    <n v="2025"/>
  </r>
  <r>
    <s v="2025-06-19"/>
    <s v="SAL05255"/>
    <x v="6"/>
    <s v="HP MOUSE"/>
    <n v="1"/>
    <n v="1500"/>
    <n v="1500"/>
    <x v="5"/>
    <n v="2025"/>
  </r>
  <r>
    <s v="2025-07-01"/>
    <s v="SAL01538"/>
    <x v="6"/>
    <s v="HP MOUSE"/>
    <n v="15"/>
    <n v="1500"/>
    <n v="22500"/>
    <x v="6"/>
    <n v="2025"/>
  </r>
  <r>
    <s v="2025-07-11"/>
    <s v="SAL04558"/>
    <x v="6"/>
    <s v="HP MOUSE"/>
    <n v="8"/>
    <n v="1500"/>
    <n v="12000"/>
    <x v="6"/>
    <n v="2025"/>
  </r>
  <r>
    <s v="2025-07-22"/>
    <s v="SAL00586"/>
    <x v="6"/>
    <s v="HP MOUSE"/>
    <n v="2"/>
    <n v="1500"/>
    <n v="3000"/>
    <x v="6"/>
    <n v="2025"/>
  </r>
  <r>
    <s v="2025-07-31"/>
    <s v="SAL03120"/>
    <x v="6"/>
    <s v="HP MOUSE"/>
    <n v="8"/>
    <n v="1500"/>
    <n v="12000"/>
    <x v="6"/>
    <n v="2025"/>
  </r>
  <r>
    <s v="2025-08-11"/>
    <s v="SAL03677"/>
    <x v="6"/>
    <s v="HP MOUSE"/>
    <n v="13"/>
    <n v="1500"/>
    <n v="19500"/>
    <x v="7"/>
    <n v="2025"/>
  </r>
  <r>
    <s v="2025-08-14"/>
    <s v="SAL02718"/>
    <x v="6"/>
    <s v="HP MOUSE"/>
    <n v="5"/>
    <n v="1500"/>
    <n v="7500"/>
    <x v="7"/>
    <n v="2025"/>
  </r>
  <r>
    <s v="2025-08-17"/>
    <s v="SAL02722"/>
    <x v="6"/>
    <s v="HP MOUSE"/>
    <n v="7"/>
    <n v="1500"/>
    <n v="10500"/>
    <x v="7"/>
    <n v="2025"/>
  </r>
  <r>
    <s v="2025-08-21"/>
    <s v="SAL00101"/>
    <x v="6"/>
    <s v="HP MOUSE"/>
    <n v="10"/>
    <n v="1500"/>
    <n v="15000"/>
    <x v="7"/>
    <n v="2025"/>
  </r>
  <r>
    <s v="2025-09-11"/>
    <s v="SAL04009"/>
    <x v="6"/>
    <s v="HP MOUSE"/>
    <n v="3"/>
    <n v="1500"/>
    <n v="4500"/>
    <x v="8"/>
    <n v="2025"/>
  </r>
  <r>
    <s v="2025-09-15"/>
    <s v="SAL04116"/>
    <x v="6"/>
    <s v="HP MOUSE"/>
    <n v="13"/>
    <n v="1500"/>
    <n v="19500"/>
    <x v="8"/>
    <n v="2025"/>
  </r>
  <r>
    <s v="2025-10-08"/>
    <s v="SAL04218"/>
    <x v="6"/>
    <s v="HP MOUSE"/>
    <n v="2"/>
    <n v="1500"/>
    <n v="3000"/>
    <x v="9"/>
    <n v="2025"/>
  </r>
  <r>
    <s v="2025-10-10"/>
    <s v="SAL05519"/>
    <x v="6"/>
    <s v="HP MOUSE"/>
    <n v="11"/>
    <n v="1500"/>
    <n v="16500"/>
    <x v="9"/>
    <n v="2025"/>
  </r>
  <r>
    <s v="2025-10-20"/>
    <s v="SAL01214"/>
    <x v="6"/>
    <s v="HP MOUSE"/>
    <n v="6"/>
    <n v="1500"/>
    <n v="9000"/>
    <x v="9"/>
    <n v="2025"/>
  </r>
  <r>
    <s v="2025-11-08"/>
    <s v="SAL03836"/>
    <x v="6"/>
    <s v="HP MOUSE"/>
    <n v="14"/>
    <n v="1500"/>
    <n v="21000"/>
    <x v="10"/>
    <n v="2025"/>
  </r>
  <r>
    <s v="2025-11-11"/>
    <s v="SAL00417"/>
    <x v="6"/>
    <s v="HP MOUSE"/>
    <n v="3"/>
    <n v="1500"/>
    <n v="4500"/>
    <x v="10"/>
    <n v="2025"/>
  </r>
  <r>
    <s v="2025-12-02"/>
    <s v="SAL04331"/>
    <x v="6"/>
    <s v="HP MOUSE"/>
    <n v="2"/>
    <n v="1500"/>
    <n v="3000"/>
    <x v="11"/>
    <n v="2025"/>
  </r>
  <r>
    <s v="2025-12-07"/>
    <s v="SAL02756"/>
    <x v="6"/>
    <s v="HP MOUSE"/>
    <n v="8"/>
    <n v="1500"/>
    <n v="12000"/>
    <x v="11"/>
    <n v="2025"/>
  </r>
  <r>
    <s v="2025-12-13"/>
    <s v="SAL02025"/>
    <x v="6"/>
    <s v="HP MOUSE"/>
    <n v="2"/>
    <n v="1500"/>
    <n v="3000"/>
    <x v="11"/>
    <n v="2025"/>
  </r>
  <r>
    <s v="2025-12-14"/>
    <s v="SAL01160"/>
    <x v="6"/>
    <s v="HP MOUSE"/>
    <n v="2"/>
    <n v="1500"/>
    <n v="3000"/>
    <x v="11"/>
    <n v="2025"/>
  </r>
  <r>
    <s v="2025-12-16"/>
    <s v="SAL04549"/>
    <x v="6"/>
    <s v="HP MOUSE"/>
    <n v="1"/>
    <n v="1500"/>
    <n v="1500"/>
    <x v="11"/>
    <n v="2025"/>
  </r>
  <r>
    <s v="2025-12-25"/>
    <s v="SAL02931"/>
    <x v="6"/>
    <s v="HP MOUSE"/>
    <n v="11"/>
    <n v="1500"/>
    <n v="16500"/>
    <x v="11"/>
    <n v="2025"/>
  </r>
  <r>
    <s v="2025-12-26"/>
    <s v="SAL00114"/>
    <x v="6"/>
    <s v="HP MOUSE"/>
    <n v="11"/>
    <n v="1500"/>
    <n v="16500"/>
    <x v="11"/>
    <n v="2025"/>
  </r>
  <r>
    <s v="2023-01-01"/>
    <s v="SAL04732"/>
    <x v="6"/>
    <s v="HP MOUSE X500"/>
    <n v="10"/>
    <n v="3000"/>
    <n v="30000"/>
    <x v="0"/>
    <n v="2023"/>
  </r>
  <r>
    <s v="2023-01-01"/>
    <s v="SAL05854"/>
    <x v="6"/>
    <s v="HP MOUSE X500"/>
    <n v="5"/>
    <n v="3000"/>
    <n v="15000"/>
    <x v="0"/>
    <n v="2023"/>
  </r>
  <r>
    <s v="2023-01-14"/>
    <s v="SAL01851"/>
    <x v="6"/>
    <s v="HP MOUSE X500"/>
    <n v="10"/>
    <n v="3000"/>
    <n v="30000"/>
    <x v="0"/>
    <n v="2023"/>
  </r>
  <r>
    <s v="2023-01-16"/>
    <s v="SAL02760"/>
    <x v="6"/>
    <s v="HP MOUSE X500"/>
    <n v="5"/>
    <n v="3000"/>
    <n v="15000"/>
    <x v="0"/>
    <n v="2023"/>
  </r>
  <r>
    <s v="2023-01-18"/>
    <s v="SAL04438"/>
    <x v="6"/>
    <s v="HP MOUSE X500"/>
    <n v="3"/>
    <n v="3000"/>
    <n v="9000"/>
    <x v="0"/>
    <n v="2023"/>
  </r>
  <r>
    <s v="2023-01-21"/>
    <s v="SAL01628"/>
    <x v="6"/>
    <s v="HP MOUSE X500"/>
    <n v="11"/>
    <n v="3000"/>
    <n v="33000"/>
    <x v="0"/>
    <n v="2023"/>
  </r>
  <r>
    <s v="2023-02-05"/>
    <s v="SAL05957"/>
    <x v="6"/>
    <s v="HP MOUSE X500"/>
    <n v="11"/>
    <n v="3000"/>
    <n v="33000"/>
    <x v="1"/>
    <n v="2023"/>
  </r>
  <r>
    <s v="2023-03-14"/>
    <s v="SAL01916"/>
    <x v="6"/>
    <s v="HP MOUSE X500"/>
    <n v="14"/>
    <n v="3000"/>
    <n v="42000"/>
    <x v="2"/>
    <n v="2023"/>
  </r>
  <r>
    <s v="2023-03-22"/>
    <s v="SAL02251"/>
    <x v="6"/>
    <s v="HP MOUSE X500"/>
    <n v="6"/>
    <n v="3000"/>
    <n v="18000"/>
    <x v="2"/>
    <n v="2023"/>
  </r>
  <r>
    <s v="2023-03-27"/>
    <s v="SAL00141"/>
    <x v="6"/>
    <s v="HP MOUSE X500"/>
    <n v="3"/>
    <n v="3000"/>
    <n v="9000"/>
    <x v="2"/>
    <n v="2023"/>
  </r>
  <r>
    <s v="2023-03-29"/>
    <s v="SAL01164"/>
    <x v="6"/>
    <s v="HP MOUSE X500"/>
    <n v="8"/>
    <n v="3000"/>
    <n v="24000"/>
    <x v="2"/>
    <n v="2023"/>
  </r>
  <r>
    <s v="2023-03-30"/>
    <s v="SAL00375"/>
    <x v="6"/>
    <s v="HP MOUSE X500"/>
    <n v="8"/>
    <n v="3000"/>
    <n v="24000"/>
    <x v="2"/>
    <n v="2023"/>
  </r>
  <r>
    <s v="2023-04-03"/>
    <s v="SAL04024"/>
    <x v="6"/>
    <s v="HP MOUSE X500"/>
    <n v="13"/>
    <n v="3000"/>
    <n v="39000"/>
    <x v="3"/>
    <n v="2023"/>
  </r>
  <r>
    <s v="2023-04-04"/>
    <s v="SAL04674"/>
    <x v="6"/>
    <s v="HP MOUSE X500"/>
    <n v="1"/>
    <n v="3000"/>
    <n v="3000"/>
    <x v="3"/>
    <n v="2023"/>
  </r>
  <r>
    <s v="2023-04-05"/>
    <s v="SAL00999"/>
    <x v="6"/>
    <s v="HP MOUSE X500"/>
    <n v="12"/>
    <n v="3000"/>
    <n v="36000"/>
    <x v="3"/>
    <n v="2023"/>
  </r>
  <r>
    <s v="2023-04-13"/>
    <s v="SAL04496"/>
    <x v="6"/>
    <s v="HP MOUSE X500"/>
    <n v="1"/>
    <n v="3000"/>
    <n v="3000"/>
    <x v="3"/>
    <n v="2023"/>
  </r>
  <r>
    <s v="2023-04-22"/>
    <s v="SAL03886"/>
    <x v="6"/>
    <s v="HP MOUSE X500"/>
    <n v="15"/>
    <n v="3000"/>
    <n v="45000"/>
    <x v="3"/>
    <n v="2023"/>
  </r>
  <r>
    <s v="2023-04-28"/>
    <s v="SAL02203"/>
    <x v="6"/>
    <s v="HP MOUSE X500"/>
    <n v="6"/>
    <n v="3000"/>
    <n v="18000"/>
    <x v="3"/>
    <n v="2023"/>
  </r>
  <r>
    <s v="2023-04-29"/>
    <s v="SAL02389"/>
    <x v="6"/>
    <s v="HP MOUSE X500"/>
    <n v="8"/>
    <n v="3000"/>
    <n v="24000"/>
    <x v="3"/>
    <n v="2023"/>
  </r>
  <r>
    <s v="2023-05-13"/>
    <s v="SAL01325"/>
    <x v="6"/>
    <s v="HP MOUSE X500"/>
    <n v="6"/>
    <n v="3000"/>
    <n v="18000"/>
    <x v="4"/>
    <n v="2023"/>
  </r>
  <r>
    <s v="2023-05-14"/>
    <s v="SAL00616"/>
    <x v="6"/>
    <s v="HP MOUSE X500"/>
    <n v="8"/>
    <n v="3000"/>
    <n v="24000"/>
    <x v="4"/>
    <n v="2023"/>
  </r>
  <r>
    <s v="2023-05-15"/>
    <s v="SAL00015"/>
    <x v="6"/>
    <s v="HP MOUSE X500"/>
    <n v="9"/>
    <n v="3000"/>
    <n v="27000"/>
    <x v="4"/>
    <n v="2023"/>
  </r>
  <r>
    <s v="2023-05-20"/>
    <s v="SAL04447"/>
    <x v="6"/>
    <s v="HP MOUSE X500"/>
    <n v="13"/>
    <n v="3000"/>
    <n v="39000"/>
    <x v="4"/>
    <n v="2023"/>
  </r>
  <r>
    <s v="2023-06-21"/>
    <s v="SAL03424"/>
    <x v="6"/>
    <s v="HP MOUSE X500"/>
    <n v="12"/>
    <n v="3000"/>
    <n v="36000"/>
    <x v="5"/>
    <n v="2023"/>
  </r>
  <r>
    <s v="2023-06-22"/>
    <s v="SAL01961"/>
    <x v="6"/>
    <s v="HP MOUSE X500"/>
    <n v="10"/>
    <n v="3000"/>
    <n v="30000"/>
    <x v="5"/>
    <n v="2023"/>
  </r>
  <r>
    <s v="2023-07-07"/>
    <s v="SAL04695"/>
    <x v="6"/>
    <s v="HP MOUSE X500"/>
    <n v="1"/>
    <n v="3000"/>
    <n v="3000"/>
    <x v="6"/>
    <n v="2023"/>
  </r>
  <r>
    <s v="2023-07-25"/>
    <s v="SAL00547"/>
    <x v="6"/>
    <s v="HP MOUSE X500"/>
    <n v="5"/>
    <n v="3000"/>
    <n v="15000"/>
    <x v="6"/>
    <n v="2023"/>
  </r>
  <r>
    <s v="2023-07-27"/>
    <s v="SAL02926"/>
    <x v="6"/>
    <s v="HP MOUSE X500"/>
    <n v="2"/>
    <n v="3000"/>
    <n v="6000"/>
    <x v="6"/>
    <n v="2023"/>
  </r>
  <r>
    <s v="2023-07-28"/>
    <s v="SAL05401"/>
    <x v="6"/>
    <s v="HP MOUSE X500"/>
    <n v="15"/>
    <n v="3000"/>
    <n v="45000"/>
    <x v="6"/>
    <n v="2023"/>
  </r>
  <r>
    <s v="2023-08-05"/>
    <s v="SAL00059"/>
    <x v="6"/>
    <s v="HP MOUSE X500"/>
    <n v="4"/>
    <n v="3000"/>
    <n v="12000"/>
    <x v="7"/>
    <n v="2023"/>
  </r>
  <r>
    <s v="2023-08-12"/>
    <s v="SAL02469"/>
    <x v="6"/>
    <s v="HP MOUSE X500"/>
    <n v="8"/>
    <n v="3000"/>
    <n v="24000"/>
    <x v="7"/>
    <n v="2023"/>
  </r>
  <r>
    <s v="2023-08-12"/>
    <s v="SAL02757"/>
    <x v="6"/>
    <s v="HP MOUSE X500"/>
    <n v="8"/>
    <n v="3000"/>
    <n v="24000"/>
    <x v="7"/>
    <n v="2023"/>
  </r>
  <r>
    <s v="2023-08-14"/>
    <s v="SAL04239"/>
    <x v="6"/>
    <s v="HP MOUSE X500"/>
    <n v="3"/>
    <n v="3000"/>
    <n v="9000"/>
    <x v="7"/>
    <n v="2023"/>
  </r>
  <r>
    <s v="2023-08-21"/>
    <s v="SAL00964"/>
    <x v="6"/>
    <s v="HP MOUSE X500"/>
    <n v="4"/>
    <n v="3000"/>
    <n v="12000"/>
    <x v="7"/>
    <n v="2023"/>
  </r>
  <r>
    <s v="2023-08-26"/>
    <s v="SAL01065"/>
    <x v="6"/>
    <s v="HP MOUSE X500"/>
    <n v="3"/>
    <n v="3000"/>
    <n v="9000"/>
    <x v="7"/>
    <n v="2023"/>
  </r>
  <r>
    <s v="2023-08-30"/>
    <s v="SAL00225"/>
    <x v="6"/>
    <s v="HP MOUSE X500"/>
    <n v="14"/>
    <n v="3000"/>
    <n v="42000"/>
    <x v="7"/>
    <n v="2023"/>
  </r>
  <r>
    <s v="2023-09-10"/>
    <s v="SAL02568"/>
    <x v="6"/>
    <s v="HP MOUSE X500"/>
    <n v="15"/>
    <n v="3000"/>
    <n v="45000"/>
    <x v="8"/>
    <n v="2023"/>
  </r>
  <r>
    <s v="2023-09-16"/>
    <s v="SAL00177"/>
    <x v="6"/>
    <s v="HP MOUSE X500"/>
    <n v="10"/>
    <n v="3000"/>
    <n v="30000"/>
    <x v="8"/>
    <n v="2023"/>
  </r>
  <r>
    <s v="2023-09-29"/>
    <s v="SAL02484"/>
    <x v="6"/>
    <s v="HP MOUSE X500"/>
    <n v="11"/>
    <n v="3000"/>
    <n v="33000"/>
    <x v="8"/>
    <n v="2023"/>
  </r>
  <r>
    <s v="2023-10-02"/>
    <s v="SAL03187"/>
    <x v="6"/>
    <s v="HP MOUSE X500"/>
    <n v="9"/>
    <n v="3000"/>
    <n v="27000"/>
    <x v="9"/>
    <n v="2023"/>
  </r>
  <r>
    <s v="2023-10-19"/>
    <s v="SAL00010"/>
    <x v="6"/>
    <s v="HP MOUSE X500"/>
    <n v="4"/>
    <n v="3000"/>
    <n v="12000"/>
    <x v="9"/>
    <n v="2023"/>
  </r>
  <r>
    <s v="2023-10-21"/>
    <s v="SAL00406"/>
    <x v="6"/>
    <s v="HP MOUSE X500"/>
    <n v="14"/>
    <n v="3000"/>
    <n v="42000"/>
    <x v="9"/>
    <n v="2023"/>
  </r>
  <r>
    <s v="2023-11-27"/>
    <s v="SAL00382"/>
    <x v="6"/>
    <s v="HP MOUSE X500"/>
    <n v="15"/>
    <n v="3000"/>
    <n v="45000"/>
    <x v="10"/>
    <n v="2023"/>
  </r>
  <r>
    <s v="2023-12-01"/>
    <s v="SAL03043"/>
    <x v="6"/>
    <s v="HP MOUSE X500"/>
    <n v="15"/>
    <n v="3000"/>
    <n v="45000"/>
    <x v="11"/>
    <n v="2023"/>
  </r>
  <r>
    <s v="2023-12-06"/>
    <s v="SAL01582"/>
    <x v="6"/>
    <s v="HP MOUSE X500"/>
    <n v="2"/>
    <n v="3000"/>
    <n v="6000"/>
    <x v="11"/>
    <n v="2023"/>
  </r>
  <r>
    <s v="2023-12-07"/>
    <s v="SAL05175"/>
    <x v="6"/>
    <s v="HP MOUSE X500"/>
    <n v="8"/>
    <n v="3000"/>
    <n v="24000"/>
    <x v="11"/>
    <n v="2023"/>
  </r>
  <r>
    <s v="2023-12-15"/>
    <s v="SAL01499"/>
    <x v="6"/>
    <s v="HP MOUSE X500"/>
    <n v="4"/>
    <n v="3000"/>
    <n v="12000"/>
    <x v="11"/>
    <n v="2023"/>
  </r>
  <r>
    <s v="2023-12-16"/>
    <s v="SAL04952"/>
    <x v="6"/>
    <s v="HP MOUSE X500"/>
    <n v="10"/>
    <n v="3000"/>
    <n v="30000"/>
    <x v="11"/>
    <n v="2023"/>
  </r>
  <r>
    <s v="2023-12-21"/>
    <s v="SAL00251"/>
    <x v="6"/>
    <s v="HP MOUSE X500"/>
    <n v="15"/>
    <n v="3000"/>
    <n v="45000"/>
    <x v="11"/>
    <n v="2023"/>
  </r>
  <r>
    <s v="2023-12-25"/>
    <s v="SAL03787"/>
    <x v="6"/>
    <s v="HP MOUSE X500"/>
    <n v="10"/>
    <n v="3000"/>
    <n v="30000"/>
    <x v="11"/>
    <n v="2023"/>
  </r>
  <r>
    <s v="2023-12-29"/>
    <s v="SAL05416"/>
    <x v="6"/>
    <s v="HP MOUSE X500"/>
    <n v="14"/>
    <n v="3000"/>
    <n v="42000"/>
    <x v="11"/>
    <n v="2023"/>
  </r>
  <r>
    <s v="2024-01-05"/>
    <s v="SAL02387"/>
    <x v="6"/>
    <s v="HP MOUSE X500"/>
    <n v="3"/>
    <n v="3000"/>
    <n v="9000"/>
    <x v="0"/>
    <n v="2024"/>
  </r>
  <r>
    <s v="2024-01-11"/>
    <s v="SAL05599"/>
    <x v="6"/>
    <s v="HP MOUSE X500"/>
    <n v="8"/>
    <n v="3000"/>
    <n v="24000"/>
    <x v="0"/>
    <n v="2024"/>
  </r>
  <r>
    <s v="2024-01-29"/>
    <s v="SAL00394"/>
    <x v="6"/>
    <s v="HP MOUSE X500"/>
    <n v="5"/>
    <n v="3000"/>
    <n v="15000"/>
    <x v="0"/>
    <n v="2024"/>
  </r>
  <r>
    <s v="2024-01-29"/>
    <s v="SAL04028"/>
    <x v="6"/>
    <s v="HP MOUSE X500"/>
    <n v="12"/>
    <n v="3000"/>
    <n v="36000"/>
    <x v="0"/>
    <n v="2024"/>
  </r>
  <r>
    <s v="2024-01-31"/>
    <s v="SAL04933"/>
    <x v="6"/>
    <s v="HP MOUSE X500"/>
    <n v="6"/>
    <n v="3000"/>
    <n v="18000"/>
    <x v="0"/>
    <n v="2024"/>
  </r>
  <r>
    <s v="2024-02-01"/>
    <s v="SAL03217"/>
    <x v="6"/>
    <s v="HP MOUSE X500"/>
    <n v="14"/>
    <n v="3000"/>
    <n v="42000"/>
    <x v="1"/>
    <n v="2024"/>
  </r>
  <r>
    <s v="2024-02-20"/>
    <s v="SAL01958"/>
    <x v="6"/>
    <s v="HP MOUSE X500"/>
    <n v="6"/>
    <n v="3000"/>
    <n v="18000"/>
    <x v="1"/>
    <n v="2024"/>
  </r>
  <r>
    <s v="2024-02-29"/>
    <s v="SAL04639"/>
    <x v="6"/>
    <s v="HP MOUSE X500"/>
    <n v="3"/>
    <n v="3000"/>
    <n v="9000"/>
    <x v="1"/>
    <n v="2024"/>
  </r>
  <r>
    <s v="2024-03-03"/>
    <s v="SAL03201"/>
    <x v="6"/>
    <s v="HP MOUSE X500"/>
    <n v="8"/>
    <n v="3000"/>
    <n v="24000"/>
    <x v="2"/>
    <n v="2024"/>
  </r>
  <r>
    <s v="2024-03-17"/>
    <s v="SAL03426"/>
    <x v="6"/>
    <s v="HP MOUSE X500"/>
    <n v="4"/>
    <n v="3000"/>
    <n v="12000"/>
    <x v="2"/>
    <n v="2024"/>
  </r>
  <r>
    <s v="2024-03-19"/>
    <s v="SAL03288"/>
    <x v="6"/>
    <s v="HP MOUSE X500"/>
    <n v="7"/>
    <n v="3000"/>
    <n v="21000"/>
    <x v="2"/>
    <n v="2024"/>
  </r>
  <r>
    <s v="2024-03-24"/>
    <s v="SAL05131"/>
    <x v="6"/>
    <s v="HP MOUSE X500"/>
    <n v="13"/>
    <n v="3000"/>
    <n v="39000"/>
    <x v="2"/>
    <n v="2024"/>
  </r>
  <r>
    <s v="2024-05-20"/>
    <s v="SAL03169"/>
    <x v="6"/>
    <s v="HP MOUSE X500"/>
    <n v="6"/>
    <n v="3000"/>
    <n v="18000"/>
    <x v="4"/>
    <n v="2024"/>
  </r>
  <r>
    <s v="2024-05-26"/>
    <s v="SAL05253"/>
    <x v="6"/>
    <s v="HP MOUSE X500"/>
    <n v="12"/>
    <n v="3000"/>
    <n v="36000"/>
    <x v="4"/>
    <n v="2024"/>
  </r>
  <r>
    <s v="2024-05-30"/>
    <s v="SAL01154"/>
    <x v="6"/>
    <s v="HP MOUSE X500"/>
    <n v="13"/>
    <n v="3000"/>
    <n v="39000"/>
    <x v="4"/>
    <n v="2024"/>
  </r>
  <r>
    <s v="2024-06-03"/>
    <s v="SAL00587"/>
    <x v="6"/>
    <s v="HP MOUSE X500"/>
    <n v="4"/>
    <n v="3000"/>
    <n v="12000"/>
    <x v="5"/>
    <n v="2024"/>
  </r>
  <r>
    <s v="2024-06-03"/>
    <s v="SAL04212"/>
    <x v="6"/>
    <s v="HP MOUSE X500"/>
    <n v="9"/>
    <n v="3000"/>
    <n v="27000"/>
    <x v="5"/>
    <n v="2024"/>
  </r>
  <r>
    <s v="2024-06-04"/>
    <s v="SAL02124"/>
    <x v="6"/>
    <s v="HP MOUSE X500"/>
    <n v="14"/>
    <n v="3000"/>
    <n v="42000"/>
    <x v="5"/>
    <n v="2024"/>
  </r>
  <r>
    <s v="2024-06-10"/>
    <s v="SAL02880"/>
    <x v="6"/>
    <s v="HP MOUSE X500"/>
    <n v="9"/>
    <n v="3000"/>
    <n v="27000"/>
    <x v="5"/>
    <n v="2024"/>
  </r>
  <r>
    <s v="2024-06-14"/>
    <s v="SAL01149"/>
    <x v="6"/>
    <s v="HP MOUSE X500"/>
    <n v="5"/>
    <n v="3000"/>
    <n v="15000"/>
    <x v="5"/>
    <n v="2024"/>
  </r>
  <r>
    <s v="2024-06-15"/>
    <s v="SAL04461"/>
    <x v="6"/>
    <s v="HP MOUSE X500"/>
    <n v="6"/>
    <n v="3000"/>
    <n v="18000"/>
    <x v="5"/>
    <n v="2024"/>
  </r>
  <r>
    <s v="2024-06-22"/>
    <s v="SAL02111"/>
    <x v="6"/>
    <s v="HP MOUSE X500"/>
    <n v="12"/>
    <n v="3000"/>
    <n v="36000"/>
    <x v="5"/>
    <n v="2024"/>
  </r>
  <r>
    <s v="2024-07-01"/>
    <s v="SAL02986"/>
    <x v="6"/>
    <s v="HP MOUSE X500"/>
    <n v="7"/>
    <n v="3000"/>
    <n v="21000"/>
    <x v="6"/>
    <n v="2024"/>
  </r>
  <r>
    <s v="2024-07-02"/>
    <s v="SAL03077"/>
    <x v="6"/>
    <s v="HP MOUSE X500"/>
    <n v="6"/>
    <n v="3000"/>
    <n v="18000"/>
    <x v="6"/>
    <n v="2024"/>
  </r>
  <r>
    <s v="2024-07-10"/>
    <s v="SAL03032"/>
    <x v="6"/>
    <s v="HP MOUSE X500"/>
    <n v="9"/>
    <n v="3000"/>
    <n v="27000"/>
    <x v="6"/>
    <n v="2024"/>
  </r>
  <r>
    <s v="2024-07-21"/>
    <s v="SAL05338"/>
    <x v="6"/>
    <s v="HP MOUSE X500"/>
    <n v="3"/>
    <n v="3000"/>
    <n v="9000"/>
    <x v="6"/>
    <n v="2024"/>
  </r>
  <r>
    <s v="2024-07-23"/>
    <s v="SAL02824"/>
    <x v="6"/>
    <s v="HP MOUSE X500"/>
    <n v="11"/>
    <n v="3000"/>
    <n v="33000"/>
    <x v="6"/>
    <n v="2024"/>
  </r>
  <r>
    <s v="2024-07-24"/>
    <s v="SAL02776"/>
    <x v="6"/>
    <s v="HP MOUSE X500"/>
    <n v="14"/>
    <n v="3000"/>
    <n v="42000"/>
    <x v="6"/>
    <n v="2024"/>
  </r>
  <r>
    <s v="2024-07-29"/>
    <s v="SAL02356"/>
    <x v="6"/>
    <s v="HP MOUSE X500"/>
    <n v="15"/>
    <n v="3000"/>
    <n v="45000"/>
    <x v="6"/>
    <n v="2024"/>
  </r>
  <r>
    <s v="2024-08-04"/>
    <s v="SAL01151"/>
    <x v="6"/>
    <s v="HP MOUSE X500"/>
    <n v="10"/>
    <n v="3000"/>
    <n v="30000"/>
    <x v="7"/>
    <n v="2024"/>
  </r>
  <r>
    <s v="2024-08-04"/>
    <s v="SAL02615"/>
    <x v="6"/>
    <s v="HP MOUSE X500"/>
    <n v="3"/>
    <n v="3000"/>
    <n v="9000"/>
    <x v="7"/>
    <n v="2024"/>
  </r>
  <r>
    <s v="2024-08-08"/>
    <s v="SAL05679"/>
    <x v="6"/>
    <s v="HP MOUSE X500"/>
    <n v="6"/>
    <n v="3000"/>
    <n v="18000"/>
    <x v="7"/>
    <n v="2024"/>
  </r>
  <r>
    <s v="2024-08-09"/>
    <s v="SAL01803"/>
    <x v="6"/>
    <s v="HP MOUSE X500"/>
    <n v="14"/>
    <n v="3000"/>
    <n v="42000"/>
    <x v="7"/>
    <n v="2024"/>
  </r>
  <r>
    <s v="2024-08-14"/>
    <s v="SAL00092"/>
    <x v="6"/>
    <s v="HP MOUSE X500"/>
    <n v="15"/>
    <n v="3000"/>
    <n v="45000"/>
    <x v="7"/>
    <n v="2024"/>
  </r>
  <r>
    <s v="2024-08-18"/>
    <s v="SAL05707"/>
    <x v="6"/>
    <s v="HP MOUSE X500"/>
    <n v="6"/>
    <n v="3000"/>
    <n v="18000"/>
    <x v="7"/>
    <n v="2024"/>
  </r>
  <r>
    <s v="2024-08-21"/>
    <s v="SAL04546"/>
    <x v="6"/>
    <s v="HP MOUSE X500"/>
    <n v="15"/>
    <n v="3000"/>
    <n v="45000"/>
    <x v="7"/>
    <n v="2024"/>
  </r>
  <r>
    <s v="2024-08-22"/>
    <s v="SAL05756"/>
    <x v="6"/>
    <s v="HP MOUSE X500"/>
    <n v="7"/>
    <n v="3000"/>
    <n v="21000"/>
    <x v="7"/>
    <n v="2024"/>
  </r>
  <r>
    <s v="2024-08-24"/>
    <s v="SAL00541"/>
    <x v="6"/>
    <s v="HP MOUSE X500"/>
    <n v="13"/>
    <n v="3000"/>
    <n v="39000"/>
    <x v="7"/>
    <n v="2024"/>
  </r>
  <r>
    <s v="2024-08-27"/>
    <s v="SAL01434"/>
    <x v="6"/>
    <s v="HP MOUSE X500"/>
    <n v="7"/>
    <n v="3000"/>
    <n v="21000"/>
    <x v="7"/>
    <n v="2024"/>
  </r>
  <r>
    <s v="2024-08-27"/>
    <s v="SAL03819"/>
    <x v="6"/>
    <s v="HP MOUSE X500"/>
    <n v="14"/>
    <n v="3000"/>
    <n v="42000"/>
    <x v="7"/>
    <n v="2024"/>
  </r>
  <r>
    <s v="2024-08-29"/>
    <s v="SAL02366"/>
    <x v="6"/>
    <s v="HP MOUSE X500"/>
    <n v="6"/>
    <n v="3000"/>
    <n v="18000"/>
    <x v="7"/>
    <n v="2024"/>
  </r>
  <r>
    <s v="2024-08-31"/>
    <s v="SAL02806"/>
    <x v="6"/>
    <s v="HP MOUSE X500"/>
    <n v="14"/>
    <n v="3000"/>
    <n v="42000"/>
    <x v="7"/>
    <n v="2024"/>
  </r>
  <r>
    <s v="2024-09-02"/>
    <s v="SAL01751"/>
    <x v="6"/>
    <s v="HP MOUSE X500"/>
    <n v="10"/>
    <n v="3000"/>
    <n v="30000"/>
    <x v="8"/>
    <n v="2024"/>
  </r>
  <r>
    <s v="2024-09-09"/>
    <s v="SAL04912"/>
    <x v="6"/>
    <s v="HP MOUSE X500"/>
    <n v="8"/>
    <n v="3000"/>
    <n v="24000"/>
    <x v="8"/>
    <n v="2024"/>
  </r>
  <r>
    <s v="2024-09-12"/>
    <s v="SAL00699"/>
    <x v="6"/>
    <s v="HP MOUSE X500"/>
    <n v="7"/>
    <n v="3000"/>
    <n v="21000"/>
    <x v="8"/>
    <n v="2024"/>
  </r>
  <r>
    <s v="2024-09-17"/>
    <s v="SAL04294"/>
    <x v="6"/>
    <s v="HP MOUSE X500"/>
    <n v="15"/>
    <n v="3000"/>
    <n v="45000"/>
    <x v="8"/>
    <n v="2024"/>
  </r>
  <r>
    <s v="2024-09-23"/>
    <s v="SAL01848"/>
    <x v="6"/>
    <s v="HP MOUSE X500"/>
    <n v="15"/>
    <n v="3000"/>
    <n v="45000"/>
    <x v="8"/>
    <n v="2024"/>
  </r>
  <r>
    <s v="2024-09-24"/>
    <s v="SAL01183"/>
    <x v="6"/>
    <s v="HP MOUSE X500"/>
    <n v="15"/>
    <n v="3000"/>
    <n v="45000"/>
    <x v="8"/>
    <n v="2024"/>
  </r>
  <r>
    <s v="2024-09-30"/>
    <s v="SAL04452"/>
    <x v="6"/>
    <s v="HP MOUSE X500"/>
    <n v="7"/>
    <n v="3000"/>
    <n v="21000"/>
    <x v="8"/>
    <n v="2024"/>
  </r>
  <r>
    <s v="2024-11-09"/>
    <s v="SAL02826"/>
    <x v="6"/>
    <s v="HP MOUSE X500"/>
    <n v="14"/>
    <n v="3000"/>
    <n v="42000"/>
    <x v="10"/>
    <n v="2024"/>
  </r>
  <r>
    <s v="2024-11-23"/>
    <s v="SAL02083"/>
    <x v="6"/>
    <s v="HP MOUSE X500"/>
    <n v="7"/>
    <n v="3000"/>
    <n v="21000"/>
    <x v="10"/>
    <n v="2024"/>
  </r>
  <r>
    <s v="2024-12-03"/>
    <s v="SAL05104"/>
    <x v="6"/>
    <s v="HP MOUSE X500"/>
    <n v="4"/>
    <n v="3000"/>
    <n v="12000"/>
    <x v="11"/>
    <n v="2024"/>
  </r>
  <r>
    <s v="2024-12-16"/>
    <s v="SAL03580"/>
    <x v="6"/>
    <s v="HP MOUSE X500"/>
    <n v="7"/>
    <n v="3000"/>
    <n v="21000"/>
    <x v="11"/>
    <n v="2024"/>
  </r>
  <r>
    <s v="2024-12-16"/>
    <s v="SAL04487"/>
    <x v="6"/>
    <s v="HP MOUSE X500"/>
    <n v="1"/>
    <n v="3000"/>
    <n v="3000"/>
    <x v="11"/>
    <n v="2024"/>
  </r>
  <r>
    <s v="2024-12-17"/>
    <s v="SAL04791"/>
    <x v="6"/>
    <s v="HP MOUSE X500"/>
    <n v="14"/>
    <n v="3000"/>
    <n v="42000"/>
    <x v="11"/>
    <n v="2024"/>
  </r>
  <r>
    <s v="2024-12-24"/>
    <s v="SAL01396"/>
    <x v="6"/>
    <s v="HP MOUSE X500"/>
    <n v="14"/>
    <n v="3000"/>
    <n v="42000"/>
    <x v="11"/>
    <n v="2024"/>
  </r>
  <r>
    <s v="2025-01-15"/>
    <s v="SAL05100"/>
    <x v="6"/>
    <s v="HP MOUSE X500"/>
    <n v="6"/>
    <n v="3000"/>
    <n v="18000"/>
    <x v="0"/>
    <n v="2025"/>
  </r>
  <r>
    <s v="2025-01-25"/>
    <s v="SAL03471"/>
    <x v="6"/>
    <s v="HP MOUSE X500"/>
    <n v="15"/>
    <n v="3000"/>
    <n v="45000"/>
    <x v="0"/>
    <n v="2025"/>
  </r>
  <r>
    <s v="2025-02-11"/>
    <s v="SAL03637"/>
    <x v="6"/>
    <s v="HP MOUSE X500"/>
    <n v="14"/>
    <n v="3000"/>
    <n v="42000"/>
    <x v="1"/>
    <n v="2025"/>
  </r>
  <r>
    <s v="2025-02-23"/>
    <s v="SAL01348"/>
    <x v="6"/>
    <s v="HP MOUSE X500"/>
    <n v="15"/>
    <n v="3000"/>
    <n v="45000"/>
    <x v="1"/>
    <n v="2025"/>
  </r>
  <r>
    <s v="2025-03-02"/>
    <s v="SAL04863"/>
    <x v="6"/>
    <s v="HP MOUSE X500"/>
    <n v="11"/>
    <n v="3000"/>
    <n v="33000"/>
    <x v="2"/>
    <n v="2025"/>
  </r>
  <r>
    <s v="2025-03-04"/>
    <s v="SAL04629"/>
    <x v="6"/>
    <s v="HP MOUSE X500"/>
    <n v="9"/>
    <n v="3000"/>
    <n v="27000"/>
    <x v="2"/>
    <n v="2025"/>
  </r>
  <r>
    <s v="2025-03-22"/>
    <s v="SAL05134"/>
    <x v="6"/>
    <s v="HP MOUSE X500"/>
    <n v="10"/>
    <n v="3000"/>
    <n v="30000"/>
    <x v="2"/>
    <n v="2025"/>
  </r>
  <r>
    <s v="2025-03-31"/>
    <s v="SAL04123"/>
    <x v="6"/>
    <s v="HP MOUSE X500"/>
    <n v="4"/>
    <n v="3000"/>
    <n v="12000"/>
    <x v="2"/>
    <n v="2025"/>
  </r>
  <r>
    <s v="2025-04-01"/>
    <s v="SAL02968"/>
    <x v="6"/>
    <s v="HP MOUSE X500"/>
    <n v="15"/>
    <n v="3000"/>
    <n v="45000"/>
    <x v="3"/>
    <n v="2025"/>
  </r>
  <r>
    <s v="2025-04-07"/>
    <s v="SAL00759"/>
    <x v="6"/>
    <s v="HP MOUSE X500"/>
    <n v="13"/>
    <n v="3000"/>
    <n v="39000"/>
    <x v="3"/>
    <n v="2025"/>
  </r>
  <r>
    <s v="2025-04-07"/>
    <s v="SAL01694"/>
    <x v="6"/>
    <s v="HP MOUSE X500"/>
    <n v="8"/>
    <n v="3000"/>
    <n v="24000"/>
    <x v="3"/>
    <n v="2025"/>
  </r>
  <r>
    <s v="2025-04-16"/>
    <s v="SAL03253"/>
    <x v="6"/>
    <s v="HP MOUSE X500"/>
    <n v="1"/>
    <n v="3000"/>
    <n v="3000"/>
    <x v="3"/>
    <n v="2025"/>
  </r>
  <r>
    <s v="2025-04-29"/>
    <s v="SAL05122"/>
    <x v="6"/>
    <s v="HP MOUSE X500"/>
    <n v="10"/>
    <n v="3000"/>
    <n v="30000"/>
    <x v="3"/>
    <n v="2025"/>
  </r>
  <r>
    <s v="2025-04-30"/>
    <s v="SAL01152"/>
    <x v="6"/>
    <s v="HP MOUSE X500"/>
    <n v="9"/>
    <n v="3000"/>
    <n v="27000"/>
    <x v="3"/>
    <n v="2025"/>
  </r>
  <r>
    <s v="2025-05-10"/>
    <s v="SAL03142"/>
    <x v="6"/>
    <s v="HP MOUSE X500"/>
    <n v="9"/>
    <n v="3000"/>
    <n v="27000"/>
    <x v="4"/>
    <n v="2025"/>
  </r>
  <r>
    <s v="2025-05-28"/>
    <s v="SAL05035"/>
    <x v="6"/>
    <s v="HP MOUSE X500"/>
    <n v="7"/>
    <n v="3000"/>
    <n v="21000"/>
    <x v="4"/>
    <n v="2025"/>
  </r>
  <r>
    <s v="2025-05-31"/>
    <s v="SAL02734"/>
    <x v="6"/>
    <s v="HP MOUSE X500"/>
    <n v="9"/>
    <n v="3000"/>
    <n v="27000"/>
    <x v="4"/>
    <n v="2025"/>
  </r>
  <r>
    <s v="2025-06-05"/>
    <s v="SAL02561"/>
    <x v="6"/>
    <s v="HP MOUSE X500"/>
    <n v="11"/>
    <n v="3000"/>
    <n v="33000"/>
    <x v="5"/>
    <n v="2025"/>
  </r>
  <r>
    <s v="2025-06-06"/>
    <s v="SAL03375"/>
    <x v="6"/>
    <s v="HP MOUSE X500"/>
    <n v="2"/>
    <n v="3000"/>
    <n v="6000"/>
    <x v="5"/>
    <n v="2025"/>
  </r>
  <r>
    <s v="2025-06-07"/>
    <s v="SAL03410"/>
    <x v="6"/>
    <s v="HP MOUSE X500"/>
    <n v="7"/>
    <n v="3000"/>
    <n v="21000"/>
    <x v="5"/>
    <n v="2025"/>
  </r>
  <r>
    <s v="2025-06-17"/>
    <s v="SAL00840"/>
    <x v="6"/>
    <s v="HP MOUSE X500"/>
    <n v="2"/>
    <n v="3000"/>
    <n v="6000"/>
    <x v="5"/>
    <n v="2025"/>
  </r>
  <r>
    <s v="2025-06-18"/>
    <s v="SAL05043"/>
    <x v="6"/>
    <s v="HP MOUSE X500"/>
    <n v="14"/>
    <n v="3000"/>
    <n v="42000"/>
    <x v="5"/>
    <n v="2025"/>
  </r>
  <r>
    <s v="2025-06-20"/>
    <s v="SAL00889"/>
    <x v="6"/>
    <s v="HP MOUSE X500"/>
    <n v="2"/>
    <n v="3000"/>
    <n v="6000"/>
    <x v="5"/>
    <n v="2025"/>
  </r>
  <r>
    <s v="2025-06-26"/>
    <s v="SAL00150"/>
    <x v="6"/>
    <s v="HP MOUSE X500"/>
    <n v="8"/>
    <n v="3000"/>
    <n v="24000"/>
    <x v="5"/>
    <n v="2025"/>
  </r>
  <r>
    <s v="2025-06-26"/>
    <s v="SAL01172"/>
    <x v="6"/>
    <s v="HP MOUSE X500"/>
    <n v="6"/>
    <n v="3000"/>
    <n v="18000"/>
    <x v="5"/>
    <n v="2025"/>
  </r>
  <r>
    <s v="2025-06-30"/>
    <s v="SAL05225"/>
    <x v="6"/>
    <s v="HP MOUSE X500"/>
    <n v="11"/>
    <n v="3000"/>
    <n v="33000"/>
    <x v="5"/>
    <n v="2025"/>
  </r>
  <r>
    <s v="2025-07-05"/>
    <s v="SAL02318"/>
    <x v="6"/>
    <s v="HP MOUSE X500"/>
    <n v="9"/>
    <n v="3000"/>
    <n v="27000"/>
    <x v="6"/>
    <n v="2025"/>
  </r>
  <r>
    <s v="2025-07-05"/>
    <s v="SAL05317"/>
    <x v="6"/>
    <s v="HP MOUSE X500"/>
    <n v="4"/>
    <n v="3000"/>
    <n v="12000"/>
    <x v="6"/>
    <n v="2025"/>
  </r>
  <r>
    <s v="2025-07-21"/>
    <s v="SAL01960"/>
    <x v="6"/>
    <s v="HP MOUSE X500"/>
    <n v="7"/>
    <n v="3000"/>
    <n v="21000"/>
    <x v="6"/>
    <n v="2025"/>
  </r>
  <r>
    <s v="2025-07-30"/>
    <s v="SAL00795"/>
    <x v="6"/>
    <s v="HP MOUSE X500"/>
    <n v="4"/>
    <n v="3000"/>
    <n v="12000"/>
    <x v="6"/>
    <n v="2025"/>
  </r>
  <r>
    <s v="2025-08-26"/>
    <s v="SAL04947"/>
    <x v="6"/>
    <s v="HP MOUSE X500"/>
    <n v="12"/>
    <n v="3000"/>
    <n v="36000"/>
    <x v="7"/>
    <n v="2025"/>
  </r>
  <r>
    <s v="2025-08-31"/>
    <s v="SAL01881"/>
    <x v="6"/>
    <s v="HP MOUSE X500"/>
    <n v="6"/>
    <n v="3000"/>
    <n v="18000"/>
    <x v="7"/>
    <n v="2025"/>
  </r>
  <r>
    <s v="2025-08-31"/>
    <s v="SAL03671"/>
    <x v="6"/>
    <s v="HP MOUSE X500"/>
    <n v="2"/>
    <n v="3000"/>
    <n v="6000"/>
    <x v="7"/>
    <n v="2025"/>
  </r>
  <r>
    <s v="2025-09-09"/>
    <s v="SAL05157"/>
    <x v="6"/>
    <s v="HP MOUSE X500"/>
    <n v="4"/>
    <n v="3000"/>
    <n v="12000"/>
    <x v="8"/>
    <n v="2025"/>
  </r>
  <r>
    <s v="2025-09-10"/>
    <s v="SAL02709"/>
    <x v="6"/>
    <s v="HP MOUSE X500"/>
    <n v="3"/>
    <n v="3000"/>
    <n v="9000"/>
    <x v="8"/>
    <n v="2025"/>
  </r>
  <r>
    <s v="2025-09-19"/>
    <s v="SAL05737"/>
    <x v="6"/>
    <s v="HP MOUSE X500"/>
    <n v="10"/>
    <n v="3000"/>
    <n v="30000"/>
    <x v="8"/>
    <n v="2025"/>
  </r>
  <r>
    <s v="2025-09-21"/>
    <s v="SAL04731"/>
    <x v="6"/>
    <s v="HP MOUSE X500"/>
    <n v="12"/>
    <n v="3000"/>
    <n v="36000"/>
    <x v="8"/>
    <n v="2025"/>
  </r>
  <r>
    <s v="2025-09-23"/>
    <s v="SAL05630"/>
    <x v="6"/>
    <s v="HP MOUSE X500"/>
    <n v="12"/>
    <n v="3000"/>
    <n v="36000"/>
    <x v="8"/>
    <n v="2025"/>
  </r>
  <r>
    <s v="2025-10-08"/>
    <s v="SAL03754"/>
    <x v="6"/>
    <s v="HP MOUSE X500"/>
    <n v="15"/>
    <n v="3000"/>
    <n v="45000"/>
    <x v="9"/>
    <n v="2025"/>
  </r>
  <r>
    <s v="2025-10-09"/>
    <s v="SAL00418"/>
    <x v="6"/>
    <s v="HP MOUSE X500"/>
    <n v="10"/>
    <n v="3000"/>
    <n v="30000"/>
    <x v="9"/>
    <n v="2025"/>
  </r>
  <r>
    <s v="2025-10-18"/>
    <s v="SAL02078"/>
    <x v="6"/>
    <s v="HP MOUSE X500"/>
    <n v="8"/>
    <n v="3000"/>
    <n v="24000"/>
    <x v="9"/>
    <n v="2025"/>
  </r>
  <r>
    <s v="2025-11-05"/>
    <s v="SAL00746"/>
    <x v="6"/>
    <s v="HP MOUSE X500"/>
    <n v="3"/>
    <n v="3000"/>
    <n v="9000"/>
    <x v="10"/>
    <n v="2025"/>
  </r>
  <r>
    <s v="2025-11-08"/>
    <s v="SAL03246"/>
    <x v="6"/>
    <s v="HP MOUSE X500"/>
    <n v="10"/>
    <n v="3000"/>
    <n v="30000"/>
    <x v="10"/>
    <n v="2025"/>
  </r>
  <r>
    <s v="2025-11-10"/>
    <s v="SAL01942"/>
    <x v="6"/>
    <s v="HP MOUSE X500"/>
    <n v="14"/>
    <n v="3000"/>
    <n v="42000"/>
    <x v="10"/>
    <n v="2025"/>
  </r>
  <r>
    <s v="2025-11-11"/>
    <s v="SAL01083"/>
    <x v="6"/>
    <s v="HP MOUSE X500"/>
    <n v="15"/>
    <n v="3000"/>
    <n v="45000"/>
    <x v="10"/>
    <n v="2025"/>
  </r>
  <r>
    <s v="2025-11-15"/>
    <s v="SAL00130"/>
    <x v="6"/>
    <s v="HP MOUSE X500"/>
    <n v="2"/>
    <n v="3000"/>
    <n v="6000"/>
    <x v="10"/>
    <n v="2025"/>
  </r>
  <r>
    <s v="2025-11-19"/>
    <s v="SAL03261"/>
    <x v="6"/>
    <s v="HP MOUSE X500"/>
    <n v="11"/>
    <n v="3000"/>
    <n v="33000"/>
    <x v="10"/>
    <n v="2025"/>
  </r>
  <r>
    <s v="2025-11-26"/>
    <s v="SAL03325"/>
    <x v="6"/>
    <s v="HP MOUSE X500"/>
    <n v="1"/>
    <n v="3000"/>
    <n v="3000"/>
    <x v="10"/>
    <n v="2025"/>
  </r>
  <r>
    <s v="2025-11-29"/>
    <s v="SAL00961"/>
    <x v="6"/>
    <s v="HP MOUSE X500"/>
    <n v="14"/>
    <n v="3000"/>
    <n v="42000"/>
    <x v="10"/>
    <n v="2025"/>
  </r>
  <r>
    <s v="2025-12-01"/>
    <s v="SAL05018"/>
    <x v="6"/>
    <s v="HP MOUSE X500"/>
    <n v="7"/>
    <n v="3000"/>
    <n v="21000"/>
    <x v="11"/>
    <n v="2025"/>
  </r>
  <r>
    <s v="2025-12-15"/>
    <s v="SAL01352"/>
    <x v="6"/>
    <s v="HP MOUSE X500"/>
    <n v="11"/>
    <n v="3000"/>
    <n v="33000"/>
    <x v="11"/>
    <n v="2025"/>
  </r>
  <r>
    <s v="2025-12-24"/>
    <s v="SAL04691"/>
    <x v="6"/>
    <s v="HP MOUSE X500"/>
    <n v="3"/>
    <n v="3000"/>
    <n v="9000"/>
    <x v="11"/>
    <n v="2025"/>
  </r>
  <r>
    <s v="2025-12-26"/>
    <s v="SAL02355"/>
    <x v="6"/>
    <s v="HP MOUSE X500"/>
    <n v="11"/>
    <n v="3000"/>
    <n v="33000"/>
    <x v="11"/>
    <n v="2025"/>
  </r>
  <r>
    <s v="2025-12-28"/>
    <s v="SAL01246"/>
    <x v="6"/>
    <s v="HP MOUSE X500"/>
    <n v="1"/>
    <n v="3000"/>
    <n v="3000"/>
    <x v="11"/>
    <n v="2025"/>
  </r>
  <r>
    <s v="2025-12-30"/>
    <s v="SAL01293"/>
    <x v="6"/>
    <s v="HP MOUSE X500"/>
    <n v="4"/>
    <n v="3000"/>
    <n v="12000"/>
    <x v="11"/>
    <n v="2025"/>
  </r>
  <r>
    <s v="2023-01-01"/>
    <s v="SAL04806"/>
    <x v="7"/>
    <s v="INFINIX 10000mAh"/>
    <n v="8"/>
    <n v="14000"/>
    <n v="112000"/>
    <x v="0"/>
    <n v="2023"/>
  </r>
  <r>
    <s v="2023-01-06"/>
    <s v="SAL01138"/>
    <x v="7"/>
    <s v="INFINIX 10000mAh"/>
    <n v="3"/>
    <n v="14000"/>
    <n v="42000"/>
    <x v="0"/>
    <n v="2023"/>
  </r>
  <r>
    <s v="2023-01-07"/>
    <s v="SAL01781"/>
    <x v="7"/>
    <s v="INFINIX 10000mAh"/>
    <n v="12"/>
    <n v="14000"/>
    <n v="168000"/>
    <x v="0"/>
    <n v="2023"/>
  </r>
  <r>
    <s v="2023-01-13"/>
    <s v="SAL01545"/>
    <x v="7"/>
    <s v="INFINIX 10000mAh"/>
    <n v="10"/>
    <n v="14000"/>
    <n v="140000"/>
    <x v="0"/>
    <n v="2023"/>
  </r>
  <r>
    <s v="2023-01-15"/>
    <s v="SAL02608"/>
    <x v="7"/>
    <s v="INFINIX 10000mAh"/>
    <n v="10"/>
    <n v="14000"/>
    <n v="140000"/>
    <x v="0"/>
    <n v="2023"/>
  </r>
  <r>
    <s v="2023-01-16"/>
    <s v="SAL05195"/>
    <x v="7"/>
    <s v="INFINIX 10000mAh"/>
    <n v="14"/>
    <n v="14000"/>
    <n v="196000"/>
    <x v="0"/>
    <n v="2023"/>
  </r>
  <r>
    <s v="2023-01-19"/>
    <s v="SAL05193"/>
    <x v="7"/>
    <s v="INFINIX 10000mAh"/>
    <n v="8"/>
    <n v="14000"/>
    <n v="112000"/>
    <x v="0"/>
    <n v="2023"/>
  </r>
  <r>
    <s v="2023-01-23"/>
    <s v="SAL05182"/>
    <x v="7"/>
    <s v="INFINIX 10000mAh"/>
    <n v="9"/>
    <n v="14000"/>
    <n v="126000"/>
    <x v="0"/>
    <n v="2023"/>
  </r>
  <r>
    <s v="2023-01-25"/>
    <s v="SAL04572"/>
    <x v="7"/>
    <s v="INFINIX 10000mAh"/>
    <n v="7"/>
    <n v="14000"/>
    <n v="98000"/>
    <x v="0"/>
    <n v="2023"/>
  </r>
  <r>
    <s v="2023-01-29"/>
    <s v="SAL05495"/>
    <x v="7"/>
    <s v="INFINIX 10000mAh"/>
    <n v="13"/>
    <n v="14000"/>
    <n v="182000"/>
    <x v="0"/>
    <n v="2023"/>
  </r>
  <r>
    <s v="2023-02-12"/>
    <s v="SAL04583"/>
    <x v="7"/>
    <s v="INFINIX 10000mAh"/>
    <n v="2"/>
    <n v="14000"/>
    <n v="28000"/>
    <x v="1"/>
    <n v="2023"/>
  </r>
  <r>
    <s v="2023-02-14"/>
    <s v="SAL05773"/>
    <x v="7"/>
    <s v="INFINIX 10000mAh"/>
    <n v="12"/>
    <n v="14000"/>
    <n v="168000"/>
    <x v="1"/>
    <n v="2023"/>
  </r>
  <r>
    <s v="2023-02-15"/>
    <s v="SAL03790"/>
    <x v="7"/>
    <s v="INFINIX 10000mAh"/>
    <n v="5"/>
    <n v="14000"/>
    <n v="70000"/>
    <x v="1"/>
    <n v="2023"/>
  </r>
  <r>
    <s v="2023-02-24"/>
    <s v="SAL03176"/>
    <x v="7"/>
    <s v="INFINIX 10000mAh"/>
    <n v="10"/>
    <n v="14000"/>
    <n v="140000"/>
    <x v="1"/>
    <n v="2023"/>
  </r>
  <r>
    <s v="2023-03-07"/>
    <s v="SAL00934"/>
    <x v="7"/>
    <s v="INFINIX 10000mAh"/>
    <n v="12"/>
    <n v="14000"/>
    <n v="168000"/>
    <x v="2"/>
    <n v="2023"/>
  </r>
  <r>
    <s v="2023-03-08"/>
    <s v="SAL05237"/>
    <x v="7"/>
    <s v="INFINIX 10000mAh"/>
    <n v="9"/>
    <n v="14000"/>
    <n v="126000"/>
    <x v="2"/>
    <n v="2023"/>
  </r>
  <r>
    <s v="2023-03-10"/>
    <s v="SAL03389"/>
    <x v="7"/>
    <s v="INFINIX 10000mAh"/>
    <n v="6"/>
    <n v="14000"/>
    <n v="84000"/>
    <x v="2"/>
    <n v="2023"/>
  </r>
  <r>
    <s v="2023-03-16"/>
    <s v="SAL02052"/>
    <x v="7"/>
    <s v="INFINIX 10000mAh"/>
    <n v="7"/>
    <n v="14000"/>
    <n v="98000"/>
    <x v="2"/>
    <n v="2023"/>
  </r>
  <r>
    <s v="2023-03-24"/>
    <s v="SAL04327"/>
    <x v="7"/>
    <s v="INFINIX 10000mAh"/>
    <n v="8"/>
    <n v="14000"/>
    <n v="112000"/>
    <x v="2"/>
    <n v="2023"/>
  </r>
  <r>
    <s v="2023-03-27"/>
    <s v="SAL00433"/>
    <x v="7"/>
    <s v="INFINIX 10000mAh"/>
    <n v="13"/>
    <n v="14000"/>
    <n v="182000"/>
    <x v="2"/>
    <n v="2023"/>
  </r>
  <r>
    <s v="2023-03-27"/>
    <s v="SAL03139"/>
    <x v="7"/>
    <s v="INFINIX 10000mAh"/>
    <n v="8"/>
    <n v="14000"/>
    <n v="112000"/>
    <x v="2"/>
    <n v="2023"/>
  </r>
  <r>
    <s v="2023-04-16"/>
    <s v="SAL01859"/>
    <x v="7"/>
    <s v="INFINIX 10000mAh"/>
    <n v="12"/>
    <n v="14000"/>
    <n v="168000"/>
    <x v="3"/>
    <n v="2023"/>
  </r>
  <r>
    <s v="2023-04-30"/>
    <s v="SAL01143"/>
    <x v="7"/>
    <s v="INFINIX 10000mAh"/>
    <n v="9"/>
    <n v="14000"/>
    <n v="126000"/>
    <x v="3"/>
    <n v="2023"/>
  </r>
  <r>
    <s v="2023-05-10"/>
    <s v="SAL04121"/>
    <x v="7"/>
    <s v="INFINIX 10000mAh"/>
    <n v="15"/>
    <n v="14000"/>
    <n v="210000"/>
    <x v="4"/>
    <n v="2023"/>
  </r>
  <r>
    <s v="2023-05-16"/>
    <s v="SAL00071"/>
    <x v="7"/>
    <s v="INFINIX 10000mAh"/>
    <n v="9"/>
    <n v="14000"/>
    <n v="126000"/>
    <x v="4"/>
    <n v="2023"/>
  </r>
  <r>
    <s v="2023-05-20"/>
    <s v="SAL02943"/>
    <x v="7"/>
    <s v="INFINIX 10000mAh"/>
    <n v="9"/>
    <n v="14000"/>
    <n v="126000"/>
    <x v="4"/>
    <n v="2023"/>
  </r>
  <r>
    <s v="2023-05-22"/>
    <s v="SAL01486"/>
    <x v="7"/>
    <s v="INFINIX 10000mAh"/>
    <n v="1"/>
    <n v="14000"/>
    <n v="14000"/>
    <x v="4"/>
    <n v="2023"/>
  </r>
  <r>
    <s v="2023-06-17"/>
    <s v="SAL02317"/>
    <x v="7"/>
    <s v="INFINIX 10000mAh"/>
    <n v="7"/>
    <n v="14000"/>
    <n v="98000"/>
    <x v="5"/>
    <n v="2023"/>
  </r>
  <r>
    <s v="2023-07-07"/>
    <s v="SAL04272"/>
    <x v="7"/>
    <s v="INFINIX 10000mAh"/>
    <n v="2"/>
    <n v="14000"/>
    <n v="28000"/>
    <x v="6"/>
    <n v="2023"/>
  </r>
  <r>
    <s v="2023-07-11"/>
    <s v="SAL03839"/>
    <x v="7"/>
    <s v="INFINIX 10000mAh"/>
    <n v="6"/>
    <n v="14000"/>
    <n v="84000"/>
    <x v="6"/>
    <n v="2023"/>
  </r>
  <r>
    <s v="2023-07-30"/>
    <s v="SAL02220"/>
    <x v="7"/>
    <s v="INFINIX 10000mAh"/>
    <n v="8"/>
    <n v="14000"/>
    <n v="112000"/>
    <x v="6"/>
    <n v="2023"/>
  </r>
  <r>
    <s v="2023-08-03"/>
    <s v="SAL00472"/>
    <x v="7"/>
    <s v="INFINIX 10000mAh"/>
    <n v="9"/>
    <n v="14000"/>
    <n v="126000"/>
    <x v="7"/>
    <n v="2023"/>
  </r>
  <r>
    <s v="2023-08-14"/>
    <s v="SAL04245"/>
    <x v="7"/>
    <s v="INFINIX 10000mAh"/>
    <n v="4"/>
    <n v="14000"/>
    <n v="56000"/>
    <x v="7"/>
    <n v="2023"/>
  </r>
  <r>
    <s v="2023-08-17"/>
    <s v="SAL00053"/>
    <x v="7"/>
    <s v="INFINIX 10000mAh"/>
    <n v="15"/>
    <n v="14000"/>
    <n v="210000"/>
    <x v="7"/>
    <n v="2023"/>
  </r>
  <r>
    <s v="2023-08-17"/>
    <s v="SAL03330"/>
    <x v="7"/>
    <s v="INFINIX 10000mAh"/>
    <n v="2"/>
    <n v="14000"/>
    <n v="28000"/>
    <x v="7"/>
    <n v="2023"/>
  </r>
  <r>
    <s v="2023-08-26"/>
    <s v="SAL04557"/>
    <x v="7"/>
    <s v="INFINIX 10000mAh"/>
    <n v="1"/>
    <n v="14000"/>
    <n v="14000"/>
    <x v="7"/>
    <n v="2023"/>
  </r>
  <r>
    <s v="2023-09-06"/>
    <s v="SAL02628"/>
    <x v="7"/>
    <s v="INFINIX 10000mAh"/>
    <n v="15"/>
    <n v="14000"/>
    <n v="210000"/>
    <x v="8"/>
    <n v="2023"/>
  </r>
  <r>
    <s v="2023-09-14"/>
    <s v="SAL01897"/>
    <x v="7"/>
    <s v="INFINIX 10000mAh"/>
    <n v="15"/>
    <n v="14000"/>
    <n v="210000"/>
    <x v="8"/>
    <n v="2023"/>
  </r>
  <r>
    <s v="2023-09-19"/>
    <s v="SAL05927"/>
    <x v="7"/>
    <s v="INFINIX 10000mAh"/>
    <n v="5"/>
    <n v="14000"/>
    <n v="70000"/>
    <x v="8"/>
    <n v="2023"/>
  </r>
  <r>
    <s v="2023-09-29"/>
    <s v="SAL03817"/>
    <x v="7"/>
    <s v="INFINIX 10000mAh"/>
    <n v="15"/>
    <n v="14000"/>
    <n v="210000"/>
    <x v="8"/>
    <n v="2023"/>
  </r>
  <r>
    <s v="2023-10-03"/>
    <s v="SAL03404"/>
    <x v="7"/>
    <s v="INFINIX 10000mAh"/>
    <n v="15"/>
    <n v="14000"/>
    <n v="210000"/>
    <x v="9"/>
    <n v="2023"/>
  </r>
  <r>
    <s v="2023-10-07"/>
    <s v="SAL05518"/>
    <x v="7"/>
    <s v="INFINIX 10000mAh"/>
    <n v="7"/>
    <n v="14000"/>
    <n v="98000"/>
    <x v="9"/>
    <n v="2023"/>
  </r>
  <r>
    <s v="2023-10-26"/>
    <s v="SAL03500"/>
    <x v="7"/>
    <s v="INFINIX 10000mAh"/>
    <n v="1"/>
    <n v="14000"/>
    <n v="14000"/>
    <x v="9"/>
    <n v="2023"/>
  </r>
  <r>
    <s v="2023-10-27"/>
    <s v="SAL04051"/>
    <x v="7"/>
    <s v="INFINIX 10000mAh"/>
    <n v="1"/>
    <n v="14000"/>
    <n v="14000"/>
    <x v="9"/>
    <n v="2023"/>
  </r>
  <r>
    <s v="2023-11-02"/>
    <s v="SAL05975"/>
    <x v="7"/>
    <s v="INFINIX 10000mAh"/>
    <n v="5"/>
    <n v="14000"/>
    <n v="70000"/>
    <x v="10"/>
    <n v="2023"/>
  </r>
  <r>
    <s v="2023-11-03"/>
    <s v="SAL02716"/>
    <x v="7"/>
    <s v="INFINIX 10000mAh"/>
    <n v="8"/>
    <n v="14000"/>
    <n v="112000"/>
    <x v="10"/>
    <n v="2023"/>
  </r>
  <r>
    <s v="2023-11-05"/>
    <s v="SAL04562"/>
    <x v="7"/>
    <s v="INFINIX 10000mAh"/>
    <n v="7"/>
    <n v="14000"/>
    <n v="98000"/>
    <x v="10"/>
    <n v="2023"/>
  </r>
  <r>
    <s v="2023-11-07"/>
    <s v="SAL01047"/>
    <x v="7"/>
    <s v="INFINIX 10000mAh"/>
    <n v="10"/>
    <n v="14000"/>
    <n v="140000"/>
    <x v="10"/>
    <n v="2023"/>
  </r>
  <r>
    <s v="2023-11-07"/>
    <s v="SAL05415"/>
    <x v="7"/>
    <s v="INFINIX 10000mAh"/>
    <n v="14"/>
    <n v="14000"/>
    <n v="196000"/>
    <x v="10"/>
    <n v="2023"/>
  </r>
  <r>
    <s v="2023-11-09"/>
    <s v="SAL03814"/>
    <x v="7"/>
    <s v="INFINIX 10000mAh"/>
    <n v="14"/>
    <n v="14000"/>
    <n v="196000"/>
    <x v="10"/>
    <n v="2023"/>
  </r>
  <r>
    <s v="2023-11-18"/>
    <s v="SAL01462"/>
    <x v="7"/>
    <s v="INFINIX 10000mAh"/>
    <n v="7"/>
    <n v="14000"/>
    <n v="98000"/>
    <x v="10"/>
    <n v="2023"/>
  </r>
  <r>
    <s v="2023-11-21"/>
    <s v="SAL04512"/>
    <x v="7"/>
    <s v="INFINIX 10000mAh"/>
    <n v="12"/>
    <n v="14000"/>
    <n v="168000"/>
    <x v="10"/>
    <n v="2023"/>
  </r>
  <r>
    <s v="2023-11-22"/>
    <s v="SAL01158"/>
    <x v="7"/>
    <s v="INFINIX 10000mAh"/>
    <n v="9"/>
    <n v="14000"/>
    <n v="126000"/>
    <x v="10"/>
    <n v="2023"/>
  </r>
  <r>
    <s v="2023-11-25"/>
    <s v="SAL03843"/>
    <x v="7"/>
    <s v="INFINIX 10000mAh"/>
    <n v="1"/>
    <n v="14000"/>
    <n v="14000"/>
    <x v="10"/>
    <n v="2023"/>
  </r>
  <r>
    <s v="2023-12-04"/>
    <s v="SAL03135"/>
    <x v="7"/>
    <s v="INFINIX 10000mAh"/>
    <n v="1"/>
    <n v="14000"/>
    <n v="14000"/>
    <x v="11"/>
    <n v="2023"/>
  </r>
  <r>
    <s v="2023-12-12"/>
    <s v="SAL00330"/>
    <x v="7"/>
    <s v="INFINIX 10000mAh"/>
    <n v="9"/>
    <n v="14000"/>
    <n v="126000"/>
    <x v="11"/>
    <n v="2023"/>
  </r>
  <r>
    <s v="2023-12-23"/>
    <s v="SAL02715"/>
    <x v="7"/>
    <s v="INFINIX 10000mAh"/>
    <n v="12"/>
    <n v="14000"/>
    <n v="168000"/>
    <x v="11"/>
    <n v="2023"/>
  </r>
  <r>
    <s v="2024-01-09"/>
    <s v="SAL04388"/>
    <x v="7"/>
    <s v="INFINIX 10000mAh"/>
    <n v="12"/>
    <n v="14000"/>
    <n v="168000"/>
    <x v="0"/>
    <n v="2024"/>
  </r>
  <r>
    <s v="2024-01-14"/>
    <s v="SAL01390"/>
    <x v="7"/>
    <s v="INFINIX 10000mAh"/>
    <n v="14"/>
    <n v="14000"/>
    <n v="196000"/>
    <x v="0"/>
    <n v="2024"/>
  </r>
  <r>
    <s v="2024-01-21"/>
    <s v="SAL00474"/>
    <x v="7"/>
    <s v="INFINIX 10000mAh"/>
    <n v="9"/>
    <n v="14000"/>
    <n v="126000"/>
    <x v="0"/>
    <n v="2024"/>
  </r>
  <r>
    <s v="2024-01-30"/>
    <s v="SAL05387"/>
    <x v="7"/>
    <s v="INFINIX 10000mAh"/>
    <n v="3"/>
    <n v="14000"/>
    <n v="42000"/>
    <x v="0"/>
    <n v="2024"/>
  </r>
  <r>
    <s v="2024-01-30"/>
    <s v="SAL05783"/>
    <x v="7"/>
    <s v="INFINIX 10000mAh"/>
    <n v="3"/>
    <n v="14000"/>
    <n v="42000"/>
    <x v="0"/>
    <n v="2024"/>
  </r>
  <r>
    <s v="2024-01-31"/>
    <s v="SAL00419"/>
    <x v="7"/>
    <s v="INFINIX 10000mAh"/>
    <n v="9"/>
    <n v="14000"/>
    <n v="126000"/>
    <x v="0"/>
    <n v="2024"/>
  </r>
  <r>
    <s v="2024-02-16"/>
    <s v="SAL05142"/>
    <x v="7"/>
    <s v="INFINIX 10000mAh"/>
    <n v="1"/>
    <n v="14000"/>
    <n v="14000"/>
    <x v="1"/>
    <n v="2024"/>
  </r>
  <r>
    <s v="2024-02-17"/>
    <s v="SAL00300"/>
    <x v="7"/>
    <s v="INFINIX 10000mAh"/>
    <n v="9"/>
    <n v="14000"/>
    <n v="126000"/>
    <x v="1"/>
    <n v="2024"/>
  </r>
  <r>
    <s v="2024-02-17"/>
    <s v="SAL05593"/>
    <x v="7"/>
    <s v="INFINIX 10000mAh"/>
    <n v="13"/>
    <n v="14000"/>
    <n v="182000"/>
    <x v="1"/>
    <n v="2024"/>
  </r>
  <r>
    <s v="2024-02-21"/>
    <s v="SAL05978"/>
    <x v="7"/>
    <s v="INFINIX 10000mAh"/>
    <n v="7"/>
    <n v="14000"/>
    <n v="98000"/>
    <x v="1"/>
    <n v="2024"/>
  </r>
  <r>
    <s v="2024-02-23"/>
    <s v="SAL05403"/>
    <x v="7"/>
    <s v="INFINIX 10000mAh"/>
    <n v="14"/>
    <n v="14000"/>
    <n v="196000"/>
    <x v="1"/>
    <n v="2024"/>
  </r>
  <r>
    <s v="2024-02-24"/>
    <s v="SAL03962"/>
    <x v="7"/>
    <s v="INFINIX 10000mAh"/>
    <n v="11"/>
    <n v="14000"/>
    <n v="154000"/>
    <x v="1"/>
    <n v="2024"/>
  </r>
  <r>
    <s v="2024-03-04"/>
    <s v="SAL02184"/>
    <x v="7"/>
    <s v="INFINIX 10000mAh"/>
    <n v="15"/>
    <n v="14000"/>
    <n v="210000"/>
    <x v="2"/>
    <n v="2024"/>
  </r>
  <r>
    <s v="2024-03-12"/>
    <s v="SAL05413"/>
    <x v="7"/>
    <s v="INFINIX 10000mAh"/>
    <n v="12"/>
    <n v="14000"/>
    <n v="168000"/>
    <x v="2"/>
    <n v="2024"/>
  </r>
  <r>
    <s v="2024-03-14"/>
    <s v="SAL00520"/>
    <x v="7"/>
    <s v="INFINIX 10000mAh"/>
    <n v="5"/>
    <n v="14000"/>
    <n v="70000"/>
    <x v="2"/>
    <n v="2024"/>
  </r>
  <r>
    <s v="2024-03-30"/>
    <s v="SAL02963"/>
    <x v="7"/>
    <s v="INFINIX 10000mAh"/>
    <n v="1"/>
    <n v="14000"/>
    <n v="14000"/>
    <x v="2"/>
    <n v="2024"/>
  </r>
  <r>
    <s v="2024-04-02"/>
    <s v="SAL03856"/>
    <x v="7"/>
    <s v="INFINIX 10000mAh"/>
    <n v="2"/>
    <n v="14000"/>
    <n v="28000"/>
    <x v="3"/>
    <n v="2024"/>
  </r>
  <r>
    <s v="2024-04-08"/>
    <s v="SAL02712"/>
    <x v="7"/>
    <s v="INFINIX 10000mAh"/>
    <n v="15"/>
    <n v="14000"/>
    <n v="210000"/>
    <x v="3"/>
    <n v="2024"/>
  </r>
  <r>
    <s v="2024-04-17"/>
    <s v="SAL00048"/>
    <x v="7"/>
    <s v="INFINIX 10000mAh"/>
    <n v="7"/>
    <n v="14000"/>
    <n v="98000"/>
    <x v="3"/>
    <n v="2024"/>
  </r>
  <r>
    <s v="2024-04-20"/>
    <s v="SAL03531"/>
    <x v="7"/>
    <s v="INFINIX 10000mAh"/>
    <n v="6"/>
    <n v="14000"/>
    <n v="84000"/>
    <x v="3"/>
    <n v="2024"/>
  </r>
  <r>
    <s v="2024-05-28"/>
    <s v="SAL02119"/>
    <x v="7"/>
    <s v="INFINIX 10000mAh"/>
    <n v="11"/>
    <n v="14000"/>
    <n v="154000"/>
    <x v="4"/>
    <n v="2024"/>
  </r>
  <r>
    <s v="2024-06-17"/>
    <s v="SAL04322"/>
    <x v="7"/>
    <s v="INFINIX 10000mAh"/>
    <n v="2"/>
    <n v="14000"/>
    <n v="28000"/>
    <x v="5"/>
    <n v="2024"/>
  </r>
  <r>
    <s v="2024-06-19"/>
    <s v="SAL05038"/>
    <x v="7"/>
    <s v="INFINIX 10000mAh"/>
    <n v="4"/>
    <n v="14000"/>
    <n v="56000"/>
    <x v="5"/>
    <n v="2024"/>
  </r>
  <r>
    <s v="2024-07-11"/>
    <s v="SAL02321"/>
    <x v="7"/>
    <s v="INFINIX 10000mAh"/>
    <n v="6"/>
    <n v="14000"/>
    <n v="84000"/>
    <x v="6"/>
    <n v="2024"/>
  </r>
  <r>
    <s v="2024-07-12"/>
    <s v="SAL04340"/>
    <x v="7"/>
    <s v="INFINIX 10000mAh"/>
    <n v="4"/>
    <n v="14000"/>
    <n v="56000"/>
    <x v="6"/>
    <n v="2024"/>
  </r>
  <r>
    <s v="2024-07-18"/>
    <s v="SAL00449"/>
    <x v="7"/>
    <s v="INFINIX 10000mAh"/>
    <n v="8"/>
    <n v="14000"/>
    <n v="112000"/>
    <x v="6"/>
    <n v="2024"/>
  </r>
  <r>
    <s v="2024-07-28"/>
    <s v="SAL00286"/>
    <x v="7"/>
    <s v="INFINIX 10000mAh"/>
    <n v="4"/>
    <n v="14000"/>
    <n v="56000"/>
    <x v="6"/>
    <n v="2024"/>
  </r>
  <r>
    <s v="2024-07-30"/>
    <s v="SAL00709"/>
    <x v="7"/>
    <s v="INFINIX 10000mAh"/>
    <n v="15"/>
    <n v="14000"/>
    <n v="210000"/>
    <x v="6"/>
    <n v="2024"/>
  </r>
  <r>
    <s v="2024-07-31"/>
    <s v="SAL02611"/>
    <x v="7"/>
    <s v="INFINIX 10000mAh"/>
    <n v="10"/>
    <n v="14000"/>
    <n v="140000"/>
    <x v="6"/>
    <n v="2024"/>
  </r>
  <r>
    <s v="2024-08-06"/>
    <s v="SAL01899"/>
    <x v="7"/>
    <s v="INFINIX 10000mAh"/>
    <n v="6"/>
    <n v="14000"/>
    <n v="84000"/>
    <x v="7"/>
    <n v="2024"/>
  </r>
  <r>
    <s v="2024-08-15"/>
    <s v="SAL04506"/>
    <x v="7"/>
    <s v="INFINIX 10000mAh"/>
    <n v="3"/>
    <n v="14000"/>
    <n v="42000"/>
    <x v="7"/>
    <n v="2024"/>
  </r>
  <r>
    <s v="2024-08-18"/>
    <s v="SAL02581"/>
    <x v="7"/>
    <s v="INFINIX 10000mAh"/>
    <n v="4"/>
    <n v="14000"/>
    <n v="56000"/>
    <x v="7"/>
    <n v="2024"/>
  </r>
  <r>
    <s v="2024-08-25"/>
    <s v="SAL03635"/>
    <x v="7"/>
    <s v="INFINIX 10000mAh"/>
    <n v="2"/>
    <n v="14000"/>
    <n v="28000"/>
    <x v="7"/>
    <n v="2024"/>
  </r>
  <r>
    <s v="2024-08-26"/>
    <s v="SAL05450"/>
    <x v="7"/>
    <s v="INFINIX 10000mAh"/>
    <n v="13"/>
    <n v="14000"/>
    <n v="182000"/>
    <x v="7"/>
    <n v="2024"/>
  </r>
  <r>
    <s v="2024-09-04"/>
    <s v="SAL02836"/>
    <x v="7"/>
    <s v="INFINIX 10000mAh"/>
    <n v="15"/>
    <n v="14000"/>
    <n v="210000"/>
    <x v="8"/>
    <n v="2024"/>
  </r>
  <r>
    <s v="2024-09-23"/>
    <s v="SAL01191"/>
    <x v="7"/>
    <s v="INFINIX 10000mAh"/>
    <n v="6"/>
    <n v="14000"/>
    <n v="84000"/>
    <x v="8"/>
    <n v="2024"/>
  </r>
  <r>
    <s v="2024-09-24"/>
    <s v="SAL02492"/>
    <x v="7"/>
    <s v="INFINIX 10000mAh"/>
    <n v="11"/>
    <n v="14000"/>
    <n v="154000"/>
    <x v="8"/>
    <n v="2024"/>
  </r>
  <r>
    <s v="2024-10-02"/>
    <s v="SAL03130"/>
    <x v="7"/>
    <s v="INFINIX 10000mAh"/>
    <n v="14"/>
    <n v="14000"/>
    <n v="196000"/>
    <x v="9"/>
    <n v="2024"/>
  </r>
  <r>
    <s v="2024-10-10"/>
    <s v="SAL04393"/>
    <x v="7"/>
    <s v="INFINIX 10000mAh"/>
    <n v="9"/>
    <n v="14000"/>
    <n v="126000"/>
    <x v="9"/>
    <n v="2024"/>
  </r>
  <r>
    <s v="2024-10-13"/>
    <s v="SAL02531"/>
    <x v="7"/>
    <s v="INFINIX 10000mAh"/>
    <n v="13"/>
    <n v="14000"/>
    <n v="182000"/>
    <x v="9"/>
    <n v="2024"/>
  </r>
  <r>
    <s v="2024-10-16"/>
    <s v="SAL02486"/>
    <x v="7"/>
    <s v="INFINIX 10000mAh"/>
    <n v="9"/>
    <n v="14000"/>
    <n v="126000"/>
    <x v="9"/>
    <n v="2024"/>
  </r>
  <r>
    <s v="2024-10-19"/>
    <s v="SAL02752"/>
    <x v="7"/>
    <s v="INFINIX 10000mAh"/>
    <n v="6"/>
    <n v="14000"/>
    <n v="84000"/>
    <x v="9"/>
    <n v="2024"/>
  </r>
  <r>
    <s v="2024-10-20"/>
    <s v="SAL04221"/>
    <x v="7"/>
    <s v="INFINIX 10000mAh"/>
    <n v="12"/>
    <n v="14000"/>
    <n v="168000"/>
    <x v="9"/>
    <n v="2024"/>
  </r>
  <r>
    <s v="2024-10-24"/>
    <s v="SAL03885"/>
    <x v="7"/>
    <s v="INFINIX 10000mAh"/>
    <n v="6"/>
    <n v="14000"/>
    <n v="84000"/>
    <x v="9"/>
    <n v="2024"/>
  </r>
  <r>
    <s v="2024-11-03"/>
    <s v="SAL03223"/>
    <x v="7"/>
    <s v="INFINIX 10000mAh"/>
    <n v="1"/>
    <n v="14000"/>
    <n v="14000"/>
    <x v="10"/>
    <n v="2024"/>
  </r>
  <r>
    <s v="2024-11-21"/>
    <s v="SAL01527"/>
    <x v="7"/>
    <s v="INFINIX 10000mAh"/>
    <n v="2"/>
    <n v="14000"/>
    <n v="28000"/>
    <x v="10"/>
    <n v="2024"/>
  </r>
  <r>
    <s v="2024-12-07"/>
    <s v="SAL04230"/>
    <x v="7"/>
    <s v="INFINIX 10000mAh"/>
    <n v="10"/>
    <n v="14000"/>
    <n v="140000"/>
    <x v="11"/>
    <n v="2024"/>
  </r>
  <r>
    <s v="2024-12-13"/>
    <s v="SAL03308"/>
    <x v="7"/>
    <s v="INFINIX 10000mAh"/>
    <n v="11"/>
    <n v="14000"/>
    <n v="154000"/>
    <x v="11"/>
    <n v="2024"/>
  </r>
  <r>
    <s v="2024-12-24"/>
    <s v="SAL03166"/>
    <x v="7"/>
    <s v="INFINIX 10000mAh"/>
    <n v="12"/>
    <n v="14000"/>
    <n v="168000"/>
    <x v="11"/>
    <n v="2024"/>
  </r>
  <r>
    <s v="2024-12-26"/>
    <s v="SAL00887"/>
    <x v="7"/>
    <s v="INFINIX 10000mAh"/>
    <n v="10"/>
    <n v="14000"/>
    <n v="140000"/>
    <x v="11"/>
    <n v="2024"/>
  </r>
  <r>
    <s v="2025-01-03"/>
    <s v="SAL05779"/>
    <x v="7"/>
    <s v="INFINIX 10000mAh"/>
    <n v="3"/>
    <n v="14000"/>
    <n v="42000"/>
    <x v="0"/>
    <n v="2025"/>
  </r>
  <r>
    <s v="2025-01-09"/>
    <s v="SAL04631"/>
    <x v="7"/>
    <s v="INFINIX 10000mAh"/>
    <n v="6"/>
    <n v="14000"/>
    <n v="84000"/>
    <x v="0"/>
    <n v="2025"/>
  </r>
  <r>
    <s v="2025-01-22"/>
    <s v="SAL02404"/>
    <x v="7"/>
    <s v="INFINIX 10000mAh"/>
    <n v="7"/>
    <n v="14000"/>
    <n v="98000"/>
    <x v="0"/>
    <n v="2025"/>
  </r>
  <r>
    <s v="2025-02-08"/>
    <s v="SAL02133"/>
    <x v="7"/>
    <s v="INFINIX 10000mAh"/>
    <n v="5"/>
    <n v="14000"/>
    <n v="70000"/>
    <x v="1"/>
    <n v="2025"/>
  </r>
  <r>
    <s v="2025-02-08"/>
    <s v="SAL04311"/>
    <x v="7"/>
    <s v="INFINIX 10000mAh"/>
    <n v="2"/>
    <n v="14000"/>
    <n v="28000"/>
    <x v="1"/>
    <n v="2025"/>
  </r>
  <r>
    <s v="2025-02-11"/>
    <s v="SAL04892"/>
    <x v="7"/>
    <s v="INFINIX 10000mAh"/>
    <n v="7"/>
    <n v="14000"/>
    <n v="98000"/>
    <x v="1"/>
    <n v="2025"/>
  </r>
  <r>
    <s v="2025-02-19"/>
    <s v="SAL02253"/>
    <x v="7"/>
    <s v="INFINIX 10000mAh"/>
    <n v="2"/>
    <n v="14000"/>
    <n v="28000"/>
    <x v="1"/>
    <n v="2025"/>
  </r>
  <r>
    <s v="2025-03-07"/>
    <s v="SAL05823"/>
    <x v="7"/>
    <s v="INFINIX 10000mAh"/>
    <n v="10"/>
    <n v="14000"/>
    <n v="140000"/>
    <x v="2"/>
    <n v="2025"/>
  </r>
  <r>
    <s v="2025-03-10"/>
    <s v="SAL04867"/>
    <x v="7"/>
    <s v="INFINIX 10000mAh"/>
    <n v="4"/>
    <n v="14000"/>
    <n v="56000"/>
    <x v="2"/>
    <n v="2025"/>
  </r>
  <r>
    <s v="2025-03-25"/>
    <s v="SAL02231"/>
    <x v="7"/>
    <s v="INFINIX 10000mAh"/>
    <n v="8"/>
    <n v="14000"/>
    <n v="112000"/>
    <x v="2"/>
    <n v="2025"/>
  </r>
  <r>
    <s v="2025-03-25"/>
    <s v="SAL03184"/>
    <x v="7"/>
    <s v="INFINIX 10000mAh"/>
    <n v="14"/>
    <n v="14000"/>
    <n v="196000"/>
    <x v="2"/>
    <n v="2025"/>
  </r>
  <r>
    <s v="2025-04-08"/>
    <s v="SAL05319"/>
    <x v="7"/>
    <s v="INFINIX 10000mAh"/>
    <n v="5"/>
    <n v="14000"/>
    <n v="70000"/>
    <x v="3"/>
    <n v="2025"/>
  </r>
  <r>
    <s v="2025-04-12"/>
    <s v="SAL00415"/>
    <x v="7"/>
    <s v="INFINIX 10000mAh"/>
    <n v="8"/>
    <n v="14000"/>
    <n v="112000"/>
    <x v="3"/>
    <n v="2025"/>
  </r>
  <r>
    <s v="2025-04-26"/>
    <s v="SAL05943"/>
    <x v="7"/>
    <s v="INFINIX 10000mAh"/>
    <n v="4"/>
    <n v="14000"/>
    <n v="56000"/>
    <x v="3"/>
    <n v="2025"/>
  </r>
  <r>
    <s v="2025-05-01"/>
    <s v="SAL04159"/>
    <x v="7"/>
    <s v="INFINIX 10000mAh"/>
    <n v="9"/>
    <n v="14000"/>
    <n v="126000"/>
    <x v="4"/>
    <n v="2025"/>
  </r>
  <r>
    <s v="2025-05-03"/>
    <s v="SAL03097"/>
    <x v="7"/>
    <s v="INFINIX 10000mAh"/>
    <n v="1"/>
    <n v="14000"/>
    <n v="14000"/>
    <x v="4"/>
    <n v="2025"/>
  </r>
  <r>
    <s v="2025-05-06"/>
    <s v="SAL00958"/>
    <x v="7"/>
    <s v="INFINIX 10000mAh"/>
    <n v="4"/>
    <n v="14000"/>
    <n v="56000"/>
    <x v="4"/>
    <n v="2025"/>
  </r>
  <r>
    <s v="2025-05-08"/>
    <s v="SAL00467"/>
    <x v="7"/>
    <s v="INFINIX 10000mAh"/>
    <n v="11"/>
    <n v="14000"/>
    <n v="154000"/>
    <x v="4"/>
    <n v="2025"/>
  </r>
  <r>
    <s v="2025-05-09"/>
    <s v="SAL04908"/>
    <x v="7"/>
    <s v="INFINIX 10000mAh"/>
    <n v="8"/>
    <n v="14000"/>
    <n v="112000"/>
    <x v="4"/>
    <n v="2025"/>
  </r>
  <r>
    <s v="2025-05-12"/>
    <s v="SAL00110"/>
    <x v="7"/>
    <s v="INFINIX 10000mAh"/>
    <n v="2"/>
    <n v="14000"/>
    <n v="28000"/>
    <x v="4"/>
    <n v="2025"/>
  </r>
  <r>
    <s v="2025-05-12"/>
    <s v="SAL02396"/>
    <x v="7"/>
    <s v="INFINIX 10000mAh"/>
    <n v="15"/>
    <n v="14000"/>
    <n v="210000"/>
    <x v="4"/>
    <n v="2025"/>
  </r>
  <r>
    <s v="2025-05-20"/>
    <s v="SAL02437"/>
    <x v="7"/>
    <s v="INFINIX 10000mAh"/>
    <n v="8"/>
    <n v="14000"/>
    <n v="112000"/>
    <x v="4"/>
    <n v="2025"/>
  </r>
  <r>
    <s v="2025-05-20"/>
    <s v="SAL02466"/>
    <x v="7"/>
    <s v="INFINIX 10000mAh"/>
    <n v="4"/>
    <n v="14000"/>
    <n v="56000"/>
    <x v="4"/>
    <n v="2025"/>
  </r>
  <r>
    <s v="2025-05-23"/>
    <s v="SAL04869"/>
    <x v="7"/>
    <s v="INFINIX 10000mAh"/>
    <n v="1"/>
    <n v="14000"/>
    <n v="14000"/>
    <x v="4"/>
    <n v="2025"/>
  </r>
  <r>
    <s v="2025-05-27"/>
    <s v="SAL05893"/>
    <x v="7"/>
    <s v="INFINIX 10000mAh"/>
    <n v="13"/>
    <n v="14000"/>
    <n v="182000"/>
    <x v="4"/>
    <n v="2025"/>
  </r>
  <r>
    <s v="2025-05-31"/>
    <s v="SAL02218"/>
    <x v="7"/>
    <s v="INFINIX 10000mAh"/>
    <n v="14"/>
    <n v="14000"/>
    <n v="196000"/>
    <x v="4"/>
    <n v="2025"/>
  </r>
  <r>
    <s v="2025-06-11"/>
    <s v="SAL04582"/>
    <x v="7"/>
    <s v="INFINIX 10000mAh"/>
    <n v="12"/>
    <n v="14000"/>
    <n v="168000"/>
    <x v="5"/>
    <n v="2025"/>
  </r>
  <r>
    <s v="2025-06-12"/>
    <s v="SAL01036"/>
    <x v="7"/>
    <s v="INFINIX 10000mAh"/>
    <n v="1"/>
    <n v="14000"/>
    <n v="14000"/>
    <x v="5"/>
    <n v="2025"/>
  </r>
  <r>
    <s v="2025-06-22"/>
    <s v="SAL05451"/>
    <x v="7"/>
    <s v="INFINIX 10000mAh"/>
    <n v="4"/>
    <n v="14000"/>
    <n v="56000"/>
    <x v="5"/>
    <n v="2025"/>
  </r>
  <r>
    <s v="2025-06-26"/>
    <s v="SAL04607"/>
    <x v="7"/>
    <s v="INFINIX 10000mAh"/>
    <n v="2"/>
    <n v="14000"/>
    <n v="28000"/>
    <x v="5"/>
    <n v="2025"/>
  </r>
  <r>
    <s v="2025-07-03"/>
    <s v="SAL00294"/>
    <x v="7"/>
    <s v="INFINIX 10000mAh"/>
    <n v="3"/>
    <n v="14000"/>
    <n v="42000"/>
    <x v="6"/>
    <n v="2025"/>
  </r>
  <r>
    <s v="2025-07-04"/>
    <s v="SAL03382"/>
    <x v="7"/>
    <s v="INFINIX 10000mAh"/>
    <n v="12"/>
    <n v="14000"/>
    <n v="168000"/>
    <x v="6"/>
    <n v="2025"/>
  </r>
  <r>
    <s v="2025-07-05"/>
    <s v="SAL04561"/>
    <x v="7"/>
    <s v="INFINIX 10000mAh"/>
    <n v="3"/>
    <n v="14000"/>
    <n v="42000"/>
    <x v="6"/>
    <n v="2025"/>
  </r>
  <r>
    <s v="2025-07-07"/>
    <s v="SAL00875"/>
    <x v="7"/>
    <s v="INFINIX 10000mAh"/>
    <n v="2"/>
    <n v="14000"/>
    <n v="28000"/>
    <x v="6"/>
    <n v="2025"/>
  </r>
  <r>
    <s v="2025-07-13"/>
    <s v="SAL01670"/>
    <x v="7"/>
    <s v="INFINIX 10000mAh"/>
    <n v="4"/>
    <n v="14000"/>
    <n v="56000"/>
    <x v="6"/>
    <n v="2025"/>
  </r>
  <r>
    <s v="2025-07-15"/>
    <s v="SAL01040"/>
    <x v="7"/>
    <s v="INFINIX 10000mAh"/>
    <n v="1"/>
    <n v="14000"/>
    <n v="14000"/>
    <x v="6"/>
    <n v="2025"/>
  </r>
  <r>
    <s v="2025-07-25"/>
    <s v="SAL01175"/>
    <x v="7"/>
    <s v="INFINIX 10000mAh"/>
    <n v="9"/>
    <n v="14000"/>
    <n v="126000"/>
    <x v="6"/>
    <n v="2025"/>
  </r>
  <r>
    <s v="2025-07-28"/>
    <s v="SAL02810"/>
    <x v="7"/>
    <s v="INFINIX 10000mAh"/>
    <n v="7"/>
    <n v="14000"/>
    <n v="98000"/>
    <x v="6"/>
    <n v="2025"/>
  </r>
  <r>
    <s v="2025-07-28"/>
    <s v="SAL03046"/>
    <x v="7"/>
    <s v="INFINIX 10000mAh"/>
    <n v="2"/>
    <n v="14000"/>
    <n v="28000"/>
    <x v="6"/>
    <n v="2025"/>
  </r>
  <r>
    <s v="2025-07-30"/>
    <s v="SAL04855"/>
    <x v="7"/>
    <s v="INFINIX 10000mAh"/>
    <n v="8"/>
    <n v="14000"/>
    <n v="112000"/>
    <x v="6"/>
    <n v="2025"/>
  </r>
  <r>
    <s v="2025-08-16"/>
    <s v="SAL03182"/>
    <x v="7"/>
    <s v="INFINIX 10000mAh"/>
    <n v="15"/>
    <n v="14000"/>
    <n v="210000"/>
    <x v="7"/>
    <n v="2025"/>
  </r>
  <r>
    <s v="2025-08-20"/>
    <s v="SAL03575"/>
    <x v="7"/>
    <s v="INFINIX 10000mAh"/>
    <n v="9"/>
    <n v="14000"/>
    <n v="126000"/>
    <x v="7"/>
    <n v="2025"/>
  </r>
  <r>
    <s v="2025-09-07"/>
    <s v="SAL04881"/>
    <x v="7"/>
    <s v="INFINIX 10000mAh"/>
    <n v="1"/>
    <n v="14000"/>
    <n v="14000"/>
    <x v="8"/>
    <n v="2025"/>
  </r>
  <r>
    <s v="2025-09-08"/>
    <s v="SAL03062"/>
    <x v="7"/>
    <s v="INFINIX 10000mAh"/>
    <n v="13"/>
    <n v="14000"/>
    <n v="182000"/>
    <x v="8"/>
    <n v="2025"/>
  </r>
  <r>
    <s v="2025-09-17"/>
    <s v="SAL00050"/>
    <x v="7"/>
    <s v="INFINIX 10000mAh"/>
    <n v="14"/>
    <n v="14000"/>
    <n v="196000"/>
    <x v="8"/>
    <n v="2025"/>
  </r>
  <r>
    <s v="2025-09-22"/>
    <s v="SAL03048"/>
    <x v="7"/>
    <s v="INFINIX 10000mAh"/>
    <n v="4"/>
    <n v="14000"/>
    <n v="56000"/>
    <x v="8"/>
    <n v="2025"/>
  </r>
  <r>
    <s v="2025-10-08"/>
    <s v="SAL05188"/>
    <x v="7"/>
    <s v="INFINIX 10000mAh"/>
    <n v="3"/>
    <n v="14000"/>
    <n v="42000"/>
    <x v="9"/>
    <n v="2025"/>
  </r>
  <r>
    <s v="2025-10-15"/>
    <s v="SAL04076"/>
    <x v="7"/>
    <s v="INFINIX 10000mAh"/>
    <n v="7"/>
    <n v="14000"/>
    <n v="98000"/>
    <x v="9"/>
    <n v="2025"/>
  </r>
  <r>
    <s v="2025-10-20"/>
    <s v="SAL04660"/>
    <x v="7"/>
    <s v="INFINIX 10000mAh"/>
    <n v="13"/>
    <n v="14000"/>
    <n v="182000"/>
    <x v="9"/>
    <n v="2025"/>
  </r>
  <r>
    <s v="2025-11-09"/>
    <s v="SAL03515"/>
    <x v="7"/>
    <s v="INFINIX 10000mAh"/>
    <n v="8"/>
    <n v="14000"/>
    <n v="112000"/>
    <x v="10"/>
    <n v="2025"/>
  </r>
  <r>
    <s v="2025-11-13"/>
    <s v="SAL03333"/>
    <x v="7"/>
    <s v="INFINIX 10000mAh"/>
    <n v="15"/>
    <n v="14000"/>
    <n v="210000"/>
    <x v="10"/>
    <n v="2025"/>
  </r>
  <r>
    <s v="2025-11-19"/>
    <s v="SAL02165"/>
    <x v="7"/>
    <s v="INFINIX 10000mAh"/>
    <n v="11"/>
    <n v="14000"/>
    <n v="154000"/>
    <x v="10"/>
    <n v="2025"/>
  </r>
  <r>
    <s v="2025-11-26"/>
    <s v="SAL04851"/>
    <x v="7"/>
    <s v="INFINIX 10000mAh"/>
    <n v="12"/>
    <n v="14000"/>
    <n v="168000"/>
    <x v="10"/>
    <n v="2025"/>
  </r>
  <r>
    <s v="2025-11-27"/>
    <s v="SAL03581"/>
    <x v="7"/>
    <s v="INFINIX 10000mAh"/>
    <n v="7"/>
    <n v="14000"/>
    <n v="98000"/>
    <x v="10"/>
    <n v="2025"/>
  </r>
  <r>
    <s v="2025-11-28"/>
    <s v="SAL01691"/>
    <x v="7"/>
    <s v="INFINIX 10000mAh"/>
    <n v="9"/>
    <n v="14000"/>
    <n v="126000"/>
    <x v="10"/>
    <n v="2025"/>
  </r>
  <r>
    <s v="2025-12-06"/>
    <s v="SAL02156"/>
    <x v="7"/>
    <s v="INFINIX 10000mAh"/>
    <n v="7"/>
    <n v="14000"/>
    <n v="98000"/>
    <x v="11"/>
    <n v="2025"/>
  </r>
  <r>
    <s v="2025-12-15"/>
    <s v="SAL00740"/>
    <x v="7"/>
    <s v="INFINIX 10000mAh"/>
    <n v="1"/>
    <n v="14000"/>
    <n v="14000"/>
    <x v="11"/>
    <n v="2025"/>
  </r>
  <r>
    <s v="2025-12-22"/>
    <s v="SAL00041"/>
    <x v="7"/>
    <s v="INFINIX 10000mAh"/>
    <n v="9"/>
    <n v="14000"/>
    <n v="126000"/>
    <x v="11"/>
    <n v="2025"/>
  </r>
  <r>
    <s v="2025-12-24"/>
    <s v="SAL04440"/>
    <x v="7"/>
    <s v="INFINIX 10000mAh"/>
    <n v="6"/>
    <n v="14000"/>
    <n v="84000"/>
    <x v="11"/>
    <n v="2025"/>
  </r>
  <r>
    <s v="2023-01-12"/>
    <s v="SAL03825"/>
    <x v="8"/>
    <s v="INFINIX SMART10"/>
    <n v="2"/>
    <n v="115000"/>
    <n v="230000"/>
    <x v="0"/>
    <n v="2023"/>
  </r>
  <r>
    <s v="2023-01-14"/>
    <s v="SAL03297"/>
    <x v="8"/>
    <s v="INFINIX SMART10"/>
    <n v="8"/>
    <n v="115000"/>
    <n v="920000"/>
    <x v="0"/>
    <n v="2023"/>
  </r>
  <r>
    <s v="2023-01-14"/>
    <s v="SAL04463"/>
    <x v="8"/>
    <s v="INFINIX SMART10"/>
    <n v="8"/>
    <n v="115000"/>
    <n v="920000"/>
    <x v="0"/>
    <n v="2023"/>
  </r>
  <r>
    <s v="2023-01-16"/>
    <s v="SAL05558"/>
    <x v="8"/>
    <s v="INFINIX SMART10"/>
    <n v="8"/>
    <n v="115000"/>
    <n v="920000"/>
    <x v="0"/>
    <n v="2023"/>
  </r>
  <r>
    <s v="2023-01-18"/>
    <s v="SAL05499"/>
    <x v="8"/>
    <s v="INFINIX SMART10"/>
    <n v="10"/>
    <n v="115000"/>
    <n v="1150000"/>
    <x v="0"/>
    <n v="2023"/>
  </r>
  <r>
    <s v="2023-01-28"/>
    <s v="SAL05185"/>
    <x v="8"/>
    <s v="INFINIX SMART10"/>
    <n v="14"/>
    <n v="115000"/>
    <n v="1610000"/>
    <x v="0"/>
    <n v="2023"/>
  </r>
  <r>
    <s v="2023-02-05"/>
    <s v="SAL02033"/>
    <x v="8"/>
    <s v="INFINIX SMART10"/>
    <n v="13"/>
    <n v="115000"/>
    <n v="1495000"/>
    <x v="1"/>
    <n v="2023"/>
  </r>
  <r>
    <s v="2023-02-10"/>
    <s v="SAL01965"/>
    <x v="8"/>
    <s v="INFINIX SMART10"/>
    <n v="6"/>
    <n v="115000"/>
    <n v="690000"/>
    <x v="1"/>
    <n v="2023"/>
  </r>
  <r>
    <s v="2023-02-14"/>
    <s v="SAL01980"/>
    <x v="8"/>
    <s v="INFINIX SMART10"/>
    <n v="13"/>
    <n v="115000"/>
    <n v="1495000"/>
    <x v="1"/>
    <n v="2023"/>
  </r>
  <r>
    <s v="2023-03-02"/>
    <s v="SAL01641"/>
    <x v="8"/>
    <s v="INFINIX SMART10"/>
    <n v="2"/>
    <n v="115000"/>
    <n v="230000"/>
    <x v="2"/>
    <n v="2023"/>
  </r>
  <r>
    <s v="2023-03-12"/>
    <s v="SAL05399"/>
    <x v="8"/>
    <s v="INFINIX SMART10"/>
    <n v="9"/>
    <n v="115000"/>
    <n v="1035000"/>
    <x v="2"/>
    <n v="2023"/>
  </r>
  <r>
    <s v="2023-03-12"/>
    <s v="SAL05941"/>
    <x v="8"/>
    <s v="INFINIX SMART10"/>
    <n v="1"/>
    <n v="115000"/>
    <n v="115000"/>
    <x v="2"/>
    <n v="2023"/>
  </r>
  <r>
    <s v="2023-03-14"/>
    <s v="SAL03961"/>
    <x v="8"/>
    <s v="INFINIX SMART10"/>
    <n v="8"/>
    <n v="115000"/>
    <n v="920000"/>
    <x v="2"/>
    <n v="2023"/>
  </r>
  <r>
    <s v="2023-03-19"/>
    <s v="SAL03871"/>
    <x v="8"/>
    <s v="INFINIX SMART10"/>
    <n v="8"/>
    <n v="115000"/>
    <n v="920000"/>
    <x v="2"/>
    <n v="2023"/>
  </r>
  <r>
    <s v="2023-03-22"/>
    <s v="SAL03853"/>
    <x v="8"/>
    <s v="INFINIX SMART10"/>
    <n v="2"/>
    <n v="115000"/>
    <n v="230000"/>
    <x v="2"/>
    <n v="2023"/>
  </r>
  <r>
    <s v="2023-03-29"/>
    <s v="SAL03004"/>
    <x v="8"/>
    <s v="INFINIX SMART10"/>
    <n v="14"/>
    <n v="115000"/>
    <n v="1610000"/>
    <x v="2"/>
    <n v="2023"/>
  </r>
  <r>
    <s v="2023-03-30"/>
    <s v="SAL01046"/>
    <x v="8"/>
    <s v="INFINIX SMART10"/>
    <n v="13"/>
    <n v="115000"/>
    <n v="1495000"/>
    <x v="2"/>
    <n v="2023"/>
  </r>
  <r>
    <s v="2023-04-02"/>
    <s v="SAL04168"/>
    <x v="8"/>
    <s v="INFINIX SMART10"/>
    <n v="2"/>
    <n v="115000"/>
    <n v="230000"/>
    <x v="3"/>
    <n v="2023"/>
  </r>
  <r>
    <s v="2023-04-08"/>
    <s v="SAL03448"/>
    <x v="8"/>
    <s v="INFINIX SMART10"/>
    <n v="12"/>
    <n v="115000"/>
    <n v="1380000"/>
    <x v="3"/>
    <n v="2023"/>
  </r>
  <r>
    <s v="2023-05-06"/>
    <s v="SAL00949"/>
    <x v="8"/>
    <s v="INFINIX SMART10"/>
    <n v="8"/>
    <n v="115000"/>
    <n v="920000"/>
    <x v="4"/>
    <n v="2023"/>
  </r>
  <r>
    <s v="2023-05-13"/>
    <s v="SAL01170"/>
    <x v="8"/>
    <s v="INFINIX SMART10"/>
    <n v="9"/>
    <n v="115000"/>
    <n v="1035000"/>
    <x v="4"/>
    <n v="2023"/>
  </r>
  <r>
    <s v="2023-05-14"/>
    <s v="SAL01940"/>
    <x v="8"/>
    <s v="INFINIX SMART10"/>
    <n v="13"/>
    <n v="115000"/>
    <n v="1495000"/>
    <x v="4"/>
    <n v="2023"/>
  </r>
  <r>
    <s v="2023-05-22"/>
    <s v="SAL05657"/>
    <x v="8"/>
    <s v="INFINIX SMART10"/>
    <n v="2"/>
    <n v="115000"/>
    <n v="230000"/>
    <x v="4"/>
    <n v="2023"/>
  </r>
  <r>
    <s v="2023-06-05"/>
    <s v="SAL02612"/>
    <x v="8"/>
    <s v="INFINIX SMART10"/>
    <n v="3"/>
    <n v="115000"/>
    <n v="345000"/>
    <x v="5"/>
    <n v="2023"/>
  </r>
  <r>
    <s v="2023-06-15"/>
    <s v="SAL04589"/>
    <x v="8"/>
    <s v="INFINIX SMART10"/>
    <n v="10"/>
    <n v="115000"/>
    <n v="1150000"/>
    <x v="5"/>
    <n v="2023"/>
  </r>
  <r>
    <s v="2023-06-25"/>
    <s v="SAL02326"/>
    <x v="8"/>
    <s v="INFINIX SMART10"/>
    <n v="13"/>
    <n v="115000"/>
    <n v="1495000"/>
    <x v="5"/>
    <n v="2023"/>
  </r>
  <r>
    <s v="2023-06-25"/>
    <s v="SAL04097"/>
    <x v="8"/>
    <s v="INFINIX SMART10"/>
    <n v="14"/>
    <n v="115000"/>
    <n v="1610000"/>
    <x v="5"/>
    <n v="2023"/>
  </r>
  <r>
    <s v="2023-07-04"/>
    <s v="SAL04776"/>
    <x v="8"/>
    <s v="INFINIX SMART10"/>
    <n v="7"/>
    <n v="115000"/>
    <n v="805000"/>
    <x v="6"/>
    <n v="2023"/>
  </r>
  <r>
    <s v="2023-07-11"/>
    <s v="SAL02032"/>
    <x v="8"/>
    <s v="INFINIX SMART10"/>
    <n v="10"/>
    <n v="115000"/>
    <n v="1150000"/>
    <x v="6"/>
    <n v="2023"/>
  </r>
  <r>
    <s v="2023-07-14"/>
    <s v="SAL03780"/>
    <x v="8"/>
    <s v="INFINIX SMART10"/>
    <n v="12"/>
    <n v="115000"/>
    <n v="1380000"/>
    <x v="6"/>
    <n v="2023"/>
  </r>
  <r>
    <s v="2023-07-23"/>
    <s v="SAL01252"/>
    <x v="8"/>
    <s v="INFINIX SMART10"/>
    <n v="13"/>
    <n v="115000"/>
    <n v="1495000"/>
    <x v="6"/>
    <n v="2023"/>
  </r>
  <r>
    <s v="2023-07-31"/>
    <s v="SAL01298"/>
    <x v="8"/>
    <s v="INFINIX SMART10"/>
    <n v="4"/>
    <n v="115000"/>
    <n v="460000"/>
    <x v="6"/>
    <n v="2023"/>
  </r>
  <r>
    <s v="2023-08-06"/>
    <s v="SAL00173"/>
    <x v="8"/>
    <s v="INFINIX SMART10"/>
    <n v="3"/>
    <n v="115000"/>
    <n v="345000"/>
    <x v="7"/>
    <n v="2023"/>
  </r>
  <r>
    <s v="2023-08-13"/>
    <s v="SAL01720"/>
    <x v="8"/>
    <s v="INFINIX SMART10"/>
    <n v="3"/>
    <n v="115000"/>
    <n v="345000"/>
    <x v="7"/>
    <n v="2023"/>
  </r>
  <r>
    <s v="2023-08-14"/>
    <s v="SAL02076"/>
    <x v="8"/>
    <s v="INFINIX SMART10"/>
    <n v="8"/>
    <n v="115000"/>
    <n v="920000"/>
    <x v="7"/>
    <n v="2023"/>
  </r>
  <r>
    <s v="2023-08-21"/>
    <s v="SAL03929"/>
    <x v="8"/>
    <s v="INFINIX SMART10"/>
    <n v="1"/>
    <n v="115000"/>
    <n v="115000"/>
    <x v="7"/>
    <n v="2023"/>
  </r>
  <r>
    <s v="2023-08-27"/>
    <s v="SAL04771"/>
    <x v="8"/>
    <s v="INFINIX SMART10"/>
    <n v="5"/>
    <n v="115000"/>
    <n v="575000"/>
    <x v="7"/>
    <n v="2023"/>
  </r>
  <r>
    <s v="2023-09-02"/>
    <s v="SAL00226"/>
    <x v="8"/>
    <s v="INFINIX SMART10"/>
    <n v="11"/>
    <n v="115000"/>
    <n v="1265000"/>
    <x v="8"/>
    <n v="2023"/>
  </r>
  <r>
    <s v="2023-09-07"/>
    <s v="SAL03293"/>
    <x v="8"/>
    <s v="INFINIX SMART10"/>
    <n v="3"/>
    <n v="115000"/>
    <n v="345000"/>
    <x v="8"/>
    <n v="2023"/>
  </r>
  <r>
    <s v="2023-09-09"/>
    <s v="SAL01974"/>
    <x v="8"/>
    <s v="INFINIX SMART10"/>
    <n v="6"/>
    <n v="115000"/>
    <n v="690000"/>
    <x v="8"/>
    <n v="2023"/>
  </r>
  <r>
    <s v="2023-09-13"/>
    <s v="SAL04621"/>
    <x v="8"/>
    <s v="INFINIX SMART10"/>
    <n v="10"/>
    <n v="115000"/>
    <n v="1150000"/>
    <x v="8"/>
    <n v="2023"/>
  </r>
  <r>
    <s v="2023-09-18"/>
    <s v="SAL02745"/>
    <x v="8"/>
    <s v="INFINIX SMART10"/>
    <n v="4"/>
    <n v="115000"/>
    <n v="460000"/>
    <x v="8"/>
    <n v="2023"/>
  </r>
  <r>
    <s v="2023-09-19"/>
    <s v="SAL04484"/>
    <x v="8"/>
    <s v="INFINIX SMART10"/>
    <n v="13"/>
    <n v="115000"/>
    <n v="1495000"/>
    <x v="8"/>
    <n v="2023"/>
  </r>
  <r>
    <s v="2023-09-26"/>
    <s v="SAL02007"/>
    <x v="8"/>
    <s v="INFINIX SMART10"/>
    <n v="13"/>
    <n v="115000"/>
    <n v="1495000"/>
    <x v="8"/>
    <n v="2023"/>
  </r>
  <r>
    <s v="2023-09-30"/>
    <s v="SAL00178"/>
    <x v="8"/>
    <s v="INFINIX SMART10"/>
    <n v="3"/>
    <n v="115000"/>
    <n v="345000"/>
    <x v="8"/>
    <n v="2023"/>
  </r>
  <r>
    <s v="2023-10-03"/>
    <s v="SAL00087"/>
    <x v="8"/>
    <s v="INFINIX SMART10"/>
    <n v="4"/>
    <n v="115000"/>
    <n v="460000"/>
    <x v="9"/>
    <n v="2023"/>
  </r>
  <r>
    <s v="2023-10-03"/>
    <s v="SAL01631"/>
    <x v="8"/>
    <s v="INFINIX SMART10"/>
    <n v="1"/>
    <n v="115000"/>
    <n v="115000"/>
    <x v="9"/>
    <n v="2023"/>
  </r>
  <r>
    <s v="2023-10-05"/>
    <s v="SAL04229"/>
    <x v="8"/>
    <s v="INFINIX SMART10"/>
    <n v="4"/>
    <n v="115000"/>
    <n v="460000"/>
    <x v="9"/>
    <n v="2023"/>
  </r>
  <r>
    <s v="2023-10-07"/>
    <s v="SAL03143"/>
    <x v="8"/>
    <s v="INFINIX SMART10"/>
    <n v="15"/>
    <n v="115000"/>
    <n v="1725000"/>
    <x v="9"/>
    <n v="2023"/>
  </r>
  <r>
    <s v="2023-10-16"/>
    <s v="SAL05379"/>
    <x v="8"/>
    <s v="INFINIX SMART10"/>
    <n v="2"/>
    <n v="115000"/>
    <n v="230000"/>
    <x v="9"/>
    <n v="2023"/>
  </r>
  <r>
    <s v="2023-10-19"/>
    <s v="SAL05436"/>
    <x v="8"/>
    <s v="INFINIX SMART10"/>
    <n v="6"/>
    <n v="115000"/>
    <n v="690000"/>
    <x v="9"/>
    <n v="2023"/>
  </r>
  <r>
    <s v="2023-10-23"/>
    <s v="SAL04794"/>
    <x v="8"/>
    <s v="INFINIX SMART10"/>
    <n v="7"/>
    <n v="115000"/>
    <n v="805000"/>
    <x v="9"/>
    <n v="2023"/>
  </r>
  <r>
    <s v="2023-10-26"/>
    <s v="SAL01703"/>
    <x v="8"/>
    <s v="INFINIX SMART10"/>
    <n v="9"/>
    <n v="115000"/>
    <n v="1035000"/>
    <x v="9"/>
    <n v="2023"/>
  </r>
  <r>
    <s v="2023-11-21"/>
    <s v="SAL01168"/>
    <x v="8"/>
    <s v="INFINIX SMART10"/>
    <n v="15"/>
    <n v="115000"/>
    <n v="1725000"/>
    <x v="10"/>
    <n v="2023"/>
  </r>
  <r>
    <s v="2023-11-28"/>
    <s v="SAL02580"/>
    <x v="8"/>
    <s v="INFINIX SMART10"/>
    <n v="2"/>
    <n v="115000"/>
    <n v="230000"/>
    <x v="10"/>
    <n v="2023"/>
  </r>
  <r>
    <s v="2023-12-01"/>
    <s v="SAL01073"/>
    <x v="8"/>
    <s v="INFINIX SMART10"/>
    <n v="5"/>
    <n v="115000"/>
    <n v="575000"/>
    <x v="11"/>
    <n v="2023"/>
  </r>
  <r>
    <s v="2023-12-02"/>
    <s v="SAL05244"/>
    <x v="8"/>
    <s v="INFINIX SMART10"/>
    <n v="3"/>
    <n v="115000"/>
    <n v="345000"/>
    <x v="11"/>
    <n v="2023"/>
  </r>
  <r>
    <s v="2023-12-11"/>
    <s v="SAL02621"/>
    <x v="8"/>
    <s v="INFINIX SMART10"/>
    <n v="10"/>
    <n v="115000"/>
    <n v="1150000"/>
    <x v="11"/>
    <n v="2023"/>
  </r>
  <r>
    <s v="2023-12-18"/>
    <s v="SAL05257"/>
    <x v="8"/>
    <s v="INFINIX SMART10"/>
    <n v="7"/>
    <n v="115000"/>
    <n v="805000"/>
    <x v="11"/>
    <n v="2023"/>
  </r>
  <r>
    <s v="2024-01-07"/>
    <s v="SAL05861"/>
    <x v="8"/>
    <s v="INFINIX SMART10"/>
    <n v="15"/>
    <n v="115000"/>
    <n v="1725000"/>
    <x v="0"/>
    <n v="2024"/>
  </r>
  <r>
    <s v="2024-01-11"/>
    <s v="SAL03546"/>
    <x v="8"/>
    <s v="INFINIX SMART10"/>
    <n v="12"/>
    <n v="115000"/>
    <n v="1380000"/>
    <x v="0"/>
    <n v="2024"/>
  </r>
  <r>
    <s v="2024-01-28"/>
    <s v="SAL01361"/>
    <x v="8"/>
    <s v="INFINIX SMART10"/>
    <n v="3"/>
    <n v="115000"/>
    <n v="345000"/>
    <x v="0"/>
    <n v="2024"/>
  </r>
  <r>
    <s v="2024-02-06"/>
    <s v="SAL01884"/>
    <x v="8"/>
    <s v="INFINIX SMART10"/>
    <n v="12"/>
    <n v="115000"/>
    <n v="1380000"/>
    <x v="1"/>
    <n v="2024"/>
  </r>
  <r>
    <s v="2024-02-13"/>
    <s v="SAL04138"/>
    <x v="8"/>
    <s v="INFINIX SMART10"/>
    <n v="13"/>
    <n v="115000"/>
    <n v="1495000"/>
    <x v="1"/>
    <n v="2024"/>
  </r>
  <r>
    <s v="2024-02-14"/>
    <s v="SAL01828"/>
    <x v="8"/>
    <s v="INFINIX SMART10"/>
    <n v="13"/>
    <n v="115000"/>
    <n v="1495000"/>
    <x v="1"/>
    <n v="2024"/>
  </r>
  <r>
    <s v="2024-02-15"/>
    <s v="SAL05960"/>
    <x v="8"/>
    <s v="INFINIX SMART10"/>
    <n v="8"/>
    <n v="115000"/>
    <n v="920000"/>
    <x v="1"/>
    <n v="2024"/>
  </r>
  <r>
    <s v="2024-02-24"/>
    <s v="SAL03764"/>
    <x v="8"/>
    <s v="INFINIX SMART10"/>
    <n v="9"/>
    <n v="115000"/>
    <n v="1035000"/>
    <x v="1"/>
    <n v="2024"/>
  </r>
  <r>
    <s v="2024-02-26"/>
    <s v="SAL00044"/>
    <x v="8"/>
    <s v="INFINIX SMART10"/>
    <n v="7"/>
    <n v="115000"/>
    <n v="805000"/>
    <x v="1"/>
    <n v="2024"/>
  </r>
  <r>
    <s v="2024-03-01"/>
    <s v="SAL04540"/>
    <x v="8"/>
    <s v="INFINIX SMART10"/>
    <n v="11"/>
    <n v="115000"/>
    <n v="1265000"/>
    <x v="2"/>
    <n v="2024"/>
  </r>
  <r>
    <s v="2024-03-01"/>
    <s v="SAL05342"/>
    <x v="8"/>
    <s v="INFINIX SMART10"/>
    <n v="11"/>
    <n v="115000"/>
    <n v="1265000"/>
    <x v="2"/>
    <n v="2024"/>
  </r>
  <r>
    <s v="2024-03-09"/>
    <s v="SAL01111"/>
    <x v="8"/>
    <s v="INFINIX SMART10"/>
    <n v="11"/>
    <n v="115000"/>
    <n v="1265000"/>
    <x v="2"/>
    <n v="2024"/>
  </r>
  <r>
    <s v="2024-03-19"/>
    <s v="SAL05899"/>
    <x v="8"/>
    <s v="INFINIX SMART10"/>
    <n v="10"/>
    <n v="115000"/>
    <n v="1150000"/>
    <x v="2"/>
    <n v="2024"/>
  </r>
  <r>
    <s v="2024-03-25"/>
    <s v="SAL03841"/>
    <x v="8"/>
    <s v="INFINIX SMART10"/>
    <n v="15"/>
    <n v="115000"/>
    <n v="1725000"/>
    <x v="2"/>
    <n v="2024"/>
  </r>
  <r>
    <s v="2024-04-14"/>
    <s v="SAL05697"/>
    <x v="8"/>
    <s v="INFINIX SMART10"/>
    <n v="8"/>
    <n v="115000"/>
    <n v="920000"/>
    <x v="3"/>
    <n v="2024"/>
  </r>
  <r>
    <s v="2024-04-17"/>
    <s v="SAL05077"/>
    <x v="8"/>
    <s v="INFINIX SMART10"/>
    <n v="8"/>
    <n v="115000"/>
    <n v="920000"/>
    <x v="3"/>
    <n v="2024"/>
  </r>
  <r>
    <s v="2024-04-19"/>
    <s v="SAL00978"/>
    <x v="8"/>
    <s v="INFINIX SMART10"/>
    <n v="1"/>
    <n v="115000"/>
    <n v="115000"/>
    <x v="3"/>
    <n v="2024"/>
  </r>
  <r>
    <s v="2024-05-15"/>
    <s v="SAL02287"/>
    <x v="8"/>
    <s v="INFINIX SMART10"/>
    <n v="12"/>
    <n v="115000"/>
    <n v="1380000"/>
    <x v="4"/>
    <n v="2024"/>
  </r>
  <r>
    <s v="2024-05-17"/>
    <s v="SAL04431"/>
    <x v="8"/>
    <s v="INFINIX SMART10"/>
    <n v="6"/>
    <n v="115000"/>
    <n v="690000"/>
    <x v="4"/>
    <n v="2024"/>
  </r>
  <r>
    <s v="2024-06-04"/>
    <s v="SAL02808"/>
    <x v="8"/>
    <s v="INFINIX SMART10"/>
    <n v="4"/>
    <n v="115000"/>
    <n v="460000"/>
    <x v="5"/>
    <n v="2024"/>
  </r>
  <r>
    <s v="2024-06-24"/>
    <s v="SAL01907"/>
    <x v="8"/>
    <s v="INFINIX SMART10"/>
    <n v="11"/>
    <n v="115000"/>
    <n v="1265000"/>
    <x v="5"/>
    <n v="2024"/>
  </r>
  <r>
    <s v="2024-06-26"/>
    <s v="SAL01507"/>
    <x v="8"/>
    <s v="INFINIX SMART10"/>
    <n v="1"/>
    <n v="115000"/>
    <n v="115000"/>
    <x v="5"/>
    <n v="2024"/>
  </r>
  <r>
    <s v="2024-07-08"/>
    <s v="SAL02345"/>
    <x v="8"/>
    <s v="INFINIX SMART10"/>
    <n v="5"/>
    <n v="115000"/>
    <n v="575000"/>
    <x v="6"/>
    <n v="2024"/>
  </r>
  <r>
    <s v="2024-07-14"/>
    <s v="SAL04170"/>
    <x v="8"/>
    <s v="INFINIX SMART10"/>
    <n v="8"/>
    <n v="115000"/>
    <n v="920000"/>
    <x v="6"/>
    <n v="2024"/>
  </r>
  <r>
    <s v="2024-08-12"/>
    <s v="SAL03861"/>
    <x v="8"/>
    <s v="INFINIX SMART10"/>
    <n v="11"/>
    <n v="115000"/>
    <n v="1265000"/>
    <x v="7"/>
    <n v="2024"/>
  </r>
  <r>
    <s v="2024-08-16"/>
    <s v="SAL03650"/>
    <x v="8"/>
    <s v="INFINIX SMART10"/>
    <n v="4"/>
    <n v="115000"/>
    <n v="460000"/>
    <x v="7"/>
    <n v="2024"/>
  </r>
  <r>
    <s v="2024-08-17"/>
    <s v="SAL02930"/>
    <x v="8"/>
    <s v="INFINIX SMART10"/>
    <n v="14"/>
    <n v="115000"/>
    <n v="1610000"/>
    <x v="7"/>
    <n v="2024"/>
  </r>
  <r>
    <s v="2024-08-24"/>
    <s v="SAL02226"/>
    <x v="8"/>
    <s v="INFINIX SMART10"/>
    <n v="8"/>
    <n v="115000"/>
    <n v="920000"/>
    <x v="7"/>
    <n v="2024"/>
  </r>
  <r>
    <s v="2024-08-26"/>
    <s v="SAL01952"/>
    <x v="8"/>
    <s v="INFINIX SMART10"/>
    <n v="7"/>
    <n v="115000"/>
    <n v="805000"/>
    <x v="7"/>
    <n v="2024"/>
  </r>
  <r>
    <s v="2024-08-27"/>
    <s v="SAL00060"/>
    <x v="8"/>
    <s v="INFINIX SMART10"/>
    <n v="14"/>
    <n v="115000"/>
    <n v="1610000"/>
    <x v="7"/>
    <n v="2024"/>
  </r>
  <r>
    <s v="2024-08-27"/>
    <s v="SAL05187"/>
    <x v="8"/>
    <s v="INFINIX SMART10"/>
    <n v="2"/>
    <n v="115000"/>
    <n v="230000"/>
    <x v="7"/>
    <n v="2024"/>
  </r>
  <r>
    <s v="2024-08-30"/>
    <s v="SAL05903"/>
    <x v="8"/>
    <s v="INFINIX SMART10"/>
    <n v="9"/>
    <n v="115000"/>
    <n v="1035000"/>
    <x v="7"/>
    <n v="2024"/>
  </r>
  <r>
    <s v="2024-09-07"/>
    <s v="SAL05870"/>
    <x v="8"/>
    <s v="INFINIX SMART10"/>
    <n v="7"/>
    <n v="115000"/>
    <n v="805000"/>
    <x v="8"/>
    <n v="2024"/>
  </r>
  <r>
    <s v="2024-09-11"/>
    <s v="SAL02205"/>
    <x v="8"/>
    <s v="INFINIX SMART10"/>
    <n v="10"/>
    <n v="115000"/>
    <n v="1150000"/>
    <x v="8"/>
    <n v="2024"/>
  </r>
  <r>
    <s v="2024-09-13"/>
    <s v="SAL05606"/>
    <x v="8"/>
    <s v="INFINIX SMART10"/>
    <n v="12"/>
    <n v="115000"/>
    <n v="1380000"/>
    <x v="8"/>
    <n v="2024"/>
  </r>
  <r>
    <s v="2024-09-17"/>
    <s v="SAL00639"/>
    <x v="8"/>
    <s v="INFINIX SMART10"/>
    <n v="11"/>
    <n v="115000"/>
    <n v="1265000"/>
    <x v="8"/>
    <n v="2024"/>
  </r>
  <r>
    <s v="2024-09-20"/>
    <s v="SAL03406"/>
    <x v="8"/>
    <s v="INFINIX SMART10"/>
    <n v="5"/>
    <n v="115000"/>
    <n v="575000"/>
    <x v="8"/>
    <n v="2024"/>
  </r>
  <r>
    <s v="2024-10-09"/>
    <s v="SAL04581"/>
    <x v="8"/>
    <s v="INFINIX SMART10"/>
    <n v="13"/>
    <n v="115000"/>
    <n v="1495000"/>
    <x v="9"/>
    <n v="2024"/>
  </r>
  <r>
    <s v="2024-10-26"/>
    <s v="SAL01203"/>
    <x v="8"/>
    <s v="INFINIX SMART10"/>
    <n v="5"/>
    <n v="115000"/>
    <n v="575000"/>
    <x v="9"/>
    <n v="2024"/>
  </r>
  <r>
    <s v="2024-10-31"/>
    <s v="SAL00950"/>
    <x v="8"/>
    <s v="INFINIX SMART10"/>
    <n v="3"/>
    <n v="115000"/>
    <n v="345000"/>
    <x v="9"/>
    <n v="2024"/>
  </r>
  <r>
    <s v="2024-11-03"/>
    <s v="SAL00494"/>
    <x v="8"/>
    <s v="INFINIX SMART10"/>
    <n v="10"/>
    <n v="115000"/>
    <n v="1150000"/>
    <x v="10"/>
    <n v="2024"/>
  </r>
  <r>
    <s v="2024-11-10"/>
    <s v="SAL00077"/>
    <x v="8"/>
    <s v="INFINIX SMART10"/>
    <n v="14"/>
    <n v="115000"/>
    <n v="1610000"/>
    <x v="10"/>
    <n v="2024"/>
  </r>
  <r>
    <s v="2024-11-10"/>
    <s v="SAL04045"/>
    <x v="8"/>
    <s v="INFINIX SMART10"/>
    <n v="9"/>
    <n v="115000"/>
    <n v="1035000"/>
    <x v="10"/>
    <n v="2024"/>
  </r>
  <r>
    <s v="2024-11-13"/>
    <s v="SAL01506"/>
    <x v="8"/>
    <s v="INFINIX SMART10"/>
    <n v="11"/>
    <n v="115000"/>
    <n v="1265000"/>
    <x v="10"/>
    <n v="2024"/>
  </r>
  <r>
    <s v="2024-11-27"/>
    <s v="SAL03281"/>
    <x v="8"/>
    <s v="INFINIX SMART10"/>
    <n v="15"/>
    <n v="115000"/>
    <n v="1725000"/>
    <x v="10"/>
    <n v="2024"/>
  </r>
  <r>
    <s v="2024-11-27"/>
    <s v="SAL03951"/>
    <x v="8"/>
    <s v="INFINIX SMART10"/>
    <n v="15"/>
    <n v="115000"/>
    <n v="1725000"/>
    <x v="10"/>
    <n v="2024"/>
  </r>
  <r>
    <s v="2024-11-27"/>
    <s v="SAL05933"/>
    <x v="8"/>
    <s v="INFINIX SMART10"/>
    <n v="4"/>
    <n v="115000"/>
    <n v="460000"/>
    <x v="10"/>
    <n v="2024"/>
  </r>
  <r>
    <s v="2024-11-28"/>
    <s v="SAL04158"/>
    <x v="8"/>
    <s v="INFINIX SMART10"/>
    <n v="10"/>
    <n v="115000"/>
    <n v="1150000"/>
    <x v="10"/>
    <n v="2024"/>
  </r>
  <r>
    <s v="2024-11-29"/>
    <s v="SAL04385"/>
    <x v="8"/>
    <s v="INFINIX SMART10"/>
    <n v="1"/>
    <n v="115000"/>
    <n v="115000"/>
    <x v="10"/>
    <n v="2024"/>
  </r>
  <r>
    <s v="2024-12-16"/>
    <s v="SAL03761"/>
    <x v="8"/>
    <s v="INFINIX SMART10"/>
    <n v="13"/>
    <n v="115000"/>
    <n v="1495000"/>
    <x v="11"/>
    <n v="2024"/>
  </r>
  <r>
    <s v="2024-12-19"/>
    <s v="SAL03695"/>
    <x v="8"/>
    <s v="INFINIX SMART10"/>
    <n v="7"/>
    <n v="115000"/>
    <n v="805000"/>
    <x v="11"/>
    <n v="2024"/>
  </r>
  <r>
    <s v="2024-12-21"/>
    <s v="SAL04962"/>
    <x v="8"/>
    <s v="INFINIX SMART10"/>
    <n v="1"/>
    <n v="115000"/>
    <n v="115000"/>
    <x v="11"/>
    <n v="2024"/>
  </r>
  <r>
    <s v="2024-12-24"/>
    <s v="SAL03702"/>
    <x v="8"/>
    <s v="INFINIX SMART10"/>
    <n v="2"/>
    <n v="115000"/>
    <n v="230000"/>
    <x v="11"/>
    <n v="2024"/>
  </r>
  <r>
    <s v="2025-01-14"/>
    <s v="SAL00837"/>
    <x v="8"/>
    <s v="INFINIX SMART10"/>
    <n v="9"/>
    <n v="115000"/>
    <n v="1035000"/>
    <x v="0"/>
    <n v="2025"/>
  </r>
  <r>
    <s v="2025-01-16"/>
    <s v="SAL02613"/>
    <x v="8"/>
    <s v="INFINIX SMART10"/>
    <n v="6"/>
    <n v="115000"/>
    <n v="690000"/>
    <x v="0"/>
    <n v="2025"/>
  </r>
  <r>
    <s v="2025-01-19"/>
    <s v="SAL02360"/>
    <x v="8"/>
    <s v="INFINIX SMART10"/>
    <n v="1"/>
    <n v="115000"/>
    <n v="115000"/>
    <x v="0"/>
    <n v="2025"/>
  </r>
  <r>
    <s v="2025-01-23"/>
    <s v="SAL03591"/>
    <x v="8"/>
    <s v="INFINIX SMART10"/>
    <n v="12"/>
    <n v="115000"/>
    <n v="1380000"/>
    <x v="0"/>
    <n v="2025"/>
  </r>
  <r>
    <s v="2025-01-25"/>
    <s v="SAL03028"/>
    <x v="8"/>
    <s v="INFINIX SMART10"/>
    <n v="8"/>
    <n v="115000"/>
    <n v="920000"/>
    <x v="0"/>
    <n v="2025"/>
  </r>
  <r>
    <s v="2025-01-26"/>
    <s v="SAL00245"/>
    <x v="8"/>
    <s v="INFINIX SMART10"/>
    <n v="2"/>
    <n v="115000"/>
    <n v="230000"/>
    <x v="0"/>
    <n v="2025"/>
  </r>
  <r>
    <s v="2025-02-06"/>
    <s v="SAL01055"/>
    <x v="8"/>
    <s v="INFINIX SMART10"/>
    <n v="5"/>
    <n v="115000"/>
    <n v="575000"/>
    <x v="1"/>
    <n v="2025"/>
  </r>
  <r>
    <s v="2025-02-07"/>
    <s v="SAL00932"/>
    <x v="8"/>
    <s v="INFINIX SMART10"/>
    <n v="8"/>
    <n v="115000"/>
    <n v="920000"/>
    <x v="1"/>
    <n v="2025"/>
  </r>
  <r>
    <s v="2025-02-11"/>
    <s v="SAL05474"/>
    <x v="8"/>
    <s v="INFINIX SMART10"/>
    <n v="2"/>
    <n v="115000"/>
    <n v="230000"/>
    <x v="1"/>
    <n v="2025"/>
  </r>
  <r>
    <s v="2025-02-22"/>
    <s v="SAL01365"/>
    <x v="8"/>
    <s v="INFINIX SMART10"/>
    <n v="11"/>
    <n v="115000"/>
    <n v="1265000"/>
    <x v="1"/>
    <n v="2025"/>
  </r>
  <r>
    <s v="2025-02-23"/>
    <s v="SAL01167"/>
    <x v="8"/>
    <s v="INFINIX SMART10"/>
    <n v="4"/>
    <n v="115000"/>
    <n v="460000"/>
    <x v="1"/>
    <n v="2025"/>
  </r>
  <r>
    <s v="2025-02-26"/>
    <s v="SAL05663"/>
    <x v="8"/>
    <s v="INFINIX SMART10"/>
    <n v="1"/>
    <n v="115000"/>
    <n v="115000"/>
    <x v="1"/>
    <n v="2025"/>
  </r>
  <r>
    <s v="2025-03-02"/>
    <s v="SAL02541"/>
    <x v="8"/>
    <s v="INFINIX SMART10"/>
    <n v="4"/>
    <n v="115000"/>
    <n v="460000"/>
    <x v="2"/>
    <n v="2025"/>
  </r>
  <r>
    <s v="2025-03-06"/>
    <s v="SAL02900"/>
    <x v="8"/>
    <s v="INFINIX SMART10"/>
    <n v="10"/>
    <n v="115000"/>
    <n v="1150000"/>
    <x v="2"/>
    <n v="2025"/>
  </r>
  <r>
    <s v="2025-03-13"/>
    <s v="SAL03322"/>
    <x v="8"/>
    <s v="INFINIX SMART10"/>
    <n v="8"/>
    <n v="115000"/>
    <n v="920000"/>
    <x v="2"/>
    <n v="2025"/>
  </r>
  <r>
    <s v="2025-03-14"/>
    <s v="SAL02230"/>
    <x v="8"/>
    <s v="INFINIX SMART10"/>
    <n v="4"/>
    <n v="115000"/>
    <n v="460000"/>
    <x v="2"/>
    <n v="2025"/>
  </r>
  <r>
    <s v="2025-03-16"/>
    <s v="SAL04423"/>
    <x v="8"/>
    <s v="INFINIX SMART10"/>
    <n v="4"/>
    <n v="115000"/>
    <n v="460000"/>
    <x v="2"/>
    <n v="2025"/>
  </r>
  <r>
    <s v="2025-03-20"/>
    <s v="SAL05648"/>
    <x v="8"/>
    <s v="INFINIX SMART10"/>
    <n v="2"/>
    <n v="115000"/>
    <n v="230000"/>
    <x v="2"/>
    <n v="2025"/>
  </r>
  <r>
    <s v="2025-03-24"/>
    <s v="SAL02348"/>
    <x v="8"/>
    <s v="INFINIX SMART10"/>
    <n v="10"/>
    <n v="115000"/>
    <n v="1150000"/>
    <x v="2"/>
    <n v="2025"/>
  </r>
  <r>
    <s v="2025-03-31"/>
    <s v="SAL01248"/>
    <x v="8"/>
    <s v="INFINIX SMART10"/>
    <n v="9"/>
    <n v="115000"/>
    <n v="1035000"/>
    <x v="2"/>
    <n v="2025"/>
  </r>
  <r>
    <s v="2025-03-31"/>
    <s v="SAL05667"/>
    <x v="8"/>
    <s v="INFINIX SMART10"/>
    <n v="5"/>
    <n v="115000"/>
    <n v="575000"/>
    <x v="2"/>
    <n v="2025"/>
  </r>
  <r>
    <s v="2025-04-03"/>
    <s v="SAL01756"/>
    <x v="8"/>
    <s v="INFINIX SMART10"/>
    <n v="1"/>
    <n v="115000"/>
    <n v="115000"/>
    <x v="3"/>
    <n v="2025"/>
  </r>
  <r>
    <s v="2025-04-03"/>
    <s v="SAL04084"/>
    <x v="8"/>
    <s v="INFINIX SMART10"/>
    <n v="14"/>
    <n v="115000"/>
    <n v="1610000"/>
    <x v="3"/>
    <n v="2025"/>
  </r>
  <r>
    <s v="2025-04-13"/>
    <s v="SAL05099"/>
    <x v="8"/>
    <s v="INFINIX SMART10"/>
    <n v="14"/>
    <n v="115000"/>
    <n v="1610000"/>
    <x v="3"/>
    <n v="2025"/>
  </r>
  <r>
    <s v="2025-04-14"/>
    <s v="SAL03948"/>
    <x v="8"/>
    <s v="INFINIX SMART10"/>
    <n v="8"/>
    <n v="115000"/>
    <n v="920000"/>
    <x v="3"/>
    <n v="2025"/>
  </r>
  <r>
    <s v="2025-04-16"/>
    <s v="SAL02267"/>
    <x v="8"/>
    <s v="INFINIX SMART10"/>
    <n v="8"/>
    <n v="115000"/>
    <n v="920000"/>
    <x v="3"/>
    <n v="2025"/>
  </r>
  <r>
    <s v="2025-04-20"/>
    <s v="SAL01788"/>
    <x v="8"/>
    <s v="INFINIX SMART10"/>
    <n v="3"/>
    <n v="115000"/>
    <n v="345000"/>
    <x v="3"/>
    <n v="2025"/>
  </r>
  <r>
    <s v="2025-05-12"/>
    <s v="SAL00975"/>
    <x v="8"/>
    <s v="INFINIX SMART10"/>
    <n v="9"/>
    <n v="115000"/>
    <n v="1035000"/>
    <x v="4"/>
    <n v="2025"/>
  </r>
  <r>
    <s v="2025-05-20"/>
    <s v="SAL00435"/>
    <x v="8"/>
    <s v="INFINIX SMART10"/>
    <n v="5"/>
    <n v="115000"/>
    <n v="575000"/>
    <x v="4"/>
    <n v="2025"/>
  </r>
  <r>
    <s v="2025-05-23"/>
    <s v="SAL04134"/>
    <x v="8"/>
    <s v="INFINIX SMART10"/>
    <n v="10"/>
    <n v="115000"/>
    <n v="1150000"/>
    <x v="4"/>
    <n v="2025"/>
  </r>
  <r>
    <s v="2025-05-28"/>
    <s v="SAL03121"/>
    <x v="8"/>
    <s v="INFINIX SMART10"/>
    <n v="11"/>
    <n v="115000"/>
    <n v="1265000"/>
    <x v="4"/>
    <n v="2025"/>
  </r>
  <r>
    <s v="2025-05-31"/>
    <s v="SAL00521"/>
    <x v="8"/>
    <s v="INFINIX SMART10"/>
    <n v="11"/>
    <n v="115000"/>
    <n v="1265000"/>
    <x v="4"/>
    <n v="2025"/>
  </r>
  <r>
    <s v="2025-06-02"/>
    <s v="SAL04916"/>
    <x v="8"/>
    <s v="INFINIX SMART10"/>
    <n v="4"/>
    <n v="115000"/>
    <n v="460000"/>
    <x v="5"/>
    <n v="2025"/>
  </r>
  <r>
    <s v="2025-06-17"/>
    <s v="SAL01599"/>
    <x v="8"/>
    <s v="INFINIX SMART10"/>
    <n v="11"/>
    <n v="115000"/>
    <n v="1265000"/>
    <x v="5"/>
    <n v="2025"/>
  </r>
  <r>
    <s v="2025-07-17"/>
    <s v="SAL05158"/>
    <x v="8"/>
    <s v="INFINIX SMART10"/>
    <n v="12"/>
    <n v="115000"/>
    <n v="1380000"/>
    <x v="6"/>
    <n v="2025"/>
  </r>
  <r>
    <s v="2025-07-18"/>
    <s v="SAL03035"/>
    <x v="8"/>
    <s v="INFINIX SMART10"/>
    <n v="2"/>
    <n v="115000"/>
    <n v="230000"/>
    <x v="6"/>
    <n v="2025"/>
  </r>
  <r>
    <s v="2025-07-24"/>
    <s v="SAL02786"/>
    <x v="8"/>
    <s v="INFINIX SMART10"/>
    <n v="2"/>
    <n v="115000"/>
    <n v="230000"/>
    <x v="6"/>
    <n v="2025"/>
  </r>
  <r>
    <s v="2025-08-01"/>
    <s v="SAL04939"/>
    <x v="8"/>
    <s v="INFINIX SMART10"/>
    <n v="2"/>
    <n v="115000"/>
    <n v="230000"/>
    <x v="7"/>
    <n v="2025"/>
  </r>
  <r>
    <s v="2025-08-07"/>
    <s v="SAL00996"/>
    <x v="8"/>
    <s v="INFINIX SMART10"/>
    <n v="15"/>
    <n v="115000"/>
    <n v="1725000"/>
    <x v="7"/>
    <n v="2025"/>
  </r>
  <r>
    <s v="2025-08-16"/>
    <s v="SAL02173"/>
    <x v="8"/>
    <s v="INFINIX SMART10"/>
    <n v="12"/>
    <n v="115000"/>
    <n v="1380000"/>
    <x v="7"/>
    <n v="2025"/>
  </r>
  <r>
    <s v="2025-09-03"/>
    <s v="SAL00163"/>
    <x v="8"/>
    <s v="INFINIX SMART10"/>
    <n v="11"/>
    <n v="115000"/>
    <n v="1265000"/>
    <x v="8"/>
    <n v="2025"/>
  </r>
  <r>
    <s v="2025-09-05"/>
    <s v="SAL01378"/>
    <x v="8"/>
    <s v="INFINIX SMART10"/>
    <n v="1"/>
    <n v="115000"/>
    <n v="115000"/>
    <x v="8"/>
    <n v="2025"/>
  </r>
  <r>
    <s v="2025-09-06"/>
    <s v="SAL05112"/>
    <x v="8"/>
    <s v="INFINIX SMART10"/>
    <n v="15"/>
    <n v="115000"/>
    <n v="1725000"/>
    <x v="8"/>
    <n v="2025"/>
  </r>
  <r>
    <s v="2025-09-16"/>
    <s v="SAL01563"/>
    <x v="8"/>
    <s v="INFINIX SMART10"/>
    <n v="6"/>
    <n v="115000"/>
    <n v="690000"/>
    <x v="8"/>
    <n v="2025"/>
  </r>
  <r>
    <s v="2025-09-18"/>
    <s v="SAL04191"/>
    <x v="8"/>
    <s v="INFINIX SMART10"/>
    <n v="9"/>
    <n v="115000"/>
    <n v="1035000"/>
    <x v="8"/>
    <n v="2025"/>
  </r>
  <r>
    <s v="2025-09-22"/>
    <s v="SAL00198"/>
    <x v="8"/>
    <s v="INFINIX SMART10"/>
    <n v="5"/>
    <n v="115000"/>
    <n v="575000"/>
    <x v="8"/>
    <n v="2025"/>
  </r>
  <r>
    <s v="2025-09-22"/>
    <s v="SAL04202"/>
    <x v="8"/>
    <s v="INFINIX SMART10"/>
    <n v="14"/>
    <n v="115000"/>
    <n v="1610000"/>
    <x v="8"/>
    <n v="2025"/>
  </r>
  <r>
    <s v="2025-10-10"/>
    <s v="SAL03466"/>
    <x v="8"/>
    <s v="INFINIX SMART10"/>
    <n v="10"/>
    <n v="115000"/>
    <n v="1150000"/>
    <x v="9"/>
    <n v="2025"/>
  </r>
  <r>
    <s v="2025-10-29"/>
    <s v="SAL03030"/>
    <x v="8"/>
    <s v="INFINIX SMART10"/>
    <n v="3"/>
    <n v="115000"/>
    <n v="345000"/>
    <x v="9"/>
    <n v="2025"/>
  </r>
  <r>
    <s v="2025-11-01"/>
    <s v="SAL02295"/>
    <x v="8"/>
    <s v="INFINIX SMART10"/>
    <n v="8"/>
    <n v="115000"/>
    <n v="920000"/>
    <x v="10"/>
    <n v="2025"/>
  </r>
  <r>
    <s v="2025-11-18"/>
    <s v="SAL00745"/>
    <x v="8"/>
    <s v="INFINIX SMART10"/>
    <n v="13"/>
    <n v="115000"/>
    <n v="1495000"/>
    <x v="10"/>
    <n v="2025"/>
  </r>
  <r>
    <s v="2025-11-21"/>
    <s v="SAL03124"/>
    <x v="8"/>
    <s v="INFINIX SMART10"/>
    <n v="15"/>
    <n v="115000"/>
    <n v="1725000"/>
    <x v="10"/>
    <n v="2025"/>
  </r>
  <r>
    <s v="2025-12-08"/>
    <s v="SAL00536"/>
    <x v="8"/>
    <s v="INFINIX SMART10"/>
    <n v="11"/>
    <n v="115000"/>
    <n v="1265000"/>
    <x v="11"/>
    <n v="2025"/>
  </r>
  <r>
    <s v="2025-12-21"/>
    <s v="SAL03511"/>
    <x v="8"/>
    <s v="INFINIX SMART10"/>
    <n v="12"/>
    <n v="115000"/>
    <n v="1380000"/>
    <x v="11"/>
    <n v="2025"/>
  </r>
  <r>
    <s v="2025-12-29"/>
    <s v="SAL01389"/>
    <x v="8"/>
    <s v="INFINIX SMART10"/>
    <n v="12"/>
    <n v="115000"/>
    <n v="1380000"/>
    <x v="11"/>
    <n v="2025"/>
  </r>
  <r>
    <s v="2023-01-01"/>
    <s v="SAL03604"/>
    <x v="3"/>
    <s v="IPHONE"/>
    <n v="15"/>
    <n v="2000"/>
    <n v="30000"/>
    <x v="0"/>
    <n v="2023"/>
  </r>
  <r>
    <s v="2023-01-07"/>
    <s v="SAL03453"/>
    <x v="3"/>
    <s v="IPHONE"/>
    <n v="11"/>
    <n v="2000"/>
    <n v="22000"/>
    <x v="0"/>
    <n v="2023"/>
  </r>
  <r>
    <s v="2023-01-11"/>
    <s v="SAL00393"/>
    <x v="3"/>
    <s v="IPHONE"/>
    <n v="6"/>
    <n v="2000"/>
    <n v="12000"/>
    <x v="0"/>
    <n v="2023"/>
  </r>
  <r>
    <s v="2023-01-21"/>
    <s v="SAL02559"/>
    <x v="3"/>
    <s v="IPHONE"/>
    <n v="7"/>
    <n v="2000"/>
    <n v="14000"/>
    <x v="0"/>
    <n v="2023"/>
  </r>
  <r>
    <s v="2023-01-22"/>
    <s v="SAL05926"/>
    <x v="3"/>
    <s v="IPHONE"/>
    <n v="1"/>
    <n v="2000"/>
    <n v="2000"/>
    <x v="0"/>
    <n v="2023"/>
  </r>
  <r>
    <s v="2023-01-30"/>
    <s v="SAL03664"/>
    <x v="3"/>
    <s v="IPHONE"/>
    <n v="5"/>
    <n v="2000"/>
    <n v="10000"/>
    <x v="0"/>
    <n v="2023"/>
  </r>
  <r>
    <s v="2023-02-01"/>
    <s v="SAL01249"/>
    <x v="3"/>
    <s v="IPHONE"/>
    <n v="10"/>
    <n v="2000"/>
    <n v="20000"/>
    <x v="1"/>
    <n v="2023"/>
  </r>
  <r>
    <s v="2023-02-06"/>
    <s v="SAL05412"/>
    <x v="3"/>
    <s v="IPHONE"/>
    <n v="10"/>
    <n v="2000"/>
    <n v="20000"/>
    <x v="1"/>
    <n v="2023"/>
  </r>
  <r>
    <s v="2023-02-12"/>
    <s v="SAL02917"/>
    <x v="3"/>
    <s v="IPHONE"/>
    <n v="10"/>
    <n v="2000"/>
    <n v="20000"/>
    <x v="1"/>
    <n v="2023"/>
  </r>
  <r>
    <s v="2023-03-10"/>
    <s v="SAL00684"/>
    <x v="3"/>
    <s v="IPHONE"/>
    <n v="7"/>
    <n v="2000"/>
    <n v="14000"/>
    <x v="2"/>
    <n v="2023"/>
  </r>
  <r>
    <s v="2023-03-24"/>
    <s v="SAL04271"/>
    <x v="3"/>
    <s v="IPHONE"/>
    <n v="2"/>
    <n v="2000"/>
    <n v="4000"/>
    <x v="2"/>
    <n v="2023"/>
  </r>
  <r>
    <s v="2023-03-26"/>
    <s v="SAL03145"/>
    <x v="3"/>
    <s v="IPHONE"/>
    <n v="13"/>
    <n v="2000"/>
    <n v="26000"/>
    <x v="2"/>
    <n v="2023"/>
  </r>
  <r>
    <s v="2023-03-27"/>
    <s v="SAL00698"/>
    <x v="3"/>
    <s v="IPHONE"/>
    <n v="4"/>
    <n v="2000"/>
    <n v="8000"/>
    <x v="2"/>
    <n v="2023"/>
  </r>
  <r>
    <s v="2023-03-27"/>
    <s v="SAL02333"/>
    <x v="3"/>
    <s v="IPHONE"/>
    <n v="2"/>
    <n v="2000"/>
    <n v="4000"/>
    <x v="2"/>
    <n v="2023"/>
  </r>
  <r>
    <s v="2023-03-28"/>
    <s v="SAL04509"/>
    <x v="3"/>
    <s v="IPHONE"/>
    <n v="8"/>
    <n v="2000"/>
    <n v="16000"/>
    <x v="2"/>
    <n v="2023"/>
  </r>
  <r>
    <s v="2023-03-29"/>
    <s v="SAL00512"/>
    <x v="3"/>
    <s v="IPHONE"/>
    <n v="7"/>
    <n v="2000"/>
    <n v="14000"/>
    <x v="2"/>
    <n v="2023"/>
  </r>
  <r>
    <s v="2023-03-29"/>
    <s v="SAL04826"/>
    <x v="3"/>
    <s v="IPHONE"/>
    <n v="7"/>
    <n v="2000"/>
    <n v="14000"/>
    <x v="2"/>
    <n v="2023"/>
  </r>
  <r>
    <s v="2023-04-08"/>
    <s v="SAL03549"/>
    <x v="3"/>
    <s v="IPHONE"/>
    <n v="11"/>
    <n v="2000"/>
    <n v="22000"/>
    <x v="3"/>
    <n v="2023"/>
  </r>
  <r>
    <s v="2023-04-16"/>
    <s v="SAL02537"/>
    <x v="3"/>
    <s v="IPHONE"/>
    <n v="4"/>
    <n v="2000"/>
    <n v="8000"/>
    <x v="3"/>
    <n v="2023"/>
  </r>
  <r>
    <s v="2023-04-24"/>
    <s v="SAL05014"/>
    <x v="3"/>
    <s v="IPHONE"/>
    <n v="7"/>
    <n v="2000"/>
    <n v="14000"/>
    <x v="3"/>
    <n v="2023"/>
  </r>
  <r>
    <s v="2023-04-25"/>
    <s v="SAL01469"/>
    <x v="3"/>
    <s v="IPHONE"/>
    <n v="4"/>
    <n v="2000"/>
    <n v="8000"/>
    <x v="3"/>
    <n v="2023"/>
  </r>
  <r>
    <s v="2023-05-08"/>
    <s v="SAL05758"/>
    <x v="3"/>
    <s v="IPHONE"/>
    <n v="1"/>
    <n v="2000"/>
    <n v="2000"/>
    <x v="4"/>
    <n v="2023"/>
  </r>
  <r>
    <s v="2023-05-10"/>
    <s v="SAL05516"/>
    <x v="3"/>
    <s v="IPHONE"/>
    <n v="1"/>
    <n v="2000"/>
    <n v="2000"/>
    <x v="4"/>
    <n v="2023"/>
  </r>
  <r>
    <s v="2023-05-12"/>
    <s v="SAL01999"/>
    <x v="3"/>
    <s v="IPHONE"/>
    <n v="7"/>
    <n v="2000"/>
    <n v="14000"/>
    <x v="4"/>
    <n v="2023"/>
  </r>
  <r>
    <s v="2023-05-12"/>
    <s v="SAL02252"/>
    <x v="3"/>
    <s v="IPHONE"/>
    <n v="4"/>
    <n v="2000"/>
    <n v="8000"/>
    <x v="4"/>
    <n v="2023"/>
  </r>
  <r>
    <s v="2023-05-16"/>
    <s v="SAL00923"/>
    <x v="3"/>
    <s v="IPHONE"/>
    <n v="3"/>
    <n v="2000"/>
    <n v="6000"/>
    <x v="4"/>
    <n v="2023"/>
  </r>
  <r>
    <s v="2023-05-21"/>
    <s v="SAL02636"/>
    <x v="3"/>
    <s v="IPHONE"/>
    <n v="14"/>
    <n v="2000"/>
    <n v="28000"/>
    <x v="4"/>
    <n v="2023"/>
  </r>
  <r>
    <s v="2023-06-01"/>
    <s v="SAL04848"/>
    <x v="3"/>
    <s v="IPHONE"/>
    <n v="6"/>
    <n v="2000"/>
    <n v="12000"/>
    <x v="5"/>
    <n v="2023"/>
  </r>
  <r>
    <s v="2023-06-05"/>
    <s v="SAL01080"/>
    <x v="3"/>
    <s v="IPHONE"/>
    <n v="6"/>
    <n v="2000"/>
    <n v="12000"/>
    <x v="5"/>
    <n v="2023"/>
  </r>
  <r>
    <s v="2023-06-11"/>
    <s v="SAL02264"/>
    <x v="3"/>
    <s v="IPHONE"/>
    <n v="10"/>
    <n v="2000"/>
    <n v="20000"/>
    <x v="5"/>
    <n v="2023"/>
  </r>
  <r>
    <s v="2023-06-24"/>
    <s v="SAL01386"/>
    <x v="3"/>
    <s v="IPHONE"/>
    <n v="10"/>
    <n v="2000"/>
    <n v="20000"/>
    <x v="5"/>
    <n v="2023"/>
  </r>
  <r>
    <s v="2023-07-03"/>
    <s v="SAL04192"/>
    <x v="3"/>
    <s v="IPHONE"/>
    <n v="12"/>
    <n v="2000"/>
    <n v="24000"/>
    <x v="6"/>
    <n v="2023"/>
  </r>
  <r>
    <s v="2023-07-03"/>
    <s v="SAL04624"/>
    <x v="3"/>
    <s v="IPHONE"/>
    <n v="12"/>
    <n v="2000"/>
    <n v="24000"/>
    <x v="6"/>
    <n v="2023"/>
  </r>
  <r>
    <s v="2023-07-04"/>
    <s v="SAL02893"/>
    <x v="3"/>
    <s v="IPHONE"/>
    <n v="6"/>
    <n v="2000"/>
    <n v="12000"/>
    <x v="6"/>
    <n v="2023"/>
  </r>
  <r>
    <s v="2023-07-11"/>
    <s v="SAL03661"/>
    <x v="3"/>
    <s v="IPHONE"/>
    <n v="9"/>
    <n v="2000"/>
    <n v="18000"/>
    <x v="6"/>
    <n v="2023"/>
  </r>
  <r>
    <s v="2023-07-13"/>
    <s v="SAL00908"/>
    <x v="3"/>
    <s v="IPHONE"/>
    <n v="15"/>
    <n v="2000"/>
    <n v="30000"/>
    <x v="6"/>
    <n v="2023"/>
  </r>
  <r>
    <s v="2023-07-22"/>
    <s v="SAL00910"/>
    <x v="3"/>
    <s v="IPHONE"/>
    <n v="6"/>
    <n v="2000"/>
    <n v="12000"/>
    <x v="6"/>
    <n v="2023"/>
  </r>
  <r>
    <s v="2023-08-04"/>
    <s v="SAL02909"/>
    <x v="3"/>
    <s v="IPHONE"/>
    <n v="1"/>
    <n v="2000"/>
    <n v="2000"/>
    <x v="7"/>
    <n v="2023"/>
  </r>
  <r>
    <s v="2023-08-04"/>
    <s v="SAL03724"/>
    <x v="3"/>
    <s v="IPHONE"/>
    <n v="10"/>
    <n v="2000"/>
    <n v="20000"/>
    <x v="7"/>
    <n v="2023"/>
  </r>
  <r>
    <s v="2023-08-21"/>
    <s v="SAL00856"/>
    <x v="3"/>
    <s v="IPHONE"/>
    <n v="12"/>
    <n v="2000"/>
    <n v="24000"/>
    <x v="7"/>
    <n v="2023"/>
  </r>
  <r>
    <s v="2023-08-22"/>
    <s v="SAL01457"/>
    <x v="3"/>
    <s v="IPHONE"/>
    <n v="12"/>
    <n v="2000"/>
    <n v="24000"/>
    <x v="7"/>
    <n v="2023"/>
  </r>
  <r>
    <s v="2023-08-27"/>
    <s v="SAL00455"/>
    <x v="3"/>
    <s v="IPHONE"/>
    <n v="1"/>
    <n v="2000"/>
    <n v="2000"/>
    <x v="7"/>
    <n v="2023"/>
  </r>
  <r>
    <s v="2023-08-30"/>
    <s v="SAL04941"/>
    <x v="3"/>
    <s v="IPHONE"/>
    <n v="8"/>
    <n v="2000"/>
    <n v="16000"/>
    <x v="7"/>
    <n v="2023"/>
  </r>
  <r>
    <s v="2023-09-15"/>
    <s v="SAL00098"/>
    <x v="3"/>
    <s v="IPHONE"/>
    <n v="15"/>
    <n v="2000"/>
    <n v="30000"/>
    <x v="8"/>
    <n v="2023"/>
  </r>
  <r>
    <s v="2023-09-20"/>
    <s v="SAL03071"/>
    <x v="3"/>
    <s v="IPHONE"/>
    <n v="9"/>
    <n v="2000"/>
    <n v="18000"/>
    <x v="8"/>
    <n v="2023"/>
  </r>
  <r>
    <s v="2023-09-21"/>
    <s v="SAL04228"/>
    <x v="3"/>
    <s v="IPHONE"/>
    <n v="6"/>
    <n v="2000"/>
    <n v="12000"/>
    <x v="8"/>
    <n v="2023"/>
  </r>
  <r>
    <s v="2023-10-02"/>
    <s v="SAL00322"/>
    <x v="3"/>
    <s v="IPHONE"/>
    <n v="7"/>
    <n v="2000"/>
    <n v="14000"/>
    <x v="9"/>
    <n v="2023"/>
  </r>
  <r>
    <s v="2023-10-07"/>
    <s v="SAL01932"/>
    <x v="3"/>
    <s v="IPHONE"/>
    <n v="15"/>
    <n v="2000"/>
    <n v="30000"/>
    <x v="9"/>
    <n v="2023"/>
  </r>
  <r>
    <s v="2023-10-16"/>
    <s v="SAL05521"/>
    <x v="3"/>
    <s v="IPHONE"/>
    <n v="11"/>
    <n v="2000"/>
    <n v="22000"/>
    <x v="9"/>
    <n v="2023"/>
  </r>
  <r>
    <s v="2023-10-26"/>
    <s v="SAL01949"/>
    <x v="3"/>
    <s v="IPHONE"/>
    <n v="5"/>
    <n v="2000"/>
    <n v="10000"/>
    <x v="9"/>
    <n v="2023"/>
  </r>
  <r>
    <s v="2023-11-02"/>
    <s v="SAL01347"/>
    <x v="3"/>
    <s v="IPHONE"/>
    <n v="6"/>
    <n v="2000"/>
    <n v="12000"/>
    <x v="10"/>
    <n v="2023"/>
  </r>
  <r>
    <s v="2023-11-02"/>
    <s v="SAL02704"/>
    <x v="3"/>
    <s v="IPHONE"/>
    <n v="4"/>
    <n v="2000"/>
    <n v="8000"/>
    <x v="10"/>
    <n v="2023"/>
  </r>
  <r>
    <s v="2023-11-04"/>
    <s v="SAL03824"/>
    <x v="3"/>
    <s v="IPHONE"/>
    <n v="15"/>
    <n v="2000"/>
    <n v="30000"/>
    <x v="10"/>
    <n v="2023"/>
  </r>
  <r>
    <s v="2023-11-06"/>
    <s v="SAL00628"/>
    <x v="3"/>
    <s v="IPHONE"/>
    <n v="5"/>
    <n v="2000"/>
    <n v="10000"/>
    <x v="10"/>
    <n v="2023"/>
  </r>
  <r>
    <s v="2023-11-13"/>
    <s v="SAL00530"/>
    <x v="3"/>
    <s v="IPHONE"/>
    <n v="6"/>
    <n v="2000"/>
    <n v="12000"/>
    <x v="10"/>
    <n v="2023"/>
  </r>
  <r>
    <s v="2023-11-13"/>
    <s v="SAL04169"/>
    <x v="3"/>
    <s v="IPHONE"/>
    <n v="3"/>
    <n v="2000"/>
    <n v="6000"/>
    <x v="10"/>
    <n v="2023"/>
  </r>
  <r>
    <s v="2023-11-16"/>
    <s v="SAL05837"/>
    <x v="3"/>
    <s v="IPHONE"/>
    <n v="2"/>
    <n v="2000"/>
    <n v="4000"/>
    <x v="10"/>
    <n v="2023"/>
  </r>
  <r>
    <s v="2023-11-21"/>
    <s v="SAL01813"/>
    <x v="3"/>
    <s v="IPHONE"/>
    <n v="9"/>
    <n v="2000"/>
    <n v="18000"/>
    <x v="10"/>
    <n v="2023"/>
  </r>
  <r>
    <s v="2023-12-04"/>
    <s v="SAL02343"/>
    <x v="3"/>
    <s v="IPHONE"/>
    <n v="6"/>
    <n v="2000"/>
    <n v="12000"/>
    <x v="11"/>
    <n v="2023"/>
  </r>
  <r>
    <s v="2023-12-08"/>
    <s v="SAL00667"/>
    <x v="3"/>
    <s v="IPHONE"/>
    <n v="14"/>
    <n v="2000"/>
    <n v="28000"/>
    <x v="11"/>
    <n v="2023"/>
  </r>
  <r>
    <s v="2023-12-16"/>
    <s v="SAL00835"/>
    <x v="3"/>
    <s v="IPHONE"/>
    <n v="13"/>
    <n v="2000"/>
    <n v="26000"/>
    <x v="11"/>
    <n v="2023"/>
  </r>
  <r>
    <s v="2023-12-19"/>
    <s v="SAL04096"/>
    <x v="3"/>
    <s v="IPHONE"/>
    <n v="9"/>
    <n v="2000"/>
    <n v="18000"/>
    <x v="11"/>
    <n v="2023"/>
  </r>
  <r>
    <s v="2023-12-25"/>
    <s v="SAL05417"/>
    <x v="3"/>
    <s v="IPHONE"/>
    <n v="2"/>
    <n v="2000"/>
    <n v="4000"/>
    <x v="11"/>
    <n v="2023"/>
  </r>
  <r>
    <s v="2023-12-27"/>
    <s v="SAL03858"/>
    <x v="3"/>
    <s v="IPHONE"/>
    <n v="9"/>
    <n v="2000"/>
    <n v="18000"/>
    <x v="11"/>
    <n v="2023"/>
  </r>
  <r>
    <s v="2024-01-01"/>
    <s v="SAL00847"/>
    <x v="3"/>
    <s v="IPHONE"/>
    <n v="5"/>
    <n v="2000"/>
    <n v="10000"/>
    <x v="0"/>
    <n v="2024"/>
  </r>
  <r>
    <s v="2024-01-17"/>
    <s v="SAL00230"/>
    <x v="3"/>
    <s v="IPHONE"/>
    <n v="5"/>
    <n v="2000"/>
    <n v="10000"/>
    <x v="0"/>
    <n v="2024"/>
  </r>
  <r>
    <s v="2024-01-22"/>
    <s v="SAL00900"/>
    <x v="3"/>
    <s v="IPHONE"/>
    <n v="13"/>
    <n v="2000"/>
    <n v="26000"/>
    <x v="0"/>
    <n v="2024"/>
  </r>
  <r>
    <s v="2024-01-26"/>
    <s v="SAL04817"/>
    <x v="3"/>
    <s v="IPHONE"/>
    <n v="1"/>
    <n v="2000"/>
    <n v="2000"/>
    <x v="0"/>
    <n v="2024"/>
  </r>
  <r>
    <s v="2024-01-27"/>
    <s v="SAL02288"/>
    <x v="3"/>
    <s v="IPHONE"/>
    <n v="11"/>
    <n v="2000"/>
    <n v="22000"/>
    <x v="0"/>
    <n v="2024"/>
  </r>
  <r>
    <s v="2024-02-01"/>
    <s v="SAL00274"/>
    <x v="3"/>
    <s v="IPHONE"/>
    <n v="11"/>
    <n v="2000"/>
    <n v="22000"/>
    <x v="1"/>
    <n v="2024"/>
  </r>
  <r>
    <s v="2024-02-10"/>
    <s v="SAL00558"/>
    <x v="3"/>
    <s v="IPHONE"/>
    <n v="7"/>
    <n v="2000"/>
    <n v="14000"/>
    <x v="1"/>
    <n v="2024"/>
  </r>
  <r>
    <s v="2024-02-12"/>
    <s v="SAL05717"/>
    <x v="3"/>
    <s v="IPHONE"/>
    <n v="14"/>
    <n v="2000"/>
    <n v="28000"/>
    <x v="1"/>
    <n v="2024"/>
  </r>
  <r>
    <s v="2024-02-13"/>
    <s v="SAL05120"/>
    <x v="3"/>
    <s v="IPHONE"/>
    <n v="11"/>
    <n v="2000"/>
    <n v="22000"/>
    <x v="1"/>
    <n v="2024"/>
  </r>
  <r>
    <s v="2024-02-19"/>
    <s v="SAL03105"/>
    <x v="3"/>
    <s v="IPHONE"/>
    <n v="5"/>
    <n v="2000"/>
    <n v="10000"/>
    <x v="1"/>
    <n v="2024"/>
  </r>
  <r>
    <s v="2024-02-21"/>
    <s v="SAL04850"/>
    <x v="3"/>
    <s v="IPHONE"/>
    <n v="4"/>
    <n v="2000"/>
    <n v="8000"/>
    <x v="1"/>
    <n v="2024"/>
  </r>
  <r>
    <s v="2024-02-21"/>
    <s v="SAL05170"/>
    <x v="3"/>
    <s v="IPHONE"/>
    <n v="2"/>
    <n v="2000"/>
    <n v="4000"/>
    <x v="1"/>
    <n v="2024"/>
  </r>
  <r>
    <s v="2024-03-03"/>
    <s v="SAL03216"/>
    <x v="3"/>
    <s v="IPHONE"/>
    <n v="10"/>
    <n v="2000"/>
    <n v="20000"/>
    <x v="2"/>
    <n v="2024"/>
  </r>
  <r>
    <s v="2024-03-23"/>
    <s v="SAL03899"/>
    <x v="3"/>
    <s v="IPHONE"/>
    <n v="4"/>
    <n v="2000"/>
    <n v="8000"/>
    <x v="2"/>
    <n v="2024"/>
  </r>
  <r>
    <s v="2024-03-28"/>
    <s v="SAL03882"/>
    <x v="3"/>
    <s v="IPHONE"/>
    <n v="9"/>
    <n v="2000"/>
    <n v="18000"/>
    <x v="2"/>
    <n v="2024"/>
  </r>
  <r>
    <s v="2024-03-29"/>
    <s v="SAL00132"/>
    <x v="3"/>
    <s v="IPHONE"/>
    <n v="10"/>
    <n v="2000"/>
    <n v="20000"/>
    <x v="2"/>
    <n v="2024"/>
  </r>
  <r>
    <s v="2024-04-02"/>
    <s v="SAL02750"/>
    <x v="3"/>
    <s v="IPHONE"/>
    <n v="5"/>
    <n v="2000"/>
    <n v="10000"/>
    <x v="3"/>
    <n v="2024"/>
  </r>
  <r>
    <s v="2024-04-07"/>
    <s v="SAL03708"/>
    <x v="3"/>
    <s v="IPHONE"/>
    <n v="3"/>
    <n v="2000"/>
    <n v="6000"/>
    <x v="3"/>
    <n v="2024"/>
  </r>
  <r>
    <s v="2024-04-28"/>
    <s v="SAL00179"/>
    <x v="3"/>
    <s v="IPHONE"/>
    <n v="12"/>
    <n v="2000"/>
    <n v="24000"/>
    <x v="3"/>
    <n v="2024"/>
  </r>
  <r>
    <s v="2024-05-04"/>
    <s v="SAL02912"/>
    <x v="3"/>
    <s v="IPHONE"/>
    <n v="14"/>
    <n v="2000"/>
    <n v="28000"/>
    <x v="4"/>
    <n v="2024"/>
  </r>
  <r>
    <s v="2024-05-05"/>
    <s v="SAL02501"/>
    <x v="3"/>
    <s v="IPHONE"/>
    <n v="15"/>
    <n v="2000"/>
    <n v="30000"/>
    <x v="4"/>
    <n v="2024"/>
  </r>
  <r>
    <s v="2024-05-12"/>
    <s v="SAL03415"/>
    <x v="3"/>
    <s v="IPHONE"/>
    <n v="2"/>
    <n v="2000"/>
    <n v="4000"/>
    <x v="4"/>
    <n v="2024"/>
  </r>
  <r>
    <s v="2024-05-16"/>
    <s v="SAL04095"/>
    <x v="3"/>
    <s v="IPHONE"/>
    <n v="12"/>
    <n v="2000"/>
    <n v="24000"/>
    <x v="4"/>
    <n v="2024"/>
  </r>
  <r>
    <s v="2024-05-28"/>
    <s v="SAL01053"/>
    <x v="3"/>
    <s v="IPHONE"/>
    <n v="2"/>
    <n v="2000"/>
    <n v="4000"/>
    <x v="4"/>
    <n v="2024"/>
  </r>
  <r>
    <s v="2024-05-30"/>
    <s v="SAL05423"/>
    <x v="3"/>
    <s v="IPHONE"/>
    <n v="9"/>
    <n v="2000"/>
    <n v="18000"/>
    <x v="4"/>
    <n v="2024"/>
  </r>
  <r>
    <s v="2024-06-14"/>
    <s v="SAL03826"/>
    <x v="3"/>
    <s v="IPHONE"/>
    <n v="10"/>
    <n v="2000"/>
    <n v="20000"/>
    <x v="5"/>
    <n v="2024"/>
  </r>
  <r>
    <s v="2024-06-22"/>
    <s v="SAL01650"/>
    <x v="3"/>
    <s v="IPHONE"/>
    <n v="10"/>
    <n v="2000"/>
    <n v="20000"/>
    <x v="5"/>
    <n v="2024"/>
  </r>
  <r>
    <s v="2024-06-27"/>
    <s v="SAL03238"/>
    <x v="3"/>
    <s v="IPHONE"/>
    <n v="10"/>
    <n v="2000"/>
    <n v="20000"/>
    <x v="5"/>
    <n v="2024"/>
  </r>
  <r>
    <s v="2024-07-09"/>
    <s v="SAL04565"/>
    <x v="3"/>
    <s v="IPHONE"/>
    <n v="14"/>
    <n v="2000"/>
    <n v="28000"/>
    <x v="6"/>
    <n v="2024"/>
  </r>
  <r>
    <s v="2024-07-11"/>
    <s v="SAL00454"/>
    <x v="3"/>
    <s v="IPHONE"/>
    <n v="10"/>
    <n v="2000"/>
    <n v="20000"/>
    <x v="6"/>
    <n v="2024"/>
  </r>
  <r>
    <s v="2024-07-12"/>
    <s v="SAL05485"/>
    <x v="3"/>
    <s v="IPHONE"/>
    <n v="11"/>
    <n v="2000"/>
    <n v="22000"/>
    <x v="6"/>
    <n v="2024"/>
  </r>
  <r>
    <s v="2024-07-14"/>
    <s v="SAL01732"/>
    <x v="3"/>
    <s v="IPHONE"/>
    <n v="7"/>
    <n v="2000"/>
    <n v="14000"/>
    <x v="6"/>
    <n v="2024"/>
  </r>
  <r>
    <s v="2024-07-16"/>
    <s v="SAL01768"/>
    <x v="3"/>
    <s v="IPHONE"/>
    <n v="15"/>
    <n v="2000"/>
    <n v="30000"/>
    <x v="6"/>
    <n v="2024"/>
  </r>
  <r>
    <s v="2024-07-18"/>
    <s v="SAL04775"/>
    <x v="3"/>
    <s v="IPHONE"/>
    <n v="13"/>
    <n v="2000"/>
    <n v="26000"/>
    <x v="6"/>
    <n v="2024"/>
  </r>
  <r>
    <s v="2024-07-19"/>
    <s v="SAL03615"/>
    <x v="3"/>
    <s v="IPHONE"/>
    <n v="11"/>
    <n v="2000"/>
    <n v="22000"/>
    <x v="6"/>
    <n v="2024"/>
  </r>
  <r>
    <s v="2024-07-23"/>
    <s v="SAL05920"/>
    <x v="3"/>
    <s v="IPHONE"/>
    <n v="13"/>
    <n v="2000"/>
    <n v="26000"/>
    <x v="6"/>
    <n v="2024"/>
  </r>
  <r>
    <s v="2024-08-02"/>
    <s v="SAL01852"/>
    <x v="3"/>
    <s v="IPHONE"/>
    <n v="5"/>
    <n v="2000"/>
    <n v="10000"/>
    <x v="7"/>
    <n v="2024"/>
  </r>
  <r>
    <s v="2024-08-25"/>
    <s v="SAL04396"/>
    <x v="3"/>
    <s v="IPHONE"/>
    <n v="15"/>
    <n v="2000"/>
    <n v="30000"/>
    <x v="7"/>
    <n v="2024"/>
  </r>
  <r>
    <s v="2024-09-03"/>
    <s v="SAL02235"/>
    <x v="3"/>
    <s v="IPHONE"/>
    <n v="2"/>
    <n v="2000"/>
    <n v="4000"/>
    <x v="8"/>
    <n v="2024"/>
  </r>
  <r>
    <s v="2024-09-11"/>
    <s v="SAL04921"/>
    <x v="3"/>
    <s v="IPHONE"/>
    <n v="7"/>
    <n v="2000"/>
    <n v="14000"/>
    <x v="8"/>
    <n v="2024"/>
  </r>
  <r>
    <s v="2024-09-13"/>
    <s v="SAL01806"/>
    <x v="3"/>
    <s v="IPHONE"/>
    <n v="12"/>
    <n v="2000"/>
    <n v="24000"/>
    <x v="8"/>
    <n v="2024"/>
  </r>
  <r>
    <s v="2024-09-20"/>
    <s v="SAL01212"/>
    <x v="3"/>
    <s v="IPHONE"/>
    <n v="12"/>
    <n v="2000"/>
    <n v="24000"/>
    <x v="8"/>
    <n v="2024"/>
  </r>
  <r>
    <s v="2024-09-27"/>
    <s v="SAL04787"/>
    <x v="3"/>
    <s v="IPHONE"/>
    <n v="4"/>
    <n v="2000"/>
    <n v="8000"/>
    <x v="8"/>
    <n v="2024"/>
  </r>
  <r>
    <s v="2024-10-14"/>
    <s v="SAL04552"/>
    <x v="3"/>
    <s v="IPHONE"/>
    <n v="8"/>
    <n v="2000"/>
    <n v="16000"/>
    <x v="9"/>
    <n v="2024"/>
  </r>
  <r>
    <s v="2024-10-22"/>
    <s v="SAL02588"/>
    <x v="3"/>
    <s v="IPHONE"/>
    <n v="3"/>
    <n v="2000"/>
    <n v="6000"/>
    <x v="9"/>
    <n v="2024"/>
  </r>
  <r>
    <s v="2024-10-26"/>
    <s v="SAL00878"/>
    <x v="3"/>
    <s v="IPHONE"/>
    <n v="12"/>
    <n v="2000"/>
    <n v="24000"/>
    <x v="9"/>
    <n v="2024"/>
  </r>
  <r>
    <s v="2024-10-31"/>
    <s v="SAL02702"/>
    <x v="3"/>
    <s v="IPHONE"/>
    <n v="8"/>
    <n v="2000"/>
    <n v="16000"/>
    <x v="9"/>
    <n v="2024"/>
  </r>
  <r>
    <s v="2024-11-02"/>
    <s v="SAL03900"/>
    <x v="3"/>
    <s v="IPHONE"/>
    <n v="2"/>
    <n v="2000"/>
    <n v="4000"/>
    <x v="10"/>
    <n v="2024"/>
  </r>
  <r>
    <s v="2024-11-03"/>
    <s v="SAL04790"/>
    <x v="3"/>
    <s v="IPHONE"/>
    <n v="11"/>
    <n v="2000"/>
    <n v="22000"/>
    <x v="10"/>
    <n v="2024"/>
  </r>
  <r>
    <s v="2024-11-15"/>
    <s v="SAL00117"/>
    <x v="3"/>
    <s v="IPHONE"/>
    <n v="15"/>
    <n v="2000"/>
    <n v="30000"/>
    <x v="10"/>
    <n v="2024"/>
  </r>
  <r>
    <s v="2024-11-19"/>
    <s v="SAL02553"/>
    <x v="3"/>
    <s v="IPHONE"/>
    <n v="12"/>
    <n v="2000"/>
    <n v="24000"/>
    <x v="10"/>
    <n v="2024"/>
  </r>
  <r>
    <s v="2024-11-20"/>
    <s v="SAL05535"/>
    <x v="3"/>
    <s v="IPHONE"/>
    <n v="12"/>
    <n v="2000"/>
    <n v="24000"/>
    <x v="10"/>
    <n v="2024"/>
  </r>
  <r>
    <s v="2024-11-22"/>
    <s v="SAL04036"/>
    <x v="3"/>
    <s v="IPHONE"/>
    <n v="9"/>
    <n v="2000"/>
    <n v="18000"/>
    <x v="10"/>
    <n v="2024"/>
  </r>
  <r>
    <s v="2024-11-27"/>
    <s v="SAL05316"/>
    <x v="3"/>
    <s v="IPHONE"/>
    <n v="12"/>
    <n v="2000"/>
    <n v="24000"/>
    <x v="10"/>
    <n v="2024"/>
  </r>
  <r>
    <s v="2024-11-30"/>
    <s v="SAL04451"/>
    <x v="3"/>
    <s v="IPHONE"/>
    <n v="8"/>
    <n v="2000"/>
    <n v="16000"/>
    <x v="10"/>
    <n v="2024"/>
  </r>
  <r>
    <s v="2024-12-03"/>
    <s v="SAL03837"/>
    <x v="3"/>
    <s v="IPHONE"/>
    <n v="5"/>
    <n v="2000"/>
    <n v="10000"/>
    <x v="11"/>
    <n v="2024"/>
  </r>
  <r>
    <s v="2024-12-17"/>
    <s v="SAL03722"/>
    <x v="3"/>
    <s v="IPHONE"/>
    <n v="7"/>
    <n v="2000"/>
    <n v="14000"/>
    <x v="11"/>
    <n v="2024"/>
  </r>
  <r>
    <s v="2024-12-20"/>
    <s v="SAL03610"/>
    <x v="3"/>
    <s v="IPHONE"/>
    <n v="13"/>
    <n v="2000"/>
    <n v="26000"/>
    <x v="11"/>
    <n v="2024"/>
  </r>
  <r>
    <s v="2025-01-04"/>
    <s v="SAL02920"/>
    <x v="3"/>
    <s v="IPHONE"/>
    <n v="3"/>
    <n v="2000"/>
    <n v="6000"/>
    <x v="0"/>
    <n v="2025"/>
  </r>
  <r>
    <s v="2025-01-07"/>
    <s v="SAL00993"/>
    <x v="3"/>
    <s v="IPHONE"/>
    <n v="8"/>
    <n v="2000"/>
    <n v="16000"/>
    <x v="0"/>
    <n v="2025"/>
  </r>
  <r>
    <s v="2025-01-13"/>
    <s v="SAL02186"/>
    <x v="3"/>
    <s v="IPHONE"/>
    <n v="8"/>
    <n v="2000"/>
    <n v="16000"/>
    <x v="0"/>
    <n v="2025"/>
  </r>
  <r>
    <s v="2025-01-23"/>
    <s v="SAL04758"/>
    <x v="3"/>
    <s v="IPHONE"/>
    <n v="1"/>
    <n v="2000"/>
    <n v="2000"/>
    <x v="0"/>
    <n v="2025"/>
  </r>
  <r>
    <s v="2025-02-05"/>
    <s v="SAL04843"/>
    <x v="3"/>
    <s v="IPHONE"/>
    <n v="10"/>
    <n v="2000"/>
    <n v="20000"/>
    <x v="1"/>
    <n v="2025"/>
  </r>
  <r>
    <s v="2025-02-10"/>
    <s v="SAL01202"/>
    <x v="3"/>
    <s v="IPHONE"/>
    <n v="5"/>
    <n v="2000"/>
    <n v="10000"/>
    <x v="1"/>
    <n v="2025"/>
  </r>
  <r>
    <s v="2025-02-14"/>
    <s v="SAL04764"/>
    <x v="3"/>
    <s v="IPHONE"/>
    <n v="12"/>
    <n v="2000"/>
    <n v="24000"/>
    <x v="1"/>
    <n v="2025"/>
  </r>
  <r>
    <s v="2025-02-15"/>
    <s v="SAL03370"/>
    <x v="3"/>
    <s v="IPHONE"/>
    <n v="8"/>
    <n v="2000"/>
    <n v="16000"/>
    <x v="1"/>
    <n v="2025"/>
  </r>
  <r>
    <s v="2025-03-02"/>
    <s v="SAL03776"/>
    <x v="3"/>
    <s v="IPHONE"/>
    <n v="2"/>
    <n v="2000"/>
    <n v="4000"/>
    <x v="2"/>
    <n v="2025"/>
  </r>
  <r>
    <s v="2025-03-02"/>
    <s v="SAL04348"/>
    <x v="3"/>
    <s v="IPHONE"/>
    <n v="1"/>
    <n v="2000"/>
    <n v="2000"/>
    <x v="2"/>
    <n v="2025"/>
  </r>
  <r>
    <s v="2025-03-04"/>
    <s v="SAL00649"/>
    <x v="3"/>
    <s v="IPHONE"/>
    <n v="11"/>
    <n v="2000"/>
    <n v="22000"/>
    <x v="2"/>
    <n v="2025"/>
  </r>
  <r>
    <s v="2025-03-05"/>
    <s v="SAL01338"/>
    <x v="3"/>
    <s v="IPHONE"/>
    <n v="1"/>
    <n v="2000"/>
    <n v="2000"/>
    <x v="2"/>
    <n v="2025"/>
  </r>
  <r>
    <s v="2025-03-15"/>
    <s v="SAL03990"/>
    <x v="3"/>
    <s v="IPHONE"/>
    <n v="14"/>
    <n v="2000"/>
    <n v="28000"/>
    <x v="2"/>
    <n v="2025"/>
  </r>
  <r>
    <s v="2025-03-15"/>
    <s v="SAL05905"/>
    <x v="3"/>
    <s v="IPHONE"/>
    <n v="7"/>
    <n v="2000"/>
    <n v="14000"/>
    <x v="2"/>
    <n v="2025"/>
  </r>
  <r>
    <s v="2025-03-17"/>
    <s v="SAL02632"/>
    <x v="3"/>
    <s v="IPHONE"/>
    <n v="10"/>
    <n v="2000"/>
    <n v="20000"/>
    <x v="2"/>
    <n v="2025"/>
  </r>
  <r>
    <s v="2025-03-21"/>
    <s v="SAL01808"/>
    <x v="3"/>
    <s v="IPHONE"/>
    <n v="13"/>
    <n v="2000"/>
    <n v="26000"/>
    <x v="2"/>
    <n v="2025"/>
  </r>
  <r>
    <s v="2025-03-27"/>
    <s v="SAL05660"/>
    <x v="3"/>
    <s v="IPHONE"/>
    <n v="14"/>
    <n v="2000"/>
    <n v="28000"/>
    <x v="2"/>
    <n v="2025"/>
  </r>
  <r>
    <s v="2025-04-07"/>
    <s v="SAL03070"/>
    <x v="3"/>
    <s v="IPHONE"/>
    <n v="7"/>
    <n v="2000"/>
    <n v="14000"/>
    <x v="3"/>
    <n v="2025"/>
  </r>
  <r>
    <s v="2025-04-08"/>
    <s v="SAL02858"/>
    <x v="3"/>
    <s v="IPHONE"/>
    <n v="6"/>
    <n v="2000"/>
    <n v="12000"/>
    <x v="3"/>
    <n v="2025"/>
  </r>
  <r>
    <s v="2025-04-16"/>
    <s v="SAL02064"/>
    <x v="3"/>
    <s v="IPHONE"/>
    <n v="4"/>
    <n v="2000"/>
    <n v="8000"/>
    <x v="3"/>
    <n v="2025"/>
  </r>
  <r>
    <s v="2025-05-01"/>
    <s v="SAL01329"/>
    <x v="3"/>
    <s v="IPHONE"/>
    <n v="6"/>
    <n v="2000"/>
    <n v="12000"/>
    <x v="4"/>
    <n v="2025"/>
  </r>
  <r>
    <s v="2025-05-02"/>
    <s v="SAL02546"/>
    <x v="3"/>
    <s v="IPHONE"/>
    <n v="5"/>
    <n v="2000"/>
    <n v="10000"/>
    <x v="4"/>
    <n v="2025"/>
  </r>
  <r>
    <s v="2025-05-03"/>
    <s v="SAL00138"/>
    <x v="3"/>
    <s v="IPHONE"/>
    <n v="7"/>
    <n v="2000"/>
    <n v="14000"/>
    <x v="4"/>
    <n v="2025"/>
  </r>
  <r>
    <s v="2025-05-04"/>
    <s v="SAL02758"/>
    <x v="3"/>
    <s v="IPHONE"/>
    <n v="15"/>
    <n v="2000"/>
    <n v="30000"/>
    <x v="4"/>
    <n v="2025"/>
  </r>
  <r>
    <s v="2025-05-07"/>
    <s v="SAL05520"/>
    <x v="3"/>
    <s v="IPHONE"/>
    <n v="5"/>
    <n v="2000"/>
    <n v="10000"/>
    <x v="4"/>
    <n v="2025"/>
  </r>
  <r>
    <s v="2025-05-09"/>
    <s v="SAL04576"/>
    <x v="3"/>
    <s v="IPHONE"/>
    <n v="6"/>
    <n v="2000"/>
    <n v="12000"/>
    <x v="4"/>
    <n v="2025"/>
  </r>
  <r>
    <s v="2025-05-22"/>
    <s v="SAL05206"/>
    <x v="3"/>
    <s v="IPHONE"/>
    <n v="14"/>
    <n v="2000"/>
    <n v="28000"/>
    <x v="4"/>
    <n v="2025"/>
  </r>
  <r>
    <s v="2025-05-23"/>
    <s v="SAL02835"/>
    <x v="3"/>
    <s v="IPHONE"/>
    <n v="4"/>
    <n v="2000"/>
    <n v="8000"/>
    <x v="4"/>
    <n v="2025"/>
  </r>
  <r>
    <s v="2025-06-02"/>
    <s v="SAL03214"/>
    <x v="3"/>
    <s v="IPHONE"/>
    <n v="1"/>
    <n v="2000"/>
    <n v="2000"/>
    <x v="5"/>
    <n v="2025"/>
  </r>
  <r>
    <s v="2025-06-06"/>
    <s v="SAL02730"/>
    <x v="3"/>
    <s v="IPHONE"/>
    <n v="2"/>
    <n v="2000"/>
    <n v="4000"/>
    <x v="5"/>
    <n v="2025"/>
  </r>
  <r>
    <s v="2025-06-11"/>
    <s v="SAL02388"/>
    <x v="3"/>
    <s v="IPHONE"/>
    <n v="11"/>
    <n v="2000"/>
    <n v="22000"/>
    <x v="5"/>
    <n v="2025"/>
  </r>
  <r>
    <s v="2025-06-17"/>
    <s v="SAL01773"/>
    <x v="3"/>
    <s v="IPHONE"/>
    <n v="11"/>
    <n v="2000"/>
    <n v="22000"/>
    <x v="5"/>
    <n v="2025"/>
  </r>
  <r>
    <s v="2025-07-01"/>
    <s v="SAL05308"/>
    <x v="3"/>
    <s v="IPHONE"/>
    <n v="5"/>
    <n v="2000"/>
    <n v="10000"/>
    <x v="6"/>
    <n v="2025"/>
  </r>
  <r>
    <s v="2025-07-18"/>
    <s v="SAL04265"/>
    <x v="3"/>
    <s v="IPHONE"/>
    <n v="12"/>
    <n v="2000"/>
    <n v="24000"/>
    <x v="6"/>
    <n v="2025"/>
  </r>
  <r>
    <s v="2025-07-19"/>
    <s v="SAL03374"/>
    <x v="3"/>
    <s v="IPHONE"/>
    <n v="2"/>
    <n v="2000"/>
    <n v="4000"/>
    <x v="6"/>
    <n v="2025"/>
  </r>
  <r>
    <s v="2025-07-24"/>
    <s v="SAL00255"/>
    <x v="3"/>
    <s v="IPHONE"/>
    <n v="5"/>
    <n v="2000"/>
    <n v="10000"/>
    <x v="6"/>
    <n v="2025"/>
  </r>
  <r>
    <s v="2025-07-27"/>
    <s v="SAL01717"/>
    <x v="3"/>
    <s v="IPHONE"/>
    <n v="15"/>
    <n v="2000"/>
    <n v="30000"/>
    <x v="6"/>
    <n v="2025"/>
  </r>
  <r>
    <s v="2025-08-01"/>
    <s v="SAL02335"/>
    <x v="3"/>
    <s v="IPHONE"/>
    <n v="11"/>
    <n v="2000"/>
    <n v="22000"/>
    <x v="7"/>
    <n v="2025"/>
  </r>
  <r>
    <s v="2025-08-11"/>
    <s v="SAL03045"/>
    <x v="3"/>
    <s v="IPHONE"/>
    <n v="8"/>
    <n v="2000"/>
    <n v="16000"/>
    <x v="7"/>
    <n v="2025"/>
  </r>
  <r>
    <s v="2025-08-11"/>
    <s v="SAL04353"/>
    <x v="3"/>
    <s v="IPHONE"/>
    <n v="2"/>
    <n v="2000"/>
    <n v="4000"/>
    <x v="7"/>
    <n v="2025"/>
  </r>
  <r>
    <s v="2025-08-14"/>
    <s v="SAL01710"/>
    <x v="3"/>
    <s v="IPHONE"/>
    <n v="6"/>
    <n v="2000"/>
    <n v="12000"/>
    <x v="7"/>
    <n v="2025"/>
  </r>
  <r>
    <s v="2025-08-15"/>
    <s v="SAL04258"/>
    <x v="3"/>
    <s v="IPHONE"/>
    <n v="5"/>
    <n v="2000"/>
    <n v="10000"/>
    <x v="7"/>
    <n v="2025"/>
  </r>
  <r>
    <s v="2025-09-03"/>
    <s v="SAL01567"/>
    <x v="3"/>
    <s v="IPHONE"/>
    <n v="2"/>
    <n v="2000"/>
    <n v="4000"/>
    <x v="8"/>
    <n v="2025"/>
  </r>
  <r>
    <s v="2025-09-03"/>
    <s v="SAL02170"/>
    <x v="3"/>
    <s v="IPHONE"/>
    <n v="14"/>
    <n v="2000"/>
    <n v="28000"/>
    <x v="8"/>
    <n v="2025"/>
  </r>
  <r>
    <s v="2025-09-05"/>
    <s v="SAL05443"/>
    <x v="3"/>
    <s v="IPHONE"/>
    <n v="3"/>
    <n v="2000"/>
    <n v="6000"/>
    <x v="8"/>
    <n v="2025"/>
  </r>
  <r>
    <s v="2025-09-12"/>
    <s v="SAL04020"/>
    <x v="3"/>
    <s v="IPHONE"/>
    <n v="4"/>
    <n v="2000"/>
    <n v="8000"/>
    <x v="8"/>
    <n v="2025"/>
  </r>
  <r>
    <s v="2025-09-14"/>
    <s v="SAL00265"/>
    <x v="3"/>
    <s v="IPHONE"/>
    <n v="11"/>
    <n v="2000"/>
    <n v="22000"/>
    <x v="8"/>
    <n v="2025"/>
  </r>
  <r>
    <s v="2025-09-24"/>
    <s v="SAL04444"/>
    <x v="3"/>
    <s v="IPHONE"/>
    <n v="4"/>
    <n v="2000"/>
    <n v="8000"/>
    <x v="8"/>
    <n v="2025"/>
  </r>
  <r>
    <s v="2025-10-03"/>
    <s v="SAL04295"/>
    <x v="3"/>
    <s v="IPHONE"/>
    <n v="3"/>
    <n v="2000"/>
    <n v="6000"/>
    <x v="9"/>
    <n v="2025"/>
  </r>
  <r>
    <s v="2025-10-04"/>
    <s v="SAL05228"/>
    <x v="3"/>
    <s v="IPHONE"/>
    <n v="7"/>
    <n v="2000"/>
    <n v="14000"/>
    <x v="9"/>
    <n v="2025"/>
  </r>
  <r>
    <s v="2025-10-05"/>
    <s v="SAL00342"/>
    <x v="3"/>
    <s v="IPHONE"/>
    <n v="3"/>
    <n v="2000"/>
    <n v="6000"/>
    <x v="9"/>
    <n v="2025"/>
  </r>
  <r>
    <s v="2025-10-06"/>
    <s v="SAL05347"/>
    <x v="3"/>
    <s v="IPHONE"/>
    <n v="15"/>
    <n v="2000"/>
    <n v="30000"/>
    <x v="9"/>
    <n v="2025"/>
  </r>
  <r>
    <s v="2025-10-09"/>
    <s v="SAL05032"/>
    <x v="3"/>
    <s v="IPHONE"/>
    <n v="15"/>
    <n v="2000"/>
    <n v="30000"/>
    <x v="9"/>
    <n v="2025"/>
  </r>
  <r>
    <s v="2025-10-18"/>
    <s v="SAL05948"/>
    <x v="3"/>
    <s v="IPHONE"/>
    <n v="13"/>
    <n v="2000"/>
    <n v="26000"/>
    <x v="9"/>
    <n v="2025"/>
  </r>
  <r>
    <s v="2025-10-20"/>
    <s v="SAL05326"/>
    <x v="3"/>
    <s v="IPHONE"/>
    <n v="1"/>
    <n v="2000"/>
    <n v="2000"/>
    <x v="9"/>
    <n v="2025"/>
  </r>
  <r>
    <s v="2025-10-23"/>
    <s v="SAL00308"/>
    <x v="3"/>
    <s v="IPHONE"/>
    <n v="13"/>
    <n v="2000"/>
    <n v="26000"/>
    <x v="9"/>
    <n v="2025"/>
  </r>
  <r>
    <s v="2025-10-24"/>
    <s v="SAL00116"/>
    <x v="3"/>
    <s v="IPHONE"/>
    <n v="12"/>
    <n v="2000"/>
    <n v="24000"/>
    <x v="9"/>
    <n v="2025"/>
  </r>
  <r>
    <s v="2025-11-10"/>
    <s v="SAL01034"/>
    <x v="3"/>
    <s v="IPHONE"/>
    <n v="2"/>
    <n v="2000"/>
    <n v="4000"/>
    <x v="10"/>
    <n v="2025"/>
  </r>
  <r>
    <s v="2025-11-15"/>
    <s v="SAL03667"/>
    <x v="3"/>
    <s v="IPHONE"/>
    <n v="11"/>
    <n v="2000"/>
    <n v="22000"/>
    <x v="10"/>
    <n v="2025"/>
  </r>
  <r>
    <s v="2025-11-19"/>
    <s v="SAL03456"/>
    <x v="3"/>
    <s v="IPHONE"/>
    <n v="2"/>
    <n v="2000"/>
    <n v="4000"/>
    <x v="10"/>
    <n v="2025"/>
  </r>
  <r>
    <s v="2025-11-30"/>
    <s v="SAL01643"/>
    <x v="3"/>
    <s v="IPHONE"/>
    <n v="3"/>
    <n v="2000"/>
    <n v="6000"/>
    <x v="10"/>
    <n v="2025"/>
  </r>
  <r>
    <s v="2025-12-03"/>
    <s v="SAL01018"/>
    <x v="3"/>
    <s v="IPHONE"/>
    <n v="5"/>
    <n v="2000"/>
    <n v="10000"/>
    <x v="11"/>
    <n v="2025"/>
  </r>
  <r>
    <s v="2025-12-03"/>
    <s v="SAL04481"/>
    <x v="3"/>
    <s v="IPHONE"/>
    <n v="5"/>
    <n v="2000"/>
    <n v="10000"/>
    <x v="11"/>
    <n v="2025"/>
  </r>
  <r>
    <s v="2025-12-09"/>
    <s v="SAL00734"/>
    <x v="3"/>
    <s v="IPHONE"/>
    <n v="5"/>
    <n v="2000"/>
    <n v="10000"/>
    <x v="11"/>
    <n v="2025"/>
  </r>
  <r>
    <s v="2025-12-09"/>
    <s v="SAL03248"/>
    <x v="3"/>
    <s v="IPHONE"/>
    <n v="14"/>
    <n v="2000"/>
    <n v="28000"/>
    <x v="11"/>
    <n v="2025"/>
  </r>
  <r>
    <s v="2025-12-10"/>
    <s v="SAL05950"/>
    <x v="3"/>
    <s v="IPHONE"/>
    <n v="11"/>
    <n v="2000"/>
    <n v="22000"/>
    <x v="11"/>
    <n v="2025"/>
  </r>
  <r>
    <s v="2025-12-14"/>
    <s v="SAL02925"/>
    <x v="3"/>
    <s v="IPHONE"/>
    <n v="7"/>
    <n v="2000"/>
    <n v="14000"/>
    <x v="11"/>
    <n v="2025"/>
  </r>
  <r>
    <s v="2025-12-19"/>
    <s v="SAL05439"/>
    <x v="3"/>
    <s v="IPHONE"/>
    <n v="5"/>
    <n v="2000"/>
    <n v="10000"/>
    <x v="11"/>
    <n v="2025"/>
  </r>
  <r>
    <s v="2025-12-23"/>
    <s v="SAL02452"/>
    <x v="3"/>
    <s v="IPHONE"/>
    <n v="8"/>
    <n v="2000"/>
    <n v="16000"/>
    <x v="11"/>
    <n v="2025"/>
  </r>
  <r>
    <s v="2025-12-27"/>
    <s v="SAL00175"/>
    <x v="3"/>
    <s v="IPHONE"/>
    <n v="13"/>
    <n v="2000"/>
    <n v="26000"/>
    <x v="11"/>
    <n v="2025"/>
  </r>
  <r>
    <s v="2025-12-31"/>
    <s v="SAL02421"/>
    <x v="3"/>
    <s v="IPHONE"/>
    <n v="4"/>
    <n v="2000"/>
    <n v="8000"/>
    <x v="11"/>
    <n v="2025"/>
  </r>
  <r>
    <s v="2023-01-05"/>
    <s v="SAL00545"/>
    <x v="0"/>
    <s v="IPHONE 14 PROMAX CHARGER"/>
    <n v="5"/>
    <n v="8000"/>
    <n v="40000"/>
    <x v="0"/>
    <n v="2023"/>
  </r>
  <r>
    <s v="2023-01-26"/>
    <s v="SAL00633"/>
    <x v="0"/>
    <s v="IPHONE 14 PROMAX CHARGER"/>
    <n v="4"/>
    <n v="8000"/>
    <n v="32000"/>
    <x v="0"/>
    <n v="2023"/>
  </r>
  <r>
    <s v="2023-02-02"/>
    <s v="SAL05760"/>
    <x v="0"/>
    <s v="IPHONE 14 PROMAX CHARGER"/>
    <n v="3"/>
    <n v="8000"/>
    <n v="24000"/>
    <x v="1"/>
    <n v="2023"/>
  </r>
  <r>
    <s v="2023-02-15"/>
    <s v="SAL00241"/>
    <x v="0"/>
    <s v="IPHONE 14 PROMAX CHARGER"/>
    <n v="6"/>
    <n v="8000"/>
    <n v="48000"/>
    <x v="1"/>
    <n v="2023"/>
  </r>
  <r>
    <s v="2023-03-21"/>
    <s v="SAL00280"/>
    <x v="0"/>
    <s v="IPHONE 14 PROMAX CHARGER"/>
    <n v="2"/>
    <n v="8000"/>
    <n v="16000"/>
    <x v="2"/>
    <n v="2023"/>
  </r>
  <r>
    <s v="2023-04-04"/>
    <s v="SAL01019"/>
    <x v="0"/>
    <s v="IPHONE 14 PROMAX CHARGER"/>
    <n v="5"/>
    <n v="8000"/>
    <n v="40000"/>
    <x v="3"/>
    <n v="2023"/>
  </r>
  <r>
    <s v="2023-04-18"/>
    <s v="SAL04894"/>
    <x v="0"/>
    <s v="IPHONE 14 PROMAX CHARGER"/>
    <n v="10"/>
    <n v="8000"/>
    <n v="80000"/>
    <x v="3"/>
    <n v="2023"/>
  </r>
  <r>
    <s v="2023-05-21"/>
    <s v="SAL03608"/>
    <x v="0"/>
    <s v="IPHONE 14 PROMAX CHARGER"/>
    <n v="7"/>
    <n v="8000"/>
    <n v="56000"/>
    <x v="4"/>
    <n v="2023"/>
  </r>
  <r>
    <s v="2023-05-25"/>
    <s v="SAL00817"/>
    <x v="0"/>
    <s v="IPHONE 14 PROMAX CHARGER"/>
    <n v="14"/>
    <n v="8000"/>
    <n v="112000"/>
    <x v="4"/>
    <n v="2023"/>
  </r>
  <r>
    <s v="2023-05-31"/>
    <s v="SAL00544"/>
    <x v="0"/>
    <s v="IPHONE 14 PROMAX CHARGER"/>
    <n v="2"/>
    <n v="8000"/>
    <n v="16000"/>
    <x v="4"/>
    <n v="2023"/>
  </r>
  <r>
    <s v="2023-06-19"/>
    <s v="SAL05525"/>
    <x v="0"/>
    <s v="IPHONE 14 PROMAX CHARGER"/>
    <n v="13"/>
    <n v="8000"/>
    <n v="104000"/>
    <x v="5"/>
    <n v="2023"/>
  </r>
  <r>
    <s v="2023-07-09"/>
    <s v="SAL05733"/>
    <x v="0"/>
    <s v="IPHONE 14 PROMAX CHARGER"/>
    <n v="1"/>
    <n v="8000"/>
    <n v="8000"/>
    <x v="6"/>
    <n v="2023"/>
  </r>
  <r>
    <s v="2023-07-22"/>
    <s v="SAL01126"/>
    <x v="0"/>
    <s v="IPHONE 14 PROMAX CHARGER"/>
    <n v="1"/>
    <n v="8000"/>
    <n v="8000"/>
    <x v="6"/>
    <n v="2023"/>
  </r>
  <r>
    <s v="2023-08-25"/>
    <s v="SAL00517"/>
    <x v="0"/>
    <s v="IPHONE 14 PROMAX CHARGER"/>
    <n v="14"/>
    <n v="8000"/>
    <n v="112000"/>
    <x v="7"/>
    <n v="2023"/>
  </r>
  <r>
    <s v="2023-09-18"/>
    <s v="SAL03040"/>
    <x v="0"/>
    <s v="IPHONE 14 PROMAX CHARGER"/>
    <n v="4"/>
    <n v="8000"/>
    <n v="32000"/>
    <x v="8"/>
    <n v="2023"/>
  </r>
  <r>
    <s v="2023-10-04"/>
    <s v="SAL05799"/>
    <x v="0"/>
    <s v="IPHONE 14 PROMAX CHARGER"/>
    <n v="9"/>
    <n v="8000"/>
    <n v="72000"/>
    <x v="9"/>
    <n v="2023"/>
  </r>
  <r>
    <s v="2023-10-11"/>
    <s v="SAL01537"/>
    <x v="0"/>
    <s v="IPHONE 14 PROMAX CHARGER"/>
    <n v="15"/>
    <n v="8000"/>
    <n v="120000"/>
    <x v="9"/>
    <n v="2023"/>
  </r>
  <r>
    <s v="2023-10-24"/>
    <s v="SAL02185"/>
    <x v="0"/>
    <s v="IPHONE 14 PROMAX CHARGER"/>
    <n v="13"/>
    <n v="8000"/>
    <n v="104000"/>
    <x v="9"/>
    <n v="2023"/>
  </r>
  <r>
    <s v="2023-11-06"/>
    <s v="SAL00604"/>
    <x v="0"/>
    <s v="IPHONE 14 PROMAX CHARGER"/>
    <n v="3"/>
    <n v="8000"/>
    <n v="24000"/>
    <x v="10"/>
    <n v="2023"/>
  </r>
  <r>
    <s v="2023-11-07"/>
    <s v="SAL02601"/>
    <x v="0"/>
    <s v="IPHONE 14 PROMAX CHARGER"/>
    <n v="9"/>
    <n v="8000"/>
    <n v="72000"/>
    <x v="10"/>
    <n v="2023"/>
  </r>
  <r>
    <s v="2023-12-06"/>
    <s v="SAL04888"/>
    <x v="0"/>
    <s v="IPHONE 14 PROMAX CHARGER"/>
    <n v="8"/>
    <n v="8000"/>
    <n v="64000"/>
    <x v="11"/>
    <n v="2023"/>
  </r>
  <r>
    <s v="2024-02-15"/>
    <s v="SAL00309"/>
    <x v="0"/>
    <s v="IPHONE 14 PROMAX CHARGER"/>
    <n v="8"/>
    <n v="8000"/>
    <n v="64000"/>
    <x v="1"/>
    <n v="2024"/>
  </r>
  <r>
    <s v="2024-03-13"/>
    <s v="SAL03190"/>
    <x v="0"/>
    <s v="IPHONE 14 PROMAX CHARGER"/>
    <n v="9"/>
    <n v="8000"/>
    <n v="72000"/>
    <x v="2"/>
    <n v="2024"/>
  </r>
  <r>
    <s v="2024-03-15"/>
    <s v="SAL04991"/>
    <x v="0"/>
    <s v="IPHONE 14 PROMAX CHARGER"/>
    <n v="7"/>
    <n v="8000"/>
    <n v="56000"/>
    <x v="2"/>
    <n v="2024"/>
  </r>
  <r>
    <s v="2024-03-27"/>
    <s v="SAL03227"/>
    <x v="0"/>
    <s v="IPHONE 14 PROMAX CHARGER"/>
    <n v="9"/>
    <n v="8000"/>
    <n v="72000"/>
    <x v="2"/>
    <n v="2024"/>
  </r>
  <r>
    <s v="2024-04-18"/>
    <s v="SAL04247"/>
    <x v="0"/>
    <s v="IPHONE 14 PROMAX CHARGER"/>
    <n v="4"/>
    <n v="8000"/>
    <n v="32000"/>
    <x v="3"/>
    <n v="2024"/>
  </r>
  <r>
    <s v="2024-05-02"/>
    <s v="SAL01176"/>
    <x v="0"/>
    <s v="IPHONE 14 PROMAX CHARGER"/>
    <n v="8"/>
    <n v="8000"/>
    <n v="64000"/>
    <x v="4"/>
    <n v="2024"/>
  </r>
  <r>
    <s v="2024-08-10"/>
    <s v="SAL04703"/>
    <x v="0"/>
    <s v="IPHONE 14 PROMAX CHARGER"/>
    <n v="4"/>
    <n v="8000"/>
    <n v="32000"/>
    <x v="7"/>
    <n v="2024"/>
  </r>
  <r>
    <s v="2024-10-04"/>
    <s v="SAL05617"/>
    <x v="0"/>
    <s v="IPHONE 14 PROMAX CHARGER"/>
    <n v="3"/>
    <n v="8000"/>
    <n v="24000"/>
    <x v="9"/>
    <n v="2024"/>
  </r>
  <r>
    <s v="2024-10-09"/>
    <s v="SAL00210"/>
    <x v="0"/>
    <s v="IPHONE 14 PROMAX CHARGER"/>
    <n v="5"/>
    <n v="8000"/>
    <n v="40000"/>
    <x v="9"/>
    <n v="2024"/>
  </r>
  <r>
    <s v="2024-10-13"/>
    <s v="SAL04745"/>
    <x v="0"/>
    <s v="IPHONE 14 PROMAX CHARGER"/>
    <n v="8"/>
    <n v="8000"/>
    <n v="64000"/>
    <x v="9"/>
    <n v="2024"/>
  </r>
  <r>
    <s v="2024-10-15"/>
    <s v="SAL03395"/>
    <x v="0"/>
    <s v="IPHONE 14 PROMAX CHARGER"/>
    <n v="9"/>
    <n v="8000"/>
    <n v="72000"/>
    <x v="9"/>
    <n v="2024"/>
  </r>
  <r>
    <s v="2024-10-18"/>
    <s v="SAL05344"/>
    <x v="0"/>
    <s v="IPHONE 14 PROMAX CHARGER"/>
    <n v="13"/>
    <n v="8000"/>
    <n v="104000"/>
    <x v="9"/>
    <n v="2024"/>
  </r>
  <r>
    <s v="2024-10-19"/>
    <s v="SAL02358"/>
    <x v="0"/>
    <s v="IPHONE 14 PROMAX CHARGER"/>
    <n v="14"/>
    <n v="8000"/>
    <n v="112000"/>
    <x v="9"/>
    <n v="2024"/>
  </r>
  <r>
    <s v="2024-11-02"/>
    <s v="SAL05220"/>
    <x v="0"/>
    <s v="IPHONE 14 PROMAX CHARGER"/>
    <n v="10"/>
    <n v="8000"/>
    <n v="80000"/>
    <x v="10"/>
    <n v="2024"/>
  </r>
  <r>
    <s v="2024-11-12"/>
    <s v="SAL04013"/>
    <x v="0"/>
    <s v="IPHONE 14 PROMAX CHARGER"/>
    <n v="5"/>
    <n v="8000"/>
    <n v="40000"/>
    <x v="10"/>
    <n v="2024"/>
  </r>
  <r>
    <s v="2024-11-30"/>
    <s v="SAL03341"/>
    <x v="0"/>
    <s v="IPHONE 14 PROMAX CHARGER"/>
    <n v="11"/>
    <n v="8000"/>
    <n v="88000"/>
    <x v="10"/>
    <n v="2024"/>
  </r>
  <r>
    <s v="2024-12-06"/>
    <s v="SAL00476"/>
    <x v="0"/>
    <s v="IPHONE 14 PROMAX CHARGER"/>
    <n v="9"/>
    <n v="8000"/>
    <n v="72000"/>
    <x v="11"/>
    <n v="2024"/>
  </r>
  <r>
    <s v="2024-12-18"/>
    <s v="SAL03924"/>
    <x v="0"/>
    <s v="IPHONE 14 PROMAX CHARGER"/>
    <n v="8"/>
    <n v="8000"/>
    <n v="64000"/>
    <x v="11"/>
    <n v="2024"/>
  </r>
  <r>
    <s v="2025-01-31"/>
    <s v="SAL02436"/>
    <x v="0"/>
    <s v="IPHONE 14 PROMAX CHARGER"/>
    <n v="10"/>
    <n v="8000"/>
    <n v="80000"/>
    <x v="0"/>
    <n v="2025"/>
  </r>
  <r>
    <s v="2025-02-05"/>
    <s v="SAL02494"/>
    <x v="0"/>
    <s v="IPHONE 14 PROMAX CHARGER"/>
    <n v="13"/>
    <n v="8000"/>
    <n v="104000"/>
    <x v="1"/>
    <n v="2025"/>
  </r>
  <r>
    <s v="2025-02-10"/>
    <s v="SAL05241"/>
    <x v="0"/>
    <s v="IPHONE 14 PROMAX CHARGER"/>
    <n v="7"/>
    <n v="8000"/>
    <n v="56000"/>
    <x v="1"/>
    <n v="2025"/>
  </r>
  <r>
    <s v="2025-02-15"/>
    <s v="SAL00810"/>
    <x v="0"/>
    <s v="IPHONE 14 PROMAX CHARGER"/>
    <n v="4"/>
    <n v="8000"/>
    <n v="32000"/>
    <x v="1"/>
    <n v="2025"/>
  </r>
  <r>
    <s v="2025-02-19"/>
    <s v="SAL00609"/>
    <x v="0"/>
    <s v="IPHONE 14 PROMAX CHARGER"/>
    <n v="8"/>
    <n v="8000"/>
    <n v="64000"/>
    <x v="1"/>
    <n v="2025"/>
  </r>
  <r>
    <s v="2025-02-24"/>
    <s v="SAL04312"/>
    <x v="0"/>
    <s v="IPHONE 14 PROMAX CHARGER"/>
    <n v="9"/>
    <n v="8000"/>
    <n v="72000"/>
    <x v="1"/>
    <n v="2025"/>
  </r>
  <r>
    <s v="2025-02-27"/>
    <s v="SAL00622"/>
    <x v="0"/>
    <s v="IPHONE 14 PROMAX CHARGER"/>
    <n v="5"/>
    <n v="8000"/>
    <n v="40000"/>
    <x v="1"/>
    <n v="2025"/>
  </r>
  <r>
    <s v="2025-02-27"/>
    <s v="SAL03277"/>
    <x v="0"/>
    <s v="IPHONE 14 PROMAX CHARGER"/>
    <n v="4"/>
    <n v="8000"/>
    <n v="32000"/>
    <x v="1"/>
    <n v="2025"/>
  </r>
  <r>
    <s v="2025-03-01"/>
    <s v="SAL05883"/>
    <x v="0"/>
    <s v="IPHONE 14 PROMAX CHARGER"/>
    <n v="8"/>
    <n v="8000"/>
    <n v="64000"/>
    <x v="2"/>
    <n v="2025"/>
  </r>
  <r>
    <s v="2025-04-03"/>
    <s v="SAL05449"/>
    <x v="0"/>
    <s v="IPHONE 14 PROMAX CHARGER"/>
    <n v="7"/>
    <n v="8000"/>
    <n v="56000"/>
    <x v="3"/>
    <n v="2025"/>
  </r>
  <r>
    <s v="2025-04-10"/>
    <s v="SAL05020"/>
    <x v="0"/>
    <s v="IPHONE 14 PROMAX CHARGER"/>
    <n v="12"/>
    <n v="8000"/>
    <n v="96000"/>
    <x v="3"/>
    <n v="2025"/>
  </r>
  <r>
    <s v="2025-05-29"/>
    <s v="SAL03579"/>
    <x v="0"/>
    <s v="IPHONE 14 PROMAX CHARGER"/>
    <n v="7"/>
    <n v="8000"/>
    <n v="56000"/>
    <x v="4"/>
    <n v="2025"/>
  </r>
  <r>
    <s v="2025-06-20"/>
    <s v="SAL02916"/>
    <x v="0"/>
    <s v="IPHONE 14 PROMAX CHARGER"/>
    <n v="11"/>
    <n v="8000"/>
    <n v="88000"/>
    <x v="5"/>
    <n v="2025"/>
  </r>
  <r>
    <s v="2025-07-15"/>
    <s v="SAL03245"/>
    <x v="0"/>
    <s v="IPHONE 14 PROMAX CHARGER"/>
    <n v="5"/>
    <n v="8000"/>
    <n v="40000"/>
    <x v="6"/>
    <n v="2025"/>
  </r>
  <r>
    <s v="2025-07-19"/>
    <s v="SAL02219"/>
    <x v="0"/>
    <s v="IPHONE 14 PROMAX CHARGER"/>
    <n v="10"/>
    <n v="8000"/>
    <n v="80000"/>
    <x v="6"/>
    <n v="2025"/>
  </r>
  <r>
    <s v="2025-07-26"/>
    <s v="SAL05110"/>
    <x v="0"/>
    <s v="IPHONE 14 PROMAX CHARGER"/>
    <n v="10"/>
    <n v="8000"/>
    <n v="80000"/>
    <x v="6"/>
    <n v="2025"/>
  </r>
  <r>
    <s v="2025-08-03"/>
    <s v="SAL05221"/>
    <x v="0"/>
    <s v="IPHONE 14 PROMAX CHARGER"/>
    <n v="6"/>
    <n v="8000"/>
    <n v="48000"/>
    <x v="7"/>
    <n v="2025"/>
  </r>
  <r>
    <s v="2025-08-08"/>
    <s v="SAL00366"/>
    <x v="0"/>
    <s v="IPHONE 14 PROMAX CHARGER"/>
    <n v="1"/>
    <n v="8000"/>
    <n v="8000"/>
    <x v="7"/>
    <n v="2025"/>
  </r>
  <r>
    <s v="2025-10-23"/>
    <s v="SAL05577"/>
    <x v="0"/>
    <s v="IPHONE 14 PROMAX CHARGER"/>
    <n v="13"/>
    <n v="8000"/>
    <n v="104000"/>
    <x v="9"/>
    <n v="2025"/>
  </r>
  <r>
    <s v="2025-11-12"/>
    <s v="SAL02411"/>
    <x v="0"/>
    <s v="IPHONE 14 PROMAX CHARGER"/>
    <n v="14"/>
    <n v="8000"/>
    <n v="112000"/>
    <x v="10"/>
    <n v="2025"/>
  </r>
  <r>
    <s v="2025-11-15"/>
    <s v="SAL01566"/>
    <x v="0"/>
    <s v="IPHONE 14 PROMAX CHARGER"/>
    <n v="14"/>
    <n v="8000"/>
    <n v="112000"/>
    <x v="10"/>
    <n v="2025"/>
  </r>
  <r>
    <s v="2025-11-24"/>
    <s v="SAL02832"/>
    <x v="0"/>
    <s v="IPHONE 14 PROMAX CHARGER"/>
    <n v="12"/>
    <n v="8000"/>
    <n v="96000"/>
    <x v="10"/>
    <n v="2025"/>
  </r>
  <r>
    <s v="2025-12-01"/>
    <s v="SAL02898"/>
    <x v="0"/>
    <s v="IPHONE 14 PROMAX CHARGER"/>
    <n v="3"/>
    <n v="8000"/>
    <n v="24000"/>
    <x v="11"/>
    <n v="2025"/>
  </r>
  <r>
    <s v="2025-12-26"/>
    <s v="SAL04200"/>
    <x v="0"/>
    <s v="IPHONE 14 PROMAX CHARGER"/>
    <n v="13"/>
    <n v="8000"/>
    <n v="104000"/>
    <x v="11"/>
    <n v="2025"/>
  </r>
  <r>
    <s v="2025-12-27"/>
    <s v="SAL05746"/>
    <x v="0"/>
    <s v="IPHONE 14 PROMAX CHARGER"/>
    <n v="15"/>
    <n v="8000"/>
    <n v="120000"/>
    <x v="11"/>
    <n v="2025"/>
  </r>
  <r>
    <s v="2023-01-12"/>
    <s v="SAL03756"/>
    <x v="5"/>
    <s v="IPHONE EARPIECE"/>
    <n v="9"/>
    <n v="4000"/>
    <n v="36000"/>
    <x v="0"/>
    <n v="2023"/>
  </r>
  <r>
    <s v="2023-01-15"/>
    <s v="SAL05378"/>
    <x v="5"/>
    <s v="IPHONE EARPIECE"/>
    <n v="3"/>
    <n v="4000"/>
    <n v="12000"/>
    <x v="0"/>
    <n v="2023"/>
  </r>
  <r>
    <s v="2023-01-20"/>
    <s v="SAL05992"/>
    <x v="5"/>
    <s v="IPHONE EARPIECE"/>
    <n v="6"/>
    <n v="4000"/>
    <n v="24000"/>
    <x v="0"/>
    <n v="2023"/>
  </r>
  <r>
    <s v="2023-02-01"/>
    <s v="SAL04883"/>
    <x v="5"/>
    <s v="IPHONE EARPIECE"/>
    <n v="9"/>
    <n v="4000"/>
    <n v="36000"/>
    <x v="1"/>
    <n v="2023"/>
  </r>
  <r>
    <s v="2023-02-05"/>
    <s v="SAL00645"/>
    <x v="5"/>
    <s v="IPHONE EARPIECE"/>
    <n v="11"/>
    <n v="4000"/>
    <n v="44000"/>
    <x v="1"/>
    <n v="2023"/>
  </r>
  <r>
    <s v="2023-02-09"/>
    <s v="SAL00644"/>
    <x v="5"/>
    <s v="IPHONE EARPIECE"/>
    <n v="11"/>
    <n v="4000"/>
    <n v="44000"/>
    <x v="1"/>
    <n v="2023"/>
  </r>
  <r>
    <s v="2023-02-21"/>
    <s v="SAL00148"/>
    <x v="5"/>
    <s v="IPHONE EARPIECE"/>
    <n v="8"/>
    <n v="4000"/>
    <n v="32000"/>
    <x v="1"/>
    <n v="2023"/>
  </r>
  <r>
    <s v="2023-02-25"/>
    <s v="SAL00714"/>
    <x v="5"/>
    <s v="IPHONE EARPIECE"/>
    <n v="9"/>
    <n v="4000"/>
    <n v="36000"/>
    <x v="1"/>
    <n v="2023"/>
  </r>
  <r>
    <s v="2023-02-28"/>
    <s v="SAL01683"/>
    <x v="5"/>
    <s v="IPHONE EARPIECE"/>
    <n v="5"/>
    <n v="4000"/>
    <n v="20000"/>
    <x v="1"/>
    <n v="2023"/>
  </r>
  <r>
    <s v="2023-03-03"/>
    <s v="SAL04053"/>
    <x v="5"/>
    <s v="IPHONE EARPIECE"/>
    <n v="9"/>
    <n v="4000"/>
    <n v="36000"/>
    <x v="2"/>
    <n v="2023"/>
  </r>
  <r>
    <s v="2023-03-04"/>
    <s v="SAL00203"/>
    <x v="5"/>
    <s v="IPHONE EARPIECE"/>
    <n v="5"/>
    <n v="4000"/>
    <n v="20000"/>
    <x v="2"/>
    <n v="2023"/>
  </r>
  <r>
    <s v="2023-03-05"/>
    <s v="SAL00717"/>
    <x v="5"/>
    <s v="IPHONE EARPIECE"/>
    <n v="6"/>
    <n v="4000"/>
    <n v="24000"/>
    <x v="2"/>
    <n v="2023"/>
  </r>
  <r>
    <s v="2023-03-07"/>
    <s v="SAL02946"/>
    <x v="5"/>
    <s v="IPHONE EARPIECE"/>
    <n v="13"/>
    <n v="4000"/>
    <n v="52000"/>
    <x v="2"/>
    <n v="2023"/>
  </r>
  <r>
    <s v="2023-03-11"/>
    <s v="SAL02104"/>
    <x v="5"/>
    <s v="IPHONE EARPIECE"/>
    <n v="8"/>
    <n v="4000"/>
    <n v="32000"/>
    <x v="2"/>
    <n v="2023"/>
  </r>
  <r>
    <s v="2023-03-27"/>
    <s v="SAL02633"/>
    <x v="5"/>
    <s v="IPHONE EARPIECE"/>
    <n v="1"/>
    <n v="4000"/>
    <n v="4000"/>
    <x v="2"/>
    <n v="2023"/>
  </r>
  <r>
    <s v="2023-03-29"/>
    <s v="SAL05424"/>
    <x v="5"/>
    <s v="IPHONE EARPIECE"/>
    <n v="5"/>
    <n v="4000"/>
    <n v="20000"/>
    <x v="2"/>
    <n v="2023"/>
  </r>
  <r>
    <s v="2023-03-30"/>
    <s v="SAL01774"/>
    <x v="5"/>
    <s v="IPHONE EARPIECE"/>
    <n v="2"/>
    <n v="4000"/>
    <n v="8000"/>
    <x v="2"/>
    <n v="2023"/>
  </r>
  <r>
    <s v="2023-04-14"/>
    <s v="SAL03959"/>
    <x v="5"/>
    <s v="IPHONE EARPIECE"/>
    <n v="15"/>
    <n v="4000"/>
    <n v="60000"/>
    <x v="3"/>
    <n v="2023"/>
  </r>
  <r>
    <s v="2023-04-15"/>
    <s v="SAL04243"/>
    <x v="5"/>
    <s v="IPHONE EARPIECE"/>
    <n v="4"/>
    <n v="4000"/>
    <n v="16000"/>
    <x v="3"/>
    <n v="2023"/>
  </r>
  <r>
    <s v="2023-04-17"/>
    <s v="SAL04585"/>
    <x v="5"/>
    <s v="IPHONE EARPIECE"/>
    <n v="10"/>
    <n v="4000"/>
    <n v="40000"/>
    <x v="3"/>
    <n v="2023"/>
  </r>
  <r>
    <s v="2023-04-19"/>
    <s v="SAL01110"/>
    <x v="5"/>
    <s v="IPHONE EARPIECE"/>
    <n v="9"/>
    <n v="4000"/>
    <n v="36000"/>
    <x v="3"/>
    <n v="2023"/>
  </r>
  <r>
    <s v="2023-04-29"/>
    <s v="SAL00843"/>
    <x v="5"/>
    <s v="IPHONE EARPIECE"/>
    <n v="4"/>
    <n v="4000"/>
    <n v="16000"/>
    <x v="3"/>
    <n v="2023"/>
  </r>
  <r>
    <s v="2023-05-02"/>
    <s v="SAL02514"/>
    <x v="5"/>
    <s v="IPHONE EARPIECE"/>
    <n v="5"/>
    <n v="4000"/>
    <n v="20000"/>
    <x v="4"/>
    <n v="2023"/>
  </r>
  <r>
    <s v="2023-05-05"/>
    <s v="SAL00448"/>
    <x v="5"/>
    <s v="IPHONE EARPIECE"/>
    <n v="12"/>
    <n v="4000"/>
    <n v="48000"/>
    <x v="4"/>
    <n v="2023"/>
  </r>
  <r>
    <s v="2023-05-10"/>
    <s v="SAL05151"/>
    <x v="5"/>
    <s v="IPHONE EARPIECE"/>
    <n v="6"/>
    <n v="4000"/>
    <n v="24000"/>
    <x v="4"/>
    <n v="2023"/>
  </r>
  <r>
    <s v="2023-05-12"/>
    <s v="SAL04520"/>
    <x v="5"/>
    <s v="IPHONE EARPIECE"/>
    <n v="3"/>
    <n v="4000"/>
    <n v="12000"/>
    <x v="4"/>
    <n v="2023"/>
  </r>
  <r>
    <s v="2023-05-15"/>
    <s v="SAL02534"/>
    <x v="5"/>
    <s v="IPHONE EARPIECE"/>
    <n v="4"/>
    <n v="4000"/>
    <n v="16000"/>
    <x v="4"/>
    <n v="2023"/>
  </r>
  <r>
    <s v="2023-05-19"/>
    <s v="SAL05414"/>
    <x v="5"/>
    <s v="IPHONE EARPIECE"/>
    <n v="13"/>
    <n v="4000"/>
    <n v="52000"/>
    <x v="4"/>
    <n v="2023"/>
  </r>
  <r>
    <s v="2023-05-20"/>
    <s v="SAL05514"/>
    <x v="5"/>
    <s v="IPHONE EARPIECE"/>
    <n v="15"/>
    <n v="4000"/>
    <n v="60000"/>
    <x v="4"/>
    <n v="2023"/>
  </r>
  <r>
    <s v="2023-06-01"/>
    <s v="SAL05426"/>
    <x v="5"/>
    <s v="IPHONE EARPIECE"/>
    <n v="11"/>
    <n v="4000"/>
    <n v="44000"/>
    <x v="5"/>
    <n v="2023"/>
  </r>
  <r>
    <s v="2023-06-05"/>
    <s v="SAL01145"/>
    <x v="5"/>
    <s v="IPHONE EARPIECE"/>
    <n v="14"/>
    <n v="4000"/>
    <n v="56000"/>
    <x v="5"/>
    <n v="2023"/>
  </r>
  <r>
    <s v="2023-06-21"/>
    <s v="SAL03996"/>
    <x v="5"/>
    <s v="IPHONE EARPIECE"/>
    <n v="3"/>
    <n v="4000"/>
    <n v="12000"/>
    <x v="5"/>
    <n v="2023"/>
  </r>
  <r>
    <s v="2023-06-27"/>
    <s v="SAL00074"/>
    <x v="5"/>
    <s v="IPHONE EARPIECE"/>
    <n v="10"/>
    <n v="4000"/>
    <n v="40000"/>
    <x v="5"/>
    <n v="2023"/>
  </r>
  <r>
    <s v="2023-06-27"/>
    <s v="SAL05058"/>
    <x v="5"/>
    <s v="IPHONE EARPIECE"/>
    <n v="2"/>
    <n v="4000"/>
    <n v="8000"/>
    <x v="5"/>
    <n v="2023"/>
  </r>
  <r>
    <s v="2023-07-08"/>
    <s v="SAL05731"/>
    <x v="5"/>
    <s v="IPHONE EARPIECE"/>
    <n v="15"/>
    <n v="4000"/>
    <n v="60000"/>
    <x v="6"/>
    <n v="2023"/>
  </r>
  <r>
    <s v="2023-07-31"/>
    <s v="SAL04415"/>
    <x v="5"/>
    <s v="IPHONE EARPIECE"/>
    <n v="6"/>
    <n v="4000"/>
    <n v="24000"/>
    <x v="6"/>
    <n v="2023"/>
  </r>
  <r>
    <s v="2023-08-06"/>
    <s v="SAL00298"/>
    <x v="5"/>
    <s v="IPHONE EARPIECE"/>
    <n v="2"/>
    <n v="4000"/>
    <n v="8000"/>
    <x v="7"/>
    <n v="2023"/>
  </r>
  <r>
    <s v="2023-08-06"/>
    <s v="SAL00554"/>
    <x v="5"/>
    <s v="IPHONE EARPIECE"/>
    <n v="12"/>
    <n v="4000"/>
    <n v="48000"/>
    <x v="7"/>
    <n v="2023"/>
  </r>
  <r>
    <s v="2023-08-14"/>
    <s v="SAL00038"/>
    <x v="5"/>
    <s v="IPHONE EARPIECE"/>
    <n v="11"/>
    <n v="4000"/>
    <n v="44000"/>
    <x v="7"/>
    <n v="2023"/>
  </r>
  <r>
    <s v="2023-08-16"/>
    <s v="SAL00625"/>
    <x v="5"/>
    <s v="IPHONE EARPIECE"/>
    <n v="4"/>
    <n v="4000"/>
    <n v="16000"/>
    <x v="7"/>
    <n v="2023"/>
  </r>
  <r>
    <s v="2023-08-23"/>
    <s v="SAL04356"/>
    <x v="5"/>
    <s v="IPHONE EARPIECE"/>
    <n v="7"/>
    <n v="4000"/>
    <n v="28000"/>
    <x v="7"/>
    <n v="2023"/>
  </r>
  <r>
    <s v="2023-08-29"/>
    <s v="SAL05231"/>
    <x v="5"/>
    <s v="IPHONE EARPIECE"/>
    <n v="5"/>
    <n v="4000"/>
    <n v="20000"/>
    <x v="7"/>
    <n v="2023"/>
  </r>
  <r>
    <s v="2023-09-20"/>
    <s v="SAL01590"/>
    <x v="5"/>
    <s v="IPHONE EARPIECE"/>
    <n v="5"/>
    <n v="4000"/>
    <n v="20000"/>
    <x v="8"/>
    <n v="2023"/>
  </r>
  <r>
    <s v="2023-09-27"/>
    <s v="SAL02233"/>
    <x v="5"/>
    <s v="IPHONE EARPIECE"/>
    <n v="4"/>
    <n v="4000"/>
    <n v="16000"/>
    <x v="8"/>
    <n v="2023"/>
  </r>
  <r>
    <s v="2023-09-29"/>
    <s v="SAL02074"/>
    <x v="5"/>
    <s v="IPHONE EARPIECE"/>
    <n v="9"/>
    <n v="4000"/>
    <n v="36000"/>
    <x v="8"/>
    <n v="2023"/>
  </r>
  <r>
    <s v="2023-09-30"/>
    <s v="SAL01977"/>
    <x v="5"/>
    <s v="IPHONE EARPIECE"/>
    <n v="10"/>
    <n v="4000"/>
    <n v="40000"/>
    <x v="8"/>
    <n v="2023"/>
  </r>
  <r>
    <s v="2023-10-02"/>
    <s v="SAL01861"/>
    <x v="5"/>
    <s v="IPHONE EARPIECE"/>
    <n v="11"/>
    <n v="4000"/>
    <n v="44000"/>
    <x v="9"/>
    <n v="2023"/>
  </r>
  <r>
    <s v="2023-10-06"/>
    <s v="SAL03878"/>
    <x v="5"/>
    <s v="IPHONE EARPIECE"/>
    <n v="13"/>
    <n v="4000"/>
    <n v="52000"/>
    <x v="9"/>
    <n v="2023"/>
  </r>
  <r>
    <s v="2023-10-16"/>
    <s v="SAL05267"/>
    <x v="5"/>
    <s v="IPHONE EARPIECE"/>
    <n v="12"/>
    <n v="4000"/>
    <n v="48000"/>
    <x v="9"/>
    <n v="2023"/>
  </r>
  <r>
    <s v="2023-10-18"/>
    <s v="SAL02474"/>
    <x v="5"/>
    <s v="IPHONE EARPIECE"/>
    <n v="2"/>
    <n v="4000"/>
    <n v="8000"/>
    <x v="9"/>
    <n v="2023"/>
  </r>
  <r>
    <s v="2023-10-19"/>
    <s v="SAL05057"/>
    <x v="5"/>
    <s v="IPHONE EARPIECE"/>
    <n v="10"/>
    <n v="4000"/>
    <n v="40000"/>
    <x v="9"/>
    <n v="2023"/>
  </r>
  <r>
    <s v="2023-10-24"/>
    <s v="SAL04088"/>
    <x v="5"/>
    <s v="IPHONE EARPIECE"/>
    <n v="1"/>
    <n v="4000"/>
    <n v="4000"/>
    <x v="9"/>
    <n v="2023"/>
  </r>
  <r>
    <s v="2023-10-30"/>
    <s v="SAL00420"/>
    <x v="5"/>
    <s v="IPHONE EARPIECE"/>
    <n v="15"/>
    <n v="4000"/>
    <n v="60000"/>
    <x v="9"/>
    <n v="2023"/>
  </r>
  <r>
    <s v="2023-11-04"/>
    <s v="SAL01550"/>
    <x v="5"/>
    <s v="IPHONE EARPIECE"/>
    <n v="2"/>
    <n v="4000"/>
    <n v="8000"/>
    <x v="10"/>
    <n v="2023"/>
  </r>
  <r>
    <s v="2023-11-11"/>
    <s v="SAL03950"/>
    <x v="5"/>
    <s v="IPHONE EARPIECE"/>
    <n v="12"/>
    <n v="4000"/>
    <n v="48000"/>
    <x v="10"/>
    <n v="2023"/>
  </r>
  <r>
    <s v="2023-11-15"/>
    <s v="SAL05792"/>
    <x v="5"/>
    <s v="IPHONE EARPIECE"/>
    <n v="7"/>
    <n v="4000"/>
    <n v="28000"/>
    <x v="10"/>
    <n v="2023"/>
  </r>
  <r>
    <s v="2023-12-01"/>
    <s v="SAL01989"/>
    <x v="5"/>
    <s v="IPHONE EARPIECE"/>
    <n v="12"/>
    <n v="4000"/>
    <n v="48000"/>
    <x v="11"/>
    <n v="2023"/>
  </r>
  <r>
    <s v="2023-12-01"/>
    <s v="SAL04616"/>
    <x v="5"/>
    <s v="IPHONE EARPIECE"/>
    <n v="10"/>
    <n v="4000"/>
    <n v="40000"/>
    <x v="11"/>
    <n v="2023"/>
  </r>
  <r>
    <s v="2023-12-06"/>
    <s v="SAL05183"/>
    <x v="5"/>
    <s v="IPHONE EARPIECE"/>
    <n v="13"/>
    <n v="4000"/>
    <n v="52000"/>
    <x v="11"/>
    <n v="2023"/>
  </r>
  <r>
    <s v="2023-12-22"/>
    <s v="SAL04390"/>
    <x v="5"/>
    <s v="IPHONE EARPIECE"/>
    <n v="5"/>
    <n v="4000"/>
    <n v="20000"/>
    <x v="11"/>
    <n v="2023"/>
  </r>
  <r>
    <s v="2023-12-24"/>
    <s v="SAL01896"/>
    <x v="5"/>
    <s v="IPHONE EARPIECE"/>
    <n v="5"/>
    <n v="4000"/>
    <n v="20000"/>
    <x v="11"/>
    <n v="2023"/>
  </r>
  <r>
    <s v="2023-12-25"/>
    <s v="SAL04715"/>
    <x v="5"/>
    <s v="IPHONE EARPIECE"/>
    <n v="13"/>
    <n v="4000"/>
    <n v="52000"/>
    <x v="11"/>
    <n v="2023"/>
  </r>
  <r>
    <s v="2024-01-04"/>
    <s v="SAL05629"/>
    <x v="5"/>
    <s v="IPHONE EARPIECE"/>
    <n v="2"/>
    <n v="4000"/>
    <n v="8000"/>
    <x v="0"/>
    <n v="2024"/>
  </r>
  <r>
    <s v="2024-01-05"/>
    <s v="SAL00535"/>
    <x v="5"/>
    <s v="IPHONE EARPIECE"/>
    <n v="11"/>
    <n v="4000"/>
    <n v="44000"/>
    <x v="0"/>
    <n v="2024"/>
  </r>
  <r>
    <s v="2024-01-06"/>
    <s v="SAL00581"/>
    <x v="5"/>
    <s v="IPHONE EARPIECE"/>
    <n v="10"/>
    <n v="4000"/>
    <n v="40000"/>
    <x v="0"/>
    <n v="2024"/>
  </r>
  <r>
    <s v="2024-01-06"/>
    <s v="SAL00756"/>
    <x v="5"/>
    <s v="IPHONE EARPIECE"/>
    <n v="11"/>
    <n v="4000"/>
    <n v="44000"/>
    <x v="0"/>
    <n v="2024"/>
  </r>
  <r>
    <s v="2024-01-06"/>
    <s v="SAL04124"/>
    <x v="5"/>
    <s v="IPHONE EARPIECE"/>
    <n v="7"/>
    <n v="4000"/>
    <n v="28000"/>
    <x v="0"/>
    <n v="2024"/>
  </r>
  <r>
    <s v="2024-01-09"/>
    <s v="SAL03110"/>
    <x v="5"/>
    <s v="IPHONE EARPIECE"/>
    <n v="14"/>
    <n v="4000"/>
    <n v="56000"/>
    <x v="0"/>
    <n v="2024"/>
  </r>
  <r>
    <s v="2024-01-10"/>
    <s v="SAL05126"/>
    <x v="5"/>
    <s v="IPHONE EARPIECE"/>
    <n v="6"/>
    <n v="4000"/>
    <n v="24000"/>
    <x v="0"/>
    <n v="2024"/>
  </r>
  <r>
    <s v="2024-01-13"/>
    <s v="SAL01423"/>
    <x v="5"/>
    <s v="IPHONE EARPIECE"/>
    <n v="12"/>
    <n v="4000"/>
    <n v="48000"/>
    <x v="0"/>
    <n v="2024"/>
  </r>
  <r>
    <s v="2024-01-13"/>
    <s v="SAL02979"/>
    <x v="5"/>
    <s v="IPHONE EARPIECE"/>
    <n v="5"/>
    <n v="4000"/>
    <n v="20000"/>
    <x v="0"/>
    <n v="2024"/>
  </r>
  <r>
    <s v="2024-01-15"/>
    <s v="SAL04636"/>
    <x v="5"/>
    <s v="IPHONE EARPIECE"/>
    <n v="15"/>
    <n v="4000"/>
    <n v="60000"/>
    <x v="0"/>
    <n v="2024"/>
  </r>
  <r>
    <s v="2024-01-19"/>
    <s v="SAL01410"/>
    <x v="5"/>
    <s v="IPHONE EARPIECE"/>
    <n v="11"/>
    <n v="4000"/>
    <n v="44000"/>
    <x v="0"/>
    <n v="2024"/>
  </r>
  <r>
    <s v="2024-01-19"/>
    <s v="SAL02302"/>
    <x v="5"/>
    <s v="IPHONE EARPIECE"/>
    <n v="4"/>
    <n v="4000"/>
    <n v="16000"/>
    <x v="0"/>
    <n v="2024"/>
  </r>
  <r>
    <s v="2024-01-20"/>
    <s v="SAL01105"/>
    <x v="5"/>
    <s v="IPHONE EARPIECE"/>
    <n v="9"/>
    <n v="4000"/>
    <n v="36000"/>
    <x v="0"/>
    <n v="2024"/>
  </r>
  <r>
    <s v="2024-01-20"/>
    <s v="SAL05310"/>
    <x v="5"/>
    <s v="IPHONE EARPIECE"/>
    <n v="1"/>
    <n v="4000"/>
    <n v="4000"/>
    <x v="0"/>
    <n v="2024"/>
  </r>
  <r>
    <s v="2024-01-25"/>
    <s v="SAL02234"/>
    <x v="5"/>
    <s v="IPHONE EARPIECE"/>
    <n v="6"/>
    <n v="4000"/>
    <n v="24000"/>
    <x v="0"/>
    <n v="2024"/>
  </r>
  <r>
    <s v="2024-01-26"/>
    <s v="SAL05012"/>
    <x v="5"/>
    <s v="IPHONE EARPIECE"/>
    <n v="11"/>
    <n v="4000"/>
    <n v="44000"/>
    <x v="0"/>
    <n v="2024"/>
  </r>
  <r>
    <s v="2024-01-28"/>
    <s v="SAL00437"/>
    <x v="5"/>
    <s v="IPHONE EARPIECE"/>
    <n v="11"/>
    <n v="4000"/>
    <n v="44000"/>
    <x v="0"/>
    <n v="2024"/>
  </r>
  <r>
    <s v="2024-03-01"/>
    <s v="SAL05278"/>
    <x v="5"/>
    <s v="IPHONE EARPIECE"/>
    <n v="6"/>
    <n v="4000"/>
    <n v="24000"/>
    <x v="2"/>
    <n v="2024"/>
  </r>
  <r>
    <s v="2024-03-02"/>
    <s v="SAL02166"/>
    <x v="5"/>
    <s v="IPHONE EARPIECE"/>
    <n v="11"/>
    <n v="4000"/>
    <n v="44000"/>
    <x v="2"/>
    <n v="2024"/>
  </r>
  <r>
    <s v="2024-03-04"/>
    <s v="SAL05046"/>
    <x v="5"/>
    <s v="IPHONE EARPIECE"/>
    <n v="2"/>
    <n v="4000"/>
    <n v="8000"/>
    <x v="2"/>
    <n v="2024"/>
  </r>
  <r>
    <s v="2024-03-11"/>
    <s v="SAL05320"/>
    <x v="5"/>
    <s v="IPHONE EARPIECE"/>
    <n v="12"/>
    <n v="4000"/>
    <n v="48000"/>
    <x v="2"/>
    <n v="2024"/>
  </r>
  <r>
    <s v="2024-03-22"/>
    <s v="SAL05022"/>
    <x v="5"/>
    <s v="IPHONE EARPIECE"/>
    <n v="1"/>
    <n v="4000"/>
    <n v="4000"/>
    <x v="2"/>
    <n v="2024"/>
  </r>
  <r>
    <s v="2024-04-08"/>
    <s v="SAL05033"/>
    <x v="5"/>
    <s v="IPHONE EARPIECE"/>
    <n v="15"/>
    <n v="4000"/>
    <n v="60000"/>
    <x v="3"/>
    <n v="2024"/>
  </r>
  <r>
    <s v="2024-04-10"/>
    <s v="SAL02030"/>
    <x v="5"/>
    <s v="IPHONE EARPIECE"/>
    <n v="6"/>
    <n v="4000"/>
    <n v="24000"/>
    <x v="3"/>
    <n v="2024"/>
  </r>
  <r>
    <s v="2024-04-17"/>
    <s v="SAL03197"/>
    <x v="5"/>
    <s v="IPHONE EARPIECE"/>
    <n v="2"/>
    <n v="4000"/>
    <n v="8000"/>
    <x v="3"/>
    <n v="2024"/>
  </r>
  <r>
    <s v="2024-04-17"/>
    <s v="SAL05868"/>
    <x v="5"/>
    <s v="IPHONE EARPIECE"/>
    <n v="13"/>
    <n v="4000"/>
    <n v="52000"/>
    <x v="3"/>
    <n v="2024"/>
  </r>
  <r>
    <s v="2024-04-21"/>
    <s v="SAL01784"/>
    <x v="5"/>
    <s v="IPHONE EARPIECE"/>
    <n v="3"/>
    <n v="4000"/>
    <n v="12000"/>
    <x v="3"/>
    <n v="2024"/>
  </r>
  <r>
    <s v="2024-04-25"/>
    <s v="SAL04223"/>
    <x v="5"/>
    <s v="IPHONE EARPIECE"/>
    <n v="13"/>
    <n v="4000"/>
    <n v="52000"/>
    <x v="3"/>
    <n v="2024"/>
  </r>
  <r>
    <s v="2024-05-08"/>
    <s v="SAL05254"/>
    <x v="5"/>
    <s v="IPHONE EARPIECE"/>
    <n v="9"/>
    <n v="4000"/>
    <n v="36000"/>
    <x v="4"/>
    <n v="2024"/>
  </r>
  <r>
    <s v="2024-05-11"/>
    <s v="SAL05945"/>
    <x v="5"/>
    <s v="IPHONE EARPIECE"/>
    <n v="3"/>
    <n v="4000"/>
    <n v="12000"/>
    <x v="4"/>
    <n v="2024"/>
  </r>
  <r>
    <s v="2024-05-15"/>
    <s v="SAL05793"/>
    <x v="5"/>
    <s v="IPHONE EARPIECE"/>
    <n v="8"/>
    <n v="4000"/>
    <n v="32000"/>
    <x v="4"/>
    <n v="2024"/>
  </r>
  <r>
    <s v="2024-05-25"/>
    <s v="SAL05031"/>
    <x v="5"/>
    <s v="IPHONE EARPIECE"/>
    <n v="11"/>
    <n v="4000"/>
    <n v="44000"/>
    <x v="4"/>
    <n v="2024"/>
  </r>
  <r>
    <s v="2024-06-07"/>
    <s v="SAL00682"/>
    <x v="5"/>
    <s v="IPHONE EARPIECE"/>
    <n v="14"/>
    <n v="4000"/>
    <n v="56000"/>
    <x v="5"/>
    <n v="2024"/>
  </r>
  <r>
    <s v="2024-06-07"/>
    <s v="SAL04940"/>
    <x v="5"/>
    <s v="IPHONE EARPIECE"/>
    <n v="12"/>
    <n v="4000"/>
    <n v="48000"/>
    <x v="5"/>
    <n v="2024"/>
  </r>
  <r>
    <s v="2024-06-11"/>
    <s v="SAL03034"/>
    <x v="5"/>
    <s v="IPHONE EARPIECE"/>
    <n v="6"/>
    <n v="4000"/>
    <n v="24000"/>
    <x v="5"/>
    <n v="2024"/>
  </r>
  <r>
    <s v="2024-06-28"/>
    <s v="SAL03255"/>
    <x v="5"/>
    <s v="IPHONE EARPIECE"/>
    <n v="1"/>
    <n v="4000"/>
    <n v="4000"/>
    <x v="5"/>
    <n v="2024"/>
  </r>
  <r>
    <s v="2024-07-03"/>
    <s v="SAL02888"/>
    <x v="5"/>
    <s v="IPHONE EARPIECE"/>
    <n v="12"/>
    <n v="4000"/>
    <n v="48000"/>
    <x v="6"/>
    <n v="2024"/>
  </r>
  <r>
    <s v="2024-07-03"/>
    <s v="SAL03328"/>
    <x v="5"/>
    <s v="IPHONE EARPIECE"/>
    <n v="14"/>
    <n v="4000"/>
    <n v="56000"/>
    <x v="6"/>
    <n v="2024"/>
  </r>
  <r>
    <s v="2024-07-04"/>
    <s v="SAL02793"/>
    <x v="5"/>
    <s v="IPHONE EARPIECE"/>
    <n v="3"/>
    <n v="4000"/>
    <n v="12000"/>
    <x v="6"/>
    <n v="2024"/>
  </r>
  <r>
    <s v="2024-07-05"/>
    <s v="SAL04326"/>
    <x v="5"/>
    <s v="IPHONE EARPIECE"/>
    <n v="1"/>
    <n v="4000"/>
    <n v="4000"/>
    <x v="6"/>
    <n v="2024"/>
  </r>
  <r>
    <s v="2024-07-08"/>
    <s v="SAL00426"/>
    <x v="5"/>
    <s v="IPHONE EARPIECE"/>
    <n v="12"/>
    <n v="4000"/>
    <n v="48000"/>
    <x v="6"/>
    <n v="2024"/>
  </r>
  <r>
    <s v="2024-07-17"/>
    <s v="SAL05955"/>
    <x v="5"/>
    <s v="IPHONE EARPIECE"/>
    <n v="1"/>
    <n v="4000"/>
    <n v="4000"/>
    <x v="6"/>
    <n v="2024"/>
  </r>
  <r>
    <s v="2024-07-20"/>
    <s v="SAL04507"/>
    <x v="5"/>
    <s v="IPHONE EARPIECE"/>
    <n v="5"/>
    <n v="4000"/>
    <n v="20000"/>
    <x v="6"/>
    <n v="2024"/>
  </r>
  <r>
    <s v="2024-07-28"/>
    <s v="SAL01811"/>
    <x v="5"/>
    <s v="IPHONE EARPIECE"/>
    <n v="8"/>
    <n v="4000"/>
    <n v="32000"/>
    <x v="6"/>
    <n v="2024"/>
  </r>
  <r>
    <s v="2024-07-30"/>
    <s v="SAL05200"/>
    <x v="5"/>
    <s v="IPHONE EARPIECE"/>
    <n v="10"/>
    <n v="4000"/>
    <n v="40000"/>
    <x v="6"/>
    <n v="2024"/>
  </r>
  <r>
    <s v="2024-08-06"/>
    <s v="SAL02751"/>
    <x v="5"/>
    <s v="IPHONE EARPIECE"/>
    <n v="7"/>
    <n v="4000"/>
    <n v="28000"/>
    <x v="7"/>
    <n v="2024"/>
  </r>
  <r>
    <s v="2024-08-09"/>
    <s v="SAL01438"/>
    <x v="5"/>
    <s v="IPHONE EARPIECE"/>
    <n v="1"/>
    <n v="4000"/>
    <n v="4000"/>
    <x v="7"/>
    <n v="2024"/>
  </r>
  <r>
    <s v="2024-08-10"/>
    <s v="SAL00801"/>
    <x v="5"/>
    <s v="IPHONE EARPIECE"/>
    <n v="2"/>
    <n v="4000"/>
    <n v="8000"/>
    <x v="7"/>
    <n v="2024"/>
  </r>
  <r>
    <s v="2024-08-10"/>
    <s v="SAL02225"/>
    <x v="5"/>
    <s v="IPHONE EARPIECE"/>
    <n v="5"/>
    <n v="4000"/>
    <n v="20000"/>
    <x v="7"/>
    <n v="2024"/>
  </r>
  <r>
    <s v="2024-08-11"/>
    <s v="SAL01875"/>
    <x v="5"/>
    <s v="IPHONE EARPIECE"/>
    <n v="10"/>
    <n v="4000"/>
    <n v="40000"/>
    <x v="7"/>
    <n v="2024"/>
  </r>
  <r>
    <s v="2024-08-13"/>
    <s v="SAL05990"/>
    <x v="5"/>
    <s v="IPHONE EARPIECE"/>
    <n v="9"/>
    <n v="4000"/>
    <n v="36000"/>
    <x v="7"/>
    <n v="2024"/>
  </r>
  <r>
    <s v="2024-08-27"/>
    <s v="SAL04502"/>
    <x v="5"/>
    <s v="IPHONE EARPIECE"/>
    <n v="10"/>
    <n v="4000"/>
    <n v="40000"/>
    <x v="7"/>
    <n v="2024"/>
  </r>
  <r>
    <s v="2024-08-29"/>
    <s v="SAL00085"/>
    <x v="5"/>
    <s v="IPHONE EARPIECE"/>
    <n v="2"/>
    <n v="4000"/>
    <n v="8000"/>
    <x v="7"/>
    <n v="2024"/>
  </r>
  <r>
    <s v="2024-09-08"/>
    <s v="SAL02073"/>
    <x v="5"/>
    <s v="IPHONE EARPIECE"/>
    <n v="1"/>
    <n v="4000"/>
    <n v="4000"/>
    <x v="8"/>
    <n v="2024"/>
  </r>
  <r>
    <s v="2024-09-10"/>
    <s v="SAL04882"/>
    <x v="5"/>
    <s v="IPHONE EARPIECE"/>
    <n v="13"/>
    <n v="4000"/>
    <n v="52000"/>
    <x v="8"/>
    <n v="2024"/>
  </r>
  <r>
    <s v="2024-09-12"/>
    <s v="SAL01863"/>
    <x v="5"/>
    <s v="IPHONE EARPIECE"/>
    <n v="11"/>
    <n v="4000"/>
    <n v="44000"/>
    <x v="8"/>
    <n v="2024"/>
  </r>
  <r>
    <s v="2024-09-14"/>
    <s v="SAL05875"/>
    <x v="5"/>
    <s v="IPHONE EARPIECE"/>
    <n v="7"/>
    <n v="4000"/>
    <n v="28000"/>
    <x v="8"/>
    <n v="2024"/>
  </r>
  <r>
    <s v="2024-09-17"/>
    <s v="SAL03816"/>
    <x v="5"/>
    <s v="IPHONE EARPIECE"/>
    <n v="9"/>
    <n v="4000"/>
    <n v="36000"/>
    <x v="8"/>
    <n v="2024"/>
  </r>
  <r>
    <s v="2024-10-03"/>
    <s v="SAL03654"/>
    <x v="5"/>
    <s v="IPHONE EARPIECE"/>
    <n v="1"/>
    <n v="4000"/>
    <n v="4000"/>
    <x v="9"/>
    <n v="2024"/>
  </r>
  <r>
    <s v="2024-10-04"/>
    <s v="SAL03497"/>
    <x v="5"/>
    <s v="IPHONE EARPIECE"/>
    <n v="10"/>
    <n v="4000"/>
    <n v="40000"/>
    <x v="9"/>
    <n v="2024"/>
  </r>
  <r>
    <s v="2024-10-23"/>
    <s v="SAL00281"/>
    <x v="5"/>
    <s v="IPHONE EARPIECE"/>
    <n v="10"/>
    <n v="4000"/>
    <n v="40000"/>
    <x v="9"/>
    <n v="2024"/>
  </r>
  <r>
    <s v="2024-11-03"/>
    <s v="SAL05687"/>
    <x v="5"/>
    <s v="IPHONE EARPIECE"/>
    <n v="12"/>
    <n v="4000"/>
    <n v="48000"/>
    <x v="10"/>
    <n v="2024"/>
  </r>
  <r>
    <s v="2024-11-12"/>
    <s v="SAL02878"/>
    <x v="5"/>
    <s v="IPHONE EARPIECE"/>
    <n v="6"/>
    <n v="4000"/>
    <n v="24000"/>
    <x v="10"/>
    <n v="2024"/>
  </r>
  <r>
    <s v="2024-11-20"/>
    <s v="SAL02271"/>
    <x v="5"/>
    <s v="IPHONE EARPIECE"/>
    <n v="8"/>
    <n v="4000"/>
    <n v="32000"/>
    <x v="10"/>
    <n v="2024"/>
  </r>
  <r>
    <s v="2024-11-24"/>
    <s v="SAL00946"/>
    <x v="5"/>
    <s v="IPHONE EARPIECE"/>
    <n v="5"/>
    <n v="4000"/>
    <n v="20000"/>
    <x v="10"/>
    <n v="2024"/>
  </r>
  <r>
    <s v="2024-11-27"/>
    <s v="SAL02554"/>
    <x v="5"/>
    <s v="IPHONE EARPIECE"/>
    <n v="12"/>
    <n v="4000"/>
    <n v="48000"/>
    <x v="10"/>
    <n v="2024"/>
  </r>
  <r>
    <s v="2024-11-30"/>
    <s v="SAL02964"/>
    <x v="5"/>
    <s v="IPHONE EARPIECE"/>
    <n v="1"/>
    <n v="4000"/>
    <n v="4000"/>
    <x v="10"/>
    <n v="2024"/>
  </r>
  <r>
    <s v="2024-12-08"/>
    <s v="SAL01804"/>
    <x v="5"/>
    <s v="IPHONE EARPIECE"/>
    <n v="3"/>
    <n v="4000"/>
    <n v="12000"/>
    <x v="11"/>
    <n v="2024"/>
  </r>
  <r>
    <s v="2024-12-12"/>
    <s v="SAL05227"/>
    <x v="5"/>
    <s v="IPHONE EARPIECE"/>
    <n v="4"/>
    <n v="4000"/>
    <n v="16000"/>
    <x v="11"/>
    <n v="2024"/>
  </r>
  <r>
    <s v="2024-12-12"/>
    <s v="SAL05915"/>
    <x v="5"/>
    <s v="IPHONE EARPIECE"/>
    <n v="5"/>
    <n v="4000"/>
    <n v="20000"/>
    <x v="11"/>
    <n v="2024"/>
  </r>
  <r>
    <s v="2024-12-14"/>
    <s v="SAL02570"/>
    <x v="5"/>
    <s v="IPHONE EARPIECE"/>
    <n v="9"/>
    <n v="4000"/>
    <n v="36000"/>
    <x v="11"/>
    <n v="2024"/>
  </r>
  <r>
    <s v="2024-12-16"/>
    <s v="SAL05030"/>
    <x v="5"/>
    <s v="IPHONE EARPIECE"/>
    <n v="1"/>
    <n v="4000"/>
    <n v="4000"/>
    <x v="11"/>
    <n v="2024"/>
  </r>
  <r>
    <s v="2024-12-18"/>
    <s v="SAL00556"/>
    <x v="5"/>
    <s v="IPHONE EARPIECE"/>
    <n v="15"/>
    <n v="4000"/>
    <n v="60000"/>
    <x v="11"/>
    <n v="2024"/>
  </r>
  <r>
    <s v="2025-01-01"/>
    <s v="SAL03629"/>
    <x v="5"/>
    <s v="IPHONE EARPIECE"/>
    <n v="7"/>
    <n v="4000"/>
    <n v="28000"/>
    <x v="0"/>
    <n v="2025"/>
  </r>
  <r>
    <s v="2025-01-05"/>
    <s v="SAL00023"/>
    <x v="5"/>
    <s v="IPHONE EARPIECE"/>
    <n v="9"/>
    <n v="4000"/>
    <n v="36000"/>
    <x v="0"/>
    <n v="2025"/>
  </r>
  <r>
    <s v="2025-01-13"/>
    <s v="SAL00809"/>
    <x v="5"/>
    <s v="IPHONE EARPIECE"/>
    <n v="1"/>
    <n v="4000"/>
    <n v="4000"/>
    <x v="0"/>
    <n v="2025"/>
  </r>
  <r>
    <s v="2025-01-14"/>
    <s v="SAL04164"/>
    <x v="5"/>
    <s v="IPHONE EARPIECE"/>
    <n v="8"/>
    <n v="4000"/>
    <n v="32000"/>
    <x v="0"/>
    <n v="2025"/>
  </r>
  <r>
    <s v="2025-01-21"/>
    <s v="SAL00730"/>
    <x v="5"/>
    <s v="IPHONE EARPIECE"/>
    <n v="6"/>
    <n v="4000"/>
    <n v="24000"/>
    <x v="0"/>
    <n v="2025"/>
  </r>
  <r>
    <s v="2025-02-04"/>
    <s v="SAL05027"/>
    <x v="5"/>
    <s v="IPHONE EARPIECE"/>
    <n v="2"/>
    <n v="4000"/>
    <n v="8000"/>
    <x v="1"/>
    <n v="2025"/>
  </r>
  <r>
    <s v="2025-02-13"/>
    <s v="SAL02100"/>
    <x v="5"/>
    <s v="IPHONE EARPIECE"/>
    <n v="10"/>
    <n v="4000"/>
    <n v="40000"/>
    <x v="1"/>
    <n v="2025"/>
  </r>
  <r>
    <s v="2025-02-16"/>
    <s v="SAL03507"/>
    <x v="5"/>
    <s v="IPHONE EARPIECE"/>
    <n v="1"/>
    <n v="4000"/>
    <n v="4000"/>
    <x v="1"/>
    <n v="2025"/>
  </r>
  <r>
    <s v="2025-02-23"/>
    <s v="SAL04499"/>
    <x v="5"/>
    <s v="IPHONE EARPIECE"/>
    <n v="6"/>
    <n v="4000"/>
    <n v="24000"/>
    <x v="1"/>
    <n v="2025"/>
  </r>
  <r>
    <s v="2025-03-01"/>
    <s v="SAL03232"/>
    <x v="5"/>
    <s v="IPHONE EARPIECE"/>
    <n v="4"/>
    <n v="4000"/>
    <n v="16000"/>
    <x v="2"/>
    <n v="2025"/>
  </r>
  <r>
    <s v="2025-03-05"/>
    <s v="SAL05631"/>
    <x v="5"/>
    <s v="IPHONE EARPIECE"/>
    <n v="14"/>
    <n v="4000"/>
    <n v="56000"/>
    <x v="2"/>
    <n v="2025"/>
  </r>
  <r>
    <s v="2025-03-06"/>
    <s v="SAL04577"/>
    <x v="5"/>
    <s v="IPHONE EARPIECE"/>
    <n v="1"/>
    <n v="4000"/>
    <n v="4000"/>
    <x v="2"/>
    <n v="2025"/>
  </r>
  <r>
    <s v="2025-03-21"/>
    <s v="SAL05015"/>
    <x v="5"/>
    <s v="IPHONE EARPIECE"/>
    <n v="2"/>
    <n v="4000"/>
    <n v="8000"/>
    <x v="2"/>
    <n v="2025"/>
  </r>
  <r>
    <s v="2025-03-21"/>
    <s v="SAL05396"/>
    <x v="5"/>
    <s v="IPHONE EARPIECE"/>
    <n v="15"/>
    <n v="4000"/>
    <n v="60000"/>
    <x v="2"/>
    <n v="2025"/>
  </r>
  <r>
    <s v="2025-03-28"/>
    <s v="SAL02599"/>
    <x v="5"/>
    <s v="IPHONE EARPIECE"/>
    <n v="5"/>
    <n v="4000"/>
    <n v="20000"/>
    <x v="2"/>
    <n v="2025"/>
  </r>
  <r>
    <s v="2025-03-30"/>
    <s v="SAL00511"/>
    <x v="5"/>
    <s v="IPHONE EARPIECE"/>
    <n v="15"/>
    <n v="4000"/>
    <n v="60000"/>
    <x v="2"/>
    <n v="2025"/>
  </r>
  <r>
    <s v="2025-03-30"/>
    <s v="SAL03292"/>
    <x v="5"/>
    <s v="IPHONE EARPIECE"/>
    <n v="7"/>
    <n v="4000"/>
    <n v="28000"/>
    <x v="2"/>
    <n v="2025"/>
  </r>
  <r>
    <s v="2025-04-07"/>
    <s v="SAL00459"/>
    <x v="5"/>
    <s v="IPHONE EARPIECE"/>
    <n v="13"/>
    <n v="4000"/>
    <n v="52000"/>
    <x v="3"/>
    <n v="2025"/>
  </r>
  <r>
    <s v="2025-04-08"/>
    <s v="SAL01548"/>
    <x v="5"/>
    <s v="IPHONE EARPIECE"/>
    <n v="7"/>
    <n v="4000"/>
    <n v="28000"/>
    <x v="3"/>
    <n v="2025"/>
  </r>
  <r>
    <s v="2025-04-21"/>
    <s v="SAL03638"/>
    <x v="5"/>
    <s v="IPHONE EARPIECE"/>
    <n v="6"/>
    <n v="4000"/>
    <n v="24000"/>
    <x v="3"/>
    <n v="2025"/>
  </r>
  <r>
    <s v="2025-04-29"/>
    <s v="SAL03200"/>
    <x v="5"/>
    <s v="IPHONE EARPIECE"/>
    <n v="8"/>
    <n v="4000"/>
    <n v="32000"/>
    <x v="3"/>
    <n v="2025"/>
  </r>
  <r>
    <s v="2025-05-05"/>
    <s v="SAL03955"/>
    <x v="5"/>
    <s v="IPHONE EARPIECE"/>
    <n v="4"/>
    <n v="4000"/>
    <n v="16000"/>
    <x v="4"/>
    <n v="2025"/>
  </r>
  <r>
    <s v="2025-05-09"/>
    <s v="SAL00828"/>
    <x v="5"/>
    <s v="IPHONE EARPIECE"/>
    <n v="6"/>
    <n v="4000"/>
    <n v="24000"/>
    <x v="4"/>
    <n v="2025"/>
  </r>
  <r>
    <s v="2025-05-22"/>
    <s v="SAL01205"/>
    <x v="5"/>
    <s v="IPHONE EARPIECE"/>
    <n v="8"/>
    <n v="4000"/>
    <n v="32000"/>
    <x v="4"/>
    <n v="2025"/>
  </r>
  <r>
    <s v="2025-05-22"/>
    <s v="SAL05269"/>
    <x v="5"/>
    <s v="IPHONE EARPIECE"/>
    <n v="9"/>
    <n v="4000"/>
    <n v="36000"/>
    <x v="4"/>
    <n v="2025"/>
  </r>
  <r>
    <s v="2025-05-26"/>
    <s v="SAL04590"/>
    <x v="5"/>
    <s v="IPHONE EARPIECE"/>
    <n v="3"/>
    <n v="4000"/>
    <n v="12000"/>
    <x v="4"/>
    <n v="2025"/>
  </r>
  <r>
    <s v="2025-05-27"/>
    <s v="SAL02055"/>
    <x v="5"/>
    <s v="IPHONE EARPIECE"/>
    <n v="4"/>
    <n v="4000"/>
    <n v="16000"/>
    <x v="4"/>
    <n v="2025"/>
  </r>
  <r>
    <s v="2025-06-01"/>
    <s v="SAL05900"/>
    <x v="5"/>
    <s v="IPHONE EARPIECE"/>
    <n v="13"/>
    <n v="4000"/>
    <n v="52000"/>
    <x v="5"/>
    <n v="2025"/>
  </r>
  <r>
    <s v="2025-06-19"/>
    <s v="SAL05002"/>
    <x v="5"/>
    <s v="IPHONE EARPIECE"/>
    <n v="11"/>
    <n v="4000"/>
    <n v="44000"/>
    <x v="5"/>
    <n v="2025"/>
  </r>
  <r>
    <s v="2025-07-07"/>
    <s v="SAL04235"/>
    <x v="5"/>
    <s v="IPHONE EARPIECE"/>
    <n v="6"/>
    <n v="4000"/>
    <n v="24000"/>
    <x v="6"/>
    <n v="2025"/>
  </r>
  <r>
    <s v="2025-07-16"/>
    <s v="SAL00451"/>
    <x v="5"/>
    <s v="IPHONE EARPIECE"/>
    <n v="8"/>
    <n v="4000"/>
    <n v="32000"/>
    <x v="6"/>
    <n v="2025"/>
  </r>
  <r>
    <s v="2025-07-25"/>
    <s v="SAL05301"/>
    <x v="5"/>
    <s v="IPHONE EARPIECE"/>
    <n v="15"/>
    <n v="4000"/>
    <n v="60000"/>
    <x v="6"/>
    <n v="2025"/>
  </r>
  <r>
    <s v="2025-08-01"/>
    <s v="SAL02574"/>
    <x v="5"/>
    <s v="IPHONE EARPIECE"/>
    <n v="3"/>
    <n v="4000"/>
    <n v="12000"/>
    <x v="7"/>
    <n v="2025"/>
  </r>
  <r>
    <s v="2025-08-14"/>
    <s v="SAL02431"/>
    <x v="5"/>
    <s v="IPHONE EARPIECE"/>
    <n v="9"/>
    <n v="4000"/>
    <n v="36000"/>
    <x v="7"/>
    <n v="2025"/>
  </r>
  <r>
    <s v="2025-09-01"/>
    <s v="SAL02029"/>
    <x v="5"/>
    <s v="IPHONE EARPIECE"/>
    <n v="6"/>
    <n v="4000"/>
    <n v="24000"/>
    <x v="8"/>
    <n v="2025"/>
  </r>
  <r>
    <s v="2025-09-10"/>
    <s v="SAL03696"/>
    <x v="5"/>
    <s v="IPHONE EARPIECE"/>
    <n v="11"/>
    <n v="4000"/>
    <n v="44000"/>
    <x v="8"/>
    <n v="2025"/>
  </r>
  <r>
    <s v="2025-09-13"/>
    <s v="SAL02094"/>
    <x v="5"/>
    <s v="IPHONE EARPIECE"/>
    <n v="11"/>
    <n v="4000"/>
    <n v="44000"/>
    <x v="8"/>
    <n v="2025"/>
  </r>
  <r>
    <s v="2025-09-20"/>
    <s v="SAL02684"/>
    <x v="5"/>
    <s v="IPHONE EARPIECE"/>
    <n v="8"/>
    <n v="4000"/>
    <n v="32000"/>
    <x v="8"/>
    <n v="2025"/>
  </r>
  <r>
    <s v="2025-09-22"/>
    <s v="SAL01446"/>
    <x v="5"/>
    <s v="IPHONE EARPIECE"/>
    <n v="13"/>
    <n v="4000"/>
    <n v="52000"/>
    <x v="8"/>
    <n v="2025"/>
  </r>
  <r>
    <s v="2025-10-01"/>
    <s v="SAL03427"/>
    <x v="5"/>
    <s v="IPHONE EARPIECE"/>
    <n v="13"/>
    <n v="4000"/>
    <n v="52000"/>
    <x v="9"/>
    <n v="2025"/>
  </r>
  <r>
    <s v="2025-10-15"/>
    <s v="SAL01795"/>
    <x v="5"/>
    <s v="IPHONE EARPIECE"/>
    <n v="13"/>
    <n v="4000"/>
    <n v="52000"/>
    <x v="9"/>
    <n v="2025"/>
  </r>
  <r>
    <s v="2025-10-25"/>
    <s v="SAL05346"/>
    <x v="5"/>
    <s v="IPHONE EARPIECE"/>
    <n v="14"/>
    <n v="4000"/>
    <n v="56000"/>
    <x v="9"/>
    <n v="2025"/>
  </r>
  <r>
    <s v="2025-11-06"/>
    <s v="SAL00027"/>
    <x v="5"/>
    <s v="IPHONE EARPIECE"/>
    <n v="5"/>
    <n v="4000"/>
    <n v="20000"/>
    <x v="10"/>
    <n v="2025"/>
  </r>
  <r>
    <s v="2025-11-21"/>
    <s v="SAL03582"/>
    <x v="5"/>
    <s v="IPHONE EARPIECE"/>
    <n v="13"/>
    <n v="4000"/>
    <n v="52000"/>
    <x v="10"/>
    <n v="2025"/>
  </r>
  <r>
    <s v="2025-11-28"/>
    <s v="SAL04389"/>
    <x v="5"/>
    <s v="IPHONE EARPIECE"/>
    <n v="10"/>
    <n v="4000"/>
    <n v="40000"/>
    <x v="10"/>
    <n v="2025"/>
  </r>
  <r>
    <s v="2025-11-28"/>
    <s v="SAL05331"/>
    <x v="5"/>
    <s v="IPHONE EARPIECE"/>
    <n v="5"/>
    <n v="4000"/>
    <n v="20000"/>
    <x v="10"/>
    <n v="2025"/>
  </r>
  <r>
    <s v="2025-12-02"/>
    <s v="SAL03641"/>
    <x v="5"/>
    <s v="IPHONE EARPIECE"/>
    <n v="6"/>
    <n v="4000"/>
    <n v="24000"/>
    <x v="11"/>
    <n v="2025"/>
  </r>
  <r>
    <s v="2025-12-04"/>
    <s v="SAL02777"/>
    <x v="5"/>
    <s v="IPHONE EARPIECE"/>
    <n v="5"/>
    <n v="4000"/>
    <n v="20000"/>
    <x v="11"/>
    <n v="2025"/>
  </r>
  <r>
    <s v="2025-12-12"/>
    <s v="SAL05073"/>
    <x v="5"/>
    <s v="IPHONE EARPIECE"/>
    <n v="3"/>
    <n v="4000"/>
    <n v="12000"/>
    <x v="11"/>
    <n v="2025"/>
  </r>
  <r>
    <s v="2023-01-08"/>
    <s v="SAL01001"/>
    <x v="2"/>
    <s v="IPHONE GRADE 1"/>
    <n v="6"/>
    <n v="4000"/>
    <n v="24000"/>
    <x v="0"/>
    <n v="2023"/>
  </r>
  <r>
    <s v="2023-01-10"/>
    <s v="SAL01574"/>
    <x v="2"/>
    <s v="IPHONE GRADE 1"/>
    <n v="8"/>
    <n v="4000"/>
    <n v="32000"/>
    <x v="0"/>
    <n v="2023"/>
  </r>
  <r>
    <s v="2023-01-19"/>
    <s v="SAL00427"/>
    <x v="2"/>
    <s v="IPHONE GRADE 1"/>
    <n v="1"/>
    <n v="4000"/>
    <n v="4000"/>
    <x v="0"/>
    <n v="2023"/>
  </r>
  <r>
    <s v="2023-01-26"/>
    <s v="SAL01858"/>
    <x v="2"/>
    <s v="IPHONE GRADE 1"/>
    <n v="2"/>
    <n v="4000"/>
    <n v="8000"/>
    <x v="0"/>
    <n v="2023"/>
  </r>
  <r>
    <s v="2023-01-29"/>
    <s v="SAL00937"/>
    <x v="2"/>
    <s v="IPHONE GRADE 1"/>
    <n v="7"/>
    <n v="4000"/>
    <n v="28000"/>
    <x v="0"/>
    <n v="2023"/>
  </r>
  <r>
    <s v="2023-01-31"/>
    <s v="SAL05115"/>
    <x v="2"/>
    <s v="IPHONE GRADE 1"/>
    <n v="12"/>
    <n v="4000"/>
    <n v="48000"/>
    <x v="0"/>
    <n v="2023"/>
  </r>
  <r>
    <s v="2023-02-22"/>
    <s v="SAL02966"/>
    <x v="2"/>
    <s v="IPHONE GRADE 1"/>
    <n v="12"/>
    <n v="4000"/>
    <n v="48000"/>
    <x v="1"/>
    <n v="2023"/>
  </r>
  <r>
    <s v="2023-02-23"/>
    <s v="SAL01235"/>
    <x v="2"/>
    <s v="IPHONE GRADE 1"/>
    <n v="10"/>
    <n v="4000"/>
    <n v="40000"/>
    <x v="1"/>
    <n v="2023"/>
  </r>
  <r>
    <s v="2023-02-28"/>
    <s v="SAL04932"/>
    <x v="2"/>
    <s v="IPHONE GRADE 1"/>
    <n v="9"/>
    <n v="4000"/>
    <n v="36000"/>
    <x v="1"/>
    <n v="2023"/>
  </r>
  <r>
    <s v="2023-03-04"/>
    <s v="SAL00723"/>
    <x v="2"/>
    <s v="IPHONE GRADE 1"/>
    <n v="5"/>
    <n v="4000"/>
    <n v="20000"/>
    <x v="2"/>
    <n v="2023"/>
  </r>
  <r>
    <s v="2023-03-13"/>
    <s v="SAL02728"/>
    <x v="2"/>
    <s v="IPHONE GRADE 1"/>
    <n v="13"/>
    <n v="4000"/>
    <n v="52000"/>
    <x v="2"/>
    <n v="2023"/>
  </r>
  <r>
    <s v="2023-03-13"/>
    <s v="SAL03934"/>
    <x v="2"/>
    <s v="IPHONE GRADE 1"/>
    <n v="7"/>
    <n v="4000"/>
    <n v="28000"/>
    <x v="2"/>
    <n v="2023"/>
  </r>
  <r>
    <s v="2023-03-19"/>
    <s v="SAL02432"/>
    <x v="2"/>
    <s v="IPHONE GRADE 1"/>
    <n v="11"/>
    <n v="4000"/>
    <n v="44000"/>
    <x v="2"/>
    <n v="2023"/>
  </r>
  <r>
    <s v="2023-03-21"/>
    <s v="SAL00311"/>
    <x v="2"/>
    <s v="IPHONE GRADE 1"/>
    <n v="5"/>
    <n v="4000"/>
    <n v="20000"/>
    <x v="2"/>
    <n v="2023"/>
  </r>
  <r>
    <s v="2023-04-04"/>
    <s v="SAL03566"/>
    <x v="2"/>
    <s v="IPHONE GRADE 1"/>
    <n v="14"/>
    <n v="4000"/>
    <n v="56000"/>
    <x v="3"/>
    <n v="2023"/>
  </r>
  <r>
    <s v="2023-04-04"/>
    <s v="SAL04756"/>
    <x v="2"/>
    <s v="IPHONE GRADE 1"/>
    <n v="15"/>
    <n v="4000"/>
    <n v="60000"/>
    <x v="3"/>
    <n v="2023"/>
  </r>
  <r>
    <s v="2023-04-08"/>
    <s v="SAL03337"/>
    <x v="2"/>
    <s v="IPHONE GRADE 1"/>
    <n v="13"/>
    <n v="4000"/>
    <n v="52000"/>
    <x v="3"/>
    <n v="2023"/>
  </r>
  <r>
    <s v="2023-04-08"/>
    <s v="SAL03675"/>
    <x v="2"/>
    <s v="IPHONE GRADE 1"/>
    <n v="14"/>
    <n v="4000"/>
    <n v="56000"/>
    <x v="3"/>
    <n v="2023"/>
  </r>
  <r>
    <s v="2023-04-13"/>
    <s v="SAL03514"/>
    <x v="2"/>
    <s v="IPHONE GRADE 1"/>
    <n v="11"/>
    <n v="4000"/>
    <n v="44000"/>
    <x v="3"/>
    <n v="2023"/>
  </r>
  <r>
    <s v="2023-04-29"/>
    <s v="SAL03101"/>
    <x v="2"/>
    <s v="IPHONE GRADE 1"/>
    <n v="11"/>
    <n v="4000"/>
    <n v="44000"/>
    <x v="3"/>
    <n v="2023"/>
  </r>
  <r>
    <s v="2023-04-30"/>
    <s v="SAL03685"/>
    <x v="2"/>
    <s v="IPHONE GRADE 1"/>
    <n v="12"/>
    <n v="4000"/>
    <n v="48000"/>
    <x v="3"/>
    <n v="2023"/>
  </r>
  <r>
    <s v="2023-05-02"/>
    <s v="SAL02201"/>
    <x v="2"/>
    <s v="IPHONE GRADE 1"/>
    <n v="6"/>
    <n v="4000"/>
    <n v="24000"/>
    <x v="4"/>
    <n v="2023"/>
  </r>
  <r>
    <s v="2023-05-09"/>
    <s v="SAL04637"/>
    <x v="2"/>
    <s v="IPHONE GRADE 1"/>
    <n v="3"/>
    <n v="4000"/>
    <n v="12000"/>
    <x v="4"/>
    <n v="2023"/>
  </r>
  <r>
    <s v="2023-05-11"/>
    <s v="SAL04769"/>
    <x v="2"/>
    <s v="IPHONE GRADE 1"/>
    <n v="2"/>
    <n v="4000"/>
    <n v="8000"/>
    <x v="4"/>
    <n v="2023"/>
  </r>
  <r>
    <s v="2023-05-16"/>
    <s v="SAL02820"/>
    <x v="2"/>
    <s v="IPHONE GRADE 1"/>
    <n v="11"/>
    <n v="4000"/>
    <n v="44000"/>
    <x v="4"/>
    <n v="2023"/>
  </r>
  <r>
    <s v="2023-05-26"/>
    <s v="SAL01738"/>
    <x v="2"/>
    <s v="IPHONE GRADE 1"/>
    <n v="4"/>
    <n v="4000"/>
    <n v="16000"/>
    <x v="4"/>
    <n v="2023"/>
  </r>
  <r>
    <s v="2023-06-20"/>
    <s v="SAL04750"/>
    <x v="2"/>
    <s v="IPHONE GRADE 1"/>
    <n v="15"/>
    <n v="4000"/>
    <n v="60000"/>
    <x v="5"/>
    <n v="2023"/>
  </r>
  <r>
    <s v="2023-06-21"/>
    <s v="SAL02753"/>
    <x v="2"/>
    <s v="IPHONE GRADE 1"/>
    <n v="13"/>
    <n v="4000"/>
    <n v="52000"/>
    <x v="5"/>
    <n v="2023"/>
  </r>
  <r>
    <s v="2023-07-15"/>
    <s v="SAL04157"/>
    <x v="2"/>
    <s v="IPHONE GRADE 1"/>
    <n v="11"/>
    <n v="4000"/>
    <n v="44000"/>
    <x v="6"/>
    <n v="2023"/>
  </r>
  <r>
    <s v="2023-08-01"/>
    <s v="SAL05901"/>
    <x v="2"/>
    <s v="IPHONE GRADE 1"/>
    <n v="4"/>
    <n v="4000"/>
    <n v="16000"/>
    <x v="7"/>
    <n v="2023"/>
  </r>
  <r>
    <s v="2023-08-02"/>
    <s v="SAL01581"/>
    <x v="2"/>
    <s v="IPHONE GRADE 1"/>
    <n v="10"/>
    <n v="4000"/>
    <n v="40000"/>
    <x v="7"/>
    <n v="2023"/>
  </r>
  <r>
    <s v="2023-08-14"/>
    <s v="SAL04675"/>
    <x v="2"/>
    <s v="IPHONE GRADE 1"/>
    <n v="7"/>
    <n v="4000"/>
    <n v="28000"/>
    <x v="7"/>
    <n v="2023"/>
  </r>
  <r>
    <s v="2023-09-03"/>
    <s v="SAL02637"/>
    <x v="2"/>
    <s v="IPHONE GRADE 1"/>
    <n v="6"/>
    <n v="4000"/>
    <n v="24000"/>
    <x v="8"/>
    <n v="2023"/>
  </r>
  <r>
    <s v="2023-09-04"/>
    <s v="SAL03037"/>
    <x v="2"/>
    <s v="IPHONE GRADE 1"/>
    <n v="2"/>
    <n v="4000"/>
    <n v="8000"/>
    <x v="8"/>
    <n v="2023"/>
  </r>
  <r>
    <s v="2023-09-12"/>
    <s v="SAL00380"/>
    <x v="2"/>
    <s v="IPHONE GRADE 1"/>
    <n v="12"/>
    <n v="4000"/>
    <n v="48000"/>
    <x v="8"/>
    <n v="2023"/>
  </r>
  <r>
    <s v="2023-10-11"/>
    <s v="SAL05739"/>
    <x v="2"/>
    <s v="IPHONE GRADE 1"/>
    <n v="6"/>
    <n v="4000"/>
    <n v="24000"/>
    <x v="9"/>
    <n v="2023"/>
  </r>
  <r>
    <s v="2023-10-23"/>
    <s v="SAL02385"/>
    <x v="2"/>
    <s v="IPHONE GRADE 1"/>
    <n v="3"/>
    <n v="4000"/>
    <n v="12000"/>
    <x v="9"/>
    <n v="2023"/>
  </r>
  <r>
    <s v="2023-10-25"/>
    <s v="SAL00800"/>
    <x v="2"/>
    <s v="IPHONE GRADE 1"/>
    <n v="7"/>
    <n v="4000"/>
    <n v="28000"/>
    <x v="9"/>
    <n v="2023"/>
  </r>
  <r>
    <s v="2023-10-29"/>
    <s v="SAL04808"/>
    <x v="2"/>
    <s v="IPHONE GRADE 1"/>
    <n v="13"/>
    <n v="4000"/>
    <n v="52000"/>
    <x v="9"/>
    <n v="2023"/>
  </r>
  <r>
    <s v="2023-11-11"/>
    <s v="SAL04780"/>
    <x v="2"/>
    <s v="IPHONE GRADE 1"/>
    <n v="2"/>
    <n v="4000"/>
    <n v="8000"/>
    <x v="10"/>
    <n v="2023"/>
  </r>
  <r>
    <s v="2023-11-15"/>
    <s v="SAL03496"/>
    <x v="2"/>
    <s v="IPHONE GRADE 1"/>
    <n v="9"/>
    <n v="4000"/>
    <n v="36000"/>
    <x v="10"/>
    <n v="2023"/>
  </r>
  <r>
    <s v="2023-11-20"/>
    <s v="SAL04011"/>
    <x v="2"/>
    <s v="IPHONE GRADE 1"/>
    <n v="11"/>
    <n v="4000"/>
    <n v="44000"/>
    <x v="10"/>
    <n v="2023"/>
  </r>
  <r>
    <s v="2023-12-07"/>
    <s v="SAL01026"/>
    <x v="2"/>
    <s v="IPHONE GRADE 1"/>
    <n v="1"/>
    <n v="4000"/>
    <n v="4000"/>
    <x v="11"/>
    <n v="2023"/>
  </r>
  <r>
    <s v="2023-12-13"/>
    <s v="SAL03146"/>
    <x v="2"/>
    <s v="IPHONE GRADE 1"/>
    <n v="13"/>
    <n v="4000"/>
    <n v="52000"/>
    <x v="11"/>
    <n v="2023"/>
  </r>
  <r>
    <s v="2023-12-17"/>
    <s v="SAL05550"/>
    <x v="2"/>
    <s v="IPHONE GRADE 1"/>
    <n v="5"/>
    <n v="4000"/>
    <n v="20000"/>
    <x v="11"/>
    <n v="2023"/>
  </r>
  <r>
    <s v="2023-12-27"/>
    <s v="SAL03432"/>
    <x v="2"/>
    <s v="IPHONE GRADE 1"/>
    <n v="15"/>
    <n v="4000"/>
    <n v="60000"/>
    <x v="11"/>
    <n v="2023"/>
  </r>
  <r>
    <s v="2024-01-01"/>
    <s v="SAL01373"/>
    <x v="2"/>
    <s v="IPHONE GRADE 1"/>
    <n v="3"/>
    <n v="4000"/>
    <n v="12000"/>
    <x v="0"/>
    <n v="2024"/>
  </r>
  <r>
    <s v="2024-01-01"/>
    <s v="SAL05676"/>
    <x v="2"/>
    <s v="IPHONE GRADE 1"/>
    <n v="11"/>
    <n v="4000"/>
    <n v="44000"/>
    <x v="0"/>
    <n v="2024"/>
  </r>
  <r>
    <s v="2024-01-05"/>
    <s v="SAL05844"/>
    <x v="2"/>
    <s v="IPHONE GRADE 1"/>
    <n v="8"/>
    <n v="4000"/>
    <n v="32000"/>
    <x v="0"/>
    <n v="2024"/>
  </r>
  <r>
    <s v="2024-01-10"/>
    <s v="SAL02569"/>
    <x v="2"/>
    <s v="IPHONE GRADE 1"/>
    <n v="15"/>
    <n v="4000"/>
    <n v="60000"/>
    <x v="0"/>
    <n v="2024"/>
  </r>
  <r>
    <s v="2024-01-11"/>
    <s v="SAL04886"/>
    <x v="2"/>
    <s v="IPHONE GRADE 1"/>
    <n v="14"/>
    <n v="4000"/>
    <n v="56000"/>
    <x v="0"/>
    <n v="2024"/>
  </r>
  <r>
    <s v="2024-01-15"/>
    <s v="SAL03592"/>
    <x v="2"/>
    <s v="IPHONE GRADE 1"/>
    <n v="7"/>
    <n v="4000"/>
    <n v="28000"/>
    <x v="0"/>
    <n v="2024"/>
  </r>
  <r>
    <s v="2024-01-17"/>
    <s v="SAL03975"/>
    <x v="2"/>
    <s v="IPHONE GRADE 1"/>
    <n v="14"/>
    <n v="4000"/>
    <n v="56000"/>
    <x v="0"/>
    <n v="2024"/>
  </r>
  <r>
    <s v="2024-01-20"/>
    <s v="SAL05107"/>
    <x v="2"/>
    <s v="IPHONE GRADE 1"/>
    <n v="14"/>
    <n v="4000"/>
    <n v="56000"/>
    <x v="0"/>
    <n v="2024"/>
  </r>
  <r>
    <s v="2024-02-03"/>
    <s v="SAL01136"/>
    <x v="2"/>
    <s v="IPHONE GRADE 1"/>
    <n v="9"/>
    <n v="4000"/>
    <n v="36000"/>
    <x v="1"/>
    <n v="2024"/>
  </r>
  <r>
    <s v="2024-02-12"/>
    <s v="SAL01699"/>
    <x v="2"/>
    <s v="IPHONE GRADE 1"/>
    <n v="1"/>
    <n v="4000"/>
    <n v="4000"/>
    <x v="1"/>
    <n v="2024"/>
  </r>
  <r>
    <s v="2024-02-15"/>
    <s v="SAL03881"/>
    <x v="2"/>
    <s v="IPHONE GRADE 1"/>
    <n v="8"/>
    <n v="4000"/>
    <n v="32000"/>
    <x v="1"/>
    <n v="2024"/>
  </r>
  <r>
    <s v="2024-02-19"/>
    <s v="SAL05205"/>
    <x v="2"/>
    <s v="IPHONE GRADE 1"/>
    <n v="12"/>
    <n v="4000"/>
    <n v="48000"/>
    <x v="1"/>
    <n v="2024"/>
  </r>
  <r>
    <s v="2024-02-21"/>
    <s v="SAL03249"/>
    <x v="2"/>
    <s v="IPHONE GRADE 1"/>
    <n v="13"/>
    <n v="4000"/>
    <n v="52000"/>
    <x v="1"/>
    <n v="2024"/>
  </r>
  <r>
    <s v="2024-03-01"/>
    <s v="SAL03442"/>
    <x v="2"/>
    <s v="IPHONE GRADE 1"/>
    <n v="5"/>
    <n v="4000"/>
    <n v="20000"/>
    <x v="2"/>
    <n v="2024"/>
  </r>
  <r>
    <s v="2024-03-09"/>
    <s v="SAL03596"/>
    <x v="2"/>
    <s v="IPHONE GRADE 1"/>
    <n v="15"/>
    <n v="4000"/>
    <n v="60000"/>
    <x v="2"/>
    <n v="2024"/>
  </r>
  <r>
    <s v="2024-03-27"/>
    <s v="SAL00246"/>
    <x v="2"/>
    <s v="IPHONE GRADE 1"/>
    <n v="12"/>
    <n v="4000"/>
    <n v="48000"/>
    <x v="2"/>
    <n v="2024"/>
  </r>
  <r>
    <s v="2024-03-30"/>
    <s v="SAL01006"/>
    <x v="2"/>
    <s v="IPHONE GRADE 1"/>
    <n v="4"/>
    <n v="4000"/>
    <n v="16000"/>
    <x v="2"/>
    <n v="2024"/>
  </r>
  <r>
    <s v="2024-04-03"/>
    <s v="SAL02678"/>
    <x v="2"/>
    <s v="IPHONE GRADE 1"/>
    <n v="10"/>
    <n v="4000"/>
    <n v="40000"/>
    <x v="3"/>
    <n v="2024"/>
  </r>
  <r>
    <s v="2024-05-07"/>
    <s v="SAL04930"/>
    <x v="2"/>
    <s v="IPHONE GRADE 1"/>
    <n v="9"/>
    <n v="4000"/>
    <n v="36000"/>
    <x v="4"/>
    <n v="2024"/>
  </r>
  <r>
    <s v="2024-05-09"/>
    <s v="SAL04641"/>
    <x v="2"/>
    <s v="IPHONE GRADE 1"/>
    <n v="6"/>
    <n v="4000"/>
    <n v="24000"/>
    <x v="4"/>
    <n v="2024"/>
  </r>
  <r>
    <s v="2024-05-11"/>
    <s v="SAL00885"/>
    <x v="2"/>
    <s v="IPHONE GRADE 1"/>
    <n v="11"/>
    <n v="4000"/>
    <n v="44000"/>
    <x v="4"/>
    <n v="2024"/>
  </r>
  <r>
    <s v="2024-05-15"/>
    <s v="SAL02500"/>
    <x v="2"/>
    <s v="IPHONE GRADE 1"/>
    <n v="2"/>
    <n v="4000"/>
    <n v="8000"/>
    <x v="4"/>
    <n v="2024"/>
  </r>
  <r>
    <s v="2024-05-21"/>
    <s v="SAL03655"/>
    <x v="2"/>
    <s v="IPHONE GRADE 1"/>
    <n v="1"/>
    <n v="4000"/>
    <n v="4000"/>
    <x v="4"/>
    <n v="2024"/>
  </r>
  <r>
    <s v="2024-05-25"/>
    <s v="SAL00432"/>
    <x v="2"/>
    <s v="IPHONE GRADE 1"/>
    <n v="7"/>
    <n v="4000"/>
    <n v="28000"/>
    <x v="4"/>
    <n v="2024"/>
  </r>
  <r>
    <s v="2024-05-29"/>
    <s v="SAL04973"/>
    <x v="2"/>
    <s v="IPHONE GRADE 1"/>
    <n v="14"/>
    <n v="4000"/>
    <n v="56000"/>
    <x v="4"/>
    <n v="2024"/>
  </r>
  <r>
    <s v="2024-06-03"/>
    <s v="SAL04489"/>
    <x v="2"/>
    <s v="IPHONE GRADE 1"/>
    <n v="14"/>
    <n v="4000"/>
    <n v="56000"/>
    <x v="5"/>
    <n v="2024"/>
  </r>
  <r>
    <s v="2024-06-13"/>
    <s v="SAL00632"/>
    <x v="2"/>
    <s v="IPHONE GRADE 1"/>
    <n v="3"/>
    <n v="4000"/>
    <n v="12000"/>
    <x v="5"/>
    <n v="2024"/>
  </r>
  <r>
    <s v="2024-06-17"/>
    <s v="SAL03670"/>
    <x v="2"/>
    <s v="IPHONE GRADE 1"/>
    <n v="2"/>
    <n v="4000"/>
    <n v="8000"/>
    <x v="5"/>
    <n v="2024"/>
  </r>
  <r>
    <s v="2024-06-27"/>
    <s v="SAL03864"/>
    <x v="2"/>
    <s v="IPHONE GRADE 1"/>
    <n v="9"/>
    <n v="4000"/>
    <n v="36000"/>
    <x v="5"/>
    <n v="2024"/>
  </r>
  <r>
    <s v="2024-06-28"/>
    <s v="SAL00493"/>
    <x v="2"/>
    <s v="IPHONE GRADE 1"/>
    <n v="2"/>
    <n v="4000"/>
    <n v="8000"/>
    <x v="5"/>
    <n v="2024"/>
  </r>
  <r>
    <s v="2024-07-01"/>
    <s v="SAL01692"/>
    <x v="2"/>
    <s v="IPHONE GRADE 1"/>
    <n v="3"/>
    <n v="4000"/>
    <n v="12000"/>
    <x v="6"/>
    <n v="2024"/>
  </r>
  <r>
    <s v="2024-07-11"/>
    <s v="SAL01728"/>
    <x v="2"/>
    <s v="IPHONE GRADE 1"/>
    <n v="10"/>
    <n v="4000"/>
    <n v="40000"/>
    <x v="6"/>
    <n v="2024"/>
  </r>
  <r>
    <s v="2024-07-11"/>
    <s v="SAL04967"/>
    <x v="2"/>
    <s v="IPHONE GRADE 1"/>
    <n v="6"/>
    <n v="4000"/>
    <n v="24000"/>
    <x v="6"/>
    <n v="2024"/>
  </r>
  <r>
    <s v="2024-07-25"/>
    <s v="SAL05066"/>
    <x v="2"/>
    <s v="IPHONE GRADE 1"/>
    <n v="5"/>
    <n v="4000"/>
    <n v="20000"/>
    <x v="6"/>
    <n v="2024"/>
  </r>
  <r>
    <s v="2024-07-27"/>
    <s v="SAL03011"/>
    <x v="2"/>
    <s v="IPHONE GRADE 1"/>
    <n v="11"/>
    <n v="4000"/>
    <n v="44000"/>
    <x v="6"/>
    <n v="2024"/>
  </r>
  <r>
    <s v="2024-07-27"/>
    <s v="SAL04359"/>
    <x v="2"/>
    <s v="IPHONE GRADE 1"/>
    <n v="13"/>
    <n v="4000"/>
    <n v="52000"/>
    <x v="6"/>
    <n v="2024"/>
  </r>
  <r>
    <s v="2024-07-30"/>
    <s v="SAL05139"/>
    <x v="2"/>
    <s v="IPHONE GRADE 1"/>
    <n v="3"/>
    <n v="4000"/>
    <n v="12000"/>
    <x v="6"/>
    <n v="2024"/>
  </r>
  <r>
    <s v="2024-08-08"/>
    <s v="SAL05249"/>
    <x v="2"/>
    <s v="IPHONE GRADE 1"/>
    <n v="1"/>
    <n v="4000"/>
    <n v="4000"/>
    <x v="7"/>
    <n v="2024"/>
  </r>
  <r>
    <s v="2024-08-13"/>
    <s v="SAL03175"/>
    <x v="2"/>
    <s v="IPHONE GRADE 1"/>
    <n v="12"/>
    <n v="4000"/>
    <n v="48000"/>
    <x v="7"/>
    <n v="2024"/>
  </r>
  <r>
    <s v="2024-09-02"/>
    <s v="SAL04864"/>
    <x v="2"/>
    <s v="IPHONE GRADE 1"/>
    <n v="7"/>
    <n v="4000"/>
    <n v="28000"/>
    <x v="8"/>
    <n v="2024"/>
  </r>
  <r>
    <s v="2024-09-06"/>
    <s v="SAL03467"/>
    <x v="2"/>
    <s v="IPHONE GRADE 1"/>
    <n v="15"/>
    <n v="4000"/>
    <n v="60000"/>
    <x v="8"/>
    <n v="2024"/>
  </r>
  <r>
    <s v="2024-09-16"/>
    <s v="SAL03736"/>
    <x v="2"/>
    <s v="IPHONE GRADE 1"/>
    <n v="3"/>
    <n v="4000"/>
    <n v="12000"/>
    <x v="8"/>
    <n v="2024"/>
  </r>
  <r>
    <s v="2024-10-02"/>
    <s v="SAL03665"/>
    <x v="2"/>
    <s v="IPHONE GRADE 1"/>
    <n v="15"/>
    <n v="4000"/>
    <n v="60000"/>
    <x v="9"/>
    <n v="2024"/>
  </r>
  <r>
    <s v="2024-10-07"/>
    <s v="SAL00067"/>
    <x v="2"/>
    <s v="IPHONE GRADE 1"/>
    <n v="10"/>
    <n v="4000"/>
    <n v="40000"/>
    <x v="9"/>
    <n v="2024"/>
  </r>
  <r>
    <s v="2024-10-07"/>
    <s v="SAL05763"/>
    <x v="2"/>
    <s v="IPHONE GRADE 1"/>
    <n v="4"/>
    <n v="4000"/>
    <n v="16000"/>
    <x v="9"/>
    <n v="2024"/>
  </r>
  <r>
    <s v="2024-10-08"/>
    <s v="SAL04177"/>
    <x v="2"/>
    <s v="IPHONE GRADE 1"/>
    <n v="12"/>
    <n v="4000"/>
    <n v="48000"/>
    <x v="9"/>
    <n v="2024"/>
  </r>
  <r>
    <s v="2024-10-10"/>
    <s v="SAL03108"/>
    <x v="2"/>
    <s v="IPHONE GRADE 1"/>
    <n v="11"/>
    <n v="4000"/>
    <n v="44000"/>
    <x v="9"/>
    <n v="2024"/>
  </r>
  <r>
    <s v="2024-10-11"/>
    <s v="SAL04721"/>
    <x v="2"/>
    <s v="IPHONE GRADE 1"/>
    <n v="12"/>
    <n v="4000"/>
    <n v="48000"/>
    <x v="9"/>
    <n v="2024"/>
  </r>
  <r>
    <s v="2024-10-21"/>
    <s v="SAL01113"/>
    <x v="2"/>
    <s v="IPHONE GRADE 1"/>
    <n v="9"/>
    <n v="4000"/>
    <n v="36000"/>
    <x v="9"/>
    <n v="2024"/>
  </r>
  <r>
    <s v="2024-10-27"/>
    <s v="SAL03505"/>
    <x v="2"/>
    <s v="IPHONE GRADE 1"/>
    <n v="14"/>
    <n v="4000"/>
    <n v="56000"/>
    <x v="9"/>
    <n v="2024"/>
  </r>
  <r>
    <s v="2024-10-29"/>
    <s v="SAL01118"/>
    <x v="2"/>
    <s v="IPHONE GRADE 1"/>
    <n v="12"/>
    <n v="4000"/>
    <n v="48000"/>
    <x v="9"/>
    <n v="2024"/>
  </r>
  <r>
    <s v="2024-11-08"/>
    <s v="SAL00402"/>
    <x v="2"/>
    <s v="IPHONE GRADE 1"/>
    <n v="12"/>
    <n v="4000"/>
    <n v="48000"/>
    <x v="10"/>
    <n v="2024"/>
  </r>
  <r>
    <s v="2024-11-17"/>
    <s v="SAL05078"/>
    <x v="2"/>
    <s v="IPHONE GRADE 1"/>
    <n v="4"/>
    <n v="4000"/>
    <n v="16000"/>
    <x v="10"/>
    <n v="2024"/>
  </r>
  <r>
    <s v="2024-11-18"/>
    <s v="SAL04724"/>
    <x v="2"/>
    <s v="IPHONE GRADE 1"/>
    <n v="14"/>
    <n v="4000"/>
    <n v="56000"/>
    <x v="10"/>
    <n v="2024"/>
  </r>
  <r>
    <s v="2024-11-23"/>
    <s v="SAL00534"/>
    <x v="2"/>
    <s v="IPHONE GRADE 1"/>
    <n v="1"/>
    <n v="4000"/>
    <n v="4000"/>
    <x v="10"/>
    <n v="2024"/>
  </r>
  <r>
    <s v="2024-11-28"/>
    <s v="SAL01079"/>
    <x v="2"/>
    <s v="IPHONE GRADE 1"/>
    <n v="13"/>
    <n v="4000"/>
    <n v="52000"/>
    <x v="10"/>
    <n v="2024"/>
  </r>
  <r>
    <s v="2024-12-25"/>
    <s v="SAL02373"/>
    <x v="2"/>
    <s v="IPHONE GRADE 1"/>
    <n v="14"/>
    <n v="4000"/>
    <n v="56000"/>
    <x v="11"/>
    <n v="2024"/>
  </r>
  <r>
    <s v="2024-12-25"/>
    <s v="SAL05719"/>
    <x v="2"/>
    <s v="IPHONE GRADE 1"/>
    <n v="9"/>
    <n v="4000"/>
    <n v="36000"/>
    <x v="11"/>
    <n v="2024"/>
  </r>
  <r>
    <s v="2025-01-26"/>
    <s v="SAL03712"/>
    <x v="2"/>
    <s v="IPHONE GRADE 1"/>
    <n v="11"/>
    <n v="4000"/>
    <n v="44000"/>
    <x v="0"/>
    <n v="2025"/>
  </r>
  <r>
    <s v="2025-02-08"/>
    <s v="SAL04755"/>
    <x v="2"/>
    <s v="IPHONE GRADE 1"/>
    <n v="8"/>
    <n v="4000"/>
    <n v="32000"/>
    <x v="1"/>
    <n v="2025"/>
  </r>
  <r>
    <s v="2025-02-20"/>
    <s v="SAL05325"/>
    <x v="2"/>
    <s v="IPHONE GRADE 1"/>
    <n v="6"/>
    <n v="4000"/>
    <n v="24000"/>
    <x v="1"/>
    <n v="2025"/>
  </r>
  <r>
    <s v="2025-03-01"/>
    <s v="SAL01809"/>
    <x v="2"/>
    <s v="IPHONE GRADE 1"/>
    <n v="4"/>
    <n v="4000"/>
    <n v="16000"/>
    <x v="2"/>
    <n v="2025"/>
  </r>
  <r>
    <s v="2025-03-25"/>
    <s v="SAL05912"/>
    <x v="2"/>
    <s v="IPHONE GRADE 1"/>
    <n v="13"/>
    <n v="4000"/>
    <n v="52000"/>
    <x v="2"/>
    <n v="2025"/>
  </r>
  <r>
    <s v="2025-04-03"/>
    <s v="SAL01785"/>
    <x v="2"/>
    <s v="IPHONE GRADE 1"/>
    <n v="12"/>
    <n v="4000"/>
    <n v="48000"/>
    <x v="3"/>
    <n v="2025"/>
  </r>
  <r>
    <s v="2025-04-13"/>
    <s v="SAL04386"/>
    <x v="2"/>
    <s v="IPHONE GRADE 1"/>
    <n v="13"/>
    <n v="4000"/>
    <n v="52000"/>
    <x v="3"/>
    <n v="2025"/>
  </r>
  <r>
    <s v="2025-05-02"/>
    <s v="SAL02785"/>
    <x v="2"/>
    <s v="IPHONE GRADE 1"/>
    <n v="12"/>
    <n v="4000"/>
    <n v="48000"/>
    <x v="4"/>
    <n v="2025"/>
  </r>
  <r>
    <s v="2025-05-06"/>
    <s v="SAL03469"/>
    <x v="2"/>
    <s v="IPHONE GRADE 1"/>
    <n v="15"/>
    <n v="4000"/>
    <n v="60000"/>
    <x v="4"/>
    <n v="2025"/>
  </r>
  <r>
    <s v="2025-05-11"/>
    <s v="SAL04979"/>
    <x v="2"/>
    <s v="IPHONE GRADE 1"/>
    <n v="12"/>
    <n v="4000"/>
    <n v="48000"/>
    <x v="4"/>
    <n v="2025"/>
  </r>
  <r>
    <s v="2025-05-12"/>
    <s v="SAL02556"/>
    <x v="2"/>
    <s v="IPHONE GRADE 1"/>
    <n v="5"/>
    <n v="4000"/>
    <n v="20000"/>
    <x v="4"/>
    <n v="2025"/>
  </r>
  <r>
    <s v="2025-05-15"/>
    <s v="SAL00529"/>
    <x v="2"/>
    <s v="IPHONE GRADE 1"/>
    <n v="6"/>
    <n v="4000"/>
    <n v="24000"/>
    <x v="4"/>
    <n v="2025"/>
  </r>
  <r>
    <s v="2025-05-29"/>
    <s v="SAL02325"/>
    <x v="2"/>
    <s v="IPHONE GRADE 1"/>
    <n v="11"/>
    <n v="4000"/>
    <n v="44000"/>
    <x v="4"/>
    <n v="2025"/>
  </r>
  <r>
    <s v="2025-06-02"/>
    <s v="SAL00327"/>
    <x v="2"/>
    <s v="IPHONE GRADE 1"/>
    <n v="15"/>
    <n v="4000"/>
    <n v="60000"/>
    <x v="5"/>
    <n v="2025"/>
  </r>
  <r>
    <s v="2025-06-04"/>
    <s v="SAL05971"/>
    <x v="2"/>
    <s v="IPHONE GRADE 1"/>
    <n v="1"/>
    <n v="4000"/>
    <n v="4000"/>
    <x v="5"/>
    <n v="2025"/>
  </r>
  <r>
    <s v="2025-06-22"/>
    <s v="SAL01819"/>
    <x v="2"/>
    <s v="IPHONE GRADE 1"/>
    <n v="3"/>
    <n v="4000"/>
    <n v="12000"/>
    <x v="5"/>
    <n v="2025"/>
  </r>
  <r>
    <s v="2025-06-28"/>
    <s v="SAL04253"/>
    <x v="2"/>
    <s v="IPHONE GRADE 1"/>
    <n v="3"/>
    <n v="4000"/>
    <n v="12000"/>
    <x v="5"/>
    <n v="2025"/>
  </r>
  <r>
    <s v="2025-06-29"/>
    <s v="SAL03551"/>
    <x v="2"/>
    <s v="IPHONE GRADE 1"/>
    <n v="10"/>
    <n v="4000"/>
    <n v="40000"/>
    <x v="5"/>
    <n v="2025"/>
  </r>
  <r>
    <s v="2025-07-05"/>
    <s v="SAL03059"/>
    <x v="2"/>
    <s v="IPHONE GRADE 1"/>
    <n v="7"/>
    <n v="4000"/>
    <n v="28000"/>
    <x v="6"/>
    <n v="2025"/>
  </r>
  <r>
    <s v="2025-07-07"/>
    <s v="SAL02260"/>
    <x v="2"/>
    <s v="IPHONE GRADE 1"/>
    <n v="4"/>
    <n v="4000"/>
    <n v="16000"/>
    <x v="6"/>
    <n v="2025"/>
  </r>
  <r>
    <s v="2025-07-08"/>
    <s v="SAL00264"/>
    <x v="2"/>
    <s v="IPHONE GRADE 1"/>
    <n v="2"/>
    <n v="4000"/>
    <n v="8000"/>
    <x v="6"/>
    <n v="2025"/>
  </r>
  <r>
    <s v="2025-07-09"/>
    <s v="SAL05226"/>
    <x v="2"/>
    <s v="IPHONE GRADE 1"/>
    <n v="14"/>
    <n v="4000"/>
    <n v="56000"/>
    <x v="6"/>
    <n v="2025"/>
  </r>
  <r>
    <s v="2025-07-21"/>
    <s v="SAL03560"/>
    <x v="2"/>
    <s v="IPHONE GRADE 1"/>
    <n v="11"/>
    <n v="4000"/>
    <n v="44000"/>
    <x v="6"/>
    <n v="2025"/>
  </r>
  <r>
    <s v="2025-08-16"/>
    <s v="SAL01123"/>
    <x v="2"/>
    <s v="IPHONE GRADE 1"/>
    <n v="7"/>
    <n v="4000"/>
    <n v="28000"/>
    <x v="7"/>
    <n v="2025"/>
  </r>
  <r>
    <s v="2025-08-17"/>
    <s v="SAL02491"/>
    <x v="2"/>
    <s v="IPHONE GRADE 1"/>
    <n v="1"/>
    <n v="4000"/>
    <n v="4000"/>
    <x v="7"/>
    <n v="2025"/>
  </r>
  <r>
    <s v="2025-08-21"/>
    <s v="SAL05527"/>
    <x v="2"/>
    <s v="IPHONE GRADE 1"/>
    <n v="14"/>
    <n v="4000"/>
    <n v="56000"/>
    <x v="7"/>
    <n v="2025"/>
  </r>
  <r>
    <s v="2025-09-01"/>
    <s v="SAL00502"/>
    <x v="2"/>
    <s v="IPHONE GRADE 1"/>
    <n v="10"/>
    <n v="4000"/>
    <n v="40000"/>
    <x v="8"/>
    <n v="2025"/>
  </r>
  <r>
    <s v="2025-09-02"/>
    <s v="SAL00839"/>
    <x v="2"/>
    <s v="IPHONE GRADE 1"/>
    <n v="2"/>
    <n v="4000"/>
    <n v="8000"/>
    <x v="8"/>
    <n v="2025"/>
  </r>
  <r>
    <s v="2025-09-06"/>
    <s v="SAL00239"/>
    <x v="2"/>
    <s v="IPHONE GRADE 1"/>
    <n v="12"/>
    <n v="4000"/>
    <n v="48000"/>
    <x v="8"/>
    <n v="2025"/>
  </r>
  <r>
    <s v="2025-09-19"/>
    <s v="SAL00453"/>
    <x v="2"/>
    <s v="IPHONE GRADE 1"/>
    <n v="4"/>
    <n v="4000"/>
    <n v="16000"/>
    <x v="8"/>
    <n v="2025"/>
  </r>
  <r>
    <s v="2025-10-10"/>
    <s v="SAL00749"/>
    <x v="2"/>
    <s v="IPHONE GRADE 1"/>
    <n v="1"/>
    <n v="4000"/>
    <n v="4000"/>
    <x v="9"/>
    <n v="2025"/>
  </r>
  <r>
    <s v="2025-10-20"/>
    <s v="SAL00715"/>
    <x v="2"/>
    <s v="IPHONE GRADE 1"/>
    <n v="15"/>
    <n v="4000"/>
    <n v="60000"/>
    <x v="9"/>
    <n v="2025"/>
  </r>
  <r>
    <s v="2025-10-26"/>
    <s v="SAL04208"/>
    <x v="2"/>
    <s v="IPHONE GRADE 1"/>
    <n v="7"/>
    <n v="4000"/>
    <n v="28000"/>
    <x v="9"/>
    <n v="2025"/>
  </r>
  <r>
    <s v="2025-10-28"/>
    <s v="SAL02320"/>
    <x v="2"/>
    <s v="IPHONE GRADE 1"/>
    <n v="4"/>
    <n v="4000"/>
    <n v="16000"/>
    <x v="9"/>
    <n v="2025"/>
  </r>
  <r>
    <s v="2025-10-29"/>
    <s v="SAL04297"/>
    <x v="2"/>
    <s v="IPHONE GRADE 1"/>
    <n v="14"/>
    <n v="4000"/>
    <n v="56000"/>
    <x v="9"/>
    <n v="2025"/>
  </r>
  <r>
    <s v="2025-10-30"/>
    <s v="SAL05334"/>
    <x v="2"/>
    <s v="IPHONE GRADE 1"/>
    <n v="7"/>
    <n v="4000"/>
    <n v="28000"/>
    <x v="9"/>
    <n v="2025"/>
  </r>
  <r>
    <s v="2025-11-08"/>
    <s v="SAL01498"/>
    <x v="2"/>
    <s v="IPHONE GRADE 1"/>
    <n v="13"/>
    <n v="4000"/>
    <n v="52000"/>
    <x v="10"/>
    <n v="2025"/>
  </r>
  <r>
    <s v="2025-11-14"/>
    <s v="SAL04398"/>
    <x v="2"/>
    <s v="IPHONE GRADE 1"/>
    <n v="3"/>
    <n v="4000"/>
    <n v="12000"/>
    <x v="10"/>
    <n v="2025"/>
  </r>
  <r>
    <s v="2025-11-17"/>
    <s v="SAL04030"/>
    <x v="2"/>
    <s v="IPHONE GRADE 1"/>
    <n v="5"/>
    <n v="4000"/>
    <n v="20000"/>
    <x v="10"/>
    <n v="2025"/>
  </r>
  <r>
    <s v="2025-11-25"/>
    <s v="SAL01777"/>
    <x v="2"/>
    <s v="IPHONE GRADE 1"/>
    <n v="10"/>
    <n v="4000"/>
    <n v="40000"/>
    <x v="10"/>
    <n v="2025"/>
  </r>
  <r>
    <s v="2025-11-26"/>
    <s v="SAL01674"/>
    <x v="2"/>
    <s v="IPHONE GRADE 1"/>
    <n v="1"/>
    <n v="4000"/>
    <n v="4000"/>
    <x v="10"/>
    <n v="2025"/>
  </r>
  <r>
    <s v="2025-11-29"/>
    <s v="SAL04476"/>
    <x v="2"/>
    <s v="IPHONE GRADE 1"/>
    <n v="5"/>
    <n v="4000"/>
    <n v="20000"/>
    <x v="10"/>
    <n v="2025"/>
  </r>
  <r>
    <s v="2025-12-31"/>
    <s v="SAL05135"/>
    <x v="2"/>
    <s v="IPHONE GRADE 1"/>
    <n v="3"/>
    <n v="4000"/>
    <n v="12000"/>
    <x v="11"/>
    <n v="2025"/>
  </r>
  <r>
    <s v="2023-01-06"/>
    <s v="SAL00268"/>
    <x v="2"/>
    <s v="IPHONE GRADE 2"/>
    <n v="8"/>
    <n v="3000"/>
    <n v="24000"/>
    <x v="0"/>
    <n v="2023"/>
  </r>
  <r>
    <s v="2023-01-10"/>
    <s v="SAL05063"/>
    <x v="2"/>
    <s v="IPHONE GRADE 2"/>
    <n v="9"/>
    <n v="3000"/>
    <n v="27000"/>
    <x v="0"/>
    <n v="2023"/>
  </r>
  <r>
    <s v="2023-01-19"/>
    <s v="SAL01726"/>
    <x v="2"/>
    <s v="IPHONE GRADE 2"/>
    <n v="3"/>
    <n v="3000"/>
    <n v="9000"/>
    <x v="0"/>
    <n v="2023"/>
  </r>
  <r>
    <s v="2023-01-31"/>
    <s v="SAL00532"/>
    <x v="2"/>
    <s v="IPHONE GRADE 2"/>
    <n v="15"/>
    <n v="3000"/>
    <n v="45000"/>
    <x v="0"/>
    <n v="2023"/>
  </r>
  <r>
    <s v="2023-02-07"/>
    <s v="SAL05074"/>
    <x v="2"/>
    <s v="IPHONE GRADE 2"/>
    <n v="11"/>
    <n v="3000"/>
    <n v="33000"/>
    <x v="1"/>
    <n v="2023"/>
  </r>
  <r>
    <s v="2023-02-22"/>
    <s v="SAL00580"/>
    <x v="2"/>
    <s v="IPHONE GRADE 2"/>
    <n v="8"/>
    <n v="3000"/>
    <n v="24000"/>
    <x v="1"/>
    <n v="2023"/>
  </r>
  <r>
    <s v="2023-02-26"/>
    <s v="SAL03922"/>
    <x v="2"/>
    <s v="IPHONE GRADE 2"/>
    <n v="15"/>
    <n v="3000"/>
    <n v="45000"/>
    <x v="1"/>
    <n v="2023"/>
  </r>
  <r>
    <s v="2023-02-26"/>
    <s v="SAL04417"/>
    <x v="2"/>
    <s v="IPHONE GRADE 2"/>
    <n v="13"/>
    <n v="3000"/>
    <n v="39000"/>
    <x v="1"/>
    <n v="2023"/>
  </r>
  <r>
    <s v="2023-03-10"/>
    <s v="SAL05612"/>
    <x v="2"/>
    <s v="IPHONE GRADE 2"/>
    <n v="12"/>
    <n v="3000"/>
    <n v="36000"/>
    <x v="2"/>
    <n v="2023"/>
  </r>
  <r>
    <s v="2023-03-11"/>
    <s v="SAL01199"/>
    <x v="2"/>
    <s v="IPHONE GRADE 2"/>
    <n v="3"/>
    <n v="3000"/>
    <n v="9000"/>
    <x v="2"/>
    <n v="2023"/>
  </r>
  <r>
    <s v="2023-03-13"/>
    <s v="SAL00980"/>
    <x v="2"/>
    <s v="IPHONE GRADE 2"/>
    <n v="8"/>
    <n v="3000"/>
    <n v="24000"/>
    <x v="2"/>
    <n v="2023"/>
  </r>
  <r>
    <s v="2023-03-17"/>
    <s v="SAL00083"/>
    <x v="2"/>
    <s v="IPHONE GRADE 2"/>
    <n v="9"/>
    <n v="3000"/>
    <n v="27000"/>
    <x v="2"/>
    <n v="2023"/>
  </r>
  <r>
    <s v="2023-03-17"/>
    <s v="SAL02457"/>
    <x v="2"/>
    <s v="IPHONE GRADE 2"/>
    <n v="2"/>
    <n v="3000"/>
    <n v="6000"/>
    <x v="2"/>
    <n v="2023"/>
  </r>
  <r>
    <s v="2023-03-24"/>
    <s v="SAL03869"/>
    <x v="2"/>
    <s v="IPHONE GRADE 2"/>
    <n v="12"/>
    <n v="3000"/>
    <n v="36000"/>
    <x v="2"/>
    <n v="2023"/>
  </r>
  <r>
    <s v="2023-04-14"/>
    <s v="SAL00236"/>
    <x v="2"/>
    <s v="IPHONE GRADE 2"/>
    <n v="12"/>
    <n v="3000"/>
    <n v="36000"/>
    <x v="3"/>
    <n v="2023"/>
  </r>
  <r>
    <s v="2023-04-16"/>
    <s v="SAL01082"/>
    <x v="2"/>
    <s v="IPHONE GRADE 2"/>
    <n v="11"/>
    <n v="3000"/>
    <n v="33000"/>
    <x v="3"/>
    <n v="2023"/>
  </r>
  <r>
    <s v="2023-04-17"/>
    <s v="SAL03036"/>
    <x v="2"/>
    <s v="IPHONE GRADE 2"/>
    <n v="12"/>
    <n v="3000"/>
    <n v="36000"/>
    <x v="3"/>
    <n v="2023"/>
  </r>
  <r>
    <s v="2023-04-18"/>
    <s v="SAL01405"/>
    <x v="2"/>
    <s v="IPHONE GRADE 2"/>
    <n v="9"/>
    <n v="3000"/>
    <n v="27000"/>
    <x v="3"/>
    <n v="2023"/>
  </r>
  <r>
    <s v="2023-04-26"/>
    <s v="SAL02047"/>
    <x v="2"/>
    <s v="IPHONE GRADE 2"/>
    <n v="7"/>
    <n v="3000"/>
    <n v="21000"/>
    <x v="3"/>
    <n v="2023"/>
  </r>
  <r>
    <s v="2023-05-01"/>
    <s v="SAL00197"/>
    <x v="2"/>
    <s v="IPHONE GRADE 2"/>
    <n v="5"/>
    <n v="3000"/>
    <n v="15000"/>
    <x v="4"/>
    <n v="2023"/>
  </r>
  <r>
    <s v="2023-05-14"/>
    <s v="SAL00441"/>
    <x v="2"/>
    <s v="IPHONE GRADE 2"/>
    <n v="2"/>
    <n v="3000"/>
    <n v="6000"/>
    <x v="4"/>
    <n v="2023"/>
  </r>
  <r>
    <s v="2023-05-18"/>
    <s v="SAL03525"/>
    <x v="2"/>
    <s v="IPHONE GRADE 2"/>
    <n v="3"/>
    <n v="3000"/>
    <n v="9000"/>
    <x v="4"/>
    <n v="2023"/>
  </r>
  <r>
    <s v="2023-05-25"/>
    <s v="SAL04201"/>
    <x v="2"/>
    <s v="IPHONE GRADE 2"/>
    <n v="15"/>
    <n v="3000"/>
    <n v="45000"/>
    <x v="4"/>
    <n v="2023"/>
  </r>
  <r>
    <s v="2023-05-26"/>
    <s v="SAL03362"/>
    <x v="2"/>
    <s v="IPHONE GRADE 2"/>
    <n v="5"/>
    <n v="3000"/>
    <n v="15000"/>
    <x v="4"/>
    <n v="2023"/>
  </r>
  <r>
    <s v="2023-05-27"/>
    <s v="SAL03912"/>
    <x v="2"/>
    <s v="IPHONE GRADE 2"/>
    <n v="4"/>
    <n v="3000"/>
    <n v="12000"/>
    <x v="4"/>
    <n v="2023"/>
  </r>
  <r>
    <s v="2023-06-07"/>
    <s v="SAL00471"/>
    <x v="2"/>
    <s v="IPHONE GRADE 2"/>
    <n v="6"/>
    <n v="3000"/>
    <n v="18000"/>
    <x v="5"/>
    <n v="2023"/>
  </r>
  <r>
    <s v="2023-06-20"/>
    <s v="SAL02095"/>
    <x v="2"/>
    <s v="IPHONE GRADE 2"/>
    <n v="12"/>
    <n v="3000"/>
    <n v="36000"/>
    <x v="5"/>
    <n v="2023"/>
  </r>
  <r>
    <s v="2023-06-29"/>
    <s v="SAL05204"/>
    <x v="2"/>
    <s v="IPHONE GRADE 2"/>
    <n v="6"/>
    <n v="3000"/>
    <n v="18000"/>
    <x v="5"/>
    <n v="2023"/>
  </r>
  <r>
    <s v="2023-07-01"/>
    <s v="SAL02212"/>
    <x v="2"/>
    <s v="IPHONE GRADE 2"/>
    <n v="14"/>
    <n v="3000"/>
    <n v="42000"/>
    <x v="6"/>
    <n v="2023"/>
  </r>
  <r>
    <s v="2023-07-11"/>
    <s v="SAL05377"/>
    <x v="2"/>
    <s v="IPHONE GRADE 2"/>
    <n v="8"/>
    <n v="3000"/>
    <n v="24000"/>
    <x v="6"/>
    <n v="2023"/>
  </r>
  <r>
    <s v="2023-07-21"/>
    <s v="SAL05491"/>
    <x v="2"/>
    <s v="IPHONE GRADE 2"/>
    <n v="2"/>
    <n v="3000"/>
    <n v="6000"/>
    <x v="6"/>
    <n v="2023"/>
  </r>
  <r>
    <s v="2023-08-03"/>
    <s v="SAL02975"/>
    <x v="2"/>
    <s v="IPHONE GRADE 2"/>
    <n v="10"/>
    <n v="3000"/>
    <n v="30000"/>
    <x v="7"/>
    <n v="2023"/>
  </r>
  <r>
    <s v="2023-08-05"/>
    <s v="SAL00971"/>
    <x v="2"/>
    <s v="IPHONE GRADE 2"/>
    <n v="14"/>
    <n v="3000"/>
    <n v="42000"/>
    <x v="7"/>
    <n v="2023"/>
  </r>
  <r>
    <s v="2023-08-05"/>
    <s v="SAL05128"/>
    <x v="2"/>
    <s v="IPHONE GRADE 2"/>
    <n v="11"/>
    <n v="3000"/>
    <n v="33000"/>
    <x v="7"/>
    <n v="2023"/>
  </r>
  <r>
    <s v="2023-08-18"/>
    <s v="SAL03385"/>
    <x v="2"/>
    <s v="IPHONE GRADE 2"/>
    <n v="14"/>
    <n v="3000"/>
    <n v="42000"/>
    <x v="7"/>
    <n v="2023"/>
  </r>
  <r>
    <s v="2023-08-20"/>
    <s v="SAL00135"/>
    <x v="2"/>
    <s v="IPHONE GRADE 2"/>
    <n v="15"/>
    <n v="3000"/>
    <n v="45000"/>
    <x v="7"/>
    <n v="2023"/>
  </r>
  <r>
    <s v="2023-08-23"/>
    <s v="SAL01951"/>
    <x v="2"/>
    <s v="IPHONE GRADE 2"/>
    <n v="15"/>
    <n v="3000"/>
    <n v="45000"/>
    <x v="7"/>
    <n v="2023"/>
  </r>
  <r>
    <s v="2023-08-25"/>
    <s v="SAL05010"/>
    <x v="2"/>
    <s v="IPHONE GRADE 2"/>
    <n v="8"/>
    <n v="3000"/>
    <n v="24000"/>
    <x v="7"/>
    <n v="2023"/>
  </r>
  <r>
    <s v="2023-08-28"/>
    <s v="SAL00718"/>
    <x v="2"/>
    <s v="IPHONE GRADE 2"/>
    <n v="2"/>
    <n v="3000"/>
    <n v="6000"/>
    <x v="7"/>
    <n v="2023"/>
  </r>
  <r>
    <s v="2023-09-05"/>
    <s v="SAL01155"/>
    <x v="2"/>
    <s v="IPHONE GRADE 2"/>
    <n v="14"/>
    <n v="3000"/>
    <n v="42000"/>
    <x v="8"/>
    <n v="2023"/>
  </r>
  <r>
    <s v="2023-09-11"/>
    <s v="SAL01560"/>
    <x v="2"/>
    <s v="IPHONE GRADE 2"/>
    <n v="11"/>
    <n v="3000"/>
    <n v="33000"/>
    <x v="8"/>
    <n v="2023"/>
  </r>
  <r>
    <s v="2023-09-21"/>
    <s v="SAL05830"/>
    <x v="2"/>
    <s v="IPHONE GRADE 2"/>
    <n v="11"/>
    <n v="3000"/>
    <n v="33000"/>
    <x v="8"/>
    <n v="2023"/>
  </r>
  <r>
    <s v="2023-09-23"/>
    <s v="SAL04315"/>
    <x v="2"/>
    <s v="IPHONE GRADE 2"/>
    <n v="4"/>
    <n v="3000"/>
    <n v="12000"/>
    <x v="8"/>
    <n v="2023"/>
  </r>
  <r>
    <s v="2023-09-24"/>
    <s v="SAL03957"/>
    <x v="2"/>
    <s v="IPHONE GRADE 2"/>
    <n v="4"/>
    <n v="3000"/>
    <n v="12000"/>
    <x v="8"/>
    <n v="2023"/>
  </r>
  <r>
    <s v="2023-09-26"/>
    <s v="SAL05675"/>
    <x v="2"/>
    <s v="IPHONE GRADE 2"/>
    <n v="4"/>
    <n v="3000"/>
    <n v="12000"/>
    <x v="8"/>
    <n v="2023"/>
  </r>
  <r>
    <s v="2023-09-27"/>
    <s v="SAL03268"/>
    <x v="2"/>
    <s v="IPHONE GRADE 2"/>
    <n v="12"/>
    <n v="3000"/>
    <n v="36000"/>
    <x v="8"/>
    <n v="2023"/>
  </r>
  <r>
    <s v="2023-10-26"/>
    <s v="SAL06000"/>
    <x v="2"/>
    <s v="IPHONE GRADE 2"/>
    <n v="13"/>
    <n v="3000"/>
    <n v="39000"/>
    <x v="9"/>
    <n v="2023"/>
  </r>
  <r>
    <s v="2023-10-28"/>
    <s v="SAL03259"/>
    <x v="2"/>
    <s v="IPHONE GRADE 2"/>
    <n v="4"/>
    <n v="3000"/>
    <n v="12000"/>
    <x v="9"/>
    <n v="2023"/>
  </r>
  <r>
    <s v="2023-11-07"/>
    <s v="SAL02458"/>
    <x v="2"/>
    <s v="IPHONE GRADE 2"/>
    <n v="12"/>
    <n v="3000"/>
    <n v="36000"/>
    <x v="10"/>
    <n v="2023"/>
  </r>
  <r>
    <s v="2023-12-08"/>
    <s v="SAL00634"/>
    <x v="2"/>
    <s v="IPHONE GRADE 2"/>
    <n v="7"/>
    <n v="3000"/>
    <n v="21000"/>
    <x v="11"/>
    <n v="2023"/>
  </r>
  <r>
    <s v="2023-12-25"/>
    <s v="SAL05266"/>
    <x v="2"/>
    <s v="IPHONE GRADE 2"/>
    <n v="8"/>
    <n v="3000"/>
    <n v="24000"/>
    <x v="11"/>
    <n v="2023"/>
  </r>
  <r>
    <s v="2023-12-30"/>
    <s v="SAL03659"/>
    <x v="2"/>
    <s v="IPHONE GRADE 2"/>
    <n v="15"/>
    <n v="3000"/>
    <n v="45000"/>
    <x v="11"/>
    <n v="2023"/>
  </r>
  <r>
    <s v="2024-01-02"/>
    <s v="SAL05710"/>
    <x v="2"/>
    <s v="IPHONE GRADE 2"/>
    <n v="8"/>
    <n v="3000"/>
    <n v="24000"/>
    <x v="0"/>
    <n v="2024"/>
  </r>
  <r>
    <s v="2024-01-11"/>
    <s v="SAL01255"/>
    <x v="2"/>
    <s v="IPHONE GRADE 2"/>
    <n v="2"/>
    <n v="3000"/>
    <n v="6000"/>
    <x v="0"/>
    <n v="2024"/>
  </r>
  <r>
    <s v="2024-01-20"/>
    <s v="SAL02328"/>
    <x v="2"/>
    <s v="IPHONE GRADE 2"/>
    <n v="10"/>
    <n v="3000"/>
    <n v="30000"/>
    <x v="0"/>
    <n v="2024"/>
  </r>
  <r>
    <s v="2024-01-21"/>
    <s v="SAL04156"/>
    <x v="2"/>
    <s v="IPHONE GRADE 2"/>
    <n v="7"/>
    <n v="3000"/>
    <n v="21000"/>
    <x v="0"/>
    <n v="2024"/>
  </r>
  <r>
    <s v="2024-02-03"/>
    <s v="SAL00966"/>
    <x v="2"/>
    <s v="IPHONE GRADE 2"/>
    <n v="12"/>
    <n v="3000"/>
    <n v="36000"/>
    <x v="1"/>
    <n v="2024"/>
  </r>
  <r>
    <s v="2024-02-10"/>
    <s v="SAL00574"/>
    <x v="2"/>
    <s v="IPHONE GRADE 2"/>
    <n v="2"/>
    <n v="3000"/>
    <n v="6000"/>
    <x v="1"/>
    <n v="2024"/>
  </r>
  <r>
    <s v="2024-02-16"/>
    <s v="SAL02362"/>
    <x v="2"/>
    <s v="IPHONE GRADE 2"/>
    <n v="13"/>
    <n v="3000"/>
    <n v="39000"/>
    <x v="1"/>
    <n v="2024"/>
  </r>
  <r>
    <s v="2024-02-18"/>
    <s v="SAL03917"/>
    <x v="2"/>
    <s v="IPHONE GRADE 2"/>
    <n v="4"/>
    <n v="3000"/>
    <n v="12000"/>
    <x v="1"/>
    <n v="2024"/>
  </r>
  <r>
    <s v="2024-02-20"/>
    <s v="SAL01369"/>
    <x v="2"/>
    <s v="IPHONE GRADE 2"/>
    <n v="1"/>
    <n v="3000"/>
    <n v="3000"/>
    <x v="1"/>
    <n v="2024"/>
  </r>
  <r>
    <s v="2024-02-23"/>
    <s v="SAL05065"/>
    <x v="2"/>
    <s v="IPHONE GRADE 2"/>
    <n v="12"/>
    <n v="3000"/>
    <n v="36000"/>
    <x v="1"/>
    <n v="2024"/>
  </r>
  <r>
    <s v="2024-02-24"/>
    <s v="SAL03834"/>
    <x v="2"/>
    <s v="IPHONE GRADE 2"/>
    <n v="6"/>
    <n v="3000"/>
    <n v="18000"/>
    <x v="1"/>
    <n v="2024"/>
  </r>
  <r>
    <s v="2024-02-25"/>
    <s v="SAL05749"/>
    <x v="2"/>
    <s v="IPHONE GRADE 2"/>
    <n v="2"/>
    <n v="3000"/>
    <n v="6000"/>
    <x v="1"/>
    <n v="2024"/>
  </r>
  <r>
    <s v="2024-03-14"/>
    <s v="SAL00614"/>
    <x v="2"/>
    <s v="IPHONE GRADE 2"/>
    <n v="9"/>
    <n v="3000"/>
    <n v="27000"/>
    <x v="2"/>
    <n v="2024"/>
  </r>
  <r>
    <s v="2024-03-25"/>
    <s v="SAL02994"/>
    <x v="2"/>
    <s v="IPHONE GRADE 2"/>
    <n v="2"/>
    <n v="3000"/>
    <n v="6000"/>
    <x v="2"/>
    <n v="2024"/>
  </r>
  <r>
    <s v="2024-03-28"/>
    <s v="SAL00438"/>
    <x v="2"/>
    <s v="IPHONE GRADE 2"/>
    <n v="6"/>
    <n v="3000"/>
    <n v="18000"/>
    <x v="2"/>
    <n v="2024"/>
  </r>
  <r>
    <s v="2024-03-30"/>
    <s v="SAL02596"/>
    <x v="2"/>
    <s v="IPHONE GRADE 2"/>
    <n v="12"/>
    <n v="3000"/>
    <n v="36000"/>
    <x v="2"/>
    <n v="2024"/>
  </r>
  <r>
    <s v="2024-04-04"/>
    <s v="SAL01689"/>
    <x v="2"/>
    <s v="IPHONE GRADE 2"/>
    <n v="9"/>
    <n v="3000"/>
    <n v="27000"/>
    <x v="3"/>
    <n v="2024"/>
  </r>
  <r>
    <s v="2024-04-04"/>
    <s v="SAL04130"/>
    <x v="2"/>
    <s v="IPHONE GRADE 2"/>
    <n v="7"/>
    <n v="3000"/>
    <n v="21000"/>
    <x v="3"/>
    <n v="2024"/>
  </r>
  <r>
    <s v="2024-04-04"/>
    <s v="SAL05582"/>
    <x v="2"/>
    <s v="IPHONE GRADE 2"/>
    <n v="6"/>
    <n v="3000"/>
    <n v="18000"/>
    <x v="3"/>
    <n v="2024"/>
  </r>
  <r>
    <s v="2024-04-05"/>
    <s v="SAL01093"/>
    <x v="2"/>
    <s v="IPHONE GRADE 2"/>
    <n v="3"/>
    <n v="3000"/>
    <n v="9000"/>
    <x v="3"/>
    <n v="2024"/>
  </r>
  <r>
    <s v="2024-04-15"/>
    <s v="SAL00442"/>
    <x v="2"/>
    <s v="IPHONE GRADE 2"/>
    <n v="3"/>
    <n v="3000"/>
    <n v="9000"/>
    <x v="3"/>
    <n v="2024"/>
  </r>
  <r>
    <s v="2024-04-16"/>
    <s v="SAL04535"/>
    <x v="2"/>
    <s v="IPHONE GRADE 2"/>
    <n v="7"/>
    <n v="3000"/>
    <n v="21000"/>
    <x v="3"/>
    <n v="2024"/>
  </r>
  <r>
    <s v="2024-04-17"/>
    <s v="SAL01467"/>
    <x v="2"/>
    <s v="IPHONE GRADE 2"/>
    <n v="2"/>
    <n v="3000"/>
    <n v="6000"/>
    <x v="3"/>
    <n v="2024"/>
  </r>
  <r>
    <s v="2024-04-20"/>
    <s v="SAL01133"/>
    <x v="2"/>
    <s v="IPHONE GRADE 2"/>
    <n v="5"/>
    <n v="3000"/>
    <n v="15000"/>
    <x v="3"/>
    <n v="2024"/>
  </r>
  <r>
    <s v="2024-04-26"/>
    <s v="SAL01730"/>
    <x v="2"/>
    <s v="IPHONE GRADE 2"/>
    <n v="7"/>
    <n v="3000"/>
    <n v="21000"/>
    <x v="3"/>
    <n v="2024"/>
  </r>
  <r>
    <s v="2024-05-06"/>
    <s v="SAL03597"/>
    <x v="2"/>
    <s v="IPHONE GRADE 2"/>
    <n v="6"/>
    <n v="3000"/>
    <n v="18000"/>
    <x v="4"/>
    <n v="2024"/>
  </r>
  <r>
    <s v="2024-05-08"/>
    <s v="SAL02598"/>
    <x v="2"/>
    <s v="IPHONE GRADE 2"/>
    <n v="9"/>
    <n v="3000"/>
    <n v="27000"/>
    <x v="4"/>
    <n v="2024"/>
  </r>
  <r>
    <s v="2024-05-15"/>
    <s v="SAL02443"/>
    <x v="2"/>
    <s v="IPHONE GRADE 2"/>
    <n v="1"/>
    <n v="3000"/>
    <n v="3000"/>
    <x v="4"/>
    <n v="2024"/>
  </r>
  <r>
    <s v="2024-06-16"/>
    <s v="SAL03173"/>
    <x v="2"/>
    <s v="IPHONE GRADE 2"/>
    <n v="1"/>
    <n v="3000"/>
    <n v="3000"/>
    <x v="5"/>
    <n v="2024"/>
  </r>
  <r>
    <s v="2024-06-24"/>
    <s v="SAL03231"/>
    <x v="2"/>
    <s v="IPHONE GRADE 2"/>
    <n v="13"/>
    <n v="3000"/>
    <n v="39000"/>
    <x v="5"/>
    <n v="2024"/>
  </r>
  <r>
    <s v="2024-06-25"/>
    <s v="SAL05060"/>
    <x v="2"/>
    <s v="IPHONE GRADE 2"/>
    <n v="4"/>
    <n v="3000"/>
    <n v="12000"/>
    <x v="5"/>
    <n v="2024"/>
  </r>
  <r>
    <s v="2024-07-03"/>
    <s v="SAL01097"/>
    <x v="2"/>
    <s v="IPHONE GRADE 2"/>
    <n v="4"/>
    <n v="3000"/>
    <n v="12000"/>
    <x v="6"/>
    <n v="2024"/>
  </r>
  <r>
    <s v="2024-07-06"/>
    <s v="SAL01679"/>
    <x v="2"/>
    <s v="IPHONE GRADE 2"/>
    <n v="1"/>
    <n v="3000"/>
    <n v="3000"/>
    <x v="6"/>
    <n v="2024"/>
  </r>
  <r>
    <s v="2024-07-09"/>
    <s v="SAL01539"/>
    <x v="2"/>
    <s v="IPHONE GRADE 2"/>
    <n v="10"/>
    <n v="3000"/>
    <n v="30000"/>
    <x v="6"/>
    <n v="2024"/>
  </r>
  <r>
    <s v="2024-07-23"/>
    <s v="SAL03002"/>
    <x v="2"/>
    <s v="IPHONE GRADE 2"/>
    <n v="7"/>
    <n v="3000"/>
    <n v="21000"/>
    <x v="6"/>
    <n v="2024"/>
  </r>
  <r>
    <s v="2024-07-28"/>
    <s v="SAL03520"/>
    <x v="2"/>
    <s v="IPHONE GRADE 2"/>
    <n v="6"/>
    <n v="3000"/>
    <n v="18000"/>
    <x v="6"/>
    <n v="2024"/>
  </r>
  <r>
    <s v="2024-08-06"/>
    <s v="SAL02766"/>
    <x v="2"/>
    <s v="IPHONE GRADE 2"/>
    <n v="14"/>
    <n v="3000"/>
    <n v="42000"/>
    <x v="7"/>
    <n v="2024"/>
  </r>
  <r>
    <s v="2024-08-06"/>
    <s v="SAL03118"/>
    <x v="2"/>
    <s v="IPHONE GRADE 2"/>
    <n v="14"/>
    <n v="3000"/>
    <n v="42000"/>
    <x v="7"/>
    <n v="2024"/>
  </r>
  <r>
    <s v="2024-08-15"/>
    <s v="SAL00489"/>
    <x v="2"/>
    <s v="IPHONE GRADE 2"/>
    <n v="8"/>
    <n v="3000"/>
    <n v="24000"/>
    <x v="7"/>
    <n v="2024"/>
  </r>
  <r>
    <s v="2024-08-18"/>
    <s v="SAL04394"/>
    <x v="2"/>
    <s v="IPHONE GRADE 2"/>
    <n v="5"/>
    <n v="3000"/>
    <n v="15000"/>
    <x v="7"/>
    <n v="2024"/>
  </r>
  <r>
    <s v="2024-08-22"/>
    <s v="SAL04349"/>
    <x v="2"/>
    <s v="IPHONE GRADE 2"/>
    <n v="1"/>
    <n v="3000"/>
    <n v="3000"/>
    <x v="7"/>
    <n v="2024"/>
  </r>
  <r>
    <s v="2024-08-26"/>
    <s v="SAL04854"/>
    <x v="2"/>
    <s v="IPHONE GRADE 2"/>
    <n v="14"/>
    <n v="3000"/>
    <n v="42000"/>
    <x v="7"/>
    <n v="2024"/>
  </r>
  <r>
    <s v="2024-09-07"/>
    <s v="SAL02334"/>
    <x v="2"/>
    <s v="IPHONE GRADE 2"/>
    <n v="4"/>
    <n v="3000"/>
    <n v="12000"/>
    <x v="8"/>
    <n v="2024"/>
  </r>
  <r>
    <s v="2024-09-19"/>
    <s v="SAL00904"/>
    <x v="2"/>
    <s v="IPHONE GRADE 2"/>
    <n v="11"/>
    <n v="3000"/>
    <n v="33000"/>
    <x v="8"/>
    <n v="2024"/>
  </r>
  <r>
    <s v="2024-09-25"/>
    <s v="SAL04767"/>
    <x v="2"/>
    <s v="IPHONE GRADE 2"/>
    <n v="6"/>
    <n v="3000"/>
    <n v="18000"/>
    <x v="8"/>
    <n v="2024"/>
  </r>
  <r>
    <s v="2024-09-25"/>
    <s v="SAL05815"/>
    <x v="2"/>
    <s v="IPHONE GRADE 2"/>
    <n v="8"/>
    <n v="3000"/>
    <n v="24000"/>
    <x v="8"/>
    <n v="2024"/>
  </r>
  <r>
    <s v="2024-10-17"/>
    <s v="SAL02265"/>
    <x v="2"/>
    <s v="IPHONE GRADE 2"/>
    <n v="8"/>
    <n v="3000"/>
    <n v="24000"/>
    <x v="9"/>
    <n v="2024"/>
  </r>
  <r>
    <s v="2024-10-17"/>
    <s v="SAL03393"/>
    <x v="2"/>
    <s v="IPHONE GRADE 2"/>
    <n v="11"/>
    <n v="3000"/>
    <n v="33000"/>
    <x v="9"/>
    <n v="2024"/>
  </r>
  <r>
    <s v="2024-10-24"/>
    <s v="SAL00608"/>
    <x v="2"/>
    <s v="IPHONE GRADE 2"/>
    <n v="11"/>
    <n v="3000"/>
    <n v="33000"/>
    <x v="9"/>
    <n v="2024"/>
  </r>
  <r>
    <s v="2024-10-25"/>
    <s v="SAL02290"/>
    <x v="2"/>
    <s v="IPHONE GRADE 2"/>
    <n v="8"/>
    <n v="3000"/>
    <n v="24000"/>
    <x v="9"/>
    <n v="2024"/>
  </r>
  <r>
    <s v="2024-10-28"/>
    <s v="SAL00872"/>
    <x v="2"/>
    <s v="IPHONE GRADE 2"/>
    <n v="11"/>
    <n v="3000"/>
    <n v="33000"/>
    <x v="9"/>
    <n v="2024"/>
  </r>
  <r>
    <s v="2024-11-03"/>
    <s v="SAL00755"/>
    <x v="2"/>
    <s v="IPHONE GRADE 2"/>
    <n v="2"/>
    <n v="3000"/>
    <n v="6000"/>
    <x v="10"/>
    <n v="2024"/>
  </r>
  <r>
    <s v="2024-11-17"/>
    <s v="SAL04035"/>
    <x v="2"/>
    <s v="IPHONE GRADE 2"/>
    <n v="5"/>
    <n v="3000"/>
    <n v="15000"/>
    <x v="10"/>
    <n v="2024"/>
  </r>
  <r>
    <s v="2024-11-19"/>
    <s v="SAL03326"/>
    <x v="2"/>
    <s v="IPHONE GRADE 2"/>
    <n v="4"/>
    <n v="3000"/>
    <n v="12000"/>
    <x v="10"/>
    <n v="2024"/>
  </r>
  <r>
    <s v="2024-11-26"/>
    <s v="SAL03845"/>
    <x v="2"/>
    <s v="IPHONE GRADE 2"/>
    <n v="15"/>
    <n v="3000"/>
    <n v="45000"/>
    <x v="10"/>
    <n v="2024"/>
  </r>
  <r>
    <s v="2024-12-09"/>
    <s v="SAL04132"/>
    <x v="2"/>
    <s v="IPHONE GRADE 2"/>
    <n v="12"/>
    <n v="3000"/>
    <n v="36000"/>
    <x v="11"/>
    <n v="2024"/>
  </r>
  <r>
    <s v="2024-12-13"/>
    <s v="SAL05484"/>
    <x v="2"/>
    <s v="IPHONE GRADE 2"/>
    <n v="14"/>
    <n v="3000"/>
    <n v="42000"/>
    <x v="11"/>
    <n v="2024"/>
  </r>
  <r>
    <s v="2024-12-18"/>
    <s v="SAL04261"/>
    <x v="2"/>
    <s v="IPHONE GRADE 2"/>
    <n v="9"/>
    <n v="3000"/>
    <n v="27000"/>
    <x v="11"/>
    <n v="2024"/>
  </r>
  <r>
    <s v="2024-12-26"/>
    <s v="SAL01835"/>
    <x v="2"/>
    <s v="IPHONE GRADE 2"/>
    <n v="12"/>
    <n v="3000"/>
    <n v="36000"/>
    <x v="11"/>
    <n v="2024"/>
  </r>
  <r>
    <s v="2025-01-01"/>
    <s v="SAL02160"/>
    <x v="2"/>
    <s v="IPHONE GRADE 2"/>
    <n v="8"/>
    <n v="3000"/>
    <n v="24000"/>
    <x v="0"/>
    <n v="2025"/>
  </r>
  <r>
    <s v="2025-01-12"/>
    <s v="SAL04656"/>
    <x v="2"/>
    <s v="IPHONE GRADE 2"/>
    <n v="2"/>
    <n v="3000"/>
    <n v="6000"/>
    <x v="0"/>
    <n v="2025"/>
  </r>
  <r>
    <s v="2025-01-15"/>
    <s v="SAL05465"/>
    <x v="2"/>
    <s v="IPHONE GRADE 2"/>
    <n v="9"/>
    <n v="3000"/>
    <n v="27000"/>
    <x v="0"/>
    <n v="2025"/>
  </r>
  <r>
    <s v="2025-01-18"/>
    <s v="SAL05361"/>
    <x v="2"/>
    <s v="IPHONE GRADE 2"/>
    <n v="15"/>
    <n v="3000"/>
    <n v="45000"/>
    <x v="0"/>
    <n v="2025"/>
  </r>
  <r>
    <s v="2025-01-21"/>
    <s v="SAL02137"/>
    <x v="2"/>
    <s v="IPHONE GRADE 2"/>
    <n v="1"/>
    <n v="3000"/>
    <n v="3000"/>
    <x v="0"/>
    <n v="2025"/>
  </r>
  <r>
    <s v="2025-01-24"/>
    <s v="SAL05173"/>
    <x v="2"/>
    <s v="IPHONE GRADE 2"/>
    <n v="10"/>
    <n v="3000"/>
    <n v="30000"/>
    <x v="0"/>
    <n v="2025"/>
  </r>
  <r>
    <s v="2025-01-26"/>
    <s v="SAL03167"/>
    <x v="2"/>
    <s v="IPHONE GRADE 2"/>
    <n v="7"/>
    <n v="3000"/>
    <n v="21000"/>
    <x v="0"/>
    <n v="2025"/>
  </r>
  <r>
    <s v="2025-01-29"/>
    <s v="SAL01240"/>
    <x v="2"/>
    <s v="IPHONE GRADE 2"/>
    <n v="7"/>
    <n v="3000"/>
    <n v="21000"/>
    <x v="0"/>
    <n v="2025"/>
  </r>
  <r>
    <s v="2025-02-06"/>
    <s v="SAL00231"/>
    <x v="2"/>
    <s v="IPHONE GRADE 2"/>
    <n v="7"/>
    <n v="3000"/>
    <n v="21000"/>
    <x v="1"/>
    <n v="2025"/>
  </r>
  <r>
    <s v="2025-02-06"/>
    <s v="SAL04135"/>
    <x v="2"/>
    <s v="IPHONE GRADE 2"/>
    <n v="6"/>
    <n v="3000"/>
    <n v="18000"/>
    <x v="1"/>
    <n v="2025"/>
  </r>
  <r>
    <s v="2025-02-09"/>
    <s v="SAL01630"/>
    <x v="2"/>
    <s v="IPHONE GRADE 2"/>
    <n v="2"/>
    <n v="3000"/>
    <n v="6000"/>
    <x v="1"/>
    <n v="2025"/>
  </r>
  <r>
    <s v="2025-02-09"/>
    <s v="SAL05388"/>
    <x v="2"/>
    <s v="IPHONE GRADE 2"/>
    <n v="10"/>
    <n v="3000"/>
    <n v="30000"/>
    <x v="1"/>
    <n v="2025"/>
  </r>
  <r>
    <s v="2025-02-15"/>
    <s v="SAL02455"/>
    <x v="2"/>
    <s v="IPHONE GRADE 2"/>
    <n v="15"/>
    <n v="3000"/>
    <n v="45000"/>
    <x v="1"/>
    <n v="2025"/>
  </r>
  <r>
    <s v="2025-02-16"/>
    <s v="SAL04982"/>
    <x v="2"/>
    <s v="IPHONE GRADE 2"/>
    <n v="12"/>
    <n v="3000"/>
    <n v="36000"/>
    <x v="1"/>
    <n v="2025"/>
  </r>
  <r>
    <s v="2025-02-22"/>
    <s v="SAL04970"/>
    <x v="2"/>
    <s v="IPHONE GRADE 2"/>
    <n v="9"/>
    <n v="3000"/>
    <n v="27000"/>
    <x v="1"/>
    <n v="2025"/>
  </r>
  <r>
    <s v="2025-03-02"/>
    <s v="SAL05407"/>
    <x v="2"/>
    <s v="IPHONE GRADE 2"/>
    <n v="8"/>
    <n v="3000"/>
    <n v="24000"/>
    <x v="2"/>
    <n v="2025"/>
  </r>
  <r>
    <s v="2025-03-03"/>
    <s v="SAL04868"/>
    <x v="2"/>
    <s v="IPHONE GRADE 2"/>
    <n v="5"/>
    <n v="3000"/>
    <n v="15000"/>
    <x v="2"/>
    <n v="2025"/>
  </r>
  <r>
    <s v="2025-03-08"/>
    <s v="SAL05125"/>
    <x v="2"/>
    <s v="IPHONE GRADE 2"/>
    <n v="2"/>
    <n v="3000"/>
    <n v="6000"/>
    <x v="2"/>
    <n v="2025"/>
  </r>
  <r>
    <s v="2025-03-16"/>
    <s v="SAL04580"/>
    <x v="2"/>
    <s v="IPHONE GRADE 2"/>
    <n v="7"/>
    <n v="3000"/>
    <n v="21000"/>
    <x v="2"/>
    <n v="2025"/>
  </r>
  <r>
    <s v="2025-03-28"/>
    <s v="SAL00358"/>
    <x v="2"/>
    <s v="IPHONE GRADE 2"/>
    <n v="12"/>
    <n v="3000"/>
    <n v="36000"/>
    <x v="2"/>
    <n v="2025"/>
  </r>
  <r>
    <s v="2025-03-29"/>
    <s v="SAL03481"/>
    <x v="2"/>
    <s v="IPHONE GRADE 2"/>
    <n v="11"/>
    <n v="3000"/>
    <n v="33000"/>
    <x v="2"/>
    <n v="2025"/>
  </r>
  <r>
    <s v="2025-04-04"/>
    <s v="SAL03813"/>
    <x v="2"/>
    <s v="IPHONE GRADE 2"/>
    <n v="1"/>
    <n v="3000"/>
    <n v="3000"/>
    <x v="3"/>
    <n v="2025"/>
  </r>
  <r>
    <s v="2025-04-05"/>
    <s v="SAL04877"/>
    <x v="2"/>
    <s v="IPHONE GRADE 2"/>
    <n v="15"/>
    <n v="3000"/>
    <n v="45000"/>
    <x v="3"/>
    <n v="2025"/>
  </r>
  <r>
    <s v="2025-04-22"/>
    <s v="SAL00909"/>
    <x v="2"/>
    <s v="IPHONE GRADE 2"/>
    <n v="8"/>
    <n v="3000"/>
    <n v="24000"/>
    <x v="3"/>
    <n v="2025"/>
  </r>
  <r>
    <s v="2025-05-05"/>
    <s v="SAL01238"/>
    <x v="2"/>
    <s v="IPHONE GRADE 2"/>
    <n v="11"/>
    <n v="3000"/>
    <n v="33000"/>
    <x v="4"/>
    <n v="2025"/>
  </r>
  <r>
    <s v="2025-05-16"/>
    <s v="SAL04301"/>
    <x v="2"/>
    <s v="IPHONE GRADE 2"/>
    <n v="3"/>
    <n v="3000"/>
    <n v="9000"/>
    <x v="4"/>
    <n v="2025"/>
  </r>
  <r>
    <s v="2025-06-03"/>
    <s v="SAL02961"/>
    <x v="2"/>
    <s v="IPHONE GRADE 2"/>
    <n v="5"/>
    <n v="3000"/>
    <n v="15000"/>
    <x v="5"/>
    <n v="2025"/>
  </r>
  <r>
    <s v="2025-06-14"/>
    <s v="SAL01067"/>
    <x v="2"/>
    <s v="IPHONE GRADE 2"/>
    <n v="13"/>
    <n v="3000"/>
    <n v="39000"/>
    <x v="5"/>
    <n v="2025"/>
  </r>
  <r>
    <s v="2025-06-16"/>
    <s v="SAL01161"/>
    <x v="2"/>
    <s v="IPHONE GRADE 2"/>
    <n v="11"/>
    <n v="3000"/>
    <n v="33000"/>
    <x v="5"/>
    <n v="2025"/>
  </r>
  <r>
    <s v="2025-06-20"/>
    <s v="SAL03925"/>
    <x v="2"/>
    <s v="IPHONE GRADE 2"/>
    <n v="9"/>
    <n v="3000"/>
    <n v="27000"/>
    <x v="5"/>
    <n v="2025"/>
  </r>
  <r>
    <s v="2025-06-26"/>
    <s v="SAL05395"/>
    <x v="2"/>
    <s v="IPHONE GRADE 2"/>
    <n v="3"/>
    <n v="3000"/>
    <n v="9000"/>
    <x v="5"/>
    <n v="2025"/>
  </r>
  <r>
    <s v="2025-07-21"/>
    <s v="SAL05895"/>
    <x v="2"/>
    <s v="IPHONE GRADE 2"/>
    <n v="7"/>
    <n v="3000"/>
    <n v="21000"/>
    <x v="6"/>
    <n v="2025"/>
  </r>
  <r>
    <s v="2025-07-22"/>
    <s v="SAL04824"/>
    <x v="2"/>
    <s v="IPHONE GRADE 2"/>
    <n v="11"/>
    <n v="3000"/>
    <n v="33000"/>
    <x v="6"/>
    <n v="2025"/>
  </r>
  <r>
    <s v="2025-07-26"/>
    <s v="SAL03006"/>
    <x v="2"/>
    <s v="IPHONE GRADE 2"/>
    <n v="5"/>
    <n v="3000"/>
    <n v="15000"/>
    <x v="6"/>
    <n v="2025"/>
  </r>
  <r>
    <s v="2025-07-30"/>
    <s v="SAL03195"/>
    <x v="2"/>
    <s v="IPHONE GRADE 2"/>
    <n v="2"/>
    <n v="3000"/>
    <n v="6000"/>
    <x v="6"/>
    <n v="2025"/>
  </r>
  <r>
    <s v="2025-08-04"/>
    <s v="SAL01909"/>
    <x v="2"/>
    <s v="IPHONE GRADE 2"/>
    <n v="7"/>
    <n v="3000"/>
    <n v="21000"/>
    <x v="7"/>
    <n v="2025"/>
  </r>
  <r>
    <s v="2025-08-16"/>
    <s v="SAL05974"/>
    <x v="2"/>
    <s v="IPHONE GRADE 2"/>
    <n v="8"/>
    <n v="3000"/>
    <n v="24000"/>
    <x v="7"/>
    <n v="2025"/>
  </r>
  <r>
    <s v="2025-08-26"/>
    <s v="SAL02962"/>
    <x v="2"/>
    <s v="IPHONE GRADE 2"/>
    <n v="11"/>
    <n v="3000"/>
    <n v="33000"/>
    <x v="7"/>
    <n v="2025"/>
  </r>
  <r>
    <s v="2025-08-31"/>
    <s v="SAL01404"/>
    <x v="2"/>
    <s v="IPHONE GRADE 2"/>
    <n v="4"/>
    <n v="3000"/>
    <n v="12000"/>
    <x v="7"/>
    <n v="2025"/>
  </r>
  <r>
    <s v="2025-09-08"/>
    <s v="SAL01213"/>
    <x v="2"/>
    <s v="IPHONE GRADE 2"/>
    <n v="14"/>
    <n v="3000"/>
    <n v="42000"/>
    <x v="8"/>
    <n v="2025"/>
  </r>
  <r>
    <s v="2025-09-14"/>
    <s v="SAL00976"/>
    <x v="2"/>
    <s v="IPHONE GRADE 2"/>
    <n v="4"/>
    <n v="3000"/>
    <n v="12000"/>
    <x v="8"/>
    <n v="2025"/>
  </r>
  <r>
    <s v="2025-09-28"/>
    <s v="SAL00646"/>
    <x v="2"/>
    <s v="IPHONE GRADE 2"/>
    <n v="1"/>
    <n v="3000"/>
    <n v="3000"/>
    <x v="8"/>
    <n v="2025"/>
  </r>
  <r>
    <s v="2025-10-07"/>
    <s v="SAL04404"/>
    <x v="2"/>
    <s v="IPHONE GRADE 2"/>
    <n v="6"/>
    <n v="3000"/>
    <n v="18000"/>
    <x v="9"/>
    <n v="2025"/>
  </r>
  <r>
    <s v="2025-10-23"/>
    <s v="SAL05673"/>
    <x v="2"/>
    <s v="IPHONE GRADE 2"/>
    <n v="1"/>
    <n v="3000"/>
    <n v="3000"/>
    <x v="9"/>
    <n v="2025"/>
  </r>
  <r>
    <s v="2025-10-30"/>
    <s v="SAL02263"/>
    <x v="2"/>
    <s v="IPHONE GRADE 2"/>
    <n v="1"/>
    <n v="3000"/>
    <n v="3000"/>
    <x v="9"/>
    <n v="2025"/>
  </r>
  <r>
    <s v="2025-11-01"/>
    <s v="SAL00344"/>
    <x v="2"/>
    <s v="IPHONE GRADE 2"/>
    <n v="5"/>
    <n v="3000"/>
    <n v="15000"/>
    <x v="10"/>
    <n v="2025"/>
  </r>
  <r>
    <s v="2025-11-01"/>
    <s v="SAL05750"/>
    <x v="2"/>
    <s v="IPHONE GRADE 2"/>
    <n v="1"/>
    <n v="3000"/>
    <n v="3000"/>
    <x v="10"/>
    <n v="2025"/>
  </r>
  <r>
    <s v="2025-11-02"/>
    <s v="SAL01624"/>
    <x v="2"/>
    <s v="IPHONE GRADE 2"/>
    <n v="9"/>
    <n v="3000"/>
    <n v="27000"/>
    <x v="10"/>
    <n v="2025"/>
  </r>
  <r>
    <s v="2025-11-04"/>
    <s v="SAL00291"/>
    <x v="2"/>
    <s v="IPHONE GRADE 2"/>
    <n v="4"/>
    <n v="3000"/>
    <n v="12000"/>
    <x v="10"/>
    <n v="2025"/>
  </r>
  <r>
    <s v="2025-11-05"/>
    <s v="SAL04838"/>
    <x v="2"/>
    <s v="IPHONE GRADE 2"/>
    <n v="4"/>
    <n v="3000"/>
    <n v="12000"/>
    <x v="10"/>
    <n v="2025"/>
  </r>
  <r>
    <s v="2025-11-10"/>
    <s v="SAL05213"/>
    <x v="2"/>
    <s v="IPHONE GRADE 2"/>
    <n v="2"/>
    <n v="3000"/>
    <n v="6000"/>
    <x v="10"/>
    <n v="2025"/>
  </r>
  <r>
    <s v="2025-11-25"/>
    <s v="SAL02429"/>
    <x v="2"/>
    <s v="IPHONE GRADE 2"/>
    <n v="7"/>
    <n v="3000"/>
    <n v="21000"/>
    <x v="10"/>
    <n v="2025"/>
  </r>
  <r>
    <s v="2025-11-28"/>
    <s v="SAL02883"/>
    <x v="2"/>
    <s v="IPHONE GRADE 2"/>
    <n v="2"/>
    <n v="3000"/>
    <n v="6000"/>
    <x v="10"/>
    <n v="2025"/>
  </r>
  <r>
    <s v="2025-11-28"/>
    <s v="SAL05949"/>
    <x v="2"/>
    <s v="IPHONE GRADE 2"/>
    <n v="11"/>
    <n v="3000"/>
    <n v="33000"/>
    <x v="10"/>
    <n v="2025"/>
  </r>
  <r>
    <s v="2025-12-07"/>
    <s v="SAL00160"/>
    <x v="2"/>
    <s v="IPHONE GRADE 2"/>
    <n v="9"/>
    <n v="3000"/>
    <n v="27000"/>
    <x v="11"/>
    <n v="2025"/>
  </r>
  <r>
    <s v="2025-12-09"/>
    <s v="SAL03294"/>
    <x v="2"/>
    <s v="IPHONE GRADE 2"/>
    <n v="7"/>
    <n v="3000"/>
    <n v="21000"/>
    <x v="11"/>
    <n v="2025"/>
  </r>
  <r>
    <s v="2025-12-16"/>
    <s v="SAL01324"/>
    <x v="2"/>
    <s v="IPHONE GRADE 2"/>
    <n v="2"/>
    <n v="3000"/>
    <n v="6000"/>
    <x v="11"/>
    <n v="2025"/>
  </r>
  <r>
    <s v="2025-12-20"/>
    <s v="SAL02582"/>
    <x v="2"/>
    <s v="IPHONE GRADE 2"/>
    <n v="14"/>
    <n v="3000"/>
    <n v="42000"/>
    <x v="11"/>
    <n v="2025"/>
  </r>
  <r>
    <s v="2025-12-29"/>
    <s v="SAL00235"/>
    <x v="2"/>
    <s v="IPHONE GRADE 2"/>
    <n v="6"/>
    <n v="3000"/>
    <n v="18000"/>
    <x v="11"/>
    <n v="2025"/>
  </r>
  <r>
    <s v="2023-01-21"/>
    <s v="SAL00935"/>
    <x v="8"/>
    <s v="ITEL 2165"/>
    <n v="12"/>
    <n v="14000"/>
    <n v="168000"/>
    <x v="0"/>
    <n v="2023"/>
  </r>
  <r>
    <s v="2023-02-02"/>
    <s v="SAL01223"/>
    <x v="8"/>
    <s v="ITEL 2165"/>
    <n v="14"/>
    <n v="14000"/>
    <n v="196000"/>
    <x v="1"/>
    <n v="2023"/>
  </r>
  <r>
    <s v="2023-02-08"/>
    <s v="SAL04608"/>
    <x v="8"/>
    <s v="ITEL 2165"/>
    <n v="12"/>
    <n v="14000"/>
    <n v="168000"/>
    <x v="1"/>
    <n v="2023"/>
  </r>
  <r>
    <s v="2023-02-17"/>
    <s v="SAL01595"/>
    <x v="8"/>
    <s v="ITEL 2165"/>
    <n v="6"/>
    <n v="14000"/>
    <n v="84000"/>
    <x v="1"/>
    <n v="2023"/>
  </r>
  <r>
    <s v="2023-03-05"/>
    <s v="SAL02211"/>
    <x v="8"/>
    <s v="ITEL 2165"/>
    <n v="9"/>
    <n v="14000"/>
    <n v="126000"/>
    <x v="2"/>
    <n v="2023"/>
  </r>
  <r>
    <s v="2023-03-07"/>
    <s v="SAL02341"/>
    <x v="8"/>
    <s v="ITEL 2165"/>
    <n v="2"/>
    <n v="14000"/>
    <n v="28000"/>
    <x v="2"/>
    <n v="2023"/>
  </r>
  <r>
    <s v="2023-03-08"/>
    <s v="SAL03733"/>
    <x v="8"/>
    <s v="ITEL 2165"/>
    <n v="5"/>
    <n v="14000"/>
    <n v="70000"/>
    <x v="2"/>
    <n v="2023"/>
  </r>
  <r>
    <s v="2023-03-11"/>
    <s v="SAL00543"/>
    <x v="8"/>
    <s v="ITEL 2165"/>
    <n v="9"/>
    <n v="14000"/>
    <n v="126000"/>
    <x v="2"/>
    <n v="2023"/>
  </r>
  <r>
    <s v="2023-03-11"/>
    <s v="SAL05772"/>
    <x v="8"/>
    <s v="ITEL 2165"/>
    <n v="6"/>
    <n v="14000"/>
    <n v="84000"/>
    <x v="2"/>
    <n v="2023"/>
  </r>
  <r>
    <s v="2023-03-17"/>
    <s v="SAL01015"/>
    <x v="8"/>
    <s v="ITEL 2165"/>
    <n v="15"/>
    <n v="14000"/>
    <n v="210000"/>
    <x v="2"/>
    <n v="2023"/>
  </r>
  <r>
    <s v="2023-03-17"/>
    <s v="SAL05127"/>
    <x v="8"/>
    <s v="ITEL 2165"/>
    <n v="8"/>
    <n v="14000"/>
    <n v="112000"/>
    <x v="2"/>
    <n v="2023"/>
  </r>
  <r>
    <s v="2023-03-19"/>
    <s v="SAL03483"/>
    <x v="8"/>
    <s v="ITEL 2165"/>
    <n v="10"/>
    <n v="14000"/>
    <n v="140000"/>
    <x v="2"/>
    <n v="2023"/>
  </r>
  <r>
    <s v="2023-03-20"/>
    <s v="SAL05909"/>
    <x v="8"/>
    <s v="ITEL 2165"/>
    <n v="10"/>
    <n v="14000"/>
    <n v="140000"/>
    <x v="2"/>
    <n v="2023"/>
  </r>
  <r>
    <s v="2023-03-23"/>
    <s v="SAL00522"/>
    <x v="8"/>
    <s v="ITEL 2165"/>
    <n v="11"/>
    <n v="14000"/>
    <n v="154000"/>
    <x v="2"/>
    <n v="2023"/>
  </r>
  <r>
    <s v="2023-03-29"/>
    <s v="SAL01585"/>
    <x v="8"/>
    <s v="ITEL 2165"/>
    <n v="14"/>
    <n v="14000"/>
    <n v="196000"/>
    <x v="2"/>
    <n v="2023"/>
  </r>
  <r>
    <s v="2023-04-05"/>
    <s v="SAL04911"/>
    <x v="8"/>
    <s v="ITEL 2165"/>
    <n v="11"/>
    <n v="14000"/>
    <n v="154000"/>
    <x v="3"/>
    <n v="2023"/>
  </r>
  <r>
    <s v="2023-04-06"/>
    <s v="SAL00957"/>
    <x v="8"/>
    <s v="ITEL 2165"/>
    <n v="7"/>
    <n v="14000"/>
    <n v="98000"/>
    <x v="3"/>
    <n v="2023"/>
  </r>
  <r>
    <s v="2023-04-10"/>
    <s v="SAL00985"/>
    <x v="8"/>
    <s v="ITEL 2165"/>
    <n v="2"/>
    <n v="14000"/>
    <n v="28000"/>
    <x v="3"/>
    <n v="2023"/>
  </r>
  <r>
    <s v="2023-04-20"/>
    <s v="SAL02801"/>
    <x v="8"/>
    <s v="ITEL 2165"/>
    <n v="6"/>
    <n v="14000"/>
    <n v="84000"/>
    <x v="3"/>
    <n v="2023"/>
  </r>
  <r>
    <s v="2023-04-21"/>
    <s v="SAL05682"/>
    <x v="8"/>
    <s v="ITEL 2165"/>
    <n v="7"/>
    <n v="14000"/>
    <n v="98000"/>
    <x v="3"/>
    <n v="2023"/>
  </r>
  <r>
    <s v="2023-04-23"/>
    <s v="SAL04772"/>
    <x v="8"/>
    <s v="ITEL 2165"/>
    <n v="14"/>
    <n v="14000"/>
    <n v="196000"/>
    <x v="3"/>
    <n v="2023"/>
  </r>
  <r>
    <s v="2023-05-03"/>
    <s v="SAL05827"/>
    <x v="8"/>
    <s v="ITEL 2165"/>
    <n v="10"/>
    <n v="14000"/>
    <n v="140000"/>
    <x v="4"/>
    <n v="2023"/>
  </r>
  <r>
    <s v="2023-05-05"/>
    <s v="SAL01351"/>
    <x v="8"/>
    <s v="ITEL 2165"/>
    <n v="3"/>
    <n v="14000"/>
    <n v="42000"/>
    <x v="4"/>
    <n v="2023"/>
  </r>
  <r>
    <s v="2023-05-11"/>
    <s v="SAL03480"/>
    <x v="8"/>
    <s v="ITEL 2165"/>
    <n v="2"/>
    <n v="14000"/>
    <n v="28000"/>
    <x v="4"/>
    <n v="2023"/>
  </r>
  <r>
    <s v="2023-05-15"/>
    <s v="SAL03204"/>
    <x v="8"/>
    <s v="ITEL 2165"/>
    <n v="11"/>
    <n v="14000"/>
    <n v="154000"/>
    <x v="4"/>
    <n v="2023"/>
  </r>
  <r>
    <s v="2023-05-19"/>
    <s v="SAL00057"/>
    <x v="8"/>
    <s v="ITEL 2165"/>
    <n v="9"/>
    <n v="14000"/>
    <n v="126000"/>
    <x v="4"/>
    <n v="2023"/>
  </r>
  <r>
    <s v="2023-05-23"/>
    <s v="SAL04287"/>
    <x v="8"/>
    <s v="ITEL 2165"/>
    <n v="8"/>
    <n v="14000"/>
    <n v="112000"/>
    <x v="4"/>
    <n v="2023"/>
  </r>
  <r>
    <s v="2023-05-26"/>
    <s v="SAL03000"/>
    <x v="8"/>
    <s v="ITEL 2165"/>
    <n v="12"/>
    <n v="14000"/>
    <n v="168000"/>
    <x v="4"/>
    <n v="2023"/>
  </r>
  <r>
    <s v="2023-05-27"/>
    <s v="SAL02282"/>
    <x v="8"/>
    <s v="ITEL 2165"/>
    <n v="4"/>
    <n v="14000"/>
    <n v="56000"/>
    <x v="4"/>
    <n v="2023"/>
  </r>
  <r>
    <s v="2023-06-01"/>
    <s v="SAL01125"/>
    <x v="8"/>
    <s v="ITEL 2165"/>
    <n v="7"/>
    <n v="14000"/>
    <n v="98000"/>
    <x v="5"/>
    <n v="2023"/>
  </r>
  <r>
    <s v="2023-06-10"/>
    <s v="SAL00005"/>
    <x v="8"/>
    <s v="ITEL 2165"/>
    <n v="4"/>
    <n v="14000"/>
    <n v="56000"/>
    <x v="5"/>
    <n v="2023"/>
  </r>
  <r>
    <s v="2023-06-17"/>
    <s v="SAL05809"/>
    <x v="8"/>
    <s v="ITEL 2165"/>
    <n v="11"/>
    <n v="14000"/>
    <n v="154000"/>
    <x v="5"/>
    <n v="2023"/>
  </r>
  <r>
    <s v="2023-07-07"/>
    <s v="SAL00754"/>
    <x v="8"/>
    <s v="ITEL 2165"/>
    <n v="13"/>
    <n v="14000"/>
    <n v="182000"/>
    <x v="6"/>
    <n v="2023"/>
  </r>
  <r>
    <s v="2023-07-10"/>
    <s v="SAL01309"/>
    <x v="8"/>
    <s v="ITEL 2165"/>
    <n v="9"/>
    <n v="14000"/>
    <n v="126000"/>
    <x v="6"/>
    <n v="2023"/>
  </r>
  <r>
    <s v="2023-07-10"/>
    <s v="SAL03516"/>
    <x v="8"/>
    <s v="ITEL 2165"/>
    <n v="5"/>
    <n v="14000"/>
    <n v="70000"/>
    <x v="6"/>
    <n v="2023"/>
  </r>
  <r>
    <s v="2023-07-19"/>
    <s v="SAL02440"/>
    <x v="8"/>
    <s v="ITEL 2165"/>
    <n v="13"/>
    <n v="14000"/>
    <n v="182000"/>
    <x v="6"/>
    <n v="2023"/>
  </r>
  <r>
    <s v="2023-08-04"/>
    <s v="SAL03196"/>
    <x v="8"/>
    <s v="ITEL 2165"/>
    <n v="14"/>
    <n v="14000"/>
    <n v="196000"/>
    <x v="7"/>
    <n v="2023"/>
  </r>
  <r>
    <s v="2023-08-17"/>
    <s v="SAL02609"/>
    <x v="8"/>
    <s v="ITEL 2165"/>
    <n v="7"/>
    <n v="14000"/>
    <n v="98000"/>
    <x v="7"/>
    <n v="2023"/>
  </r>
  <r>
    <s v="2023-08-24"/>
    <s v="SAL01591"/>
    <x v="8"/>
    <s v="ITEL 2165"/>
    <n v="11"/>
    <n v="14000"/>
    <n v="154000"/>
    <x v="7"/>
    <n v="2023"/>
  </r>
  <r>
    <s v="2023-08-30"/>
    <s v="SAL00368"/>
    <x v="8"/>
    <s v="ITEL 2165"/>
    <n v="4"/>
    <n v="14000"/>
    <n v="56000"/>
    <x v="7"/>
    <n v="2023"/>
  </r>
  <r>
    <s v="2023-08-30"/>
    <s v="SAL00658"/>
    <x v="8"/>
    <s v="ITEL 2165"/>
    <n v="10"/>
    <n v="14000"/>
    <n v="140000"/>
    <x v="7"/>
    <n v="2023"/>
  </r>
  <r>
    <s v="2023-09-28"/>
    <s v="SAL05808"/>
    <x v="8"/>
    <s v="ITEL 2165"/>
    <n v="1"/>
    <n v="14000"/>
    <n v="14000"/>
    <x v="8"/>
    <n v="2023"/>
  </r>
  <r>
    <s v="2023-10-05"/>
    <s v="SAL03154"/>
    <x v="8"/>
    <s v="ITEL 2165"/>
    <n v="15"/>
    <n v="14000"/>
    <n v="210000"/>
    <x v="9"/>
    <n v="2023"/>
  </r>
  <r>
    <s v="2023-10-09"/>
    <s v="SAL02416"/>
    <x v="8"/>
    <s v="ITEL 2165"/>
    <n v="2"/>
    <n v="14000"/>
    <n v="28000"/>
    <x v="9"/>
    <n v="2023"/>
  </r>
  <r>
    <s v="2023-10-16"/>
    <s v="SAL05579"/>
    <x v="8"/>
    <s v="ITEL 2165"/>
    <n v="1"/>
    <n v="14000"/>
    <n v="14000"/>
    <x v="9"/>
    <n v="2023"/>
  </r>
  <r>
    <s v="2023-10-17"/>
    <s v="SAL03647"/>
    <x v="8"/>
    <s v="ITEL 2165"/>
    <n v="14"/>
    <n v="14000"/>
    <n v="196000"/>
    <x v="9"/>
    <n v="2023"/>
  </r>
  <r>
    <s v="2023-10-17"/>
    <s v="SAL04783"/>
    <x v="8"/>
    <s v="ITEL 2165"/>
    <n v="5"/>
    <n v="14000"/>
    <n v="70000"/>
    <x v="9"/>
    <n v="2023"/>
  </r>
  <r>
    <s v="2023-10-19"/>
    <s v="SAL04644"/>
    <x v="8"/>
    <s v="ITEL 2165"/>
    <n v="5"/>
    <n v="14000"/>
    <n v="70000"/>
    <x v="9"/>
    <n v="2023"/>
  </r>
  <r>
    <s v="2023-10-27"/>
    <s v="SAL00277"/>
    <x v="8"/>
    <s v="ITEL 2165"/>
    <n v="4"/>
    <n v="14000"/>
    <n v="56000"/>
    <x v="9"/>
    <n v="2023"/>
  </r>
  <r>
    <s v="2023-11-18"/>
    <s v="SAL02306"/>
    <x v="8"/>
    <s v="ITEL 2165"/>
    <n v="9"/>
    <n v="14000"/>
    <n v="126000"/>
    <x v="10"/>
    <n v="2023"/>
  </r>
  <r>
    <s v="2023-11-20"/>
    <s v="SAL02929"/>
    <x v="8"/>
    <s v="ITEL 2165"/>
    <n v="14"/>
    <n v="14000"/>
    <n v="196000"/>
    <x v="10"/>
    <n v="2023"/>
  </r>
  <r>
    <s v="2023-12-04"/>
    <s v="SAL02515"/>
    <x v="8"/>
    <s v="ITEL 2165"/>
    <n v="11"/>
    <n v="14000"/>
    <n v="154000"/>
    <x v="11"/>
    <n v="2023"/>
  </r>
  <r>
    <s v="2023-12-23"/>
    <s v="SAL02014"/>
    <x v="8"/>
    <s v="ITEL 2165"/>
    <n v="7"/>
    <n v="14000"/>
    <n v="98000"/>
    <x v="11"/>
    <n v="2023"/>
  </r>
  <r>
    <s v="2024-01-06"/>
    <s v="SAL00513"/>
    <x v="8"/>
    <s v="ITEL 2165"/>
    <n v="3"/>
    <n v="14000"/>
    <n v="42000"/>
    <x v="0"/>
    <n v="2024"/>
  </r>
  <r>
    <s v="2024-01-06"/>
    <s v="SAL02057"/>
    <x v="8"/>
    <s v="ITEL 2165"/>
    <n v="11"/>
    <n v="14000"/>
    <n v="154000"/>
    <x v="0"/>
    <n v="2024"/>
  </r>
  <r>
    <s v="2024-02-21"/>
    <s v="SAL03008"/>
    <x v="8"/>
    <s v="ITEL 2165"/>
    <n v="9"/>
    <n v="14000"/>
    <n v="126000"/>
    <x v="1"/>
    <n v="2024"/>
  </r>
  <r>
    <s v="2024-02-22"/>
    <s v="SAL01096"/>
    <x v="8"/>
    <s v="ITEL 2165"/>
    <n v="9"/>
    <n v="14000"/>
    <n v="126000"/>
    <x v="1"/>
    <n v="2024"/>
  </r>
  <r>
    <s v="2024-03-01"/>
    <s v="SAL03171"/>
    <x v="8"/>
    <s v="ITEL 2165"/>
    <n v="4"/>
    <n v="14000"/>
    <n v="56000"/>
    <x v="2"/>
    <n v="2024"/>
  </r>
  <r>
    <s v="2024-03-16"/>
    <s v="SAL00293"/>
    <x v="8"/>
    <s v="ITEL 2165"/>
    <n v="14"/>
    <n v="14000"/>
    <n v="196000"/>
    <x v="2"/>
    <n v="2024"/>
  </r>
  <r>
    <s v="2024-03-20"/>
    <s v="SAL05618"/>
    <x v="8"/>
    <s v="ITEL 2165"/>
    <n v="12"/>
    <n v="14000"/>
    <n v="168000"/>
    <x v="2"/>
    <n v="2024"/>
  </r>
  <r>
    <s v="2024-03-21"/>
    <s v="SAL01890"/>
    <x v="8"/>
    <s v="ITEL 2165"/>
    <n v="11"/>
    <n v="14000"/>
    <n v="154000"/>
    <x v="2"/>
    <n v="2024"/>
  </r>
  <r>
    <s v="2024-03-22"/>
    <s v="SAL02627"/>
    <x v="8"/>
    <s v="ITEL 2165"/>
    <n v="14"/>
    <n v="14000"/>
    <n v="196000"/>
    <x v="2"/>
    <n v="2024"/>
  </r>
  <r>
    <s v="2024-03-29"/>
    <s v="SAL03039"/>
    <x v="8"/>
    <s v="ITEL 2165"/>
    <n v="13"/>
    <n v="14000"/>
    <n v="182000"/>
    <x v="2"/>
    <n v="2024"/>
  </r>
  <r>
    <s v="2024-03-30"/>
    <s v="SAL04061"/>
    <x v="8"/>
    <s v="ITEL 2165"/>
    <n v="15"/>
    <n v="14000"/>
    <n v="210000"/>
    <x v="2"/>
    <n v="2024"/>
  </r>
  <r>
    <s v="2024-04-10"/>
    <s v="SAL05601"/>
    <x v="8"/>
    <s v="ITEL 2165"/>
    <n v="1"/>
    <n v="14000"/>
    <n v="14000"/>
    <x v="3"/>
    <n v="2024"/>
  </r>
  <r>
    <s v="2024-05-06"/>
    <s v="SAL03760"/>
    <x v="8"/>
    <s v="ITEL 2165"/>
    <n v="3"/>
    <n v="14000"/>
    <n v="42000"/>
    <x v="4"/>
    <n v="2024"/>
  </r>
  <r>
    <s v="2024-05-07"/>
    <s v="SAL04782"/>
    <x v="8"/>
    <s v="ITEL 2165"/>
    <n v="1"/>
    <n v="14000"/>
    <n v="14000"/>
    <x v="4"/>
    <n v="2024"/>
  </r>
  <r>
    <s v="2024-05-21"/>
    <s v="SAL01554"/>
    <x v="8"/>
    <s v="ITEL 2165"/>
    <n v="6"/>
    <n v="14000"/>
    <n v="84000"/>
    <x v="4"/>
    <n v="2024"/>
  </r>
  <r>
    <s v="2024-05-22"/>
    <s v="SAL05345"/>
    <x v="8"/>
    <s v="ITEL 2165"/>
    <n v="7"/>
    <n v="14000"/>
    <n v="98000"/>
    <x v="4"/>
    <n v="2024"/>
  </r>
  <r>
    <s v="2024-05-26"/>
    <s v="SAL00331"/>
    <x v="8"/>
    <s v="ITEL 2165"/>
    <n v="8"/>
    <n v="14000"/>
    <n v="112000"/>
    <x v="4"/>
    <n v="2024"/>
  </r>
  <r>
    <s v="2024-05-31"/>
    <s v="SAL01514"/>
    <x v="8"/>
    <s v="ITEL 2165"/>
    <n v="14"/>
    <n v="14000"/>
    <n v="196000"/>
    <x v="4"/>
    <n v="2024"/>
  </r>
  <r>
    <s v="2024-05-31"/>
    <s v="SAL03583"/>
    <x v="8"/>
    <s v="ITEL 2165"/>
    <n v="3"/>
    <n v="14000"/>
    <n v="42000"/>
    <x v="4"/>
    <n v="2024"/>
  </r>
  <r>
    <s v="2024-06-07"/>
    <s v="SAL04781"/>
    <x v="8"/>
    <s v="ITEL 2165"/>
    <n v="11"/>
    <n v="14000"/>
    <n v="154000"/>
    <x v="5"/>
    <n v="2024"/>
  </r>
  <r>
    <s v="2024-06-08"/>
    <s v="SAL05946"/>
    <x v="8"/>
    <s v="ITEL 2165"/>
    <n v="1"/>
    <n v="14000"/>
    <n v="14000"/>
    <x v="5"/>
    <n v="2024"/>
  </r>
  <r>
    <s v="2024-06-09"/>
    <s v="SAL00039"/>
    <x v="8"/>
    <s v="ITEL 2165"/>
    <n v="9"/>
    <n v="14000"/>
    <n v="126000"/>
    <x v="5"/>
    <n v="2024"/>
  </r>
  <r>
    <s v="2024-06-09"/>
    <s v="SAL03784"/>
    <x v="8"/>
    <s v="ITEL 2165"/>
    <n v="6"/>
    <n v="14000"/>
    <n v="84000"/>
    <x v="5"/>
    <n v="2024"/>
  </r>
  <r>
    <s v="2024-07-02"/>
    <s v="SAL03535"/>
    <x v="8"/>
    <s v="ITEL 2165"/>
    <n v="5"/>
    <n v="14000"/>
    <n v="70000"/>
    <x v="6"/>
    <n v="2024"/>
  </r>
  <r>
    <s v="2024-07-06"/>
    <s v="SAL04700"/>
    <x v="8"/>
    <s v="ITEL 2165"/>
    <n v="4"/>
    <n v="14000"/>
    <n v="56000"/>
    <x v="6"/>
    <n v="2024"/>
  </r>
  <r>
    <s v="2024-07-08"/>
    <s v="SAL04649"/>
    <x v="8"/>
    <s v="ITEL 2165"/>
    <n v="2"/>
    <n v="14000"/>
    <n v="28000"/>
    <x v="6"/>
    <n v="2024"/>
  </r>
  <r>
    <s v="2024-07-09"/>
    <s v="SAL03271"/>
    <x v="8"/>
    <s v="ITEL 2165"/>
    <n v="11"/>
    <n v="14000"/>
    <n v="154000"/>
    <x v="6"/>
    <n v="2024"/>
  </r>
  <r>
    <s v="2024-07-17"/>
    <s v="SAL00595"/>
    <x v="8"/>
    <s v="ITEL 2165"/>
    <n v="7"/>
    <n v="14000"/>
    <n v="98000"/>
    <x v="6"/>
    <n v="2024"/>
  </r>
  <r>
    <s v="2024-07-26"/>
    <s v="SAL05701"/>
    <x v="8"/>
    <s v="ITEL 2165"/>
    <n v="4"/>
    <n v="14000"/>
    <n v="56000"/>
    <x v="6"/>
    <n v="2024"/>
  </r>
  <r>
    <s v="2024-08-01"/>
    <s v="SAL04537"/>
    <x v="8"/>
    <s v="ITEL 2165"/>
    <n v="5"/>
    <n v="14000"/>
    <n v="70000"/>
    <x v="7"/>
    <n v="2024"/>
  </r>
  <r>
    <s v="2024-08-02"/>
    <s v="SAL04418"/>
    <x v="8"/>
    <s v="ITEL 2165"/>
    <n v="7"/>
    <n v="14000"/>
    <n v="98000"/>
    <x v="7"/>
    <n v="2024"/>
  </r>
  <r>
    <s v="2024-08-04"/>
    <s v="SAL05198"/>
    <x v="8"/>
    <s v="ITEL 2165"/>
    <n v="1"/>
    <n v="14000"/>
    <n v="14000"/>
    <x v="7"/>
    <n v="2024"/>
  </r>
  <r>
    <s v="2024-09-05"/>
    <s v="SAL04187"/>
    <x v="8"/>
    <s v="ITEL 2165"/>
    <n v="8"/>
    <n v="14000"/>
    <n v="112000"/>
    <x v="8"/>
    <n v="2024"/>
  </r>
  <r>
    <s v="2024-09-10"/>
    <s v="SAL00171"/>
    <x v="8"/>
    <s v="ITEL 2165"/>
    <n v="4"/>
    <n v="14000"/>
    <n v="56000"/>
    <x v="8"/>
    <n v="2024"/>
  </r>
  <r>
    <s v="2024-09-11"/>
    <s v="SAL01197"/>
    <x v="8"/>
    <s v="ITEL 2165"/>
    <n v="3"/>
    <n v="14000"/>
    <n v="42000"/>
    <x v="8"/>
    <n v="2024"/>
  </r>
  <r>
    <s v="2024-10-08"/>
    <s v="SAL05524"/>
    <x v="8"/>
    <s v="ITEL 2165"/>
    <n v="3"/>
    <n v="14000"/>
    <n v="42000"/>
    <x v="9"/>
    <n v="2024"/>
  </r>
  <r>
    <s v="2024-10-09"/>
    <s v="SAL03793"/>
    <x v="8"/>
    <s v="ITEL 2165"/>
    <n v="7"/>
    <n v="14000"/>
    <n v="98000"/>
    <x v="9"/>
    <n v="2024"/>
  </r>
  <r>
    <s v="2024-10-19"/>
    <s v="SAL02154"/>
    <x v="8"/>
    <s v="ITEL 2165"/>
    <n v="8"/>
    <n v="14000"/>
    <n v="112000"/>
    <x v="9"/>
    <n v="2024"/>
  </r>
  <r>
    <s v="2024-10-27"/>
    <s v="SAL04099"/>
    <x v="8"/>
    <s v="ITEL 2165"/>
    <n v="11"/>
    <n v="14000"/>
    <n v="154000"/>
    <x v="9"/>
    <n v="2024"/>
  </r>
  <r>
    <s v="2024-10-28"/>
    <s v="SAL05882"/>
    <x v="8"/>
    <s v="ITEL 2165"/>
    <n v="11"/>
    <n v="14000"/>
    <n v="154000"/>
    <x v="9"/>
    <n v="2024"/>
  </r>
  <r>
    <s v="2024-11-15"/>
    <s v="SAL01333"/>
    <x v="8"/>
    <s v="ITEL 2165"/>
    <n v="5"/>
    <n v="14000"/>
    <n v="70000"/>
    <x v="10"/>
    <n v="2024"/>
  </r>
  <r>
    <s v="2024-11-15"/>
    <s v="SAL04437"/>
    <x v="8"/>
    <s v="ITEL 2165"/>
    <n v="6"/>
    <n v="14000"/>
    <n v="84000"/>
    <x v="10"/>
    <n v="2024"/>
  </r>
  <r>
    <s v="2024-11-17"/>
    <s v="SAL04153"/>
    <x v="8"/>
    <s v="ITEL 2165"/>
    <n v="12"/>
    <n v="14000"/>
    <n v="168000"/>
    <x v="10"/>
    <n v="2024"/>
  </r>
  <r>
    <s v="2024-11-19"/>
    <s v="SAL04819"/>
    <x v="8"/>
    <s v="ITEL 2165"/>
    <n v="6"/>
    <n v="14000"/>
    <n v="84000"/>
    <x v="10"/>
    <n v="2024"/>
  </r>
  <r>
    <s v="2024-11-20"/>
    <s v="SAL01042"/>
    <x v="8"/>
    <s v="ITEL 2165"/>
    <n v="6"/>
    <n v="14000"/>
    <n v="84000"/>
    <x v="10"/>
    <n v="2024"/>
  </r>
  <r>
    <s v="2024-12-03"/>
    <s v="SAL05327"/>
    <x v="8"/>
    <s v="ITEL 2165"/>
    <n v="7"/>
    <n v="14000"/>
    <n v="98000"/>
    <x v="11"/>
    <n v="2024"/>
  </r>
  <r>
    <s v="2024-12-08"/>
    <s v="SAL03658"/>
    <x v="8"/>
    <s v="ITEL 2165"/>
    <n v="5"/>
    <n v="14000"/>
    <n v="70000"/>
    <x v="11"/>
    <n v="2024"/>
  </r>
  <r>
    <s v="2024-12-14"/>
    <s v="SAL04734"/>
    <x v="8"/>
    <s v="ITEL 2165"/>
    <n v="1"/>
    <n v="14000"/>
    <n v="14000"/>
    <x v="11"/>
    <n v="2024"/>
  </r>
  <r>
    <s v="2024-12-21"/>
    <s v="SAL00573"/>
    <x v="8"/>
    <s v="ITEL 2165"/>
    <n v="12"/>
    <n v="14000"/>
    <n v="168000"/>
    <x v="11"/>
    <n v="2024"/>
  </r>
  <r>
    <s v="2024-12-24"/>
    <s v="SAL02425"/>
    <x v="8"/>
    <s v="ITEL 2165"/>
    <n v="10"/>
    <n v="14000"/>
    <n v="140000"/>
    <x v="11"/>
    <n v="2024"/>
  </r>
  <r>
    <s v="2024-12-27"/>
    <s v="SAL00444"/>
    <x v="8"/>
    <s v="ITEL 2165"/>
    <n v="1"/>
    <n v="14000"/>
    <n v="14000"/>
    <x v="11"/>
    <n v="2024"/>
  </r>
  <r>
    <s v="2025-01-03"/>
    <s v="SAL02177"/>
    <x v="8"/>
    <s v="ITEL 2165"/>
    <n v="3"/>
    <n v="14000"/>
    <n v="42000"/>
    <x v="0"/>
    <n v="2025"/>
  </r>
  <r>
    <s v="2025-01-15"/>
    <s v="SAL01070"/>
    <x v="8"/>
    <s v="ITEL 2165"/>
    <n v="4"/>
    <n v="14000"/>
    <n v="56000"/>
    <x v="0"/>
    <n v="2025"/>
  </r>
  <r>
    <s v="2025-01-19"/>
    <s v="SAL03835"/>
    <x v="8"/>
    <s v="ITEL 2165"/>
    <n v="1"/>
    <n v="14000"/>
    <n v="14000"/>
    <x v="0"/>
    <n v="2025"/>
  </r>
  <r>
    <s v="2025-01-21"/>
    <s v="SAL03335"/>
    <x v="8"/>
    <s v="ITEL 2165"/>
    <n v="2"/>
    <n v="14000"/>
    <n v="28000"/>
    <x v="0"/>
    <n v="2025"/>
  </r>
  <r>
    <s v="2025-01-23"/>
    <s v="SAL01816"/>
    <x v="8"/>
    <s v="ITEL 2165"/>
    <n v="11"/>
    <n v="14000"/>
    <n v="154000"/>
    <x v="0"/>
    <n v="2025"/>
  </r>
  <r>
    <s v="2025-01-23"/>
    <s v="SAL04056"/>
    <x v="8"/>
    <s v="ITEL 2165"/>
    <n v="4"/>
    <n v="14000"/>
    <n v="56000"/>
    <x v="0"/>
    <n v="2025"/>
  </r>
  <r>
    <s v="2025-01-27"/>
    <s v="SAL05581"/>
    <x v="8"/>
    <s v="ITEL 2165"/>
    <n v="3"/>
    <n v="14000"/>
    <n v="42000"/>
    <x v="0"/>
    <n v="2025"/>
  </r>
  <r>
    <s v="2025-01-28"/>
    <s v="SAL05348"/>
    <x v="8"/>
    <s v="ITEL 2165"/>
    <n v="9"/>
    <n v="14000"/>
    <n v="126000"/>
    <x v="0"/>
    <n v="2025"/>
  </r>
  <r>
    <s v="2025-01-29"/>
    <s v="SAL02877"/>
    <x v="8"/>
    <s v="ITEL 2165"/>
    <n v="9"/>
    <n v="14000"/>
    <n v="126000"/>
    <x v="0"/>
    <n v="2025"/>
  </r>
  <r>
    <s v="2025-02-01"/>
    <s v="SAL04945"/>
    <x v="8"/>
    <s v="ITEL 2165"/>
    <n v="12"/>
    <n v="14000"/>
    <n v="168000"/>
    <x v="1"/>
    <n v="2025"/>
  </r>
  <r>
    <s v="2025-02-09"/>
    <s v="SAL01023"/>
    <x v="8"/>
    <s v="ITEL 2165"/>
    <n v="7"/>
    <n v="14000"/>
    <n v="98000"/>
    <x v="1"/>
    <n v="2025"/>
  </r>
  <r>
    <s v="2025-02-11"/>
    <s v="SAL02654"/>
    <x v="8"/>
    <s v="ITEL 2165"/>
    <n v="14"/>
    <n v="14000"/>
    <n v="196000"/>
    <x v="1"/>
    <n v="2025"/>
  </r>
  <r>
    <s v="2025-02-20"/>
    <s v="SAL00987"/>
    <x v="8"/>
    <s v="ITEL 2165"/>
    <n v="5"/>
    <n v="14000"/>
    <n v="70000"/>
    <x v="1"/>
    <n v="2025"/>
  </r>
  <r>
    <s v="2025-02-24"/>
    <s v="SAL01553"/>
    <x v="8"/>
    <s v="ITEL 2165"/>
    <n v="1"/>
    <n v="14000"/>
    <n v="14000"/>
    <x v="1"/>
    <n v="2025"/>
  </r>
  <r>
    <s v="2025-02-25"/>
    <s v="SAL03504"/>
    <x v="8"/>
    <s v="ITEL 2165"/>
    <n v="8"/>
    <n v="14000"/>
    <n v="112000"/>
    <x v="1"/>
    <n v="2025"/>
  </r>
  <r>
    <s v="2025-02-26"/>
    <s v="SAL00880"/>
    <x v="8"/>
    <s v="ITEL 2165"/>
    <n v="5"/>
    <n v="14000"/>
    <n v="70000"/>
    <x v="1"/>
    <n v="2025"/>
  </r>
  <r>
    <s v="2025-02-27"/>
    <s v="SAL05067"/>
    <x v="8"/>
    <s v="ITEL 2165"/>
    <n v="9"/>
    <n v="14000"/>
    <n v="126000"/>
    <x v="1"/>
    <n v="2025"/>
  </r>
  <r>
    <s v="2025-03-08"/>
    <s v="SAL01429"/>
    <x v="8"/>
    <s v="ITEL 2165"/>
    <n v="8"/>
    <n v="14000"/>
    <n v="112000"/>
    <x v="2"/>
    <n v="2025"/>
  </r>
  <r>
    <s v="2025-03-19"/>
    <s v="SAL01649"/>
    <x v="8"/>
    <s v="ITEL 2165"/>
    <n v="5"/>
    <n v="14000"/>
    <n v="70000"/>
    <x v="2"/>
    <n v="2025"/>
  </r>
  <r>
    <s v="2025-03-19"/>
    <s v="SAL02444"/>
    <x v="8"/>
    <s v="ITEL 2165"/>
    <n v="3"/>
    <n v="14000"/>
    <n v="42000"/>
    <x v="2"/>
    <n v="2025"/>
  </r>
  <r>
    <s v="2025-03-21"/>
    <s v="SAL05274"/>
    <x v="8"/>
    <s v="ITEL 2165"/>
    <n v="13"/>
    <n v="14000"/>
    <n v="182000"/>
    <x v="2"/>
    <n v="2025"/>
  </r>
  <r>
    <s v="2025-03-23"/>
    <s v="SAL02555"/>
    <x v="8"/>
    <s v="ITEL 2165"/>
    <n v="14"/>
    <n v="14000"/>
    <n v="196000"/>
    <x v="2"/>
    <n v="2025"/>
  </r>
  <r>
    <s v="2025-03-27"/>
    <s v="SAL05295"/>
    <x v="8"/>
    <s v="ITEL 2165"/>
    <n v="14"/>
    <n v="14000"/>
    <n v="196000"/>
    <x v="2"/>
    <n v="2025"/>
  </r>
  <r>
    <s v="2025-04-02"/>
    <s v="SAL02485"/>
    <x v="8"/>
    <s v="ITEL 2165"/>
    <n v="3"/>
    <n v="14000"/>
    <n v="42000"/>
    <x v="3"/>
    <n v="2025"/>
  </r>
  <r>
    <s v="2025-04-11"/>
    <s v="SAL00256"/>
    <x v="8"/>
    <s v="ITEL 2165"/>
    <n v="13"/>
    <n v="14000"/>
    <n v="182000"/>
    <x v="3"/>
    <n v="2025"/>
  </r>
  <r>
    <s v="2025-04-14"/>
    <s v="SAL02448"/>
    <x v="8"/>
    <s v="ITEL 2165"/>
    <n v="13"/>
    <n v="14000"/>
    <n v="182000"/>
    <x v="3"/>
    <n v="2025"/>
  </r>
  <r>
    <s v="2025-04-21"/>
    <s v="SAL02664"/>
    <x v="8"/>
    <s v="ITEL 2165"/>
    <n v="10"/>
    <n v="14000"/>
    <n v="140000"/>
    <x v="3"/>
    <n v="2025"/>
  </r>
  <r>
    <s v="2025-04-21"/>
    <s v="SAL05138"/>
    <x v="8"/>
    <s v="ITEL 2165"/>
    <n v="7"/>
    <n v="14000"/>
    <n v="98000"/>
    <x v="3"/>
    <n v="2025"/>
  </r>
  <r>
    <s v="2025-05-03"/>
    <s v="SAL02729"/>
    <x v="8"/>
    <s v="ITEL 2165"/>
    <n v="9"/>
    <n v="14000"/>
    <n v="126000"/>
    <x v="4"/>
    <n v="2025"/>
  </r>
  <r>
    <s v="2025-05-09"/>
    <s v="SAL04936"/>
    <x v="8"/>
    <s v="ITEL 2165"/>
    <n v="15"/>
    <n v="14000"/>
    <n v="210000"/>
    <x v="4"/>
    <n v="2025"/>
  </r>
  <r>
    <s v="2025-05-13"/>
    <s v="SAL04129"/>
    <x v="8"/>
    <s v="ITEL 2165"/>
    <n v="13"/>
    <n v="14000"/>
    <n v="182000"/>
    <x v="4"/>
    <n v="2025"/>
  </r>
  <r>
    <s v="2025-05-17"/>
    <s v="SAL01263"/>
    <x v="8"/>
    <s v="ITEL 2165"/>
    <n v="14"/>
    <n v="14000"/>
    <n v="196000"/>
    <x v="4"/>
    <n v="2025"/>
  </r>
  <r>
    <s v="2025-05-17"/>
    <s v="SAL01645"/>
    <x v="8"/>
    <s v="ITEL 2165"/>
    <n v="10"/>
    <n v="14000"/>
    <n v="140000"/>
    <x v="4"/>
    <n v="2025"/>
  </r>
  <r>
    <s v="2025-05-24"/>
    <s v="SAL00483"/>
    <x v="8"/>
    <s v="ITEL 2165"/>
    <n v="3"/>
    <n v="14000"/>
    <n v="42000"/>
    <x v="4"/>
    <n v="2025"/>
  </r>
  <r>
    <s v="2025-05-30"/>
    <s v="SAL05026"/>
    <x v="8"/>
    <s v="ITEL 2165"/>
    <n v="7"/>
    <n v="14000"/>
    <n v="98000"/>
    <x v="4"/>
    <n v="2025"/>
  </r>
  <r>
    <s v="2025-06-05"/>
    <s v="SAL05738"/>
    <x v="8"/>
    <s v="ITEL 2165"/>
    <n v="10"/>
    <n v="14000"/>
    <n v="140000"/>
    <x v="5"/>
    <n v="2025"/>
  </r>
  <r>
    <s v="2025-06-06"/>
    <s v="SAL03803"/>
    <x v="8"/>
    <s v="ITEL 2165"/>
    <n v="14"/>
    <n v="14000"/>
    <n v="196000"/>
    <x v="5"/>
    <n v="2025"/>
  </r>
  <r>
    <s v="2025-06-11"/>
    <s v="SAL02442"/>
    <x v="8"/>
    <s v="ITEL 2165"/>
    <n v="3"/>
    <n v="14000"/>
    <n v="42000"/>
    <x v="5"/>
    <n v="2025"/>
  </r>
  <r>
    <s v="2025-06-15"/>
    <s v="SAL00458"/>
    <x v="8"/>
    <s v="ITEL 2165"/>
    <n v="10"/>
    <n v="14000"/>
    <n v="140000"/>
    <x v="5"/>
    <n v="2025"/>
  </r>
  <r>
    <s v="2025-06-21"/>
    <s v="SAL01755"/>
    <x v="8"/>
    <s v="ITEL 2165"/>
    <n v="10"/>
    <n v="14000"/>
    <n v="140000"/>
    <x v="5"/>
    <n v="2025"/>
  </r>
  <r>
    <s v="2025-06-27"/>
    <s v="SAL02589"/>
    <x v="8"/>
    <s v="ITEL 2165"/>
    <n v="5"/>
    <n v="14000"/>
    <n v="70000"/>
    <x v="5"/>
    <n v="2025"/>
  </r>
  <r>
    <s v="2025-07-04"/>
    <s v="SAL04903"/>
    <x v="8"/>
    <s v="ITEL 2165"/>
    <n v="12"/>
    <n v="14000"/>
    <n v="168000"/>
    <x v="6"/>
    <n v="2025"/>
  </r>
  <r>
    <s v="2025-07-09"/>
    <s v="SAL05512"/>
    <x v="8"/>
    <s v="ITEL 2165"/>
    <n v="6"/>
    <n v="14000"/>
    <n v="84000"/>
    <x v="6"/>
    <n v="2025"/>
  </r>
  <r>
    <s v="2025-07-30"/>
    <s v="SAL01413"/>
    <x v="8"/>
    <s v="ITEL 2165"/>
    <n v="6"/>
    <n v="14000"/>
    <n v="84000"/>
    <x v="6"/>
    <n v="2025"/>
  </r>
  <r>
    <s v="2025-08-10"/>
    <s v="SAL02465"/>
    <x v="8"/>
    <s v="ITEL 2165"/>
    <n v="11"/>
    <n v="14000"/>
    <n v="154000"/>
    <x v="7"/>
    <n v="2025"/>
  </r>
  <r>
    <s v="2025-08-15"/>
    <s v="SAL02433"/>
    <x v="8"/>
    <s v="ITEL 2165"/>
    <n v="7"/>
    <n v="14000"/>
    <n v="98000"/>
    <x v="7"/>
    <n v="2025"/>
  </r>
  <r>
    <s v="2025-08-20"/>
    <s v="SAL03355"/>
    <x v="8"/>
    <s v="ITEL 2165"/>
    <n v="2"/>
    <n v="14000"/>
    <n v="28000"/>
    <x v="7"/>
    <n v="2025"/>
  </r>
  <r>
    <s v="2025-09-16"/>
    <s v="SAL02316"/>
    <x v="8"/>
    <s v="ITEL 2165"/>
    <n v="4"/>
    <n v="14000"/>
    <n v="56000"/>
    <x v="8"/>
    <n v="2025"/>
  </r>
  <r>
    <s v="2025-09-20"/>
    <s v="SAL03015"/>
    <x v="8"/>
    <s v="ITEL 2165"/>
    <n v="2"/>
    <n v="14000"/>
    <n v="28000"/>
    <x v="8"/>
    <n v="2025"/>
  </r>
  <r>
    <s v="2025-09-21"/>
    <s v="SAL05357"/>
    <x v="8"/>
    <s v="ITEL 2165"/>
    <n v="13"/>
    <n v="14000"/>
    <n v="182000"/>
    <x v="8"/>
    <n v="2025"/>
  </r>
  <r>
    <s v="2025-10-13"/>
    <s v="SAL02467"/>
    <x v="8"/>
    <s v="ITEL 2165"/>
    <n v="12"/>
    <n v="14000"/>
    <n v="168000"/>
    <x v="9"/>
    <n v="2025"/>
  </r>
  <r>
    <s v="2025-10-15"/>
    <s v="SAL01335"/>
    <x v="8"/>
    <s v="ITEL 2165"/>
    <n v="11"/>
    <n v="14000"/>
    <n v="154000"/>
    <x v="9"/>
    <n v="2025"/>
  </r>
  <r>
    <s v="2025-10-19"/>
    <s v="SAL02590"/>
    <x v="8"/>
    <s v="ITEL 2165"/>
    <n v="10"/>
    <n v="14000"/>
    <n v="140000"/>
    <x v="9"/>
    <n v="2025"/>
  </r>
  <r>
    <s v="2025-10-19"/>
    <s v="SAL03559"/>
    <x v="8"/>
    <s v="ITEL 2165"/>
    <n v="6"/>
    <n v="14000"/>
    <n v="84000"/>
    <x v="9"/>
    <n v="2025"/>
  </r>
  <r>
    <s v="2025-10-28"/>
    <s v="SAL02859"/>
    <x v="8"/>
    <s v="ITEL 2165"/>
    <n v="14"/>
    <n v="14000"/>
    <n v="196000"/>
    <x v="9"/>
    <n v="2025"/>
  </r>
  <r>
    <s v="2025-11-02"/>
    <s v="SAL01187"/>
    <x v="8"/>
    <s v="ITEL 2165"/>
    <n v="9"/>
    <n v="14000"/>
    <n v="126000"/>
    <x v="10"/>
    <n v="2025"/>
  </r>
  <r>
    <s v="2025-11-10"/>
    <s v="SAL04226"/>
    <x v="8"/>
    <s v="ITEL 2165"/>
    <n v="10"/>
    <n v="14000"/>
    <n v="140000"/>
    <x v="10"/>
    <n v="2025"/>
  </r>
  <r>
    <s v="2025-11-11"/>
    <s v="SAL05541"/>
    <x v="8"/>
    <s v="ITEL 2165"/>
    <n v="2"/>
    <n v="14000"/>
    <n v="28000"/>
    <x v="10"/>
    <n v="2025"/>
  </r>
  <r>
    <s v="2025-11-18"/>
    <s v="SAL02907"/>
    <x v="8"/>
    <s v="ITEL 2165"/>
    <n v="4"/>
    <n v="14000"/>
    <n v="56000"/>
    <x v="10"/>
    <n v="2025"/>
  </r>
  <r>
    <s v="2025-11-25"/>
    <s v="SAL03276"/>
    <x v="8"/>
    <s v="ITEL 2165"/>
    <n v="7"/>
    <n v="14000"/>
    <n v="98000"/>
    <x v="10"/>
    <n v="2025"/>
  </r>
  <r>
    <s v="2025-12-06"/>
    <s v="SAL04944"/>
    <x v="8"/>
    <s v="ITEL 2165"/>
    <n v="9"/>
    <n v="14000"/>
    <n v="126000"/>
    <x v="11"/>
    <n v="2025"/>
  </r>
  <r>
    <s v="2025-12-07"/>
    <s v="SAL02087"/>
    <x v="8"/>
    <s v="ITEL 2165"/>
    <n v="2"/>
    <n v="14000"/>
    <n v="28000"/>
    <x v="11"/>
    <n v="2025"/>
  </r>
  <r>
    <s v="2023-01-07"/>
    <s v="SAL03357"/>
    <x v="5"/>
    <s v="JBL HEADSET JB400"/>
    <n v="9"/>
    <n v="18000"/>
    <n v="162000"/>
    <x v="0"/>
    <n v="2023"/>
  </r>
  <r>
    <s v="2023-01-12"/>
    <s v="SAL02528"/>
    <x v="5"/>
    <s v="JBL HEADSET JB400"/>
    <n v="5"/>
    <n v="18000"/>
    <n v="90000"/>
    <x v="0"/>
    <n v="2023"/>
  </r>
  <r>
    <s v="2023-01-18"/>
    <s v="SAL01094"/>
    <x v="5"/>
    <s v="JBL HEADSET JB400"/>
    <n v="7"/>
    <n v="18000"/>
    <n v="126000"/>
    <x v="0"/>
    <n v="2023"/>
  </r>
  <r>
    <s v="2023-01-20"/>
    <s v="SAL05604"/>
    <x v="5"/>
    <s v="JBL HEADSET JB400"/>
    <n v="12"/>
    <n v="18000"/>
    <n v="216000"/>
    <x v="0"/>
    <n v="2023"/>
  </r>
  <r>
    <s v="2023-01-23"/>
    <s v="SAL01868"/>
    <x v="5"/>
    <s v="JBL HEADSET JB400"/>
    <n v="10"/>
    <n v="18000"/>
    <n v="180000"/>
    <x v="0"/>
    <n v="2023"/>
  </r>
  <r>
    <s v="2023-01-24"/>
    <s v="SAL04815"/>
    <x v="5"/>
    <s v="JBL HEADSET JB400"/>
    <n v="11"/>
    <n v="18000"/>
    <n v="198000"/>
    <x v="0"/>
    <n v="2023"/>
  </r>
  <r>
    <s v="2023-01-29"/>
    <s v="SAL05566"/>
    <x v="5"/>
    <s v="JBL HEADSET JB400"/>
    <n v="5"/>
    <n v="18000"/>
    <n v="90000"/>
    <x v="0"/>
    <n v="2023"/>
  </r>
  <r>
    <s v="2023-02-09"/>
    <s v="SAL05264"/>
    <x v="5"/>
    <s v="JBL HEADSET JB400"/>
    <n v="9"/>
    <n v="18000"/>
    <n v="162000"/>
    <x v="1"/>
    <n v="2023"/>
  </r>
  <r>
    <s v="2023-02-13"/>
    <s v="SAL02305"/>
    <x v="5"/>
    <s v="JBL HEADSET JB400"/>
    <n v="5"/>
    <n v="18000"/>
    <n v="90000"/>
    <x v="1"/>
    <n v="2023"/>
  </r>
  <r>
    <s v="2023-02-19"/>
    <s v="SAL03932"/>
    <x v="5"/>
    <s v="JBL HEADSET JB400"/>
    <n v="10"/>
    <n v="18000"/>
    <n v="180000"/>
    <x v="1"/>
    <n v="2023"/>
  </r>
  <r>
    <s v="2023-02-24"/>
    <s v="SAL01326"/>
    <x v="5"/>
    <s v="JBL HEADSET JB400"/>
    <n v="8"/>
    <n v="18000"/>
    <n v="144000"/>
    <x v="1"/>
    <n v="2023"/>
  </r>
  <r>
    <s v="2023-03-03"/>
    <s v="SAL02386"/>
    <x v="5"/>
    <s v="JBL HEADSET JB400"/>
    <n v="1"/>
    <n v="18000"/>
    <n v="18000"/>
    <x v="2"/>
    <n v="2023"/>
  </r>
  <r>
    <s v="2023-03-13"/>
    <s v="SAL05951"/>
    <x v="5"/>
    <s v="JBL HEADSET JB400"/>
    <n v="8"/>
    <n v="18000"/>
    <n v="144000"/>
    <x v="2"/>
    <n v="2023"/>
  </r>
  <r>
    <s v="2023-03-15"/>
    <s v="SAL00429"/>
    <x v="5"/>
    <s v="JBL HEADSET JB400"/>
    <n v="11"/>
    <n v="18000"/>
    <n v="198000"/>
    <x v="2"/>
    <n v="2023"/>
  </r>
  <r>
    <s v="2023-03-16"/>
    <s v="SAL01761"/>
    <x v="5"/>
    <s v="JBL HEADSET JB400"/>
    <n v="7"/>
    <n v="18000"/>
    <n v="126000"/>
    <x v="2"/>
    <n v="2023"/>
  </r>
  <r>
    <s v="2023-03-17"/>
    <s v="SAL02759"/>
    <x v="5"/>
    <s v="JBL HEADSET JB400"/>
    <n v="1"/>
    <n v="18000"/>
    <n v="18000"/>
    <x v="2"/>
    <n v="2023"/>
  </r>
  <r>
    <s v="2023-03-31"/>
    <s v="SAL04433"/>
    <x v="5"/>
    <s v="JBL HEADSET JB400"/>
    <n v="10"/>
    <n v="18000"/>
    <n v="180000"/>
    <x v="2"/>
    <n v="2023"/>
  </r>
  <r>
    <s v="2023-04-08"/>
    <s v="SAL02981"/>
    <x v="5"/>
    <s v="JBL HEADSET JB400"/>
    <n v="14"/>
    <n v="18000"/>
    <n v="252000"/>
    <x v="3"/>
    <n v="2023"/>
  </r>
  <r>
    <s v="2023-04-17"/>
    <s v="SAL01664"/>
    <x v="5"/>
    <s v="JBL HEADSET JB400"/>
    <n v="6"/>
    <n v="18000"/>
    <n v="108000"/>
    <x v="3"/>
    <n v="2023"/>
  </r>
  <r>
    <s v="2023-05-07"/>
    <s v="SAL03550"/>
    <x v="5"/>
    <s v="JBL HEADSET JB400"/>
    <n v="14"/>
    <n v="18000"/>
    <n v="252000"/>
    <x v="4"/>
    <n v="2023"/>
  </r>
  <r>
    <s v="2023-05-12"/>
    <s v="SAL02595"/>
    <x v="5"/>
    <s v="JBL HEADSET JB400"/>
    <n v="5"/>
    <n v="18000"/>
    <n v="90000"/>
    <x v="4"/>
    <n v="2023"/>
  </r>
  <r>
    <s v="2023-05-27"/>
    <s v="SAL02347"/>
    <x v="5"/>
    <s v="JBL HEADSET JB400"/>
    <n v="6"/>
    <n v="18000"/>
    <n v="108000"/>
    <x v="4"/>
    <n v="2023"/>
  </r>
  <r>
    <s v="2023-05-29"/>
    <s v="SAL03012"/>
    <x v="5"/>
    <s v="JBL HEADSET JB400"/>
    <n v="12"/>
    <n v="18000"/>
    <n v="216000"/>
    <x v="4"/>
    <n v="2023"/>
  </r>
  <r>
    <s v="2023-06-12"/>
    <s v="SAL01344"/>
    <x v="5"/>
    <s v="JBL HEADSET JB400"/>
    <n v="12"/>
    <n v="18000"/>
    <n v="216000"/>
    <x v="5"/>
    <n v="2023"/>
  </r>
  <r>
    <s v="2023-06-13"/>
    <s v="SAL01735"/>
    <x v="5"/>
    <s v="JBL HEADSET JB400"/>
    <n v="2"/>
    <n v="18000"/>
    <n v="36000"/>
    <x v="5"/>
    <n v="2023"/>
  </r>
  <r>
    <s v="2023-06-21"/>
    <s v="SAL05954"/>
    <x v="5"/>
    <s v="JBL HEADSET JB400"/>
    <n v="8"/>
    <n v="18000"/>
    <n v="144000"/>
    <x v="5"/>
    <n v="2023"/>
  </r>
  <r>
    <s v="2023-06-22"/>
    <s v="SAL00724"/>
    <x v="5"/>
    <s v="JBL HEADSET JB400"/>
    <n v="15"/>
    <n v="18000"/>
    <n v="270000"/>
    <x v="5"/>
    <n v="2023"/>
  </r>
  <r>
    <s v="2023-06-24"/>
    <s v="SAL00911"/>
    <x v="5"/>
    <s v="JBL HEADSET JB400"/>
    <n v="4"/>
    <n v="18000"/>
    <n v="72000"/>
    <x v="5"/>
    <n v="2023"/>
  </r>
  <r>
    <s v="2023-06-24"/>
    <s v="SAL01269"/>
    <x v="5"/>
    <s v="JBL HEADSET JB400"/>
    <n v="13"/>
    <n v="18000"/>
    <n v="234000"/>
    <x v="5"/>
    <n v="2023"/>
  </r>
  <r>
    <s v="2023-06-26"/>
    <s v="SAL01483"/>
    <x v="5"/>
    <s v="JBL HEADSET JB400"/>
    <n v="4"/>
    <n v="18000"/>
    <n v="72000"/>
    <x v="5"/>
    <n v="2023"/>
  </r>
  <r>
    <s v="2023-06-29"/>
    <s v="SAL03807"/>
    <x v="5"/>
    <s v="JBL HEADSET JB400"/>
    <n v="7"/>
    <n v="18000"/>
    <n v="126000"/>
    <x v="5"/>
    <n v="2023"/>
  </r>
  <r>
    <s v="2023-07-05"/>
    <s v="SAL03649"/>
    <x v="5"/>
    <s v="JBL HEADSET JB400"/>
    <n v="15"/>
    <n v="18000"/>
    <n v="270000"/>
    <x v="6"/>
    <n v="2023"/>
  </r>
  <r>
    <s v="2023-07-14"/>
    <s v="SAL05164"/>
    <x v="5"/>
    <s v="JBL HEADSET JB400"/>
    <n v="2"/>
    <n v="18000"/>
    <n v="36000"/>
    <x v="6"/>
    <n v="2023"/>
  </r>
  <r>
    <s v="2023-08-12"/>
    <s v="SAL04012"/>
    <x v="5"/>
    <s v="JBL HEADSET JB400"/>
    <n v="1"/>
    <n v="18000"/>
    <n v="18000"/>
    <x v="7"/>
    <n v="2023"/>
  </r>
  <r>
    <s v="2023-08-25"/>
    <s v="SAL05452"/>
    <x v="5"/>
    <s v="JBL HEADSET JB400"/>
    <n v="13"/>
    <n v="18000"/>
    <n v="234000"/>
    <x v="7"/>
    <n v="2023"/>
  </r>
  <r>
    <s v="2023-09-18"/>
    <s v="SAL05986"/>
    <x v="5"/>
    <s v="JBL HEADSET JB400"/>
    <n v="14"/>
    <n v="18000"/>
    <n v="252000"/>
    <x v="8"/>
    <n v="2023"/>
  </r>
  <r>
    <s v="2023-09-20"/>
    <s v="SAL03344"/>
    <x v="5"/>
    <s v="JBL HEADSET JB400"/>
    <n v="2"/>
    <n v="18000"/>
    <n v="36000"/>
    <x v="8"/>
    <n v="2023"/>
  </r>
  <r>
    <s v="2023-09-22"/>
    <s v="SAL01029"/>
    <x v="5"/>
    <s v="JBL HEADSET JB400"/>
    <n v="1"/>
    <n v="18000"/>
    <n v="18000"/>
    <x v="8"/>
    <n v="2023"/>
  </r>
  <r>
    <s v="2023-10-05"/>
    <s v="SAL02629"/>
    <x v="5"/>
    <s v="JBL HEADSET JB400"/>
    <n v="2"/>
    <n v="18000"/>
    <n v="36000"/>
    <x v="9"/>
    <n v="2023"/>
  </r>
  <r>
    <s v="2023-10-09"/>
    <s v="SAL03988"/>
    <x v="5"/>
    <s v="JBL HEADSET JB400"/>
    <n v="2"/>
    <n v="18000"/>
    <n v="36000"/>
    <x v="9"/>
    <n v="2023"/>
  </r>
  <r>
    <s v="2023-10-17"/>
    <s v="SAL01057"/>
    <x v="5"/>
    <s v="JBL HEADSET JB400"/>
    <n v="7"/>
    <n v="18000"/>
    <n v="126000"/>
    <x v="9"/>
    <n v="2023"/>
  </r>
  <r>
    <s v="2023-10-22"/>
    <s v="SAL00367"/>
    <x v="5"/>
    <s v="JBL HEADSET JB400"/>
    <n v="1"/>
    <n v="18000"/>
    <n v="18000"/>
    <x v="9"/>
    <n v="2023"/>
  </r>
  <r>
    <s v="2023-11-06"/>
    <s v="SAL04337"/>
    <x v="5"/>
    <s v="JBL HEADSET JB400"/>
    <n v="14"/>
    <n v="18000"/>
    <n v="252000"/>
    <x v="10"/>
    <n v="2023"/>
  </r>
  <r>
    <s v="2023-11-11"/>
    <s v="SAL02403"/>
    <x v="5"/>
    <s v="JBL HEADSET JB400"/>
    <n v="12"/>
    <n v="18000"/>
    <n v="216000"/>
    <x v="10"/>
    <n v="2023"/>
  </r>
  <r>
    <s v="2023-11-21"/>
    <s v="SAL00794"/>
    <x v="5"/>
    <s v="JBL HEADSET JB400"/>
    <n v="2"/>
    <n v="18000"/>
    <n v="36000"/>
    <x v="10"/>
    <n v="2023"/>
  </r>
  <r>
    <s v="2023-11-24"/>
    <s v="SAL05007"/>
    <x v="5"/>
    <s v="JBL HEADSET JB400"/>
    <n v="1"/>
    <n v="18000"/>
    <n v="18000"/>
    <x v="10"/>
    <n v="2023"/>
  </r>
  <r>
    <s v="2023-12-23"/>
    <s v="SAL02332"/>
    <x v="5"/>
    <s v="JBL HEADSET JB400"/>
    <n v="10"/>
    <n v="18000"/>
    <n v="180000"/>
    <x v="11"/>
    <n v="2023"/>
  </r>
  <r>
    <s v="2024-01-01"/>
    <s v="SAL02899"/>
    <x v="5"/>
    <s v="JBL HEADSET JB400"/>
    <n v="12"/>
    <n v="18000"/>
    <n v="216000"/>
    <x v="0"/>
    <n v="2024"/>
  </r>
  <r>
    <s v="2024-01-10"/>
    <s v="SAL04146"/>
    <x v="5"/>
    <s v="JBL HEADSET JB400"/>
    <n v="3"/>
    <n v="18000"/>
    <n v="54000"/>
    <x v="0"/>
    <n v="2024"/>
  </r>
  <r>
    <s v="2024-01-12"/>
    <s v="SAL00024"/>
    <x v="5"/>
    <s v="JBL HEADSET JB400"/>
    <n v="5"/>
    <n v="18000"/>
    <n v="90000"/>
    <x v="0"/>
    <n v="2024"/>
  </r>
  <r>
    <s v="2024-01-19"/>
    <s v="SAL00938"/>
    <x v="5"/>
    <s v="JBL HEADSET JB400"/>
    <n v="9"/>
    <n v="18000"/>
    <n v="162000"/>
    <x v="0"/>
    <n v="2024"/>
  </r>
  <r>
    <s v="2024-01-26"/>
    <s v="SAL00748"/>
    <x v="5"/>
    <s v="JBL HEADSET JB400"/>
    <n v="4"/>
    <n v="18000"/>
    <n v="72000"/>
    <x v="0"/>
    <n v="2024"/>
  </r>
  <r>
    <s v="2024-01-27"/>
    <s v="SAL02827"/>
    <x v="5"/>
    <s v="JBL HEADSET JB400"/>
    <n v="14"/>
    <n v="18000"/>
    <n v="252000"/>
    <x v="0"/>
    <n v="2024"/>
  </r>
  <r>
    <s v="2024-01-31"/>
    <s v="SAL05611"/>
    <x v="5"/>
    <s v="JBL HEADSET JB400"/>
    <n v="10"/>
    <n v="18000"/>
    <n v="180000"/>
    <x v="0"/>
    <n v="2024"/>
  </r>
  <r>
    <s v="2024-02-02"/>
    <s v="SAL04685"/>
    <x v="5"/>
    <s v="JBL HEADSET JB400"/>
    <n v="7"/>
    <n v="18000"/>
    <n v="126000"/>
    <x v="1"/>
    <n v="2024"/>
  </r>
  <r>
    <s v="2024-02-18"/>
    <s v="SAL02261"/>
    <x v="5"/>
    <s v="JBL HEADSET JB400"/>
    <n v="4"/>
    <n v="18000"/>
    <n v="72000"/>
    <x v="1"/>
    <n v="2024"/>
  </r>
  <r>
    <s v="2024-03-07"/>
    <s v="SAL01917"/>
    <x v="5"/>
    <s v="JBL HEADSET JB400"/>
    <n v="4"/>
    <n v="18000"/>
    <n v="72000"/>
    <x v="2"/>
    <n v="2024"/>
  </r>
  <r>
    <s v="2024-03-08"/>
    <s v="SAL04600"/>
    <x v="5"/>
    <s v="JBL HEADSET JB400"/>
    <n v="6"/>
    <n v="18000"/>
    <n v="108000"/>
    <x v="2"/>
    <n v="2024"/>
  </r>
  <r>
    <s v="2024-03-11"/>
    <s v="SAL01359"/>
    <x v="5"/>
    <s v="JBL HEADSET JB400"/>
    <n v="1"/>
    <n v="18000"/>
    <n v="18000"/>
    <x v="2"/>
    <n v="2024"/>
  </r>
  <r>
    <s v="2024-03-12"/>
    <s v="SAL00035"/>
    <x v="5"/>
    <s v="JBL HEADSET JB400"/>
    <n v="2"/>
    <n v="18000"/>
    <n v="36000"/>
    <x v="2"/>
    <n v="2024"/>
  </r>
  <r>
    <s v="2024-03-14"/>
    <s v="SAL02602"/>
    <x v="5"/>
    <s v="JBL HEADSET JB400"/>
    <n v="9"/>
    <n v="18000"/>
    <n v="162000"/>
    <x v="2"/>
    <n v="2024"/>
  </r>
  <r>
    <s v="2024-03-19"/>
    <s v="SAL03870"/>
    <x v="5"/>
    <s v="JBL HEADSET JB400"/>
    <n v="12"/>
    <n v="18000"/>
    <n v="216000"/>
    <x v="2"/>
    <n v="2024"/>
  </r>
  <r>
    <s v="2024-03-19"/>
    <s v="SAL03907"/>
    <x v="5"/>
    <s v="JBL HEADSET JB400"/>
    <n v="3"/>
    <n v="18000"/>
    <n v="54000"/>
    <x v="2"/>
    <n v="2024"/>
  </r>
  <r>
    <s v="2024-03-24"/>
    <s v="SAL02286"/>
    <x v="5"/>
    <s v="JBL HEADSET JB400"/>
    <n v="2"/>
    <n v="18000"/>
    <n v="36000"/>
    <x v="2"/>
    <n v="2024"/>
  </r>
  <r>
    <s v="2024-03-31"/>
    <s v="SAL04131"/>
    <x v="5"/>
    <s v="JBL HEADSET JB400"/>
    <n v="1"/>
    <n v="18000"/>
    <n v="18000"/>
    <x v="2"/>
    <n v="2024"/>
  </r>
  <r>
    <s v="2024-04-12"/>
    <s v="SAL03493"/>
    <x v="5"/>
    <s v="JBL HEADSET JB400"/>
    <n v="3"/>
    <n v="18000"/>
    <n v="54000"/>
    <x v="3"/>
    <n v="2024"/>
  </r>
  <r>
    <s v="2024-04-15"/>
    <s v="SAL00416"/>
    <x v="5"/>
    <s v="JBL HEADSET JB400"/>
    <n v="5"/>
    <n v="18000"/>
    <n v="90000"/>
    <x v="3"/>
    <n v="2024"/>
  </r>
  <r>
    <s v="2024-04-18"/>
    <s v="SAL00004"/>
    <x v="5"/>
    <s v="JBL HEADSET JB400"/>
    <n v="14"/>
    <n v="18000"/>
    <n v="252000"/>
    <x v="3"/>
    <n v="2024"/>
  </r>
  <r>
    <s v="2024-04-18"/>
    <s v="SAL02741"/>
    <x v="5"/>
    <s v="JBL HEADSET JB400"/>
    <n v="4"/>
    <n v="18000"/>
    <n v="72000"/>
    <x v="3"/>
    <n v="2024"/>
  </r>
  <r>
    <s v="2024-04-24"/>
    <s v="SAL02037"/>
    <x v="5"/>
    <s v="JBL HEADSET JB400"/>
    <n v="3"/>
    <n v="18000"/>
    <n v="54000"/>
    <x v="3"/>
    <n v="2024"/>
  </r>
  <r>
    <s v="2024-04-28"/>
    <s v="SAL05813"/>
    <x v="5"/>
    <s v="JBL HEADSET JB400"/>
    <n v="10"/>
    <n v="18000"/>
    <n v="180000"/>
    <x v="3"/>
    <n v="2024"/>
  </r>
  <r>
    <s v="2024-05-06"/>
    <s v="SAL02951"/>
    <x v="5"/>
    <s v="JBL HEADSET JB400"/>
    <n v="11"/>
    <n v="18000"/>
    <n v="198000"/>
    <x v="4"/>
    <n v="2024"/>
  </r>
  <r>
    <s v="2024-05-08"/>
    <s v="SAL03851"/>
    <x v="5"/>
    <s v="JBL HEADSET JB400"/>
    <n v="2"/>
    <n v="18000"/>
    <n v="36000"/>
    <x v="4"/>
    <n v="2024"/>
  </r>
  <r>
    <s v="2024-05-15"/>
    <s v="SAL05176"/>
    <x v="5"/>
    <s v="JBL HEADSET JB400"/>
    <n v="1"/>
    <n v="18000"/>
    <n v="18000"/>
    <x v="4"/>
    <n v="2024"/>
  </r>
  <r>
    <s v="2024-05-19"/>
    <s v="SAL00832"/>
    <x v="5"/>
    <s v="JBL HEADSET JB400"/>
    <n v="13"/>
    <n v="18000"/>
    <n v="234000"/>
    <x v="4"/>
    <n v="2024"/>
  </r>
  <r>
    <s v="2024-05-19"/>
    <s v="SAL03876"/>
    <x v="5"/>
    <s v="JBL HEADSET JB400"/>
    <n v="12"/>
    <n v="18000"/>
    <n v="216000"/>
    <x v="4"/>
    <n v="2024"/>
  </r>
  <r>
    <s v="2024-05-20"/>
    <s v="SAL00631"/>
    <x v="5"/>
    <s v="JBL HEADSET JB400"/>
    <n v="7"/>
    <n v="18000"/>
    <n v="126000"/>
    <x v="4"/>
    <n v="2024"/>
  </r>
  <r>
    <s v="2024-05-27"/>
    <s v="SAL01453"/>
    <x v="5"/>
    <s v="JBL HEADSET JB400"/>
    <n v="11"/>
    <n v="18000"/>
    <n v="198000"/>
    <x v="4"/>
    <n v="2024"/>
  </r>
  <r>
    <s v="2024-05-28"/>
    <s v="SAL03624"/>
    <x v="5"/>
    <s v="JBL HEADSET JB400"/>
    <n v="11"/>
    <n v="18000"/>
    <n v="198000"/>
    <x v="4"/>
    <n v="2024"/>
  </r>
  <r>
    <s v="2024-05-31"/>
    <s v="SAL05312"/>
    <x v="5"/>
    <s v="JBL HEADSET JB400"/>
    <n v="4"/>
    <n v="18000"/>
    <n v="72000"/>
    <x v="4"/>
    <n v="2024"/>
  </r>
  <r>
    <s v="2024-06-10"/>
    <s v="SAL00234"/>
    <x v="5"/>
    <s v="JBL HEADSET JB400"/>
    <n v="3"/>
    <n v="18000"/>
    <n v="54000"/>
    <x v="5"/>
    <n v="2024"/>
  </r>
  <r>
    <s v="2024-06-17"/>
    <s v="SAL01332"/>
    <x v="5"/>
    <s v="JBL HEADSET JB400"/>
    <n v="14"/>
    <n v="18000"/>
    <n v="252000"/>
    <x v="5"/>
    <n v="2024"/>
  </r>
  <r>
    <s v="2024-06-29"/>
    <s v="SAL03283"/>
    <x v="5"/>
    <s v="JBL HEADSET JB400"/>
    <n v="14"/>
    <n v="18000"/>
    <n v="252000"/>
    <x v="5"/>
    <n v="2024"/>
  </r>
  <r>
    <s v="2024-07-05"/>
    <s v="SAL02996"/>
    <x v="5"/>
    <s v="JBL HEADSET JB400"/>
    <n v="6"/>
    <n v="18000"/>
    <n v="108000"/>
    <x v="6"/>
    <n v="2024"/>
  </r>
  <r>
    <s v="2024-07-08"/>
    <s v="SAL01250"/>
    <x v="5"/>
    <s v="JBL HEADSET JB400"/>
    <n v="12"/>
    <n v="18000"/>
    <n v="216000"/>
    <x v="6"/>
    <n v="2024"/>
  </r>
  <r>
    <s v="2024-07-13"/>
    <s v="SAL05769"/>
    <x v="5"/>
    <s v="JBL HEADSET JB400"/>
    <n v="14"/>
    <n v="18000"/>
    <n v="252000"/>
    <x v="6"/>
    <n v="2024"/>
  </r>
  <r>
    <s v="2024-07-21"/>
    <s v="SAL02488"/>
    <x v="5"/>
    <s v="JBL HEADSET JB400"/>
    <n v="1"/>
    <n v="18000"/>
    <n v="18000"/>
    <x v="6"/>
    <n v="2024"/>
  </r>
  <r>
    <s v="2024-07-24"/>
    <s v="SAL05664"/>
    <x v="5"/>
    <s v="JBL HEADSET JB400"/>
    <n v="14"/>
    <n v="18000"/>
    <n v="252000"/>
    <x v="6"/>
    <n v="2024"/>
  </r>
  <r>
    <s v="2024-08-07"/>
    <s v="SAL02700"/>
    <x v="5"/>
    <s v="JBL HEADSET JB400"/>
    <n v="4"/>
    <n v="18000"/>
    <n v="72000"/>
    <x v="7"/>
    <n v="2024"/>
  </r>
  <r>
    <s v="2024-08-30"/>
    <s v="SAL03506"/>
    <x v="5"/>
    <s v="JBL HEADSET JB400"/>
    <n v="4"/>
    <n v="18000"/>
    <n v="72000"/>
    <x v="7"/>
    <n v="2024"/>
  </r>
  <r>
    <s v="2024-09-07"/>
    <s v="SAL00001"/>
    <x v="5"/>
    <s v="JBL HEADSET JB400"/>
    <n v="7"/>
    <n v="18000"/>
    <n v="126000"/>
    <x v="8"/>
    <n v="2024"/>
  </r>
  <r>
    <s v="2024-09-13"/>
    <s v="SAL00516"/>
    <x v="5"/>
    <s v="JBL HEADSET JB400"/>
    <n v="11"/>
    <n v="18000"/>
    <n v="198000"/>
    <x v="8"/>
    <n v="2024"/>
  </r>
  <r>
    <s v="2024-09-18"/>
    <s v="SAL04996"/>
    <x v="5"/>
    <s v="JBL HEADSET JB400"/>
    <n v="7"/>
    <n v="18000"/>
    <n v="126000"/>
    <x v="8"/>
    <n v="2024"/>
  </r>
  <r>
    <s v="2024-09-18"/>
    <s v="SAL05336"/>
    <x v="5"/>
    <s v="JBL HEADSET JB400"/>
    <n v="11"/>
    <n v="18000"/>
    <n v="198000"/>
    <x v="8"/>
    <n v="2024"/>
  </r>
  <r>
    <s v="2024-09-22"/>
    <s v="SAL02036"/>
    <x v="5"/>
    <s v="JBL HEADSET JB400"/>
    <n v="6"/>
    <n v="18000"/>
    <n v="108000"/>
    <x v="8"/>
    <n v="2024"/>
  </r>
  <r>
    <s v="2024-10-06"/>
    <s v="SAL00568"/>
    <x v="5"/>
    <s v="JBL HEADSET JB400"/>
    <n v="7"/>
    <n v="18000"/>
    <n v="126000"/>
    <x v="9"/>
    <n v="2024"/>
  </r>
  <r>
    <s v="2024-10-27"/>
    <s v="SAL00941"/>
    <x v="5"/>
    <s v="JBL HEADSET JB400"/>
    <n v="11"/>
    <n v="18000"/>
    <n v="198000"/>
    <x v="9"/>
    <n v="2024"/>
  </r>
  <r>
    <s v="2024-11-02"/>
    <s v="SAL03446"/>
    <x v="5"/>
    <s v="JBL HEADSET JB400"/>
    <n v="7"/>
    <n v="18000"/>
    <n v="126000"/>
    <x v="10"/>
    <n v="2024"/>
  </r>
  <r>
    <s v="2024-11-04"/>
    <s v="SAL01292"/>
    <x v="5"/>
    <s v="JBL HEADSET JB400"/>
    <n v="3"/>
    <n v="18000"/>
    <n v="54000"/>
    <x v="10"/>
    <n v="2024"/>
  </r>
  <r>
    <s v="2024-11-05"/>
    <s v="SAL04553"/>
    <x v="5"/>
    <s v="JBL HEADSET JB400"/>
    <n v="15"/>
    <n v="18000"/>
    <n v="270000"/>
    <x v="10"/>
    <n v="2024"/>
  </r>
  <r>
    <s v="2024-11-22"/>
    <s v="SAL01307"/>
    <x v="5"/>
    <s v="JBL HEADSET JB400"/>
    <n v="13"/>
    <n v="18000"/>
    <n v="234000"/>
    <x v="10"/>
    <n v="2024"/>
  </r>
  <r>
    <s v="2024-11-25"/>
    <s v="SAL05082"/>
    <x v="5"/>
    <s v="JBL HEADSET JB400"/>
    <n v="15"/>
    <n v="18000"/>
    <n v="270000"/>
    <x v="10"/>
    <n v="2024"/>
  </r>
  <r>
    <s v="2024-12-07"/>
    <s v="SAL02831"/>
    <x v="5"/>
    <s v="JBL HEADSET JB400"/>
    <n v="15"/>
    <n v="18000"/>
    <n v="270000"/>
    <x v="11"/>
    <n v="2024"/>
  </r>
  <r>
    <s v="2025-01-01"/>
    <s v="SAL05761"/>
    <x v="5"/>
    <s v="JBL HEADSET JB400"/>
    <n v="7"/>
    <n v="18000"/>
    <n v="126000"/>
    <x v="0"/>
    <n v="2025"/>
  </r>
  <r>
    <s v="2025-01-10"/>
    <s v="SAL04548"/>
    <x v="5"/>
    <s v="JBL HEADSET JB400"/>
    <n v="2"/>
    <n v="18000"/>
    <n v="36000"/>
    <x v="0"/>
    <n v="2025"/>
  </r>
  <r>
    <s v="2025-01-11"/>
    <s v="SAL01379"/>
    <x v="5"/>
    <s v="JBL HEADSET JB400"/>
    <n v="9"/>
    <n v="18000"/>
    <n v="162000"/>
    <x v="0"/>
    <n v="2025"/>
  </r>
  <r>
    <s v="2025-01-12"/>
    <s v="SAL01407"/>
    <x v="5"/>
    <s v="JBL HEADSET JB400"/>
    <n v="1"/>
    <n v="18000"/>
    <n v="18000"/>
    <x v="0"/>
    <n v="2025"/>
  </r>
  <r>
    <s v="2025-01-14"/>
    <s v="SAL02459"/>
    <x v="5"/>
    <s v="JBL HEADSET JB400"/>
    <n v="11"/>
    <n v="18000"/>
    <n v="198000"/>
    <x v="0"/>
    <n v="2025"/>
  </r>
  <r>
    <s v="2025-01-20"/>
    <s v="SAL04422"/>
    <x v="5"/>
    <s v="JBL HEADSET JB400"/>
    <n v="14"/>
    <n v="18000"/>
    <n v="252000"/>
    <x v="0"/>
    <n v="2025"/>
  </r>
  <r>
    <s v="2025-01-31"/>
    <s v="SAL02693"/>
    <x v="5"/>
    <s v="JBL HEADSET JB400"/>
    <n v="10"/>
    <n v="18000"/>
    <n v="180000"/>
    <x v="0"/>
    <n v="2025"/>
  </r>
  <r>
    <s v="2025-02-02"/>
    <s v="SAL02940"/>
    <x v="5"/>
    <s v="JBL HEADSET JB400"/>
    <n v="15"/>
    <n v="18000"/>
    <n v="270000"/>
    <x v="1"/>
    <n v="2025"/>
  </r>
  <r>
    <s v="2025-02-12"/>
    <s v="SAL00636"/>
    <x v="5"/>
    <s v="JBL HEADSET JB400"/>
    <n v="11"/>
    <n v="18000"/>
    <n v="198000"/>
    <x v="1"/>
    <n v="2025"/>
  </r>
  <r>
    <s v="2025-02-26"/>
    <s v="SAL01322"/>
    <x v="5"/>
    <s v="JBL HEADSET JB400"/>
    <n v="4"/>
    <n v="18000"/>
    <n v="72000"/>
    <x v="1"/>
    <n v="2025"/>
  </r>
  <r>
    <s v="2025-03-09"/>
    <s v="SAL05281"/>
    <x v="5"/>
    <s v="JBL HEADSET JB400"/>
    <n v="8"/>
    <n v="18000"/>
    <n v="144000"/>
    <x v="2"/>
    <n v="2025"/>
  </r>
  <r>
    <s v="2025-03-14"/>
    <s v="SAL02350"/>
    <x v="5"/>
    <s v="JBL HEADSET JB400"/>
    <n v="10"/>
    <n v="18000"/>
    <n v="180000"/>
    <x v="2"/>
    <n v="2025"/>
  </r>
  <r>
    <s v="2025-03-22"/>
    <s v="SAL01471"/>
    <x v="5"/>
    <s v="JBL HEADSET JB400"/>
    <n v="9"/>
    <n v="18000"/>
    <n v="162000"/>
    <x v="2"/>
    <n v="2025"/>
  </r>
  <r>
    <s v="2025-03-27"/>
    <s v="SAL02748"/>
    <x v="5"/>
    <s v="JBL HEADSET JB400"/>
    <n v="3"/>
    <n v="18000"/>
    <n v="54000"/>
    <x v="2"/>
    <n v="2025"/>
  </r>
  <r>
    <s v="2025-04-12"/>
    <s v="SAL04410"/>
    <x v="5"/>
    <s v="JBL HEADSET JB400"/>
    <n v="11"/>
    <n v="18000"/>
    <n v="198000"/>
    <x v="3"/>
    <n v="2025"/>
  </r>
  <r>
    <s v="2025-04-16"/>
    <s v="SAL00176"/>
    <x v="5"/>
    <s v="JBL HEADSET JB400"/>
    <n v="2"/>
    <n v="18000"/>
    <n v="36000"/>
    <x v="3"/>
    <n v="2025"/>
  </r>
  <r>
    <s v="2025-04-24"/>
    <s v="SAL02683"/>
    <x v="5"/>
    <s v="JBL HEADSET JB400"/>
    <n v="15"/>
    <n v="18000"/>
    <n v="270000"/>
    <x v="3"/>
    <n v="2025"/>
  </r>
  <r>
    <s v="2025-05-01"/>
    <s v="SAL01452"/>
    <x v="5"/>
    <s v="JBL HEADSET JB400"/>
    <n v="12"/>
    <n v="18000"/>
    <n v="216000"/>
    <x v="4"/>
    <n v="2025"/>
  </r>
  <r>
    <s v="2025-05-01"/>
    <s v="SAL02662"/>
    <x v="5"/>
    <s v="JBL HEADSET JB400"/>
    <n v="13"/>
    <n v="18000"/>
    <n v="234000"/>
    <x v="4"/>
    <n v="2025"/>
  </r>
  <r>
    <s v="2025-05-02"/>
    <s v="SAL05690"/>
    <x v="5"/>
    <s v="JBL HEADSET JB400"/>
    <n v="7"/>
    <n v="18000"/>
    <n v="126000"/>
    <x v="4"/>
    <n v="2025"/>
  </r>
  <r>
    <s v="2025-05-10"/>
    <s v="SAL01871"/>
    <x v="5"/>
    <s v="JBL HEADSET JB400"/>
    <n v="10"/>
    <n v="18000"/>
    <n v="180000"/>
    <x v="4"/>
    <n v="2025"/>
  </r>
  <r>
    <s v="2025-05-13"/>
    <s v="SAL04884"/>
    <x v="5"/>
    <s v="JBL HEADSET JB400"/>
    <n v="1"/>
    <n v="18000"/>
    <n v="18000"/>
    <x v="4"/>
    <n v="2025"/>
  </r>
  <r>
    <s v="2025-06-11"/>
    <s v="SAL05398"/>
    <x v="5"/>
    <s v="JBL HEADSET JB400"/>
    <n v="5"/>
    <n v="18000"/>
    <n v="90000"/>
    <x v="5"/>
    <n v="2025"/>
  </r>
  <r>
    <s v="2025-06-13"/>
    <s v="SAL03855"/>
    <x v="5"/>
    <s v="JBL HEADSET JB400"/>
    <n v="14"/>
    <n v="18000"/>
    <n v="252000"/>
    <x v="5"/>
    <n v="2025"/>
  </r>
  <r>
    <s v="2025-06-14"/>
    <s v="SAL03151"/>
    <x v="5"/>
    <s v="JBL HEADSET JB400"/>
    <n v="14"/>
    <n v="18000"/>
    <n v="252000"/>
    <x v="5"/>
    <n v="2025"/>
  </r>
  <r>
    <s v="2025-06-22"/>
    <s v="SAL02035"/>
    <x v="5"/>
    <s v="JBL HEADSET JB400"/>
    <n v="10"/>
    <n v="18000"/>
    <n v="180000"/>
    <x v="5"/>
    <n v="2025"/>
  </r>
  <r>
    <s v="2025-06-27"/>
    <s v="SAL05288"/>
    <x v="5"/>
    <s v="JBL HEADSET JB400"/>
    <n v="6"/>
    <n v="18000"/>
    <n v="108000"/>
    <x v="5"/>
    <n v="2025"/>
  </r>
  <r>
    <s v="2025-07-02"/>
    <s v="SAL05962"/>
    <x v="5"/>
    <s v="JBL HEADSET JB400"/>
    <n v="15"/>
    <n v="18000"/>
    <n v="270000"/>
    <x v="6"/>
    <n v="2025"/>
  </r>
  <r>
    <s v="2025-07-09"/>
    <s v="SAL04150"/>
    <x v="5"/>
    <s v="JBL HEADSET JB400"/>
    <n v="6"/>
    <n v="18000"/>
    <n v="108000"/>
    <x v="6"/>
    <n v="2025"/>
  </r>
  <r>
    <s v="2025-07-09"/>
    <s v="SAL05865"/>
    <x v="5"/>
    <s v="JBL HEADSET JB400"/>
    <n v="7"/>
    <n v="18000"/>
    <n v="126000"/>
    <x v="6"/>
    <n v="2025"/>
  </r>
  <r>
    <s v="2025-07-22"/>
    <s v="SAL00276"/>
    <x v="5"/>
    <s v="JBL HEADSET JB400"/>
    <n v="11"/>
    <n v="18000"/>
    <n v="198000"/>
    <x v="6"/>
    <n v="2025"/>
  </r>
  <r>
    <s v="2025-08-07"/>
    <s v="SAL02312"/>
    <x v="5"/>
    <s v="JBL HEADSET JB400"/>
    <n v="11"/>
    <n v="18000"/>
    <n v="198000"/>
    <x v="7"/>
    <n v="2025"/>
  </r>
  <r>
    <s v="2025-08-27"/>
    <s v="SAL05770"/>
    <x v="5"/>
    <s v="JBL HEADSET JB400"/>
    <n v="13"/>
    <n v="18000"/>
    <n v="234000"/>
    <x v="7"/>
    <n v="2025"/>
  </r>
  <r>
    <s v="2025-09-16"/>
    <s v="SAL01922"/>
    <x v="5"/>
    <s v="JBL HEADSET JB400"/>
    <n v="4"/>
    <n v="18000"/>
    <n v="72000"/>
    <x v="8"/>
    <n v="2025"/>
  </r>
  <r>
    <s v="2025-09-21"/>
    <s v="SAL00965"/>
    <x v="5"/>
    <s v="JBL HEADSET JB400"/>
    <n v="2"/>
    <n v="18000"/>
    <n v="36000"/>
    <x v="8"/>
    <n v="2025"/>
  </r>
  <r>
    <s v="2025-10-22"/>
    <s v="SAL01027"/>
    <x v="5"/>
    <s v="JBL HEADSET JB400"/>
    <n v="3"/>
    <n v="18000"/>
    <n v="54000"/>
    <x v="9"/>
    <n v="2025"/>
  </r>
  <r>
    <s v="2025-10-26"/>
    <s v="SAL05681"/>
    <x v="5"/>
    <s v="JBL HEADSET JB400"/>
    <n v="6"/>
    <n v="18000"/>
    <n v="108000"/>
    <x v="9"/>
    <n v="2025"/>
  </r>
  <r>
    <s v="2025-11-11"/>
    <s v="SAL02157"/>
    <x v="5"/>
    <s v="JBL HEADSET JB400"/>
    <n v="4"/>
    <n v="18000"/>
    <n v="72000"/>
    <x v="10"/>
    <n v="2025"/>
  </r>
  <r>
    <s v="2025-11-15"/>
    <s v="SAL00093"/>
    <x v="5"/>
    <s v="JBL HEADSET JB400"/>
    <n v="4"/>
    <n v="18000"/>
    <n v="72000"/>
    <x v="10"/>
    <n v="2025"/>
  </r>
  <r>
    <s v="2025-11-18"/>
    <s v="SAL04278"/>
    <x v="5"/>
    <s v="JBL HEADSET JB400"/>
    <n v="4"/>
    <n v="18000"/>
    <n v="72000"/>
    <x v="10"/>
    <n v="2025"/>
  </r>
  <r>
    <s v="2025-11-20"/>
    <s v="SAL03099"/>
    <x v="5"/>
    <s v="JBL HEADSET JB400"/>
    <n v="7"/>
    <n v="18000"/>
    <n v="126000"/>
    <x v="10"/>
    <n v="2025"/>
  </r>
  <r>
    <s v="2025-11-22"/>
    <s v="SAL01524"/>
    <x v="5"/>
    <s v="JBL HEADSET JB400"/>
    <n v="4"/>
    <n v="18000"/>
    <n v="72000"/>
    <x v="10"/>
    <n v="2025"/>
  </r>
  <r>
    <s v="2025-12-01"/>
    <s v="SAL03148"/>
    <x v="5"/>
    <s v="JBL HEADSET JB400"/>
    <n v="13"/>
    <n v="18000"/>
    <n v="234000"/>
    <x v="11"/>
    <n v="2025"/>
  </r>
  <r>
    <s v="2025-12-13"/>
    <s v="SAL04464"/>
    <x v="5"/>
    <s v="JBL HEADSET JB400"/>
    <n v="8"/>
    <n v="18000"/>
    <n v="144000"/>
    <x v="11"/>
    <n v="2025"/>
  </r>
  <r>
    <s v="2025-12-16"/>
    <s v="SAL03164"/>
    <x v="5"/>
    <s v="JBL HEADSET JB400"/>
    <n v="6"/>
    <n v="18000"/>
    <n v="108000"/>
    <x v="11"/>
    <n v="2025"/>
  </r>
  <r>
    <s v="2025-12-23"/>
    <s v="SAL01311"/>
    <x v="5"/>
    <s v="JBL HEADSET JB400"/>
    <n v="11"/>
    <n v="18000"/>
    <n v="198000"/>
    <x v="11"/>
    <n v="2025"/>
  </r>
  <r>
    <s v="2025-12-23"/>
    <s v="SAL05494"/>
    <x v="5"/>
    <s v="JBL HEADSET JB400"/>
    <n v="11"/>
    <n v="18000"/>
    <n v="198000"/>
    <x v="11"/>
    <n v="2025"/>
  </r>
  <r>
    <s v="2025-12-27"/>
    <s v="SAL04727"/>
    <x v="5"/>
    <s v="JBL HEADSET JB400"/>
    <n v="9"/>
    <n v="18000"/>
    <n v="162000"/>
    <x v="11"/>
    <n v="2025"/>
  </r>
  <r>
    <s v="2023-01-12"/>
    <s v="SAL00990"/>
    <x v="7"/>
    <s v="NOKIA BATTERY"/>
    <n v="14"/>
    <n v="2500"/>
    <n v="35000"/>
    <x v="0"/>
    <n v="2023"/>
  </r>
  <r>
    <s v="2023-01-12"/>
    <s v="SAL04288"/>
    <x v="7"/>
    <s v="NOKIA BATTERY"/>
    <n v="8"/>
    <n v="2500"/>
    <n v="20000"/>
    <x v="0"/>
    <n v="2023"/>
  </r>
  <r>
    <s v="2023-01-13"/>
    <s v="SAL05789"/>
    <x v="7"/>
    <s v="NOKIA BATTERY"/>
    <n v="9"/>
    <n v="2500"/>
    <n v="22500"/>
    <x v="0"/>
    <n v="2023"/>
  </r>
  <r>
    <s v="2023-01-22"/>
    <s v="SAL02655"/>
    <x v="7"/>
    <s v="NOKIA BATTERY"/>
    <n v="3"/>
    <n v="2500"/>
    <n v="7500"/>
    <x v="0"/>
    <n v="2023"/>
  </r>
  <r>
    <s v="2023-01-24"/>
    <s v="SAL04710"/>
    <x v="7"/>
    <s v="NOKIA BATTERY"/>
    <n v="14"/>
    <n v="2500"/>
    <n v="35000"/>
    <x v="0"/>
    <n v="2023"/>
  </r>
  <r>
    <s v="2023-01-28"/>
    <s v="SAL00229"/>
    <x v="7"/>
    <s v="NOKIA BATTERY"/>
    <n v="1"/>
    <n v="2500"/>
    <n v="2500"/>
    <x v="0"/>
    <n v="2023"/>
  </r>
  <r>
    <s v="2023-02-03"/>
    <s v="SAL04098"/>
    <x v="7"/>
    <s v="NOKIA BATTERY"/>
    <n v="1"/>
    <n v="2500"/>
    <n v="2500"/>
    <x v="1"/>
    <n v="2023"/>
  </r>
  <r>
    <s v="2023-02-14"/>
    <s v="SAL03278"/>
    <x v="7"/>
    <s v="NOKIA BATTERY"/>
    <n v="1"/>
    <n v="2500"/>
    <n v="2500"/>
    <x v="1"/>
    <n v="2023"/>
  </r>
  <r>
    <s v="2023-02-25"/>
    <s v="SAL03423"/>
    <x v="7"/>
    <s v="NOKIA BATTERY"/>
    <n v="9"/>
    <n v="2500"/>
    <n v="22500"/>
    <x v="1"/>
    <n v="2023"/>
  </r>
  <r>
    <s v="2023-03-07"/>
    <s v="SAL04372"/>
    <x v="7"/>
    <s v="NOKIA BATTERY"/>
    <n v="4"/>
    <n v="2500"/>
    <n v="10000"/>
    <x v="2"/>
    <n v="2023"/>
  </r>
  <r>
    <s v="2023-03-07"/>
    <s v="SAL05727"/>
    <x v="7"/>
    <s v="NOKIA BATTERY"/>
    <n v="12"/>
    <n v="2500"/>
    <n v="30000"/>
    <x v="2"/>
    <n v="2023"/>
  </r>
  <r>
    <s v="2023-03-08"/>
    <s v="SAL03047"/>
    <x v="7"/>
    <s v="NOKIA BATTERY"/>
    <n v="14"/>
    <n v="2500"/>
    <n v="35000"/>
    <x v="2"/>
    <n v="2023"/>
  </r>
  <r>
    <s v="2023-03-15"/>
    <s v="SAL05501"/>
    <x v="7"/>
    <s v="NOKIA BATTERY"/>
    <n v="10"/>
    <n v="2500"/>
    <n v="25000"/>
    <x v="2"/>
    <n v="2023"/>
  </r>
  <r>
    <s v="2023-04-02"/>
    <s v="SAL01189"/>
    <x v="7"/>
    <s v="NOKIA BATTERY"/>
    <n v="8"/>
    <n v="2500"/>
    <n v="20000"/>
    <x v="3"/>
    <n v="2023"/>
  </r>
  <r>
    <s v="2023-04-03"/>
    <s v="SAL05186"/>
    <x v="7"/>
    <s v="NOKIA BATTERY"/>
    <n v="8"/>
    <n v="2500"/>
    <n v="20000"/>
    <x v="3"/>
    <n v="2023"/>
  </r>
  <r>
    <s v="2023-04-04"/>
    <s v="SAL03441"/>
    <x v="7"/>
    <s v="NOKIA BATTERY"/>
    <n v="9"/>
    <n v="2500"/>
    <n v="22500"/>
    <x v="3"/>
    <n v="2023"/>
  </r>
  <r>
    <s v="2023-04-05"/>
    <s v="SAL03788"/>
    <x v="7"/>
    <s v="NOKIA BATTERY"/>
    <n v="12"/>
    <n v="2500"/>
    <n v="30000"/>
    <x v="3"/>
    <n v="2023"/>
  </r>
  <r>
    <s v="2023-04-07"/>
    <s v="SAL01479"/>
    <x v="7"/>
    <s v="NOKIA BATTERY"/>
    <n v="3"/>
    <n v="2500"/>
    <n v="7500"/>
    <x v="3"/>
    <n v="2023"/>
  </r>
  <r>
    <s v="2023-04-13"/>
    <s v="SAL02864"/>
    <x v="7"/>
    <s v="NOKIA BATTERY"/>
    <n v="3"/>
    <n v="2500"/>
    <n v="7500"/>
    <x v="3"/>
    <n v="2023"/>
  </r>
  <r>
    <s v="2023-04-23"/>
    <s v="SAL02725"/>
    <x v="7"/>
    <s v="NOKIA BATTERY"/>
    <n v="7"/>
    <n v="2500"/>
    <n v="17500"/>
    <x v="3"/>
    <n v="2023"/>
  </r>
  <r>
    <s v="2023-04-29"/>
    <s v="SAL00266"/>
    <x v="7"/>
    <s v="NOKIA BATTERY"/>
    <n v="1"/>
    <n v="2500"/>
    <n v="2500"/>
    <x v="3"/>
    <n v="2023"/>
  </r>
  <r>
    <s v="2023-05-04"/>
    <s v="SAL01063"/>
    <x v="7"/>
    <s v="NOKIA BATTERY"/>
    <n v="1"/>
    <n v="2500"/>
    <n v="2500"/>
    <x v="4"/>
    <n v="2023"/>
  </r>
  <r>
    <s v="2023-05-08"/>
    <s v="SAL05688"/>
    <x v="7"/>
    <s v="NOKIA BATTERY"/>
    <n v="6"/>
    <n v="2500"/>
    <n v="15000"/>
    <x v="4"/>
    <n v="2023"/>
  </r>
  <r>
    <s v="2023-05-18"/>
    <s v="SAL03203"/>
    <x v="7"/>
    <s v="NOKIA BATTERY"/>
    <n v="6"/>
    <n v="2500"/>
    <n v="15000"/>
    <x v="4"/>
    <n v="2023"/>
  </r>
  <r>
    <s v="2023-05-18"/>
    <s v="SAL05500"/>
    <x v="7"/>
    <s v="NOKIA BATTERY"/>
    <n v="9"/>
    <n v="2500"/>
    <n v="22500"/>
    <x v="4"/>
    <n v="2023"/>
  </r>
  <r>
    <s v="2023-06-04"/>
    <s v="SAL01014"/>
    <x v="7"/>
    <s v="NOKIA BATTERY"/>
    <n v="6"/>
    <n v="2500"/>
    <n v="15000"/>
    <x v="5"/>
    <n v="2023"/>
  </r>
  <r>
    <s v="2023-06-10"/>
    <s v="SAL02735"/>
    <x v="7"/>
    <s v="NOKIA BATTERY"/>
    <n v="7"/>
    <n v="2500"/>
    <n v="17500"/>
    <x v="5"/>
    <n v="2023"/>
  </r>
  <r>
    <s v="2023-06-10"/>
    <s v="SAL03940"/>
    <x v="7"/>
    <s v="NOKIA BATTERY"/>
    <n v="4"/>
    <n v="2500"/>
    <n v="10000"/>
    <x v="5"/>
    <n v="2023"/>
  </r>
  <r>
    <s v="2023-06-17"/>
    <s v="SAL02847"/>
    <x v="7"/>
    <s v="NOKIA BATTERY"/>
    <n v="14"/>
    <n v="2500"/>
    <n v="35000"/>
    <x v="5"/>
    <n v="2023"/>
  </r>
  <r>
    <s v="2023-06-18"/>
    <s v="SAL04395"/>
    <x v="7"/>
    <s v="NOKIA BATTERY"/>
    <n v="10"/>
    <n v="2500"/>
    <n v="25000"/>
    <x v="5"/>
    <n v="2023"/>
  </r>
  <r>
    <s v="2023-06-20"/>
    <s v="SAL05646"/>
    <x v="7"/>
    <s v="NOKIA BATTERY"/>
    <n v="9"/>
    <n v="2500"/>
    <n v="22500"/>
    <x v="5"/>
    <n v="2023"/>
  </r>
  <r>
    <s v="2023-06-28"/>
    <s v="SAL04165"/>
    <x v="7"/>
    <s v="NOKIA BATTERY"/>
    <n v="3"/>
    <n v="2500"/>
    <n v="7500"/>
    <x v="5"/>
    <n v="2023"/>
  </r>
  <r>
    <s v="2023-07-04"/>
    <s v="SAL04270"/>
    <x v="7"/>
    <s v="NOKIA BATTERY"/>
    <n v="2"/>
    <n v="2500"/>
    <n v="5000"/>
    <x v="6"/>
    <n v="2023"/>
  </r>
  <r>
    <s v="2023-07-04"/>
    <s v="SAL04313"/>
    <x v="7"/>
    <s v="NOKIA BATTERY"/>
    <n v="7"/>
    <n v="2500"/>
    <n v="17500"/>
    <x v="6"/>
    <n v="2023"/>
  </r>
  <r>
    <s v="2023-07-05"/>
    <s v="SAL03740"/>
    <x v="7"/>
    <s v="NOKIA BATTERY"/>
    <n v="14"/>
    <n v="2500"/>
    <n v="35000"/>
    <x v="6"/>
    <n v="2023"/>
  </r>
  <r>
    <s v="2023-07-08"/>
    <s v="SAL05634"/>
    <x v="7"/>
    <s v="NOKIA BATTERY"/>
    <n v="1"/>
    <n v="2500"/>
    <n v="2500"/>
    <x v="6"/>
    <n v="2023"/>
  </r>
  <r>
    <s v="2023-07-09"/>
    <s v="SAL04805"/>
    <x v="7"/>
    <s v="NOKIA BATTERY"/>
    <n v="9"/>
    <n v="2500"/>
    <n v="22500"/>
    <x v="6"/>
    <n v="2023"/>
  </r>
  <r>
    <s v="2023-07-11"/>
    <s v="SAL03769"/>
    <x v="7"/>
    <s v="NOKIA BATTERY"/>
    <n v="3"/>
    <n v="2500"/>
    <n v="7500"/>
    <x v="6"/>
    <n v="2023"/>
  </r>
  <r>
    <s v="2023-07-16"/>
    <s v="SAL03082"/>
    <x v="7"/>
    <s v="NOKIA BATTERY"/>
    <n v="10"/>
    <n v="2500"/>
    <n v="25000"/>
    <x v="6"/>
    <n v="2023"/>
  </r>
  <r>
    <s v="2023-07-28"/>
    <s v="SAL05891"/>
    <x v="7"/>
    <s v="NOKIA BATTERY"/>
    <n v="12"/>
    <n v="2500"/>
    <n v="30000"/>
    <x v="6"/>
    <n v="2023"/>
  </r>
  <r>
    <s v="2023-08-13"/>
    <s v="SAL04680"/>
    <x v="7"/>
    <s v="NOKIA BATTERY"/>
    <n v="6"/>
    <n v="2500"/>
    <n v="15000"/>
    <x v="7"/>
    <n v="2023"/>
  </r>
  <r>
    <s v="2023-08-29"/>
    <s v="SAL04792"/>
    <x v="7"/>
    <s v="NOKIA BATTERY"/>
    <n v="7"/>
    <n v="2500"/>
    <n v="17500"/>
    <x v="7"/>
    <n v="2023"/>
  </r>
  <r>
    <s v="2023-08-31"/>
    <s v="SAL05123"/>
    <x v="7"/>
    <s v="NOKIA BATTERY"/>
    <n v="13"/>
    <n v="2500"/>
    <n v="32500"/>
    <x v="7"/>
    <n v="2023"/>
  </r>
  <r>
    <s v="2023-09-03"/>
    <s v="SAL03741"/>
    <x v="7"/>
    <s v="NOKIA BATTERY"/>
    <n v="3"/>
    <n v="2500"/>
    <n v="7500"/>
    <x v="8"/>
    <n v="2023"/>
  </r>
  <r>
    <s v="2023-09-03"/>
    <s v="SAL05782"/>
    <x v="7"/>
    <s v="NOKIA BATTERY"/>
    <n v="13"/>
    <n v="2500"/>
    <n v="32500"/>
    <x v="8"/>
    <n v="2023"/>
  </r>
  <r>
    <s v="2023-10-10"/>
    <s v="SAL01283"/>
    <x v="7"/>
    <s v="NOKIA BATTERY"/>
    <n v="4"/>
    <n v="2500"/>
    <n v="10000"/>
    <x v="9"/>
    <n v="2023"/>
  </r>
  <r>
    <s v="2023-10-12"/>
    <s v="SAL04083"/>
    <x v="7"/>
    <s v="NOKIA BATTERY"/>
    <n v="15"/>
    <n v="2500"/>
    <n v="37500"/>
    <x v="9"/>
    <n v="2023"/>
  </r>
  <r>
    <s v="2023-11-02"/>
    <s v="SAL01648"/>
    <x v="7"/>
    <s v="NOKIA BATTERY"/>
    <n v="4"/>
    <n v="2500"/>
    <n v="10000"/>
    <x v="10"/>
    <n v="2023"/>
  </r>
  <r>
    <s v="2023-11-02"/>
    <s v="SAL01976"/>
    <x v="7"/>
    <s v="NOKIA BATTERY"/>
    <n v="3"/>
    <n v="2500"/>
    <n v="7500"/>
    <x v="10"/>
    <n v="2023"/>
  </r>
  <r>
    <s v="2023-11-03"/>
    <s v="SAL02195"/>
    <x v="7"/>
    <s v="NOKIA BATTERY"/>
    <n v="12"/>
    <n v="2500"/>
    <n v="30000"/>
    <x v="10"/>
    <n v="2023"/>
  </r>
  <r>
    <s v="2023-11-05"/>
    <s v="SAL02705"/>
    <x v="7"/>
    <s v="NOKIA BATTERY"/>
    <n v="6"/>
    <n v="2500"/>
    <n v="15000"/>
    <x v="10"/>
    <n v="2023"/>
  </r>
  <r>
    <s v="2023-11-20"/>
    <s v="SAL03408"/>
    <x v="7"/>
    <s v="NOKIA BATTERY"/>
    <n v="11"/>
    <n v="2500"/>
    <n v="27500"/>
    <x v="10"/>
    <n v="2023"/>
  </r>
  <r>
    <s v="2023-12-01"/>
    <s v="SAL01491"/>
    <x v="7"/>
    <s v="NOKIA BATTERY"/>
    <n v="5"/>
    <n v="2500"/>
    <n v="12500"/>
    <x v="11"/>
    <n v="2023"/>
  </r>
  <r>
    <s v="2023-12-08"/>
    <s v="SAL00144"/>
    <x v="7"/>
    <s v="NOKIA BATTERY"/>
    <n v="14"/>
    <n v="2500"/>
    <n v="35000"/>
    <x v="11"/>
    <n v="2023"/>
  </r>
  <r>
    <s v="2023-12-18"/>
    <s v="SAL02890"/>
    <x v="7"/>
    <s v="NOKIA BATTERY"/>
    <n v="9"/>
    <n v="2500"/>
    <n v="22500"/>
    <x v="11"/>
    <n v="2023"/>
  </r>
  <r>
    <s v="2023-12-22"/>
    <s v="SAL01317"/>
    <x v="7"/>
    <s v="NOKIA BATTERY"/>
    <n v="9"/>
    <n v="2500"/>
    <n v="22500"/>
    <x v="11"/>
    <n v="2023"/>
  </r>
  <r>
    <s v="2023-12-22"/>
    <s v="SAL03365"/>
    <x v="7"/>
    <s v="NOKIA BATTERY"/>
    <n v="13"/>
    <n v="2500"/>
    <n v="32500"/>
    <x v="11"/>
    <n v="2023"/>
  </r>
  <r>
    <s v="2023-12-26"/>
    <s v="SAL02985"/>
    <x v="7"/>
    <s v="NOKIA BATTERY"/>
    <n v="12"/>
    <n v="2500"/>
    <n v="30000"/>
    <x v="11"/>
    <n v="2023"/>
  </r>
  <r>
    <s v="2023-12-28"/>
    <s v="SAL01823"/>
    <x v="7"/>
    <s v="NOKIA BATTERY"/>
    <n v="1"/>
    <n v="2500"/>
    <n v="2500"/>
    <x v="11"/>
    <n v="2023"/>
  </r>
  <r>
    <s v="2024-01-05"/>
    <s v="SAL00514"/>
    <x v="7"/>
    <s v="NOKIA BATTERY"/>
    <n v="9"/>
    <n v="2500"/>
    <n v="22500"/>
    <x v="0"/>
    <n v="2024"/>
  </r>
  <r>
    <s v="2024-01-07"/>
    <s v="SAL03646"/>
    <x v="7"/>
    <s v="NOKIA BATTERY"/>
    <n v="7"/>
    <n v="2500"/>
    <n v="17500"/>
    <x v="0"/>
    <n v="2024"/>
  </r>
  <r>
    <s v="2024-01-10"/>
    <s v="SAL05987"/>
    <x v="7"/>
    <s v="NOKIA BATTERY"/>
    <n v="5"/>
    <n v="2500"/>
    <n v="12500"/>
    <x v="0"/>
    <n v="2024"/>
  </r>
  <r>
    <s v="2024-01-14"/>
    <s v="SAL02978"/>
    <x v="7"/>
    <s v="NOKIA BATTERY"/>
    <n v="5"/>
    <n v="2500"/>
    <n v="12500"/>
    <x v="0"/>
    <n v="2024"/>
  </r>
  <r>
    <s v="2024-01-20"/>
    <s v="SAL03889"/>
    <x v="7"/>
    <s v="NOKIA BATTERY"/>
    <n v="11"/>
    <n v="2500"/>
    <n v="27500"/>
    <x v="0"/>
    <n v="2024"/>
  </r>
  <r>
    <s v="2024-01-25"/>
    <s v="SAL02544"/>
    <x v="7"/>
    <s v="NOKIA BATTERY"/>
    <n v="5"/>
    <n v="2500"/>
    <n v="12500"/>
    <x v="0"/>
    <n v="2024"/>
  </r>
  <r>
    <s v="2024-01-27"/>
    <s v="SAL02674"/>
    <x v="7"/>
    <s v="NOKIA BATTERY"/>
    <n v="11"/>
    <n v="2500"/>
    <n v="27500"/>
    <x v="0"/>
    <n v="2024"/>
  </r>
  <r>
    <s v="2024-02-04"/>
    <s v="SAL05549"/>
    <x v="7"/>
    <s v="NOKIA BATTERY"/>
    <n v="14"/>
    <n v="2500"/>
    <n v="35000"/>
    <x v="1"/>
    <n v="2024"/>
  </r>
  <r>
    <s v="2024-02-19"/>
    <s v="SAL05029"/>
    <x v="7"/>
    <s v="NOKIA BATTERY"/>
    <n v="5"/>
    <n v="2500"/>
    <n v="12500"/>
    <x v="1"/>
    <n v="2024"/>
  </r>
  <r>
    <s v="2024-02-21"/>
    <s v="SAL04956"/>
    <x v="7"/>
    <s v="NOKIA BATTERY"/>
    <n v="9"/>
    <n v="2500"/>
    <n v="22500"/>
    <x v="1"/>
    <n v="2024"/>
  </r>
  <r>
    <s v="2024-02-29"/>
    <s v="SAL02983"/>
    <x v="7"/>
    <s v="NOKIA BATTERY"/>
    <n v="10"/>
    <n v="2500"/>
    <n v="25000"/>
    <x v="1"/>
    <n v="2024"/>
  </r>
  <r>
    <s v="2024-03-01"/>
    <s v="SAL04875"/>
    <x v="7"/>
    <s v="NOKIA BATTERY"/>
    <n v="6"/>
    <n v="2500"/>
    <n v="15000"/>
    <x v="2"/>
    <n v="2024"/>
  </r>
  <r>
    <s v="2024-03-18"/>
    <s v="SAL01201"/>
    <x v="7"/>
    <s v="NOKIA BATTERY"/>
    <n v="12"/>
    <n v="2500"/>
    <n v="30000"/>
    <x v="2"/>
    <n v="2024"/>
  </r>
  <r>
    <s v="2024-03-24"/>
    <s v="SAL01340"/>
    <x v="7"/>
    <s v="NOKIA BATTERY"/>
    <n v="4"/>
    <n v="2500"/>
    <n v="10000"/>
    <x v="2"/>
    <n v="2024"/>
  </r>
  <r>
    <s v="2024-03-25"/>
    <s v="SAL00470"/>
    <x v="7"/>
    <s v="NOKIA BATTERY"/>
    <n v="5"/>
    <n v="2500"/>
    <n v="12500"/>
    <x v="2"/>
    <n v="2024"/>
  </r>
  <r>
    <s v="2024-03-31"/>
    <s v="SAL00747"/>
    <x v="7"/>
    <s v="NOKIA BATTERY"/>
    <n v="14"/>
    <n v="2500"/>
    <n v="35000"/>
    <x v="2"/>
    <n v="2024"/>
  </r>
  <r>
    <s v="2024-04-04"/>
    <s v="SAL00901"/>
    <x v="7"/>
    <s v="NOKIA BATTERY"/>
    <n v="12"/>
    <n v="2500"/>
    <n v="30000"/>
    <x v="3"/>
    <n v="2024"/>
  </r>
  <r>
    <s v="2024-04-06"/>
    <s v="SAL03623"/>
    <x v="7"/>
    <s v="NOKIA BATTERY"/>
    <n v="8"/>
    <n v="2500"/>
    <n v="20000"/>
    <x v="3"/>
    <n v="2024"/>
  </r>
  <r>
    <s v="2024-04-11"/>
    <s v="SAL05775"/>
    <x v="7"/>
    <s v="NOKIA BATTERY"/>
    <n v="9"/>
    <n v="2500"/>
    <n v="22500"/>
    <x v="3"/>
    <n v="2024"/>
  </r>
  <r>
    <s v="2024-04-12"/>
    <s v="SAL03243"/>
    <x v="7"/>
    <s v="NOKIA BATTERY"/>
    <n v="9"/>
    <n v="2500"/>
    <n v="22500"/>
    <x v="3"/>
    <n v="2024"/>
  </r>
  <r>
    <s v="2024-04-20"/>
    <s v="SAL05876"/>
    <x v="7"/>
    <s v="NOKIA BATTERY"/>
    <n v="14"/>
    <n v="2500"/>
    <n v="35000"/>
    <x v="3"/>
    <n v="2024"/>
  </r>
  <r>
    <s v="2024-04-27"/>
    <s v="SAL03009"/>
    <x v="7"/>
    <s v="NOKIA BATTERY"/>
    <n v="6"/>
    <n v="2500"/>
    <n v="15000"/>
    <x v="3"/>
    <n v="2024"/>
  </r>
  <r>
    <s v="2024-05-05"/>
    <s v="SAL02375"/>
    <x v="7"/>
    <s v="NOKIA BATTERY"/>
    <n v="11"/>
    <n v="2500"/>
    <n v="27500"/>
    <x v="4"/>
    <n v="2024"/>
  </r>
  <r>
    <s v="2024-05-08"/>
    <s v="SAL03631"/>
    <x v="7"/>
    <s v="NOKIA BATTERY"/>
    <n v="11"/>
    <n v="2500"/>
    <n v="27500"/>
    <x v="4"/>
    <n v="2024"/>
  </r>
  <r>
    <s v="2024-05-11"/>
    <s v="SAL05857"/>
    <x v="7"/>
    <s v="NOKIA BATTERY"/>
    <n v="10"/>
    <n v="2500"/>
    <n v="25000"/>
    <x v="4"/>
    <n v="2024"/>
  </r>
  <r>
    <s v="2024-05-14"/>
    <s v="SAL04094"/>
    <x v="7"/>
    <s v="NOKIA BATTERY"/>
    <n v="6"/>
    <n v="2500"/>
    <n v="15000"/>
    <x v="4"/>
    <n v="2024"/>
  </r>
  <r>
    <s v="2024-05-15"/>
    <s v="SAL00482"/>
    <x v="7"/>
    <s v="NOKIA BATTERY"/>
    <n v="9"/>
    <n v="2500"/>
    <n v="22500"/>
    <x v="4"/>
    <n v="2024"/>
  </r>
  <r>
    <s v="2024-05-20"/>
    <s v="SAL04519"/>
    <x v="7"/>
    <s v="NOKIA BATTERY"/>
    <n v="13"/>
    <n v="2500"/>
    <n v="32500"/>
    <x v="4"/>
    <n v="2024"/>
  </r>
  <r>
    <s v="2024-05-26"/>
    <s v="SAL01910"/>
    <x v="7"/>
    <s v="NOKIA BATTERY"/>
    <n v="12"/>
    <n v="2500"/>
    <n v="30000"/>
    <x v="4"/>
    <n v="2024"/>
  </r>
  <r>
    <s v="2024-06-03"/>
    <s v="SAL01962"/>
    <x v="7"/>
    <s v="NOKIA BATTERY"/>
    <n v="1"/>
    <n v="2500"/>
    <n v="2500"/>
    <x v="5"/>
    <n v="2024"/>
  </r>
  <r>
    <s v="2024-06-05"/>
    <s v="SAL01872"/>
    <x v="7"/>
    <s v="NOKIA BATTERY"/>
    <n v="11"/>
    <n v="2500"/>
    <n v="27500"/>
    <x v="5"/>
    <n v="2024"/>
  </r>
  <r>
    <s v="2024-06-08"/>
    <s v="SAL00084"/>
    <x v="7"/>
    <s v="NOKIA BATTERY"/>
    <n v="15"/>
    <n v="2500"/>
    <n v="37500"/>
    <x v="5"/>
    <n v="2024"/>
  </r>
  <r>
    <s v="2024-06-12"/>
    <s v="SAL01665"/>
    <x v="7"/>
    <s v="NOKIA BATTERY"/>
    <n v="3"/>
    <n v="2500"/>
    <n v="7500"/>
    <x v="5"/>
    <n v="2024"/>
  </r>
  <r>
    <s v="2024-06-17"/>
    <s v="SAL02610"/>
    <x v="7"/>
    <s v="NOKIA BATTERY"/>
    <n v="15"/>
    <n v="2500"/>
    <n v="37500"/>
    <x v="5"/>
    <n v="2024"/>
  </r>
  <r>
    <s v="2024-06-17"/>
    <s v="SAL04690"/>
    <x v="7"/>
    <s v="NOKIA BATTERY"/>
    <n v="1"/>
    <n v="2500"/>
    <n v="2500"/>
    <x v="5"/>
    <n v="2024"/>
  </r>
  <r>
    <s v="2024-06-19"/>
    <s v="SAL04545"/>
    <x v="7"/>
    <s v="NOKIA BATTERY"/>
    <n v="15"/>
    <n v="2500"/>
    <n v="37500"/>
    <x v="5"/>
    <n v="2024"/>
  </r>
  <r>
    <s v="2024-06-27"/>
    <s v="SAL05296"/>
    <x v="7"/>
    <s v="NOKIA BATTERY"/>
    <n v="15"/>
    <n v="2500"/>
    <n v="37500"/>
    <x v="5"/>
    <n v="2024"/>
  </r>
  <r>
    <s v="2024-07-17"/>
    <s v="SAL03018"/>
    <x v="7"/>
    <s v="NOKIA BATTERY"/>
    <n v="5"/>
    <n v="2500"/>
    <n v="12500"/>
    <x v="6"/>
    <n v="2024"/>
  </r>
  <r>
    <s v="2024-07-19"/>
    <s v="SAL03630"/>
    <x v="7"/>
    <s v="NOKIA BATTERY"/>
    <n v="3"/>
    <n v="2500"/>
    <n v="7500"/>
    <x v="6"/>
    <n v="2024"/>
  </r>
  <r>
    <s v="2024-07-26"/>
    <s v="SAL03558"/>
    <x v="7"/>
    <s v="NOKIA BATTERY"/>
    <n v="2"/>
    <n v="2500"/>
    <n v="5000"/>
    <x v="6"/>
    <n v="2024"/>
  </r>
  <r>
    <s v="2024-07-27"/>
    <s v="SAL04890"/>
    <x v="7"/>
    <s v="NOKIA BATTERY"/>
    <n v="9"/>
    <n v="2500"/>
    <n v="22500"/>
    <x v="6"/>
    <n v="2024"/>
  </r>
  <r>
    <s v="2024-08-12"/>
    <s v="SAL04701"/>
    <x v="7"/>
    <s v="NOKIA BATTERY"/>
    <n v="4"/>
    <n v="2500"/>
    <n v="10000"/>
    <x v="7"/>
    <n v="2024"/>
  </r>
  <r>
    <s v="2024-08-13"/>
    <s v="SAL04784"/>
    <x v="7"/>
    <s v="NOKIA BATTERY"/>
    <n v="12"/>
    <n v="2500"/>
    <n v="30000"/>
    <x v="7"/>
    <n v="2024"/>
  </r>
  <r>
    <s v="2024-08-22"/>
    <s v="SAL05517"/>
    <x v="7"/>
    <s v="NOKIA BATTERY"/>
    <n v="5"/>
    <n v="2500"/>
    <n v="12500"/>
    <x v="7"/>
    <n v="2024"/>
  </r>
  <r>
    <s v="2024-08-26"/>
    <s v="SAL02473"/>
    <x v="7"/>
    <s v="NOKIA BATTERY"/>
    <n v="15"/>
    <n v="2500"/>
    <n v="37500"/>
    <x v="7"/>
    <n v="2024"/>
  </r>
  <r>
    <s v="2024-08-27"/>
    <s v="SAL01601"/>
    <x v="7"/>
    <s v="NOKIA BATTERY"/>
    <n v="14"/>
    <n v="2500"/>
    <n v="35000"/>
    <x v="7"/>
    <n v="2024"/>
  </r>
  <r>
    <s v="2024-09-01"/>
    <s v="SAL02950"/>
    <x v="7"/>
    <s v="NOKIA BATTERY"/>
    <n v="12"/>
    <n v="2500"/>
    <n v="30000"/>
    <x v="8"/>
    <n v="2024"/>
  </r>
  <r>
    <s v="2024-09-08"/>
    <s v="SAL05468"/>
    <x v="7"/>
    <s v="NOKIA BATTERY"/>
    <n v="15"/>
    <n v="2500"/>
    <n v="37500"/>
    <x v="8"/>
    <n v="2024"/>
  </r>
  <r>
    <s v="2024-09-24"/>
    <s v="SAL05489"/>
    <x v="7"/>
    <s v="NOKIA BATTERY"/>
    <n v="7"/>
    <n v="2500"/>
    <n v="17500"/>
    <x v="8"/>
    <n v="2024"/>
  </r>
  <r>
    <s v="2024-10-05"/>
    <s v="SAL01391"/>
    <x v="7"/>
    <s v="NOKIA BATTERY"/>
    <n v="15"/>
    <n v="2500"/>
    <n v="37500"/>
    <x v="9"/>
    <n v="2024"/>
  </r>
  <r>
    <s v="2024-10-19"/>
    <s v="SAL02102"/>
    <x v="7"/>
    <s v="NOKIA BATTERY"/>
    <n v="6"/>
    <n v="2500"/>
    <n v="15000"/>
    <x v="9"/>
    <n v="2024"/>
  </r>
  <r>
    <s v="2024-10-21"/>
    <s v="SAL00115"/>
    <x v="7"/>
    <s v="NOKIA BATTERY"/>
    <n v="10"/>
    <n v="2500"/>
    <n v="25000"/>
    <x v="9"/>
    <n v="2024"/>
  </r>
  <r>
    <s v="2024-10-22"/>
    <s v="SAL01089"/>
    <x v="7"/>
    <s v="NOKIA BATTERY"/>
    <n v="9"/>
    <n v="2500"/>
    <n v="22500"/>
    <x v="9"/>
    <n v="2024"/>
  </r>
  <r>
    <s v="2024-10-26"/>
    <s v="SAL04766"/>
    <x v="7"/>
    <s v="NOKIA BATTERY"/>
    <n v="9"/>
    <n v="2500"/>
    <n v="22500"/>
    <x v="9"/>
    <n v="2024"/>
  </r>
  <r>
    <s v="2024-10-27"/>
    <s v="SAL02012"/>
    <x v="7"/>
    <s v="NOKIA BATTERY"/>
    <n v="7"/>
    <n v="2500"/>
    <n v="17500"/>
    <x v="9"/>
    <n v="2024"/>
  </r>
  <r>
    <s v="2024-10-28"/>
    <s v="SAL02338"/>
    <x v="7"/>
    <s v="NOKIA BATTERY"/>
    <n v="6"/>
    <n v="2500"/>
    <n v="15000"/>
    <x v="9"/>
    <n v="2024"/>
  </r>
  <r>
    <s v="2024-11-11"/>
    <s v="SAL01275"/>
    <x v="7"/>
    <s v="NOKIA BATTERY"/>
    <n v="3"/>
    <n v="2500"/>
    <n v="7500"/>
    <x v="10"/>
    <n v="2024"/>
  </r>
  <r>
    <s v="2024-11-15"/>
    <s v="SAL02135"/>
    <x v="7"/>
    <s v="NOKIA BATTERY"/>
    <n v="6"/>
    <n v="2500"/>
    <n v="15000"/>
    <x v="10"/>
    <n v="2024"/>
  </r>
  <r>
    <s v="2024-11-28"/>
    <s v="SAL04897"/>
    <x v="7"/>
    <s v="NOKIA BATTERY"/>
    <n v="15"/>
    <n v="2500"/>
    <n v="37500"/>
    <x v="10"/>
    <n v="2024"/>
  </r>
  <r>
    <s v="2024-12-20"/>
    <s v="SAL01320"/>
    <x v="7"/>
    <s v="NOKIA BATTERY"/>
    <n v="10"/>
    <n v="2500"/>
    <n v="25000"/>
    <x v="11"/>
    <n v="2024"/>
  </r>
  <r>
    <s v="2024-12-27"/>
    <s v="SAL05165"/>
    <x v="7"/>
    <s v="NOKIA BATTERY"/>
    <n v="1"/>
    <n v="2500"/>
    <n v="2500"/>
    <x v="11"/>
    <n v="2024"/>
  </r>
  <r>
    <s v="2025-01-02"/>
    <s v="SAL05778"/>
    <x v="7"/>
    <s v="NOKIA BATTERY"/>
    <n v="9"/>
    <n v="2500"/>
    <n v="22500"/>
    <x v="0"/>
    <n v="2025"/>
  </r>
  <r>
    <s v="2025-01-03"/>
    <s v="SAL00605"/>
    <x v="7"/>
    <s v="NOKIA BATTERY"/>
    <n v="3"/>
    <n v="2500"/>
    <n v="7500"/>
    <x v="0"/>
    <n v="2025"/>
  </r>
  <r>
    <s v="2025-01-03"/>
    <s v="SAL05094"/>
    <x v="7"/>
    <s v="NOKIA BATTERY"/>
    <n v="5"/>
    <n v="2500"/>
    <n v="12500"/>
    <x v="0"/>
    <n v="2025"/>
  </r>
  <r>
    <s v="2025-01-06"/>
    <s v="SAL01493"/>
    <x v="7"/>
    <s v="NOKIA BATTERY"/>
    <n v="3"/>
    <n v="2500"/>
    <n v="7500"/>
    <x v="0"/>
    <n v="2025"/>
  </r>
  <r>
    <s v="2025-01-08"/>
    <s v="SAL02781"/>
    <x v="7"/>
    <s v="NOKIA BATTERY"/>
    <n v="10"/>
    <n v="2500"/>
    <n v="25000"/>
    <x v="0"/>
    <n v="2025"/>
  </r>
  <r>
    <s v="2025-01-15"/>
    <s v="SAL01081"/>
    <x v="7"/>
    <s v="NOKIA BATTERY"/>
    <n v="13"/>
    <n v="2500"/>
    <n v="32500"/>
    <x v="0"/>
    <n v="2025"/>
  </r>
  <r>
    <s v="2025-01-18"/>
    <s v="SAL02616"/>
    <x v="7"/>
    <s v="NOKIA BATTERY"/>
    <n v="15"/>
    <n v="2500"/>
    <n v="37500"/>
    <x v="0"/>
    <n v="2025"/>
  </r>
  <r>
    <s v="2025-02-14"/>
    <s v="SAL00030"/>
    <x v="7"/>
    <s v="NOKIA BATTERY"/>
    <n v="3"/>
    <n v="2500"/>
    <n v="7500"/>
    <x v="1"/>
    <n v="2025"/>
  </r>
  <r>
    <s v="2025-02-14"/>
    <s v="SAL02227"/>
    <x v="7"/>
    <s v="NOKIA BATTERY"/>
    <n v="13"/>
    <n v="2500"/>
    <n v="32500"/>
    <x v="1"/>
    <n v="2025"/>
  </r>
  <r>
    <s v="2025-02-22"/>
    <s v="SAL00924"/>
    <x v="7"/>
    <s v="NOKIA BATTERY"/>
    <n v="4"/>
    <n v="2500"/>
    <n v="10000"/>
    <x v="1"/>
    <n v="2025"/>
  </r>
  <r>
    <s v="2025-03-07"/>
    <s v="SAL03317"/>
    <x v="7"/>
    <s v="NOKIA BATTERY"/>
    <n v="8"/>
    <n v="2500"/>
    <n v="20000"/>
    <x v="2"/>
    <n v="2025"/>
  </r>
  <r>
    <s v="2025-03-13"/>
    <s v="SAL00370"/>
    <x v="7"/>
    <s v="NOKIA BATTERY"/>
    <n v="4"/>
    <n v="2500"/>
    <n v="10000"/>
    <x v="2"/>
    <n v="2025"/>
  </r>
  <r>
    <s v="2025-03-22"/>
    <s v="SAL01276"/>
    <x v="7"/>
    <s v="NOKIA BATTERY"/>
    <n v="1"/>
    <n v="2500"/>
    <n v="2500"/>
    <x v="2"/>
    <n v="2025"/>
  </r>
  <r>
    <s v="2025-04-02"/>
    <s v="SAL04498"/>
    <x v="7"/>
    <s v="NOKIA BATTERY"/>
    <n v="2"/>
    <n v="2500"/>
    <n v="5000"/>
    <x v="3"/>
    <n v="2025"/>
  </r>
  <r>
    <s v="2025-04-03"/>
    <s v="SAL02009"/>
    <x v="7"/>
    <s v="NOKIA BATTERY"/>
    <n v="13"/>
    <n v="2500"/>
    <n v="32500"/>
    <x v="3"/>
    <n v="2025"/>
  </r>
  <r>
    <s v="2025-04-06"/>
    <s v="SAL03968"/>
    <x v="7"/>
    <s v="NOKIA BATTERY"/>
    <n v="9"/>
    <n v="2500"/>
    <n v="22500"/>
    <x v="3"/>
    <n v="2025"/>
  </r>
  <r>
    <s v="2025-04-07"/>
    <s v="SAL05714"/>
    <x v="7"/>
    <s v="NOKIA BATTERY"/>
    <n v="6"/>
    <n v="2500"/>
    <n v="15000"/>
    <x v="3"/>
    <n v="2025"/>
  </r>
  <r>
    <s v="2025-04-08"/>
    <s v="SAL00207"/>
    <x v="7"/>
    <s v="NOKIA BATTERY"/>
    <n v="7"/>
    <n v="2500"/>
    <n v="17500"/>
    <x v="3"/>
    <n v="2025"/>
  </r>
  <r>
    <s v="2025-04-09"/>
    <s v="SAL02882"/>
    <x v="7"/>
    <s v="NOKIA BATTERY"/>
    <n v="9"/>
    <n v="2500"/>
    <n v="22500"/>
    <x v="3"/>
    <n v="2025"/>
  </r>
  <r>
    <s v="2025-04-12"/>
    <s v="SAL02196"/>
    <x v="7"/>
    <s v="NOKIA BATTERY"/>
    <n v="11"/>
    <n v="2500"/>
    <n v="27500"/>
    <x v="3"/>
    <n v="2025"/>
  </r>
  <r>
    <s v="2025-04-18"/>
    <s v="SAL03247"/>
    <x v="7"/>
    <s v="NOKIA BATTERY"/>
    <n v="15"/>
    <n v="2500"/>
    <n v="37500"/>
    <x v="3"/>
    <n v="2025"/>
  </r>
  <r>
    <s v="2025-04-21"/>
    <s v="SAL04377"/>
    <x v="7"/>
    <s v="NOKIA BATTERY"/>
    <n v="14"/>
    <n v="2500"/>
    <n v="35000"/>
    <x v="3"/>
    <n v="2025"/>
  </r>
  <r>
    <s v="2025-04-22"/>
    <s v="SAL04182"/>
    <x v="7"/>
    <s v="NOKIA BATTERY"/>
    <n v="1"/>
    <n v="2500"/>
    <n v="2500"/>
    <x v="3"/>
    <n v="2025"/>
  </r>
  <r>
    <s v="2025-04-26"/>
    <s v="SAL02605"/>
    <x v="7"/>
    <s v="NOKIA BATTERY"/>
    <n v="6"/>
    <n v="2500"/>
    <n v="15000"/>
    <x v="3"/>
    <n v="2025"/>
  </r>
  <r>
    <s v="2025-05-05"/>
    <s v="SAL04809"/>
    <x v="7"/>
    <s v="NOKIA BATTERY"/>
    <n v="7"/>
    <n v="2500"/>
    <n v="17500"/>
    <x v="4"/>
    <n v="2025"/>
  </r>
  <r>
    <s v="2025-05-20"/>
    <s v="SAL05575"/>
    <x v="7"/>
    <s v="NOKIA BATTERY"/>
    <n v="1"/>
    <n v="2500"/>
    <n v="2500"/>
    <x v="4"/>
    <n v="2025"/>
  </r>
  <r>
    <s v="2025-05-21"/>
    <s v="SAL00569"/>
    <x v="7"/>
    <s v="NOKIA BATTERY"/>
    <n v="3"/>
    <n v="2500"/>
    <n v="7500"/>
    <x v="4"/>
    <n v="2025"/>
  </r>
  <r>
    <s v="2025-05-26"/>
    <s v="SAL03941"/>
    <x v="7"/>
    <s v="NOKIA BATTERY"/>
    <n v="15"/>
    <n v="2500"/>
    <n v="37500"/>
    <x v="4"/>
    <n v="2025"/>
  </r>
  <r>
    <s v="2025-06-04"/>
    <s v="SAL00825"/>
    <x v="7"/>
    <s v="NOKIA BATTERY"/>
    <n v="7"/>
    <n v="2500"/>
    <n v="17500"/>
    <x v="5"/>
    <n v="2025"/>
  </r>
  <r>
    <s v="2025-06-17"/>
    <s v="SAL02115"/>
    <x v="7"/>
    <s v="NOKIA BATTERY"/>
    <n v="15"/>
    <n v="2500"/>
    <n v="37500"/>
    <x v="5"/>
    <n v="2025"/>
  </r>
  <r>
    <s v="2025-06-24"/>
    <s v="SAL04254"/>
    <x v="7"/>
    <s v="NOKIA BATTERY"/>
    <n v="10"/>
    <n v="2500"/>
    <n v="25000"/>
    <x v="5"/>
    <n v="2025"/>
  </r>
  <r>
    <s v="2025-07-02"/>
    <s v="SAL04804"/>
    <x v="7"/>
    <s v="NOKIA BATTERY"/>
    <n v="1"/>
    <n v="2500"/>
    <n v="2500"/>
    <x v="6"/>
    <n v="2025"/>
  </r>
  <r>
    <s v="2025-07-07"/>
    <s v="SAL01837"/>
    <x v="7"/>
    <s v="NOKIA BATTERY"/>
    <n v="4"/>
    <n v="2500"/>
    <n v="10000"/>
    <x v="6"/>
    <n v="2025"/>
  </r>
  <r>
    <s v="2025-07-09"/>
    <s v="SAL02619"/>
    <x v="7"/>
    <s v="NOKIA BATTERY"/>
    <n v="9"/>
    <n v="2500"/>
    <n v="22500"/>
    <x v="6"/>
    <n v="2025"/>
  </r>
  <r>
    <s v="2025-07-26"/>
    <s v="SAL01839"/>
    <x v="7"/>
    <s v="NOKIA BATTERY"/>
    <n v="12"/>
    <n v="2500"/>
    <n v="30000"/>
    <x v="6"/>
    <n v="2025"/>
  </r>
  <r>
    <s v="2025-08-03"/>
    <s v="SAL05447"/>
    <x v="7"/>
    <s v="NOKIA BATTERY"/>
    <n v="4"/>
    <n v="2500"/>
    <n v="10000"/>
    <x v="7"/>
    <n v="2025"/>
  </r>
  <r>
    <s v="2025-08-06"/>
    <s v="SAL03477"/>
    <x v="7"/>
    <s v="NOKIA BATTERY"/>
    <n v="8"/>
    <n v="2500"/>
    <n v="20000"/>
    <x v="7"/>
    <n v="2025"/>
  </r>
  <r>
    <s v="2025-08-16"/>
    <s v="SAL04622"/>
    <x v="7"/>
    <s v="NOKIA BATTERY"/>
    <n v="14"/>
    <n v="2500"/>
    <n v="35000"/>
    <x v="7"/>
    <n v="2025"/>
  </r>
  <r>
    <s v="2025-08-29"/>
    <s v="SAL01766"/>
    <x v="7"/>
    <s v="NOKIA BATTERY"/>
    <n v="12"/>
    <n v="2500"/>
    <n v="30000"/>
    <x v="7"/>
    <n v="2025"/>
  </r>
  <r>
    <s v="2025-09-09"/>
    <s v="SAL03850"/>
    <x v="7"/>
    <s v="NOKIA BATTERY"/>
    <n v="13"/>
    <n v="2500"/>
    <n v="32500"/>
    <x v="8"/>
    <n v="2025"/>
  </r>
  <r>
    <s v="2025-09-28"/>
    <s v="SAL04450"/>
    <x v="7"/>
    <s v="NOKIA BATTERY"/>
    <n v="1"/>
    <n v="2500"/>
    <n v="2500"/>
    <x v="8"/>
    <n v="2025"/>
  </r>
  <r>
    <s v="2025-11-09"/>
    <s v="SAL05659"/>
    <x v="7"/>
    <s v="NOKIA BATTERY"/>
    <n v="8"/>
    <n v="2500"/>
    <n v="20000"/>
    <x v="10"/>
    <n v="2025"/>
  </r>
  <r>
    <s v="2025-12-01"/>
    <s v="SAL01181"/>
    <x v="7"/>
    <s v="NOKIA BATTERY"/>
    <n v="12"/>
    <n v="2500"/>
    <n v="30000"/>
    <x v="11"/>
    <n v="2025"/>
  </r>
  <r>
    <s v="2025-12-09"/>
    <s v="SAL02871"/>
    <x v="7"/>
    <s v="NOKIA BATTERY"/>
    <n v="11"/>
    <n v="2500"/>
    <n v="27500"/>
    <x v="11"/>
    <n v="2025"/>
  </r>
  <r>
    <s v="2025-12-09"/>
    <s v="SAL03832"/>
    <x v="7"/>
    <s v="NOKIA BATTERY"/>
    <n v="8"/>
    <n v="2500"/>
    <n v="20000"/>
    <x v="11"/>
    <n v="2025"/>
  </r>
  <r>
    <s v="2025-12-13"/>
    <s v="SAL00974"/>
    <x v="7"/>
    <s v="NOKIA BATTERY"/>
    <n v="1"/>
    <n v="2500"/>
    <n v="2500"/>
    <x v="11"/>
    <n v="2025"/>
  </r>
  <r>
    <s v="2025-12-23"/>
    <s v="SAL00726"/>
    <x v="7"/>
    <s v="NOKIA BATTERY"/>
    <n v="1"/>
    <n v="2500"/>
    <n v="2500"/>
    <x v="11"/>
    <n v="2025"/>
  </r>
  <r>
    <s v="2025-12-23"/>
    <s v="SAL04678"/>
    <x v="7"/>
    <s v="NOKIA BATTERY"/>
    <n v="14"/>
    <n v="2500"/>
    <n v="35000"/>
    <x v="11"/>
    <n v="2025"/>
  </r>
  <r>
    <s v="2023-03-02"/>
    <s v="SAL03128"/>
    <x v="0"/>
    <s v="NOKIA CHARGER"/>
    <n v="8"/>
    <n v="1000"/>
    <n v="8000"/>
    <x v="2"/>
    <n v="2023"/>
  </r>
  <r>
    <s v="2023-04-04"/>
    <s v="SAL00051"/>
    <x v="0"/>
    <s v="NOKIA CHARGER"/>
    <n v="14"/>
    <n v="1000"/>
    <n v="14000"/>
    <x v="3"/>
    <n v="2023"/>
  </r>
  <r>
    <s v="2023-04-09"/>
    <s v="SAL05855"/>
    <x v="0"/>
    <s v="NOKIA CHARGER"/>
    <n v="15"/>
    <n v="1000"/>
    <n v="15000"/>
    <x v="3"/>
    <n v="2023"/>
  </r>
  <r>
    <s v="2023-04-18"/>
    <s v="SAL03873"/>
    <x v="0"/>
    <s v="NOKIA CHARGER"/>
    <n v="11"/>
    <n v="1000"/>
    <n v="11000"/>
    <x v="3"/>
    <n v="2023"/>
  </r>
  <r>
    <s v="2023-05-03"/>
    <s v="SAL02695"/>
    <x v="0"/>
    <s v="NOKIA CHARGER"/>
    <n v="2"/>
    <n v="1000"/>
    <n v="2000"/>
    <x v="4"/>
    <n v="2023"/>
  </r>
  <r>
    <s v="2023-05-26"/>
    <s v="SAL01207"/>
    <x v="0"/>
    <s v="NOKIA CHARGER"/>
    <n v="13"/>
    <n v="1000"/>
    <n v="13000"/>
    <x v="4"/>
    <n v="2023"/>
  </r>
  <r>
    <s v="2023-06-03"/>
    <s v="SAL01727"/>
    <x v="0"/>
    <s v="NOKIA CHARGER"/>
    <n v="5"/>
    <n v="1000"/>
    <n v="5000"/>
    <x v="5"/>
    <n v="2023"/>
  </r>
  <r>
    <s v="2023-07-02"/>
    <s v="SAL04632"/>
    <x v="0"/>
    <s v="NOKIA CHARGER"/>
    <n v="5"/>
    <n v="1000"/>
    <n v="5000"/>
    <x v="6"/>
    <n v="2023"/>
  </r>
  <r>
    <s v="2023-07-16"/>
    <s v="SAL03439"/>
    <x v="0"/>
    <s v="NOKIA CHARGER"/>
    <n v="4"/>
    <n v="1000"/>
    <n v="4000"/>
    <x v="6"/>
    <n v="2023"/>
  </r>
  <r>
    <s v="2023-07-27"/>
    <s v="SAL02742"/>
    <x v="0"/>
    <s v="NOKIA CHARGER"/>
    <n v="1"/>
    <n v="1000"/>
    <n v="1000"/>
    <x v="6"/>
    <n v="2023"/>
  </r>
  <r>
    <s v="2023-08-03"/>
    <s v="SAL05647"/>
    <x v="0"/>
    <s v="NOKIA CHARGER"/>
    <n v="5"/>
    <n v="1000"/>
    <n v="5000"/>
    <x v="7"/>
    <n v="2023"/>
  </r>
  <r>
    <s v="2023-08-20"/>
    <s v="SAL02150"/>
    <x v="0"/>
    <s v="NOKIA CHARGER"/>
    <n v="15"/>
    <n v="1000"/>
    <n v="15000"/>
    <x v="7"/>
    <n v="2023"/>
  </r>
  <r>
    <s v="2023-09-01"/>
    <s v="SAL05757"/>
    <x v="0"/>
    <s v="NOKIA CHARGER"/>
    <n v="7"/>
    <n v="1000"/>
    <n v="7000"/>
    <x v="8"/>
    <n v="2023"/>
  </r>
  <r>
    <s v="2023-10-30"/>
    <s v="SAL05718"/>
    <x v="0"/>
    <s v="NOKIA CHARGER"/>
    <n v="6"/>
    <n v="1000"/>
    <n v="6000"/>
    <x v="9"/>
    <n v="2023"/>
  </r>
  <r>
    <s v="2023-11-17"/>
    <s v="SAL05548"/>
    <x v="0"/>
    <s v="NOKIA CHARGER"/>
    <n v="1"/>
    <n v="1000"/>
    <n v="1000"/>
    <x v="10"/>
    <n v="2023"/>
  </r>
  <r>
    <s v="2023-11-23"/>
    <s v="SAL04737"/>
    <x v="0"/>
    <s v="NOKIA CHARGER"/>
    <n v="9"/>
    <n v="1000"/>
    <n v="9000"/>
    <x v="10"/>
    <n v="2023"/>
  </r>
  <r>
    <s v="2023-12-04"/>
    <s v="SAL04659"/>
    <x v="0"/>
    <s v="NOKIA CHARGER"/>
    <n v="14"/>
    <n v="1000"/>
    <n v="14000"/>
    <x v="11"/>
    <n v="2023"/>
  </r>
  <r>
    <s v="2023-12-07"/>
    <s v="SAL03532"/>
    <x v="0"/>
    <s v="NOKIA CHARGER"/>
    <n v="6"/>
    <n v="1000"/>
    <n v="6000"/>
    <x v="11"/>
    <n v="2023"/>
  </r>
  <r>
    <s v="2023-12-11"/>
    <s v="SAL00424"/>
    <x v="0"/>
    <s v="NOKIA CHARGER"/>
    <n v="3"/>
    <n v="1000"/>
    <n v="3000"/>
    <x v="11"/>
    <n v="2023"/>
  </r>
  <r>
    <s v="2024-01-16"/>
    <s v="SAL02198"/>
    <x v="0"/>
    <s v="NOKIA CHARGER"/>
    <n v="5"/>
    <n v="1000"/>
    <n v="5000"/>
    <x v="0"/>
    <n v="2024"/>
  </r>
  <r>
    <s v="2024-01-30"/>
    <s v="SAL00986"/>
    <x v="0"/>
    <s v="NOKIA CHARGER"/>
    <n v="2"/>
    <n v="1000"/>
    <n v="2000"/>
    <x v="0"/>
    <n v="2024"/>
  </r>
  <r>
    <s v="2024-02-11"/>
    <s v="SAL03394"/>
    <x v="0"/>
    <s v="NOKIA CHARGER"/>
    <n v="9"/>
    <n v="1000"/>
    <n v="9000"/>
    <x v="1"/>
    <n v="2024"/>
  </r>
  <r>
    <s v="2024-02-14"/>
    <s v="SAL04175"/>
    <x v="0"/>
    <s v="NOKIA CHARGER"/>
    <n v="8"/>
    <n v="1000"/>
    <n v="8000"/>
    <x v="1"/>
    <n v="2024"/>
  </r>
  <r>
    <s v="2024-03-03"/>
    <s v="SAL04692"/>
    <x v="0"/>
    <s v="NOKIA CHARGER"/>
    <n v="7"/>
    <n v="1000"/>
    <n v="7000"/>
    <x v="2"/>
    <n v="2024"/>
  </r>
  <r>
    <s v="2024-04-03"/>
    <s v="SAL04796"/>
    <x v="0"/>
    <s v="NOKIA CHARGER"/>
    <n v="15"/>
    <n v="1000"/>
    <n v="15000"/>
    <x v="3"/>
    <n v="2024"/>
  </r>
  <r>
    <s v="2024-04-29"/>
    <s v="SAL00727"/>
    <x v="0"/>
    <s v="NOKIA CHARGER"/>
    <n v="10"/>
    <n v="1000"/>
    <n v="10000"/>
    <x v="3"/>
    <n v="2024"/>
  </r>
  <r>
    <s v="2024-05-03"/>
    <s v="SAL01468"/>
    <x v="0"/>
    <s v="NOKIA CHARGER"/>
    <n v="3"/>
    <n v="1000"/>
    <n v="3000"/>
    <x v="4"/>
    <n v="2024"/>
  </r>
  <r>
    <s v="2024-05-04"/>
    <s v="SAL01557"/>
    <x v="0"/>
    <s v="NOKIA CHARGER"/>
    <n v="11"/>
    <n v="1000"/>
    <n v="11000"/>
    <x v="4"/>
    <n v="2024"/>
  </r>
  <r>
    <s v="2024-05-05"/>
    <s v="SAL05713"/>
    <x v="0"/>
    <s v="NOKIA CHARGER"/>
    <n v="8"/>
    <n v="1000"/>
    <n v="8000"/>
    <x v="4"/>
    <n v="2024"/>
  </r>
  <r>
    <s v="2024-05-14"/>
    <s v="SAL05166"/>
    <x v="0"/>
    <s v="NOKIA CHARGER"/>
    <n v="2"/>
    <n v="1000"/>
    <n v="2000"/>
    <x v="4"/>
    <n v="2024"/>
  </r>
  <r>
    <s v="2024-07-17"/>
    <s v="SAL00002"/>
    <x v="0"/>
    <s v="NOKIA CHARGER"/>
    <n v="9"/>
    <n v="1000"/>
    <n v="9000"/>
    <x v="6"/>
    <n v="2024"/>
  </r>
  <r>
    <s v="2024-07-21"/>
    <s v="SAL04797"/>
    <x v="0"/>
    <s v="NOKIA CHARGER"/>
    <n v="8"/>
    <n v="1000"/>
    <n v="8000"/>
    <x v="6"/>
    <n v="2024"/>
  </r>
  <r>
    <s v="2024-07-30"/>
    <s v="SAL05318"/>
    <x v="0"/>
    <s v="NOKIA CHARGER"/>
    <n v="4"/>
    <n v="1000"/>
    <n v="4000"/>
    <x v="6"/>
    <n v="2024"/>
  </r>
  <r>
    <s v="2024-08-23"/>
    <s v="SAL00219"/>
    <x v="0"/>
    <s v="NOKIA CHARGER"/>
    <n v="1"/>
    <n v="1000"/>
    <n v="1000"/>
    <x v="7"/>
    <n v="2024"/>
  </r>
  <r>
    <s v="2024-09-14"/>
    <s v="SAL01973"/>
    <x v="0"/>
    <s v="NOKIA CHARGER"/>
    <n v="13"/>
    <n v="1000"/>
    <n v="13000"/>
    <x v="8"/>
    <n v="2024"/>
  </r>
  <r>
    <s v="2024-09-29"/>
    <s v="SAL00776"/>
    <x v="0"/>
    <s v="NOKIA CHARGER"/>
    <n v="11"/>
    <n v="1000"/>
    <n v="11000"/>
    <x v="8"/>
    <n v="2024"/>
  </r>
  <r>
    <s v="2024-11-11"/>
    <s v="SAL02310"/>
    <x v="0"/>
    <s v="NOKIA CHARGER"/>
    <n v="9"/>
    <n v="1000"/>
    <n v="9000"/>
    <x v="10"/>
    <n v="2024"/>
  </r>
  <r>
    <s v="2024-11-26"/>
    <s v="SAL01779"/>
    <x v="0"/>
    <s v="NOKIA CHARGER"/>
    <n v="8"/>
    <n v="1000"/>
    <n v="8000"/>
    <x v="10"/>
    <n v="2024"/>
  </r>
  <r>
    <s v="2024-12-14"/>
    <s v="SAL01991"/>
    <x v="0"/>
    <s v="NOKIA CHARGER"/>
    <n v="6"/>
    <n v="1000"/>
    <n v="6000"/>
    <x v="11"/>
    <n v="2024"/>
  </r>
  <r>
    <s v="2025-01-23"/>
    <s v="SAL02023"/>
    <x v="0"/>
    <s v="NOKIA CHARGER"/>
    <n v="8"/>
    <n v="1000"/>
    <n v="8000"/>
    <x v="0"/>
    <n v="2025"/>
  </r>
  <r>
    <s v="2025-02-07"/>
    <s v="SAL05972"/>
    <x v="0"/>
    <s v="NOKIA CHARGER"/>
    <n v="12"/>
    <n v="1000"/>
    <n v="12000"/>
    <x v="1"/>
    <n v="2025"/>
  </r>
  <r>
    <s v="2025-02-14"/>
    <s v="SAL05826"/>
    <x v="0"/>
    <s v="NOKIA CHARGER"/>
    <n v="1"/>
    <n v="1000"/>
    <n v="1000"/>
    <x v="1"/>
    <n v="2025"/>
  </r>
  <r>
    <s v="2025-03-15"/>
    <s v="SAL04768"/>
    <x v="0"/>
    <s v="NOKIA CHARGER"/>
    <n v="6"/>
    <n v="1000"/>
    <n v="6000"/>
    <x v="2"/>
    <n v="2025"/>
  </r>
  <r>
    <s v="2025-04-09"/>
    <s v="SAL00879"/>
    <x v="0"/>
    <s v="NOKIA CHARGER"/>
    <n v="12"/>
    <n v="1000"/>
    <n v="12000"/>
    <x v="3"/>
    <n v="2025"/>
  </r>
  <r>
    <s v="2025-07-04"/>
    <s v="SAL00652"/>
    <x v="0"/>
    <s v="NOKIA CHARGER"/>
    <n v="13"/>
    <n v="1000"/>
    <n v="13000"/>
    <x v="6"/>
    <n v="2025"/>
  </r>
  <r>
    <s v="2025-07-28"/>
    <s v="SAL02105"/>
    <x v="0"/>
    <s v="NOKIA CHARGER"/>
    <n v="14"/>
    <n v="1000"/>
    <n v="14000"/>
    <x v="6"/>
    <n v="2025"/>
  </r>
  <r>
    <s v="2025-07-31"/>
    <s v="SAL05144"/>
    <x v="0"/>
    <s v="NOKIA CHARGER"/>
    <n v="2"/>
    <n v="1000"/>
    <n v="2000"/>
    <x v="6"/>
    <n v="2025"/>
  </r>
  <r>
    <s v="2025-08-04"/>
    <s v="SAL00549"/>
    <x v="0"/>
    <s v="NOKIA CHARGER"/>
    <n v="11"/>
    <n v="1000"/>
    <n v="11000"/>
    <x v="7"/>
    <n v="2025"/>
  </r>
  <r>
    <s v="2025-08-11"/>
    <s v="SAL01729"/>
    <x v="0"/>
    <s v="NOKIA CHARGER"/>
    <n v="4"/>
    <n v="1000"/>
    <n v="4000"/>
    <x v="7"/>
    <n v="2025"/>
  </r>
  <r>
    <s v="2025-09-04"/>
    <s v="SAL03260"/>
    <x v="0"/>
    <s v="NOKIA CHARGER"/>
    <n v="15"/>
    <n v="1000"/>
    <n v="15000"/>
    <x v="8"/>
    <n v="2025"/>
  </r>
  <r>
    <s v="2025-09-17"/>
    <s v="SAL02453"/>
    <x v="0"/>
    <s v="NOKIA CHARGER"/>
    <n v="8"/>
    <n v="1000"/>
    <n v="8000"/>
    <x v="8"/>
    <n v="2025"/>
  </r>
  <r>
    <s v="2025-09-29"/>
    <s v="SAL00643"/>
    <x v="0"/>
    <s v="NOKIA CHARGER"/>
    <n v="5"/>
    <n v="1000"/>
    <n v="5000"/>
    <x v="8"/>
    <n v="2025"/>
  </r>
  <r>
    <s v="2025-10-05"/>
    <s v="SAL03206"/>
    <x v="0"/>
    <s v="NOKIA CHARGER"/>
    <n v="4"/>
    <n v="1000"/>
    <n v="4000"/>
    <x v="9"/>
    <n v="2025"/>
  </r>
  <r>
    <s v="2025-10-27"/>
    <s v="SAL03600"/>
    <x v="0"/>
    <s v="NOKIA CHARGER"/>
    <n v="10"/>
    <n v="1000"/>
    <n v="10000"/>
    <x v="9"/>
    <n v="2025"/>
  </r>
  <r>
    <s v="2025-11-09"/>
    <s v="SAL01529"/>
    <x v="0"/>
    <s v="NOKIA CHARGER"/>
    <n v="13"/>
    <n v="1000"/>
    <n v="13000"/>
    <x v="10"/>
    <n v="2025"/>
  </r>
  <r>
    <s v="2025-11-17"/>
    <s v="SAL00821"/>
    <x v="0"/>
    <s v="NOKIA CHARGER"/>
    <n v="5"/>
    <n v="1000"/>
    <n v="5000"/>
    <x v="10"/>
    <n v="2025"/>
  </r>
  <r>
    <s v="2025-12-09"/>
    <s v="SAL03191"/>
    <x v="0"/>
    <s v="NOKIA CHARGER"/>
    <n v="7"/>
    <n v="1000"/>
    <n v="7000"/>
    <x v="11"/>
    <n v="2025"/>
  </r>
  <r>
    <s v="2025-12-09"/>
    <s v="SAL05472"/>
    <x v="0"/>
    <s v="NOKIA CHARGER"/>
    <n v="12"/>
    <n v="1000"/>
    <n v="12000"/>
    <x v="11"/>
    <n v="2025"/>
  </r>
  <r>
    <s v="2025-12-11"/>
    <s v="SAL05300"/>
    <x v="0"/>
    <s v="NOKIA CHARGER"/>
    <n v="14"/>
    <n v="1000"/>
    <n v="14000"/>
    <x v="11"/>
    <n v="2025"/>
  </r>
  <r>
    <s v="2025-12-28"/>
    <s v="SAL05097"/>
    <x v="0"/>
    <s v="NOKIA CHARGER"/>
    <n v="14"/>
    <n v="1000"/>
    <n v="14000"/>
    <x v="11"/>
    <n v="2025"/>
  </r>
  <r>
    <s v="2023-01-11"/>
    <s v="SAL03107"/>
    <x v="7"/>
    <s v="ORAIMO 20000mAh"/>
    <n v="13"/>
    <n v="17000"/>
    <n v="221000"/>
    <x v="0"/>
    <n v="2023"/>
  </r>
  <r>
    <s v="2023-01-15"/>
    <s v="SAL02255"/>
    <x v="7"/>
    <s v="ORAIMO 20000mAh"/>
    <n v="8"/>
    <n v="17000"/>
    <n v="136000"/>
    <x v="0"/>
    <n v="2023"/>
  </r>
  <r>
    <s v="2023-02-04"/>
    <s v="SAL03269"/>
    <x v="7"/>
    <s v="ORAIMO 20000mAh"/>
    <n v="11"/>
    <n v="17000"/>
    <n v="187000"/>
    <x v="1"/>
    <n v="2023"/>
  </r>
  <r>
    <s v="2023-02-08"/>
    <s v="SAL00016"/>
    <x v="7"/>
    <s v="ORAIMO 20000mAh"/>
    <n v="14"/>
    <n v="17000"/>
    <n v="238000"/>
    <x v="1"/>
    <n v="2023"/>
  </r>
  <r>
    <s v="2023-02-11"/>
    <s v="SAL02869"/>
    <x v="7"/>
    <s v="ORAIMO 20000mAh"/>
    <n v="12"/>
    <n v="17000"/>
    <n v="204000"/>
    <x v="1"/>
    <n v="2023"/>
  </r>
  <r>
    <s v="2023-02-14"/>
    <s v="SAL02182"/>
    <x v="7"/>
    <s v="ORAIMO 20000mAh"/>
    <n v="14"/>
    <n v="17000"/>
    <n v="238000"/>
    <x v="1"/>
    <n v="2023"/>
  </r>
  <r>
    <s v="2023-02-15"/>
    <s v="SAL03063"/>
    <x v="7"/>
    <s v="ORAIMO 20000mAh"/>
    <n v="13"/>
    <n v="17000"/>
    <n v="221000"/>
    <x v="1"/>
    <n v="2023"/>
  </r>
  <r>
    <s v="2023-02-20"/>
    <s v="SAL05584"/>
    <x v="7"/>
    <s v="ORAIMO 20000mAh"/>
    <n v="9"/>
    <n v="17000"/>
    <n v="153000"/>
    <x v="1"/>
    <n v="2023"/>
  </r>
  <r>
    <s v="2023-02-22"/>
    <s v="SAL04479"/>
    <x v="7"/>
    <s v="ORAIMO 20000mAh"/>
    <n v="7"/>
    <n v="17000"/>
    <n v="119000"/>
    <x v="1"/>
    <n v="2023"/>
  </r>
  <r>
    <s v="2023-03-01"/>
    <s v="SAL00583"/>
    <x v="7"/>
    <s v="ORAIMO 20000mAh"/>
    <n v="10"/>
    <n v="17000"/>
    <n v="170000"/>
    <x v="2"/>
    <n v="2023"/>
  </r>
  <r>
    <s v="2023-03-11"/>
    <s v="SAL05742"/>
    <x v="7"/>
    <s v="ORAIMO 20000mAh"/>
    <n v="4"/>
    <n v="17000"/>
    <n v="68000"/>
    <x v="2"/>
    <n v="2023"/>
  </r>
  <r>
    <s v="2023-03-24"/>
    <s v="SAL05939"/>
    <x v="7"/>
    <s v="ORAIMO 20000mAh"/>
    <n v="6"/>
    <n v="17000"/>
    <n v="102000"/>
    <x v="2"/>
    <n v="2023"/>
  </r>
  <r>
    <s v="2023-04-13"/>
    <s v="SAL03866"/>
    <x v="7"/>
    <s v="ORAIMO 20000mAh"/>
    <n v="1"/>
    <n v="17000"/>
    <n v="17000"/>
    <x v="3"/>
    <n v="2023"/>
  </r>
  <r>
    <s v="2023-04-15"/>
    <s v="SAL04961"/>
    <x v="7"/>
    <s v="ORAIMO 20000mAh"/>
    <n v="6"/>
    <n v="17000"/>
    <n v="102000"/>
    <x v="3"/>
    <n v="2023"/>
  </r>
  <r>
    <s v="2023-04-26"/>
    <s v="SAL00097"/>
    <x v="7"/>
    <s v="ORAIMO 20000mAh"/>
    <n v="3"/>
    <n v="17000"/>
    <n v="51000"/>
    <x v="3"/>
    <n v="2023"/>
  </r>
  <r>
    <s v="2023-04-30"/>
    <s v="SAL01621"/>
    <x v="7"/>
    <s v="ORAIMO 20000mAh"/>
    <n v="14"/>
    <n v="17000"/>
    <n v="238000"/>
    <x v="3"/>
    <n v="2023"/>
  </r>
  <r>
    <s v="2023-04-30"/>
    <s v="SAL03709"/>
    <x v="7"/>
    <s v="ORAIMO 20000mAh"/>
    <n v="5"/>
    <n v="17000"/>
    <n v="85000"/>
    <x v="3"/>
    <n v="2023"/>
  </r>
  <r>
    <s v="2023-05-13"/>
    <s v="SAL05400"/>
    <x v="7"/>
    <s v="ORAIMO 20000mAh"/>
    <n v="7"/>
    <n v="17000"/>
    <n v="119000"/>
    <x v="4"/>
    <n v="2023"/>
  </r>
  <r>
    <s v="2023-05-16"/>
    <s v="SAL03434"/>
    <x v="7"/>
    <s v="ORAIMO 20000mAh"/>
    <n v="3"/>
    <n v="17000"/>
    <n v="51000"/>
    <x v="4"/>
    <n v="2023"/>
  </r>
  <r>
    <s v="2023-05-21"/>
    <s v="SAL05574"/>
    <x v="7"/>
    <s v="ORAIMO 20000mAh"/>
    <n v="15"/>
    <n v="17000"/>
    <n v="255000"/>
    <x v="4"/>
    <n v="2023"/>
  </r>
  <r>
    <s v="2023-05-30"/>
    <s v="SAL00559"/>
    <x v="7"/>
    <s v="ORAIMO 20000mAh"/>
    <n v="12"/>
    <n v="17000"/>
    <n v="204000"/>
    <x v="4"/>
    <n v="2023"/>
  </r>
  <r>
    <s v="2023-06-04"/>
    <s v="SAL03461"/>
    <x v="7"/>
    <s v="ORAIMO 20000mAh"/>
    <n v="9"/>
    <n v="17000"/>
    <n v="153000"/>
    <x v="5"/>
    <n v="2023"/>
  </r>
  <r>
    <s v="2023-06-17"/>
    <s v="SAL04657"/>
    <x v="7"/>
    <s v="ORAIMO 20000mAh"/>
    <n v="13"/>
    <n v="17000"/>
    <n v="221000"/>
    <x v="5"/>
    <n v="2023"/>
  </r>
  <r>
    <s v="2023-06-26"/>
    <s v="SAL00430"/>
    <x v="7"/>
    <s v="ORAIMO 20000mAh"/>
    <n v="14"/>
    <n v="17000"/>
    <n v="238000"/>
    <x v="5"/>
    <n v="2023"/>
  </r>
  <r>
    <s v="2023-07-06"/>
    <s v="SAL05580"/>
    <x v="7"/>
    <s v="ORAIMO 20000mAh"/>
    <n v="13"/>
    <n v="17000"/>
    <n v="221000"/>
    <x v="6"/>
    <n v="2023"/>
  </r>
  <r>
    <s v="2023-07-06"/>
    <s v="SAL05871"/>
    <x v="7"/>
    <s v="ORAIMO 20000mAh"/>
    <n v="11"/>
    <n v="17000"/>
    <n v="187000"/>
    <x v="6"/>
    <n v="2023"/>
  </r>
  <r>
    <s v="2023-07-09"/>
    <s v="SAL05889"/>
    <x v="7"/>
    <s v="ORAIMO 20000mAh"/>
    <n v="5"/>
    <n v="17000"/>
    <n v="85000"/>
    <x v="6"/>
    <n v="2023"/>
  </r>
  <r>
    <s v="2023-07-18"/>
    <s v="SAL04050"/>
    <x v="7"/>
    <s v="ORAIMO 20000mAh"/>
    <n v="14"/>
    <n v="17000"/>
    <n v="238000"/>
    <x v="6"/>
    <n v="2023"/>
  </r>
  <r>
    <s v="2023-07-20"/>
    <s v="SAL03213"/>
    <x v="7"/>
    <s v="ORAIMO 20000mAh"/>
    <n v="1"/>
    <n v="17000"/>
    <n v="17000"/>
    <x v="6"/>
    <n v="2023"/>
  </r>
  <r>
    <s v="2023-07-20"/>
    <s v="SAL05979"/>
    <x v="7"/>
    <s v="ORAIMO 20000mAh"/>
    <n v="1"/>
    <n v="17000"/>
    <n v="17000"/>
    <x v="6"/>
    <n v="2023"/>
  </r>
  <r>
    <s v="2023-08-06"/>
    <s v="SAL02828"/>
    <x v="7"/>
    <s v="ORAIMO 20000mAh"/>
    <n v="1"/>
    <n v="17000"/>
    <n v="17000"/>
    <x v="7"/>
    <n v="2023"/>
  </r>
  <r>
    <s v="2023-09-10"/>
    <s v="SAL03570"/>
    <x v="7"/>
    <s v="ORAIMO 20000mAh"/>
    <n v="6"/>
    <n v="17000"/>
    <n v="102000"/>
    <x v="8"/>
    <n v="2023"/>
  </r>
  <r>
    <s v="2023-09-12"/>
    <s v="SAL00787"/>
    <x v="7"/>
    <s v="ORAIMO 20000mAh"/>
    <n v="5"/>
    <n v="17000"/>
    <n v="85000"/>
    <x v="8"/>
    <n v="2023"/>
  </r>
  <r>
    <s v="2023-09-15"/>
    <s v="SAL05072"/>
    <x v="7"/>
    <s v="ORAIMO 20000mAh"/>
    <n v="3"/>
    <n v="17000"/>
    <n v="51000"/>
    <x v="8"/>
    <n v="2023"/>
  </r>
  <r>
    <s v="2023-10-09"/>
    <s v="SAL01888"/>
    <x v="7"/>
    <s v="ORAIMO 20000mAh"/>
    <n v="1"/>
    <n v="17000"/>
    <n v="17000"/>
    <x v="9"/>
    <n v="2023"/>
  </r>
  <r>
    <s v="2023-10-11"/>
    <s v="SAL01505"/>
    <x v="7"/>
    <s v="ORAIMO 20000mAh"/>
    <n v="6"/>
    <n v="17000"/>
    <n v="102000"/>
    <x v="9"/>
    <n v="2023"/>
  </r>
  <r>
    <s v="2023-10-12"/>
    <s v="SAL02496"/>
    <x v="7"/>
    <s v="ORAIMO 20000mAh"/>
    <n v="5"/>
    <n v="17000"/>
    <n v="85000"/>
    <x v="9"/>
    <n v="2023"/>
  </r>
  <r>
    <s v="2023-10-16"/>
    <s v="SAL02419"/>
    <x v="7"/>
    <s v="ORAIMO 20000mAh"/>
    <n v="4"/>
    <n v="17000"/>
    <n v="68000"/>
    <x v="9"/>
    <n v="2023"/>
  </r>
  <r>
    <s v="2023-10-29"/>
    <s v="SAL04293"/>
    <x v="7"/>
    <s v="ORAIMO 20000mAh"/>
    <n v="15"/>
    <n v="17000"/>
    <n v="255000"/>
    <x v="9"/>
    <n v="2023"/>
  </r>
  <r>
    <s v="2023-10-30"/>
    <s v="SAL04798"/>
    <x v="7"/>
    <s v="ORAIMO 20000mAh"/>
    <n v="11"/>
    <n v="17000"/>
    <n v="187000"/>
    <x v="9"/>
    <n v="2023"/>
  </r>
  <r>
    <s v="2023-11-06"/>
    <s v="SAL01536"/>
    <x v="7"/>
    <s v="ORAIMO 20000mAh"/>
    <n v="8"/>
    <n v="17000"/>
    <n v="136000"/>
    <x v="10"/>
    <n v="2023"/>
  </r>
  <r>
    <s v="2023-11-12"/>
    <s v="SAL01432"/>
    <x v="7"/>
    <s v="ORAIMO 20000mAh"/>
    <n v="12"/>
    <n v="17000"/>
    <n v="204000"/>
    <x v="10"/>
    <n v="2023"/>
  </r>
  <r>
    <s v="2023-11-13"/>
    <s v="SAL03743"/>
    <x v="7"/>
    <s v="ORAIMO 20000mAh"/>
    <n v="9"/>
    <n v="17000"/>
    <n v="153000"/>
    <x v="10"/>
    <n v="2023"/>
  </r>
  <r>
    <s v="2023-11-17"/>
    <s v="SAL01472"/>
    <x v="7"/>
    <s v="ORAIMO 20000mAh"/>
    <n v="7"/>
    <n v="17000"/>
    <n v="119000"/>
    <x v="10"/>
    <n v="2023"/>
  </r>
  <r>
    <s v="2023-11-20"/>
    <s v="SAL05686"/>
    <x v="7"/>
    <s v="ORAIMO 20000mAh"/>
    <n v="10"/>
    <n v="17000"/>
    <n v="170000"/>
    <x v="10"/>
    <n v="2023"/>
  </r>
  <r>
    <s v="2023-11-21"/>
    <s v="SAL03942"/>
    <x v="7"/>
    <s v="ORAIMO 20000mAh"/>
    <n v="12"/>
    <n v="17000"/>
    <n v="204000"/>
    <x v="10"/>
    <n v="2023"/>
  </r>
  <r>
    <s v="2023-11-27"/>
    <s v="SAL00440"/>
    <x v="7"/>
    <s v="ORAIMO 20000mAh"/>
    <n v="2"/>
    <n v="17000"/>
    <n v="34000"/>
    <x v="10"/>
    <n v="2023"/>
  </r>
  <r>
    <s v="2023-12-01"/>
    <s v="SAL02098"/>
    <x v="7"/>
    <s v="ORAIMO 20000mAh"/>
    <n v="13"/>
    <n v="17000"/>
    <n v="221000"/>
    <x v="11"/>
    <n v="2023"/>
  </r>
  <r>
    <s v="2023-12-30"/>
    <s v="SAL05431"/>
    <x v="7"/>
    <s v="ORAIMO 20000mAh"/>
    <n v="7"/>
    <n v="17000"/>
    <n v="119000"/>
    <x v="11"/>
    <n v="2023"/>
  </r>
  <r>
    <s v="2024-01-02"/>
    <s v="SAL01343"/>
    <x v="7"/>
    <s v="ORAIMO 20000mAh"/>
    <n v="15"/>
    <n v="17000"/>
    <n v="255000"/>
    <x v="0"/>
    <n v="2024"/>
  </r>
  <r>
    <s v="2024-01-02"/>
    <s v="SAL03149"/>
    <x v="7"/>
    <s v="ORAIMO 20000mAh"/>
    <n v="2"/>
    <n v="17000"/>
    <n v="34000"/>
    <x v="0"/>
    <n v="2024"/>
  </r>
  <r>
    <s v="2024-01-18"/>
    <s v="SAL03025"/>
    <x v="7"/>
    <s v="ORAIMO 20000mAh"/>
    <n v="15"/>
    <n v="17000"/>
    <n v="255000"/>
    <x v="0"/>
    <n v="2024"/>
  </r>
  <r>
    <s v="2024-02-01"/>
    <s v="SAL02646"/>
    <x v="7"/>
    <s v="ORAIMO 20000mAh"/>
    <n v="15"/>
    <n v="17000"/>
    <n v="255000"/>
    <x v="1"/>
    <n v="2024"/>
  </r>
  <r>
    <s v="2024-02-05"/>
    <s v="SAL05597"/>
    <x v="7"/>
    <s v="ORAIMO 20000mAh"/>
    <n v="1"/>
    <n v="17000"/>
    <n v="17000"/>
    <x v="1"/>
    <n v="2024"/>
  </r>
  <r>
    <s v="2024-02-13"/>
    <s v="SAL02082"/>
    <x v="7"/>
    <s v="ORAIMO 20000mAh"/>
    <n v="10"/>
    <n v="17000"/>
    <n v="170000"/>
    <x v="1"/>
    <n v="2024"/>
  </r>
  <r>
    <s v="2024-02-13"/>
    <s v="SAL03279"/>
    <x v="7"/>
    <s v="ORAIMO 20000mAh"/>
    <n v="9"/>
    <n v="17000"/>
    <n v="153000"/>
    <x v="1"/>
    <n v="2024"/>
  </r>
  <r>
    <s v="2024-03-04"/>
    <s v="SAL04118"/>
    <x v="7"/>
    <s v="ORAIMO 20000mAh"/>
    <n v="1"/>
    <n v="17000"/>
    <n v="17000"/>
    <x v="2"/>
    <n v="2024"/>
  </r>
  <r>
    <s v="2024-03-10"/>
    <s v="SAL01261"/>
    <x v="7"/>
    <s v="ORAIMO 20000mAh"/>
    <n v="6"/>
    <n v="17000"/>
    <n v="102000"/>
    <x v="2"/>
    <n v="2024"/>
  </r>
  <r>
    <s v="2024-03-31"/>
    <s v="SAL00575"/>
    <x v="7"/>
    <s v="ORAIMO 20000mAh"/>
    <n v="2"/>
    <n v="17000"/>
    <n v="34000"/>
    <x v="2"/>
    <n v="2024"/>
  </r>
  <r>
    <s v="2024-04-08"/>
    <s v="SAL00271"/>
    <x v="7"/>
    <s v="ORAIMO 20000mAh"/>
    <n v="12"/>
    <n v="17000"/>
    <n v="204000"/>
    <x v="3"/>
    <n v="2024"/>
  </r>
  <r>
    <s v="2024-04-16"/>
    <s v="SAL05546"/>
    <x v="7"/>
    <s v="ORAIMO 20000mAh"/>
    <n v="6"/>
    <n v="17000"/>
    <n v="102000"/>
    <x v="3"/>
    <n v="2024"/>
  </r>
  <r>
    <s v="2024-04-24"/>
    <s v="SAL03744"/>
    <x v="7"/>
    <s v="ORAIMO 20000mAh"/>
    <n v="9"/>
    <n v="17000"/>
    <n v="153000"/>
    <x v="3"/>
    <n v="2024"/>
  </r>
  <r>
    <s v="2024-04-24"/>
    <s v="SAL04194"/>
    <x v="7"/>
    <s v="ORAIMO 20000mAh"/>
    <n v="12"/>
    <n v="17000"/>
    <n v="204000"/>
    <x v="3"/>
    <n v="2024"/>
  </r>
  <r>
    <s v="2024-05-01"/>
    <s v="SAL05429"/>
    <x v="7"/>
    <s v="ORAIMO 20000mAh"/>
    <n v="8"/>
    <n v="17000"/>
    <n v="136000"/>
    <x v="4"/>
    <n v="2024"/>
  </r>
  <r>
    <s v="2024-05-20"/>
    <s v="SAL04264"/>
    <x v="7"/>
    <s v="ORAIMO 20000mAh"/>
    <n v="10"/>
    <n v="17000"/>
    <n v="170000"/>
    <x v="4"/>
    <n v="2024"/>
  </r>
  <r>
    <s v="2024-05-29"/>
    <s v="SAL05483"/>
    <x v="7"/>
    <s v="ORAIMO 20000mAh"/>
    <n v="13"/>
    <n v="17000"/>
    <n v="221000"/>
    <x v="4"/>
    <n v="2024"/>
  </r>
  <r>
    <s v="2024-06-01"/>
    <s v="SAL05479"/>
    <x v="7"/>
    <s v="ORAIMO 20000mAh"/>
    <n v="9"/>
    <n v="17000"/>
    <n v="153000"/>
    <x v="5"/>
    <n v="2024"/>
  </r>
  <r>
    <s v="2024-06-03"/>
    <s v="SAL00683"/>
    <x v="7"/>
    <s v="ORAIMO 20000mAh"/>
    <n v="4"/>
    <n v="17000"/>
    <n v="68000"/>
    <x v="5"/>
    <n v="2024"/>
  </r>
  <r>
    <s v="2024-06-23"/>
    <s v="SAL05819"/>
    <x v="7"/>
    <s v="ORAIMO 20000mAh"/>
    <n v="14"/>
    <n v="17000"/>
    <n v="238000"/>
    <x v="5"/>
    <n v="2024"/>
  </r>
  <r>
    <s v="2024-07-03"/>
    <s v="SAL02056"/>
    <x v="7"/>
    <s v="ORAIMO 20000mAh"/>
    <n v="9"/>
    <n v="17000"/>
    <n v="153000"/>
    <x v="6"/>
    <n v="2024"/>
  </r>
  <r>
    <s v="2024-07-04"/>
    <s v="SAL00009"/>
    <x v="7"/>
    <s v="ORAIMO 20000mAh"/>
    <n v="5"/>
    <n v="17000"/>
    <n v="85000"/>
    <x v="6"/>
    <n v="2024"/>
  </r>
  <r>
    <s v="2024-07-21"/>
    <s v="SAL05013"/>
    <x v="7"/>
    <s v="ORAIMO 20000mAh"/>
    <n v="6"/>
    <n v="17000"/>
    <n v="102000"/>
    <x v="6"/>
    <n v="2024"/>
  </r>
  <r>
    <s v="2024-07-25"/>
    <s v="SAL01425"/>
    <x v="7"/>
    <s v="ORAIMO 20000mAh"/>
    <n v="11"/>
    <n v="17000"/>
    <n v="187000"/>
    <x v="6"/>
    <n v="2024"/>
  </r>
  <r>
    <s v="2024-07-25"/>
    <s v="SAL05181"/>
    <x v="7"/>
    <s v="ORAIMO 20000mAh"/>
    <n v="3"/>
    <n v="17000"/>
    <n v="51000"/>
    <x v="6"/>
    <n v="2024"/>
  </r>
  <r>
    <s v="2024-07-30"/>
    <s v="SAL04878"/>
    <x v="7"/>
    <s v="ORAIMO 20000mAh"/>
    <n v="13"/>
    <n v="17000"/>
    <n v="221000"/>
    <x v="6"/>
    <n v="2024"/>
  </r>
  <r>
    <s v="2024-08-07"/>
    <s v="SAL00553"/>
    <x v="7"/>
    <s v="ORAIMO 20000mAh"/>
    <n v="13"/>
    <n v="17000"/>
    <n v="221000"/>
    <x v="7"/>
    <n v="2024"/>
  </r>
  <r>
    <s v="2024-08-08"/>
    <s v="SAL01943"/>
    <x v="7"/>
    <s v="ORAIMO 20000mAh"/>
    <n v="2"/>
    <n v="17000"/>
    <n v="34000"/>
    <x v="7"/>
    <n v="2024"/>
  </r>
  <r>
    <s v="2024-08-15"/>
    <s v="SAL03796"/>
    <x v="7"/>
    <s v="ORAIMO 20000mAh"/>
    <n v="12"/>
    <n v="17000"/>
    <n v="204000"/>
    <x v="7"/>
    <n v="2024"/>
  </r>
  <r>
    <s v="2024-08-20"/>
    <s v="SAL02256"/>
    <x v="7"/>
    <s v="ORAIMO 20000mAh"/>
    <n v="6"/>
    <n v="17000"/>
    <n v="102000"/>
    <x v="7"/>
    <n v="2024"/>
  </r>
  <r>
    <s v="2024-08-30"/>
    <s v="SAL05906"/>
    <x v="7"/>
    <s v="ORAIMO 20000mAh"/>
    <n v="15"/>
    <n v="17000"/>
    <n v="255000"/>
    <x v="7"/>
    <n v="2024"/>
  </r>
  <r>
    <s v="2024-09-12"/>
    <s v="SAL05440"/>
    <x v="7"/>
    <s v="ORAIMO 20000mAh"/>
    <n v="14"/>
    <n v="17000"/>
    <n v="238000"/>
    <x v="8"/>
    <n v="2024"/>
  </r>
  <r>
    <s v="2024-09-15"/>
    <s v="SAL03003"/>
    <x v="7"/>
    <s v="ORAIMO 20000mAh"/>
    <n v="10"/>
    <n v="17000"/>
    <n v="170000"/>
    <x v="8"/>
    <n v="2024"/>
  </r>
  <r>
    <s v="2024-09-28"/>
    <s v="SAL04189"/>
    <x v="7"/>
    <s v="ORAIMO 20000mAh"/>
    <n v="4"/>
    <n v="17000"/>
    <n v="68000"/>
    <x v="8"/>
    <n v="2024"/>
  </r>
  <r>
    <s v="2024-09-29"/>
    <s v="SAL00238"/>
    <x v="7"/>
    <s v="ORAIMO 20000mAh"/>
    <n v="7"/>
    <n v="17000"/>
    <n v="119000"/>
    <x v="8"/>
    <n v="2024"/>
  </r>
  <r>
    <s v="2024-10-01"/>
    <s v="SAL04544"/>
    <x v="7"/>
    <s v="ORAIMO 20000mAh"/>
    <n v="4"/>
    <n v="17000"/>
    <n v="68000"/>
    <x v="9"/>
    <n v="2024"/>
  </r>
  <r>
    <s v="2024-10-07"/>
    <s v="SAL05289"/>
    <x v="7"/>
    <s v="ORAIMO 20000mAh"/>
    <n v="6"/>
    <n v="17000"/>
    <n v="102000"/>
    <x v="9"/>
    <n v="2024"/>
  </r>
  <r>
    <s v="2024-10-09"/>
    <s v="SAL05239"/>
    <x v="7"/>
    <s v="ORAIMO 20000mAh"/>
    <n v="4"/>
    <n v="17000"/>
    <n v="68000"/>
    <x v="9"/>
    <n v="2024"/>
  </r>
  <r>
    <s v="2024-10-16"/>
    <s v="SAL03457"/>
    <x v="7"/>
    <s v="ORAIMO 20000mAh"/>
    <n v="1"/>
    <n v="17000"/>
    <n v="17000"/>
    <x v="9"/>
    <n v="2024"/>
  </r>
  <r>
    <s v="2024-10-20"/>
    <s v="SAL04568"/>
    <x v="7"/>
    <s v="ORAIMO 20000mAh"/>
    <n v="7"/>
    <n v="17000"/>
    <n v="119000"/>
    <x v="9"/>
    <n v="2024"/>
  </r>
  <r>
    <s v="2024-11-08"/>
    <s v="SAL03943"/>
    <x v="7"/>
    <s v="ORAIMO 20000mAh"/>
    <n v="2"/>
    <n v="17000"/>
    <n v="34000"/>
    <x v="10"/>
    <n v="2024"/>
  </r>
  <r>
    <s v="2024-11-09"/>
    <s v="SAL03115"/>
    <x v="7"/>
    <s v="ORAIMO 20000mAh"/>
    <n v="6"/>
    <n v="17000"/>
    <n v="102000"/>
    <x v="10"/>
    <n v="2024"/>
  </r>
  <r>
    <s v="2024-11-10"/>
    <s v="SAL03972"/>
    <x v="7"/>
    <s v="ORAIMO 20000mAh"/>
    <n v="15"/>
    <n v="17000"/>
    <n v="255000"/>
    <x v="10"/>
    <n v="2024"/>
  </r>
  <r>
    <s v="2024-11-12"/>
    <s v="SAL02551"/>
    <x v="7"/>
    <s v="ORAIMO 20000mAh"/>
    <n v="14"/>
    <n v="17000"/>
    <n v="238000"/>
    <x v="10"/>
    <n v="2024"/>
  </r>
  <r>
    <s v="2024-11-18"/>
    <s v="SAL02933"/>
    <x v="7"/>
    <s v="ORAIMO 20000mAh"/>
    <n v="13"/>
    <n v="17000"/>
    <n v="221000"/>
    <x v="10"/>
    <n v="2024"/>
  </r>
  <r>
    <s v="2024-11-22"/>
    <s v="SAL01663"/>
    <x v="7"/>
    <s v="ORAIMO 20000mAh"/>
    <n v="2"/>
    <n v="17000"/>
    <n v="34000"/>
    <x v="10"/>
    <n v="2024"/>
  </r>
  <r>
    <s v="2024-11-22"/>
    <s v="SAL03300"/>
    <x v="7"/>
    <s v="ORAIMO 20000mAh"/>
    <n v="11"/>
    <n v="17000"/>
    <n v="187000"/>
    <x v="10"/>
    <n v="2024"/>
  </r>
  <r>
    <s v="2024-11-26"/>
    <s v="SAL02427"/>
    <x v="7"/>
    <s v="ORAIMO 20000mAh"/>
    <n v="8"/>
    <n v="17000"/>
    <n v="136000"/>
    <x v="10"/>
    <n v="2024"/>
  </r>
  <r>
    <s v="2024-12-04"/>
    <s v="SAL01883"/>
    <x v="7"/>
    <s v="ORAIMO 20000mAh"/>
    <n v="9"/>
    <n v="17000"/>
    <n v="153000"/>
    <x v="11"/>
    <n v="2024"/>
  </r>
  <r>
    <s v="2024-12-07"/>
    <s v="SAL05116"/>
    <x v="7"/>
    <s v="ORAIMO 20000mAh"/>
    <n v="7"/>
    <n v="17000"/>
    <n v="119000"/>
    <x v="11"/>
    <n v="2024"/>
  </r>
  <r>
    <s v="2024-12-23"/>
    <s v="SAL04424"/>
    <x v="7"/>
    <s v="ORAIMO 20000mAh"/>
    <n v="6"/>
    <n v="17000"/>
    <n v="102000"/>
    <x v="11"/>
    <n v="2024"/>
  </r>
  <r>
    <s v="2024-12-23"/>
    <s v="SAL04515"/>
    <x v="7"/>
    <s v="ORAIMO 20000mAh"/>
    <n v="14"/>
    <n v="17000"/>
    <n v="238000"/>
    <x v="11"/>
    <n v="2024"/>
  </r>
  <r>
    <s v="2024-12-29"/>
    <s v="SAL03329"/>
    <x v="7"/>
    <s v="ORAIMO 20000mAh"/>
    <n v="6"/>
    <n v="17000"/>
    <n v="102000"/>
    <x v="11"/>
    <n v="2024"/>
  </r>
  <r>
    <s v="2025-01-17"/>
    <s v="SAL03974"/>
    <x v="7"/>
    <s v="ORAIMO 20000mAh"/>
    <n v="6"/>
    <n v="17000"/>
    <n v="102000"/>
    <x v="0"/>
    <n v="2025"/>
  </r>
  <r>
    <s v="2025-01-18"/>
    <s v="SAL02353"/>
    <x v="7"/>
    <s v="ORAIMO 20000mAh"/>
    <n v="7"/>
    <n v="17000"/>
    <n v="119000"/>
    <x v="0"/>
    <n v="2025"/>
  </r>
  <r>
    <s v="2025-01-19"/>
    <s v="SAL03379"/>
    <x v="7"/>
    <s v="ORAIMO 20000mAh"/>
    <n v="6"/>
    <n v="17000"/>
    <n v="102000"/>
    <x v="0"/>
    <n v="2025"/>
  </r>
  <r>
    <s v="2025-01-27"/>
    <s v="SAL02369"/>
    <x v="7"/>
    <s v="ORAIMO 20000mAh"/>
    <n v="2"/>
    <n v="17000"/>
    <n v="34000"/>
    <x v="0"/>
    <n v="2025"/>
  </r>
  <r>
    <s v="2025-02-09"/>
    <s v="SAL00211"/>
    <x v="7"/>
    <s v="ORAIMO 20000mAh"/>
    <n v="11"/>
    <n v="17000"/>
    <n v="187000"/>
    <x v="1"/>
    <n v="2025"/>
  </r>
  <r>
    <s v="2025-02-11"/>
    <s v="SAL03640"/>
    <x v="7"/>
    <s v="ORAIMO 20000mAh"/>
    <n v="14"/>
    <n v="17000"/>
    <n v="238000"/>
    <x v="1"/>
    <n v="2025"/>
  </r>
  <r>
    <s v="2025-02-19"/>
    <s v="SAL01518"/>
    <x v="7"/>
    <s v="ORAIMO 20000mAh"/>
    <n v="6"/>
    <n v="17000"/>
    <n v="102000"/>
    <x v="1"/>
    <n v="2025"/>
  </r>
  <r>
    <s v="2025-02-23"/>
    <s v="SAL01084"/>
    <x v="7"/>
    <s v="ORAIMO 20000mAh"/>
    <n v="3"/>
    <n v="17000"/>
    <n v="51000"/>
    <x v="1"/>
    <n v="2025"/>
  </r>
  <r>
    <s v="2025-02-27"/>
    <s v="SAL03947"/>
    <x v="7"/>
    <s v="ORAIMO 20000mAh"/>
    <n v="10"/>
    <n v="17000"/>
    <n v="170000"/>
    <x v="1"/>
    <n v="2025"/>
  </r>
  <r>
    <s v="2025-03-13"/>
    <s v="SAL04446"/>
    <x v="7"/>
    <s v="ORAIMO 20000mAh"/>
    <n v="10"/>
    <n v="17000"/>
    <n v="170000"/>
    <x v="2"/>
    <n v="2025"/>
  </r>
  <r>
    <s v="2025-03-14"/>
    <s v="SAL04240"/>
    <x v="7"/>
    <s v="ORAIMO 20000mAh"/>
    <n v="10"/>
    <n v="17000"/>
    <n v="170000"/>
    <x v="2"/>
    <n v="2025"/>
  </r>
  <r>
    <s v="2025-03-24"/>
    <s v="SAL01666"/>
    <x v="7"/>
    <s v="ORAIMO 20000mAh"/>
    <n v="14"/>
    <n v="17000"/>
    <n v="238000"/>
    <x v="2"/>
    <n v="2025"/>
  </r>
  <r>
    <s v="2025-04-15"/>
    <s v="SAL02874"/>
    <x v="7"/>
    <s v="ORAIMO 20000mAh"/>
    <n v="2"/>
    <n v="17000"/>
    <n v="34000"/>
    <x v="3"/>
    <n v="2025"/>
  </r>
  <r>
    <s v="2025-04-24"/>
    <s v="SAL01153"/>
    <x v="7"/>
    <s v="ORAIMO 20000mAh"/>
    <n v="7"/>
    <n v="17000"/>
    <n v="119000"/>
    <x v="3"/>
    <n v="2025"/>
  </r>
  <r>
    <s v="2025-04-29"/>
    <s v="SAL05076"/>
    <x v="7"/>
    <s v="ORAIMO 20000mAh"/>
    <n v="7"/>
    <n v="17000"/>
    <n v="119000"/>
    <x v="3"/>
    <n v="2025"/>
  </r>
  <r>
    <s v="2025-05-02"/>
    <s v="SAL01054"/>
    <x v="7"/>
    <s v="ORAIMO 20000mAh"/>
    <n v="3"/>
    <n v="17000"/>
    <n v="51000"/>
    <x v="4"/>
    <n v="2025"/>
  </r>
  <r>
    <s v="2025-05-15"/>
    <s v="SAL02272"/>
    <x v="7"/>
    <s v="ORAIMO 20000mAh"/>
    <n v="6"/>
    <n v="17000"/>
    <n v="102000"/>
    <x v="4"/>
    <n v="2025"/>
  </r>
  <r>
    <s v="2025-05-28"/>
    <s v="SAL01542"/>
    <x v="7"/>
    <s v="ORAIMO 20000mAh"/>
    <n v="10"/>
    <n v="17000"/>
    <n v="170000"/>
    <x v="4"/>
    <n v="2025"/>
  </r>
  <r>
    <s v="2025-06-05"/>
    <s v="SAL00345"/>
    <x v="7"/>
    <s v="ORAIMO 20000mAh"/>
    <n v="15"/>
    <n v="17000"/>
    <n v="255000"/>
    <x v="5"/>
    <n v="2025"/>
  </r>
  <r>
    <s v="2025-06-08"/>
    <s v="SAL05459"/>
    <x v="7"/>
    <s v="ORAIMO 20000mAh"/>
    <n v="8"/>
    <n v="17000"/>
    <n v="136000"/>
    <x v="5"/>
    <n v="2025"/>
  </r>
  <r>
    <s v="2025-06-17"/>
    <s v="SAL05042"/>
    <x v="7"/>
    <s v="ORAIMO 20000mAh"/>
    <n v="11"/>
    <n v="17000"/>
    <n v="187000"/>
    <x v="5"/>
    <n v="2025"/>
  </r>
  <r>
    <s v="2025-07-01"/>
    <s v="SAL01736"/>
    <x v="7"/>
    <s v="ORAIMO 20000mAh"/>
    <n v="2"/>
    <n v="17000"/>
    <n v="34000"/>
    <x v="6"/>
    <n v="2025"/>
  </r>
  <r>
    <s v="2025-07-19"/>
    <s v="SAL05829"/>
    <x v="7"/>
    <s v="ORAIMO 20000mAh"/>
    <n v="12"/>
    <n v="17000"/>
    <n v="204000"/>
    <x v="6"/>
    <n v="2025"/>
  </r>
  <r>
    <s v="2025-07-24"/>
    <s v="SAL05623"/>
    <x v="7"/>
    <s v="ORAIMO 20000mAh"/>
    <n v="1"/>
    <n v="17000"/>
    <n v="17000"/>
    <x v="6"/>
    <n v="2025"/>
  </r>
  <r>
    <s v="2025-07-26"/>
    <s v="SAL01799"/>
    <x v="7"/>
    <s v="ORAIMO 20000mAh"/>
    <n v="9"/>
    <n v="17000"/>
    <n v="153000"/>
    <x v="6"/>
    <n v="2025"/>
  </r>
  <r>
    <s v="2025-07-26"/>
    <s v="SAL05800"/>
    <x v="7"/>
    <s v="ORAIMO 20000mAh"/>
    <n v="13"/>
    <n v="17000"/>
    <n v="221000"/>
    <x v="6"/>
    <n v="2025"/>
  </r>
  <r>
    <s v="2025-07-27"/>
    <s v="SAL05734"/>
    <x v="7"/>
    <s v="ORAIMO 20000mAh"/>
    <n v="5"/>
    <n v="17000"/>
    <n v="85000"/>
    <x v="6"/>
    <n v="2025"/>
  </r>
  <r>
    <s v="2025-08-01"/>
    <s v="SAL04180"/>
    <x v="7"/>
    <s v="ORAIMO 20000mAh"/>
    <n v="8"/>
    <n v="17000"/>
    <n v="136000"/>
    <x v="7"/>
    <n v="2025"/>
  </r>
  <r>
    <s v="2025-08-14"/>
    <s v="SAL04284"/>
    <x v="7"/>
    <s v="ORAIMO 20000mAh"/>
    <n v="9"/>
    <n v="17000"/>
    <n v="153000"/>
    <x v="7"/>
    <n v="2025"/>
  </r>
  <r>
    <s v="2025-08-18"/>
    <s v="SAL01914"/>
    <x v="7"/>
    <s v="ORAIMO 20000mAh"/>
    <n v="8"/>
    <n v="17000"/>
    <n v="136000"/>
    <x v="7"/>
    <n v="2025"/>
  </r>
  <r>
    <s v="2025-08-18"/>
    <s v="SAL03887"/>
    <x v="7"/>
    <s v="ORAIMO 20000mAh"/>
    <n v="4"/>
    <n v="17000"/>
    <n v="68000"/>
    <x v="7"/>
    <n v="2025"/>
  </r>
  <r>
    <s v="2025-08-26"/>
    <s v="SAL03454"/>
    <x v="7"/>
    <s v="ORAIMO 20000mAh"/>
    <n v="12"/>
    <n v="17000"/>
    <n v="204000"/>
    <x v="7"/>
    <n v="2025"/>
  </r>
  <r>
    <s v="2025-09-05"/>
    <s v="SAL03971"/>
    <x v="7"/>
    <s v="ORAIMO 20000mAh"/>
    <n v="4"/>
    <n v="17000"/>
    <n v="68000"/>
    <x v="8"/>
    <n v="2025"/>
  </r>
  <r>
    <s v="2025-09-10"/>
    <s v="SAL02167"/>
    <x v="7"/>
    <s v="ORAIMO 20000mAh"/>
    <n v="8"/>
    <n v="17000"/>
    <n v="136000"/>
    <x v="8"/>
    <n v="2025"/>
  </r>
  <r>
    <s v="2025-09-14"/>
    <s v="SAL01503"/>
    <x v="7"/>
    <s v="ORAIMO 20000mAh"/>
    <n v="6"/>
    <n v="17000"/>
    <n v="102000"/>
    <x v="8"/>
    <n v="2025"/>
  </r>
  <r>
    <s v="2025-10-09"/>
    <s v="SAL02099"/>
    <x v="7"/>
    <s v="ORAIMO 20000mAh"/>
    <n v="14"/>
    <n v="17000"/>
    <n v="238000"/>
    <x v="9"/>
    <n v="2025"/>
  </r>
  <r>
    <s v="2025-10-09"/>
    <s v="SAL03336"/>
    <x v="7"/>
    <s v="ORAIMO 20000mAh"/>
    <n v="9"/>
    <n v="17000"/>
    <n v="153000"/>
    <x v="9"/>
    <n v="2025"/>
  </r>
  <r>
    <s v="2025-10-10"/>
    <s v="SAL01031"/>
    <x v="7"/>
    <s v="ORAIMO 20000mAh"/>
    <n v="5"/>
    <n v="17000"/>
    <n v="85000"/>
    <x v="9"/>
    <n v="2025"/>
  </r>
  <r>
    <s v="2025-10-22"/>
    <s v="SAL04041"/>
    <x v="7"/>
    <s v="ORAIMO 20000mAh"/>
    <n v="14"/>
    <n v="17000"/>
    <n v="238000"/>
    <x v="9"/>
    <n v="2025"/>
  </r>
  <r>
    <s v="2025-10-25"/>
    <s v="SAL05469"/>
    <x v="7"/>
    <s v="ORAIMO 20000mAh"/>
    <n v="2"/>
    <n v="17000"/>
    <n v="34000"/>
    <x v="9"/>
    <n v="2025"/>
  </r>
  <r>
    <s v="2025-10-29"/>
    <s v="SAL00926"/>
    <x v="7"/>
    <s v="ORAIMO 20000mAh"/>
    <n v="1"/>
    <n v="17000"/>
    <n v="17000"/>
    <x v="9"/>
    <n v="2025"/>
  </r>
  <r>
    <s v="2025-11-12"/>
    <s v="SAL00757"/>
    <x v="7"/>
    <s v="ORAIMO 20000mAh"/>
    <n v="13"/>
    <n v="17000"/>
    <n v="221000"/>
    <x v="10"/>
    <n v="2025"/>
  </r>
  <r>
    <s v="2025-11-13"/>
    <s v="SAL00830"/>
    <x v="7"/>
    <s v="ORAIMO 20000mAh"/>
    <n v="6"/>
    <n v="17000"/>
    <n v="102000"/>
    <x v="10"/>
    <n v="2025"/>
  </r>
  <r>
    <s v="2025-11-14"/>
    <s v="SAL01596"/>
    <x v="7"/>
    <s v="ORAIMO 20000mAh"/>
    <n v="11"/>
    <n v="17000"/>
    <n v="187000"/>
    <x v="10"/>
    <n v="2025"/>
  </r>
  <r>
    <s v="2025-11-21"/>
    <s v="SAL00323"/>
    <x v="7"/>
    <s v="ORAIMO 20000mAh"/>
    <n v="15"/>
    <n v="17000"/>
    <n v="255000"/>
    <x v="10"/>
    <n v="2025"/>
  </r>
  <r>
    <s v="2025-12-11"/>
    <s v="SAL00670"/>
    <x v="7"/>
    <s v="ORAIMO 20000mAh"/>
    <n v="8"/>
    <n v="17000"/>
    <n v="136000"/>
    <x v="11"/>
    <n v="2025"/>
  </r>
  <r>
    <s v="2025-12-13"/>
    <s v="SAL01360"/>
    <x v="7"/>
    <s v="ORAIMO 20000mAh"/>
    <n v="4"/>
    <n v="17000"/>
    <n v="68000"/>
    <x v="11"/>
    <n v="2025"/>
  </r>
  <r>
    <s v="2025-12-21"/>
    <s v="SAL01284"/>
    <x v="7"/>
    <s v="ORAIMO 20000mAh"/>
    <n v="10"/>
    <n v="17000"/>
    <n v="170000"/>
    <x v="11"/>
    <n v="2025"/>
  </r>
  <r>
    <s v="2025-12-31"/>
    <s v="SAL05341"/>
    <x v="7"/>
    <s v="ORAIMO 20000mAh"/>
    <n v="4"/>
    <n v="17000"/>
    <n v="68000"/>
    <x v="11"/>
    <n v="2025"/>
  </r>
  <r>
    <s v="2023-01-06"/>
    <s v="SAL03425"/>
    <x v="7"/>
    <s v="ORAIMO 30000mAh"/>
    <n v="3"/>
    <n v="28000"/>
    <n v="84000"/>
    <x v="0"/>
    <n v="2023"/>
  </r>
  <r>
    <s v="2023-01-08"/>
    <s v="SAL05798"/>
    <x v="7"/>
    <s v="ORAIMO 30000mAh"/>
    <n v="14"/>
    <n v="28000"/>
    <n v="392000"/>
    <x v="0"/>
    <n v="2023"/>
  </r>
  <r>
    <s v="2023-01-20"/>
    <s v="SAL01174"/>
    <x v="7"/>
    <s v="ORAIMO 30000mAh"/>
    <n v="8"/>
    <n v="28000"/>
    <n v="224000"/>
    <x v="0"/>
    <n v="2023"/>
  </r>
  <r>
    <s v="2023-01-21"/>
    <s v="SAL00792"/>
    <x v="7"/>
    <s v="ORAIMO 30000mAh"/>
    <n v="6"/>
    <n v="28000"/>
    <n v="168000"/>
    <x v="0"/>
    <n v="2023"/>
  </r>
  <r>
    <s v="2023-01-21"/>
    <s v="SAL02644"/>
    <x v="7"/>
    <s v="ORAIMO 30000mAh"/>
    <n v="13"/>
    <n v="28000"/>
    <n v="364000"/>
    <x v="0"/>
    <n v="2023"/>
  </r>
  <r>
    <s v="2023-01-22"/>
    <s v="SAL03091"/>
    <x v="7"/>
    <s v="ORAIMO 30000mAh"/>
    <n v="11"/>
    <n v="28000"/>
    <n v="308000"/>
    <x v="0"/>
    <n v="2023"/>
  </r>
  <r>
    <s v="2023-01-27"/>
    <s v="SAL01636"/>
    <x v="7"/>
    <s v="ORAIMO 30000mAh"/>
    <n v="2"/>
    <n v="28000"/>
    <n v="56000"/>
    <x v="0"/>
    <n v="2023"/>
  </r>
  <r>
    <s v="2023-01-31"/>
    <s v="SAL02665"/>
    <x v="7"/>
    <s v="ORAIMO 30000mAh"/>
    <n v="4"/>
    <n v="28000"/>
    <n v="112000"/>
    <x v="0"/>
    <n v="2023"/>
  </r>
  <r>
    <s v="2023-02-02"/>
    <s v="SAL00260"/>
    <x v="7"/>
    <s v="ORAIMO 30000mAh"/>
    <n v="10"/>
    <n v="28000"/>
    <n v="280000"/>
    <x v="1"/>
    <n v="2023"/>
  </r>
  <r>
    <s v="2023-02-05"/>
    <s v="SAL00399"/>
    <x v="7"/>
    <s v="ORAIMO 30000mAh"/>
    <n v="12"/>
    <n v="28000"/>
    <n v="336000"/>
    <x v="1"/>
    <n v="2023"/>
  </r>
  <r>
    <s v="2023-02-27"/>
    <s v="SAL04491"/>
    <x v="7"/>
    <s v="ORAIMO 30000mAh"/>
    <n v="13"/>
    <n v="28000"/>
    <n v="364000"/>
    <x v="1"/>
    <n v="2023"/>
  </r>
  <r>
    <s v="2023-03-13"/>
    <s v="SAL00466"/>
    <x v="7"/>
    <s v="ORAIMO 30000mAh"/>
    <n v="13"/>
    <n v="28000"/>
    <n v="364000"/>
    <x v="2"/>
    <n v="2023"/>
  </r>
  <r>
    <s v="2023-03-14"/>
    <s v="SAL02617"/>
    <x v="7"/>
    <s v="ORAIMO 30000mAh"/>
    <n v="1"/>
    <n v="28000"/>
    <n v="28000"/>
    <x v="2"/>
    <n v="2023"/>
  </r>
  <r>
    <s v="2023-03-19"/>
    <s v="SAL04267"/>
    <x v="7"/>
    <s v="ORAIMO 30000mAh"/>
    <n v="12"/>
    <n v="28000"/>
    <n v="336000"/>
    <x v="2"/>
    <n v="2023"/>
  </r>
  <r>
    <s v="2023-04-02"/>
    <s v="SAL05508"/>
    <x v="7"/>
    <s v="ORAIMO 30000mAh"/>
    <n v="1"/>
    <n v="28000"/>
    <n v="28000"/>
    <x v="3"/>
    <n v="2023"/>
  </r>
  <r>
    <s v="2023-04-09"/>
    <s v="SAL02607"/>
    <x v="7"/>
    <s v="ORAIMO 30000mAh"/>
    <n v="15"/>
    <n v="28000"/>
    <n v="420000"/>
    <x v="3"/>
    <n v="2023"/>
  </r>
  <r>
    <s v="2023-04-18"/>
    <s v="SAL00153"/>
    <x v="7"/>
    <s v="ORAIMO 30000mAh"/>
    <n v="5"/>
    <n v="28000"/>
    <n v="140000"/>
    <x v="3"/>
    <n v="2023"/>
  </r>
  <r>
    <s v="2023-04-20"/>
    <s v="SAL04874"/>
    <x v="7"/>
    <s v="ORAIMO 30000mAh"/>
    <n v="14"/>
    <n v="28000"/>
    <n v="392000"/>
    <x v="3"/>
    <n v="2023"/>
  </r>
  <r>
    <s v="2023-04-23"/>
    <s v="SAL00105"/>
    <x v="7"/>
    <s v="ORAIMO 30000mAh"/>
    <n v="9"/>
    <n v="28000"/>
    <n v="252000"/>
    <x v="3"/>
    <n v="2023"/>
  </r>
  <r>
    <s v="2023-04-28"/>
    <s v="SAL01482"/>
    <x v="7"/>
    <s v="ORAIMO 30000mAh"/>
    <n v="14"/>
    <n v="28000"/>
    <n v="392000"/>
    <x v="3"/>
    <n v="2023"/>
  </r>
  <r>
    <s v="2023-05-09"/>
    <s v="SAL01937"/>
    <x v="7"/>
    <s v="ORAIMO 30000mAh"/>
    <n v="13"/>
    <n v="28000"/>
    <n v="364000"/>
    <x v="4"/>
    <n v="2023"/>
  </r>
  <r>
    <s v="2023-05-11"/>
    <s v="SAL05405"/>
    <x v="7"/>
    <s v="ORAIMO 30000mAh"/>
    <n v="13"/>
    <n v="28000"/>
    <n v="364000"/>
    <x v="4"/>
    <n v="2023"/>
  </r>
  <r>
    <s v="2023-05-26"/>
    <s v="SAL00867"/>
    <x v="7"/>
    <s v="ORAIMO 30000mAh"/>
    <n v="6"/>
    <n v="28000"/>
    <n v="168000"/>
    <x v="4"/>
    <n v="2023"/>
  </r>
  <r>
    <s v="2023-06-06"/>
    <s v="SAL05637"/>
    <x v="7"/>
    <s v="ORAIMO 30000mAh"/>
    <n v="1"/>
    <n v="28000"/>
    <n v="28000"/>
    <x v="5"/>
    <n v="2023"/>
  </r>
  <r>
    <s v="2023-06-10"/>
    <s v="SAL01647"/>
    <x v="7"/>
    <s v="ORAIMO 30000mAh"/>
    <n v="10"/>
    <n v="28000"/>
    <n v="280000"/>
    <x v="5"/>
    <n v="2023"/>
  </r>
  <r>
    <s v="2023-06-10"/>
    <s v="SAL02434"/>
    <x v="7"/>
    <s v="ORAIMO 30000mAh"/>
    <n v="2"/>
    <n v="28000"/>
    <n v="56000"/>
    <x v="5"/>
    <n v="2023"/>
  </r>
  <r>
    <s v="2023-06-13"/>
    <s v="SAL01445"/>
    <x v="7"/>
    <s v="ORAIMO 30000mAh"/>
    <n v="3"/>
    <n v="28000"/>
    <n v="84000"/>
    <x v="5"/>
    <n v="2023"/>
  </r>
  <r>
    <s v="2023-06-16"/>
    <s v="SAL03726"/>
    <x v="7"/>
    <s v="ORAIMO 30000mAh"/>
    <n v="14"/>
    <n v="28000"/>
    <n v="392000"/>
    <x v="5"/>
    <n v="2023"/>
  </r>
  <r>
    <s v="2023-06-19"/>
    <s v="SAL00354"/>
    <x v="7"/>
    <s v="ORAIMO 30000mAh"/>
    <n v="7"/>
    <n v="28000"/>
    <n v="196000"/>
    <x v="5"/>
    <n v="2023"/>
  </r>
  <r>
    <s v="2023-06-22"/>
    <s v="SAL03017"/>
    <x v="7"/>
    <s v="ORAIMO 30000mAh"/>
    <n v="4"/>
    <n v="28000"/>
    <n v="112000"/>
    <x v="5"/>
    <n v="2023"/>
  </r>
  <r>
    <s v="2023-06-24"/>
    <s v="SAL05856"/>
    <x v="7"/>
    <s v="ORAIMO 30000mAh"/>
    <n v="8"/>
    <n v="28000"/>
    <n v="224000"/>
    <x v="5"/>
    <n v="2023"/>
  </r>
  <r>
    <s v="2023-07-04"/>
    <s v="SAL00090"/>
    <x v="7"/>
    <s v="ORAIMO 30000mAh"/>
    <n v="8"/>
    <n v="28000"/>
    <n v="224000"/>
    <x v="6"/>
    <n v="2023"/>
  </r>
  <r>
    <s v="2023-07-23"/>
    <s v="SAL03688"/>
    <x v="7"/>
    <s v="ORAIMO 30000mAh"/>
    <n v="12"/>
    <n v="28000"/>
    <n v="336000"/>
    <x v="6"/>
    <n v="2023"/>
  </r>
  <r>
    <s v="2023-08-10"/>
    <s v="SAL02737"/>
    <x v="7"/>
    <s v="ORAIMO 30000mAh"/>
    <n v="12"/>
    <n v="28000"/>
    <n v="336000"/>
    <x v="7"/>
    <n v="2023"/>
  </r>
  <r>
    <s v="2023-08-10"/>
    <s v="SAL04338"/>
    <x v="7"/>
    <s v="ORAIMO 30000mAh"/>
    <n v="7"/>
    <n v="28000"/>
    <n v="196000"/>
    <x v="7"/>
    <n v="2023"/>
  </r>
  <r>
    <s v="2023-08-12"/>
    <s v="SAL03235"/>
    <x v="7"/>
    <s v="ORAIMO 30000mAh"/>
    <n v="12"/>
    <n v="28000"/>
    <n v="336000"/>
    <x v="7"/>
    <n v="2023"/>
  </r>
  <r>
    <s v="2023-08-13"/>
    <s v="SAL03352"/>
    <x v="7"/>
    <s v="ORAIMO 30000mAh"/>
    <n v="6"/>
    <n v="28000"/>
    <n v="168000"/>
    <x v="7"/>
    <n v="2023"/>
  </r>
  <r>
    <s v="2023-08-17"/>
    <s v="SAL00112"/>
    <x v="7"/>
    <s v="ORAIMO 30000mAh"/>
    <n v="7"/>
    <n v="28000"/>
    <n v="196000"/>
    <x v="7"/>
    <n v="2023"/>
  </r>
  <r>
    <s v="2023-08-17"/>
    <s v="SAL02118"/>
    <x v="7"/>
    <s v="ORAIMO 30000mAh"/>
    <n v="4"/>
    <n v="28000"/>
    <n v="112000"/>
    <x v="7"/>
    <n v="2023"/>
  </r>
  <r>
    <s v="2023-08-19"/>
    <s v="SAL02277"/>
    <x v="7"/>
    <s v="ORAIMO 30000mAh"/>
    <n v="8"/>
    <n v="28000"/>
    <n v="224000"/>
    <x v="7"/>
    <n v="2023"/>
  </r>
  <r>
    <s v="2023-08-20"/>
    <s v="SAL01120"/>
    <x v="7"/>
    <s v="ORAIMO 30000mAh"/>
    <n v="12"/>
    <n v="28000"/>
    <n v="336000"/>
    <x v="7"/>
    <n v="2023"/>
  </r>
  <r>
    <s v="2023-08-26"/>
    <s v="SAL02418"/>
    <x v="7"/>
    <s v="ORAIMO 30000mAh"/>
    <n v="3"/>
    <n v="28000"/>
    <n v="84000"/>
    <x v="7"/>
    <n v="2023"/>
  </r>
  <r>
    <s v="2023-08-31"/>
    <s v="SAL02875"/>
    <x v="7"/>
    <s v="ORAIMO 30000mAh"/>
    <n v="1"/>
    <n v="28000"/>
    <n v="28000"/>
    <x v="7"/>
    <n v="2023"/>
  </r>
  <r>
    <s v="2023-09-18"/>
    <s v="SAL01709"/>
    <x v="7"/>
    <s v="ORAIMO 30000mAh"/>
    <n v="7"/>
    <n v="28000"/>
    <n v="196000"/>
    <x v="8"/>
    <n v="2023"/>
  </r>
  <r>
    <s v="2023-09-22"/>
    <s v="SAL04318"/>
    <x v="7"/>
    <s v="ORAIMO 30000mAh"/>
    <n v="9"/>
    <n v="28000"/>
    <n v="252000"/>
    <x v="8"/>
    <n v="2023"/>
  </r>
  <r>
    <s v="2023-09-23"/>
    <s v="SAL03251"/>
    <x v="7"/>
    <s v="ORAIMO 30000mAh"/>
    <n v="15"/>
    <n v="28000"/>
    <n v="420000"/>
    <x v="8"/>
    <n v="2023"/>
  </r>
  <r>
    <s v="2023-09-25"/>
    <s v="SAL01106"/>
    <x v="7"/>
    <s v="ORAIMO 30000mAh"/>
    <n v="1"/>
    <n v="28000"/>
    <n v="28000"/>
    <x v="8"/>
    <n v="2023"/>
  </r>
  <r>
    <s v="2023-09-25"/>
    <s v="SAL01406"/>
    <x v="7"/>
    <s v="ORAIMO 30000mAh"/>
    <n v="15"/>
    <n v="28000"/>
    <n v="420000"/>
    <x v="8"/>
    <n v="2023"/>
  </r>
  <r>
    <s v="2023-10-12"/>
    <s v="SAL05797"/>
    <x v="7"/>
    <s v="ORAIMO 30000mAh"/>
    <n v="6"/>
    <n v="28000"/>
    <n v="168000"/>
    <x v="9"/>
    <n v="2023"/>
  </r>
  <r>
    <s v="2023-10-24"/>
    <s v="SAL05304"/>
    <x v="7"/>
    <s v="ORAIMO 30000mAh"/>
    <n v="6"/>
    <n v="28000"/>
    <n v="168000"/>
    <x v="9"/>
    <n v="2023"/>
  </r>
  <r>
    <s v="2023-10-25"/>
    <s v="SAL01625"/>
    <x v="7"/>
    <s v="ORAIMO 30000mAh"/>
    <n v="15"/>
    <n v="28000"/>
    <n v="420000"/>
    <x v="9"/>
    <n v="2023"/>
  </r>
  <r>
    <s v="2023-10-28"/>
    <s v="SAL02392"/>
    <x v="7"/>
    <s v="ORAIMO 30000mAh"/>
    <n v="13"/>
    <n v="28000"/>
    <n v="364000"/>
    <x v="9"/>
    <n v="2023"/>
  </r>
  <r>
    <s v="2023-11-01"/>
    <s v="SAL05446"/>
    <x v="7"/>
    <s v="ORAIMO 30000mAh"/>
    <n v="9"/>
    <n v="28000"/>
    <n v="252000"/>
    <x v="10"/>
    <n v="2023"/>
  </r>
  <r>
    <s v="2023-11-14"/>
    <s v="SAL00136"/>
    <x v="7"/>
    <s v="ORAIMO 30000mAh"/>
    <n v="2"/>
    <n v="28000"/>
    <n v="56000"/>
    <x v="10"/>
    <n v="2023"/>
  </r>
  <r>
    <s v="2023-11-22"/>
    <s v="SAL02770"/>
    <x v="7"/>
    <s v="ORAIMO 30000mAh"/>
    <n v="15"/>
    <n v="28000"/>
    <n v="420000"/>
    <x v="10"/>
    <n v="2023"/>
  </r>
  <r>
    <s v="2023-12-08"/>
    <s v="SAL01087"/>
    <x v="7"/>
    <s v="ORAIMO 30000mAh"/>
    <n v="15"/>
    <n v="28000"/>
    <n v="420000"/>
    <x v="11"/>
    <n v="2023"/>
  </r>
  <r>
    <s v="2023-12-10"/>
    <s v="SAL04471"/>
    <x v="7"/>
    <s v="ORAIMO 30000mAh"/>
    <n v="5"/>
    <n v="28000"/>
    <n v="140000"/>
    <x v="11"/>
    <n v="2023"/>
  </r>
  <r>
    <s v="2023-12-14"/>
    <s v="SAL04031"/>
    <x v="7"/>
    <s v="ORAIMO 30000mAh"/>
    <n v="15"/>
    <n v="28000"/>
    <n v="420000"/>
    <x v="11"/>
    <n v="2023"/>
  </r>
  <r>
    <s v="2023-12-15"/>
    <s v="SAL00829"/>
    <x v="7"/>
    <s v="ORAIMO 30000mAh"/>
    <n v="15"/>
    <n v="28000"/>
    <n v="420000"/>
    <x v="11"/>
    <n v="2023"/>
  </r>
  <r>
    <s v="2023-12-23"/>
    <s v="SAL02509"/>
    <x v="7"/>
    <s v="ORAIMO 30000mAh"/>
    <n v="7"/>
    <n v="28000"/>
    <n v="196000"/>
    <x v="11"/>
    <n v="2023"/>
  </r>
  <r>
    <s v="2024-01-05"/>
    <s v="SAL00278"/>
    <x v="7"/>
    <s v="ORAIMO 30000mAh"/>
    <n v="8"/>
    <n v="28000"/>
    <n v="224000"/>
    <x v="0"/>
    <n v="2024"/>
  </r>
  <r>
    <s v="2024-01-10"/>
    <s v="SAL05877"/>
    <x v="7"/>
    <s v="ORAIMO 30000mAh"/>
    <n v="11"/>
    <n v="28000"/>
    <n v="308000"/>
    <x v="0"/>
    <n v="2024"/>
  </r>
  <r>
    <s v="2024-01-15"/>
    <s v="SAL00302"/>
    <x v="7"/>
    <s v="ORAIMO 30000mAh"/>
    <n v="9"/>
    <n v="28000"/>
    <n v="252000"/>
    <x v="0"/>
    <n v="2024"/>
  </r>
  <r>
    <s v="2024-01-29"/>
    <s v="SAL00648"/>
    <x v="7"/>
    <s v="ORAIMO 30000mAh"/>
    <n v="5"/>
    <n v="28000"/>
    <n v="140000"/>
    <x v="0"/>
    <n v="2024"/>
  </r>
  <r>
    <s v="2024-02-03"/>
    <s v="SAL04185"/>
    <x v="7"/>
    <s v="ORAIMO 30000mAh"/>
    <n v="6"/>
    <n v="28000"/>
    <n v="168000"/>
    <x v="1"/>
    <n v="2024"/>
  </r>
  <r>
    <s v="2024-02-07"/>
    <s v="SAL00254"/>
    <x v="7"/>
    <s v="ORAIMO 30000mAh"/>
    <n v="10"/>
    <n v="28000"/>
    <n v="280000"/>
    <x v="1"/>
    <n v="2024"/>
  </r>
  <r>
    <s v="2024-02-14"/>
    <s v="SAL02731"/>
    <x v="7"/>
    <s v="ORAIMO 30000mAh"/>
    <n v="9"/>
    <n v="28000"/>
    <n v="252000"/>
    <x v="1"/>
    <n v="2024"/>
  </r>
  <r>
    <s v="2024-02-22"/>
    <s v="SAL04047"/>
    <x v="7"/>
    <s v="ORAIMO 30000mAh"/>
    <n v="13"/>
    <n v="28000"/>
    <n v="364000"/>
    <x v="1"/>
    <n v="2024"/>
  </r>
  <r>
    <s v="2024-03-07"/>
    <s v="SAL03838"/>
    <x v="7"/>
    <s v="ORAIMO 30000mAh"/>
    <n v="3"/>
    <n v="28000"/>
    <n v="84000"/>
    <x v="2"/>
    <n v="2024"/>
  </r>
  <r>
    <s v="2024-03-17"/>
    <s v="SAL04068"/>
    <x v="7"/>
    <s v="ORAIMO 30000mAh"/>
    <n v="1"/>
    <n v="28000"/>
    <n v="28000"/>
    <x v="2"/>
    <n v="2024"/>
  </r>
  <r>
    <s v="2024-03-18"/>
    <s v="SAL02284"/>
    <x v="7"/>
    <s v="ORAIMO 30000mAh"/>
    <n v="10"/>
    <n v="28000"/>
    <n v="280000"/>
    <x v="2"/>
    <n v="2024"/>
  </r>
  <r>
    <s v="2024-03-19"/>
    <s v="SAL03141"/>
    <x v="7"/>
    <s v="ORAIMO 30000mAh"/>
    <n v="5"/>
    <n v="28000"/>
    <n v="140000"/>
    <x v="2"/>
    <n v="2024"/>
  </r>
  <r>
    <s v="2024-03-21"/>
    <s v="SAL04749"/>
    <x v="7"/>
    <s v="ORAIMO 30000mAh"/>
    <n v="14"/>
    <n v="28000"/>
    <n v="392000"/>
    <x v="2"/>
    <n v="2024"/>
  </r>
  <r>
    <s v="2024-03-28"/>
    <s v="SAL04858"/>
    <x v="7"/>
    <s v="ORAIMO 30000mAh"/>
    <n v="5"/>
    <n v="28000"/>
    <n v="140000"/>
    <x v="2"/>
    <n v="2024"/>
  </r>
  <r>
    <s v="2024-03-28"/>
    <s v="SAL05935"/>
    <x v="7"/>
    <s v="ORAIMO 30000mAh"/>
    <n v="12"/>
    <n v="28000"/>
    <n v="336000"/>
    <x v="2"/>
    <n v="2024"/>
  </r>
  <r>
    <s v="2024-04-03"/>
    <s v="SAL05009"/>
    <x v="7"/>
    <s v="ORAIMO 30000mAh"/>
    <n v="7"/>
    <n v="28000"/>
    <n v="196000"/>
    <x v="3"/>
    <n v="2024"/>
  </r>
  <r>
    <s v="2024-04-05"/>
    <s v="SAL03258"/>
    <x v="7"/>
    <s v="ORAIMO 30000mAh"/>
    <n v="3"/>
    <n v="28000"/>
    <n v="84000"/>
    <x v="3"/>
    <n v="2024"/>
  </r>
  <r>
    <s v="2024-05-10"/>
    <s v="SAL00731"/>
    <x v="7"/>
    <s v="ORAIMO 30000mAh"/>
    <n v="12"/>
    <n v="28000"/>
    <n v="336000"/>
    <x v="4"/>
    <n v="2024"/>
  </r>
  <r>
    <s v="2024-05-11"/>
    <s v="SAL00873"/>
    <x v="7"/>
    <s v="ORAIMO 30000mAh"/>
    <n v="9"/>
    <n v="28000"/>
    <n v="252000"/>
    <x v="4"/>
    <n v="2024"/>
  </r>
  <r>
    <s v="2024-05-11"/>
    <s v="SAL02289"/>
    <x v="7"/>
    <s v="ORAIMO 30000mAh"/>
    <n v="4"/>
    <n v="28000"/>
    <n v="112000"/>
    <x v="4"/>
    <n v="2024"/>
  </r>
  <r>
    <s v="2024-05-17"/>
    <s v="SAL02164"/>
    <x v="7"/>
    <s v="ORAIMO 30000mAh"/>
    <n v="9"/>
    <n v="28000"/>
    <n v="252000"/>
    <x v="4"/>
    <n v="2024"/>
  </r>
  <r>
    <s v="2024-05-22"/>
    <s v="SAL00452"/>
    <x v="7"/>
    <s v="ORAIMO 30000mAh"/>
    <n v="8"/>
    <n v="28000"/>
    <n v="224000"/>
    <x v="4"/>
    <n v="2024"/>
  </r>
  <r>
    <s v="2024-05-30"/>
    <s v="SAL01162"/>
    <x v="7"/>
    <s v="ORAIMO 30000mAh"/>
    <n v="13"/>
    <n v="28000"/>
    <n v="364000"/>
    <x v="4"/>
    <n v="2024"/>
  </r>
  <r>
    <s v="2024-06-03"/>
    <s v="SAL01610"/>
    <x v="7"/>
    <s v="ORAIMO 30000mAh"/>
    <n v="3"/>
    <n v="28000"/>
    <n v="84000"/>
    <x v="5"/>
    <n v="2024"/>
  </r>
  <r>
    <s v="2024-06-29"/>
    <s v="SAL04004"/>
    <x v="7"/>
    <s v="ORAIMO 30000mAh"/>
    <n v="11"/>
    <n v="28000"/>
    <n v="308000"/>
    <x v="5"/>
    <n v="2024"/>
  </r>
  <r>
    <s v="2024-07-07"/>
    <s v="SAL02278"/>
    <x v="7"/>
    <s v="ORAIMO 30000mAh"/>
    <n v="8"/>
    <n v="28000"/>
    <n v="224000"/>
    <x v="6"/>
    <n v="2024"/>
  </r>
  <r>
    <s v="2024-07-11"/>
    <s v="SAL05594"/>
    <x v="7"/>
    <s v="ORAIMO 30000mAh"/>
    <n v="3"/>
    <n v="28000"/>
    <n v="84000"/>
    <x v="6"/>
    <n v="2024"/>
  </r>
  <r>
    <s v="2024-07-19"/>
    <s v="SAL05233"/>
    <x v="7"/>
    <s v="ORAIMO 30000mAh"/>
    <n v="11"/>
    <n v="28000"/>
    <n v="308000"/>
    <x v="6"/>
    <n v="2024"/>
  </r>
  <r>
    <s v="2024-07-23"/>
    <s v="SAL04209"/>
    <x v="7"/>
    <s v="ORAIMO 30000mAh"/>
    <n v="10"/>
    <n v="28000"/>
    <n v="280000"/>
    <x v="6"/>
    <n v="2024"/>
  </r>
  <r>
    <s v="2024-07-29"/>
    <s v="SAL05167"/>
    <x v="7"/>
    <s v="ORAIMO 30000mAh"/>
    <n v="4"/>
    <n v="28000"/>
    <n v="112000"/>
    <x v="6"/>
    <n v="2024"/>
  </r>
  <r>
    <s v="2024-07-29"/>
    <s v="SAL05458"/>
    <x v="7"/>
    <s v="ORAIMO 30000mAh"/>
    <n v="7"/>
    <n v="28000"/>
    <n v="196000"/>
    <x v="6"/>
    <n v="2024"/>
  </r>
  <r>
    <s v="2024-08-04"/>
    <s v="SAL04503"/>
    <x v="7"/>
    <s v="ORAIMO 30000mAh"/>
    <n v="1"/>
    <n v="28000"/>
    <n v="28000"/>
    <x v="7"/>
    <n v="2024"/>
  </r>
  <r>
    <s v="2024-08-05"/>
    <s v="SAL03302"/>
    <x v="7"/>
    <s v="ORAIMO 30000mAh"/>
    <n v="9"/>
    <n v="28000"/>
    <n v="252000"/>
    <x v="7"/>
    <n v="2024"/>
  </r>
  <r>
    <s v="2024-08-17"/>
    <s v="SAL00233"/>
    <x v="7"/>
    <s v="ORAIMO 30000mAh"/>
    <n v="14"/>
    <n v="28000"/>
    <n v="392000"/>
    <x v="7"/>
    <n v="2024"/>
  </r>
  <r>
    <s v="2024-08-18"/>
    <s v="SAL03895"/>
    <x v="7"/>
    <s v="ORAIMO 30000mAh"/>
    <n v="9"/>
    <n v="28000"/>
    <n v="252000"/>
    <x v="7"/>
    <n v="2024"/>
  </r>
  <r>
    <s v="2024-08-22"/>
    <s v="SAL01920"/>
    <x v="7"/>
    <s v="ORAIMO 30000mAh"/>
    <n v="13"/>
    <n v="28000"/>
    <n v="364000"/>
    <x v="7"/>
    <n v="2024"/>
  </r>
  <r>
    <s v="2024-09-05"/>
    <s v="SAL01778"/>
    <x v="7"/>
    <s v="ORAIMO 30000mAh"/>
    <n v="5"/>
    <n v="28000"/>
    <n v="140000"/>
    <x v="8"/>
    <n v="2024"/>
  </r>
  <r>
    <s v="2024-09-13"/>
    <s v="SAL01913"/>
    <x v="7"/>
    <s v="ORAIMO 30000mAh"/>
    <n v="8"/>
    <n v="28000"/>
    <n v="224000"/>
    <x v="8"/>
    <n v="2024"/>
  </r>
  <r>
    <s v="2024-09-20"/>
    <s v="SAL01140"/>
    <x v="7"/>
    <s v="ORAIMO 30000mAh"/>
    <n v="8"/>
    <n v="28000"/>
    <n v="224000"/>
    <x v="8"/>
    <n v="2024"/>
  </r>
  <r>
    <s v="2024-09-24"/>
    <s v="SAL03905"/>
    <x v="7"/>
    <s v="ORAIMO 30000mAh"/>
    <n v="7"/>
    <n v="28000"/>
    <n v="196000"/>
    <x v="8"/>
    <n v="2024"/>
  </r>
  <r>
    <s v="2024-09-27"/>
    <s v="SAL05921"/>
    <x v="7"/>
    <s v="ORAIMO 30000mAh"/>
    <n v="4"/>
    <n v="28000"/>
    <n v="112000"/>
    <x v="8"/>
    <n v="2024"/>
  </r>
  <r>
    <s v="2024-10-18"/>
    <s v="SAL03031"/>
    <x v="7"/>
    <s v="ORAIMO 30000mAh"/>
    <n v="6"/>
    <n v="28000"/>
    <n v="168000"/>
    <x v="9"/>
    <n v="2024"/>
  </r>
  <r>
    <s v="2024-10-24"/>
    <s v="SAL03891"/>
    <x v="7"/>
    <s v="ORAIMO 30000mAh"/>
    <n v="9"/>
    <n v="28000"/>
    <n v="252000"/>
    <x v="9"/>
    <n v="2024"/>
  </r>
  <r>
    <s v="2024-10-30"/>
    <s v="SAL01860"/>
    <x v="7"/>
    <s v="ORAIMO 30000mAh"/>
    <n v="5"/>
    <n v="28000"/>
    <n v="140000"/>
    <x v="9"/>
    <n v="2024"/>
  </r>
  <r>
    <s v="2024-11-05"/>
    <s v="SAL01908"/>
    <x v="7"/>
    <s v="ORAIMO 30000mAh"/>
    <n v="11"/>
    <n v="28000"/>
    <n v="308000"/>
    <x v="10"/>
    <n v="2024"/>
  </r>
  <r>
    <s v="2024-11-12"/>
    <s v="SAL00846"/>
    <x v="7"/>
    <s v="ORAIMO 30000mAh"/>
    <n v="7"/>
    <n v="28000"/>
    <n v="196000"/>
    <x v="10"/>
    <n v="2024"/>
  </r>
  <r>
    <s v="2024-11-13"/>
    <s v="SAL00524"/>
    <x v="7"/>
    <s v="ORAIMO 30000mAh"/>
    <n v="14"/>
    <n v="28000"/>
    <n v="392000"/>
    <x v="10"/>
    <n v="2024"/>
  </r>
  <r>
    <s v="2024-11-13"/>
    <s v="SAL04104"/>
    <x v="7"/>
    <s v="ORAIMO 30000mAh"/>
    <n v="10"/>
    <n v="28000"/>
    <n v="280000"/>
    <x v="10"/>
    <n v="2024"/>
  </r>
  <r>
    <s v="2024-11-16"/>
    <s v="SAL04655"/>
    <x v="7"/>
    <s v="ORAIMO 30000mAh"/>
    <n v="15"/>
    <n v="28000"/>
    <n v="420000"/>
    <x v="10"/>
    <n v="2024"/>
  </r>
  <r>
    <s v="2024-11-19"/>
    <s v="SAL01147"/>
    <x v="7"/>
    <s v="ORAIMO 30000mAh"/>
    <n v="11"/>
    <n v="28000"/>
    <n v="308000"/>
    <x v="10"/>
    <n v="2024"/>
  </r>
  <r>
    <s v="2024-12-02"/>
    <s v="SAL02413"/>
    <x v="7"/>
    <s v="ORAIMO 30000mAh"/>
    <n v="1"/>
    <n v="28000"/>
    <n v="28000"/>
    <x v="11"/>
    <n v="2024"/>
  </r>
  <r>
    <s v="2024-12-09"/>
    <s v="SAL03445"/>
    <x v="7"/>
    <s v="ORAIMO 30000mAh"/>
    <n v="10"/>
    <n v="28000"/>
    <n v="280000"/>
    <x v="11"/>
    <n v="2024"/>
  </r>
  <r>
    <s v="2024-12-12"/>
    <s v="SAL02275"/>
    <x v="7"/>
    <s v="ORAIMO 30000mAh"/>
    <n v="6"/>
    <n v="28000"/>
    <n v="168000"/>
    <x v="11"/>
    <n v="2024"/>
  </r>
  <r>
    <s v="2024-12-21"/>
    <s v="SAL01495"/>
    <x v="7"/>
    <s v="ORAIMO 30000mAh"/>
    <n v="11"/>
    <n v="28000"/>
    <n v="308000"/>
    <x v="11"/>
    <n v="2024"/>
  </r>
  <r>
    <s v="2024-12-26"/>
    <s v="SAL05442"/>
    <x v="7"/>
    <s v="ORAIMO 30000mAh"/>
    <n v="14"/>
    <n v="28000"/>
    <n v="392000"/>
    <x v="11"/>
    <n v="2024"/>
  </r>
  <r>
    <s v="2024-12-27"/>
    <s v="SAL02293"/>
    <x v="7"/>
    <s v="ORAIMO 30000mAh"/>
    <n v="4"/>
    <n v="28000"/>
    <n v="112000"/>
    <x v="11"/>
    <n v="2024"/>
  </r>
  <r>
    <s v="2025-01-06"/>
    <s v="SAL02548"/>
    <x v="7"/>
    <s v="ORAIMO 30000mAh"/>
    <n v="1"/>
    <n v="28000"/>
    <n v="28000"/>
    <x v="0"/>
    <n v="2025"/>
  </r>
  <r>
    <s v="2025-01-09"/>
    <s v="SAL02885"/>
    <x v="7"/>
    <s v="ORAIMO 30000mAh"/>
    <n v="7"/>
    <n v="28000"/>
    <n v="196000"/>
    <x v="0"/>
    <n v="2025"/>
  </r>
  <r>
    <s v="2025-01-11"/>
    <s v="SAL04350"/>
    <x v="7"/>
    <s v="ORAIMO 30000mAh"/>
    <n v="10"/>
    <n v="28000"/>
    <n v="280000"/>
    <x v="0"/>
    <n v="2025"/>
  </r>
  <r>
    <s v="2025-01-13"/>
    <s v="SAL04133"/>
    <x v="7"/>
    <s v="ORAIMO 30000mAh"/>
    <n v="3"/>
    <n v="28000"/>
    <n v="84000"/>
    <x v="0"/>
    <n v="2025"/>
  </r>
  <r>
    <s v="2025-01-20"/>
    <s v="SAL04844"/>
    <x v="7"/>
    <s v="ORAIMO 30000mAh"/>
    <n v="4"/>
    <n v="28000"/>
    <n v="112000"/>
    <x v="0"/>
    <n v="2025"/>
  </r>
  <r>
    <s v="2025-01-23"/>
    <s v="SAL01902"/>
    <x v="7"/>
    <s v="ORAIMO 30000mAh"/>
    <n v="11"/>
    <n v="28000"/>
    <n v="308000"/>
    <x v="0"/>
    <n v="2025"/>
  </r>
  <r>
    <s v="2025-01-31"/>
    <s v="SAL01346"/>
    <x v="7"/>
    <s v="ORAIMO 30000mAh"/>
    <n v="4"/>
    <n v="28000"/>
    <n v="112000"/>
    <x v="0"/>
    <n v="2025"/>
  </r>
  <r>
    <s v="2025-02-06"/>
    <s v="SAL03734"/>
    <x v="7"/>
    <s v="ORAIMO 30000mAh"/>
    <n v="12"/>
    <n v="28000"/>
    <n v="336000"/>
    <x v="1"/>
    <n v="2025"/>
  </r>
  <r>
    <s v="2025-02-16"/>
    <s v="SAL04609"/>
    <x v="7"/>
    <s v="ORAIMO 30000mAh"/>
    <n v="6"/>
    <n v="28000"/>
    <n v="168000"/>
    <x v="1"/>
    <n v="2025"/>
  </r>
  <r>
    <s v="2025-02-24"/>
    <s v="SAL03811"/>
    <x v="7"/>
    <s v="ORAIMO 30000mAh"/>
    <n v="7"/>
    <n v="28000"/>
    <n v="196000"/>
    <x v="1"/>
    <n v="2025"/>
  </r>
  <r>
    <s v="2025-02-28"/>
    <s v="SAL04728"/>
    <x v="7"/>
    <s v="ORAIMO 30000mAh"/>
    <n v="7"/>
    <n v="28000"/>
    <n v="196000"/>
    <x v="1"/>
    <n v="2025"/>
  </r>
  <r>
    <s v="2025-03-01"/>
    <s v="SAL02942"/>
    <x v="7"/>
    <s v="ORAIMO 30000mAh"/>
    <n v="1"/>
    <n v="28000"/>
    <n v="28000"/>
    <x v="2"/>
    <n v="2025"/>
  </r>
  <r>
    <s v="2025-03-02"/>
    <s v="SAL00783"/>
    <x v="7"/>
    <s v="ORAIMO 30000mAh"/>
    <n v="4"/>
    <n v="28000"/>
    <n v="112000"/>
    <x v="2"/>
    <n v="2025"/>
  </r>
  <r>
    <s v="2025-03-08"/>
    <s v="SAL02493"/>
    <x v="7"/>
    <s v="ORAIMO 30000mAh"/>
    <n v="2"/>
    <n v="28000"/>
    <n v="56000"/>
    <x v="2"/>
    <n v="2025"/>
  </r>
  <r>
    <s v="2025-03-12"/>
    <s v="SAL00834"/>
    <x v="7"/>
    <s v="ORAIMO 30000mAh"/>
    <n v="15"/>
    <n v="28000"/>
    <n v="420000"/>
    <x v="2"/>
    <n v="2025"/>
  </r>
  <r>
    <s v="2025-03-16"/>
    <s v="SAL05486"/>
    <x v="7"/>
    <s v="ORAIMO 30000mAh"/>
    <n v="2"/>
    <n v="28000"/>
    <n v="56000"/>
    <x v="2"/>
    <n v="2025"/>
  </r>
  <r>
    <s v="2025-03-20"/>
    <s v="SAL03316"/>
    <x v="7"/>
    <s v="ORAIMO 30000mAh"/>
    <n v="13"/>
    <n v="28000"/>
    <n v="364000"/>
    <x v="2"/>
    <n v="2025"/>
  </r>
  <r>
    <s v="2025-04-03"/>
    <s v="SAL05658"/>
    <x v="7"/>
    <s v="ORAIMO 30000mAh"/>
    <n v="8"/>
    <n v="28000"/>
    <n v="224000"/>
    <x v="3"/>
    <n v="2025"/>
  </r>
  <r>
    <s v="2025-04-05"/>
    <s v="SAL02005"/>
    <x v="7"/>
    <s v="ORAIMO 30000mAh"/>
    <n v="10"/>
    <n v="28000"/>
    <n v="280000"/>
    <x v="3"/>
    <n v="2025"/>
  </r>
  <r>
    <s v="2025-04-13"/>
    <s v="SAL05003"/>
    <x v="7"/>
    <s v="ORAIMO 30000mAh"/>
    <n v="1"/>
    <n v="28000"/>
    <n v="28000"/>
    <x v="3"/>
    <n v="2025"/>
  </r>
  <r>
    <s v="2025-04-18"/>
    <s v="SAL01597"/>
    <x v="7"/>
    <s v="ORAIMO 30000mAh"/>
    <n v="1"/>
    <n v="28000"/>
    <n v="28000"/>
    <x v="3"/>
    <n v="2025"/>
  </r>
  <r>
    <s v="2025-04-18"/>
    <s v="SAL01850"/>
    <x v="7"/>
    <s v="ORAIMO 30000mAh"/>
    <n v="11"/>
    <n v="28000"/>
    <n v="308000"/>
    <x v="3"/>
    <n v="2025"/>
  </r>
  <r>
    <s v="2025-04-20"/>
    <s v="SAL01092"/>
    <x v="7"/>
    <s v="ORAIMO 30000mAh"/>
    <n v="12"/>
    <n v="28000"/>
    <n v="336000"/>
    <x v="3"/>
    <n v="2025"/>
  </r>
  <r>
    <s v="2025-04-21"/>
    <s v="SAL04865"/>
    <x v="7"/>
    <s v="ORAIMO 30000mAh"/>
    <n v="9"/>
    <n v="28000"/>
    <n v="252000"/>
    <x v="3"/>
    <n v="2025"/>
  </r>
  <r>
    <s v="2025-04-29"/>
    <s v="SAL05160"/>
    <x v="7"/>
    <s v="ORAIMO 30000mAh"/>
    <n v="3"/>
    <n v="28000"/>
    <n v="84000"/>
    <x v="3"/>
    <n v="2025"/>
  </r>
  <r>
    <s v="2025-05-03"/>
    <s v="SAL03542"/>
    <x v="7"/>
    <s v="ORAIMO 30000mAh"/>
    <n v="4"/>
    <n v="28000"/>
    <n v="112000"/>
    <x v="4"/>
    <n v="2025"/>
  </r>
  <r>
    <s v="2025-05-08"/>
    <s v="SAL01165"/>
    <x v="7"/>
    <s v="ORAIMO 30000mAh"/>
    <n v="3"/>
    <n v="28000"/>
    <n v="84000"/>
    <x v="4"/>
    <n v="2025"/>
  </r>
  <r>
    <s v="2025-05-14"/>
    <s v="SAL03785"/>
    <x v="7"/>
    <s v="ORAIMO 30000mAh"/>
    <n v="7"/>
    <n v="28000"/>
    <n v="196000"/>
    <x v="4"/>
    <n v="2025"/>
  </r>
  <r>
    <s v="2025-05-16"/>
    <s v="SAL03202"/>
    <x v="7"/>
    <s v="ORAIMO 30000mAh"/>
    <n v="11"/>
    <n v="28000"/>
    <n v="308000"/>
    <x v="4"/>
    <n v="2025"/>
  </r>
  <r>
    <s v="2025-05-18"/>
    <s v="SAL01372"/>
    <x v="7"/>
    <s v="ORAIMO 30000mAh"/>
    <n v="4"/>
    <n v="28000"/>
    <n v="112000"/>
    <x v="4"/>
    <n v="2025"/>
  </r>
  <r>
    <s v="2025-05-21"/>
    <s v="SAL01684"/>
    <x v="7"/>
    <s v="ORAIMO 30000mAh"/>
    <n v="3"/>
    <n v="28000"/>
    <n v="84000"/>
    <x v="4"/>
    <n v="2025"/>
  </r>
  <r>
    <s v="2025-05-21"/>
    <s v="SAL04990"/>
    <x v="7"/>
    <s v="ORAIMO 30000mAh"/>
    <n v="5"/>
    <n v="28000"/>
    <n v="140000"/>
    <x v="4"/>
    <n v="2025"/>
  </r>
  <r>
    <s v="2025-05-22"/>
    <s v="SAL01798"/>
    <x v="7"/>
    <s v="ORAIMO 30000mAh"/>
    <n v="15"/>
    <n v="28000"/>
    <n v="420000"/>
    <x v="4"/>
    <n v="2025"/>
  </r>
  <r>
    <s v="2025-05-22"/>
    <s v="SAL04039"/>
    <x v="7"/>
    <s v="ORAIMO 30000mAh"/>
    <n v="3"/>
    <n v="28000"/>
    <n v="84000"/>
    <x v="4"/>
    <n v="2025"/>
  </r>
  <r>
    <s v="2025-05-27"/>
    <s v="SAL02673"/>
    <x v="7"/>
    <s v="ORAIMO 30000mAh"/>
    <n v="12"/>
    <n v="28000"/>
    <n v="336000"/>
    <x v="4"/>
    <n v="2025"/>
  </r>
  <r>
    <s v="2025-05-28"/>
    <s v="SAL05505"/>
    <x v="7"/>
    <s v="ORAIMO 30000mAh"/>
    <n v="5"/>
    <n v="28000"/>
    <n v="140000"/>
    <x v="4"/>
    <n v="2025"/>
  </r>
  <r>
    <s v="2025-05-29"/>
    <s v="SAL01095"/>
    <x v="7"/>
    <s v="ORAIMO 30000mAh"/>
    <n v="15"/>
    <n v="28000"/>
    <n v="420000"/>
    <x v="4"/>
    <n v="2025"/>
  </r>
  <r>
    <s v="2025-06-02"/>
    <s v="SAL00785"/>
    <x v="7"/>
    <s v="ORAIMO 30000mAh"/>
    <n v="6"/>
    <n v="28000"/>
    <n v="168000"/>
    <x v="5"/>
    <n v="2025"/>
  </r>
  <r>
    <s v="2025-06-05"/>
    <s v="SAL01594"/>
    <x v="7"/>
    <s v="ORAIMO 30000mAh"/>
    <n v="11"/>
    <n v="28000"/>
    <n v="308000"/>
    <x v="5"/>
    <n v="2025"/>
  </r>
  <r>
    <s v="2025-06-16"/>
    <s v="SAL05531"/>
    <x v="7"/>
    <s v="ORAIMO 30000mAh"/>
    <n v="7"/>
    <n v="28000"/>
    <n v="196000"/>
    <x v="5"/>
    <n v="2025"/>
  </r>
  <r>
    <s v="2025-06-23"/>
    <s v="SAL00422"/>
    <x v="7"/>
    <s v="ORAIMO 30000mAh"/>
    <n v="13"/>
    <n v="28000"/>
    <n v="364000"/>
    <x v="5"/>
    <n v="2025"/>
  </r>
  <r>
    <s v="2025-07-20"/>
    <s v="SAL04504"/>
    <x v="7"/>
    <s v="ORAIMO 30000mAh"/>
    <n v="8"/>
    <n v="28000"/>
    <n v="224000"/>
    <x v="6"/>
    <n v="2025"/>
  </r>
  <r>
    <s v="2025-07-23"/>
    <s v="SAL05585"/>
    <x v="7"/>
    <s v="ORAIMO 30000mAh"/>
    <n v="2"/>
    <n v="28000"/>
    <n v="56000"/>
    <x v="6"/>
    <n v="2025"/>
  </r>
  <r>
    <s v="2025-07-29"/>
    <s v="SAL04216"/>
    <x v="7"/>
    <s v="ORAIMO 30000mAh"/>
    <n v="7"/>
    <n v="28000"/>
    <n v="196000"/>
    <x v="6"/>
    <n v="2025"/>
  </r>
  <r>
    <s v="2025-08-05"/>
    <s v="SAL03527"/>
    <x v="7"/>
    <s v="ORAIMO 30000mAh"/>
    <n v="2"/>
    <n v="28000"/>
    <n v="56000"/>
    <x v="7"/>
    <n v="2025"/>
  </r>
  <r>
    <s v="2025-08-11"/>
    <s v="SAL02881"/>
    <x v="7"/>
    <s v="ORAIMO 30000mAh"/>
    <n v="15"/>
    <n v="28000"/>
    <n v="420000"/>
    <x v="7"/>
    <n v="2025"/>
  </r>
  <r>
    <s v="2025-08-17"/>
    <s v="SAL02732"/>
    <x v="7"/>
    <s v="ORAIMO 30000mAh"/>
    <n v="9"/>
    <n v="28000"/>
    <n v="252000"/>
    <x v="7"/>
    <n v="2025"/>
  </r>
  <r>
    <s v="2025-08-21"/>
    <s v="SAL01302"/>
    <x v="7"/>
    <s v="ORAIMO 30000mAh"/>
    <n v="11"/>
    <n v="28000"/>
    <n v="308000"/>
    <x v="7"/>
    <n v="2025"/>
  </r>
  <r>
    <s v="2025-08-28"/>
    <s v="SAL02698"/>
    <x v="7"/>
    <s v="ORAIMO 30000mAh"/>
    <n v="2"/>
    <n v="28000"/>
    <n v="56000"/>
    <x v="7"/>
    <n v="2025"/>
  </r>
  <r>
    <s v="2025-09-11"/>
    <s v="SAL04955"/>
    <x v="7"/>
    <s v="ORAIMO 30000mAh"/>
    <n v="7"/>
    <n v="28000"/>
    <n v="196000"/>
    <x v="8"/>
    <n v="2025"/>
  </r>
  <r>
    <s v="2025-09-15"/>
    <s v="SAL05768"/>
    <x v="7"/>
    <s v="ORAIMO 30000mAh"/>
    <n v="14"/>
    <n v="28000"/>
    <n v="392000"/>
    <x v="8"/>
    <n v="2025"/>
  </r>
  <r>
    <s v="2025-09-18"/>
    <s v="SAL03749"/>
    <x v="7"/>
    <s v="ORAIMO 30000mAh"/>
    <n v="9"/>
    <n v="28000"/>
    <n v="252000"/>
    <x v="8"/>
    <n v="2025"/>
  </r>
  <r>
    <s v="2025-09-18"/>
    <s v="SAL05934"/>
    <x v="7"/>
    <s v="ORAIMO 30000mAh"/>
    <n v="15"/>
    <n v="28000"/>
    <n v="420000"/>
    <x v="8"/>
    <n v="2025"/>
  </r>
  <r>
    <s v="2025-10-01"/>
    <s v="SAL05726"/>
    <x v="7"/>
    <s v="ORAIMO 30000mAh"/>
    <n v="15"/>
    <n v="28000"/>
    <n v="420000"/>
    <x v="9"/>
    <n v="2025"/>
  </r>
  <r>
    <s v="2025-10-20"/>
    <s v="SAL05894"/>
    <x v="7"/>
    <s v="ORAIMO 30000mAh"/>
    <n v="14"/>
    <n v="28000"/>
    <n v="392000"/>
    <x v="9"/>
    <n v="2025"/>
  </r>
  <r>
    <s v="2025-10-27"/>
    <s v="SAL01454"/>
    <x v="7"/>
    <s v="ORAIMO 30000mAh"/>
    <n v="3"/>
    <n v="28000"/>
    <n v="84000"/>
    <x v="9"/>
    <n v="2025"/>
  </r>
  <r>
    <s v="2025-10-31"/>
    <s v="SAL02363"/>
    <x v="7"/>
    <s v="ORAIMO 30000mAh"/>
    <n v="5"/>
    <n v="28000"/>
    <n v="140000"/>
    <x v="9"/>
    <n v="2025"/>
  </r>
  <r>
    <s v="2025-11-11"/>
    <s v="SAL05245"/>
    <x v="7"/>
    <s v="ORAIMO 30000mAh"/>
    <n v="5"/>
    <n v="28000"/>
    <n v="140000"/>
    <x v="10"/>
    <n v="2025"/>
  </r>
  <r>
    <s v="2025-11-19"/>
    <s v="SAL05791"/>
    <x v="7"/>
    <s v="ORAIMO 30000mAh"/>
    <n v="3"/>
    <n v="28000"/>
    <n v="84000"/>
    <x v="10"/>
    <n v="2025"/>
  </r>
  <r>
    <s v="2025-11-26"/>
    <s v="SAL03678"/>
    <x v="7"/>
    <s v="ORAIMO 30000mAh"/>
    <n v="7"/>
    <n v="28000"/>
    <n v="196000"/>
    <x v="10"/>
    <n v="2025"/>
  </r>
  <r>
    <s v="2025-12-22"/>
    <s v="SAL02206"/>
    <x v="7"/>
    <s v="ORAIMO 30000mAh"/>
    <n v="14"/>
    <n v="28000"/>
    <n v="392000"/>
    <x v="11"/>
    <n v="2025"/>
  </r>
  <r>
    <s v="2025-12-25"/>
    <s v="SAL00289"/>
    <x v="7"/>
    <s v="ORAIMO 30000mAh"/>
    <n v="9"/>
    <n v="28000"/>
    <n v="252000"/>
    <x v="11"/>
    <n v="2025"/>
  </r>
  <r>
    <s v="2023-01-02"/>
    <s v="SAL03407"/>
    <x v="0"/>
    <s v="ORAIMO MINI"/>
    <n v="4"/>
    <n v="3500"/>
    <n v="14000"/>
    <x v="0"/>
    <n v="2023"/>
  </r>
  <r>
    <s v="2023-02-03"/>
    <s v="SAL04920"/>
    <x v="0"/>
    <s v="ORAIMO MINI"/>
    <n v="9"/>
    <n v="3500"/>
    <n v="31500"/>
    <x v="1"/>
    <n v="2023"/>
  </r>
  <r>
    <s v="2023-02-05"/>
    <s v="SAL00065"/>
    <x v="0"/>
    <s v="ORAIMO MINI"/>
    <n v="11"/>
    <n v="3500"/>
    <n v="38500"/>
    <x v="1"/>
    <n v="2023"/>
  </r>
  <r>
    <s v="2023-02-21"/>
    <s v="SAL00813"/>
    <x v="0"/>
    <s v="ORAIMO MINI"/>
    <n v="11"/>
    <n v="3500"/>
    <n v="38500"/>
    <x v="1"/>
    <n v="2023"/>
  </r>
  <r>
    <s v="2023-02-21"/>
    <s v="SAL05380"/>
    <x v="0"/>
    <s v="ORAIMO MINI"/>
    <n v="4"/>
    <n v="3500"/>
    <n v="14000"/>
    <x v="1"/>
    <n v="2023"/>
  </r>
  <r>
    <s v="2023-02-22"/>
    <s v="SAL04986"/>
    <x v="0"/>
    <s v="ORAIMO MINI"/>
    <n v="5"/>
    <n v="3500"/>
    <n v="17500"/>
    <x v="1"/>
    <n v="2023"/>
  </r>
  <r>
    <s v="2023-02-23"/>
    <s v="SAL00155"/>
    <x v="0"/>
    <s v="ORAIMO MINI"/>
    <n v="10"/>
    <n v="3500"/>
    <n v="35000"/>
    <x v="1"/>
    <n v="2023"/>
  </r>
  <r>
    <s v="2023-04-04"/>
    <s v="SAL05619"/>
    <x v="0"/>
    <s v="ORAIMO MINI"/>
    <n v="7"/>
    <n v="3500"/>
    <n v="24500"/>
    <x v="3"/>
    <n v="2023"/>
  </r>
  <r>
    <s v="2023-04-30"/>
    <s v="SAL02547"/>
    <x v="0"/>
    <s v="ORAIMO MINI"/>
    <n v="1"/>
    <n v="3500"/>
    <n v="3500"/>
    <x v="3"/>
    <n v="2023"/>
  </r>
  <r>
    <s v="2023-06-14"/>
    <s v="SAL04738"/>
    <x v="0"/>
    <s v="ORAIMO MINI"/>
    <n v="7"/>
    <n v="3500"/>
    <n v="24500"/>
    <x v="5"/>
    <n v="2023"/>
  </r>
  <r>
    <s v="2023-07-03"/>
    <s v="SAL05605"/>
    <x v="0"/>
    <s v="ORAIMO MINI"/>
    <n v="8"/>
    <n v="3500"/>
    <n v="28000"/>
    <x v="6"/>
    <n v="2023"/>
  </r>
  <r>
    <s v="2023-07-07"/>
    <s v="SAL02449"/>
    <x v="0"/>
    <s v="ORAIMO MINI"/>
    <n v="10"/>
    <n v="3500"/>
    <n v="35000"/>
    <x v="6"/>
    <n v="2023"/>
  </r>
  <r>
    <s v="2023-08-25"/>
    <s v="SAL05050"/>
    <x v="0"/>
    <s v="ORAIMO MINI"/>
    <n v="4"/>
    <n v="3500"/>
    <n v="14000"/>
    <x v="7"/>
    <n v="2023"/>
  </r>
  <r>
    <s v="2023-08-29"/>
    <s v="SAL05370"/>
    <x v="0"/>
    <s v="ORAIMO MINI"/>
    <n v="4"/>
    <n v="3500"/>
    <n v="14000"/>
    <x v="7"/>
    <n v="2023"/>
  </r>
  <r>
    <s v="2023-09-19"/>
    <s v="SAL01840"/>
    <x v="0"/>
    <s v="ORAIMO MINI"/>
    <n v="13"/>
    <n v="3500"/>
    <n v="45500"/>
    <x v="8"/>
    <n v="2023"/>
  </r>
  <r>
    <s v="2023-11-11"/>
    <s v="SAL04899"/>
    <x v="0"/>
    <s v="ORAIMO MINI"/>
    <n v="12"/>
    <n v="3500"/>
    <n v="42000"/>
    <x v="10"/>
    <n v="2023"/>
  </r>
  <r>
    <s v="2023-11-25"/>
    <s v="SAL01716"/>
    <x v="0"/>
    <s v="ORAIMO MINI"/>
    <n v="14"/>
    <n v="3500"/>
    <n v="49000"/>
    <x v="10"/>
    <n v="2023"/>
  </r>
  <r>
    <s v="2023-12-07"/>
    <s v="SAL02670"/>
    <x v="0"/>
    <s v="ORAIMO MINI"/>
    <n v="4"/>
    <n v="3500"/>
    <n v="14000"/>
    <x v="11"/>
    <n v="2023"/>
  </r>
  <r>
    <s v="2023-12-20"/>
    <s v="SAL05497"/>
    <x v="0"/>
    <s v="ORAIMO MINI"/>
    <n v="7"/>
    <n v="3500"/>
    <n v="24500"/>
    <x v="11"/>
    <n v="2023"/>
  </r>
  <r>
    <s v="2024-01-27"/>
    <s v="SAL01122"/>
    <x v="0"/>
    <s v="ORAIMO MINI"/>
    <n v="11"/>
    <n v="3500"/>
    <n v="38500"/>
    <x v="0"/>
    <n v="2024"/>
  </r>
  <r>
    <s v="2024-04-06"/>
    <s v="SAL02221"/>
    <x v="0"/>
    <s v="ORAIMO MINI"/>
    <n v="7"/>
    <n v="3500"/>
    <n v="24500"/>
    <x v="3"/>
    <n v="2024"/>
  </r>
  <r>
    <s v="2024-04-29"/>
    <s v="SAL04238"/>
    <x v="0"/>
    <s v="ORAIMO MINI"/>
    <n v="8"/>
    <n v="3500"/>
    <n v="28000"/>
    <x v="3"/>
    <n v="2024"/>
  </r>
  <r>
    <s v="2024-05-08"/>
    <s v="SAL04541"/>
    <x v="0"/>
    <s v="ORAIMO MINI"/>
    <n v="5"/>
    <n v="3500"/>
    <n v="17500"/>
    <x v="4"/>
    <n v="2024"/>
  </r>
  <r>
    <s v="2024-06-10"/>
    <s v="SAL02046"/>
    <x v="0"/>
    <s v="ORAIMO MINI"/>
    <n v="4"/>
    <n v="3500"/>
    <n v="14000"/>
    <x v="5"/>
    <n v="2024"/>
  </r>
  <r>
    <s v="2024-06-13"/>
    <s v="SAL00773"/>
    <x v="0"/>
    <s v="ORAIMO MINI"/>
    <n v="2"/>
    <n v="3500"/>
    <n v="7000"/>
    <x v="5"/>
    <n v="2024"/>
  </r>
  <r>
    <s v="2024-07-16"/>
    <s v="SAL01996"/>
    <x v="0"/>
    <s v="ORAIMO MINI"/>
    <n v="3"/>
    <n v="3500"/>
    <n v="10500"/>
    <x v="6"/>
    <n v="2024"/>
  </r>
  <r>
    <s v="2024-07-31"/>
    <s v="SAL01124"/>
    <x v="0"/>
    <s v="ORAIMO MINI"/>
    <n v="7"/>
    <n v="3500"/>
    <n v="24500"/>
    <x v="6"/>
    <n v="2024"/>
  </r>
  <r>
    <s v="2024-08-18"/>
    <s v="SAL01341"/>
    <x v="0"/>
    <s v="ORAIMO MINI"/>
    <n v="2"/>
    <n v="3500"/>
    <n v="7000"/>
    <x v="7"/>
    <n v="2024"/>
  </r>
  <r>
    <s v="2024-09-01"/>
    <s v="SAL04211"/>
    <x v="0"/>
    <s v="ORAIMO MINI"/>
    <n v="10"/>
    <n v="3500"/>
    <n v="35000"/>
    <x v="8"/>
    <n v="2024"/>
  </r>
  <r>
    <s v="2024-09-15"/>
    <s v="SAL00443"/>
    <x v="0"/>
    <s v="ORAIMO MINI"/>
    <n v="9"/>
    <n v="3500"/>
    <n v="31500"/>
    <x v="8"/>
    <n v="2024"/>
  </r>
  <r>
    <s v="2024-09-21"/>
    <s v="SAL03476"/>
    <x v="0"/>
    <s v="ORAIMO MINI"/>
    <n v="4"/>
    <n v="3500"/>
    <n v="14000"/>
    <x v="8"/>
    <n v="2024"/>
  </r>
  <r>
    <s v="2024-10-10"/>
    <s v="SAL01086"/>
    <x v="0"/>
    <s v="ORAIMO MINI"/>
    <n v="13"/>
    <n v="3500"/>
    <n v="45500"/>
    <x v="9"/>
    <n v="2024"/>
  </r>
  <r>
    <s v="2024-11-11"/>
    <s v="SAL02180"/>
    <x v="0"/>
    <s v="ORAIMO MINI"/>
    <n v="4"/>
    <n v="3500"/>
    <n v="14000"/>
    <x v="10"/>
    <n v="2024"/>
  </r>
  <r>
    <s v="2024-11-13"/>
    <s v="SAL00021"/>
    <x v="0"/>
    <s v="ORAIMO MINI"/>
    <n v="6"/>
    <n v="3500"/>
    <n v="21000"/>
    <x v="10"/>
    <n v="2024"/>
  </r>
  <r>
    <s v="2025-01-01"/>
    <s v="SAL04679"/>
    <x v="0"/>
    <s v="ORAIMO MINI"/>
    <n v="15"/>
    <n v="3500"/>
    <n v="52500"/>
    <x v="0"/>
    <n v="2025"/>
  </r>
  <r>
    <s v="2025-01-28"/>
    <s v="SAL01885"/>
    <x v="0"/>
    <s v="ORAIMO MINI"/>
    <n v="4"/>
    <n v="3500"/>
    <n v="14000"/>
    <x v="0"/>
    <n v="2025"/>
  </r>
  <r>
    <s v="2025-02-20"/>
    <s v="SAL03660"/>
    <x v="0"/>
    <s v="ORAIMO MINI"/>
    <n v="14"/>
    <n v="3500"/>
    <n v="49000"/>
    <x v="1"/>
    <n v="2025"/>
  </r>
  <r>
    <s v="2025-03-09"/>
    <s v="SAL00869"/>
    <x v="0"/>
    <s v="ORAIMO MINI"/>
    <n v="3"/>
    <n v="3500"/>
    <n v="10500"/>
    <x v="2"/>
    <n v="2025"/>
  </r>
  <r>
    <s v="2025-03-19"/>
    <s v="SAL03911"/>
    <x v="0"/>
    <s v="ORAIMO MINI"/>
    <n v="9"/>
    <n v="3500"/>
    <n v="31500"/>
    <x v="2"/>
    <n v="2025"/>
  </r>
  <r>
    <s v="2025-04-18"/>
    <s v="SAL01604"/>
    <x v="0"/>
    <s v="ORAIMO MINI"/>
    <n v="6"/>
    <n v="3500"/>
    <n v="21000"/>
    <x v="3"/>
    <n v="2025"/>
  </r>
  <r>
    <s v="2025-04-28"/>
    <s v="SAL05011"/>
    <x v="0"/>
    <s v="ORAIMO MINI"/>
    <n v="13"/>
    <n v="3500"/>
    <n v="45500"/>
    <x v="3"/>
    <n v="2025"/>
  </r>
  <r>
    <s v="2025-05-10"/>
    <s v="SAL01304"/>
    <x v="0"/>
    <s v="ORAIMO MINI"/>
    <n v="2"/>
    <n v="3500"/>
    <n v="7000"/>
    <x v="4"/>
    <n v="2025"/>
  </r>
  <r>
    <s v="2025-05-14"/>
    <s v="SAL05286"/>
    <x v="0"/>
    <s v="ORAIMO MINI"/>
    <n v="5"/>
    <n v="3500"/>
    <n v="17500"/>
    <x v="4"/>
    <n v="2025"/>
  </r>
  <r>
    <s v="2025-06-01"/>
    <s v="SAL01043"/>
    <x v="0"/>
    <s v="ORAIMO MINI"/>
    <n v="12"/>
    <n v="3500"/>
    <n v="42000"/>
    <x v="5"/>
    <n v="2025"/>
  </r>
  <r>
    <s v="2025-07-11"/>
    <s v="SAL00379"/>
    <x v="0"/>
    <s v="ORAIMO MINI"/>
    <n v="14"/>
    <n v="3500"/>
    <n v="49000"/>
    <x v="6"/>
    <n v="2025"/>
  </r>
  <r>
    <s v="2025-07-12"/>
    <s v="SAL04831"/>
    <x v="0"/>
    <s v="ORAIMO MINI"/>
    <n v="9"/>
    <n v="3500"/>
    <n v="31500"/>
    <x v="6"/>
    <n v="2025"/>
  </r>
  <r>
    <s v="2025-07-15"/>
    <s v="SAL00196"/>
    <x v="0"/>
    <s v="ORAIMO MINI"/>
    <n v="4"/>
    <n v="3500"/>
    <n v="14000"/>
    <x v="6"/>
    <n v="2025"/>
  </r>
  <r>
    <s v="2025-07-28"/>
    <s v="SAL04069"/>
    <x v="0"/>
    <s v="ORAIMO MINI"/>
    <n v="5"/>
    <n v="3500"/>
    <n v="17500"/>
    <x v="6"/>
    <n v="2025"/>
  </r>
  <r>
    <s v="2025-08-02"/>
    <s v="SAL05053"/>
    <x v="0"/>
    <s v="ORAIMO MINI"/>
    <n v="4"/>
    <n v="3500"/>
    <n v="14000"/>
    <x v="7"/>
    <n v="2025"/>
  </r>
  <r>
    <s v="2025-08-04"/>
    <s v="SAL02573"/>
    <x v="0"/>
    <s v="ORAIMO MINI"/>
    <n v="6"/>
    <n v="3500"/>
    <n v="21000"/>
    <x v="7"/>
    <n v="2025"/>
  </r>
  <r>
    <s v="2025-08-05"/>
    <s v="SAL01412"/>
    <x v="0"/>
    <s v="ORAIMO MINI"/>
    <n v="11"/>
    <n v="3500"/>
    <n v="38500"/>
    <x v="7"/>
    <n v="2025"/>
  </r>
  <r>
    <s v="2025-08-06"/>
    <s v="SAL03984"/>
    <x v="0"/>
    <s v="ORAIMO MINI"/>
    <n v="14"/>
    <n v="3500"/>
    <n v="49000"/>
    <x v="7"/>
    <n v="2025"/>
  </r>
  <r>
    <s v="2025-08-10"/>
    <s v="SAL01711"/>
    <x v="0"/>
    <s v="ORAIMO MINI"/>
    <n v="4"/>
    <n v="3500"/>
    <n v="14000"/>
    <x v="7"/>
    <n v="2025"/>
  </r>
  <r>
    <s v="2025-08-17"/>
    <s v="SAL05563"/>
    <x v="0"/>
    <s v="ORAIMO MINI"/>
    <n v="2"/>
    <n v="3500"/>
    <n v="7000"/>
    <x v="7"/>
    <n v="2025"/>
  </r>
  <r>
    <s v="2025-08-27"/>
    <s v="SAL04250"/>
    <x v="0"/>
    <s v="ORAIMO MINI"/>
    <n v="9"/>
    <n v="3500"/>
    <n v="31500"/>
    <x v="7"/>
    <n v="2025"/>
  </r>
  <r>
    <s v="2025-08-29"/>
    <s v="SAL00656"/>
    <x v="0"/>
    <s v="ORAIMO MINI"/>
    <n v="9"/>
    <n v="3500"/>
    <n v="31500"/>
    <x v="7"/>
    <n v="2025"/>
  </r>
  <r>
    <s v="2025-09-07"/>
    <s v="SAL03498"/>
    <x v="0"/>
    <s v="ORAIMO MINI"/>
    <n v="8"/>
    <n v="3500"/>
    <n v="28000"/>
    <x v="8"/>
    <n v="2025"/>
  </r>
  <r>
    <s v="2025-09-09"/>
    <s v="SAL05801"/>
    <x v="0"/>
    <s v="ORAIMO MINI"/>
    <n v="1"/>
    <n v="3500"/>
    <n v="3500"/>
    <x v="8"/>
    <n v="2025"/>
  </r>
  <r>
    <s v="2025-09-18"/>
    <s v="SAL01607"/>
    <x v="0"/>
    <s v="ORAIMO MINI"/>
    <n v="1"/>
    <n v="3500"/>
    <n v="3500"/>
    <x v="8"/>
    <n v="2025"/>
  </r>
  <r>
    <s v="2025-09-22"/>
    <s v="SAL00651"/>
    <x v="0"/>
    <s v="ORAIMO MINI"/>
    <n v="6"/>
    <n v="3500"/>
    <n v="21000"/>
    <x v="8"/>
    <n v="2025"/>
  </r>
  <r>
    <s v="2025-09-28"/>
    <s v="SAL05715"/>
    <x v="0"/>
    <s v="ORAIMO MINI"/>
    <n v="9"/>
    <n v="3500"/>
    <n v="31500"/>
    <x v="8"/>
    <n v="2025"/>
  </r>
  <r>
    <s v="2025-10-09"/>
    <s v="SAL03398"/>
    <x v="0"/>
    <s v="ORAIMO MINI"/>
    <n v="2"/>
    <n v="3500"/>
    <n v="7000"/>
    <x v="9"/>
    <n v="2025"/>
  </r>
  <r>
    <s v="2025-10-11"/>
    <s v="SAL01984"/>
    <x v="0"/>
    <s v="ORAIMO MINI"/>
    <n v="1"/>
    <n v="3500"/>
    <n v="3500"/>
    <x v="9"/>
    <n v="2025"/>
  </r>
  <r>
    <s v="2025-11-04"/>
    <s v="SAL05184"/>
    <x v="0"/>
    <s v="ORAIMO MINI"/>
    <n v="5"/>
    <n v="3500"/>
    <n v="17500"/>
    <x v="10"/>
    <n v="2025"/>
  </r>
  <r>
    <s v="2025-11-07"/>
    <s v="SAL02354"/>
    <x v="0"/>
    <s v="ORAIMO MINI"/>
    <n v="12"/>
    <n v="3500"/>
    <n v="42000"/>
    <x v="10"/>
    <n v="2025"/>
  </r>
  <r>
    <s v="2025-11-12"/>
    <s v="SAL03913"/>
    <x v="0"/>
    <s v="ORAIMO MINI"/>
    <n v="10"/>
    <n v="3500"/>
    <n v="35000"/>
    <x v="10"/>
    <n v="2025"/>
  </r>
  <r>
    <s v="2025-11-16"/>
    <s v="SAL00180"/>
    <x v="0"/>
    <s v="ORAIMO MINI"/>
    <n v="7"/>
    <n v="3500"/>
    <n v="24500"/>
    <x v="10"/>
    <n v="2025"/>
  </r>
  <r>
    <s v="2025-12-06"/>
    <s v="SAL05885"/>
    <x v="0"/>
    <s v="ORAIMO MINI"/>
    <n v="13"/>
    <n v="3500"/>
    <n v="45500"/>
    <x v="11"/>
    <n v="2025"/>
  </r>
  <r>
    <s v="2025-12-19"/>
    <s v="SAL00819"/>
    <x v="0"/>
    <s v="ORAIMO MINI"/>
    <n v="11"/>
    <n v="3500"/>
    <n v="38500"/>
    <x v="11"/>
    <n v="2025"/>
  </r>
  <r>
    <s v="2025-12-23"/>
    <s v="SAL01978"/>
    <x v="0"/>
    <s v="ORAIMO MINI"/>
    <n v="5"/>
    <n v="3500"/>
    <n v="17500"/>
    <x v="11"/>
    <n v="2025"/>
  </r>
  <r>
    <s v="2023-01-03"/>
    <s v="SAL04958"/>
    <x v="4"/>
    <s v="PHONE STAND"/>
    <n v="2"/>
    <n v="3500"/>
    <n v="7000"/>
    <x v="0"/>
    <n v="2023"/>
  </r>
  <r>
    <s v="2023-01-06"/>
    <s v="SAL00642"/>
    <x v="4"/>
    <s v="PHONE STAND"/>
    <n v="15"/>
    <n v="3500"/>
    <n v="52500"/>
    <x v="0"/>
    <n v="2023"/>
  </r>
  <r>
    <s v="2023-01-09"/>
    <s v="SAL02958"/>
    <x v="4"/>
    <s v="PHONE STAND"/>
    <n v="4"/>
    <n v="3500"/>
    <n v="14000"/>
    <x v="0"/>
    <n v="2023"/>
  </r>
  <r>
    <s v="2023-01-15"/>
    <s v="SAL05872"/>
    <x v="4"/>
    <s v="PHONE STAND"/>
    <n v="3"/>
    <n v="3500"/>
    <n v="10500"/>
    <x v="0"/>
    <n v="2023"/>
  </r>
  <r>
    <s v="2023-01-25"/>
    <s v="SAL02886"/>
    <x v="4"/>
    <s v="PHONE STAND"/>
    <n v="8"/>
    <n v="3500"/>
    <n v="28000"/>
    <x v="0"/>
    <n v="2023"/>
  </r>
  <r>
    <s v="2023-02-12"/>
    <s v="SAL02331"/>
    <x v="4"/>
    <s v="PHONE STAND"/>
    <n v="10"/>
    <n v="3500"/>
    <n v="35000"/>
    <x v="1"/>
    <n v="2023"/>
  </r>
  <r>
    <s v="2023-02-12"/>
    <s v="SAL03704"/>
    <x v="4"/>
    <s v="PHONE STAND"/>
    <n v="7"/>
    <n v="3500"/>
    <n v="24500"/>
    <x v="1"/>
    <n v="2023"/>
  </r>
  <r>
    <s v="2023-02-16"/>
    <s v="SAL02651"/>
    <x v="4"/>
    <s v="PHONE STAND"/>
    <n v="7"/>
    <n v="3500"/>
    <n v="24500"/>
    <x v="1"/>
    <n v="2023"/>
  </r>
  <r>
    <s v="2023-03-11"/>
    <s v="SAL04821"/>
    <x v="4"/>
    <s v="PHONE STAND"/>
    <n v="14"/>
    <n v="3500"/>
    <n v="49000"/>
    <x v="2"/>
    <n v="2023"/>
  </r>
  <r>
    <s v="2023-03-19"/>
    <s v="SAL04224"/>
    <x v="4"/>
    <s v="PHONE STAND"/>
    <n v="6"/>
    <n v="3500"/>
    <n v="21000"/>
    <x v="2"/>
    <n v="2023"/>
  </r>
  <r>
    <s v="2023-04-03"/>
    <s v="SAL05174"/>
    <x v="4"/>
    <s v="PHONE STAND"/>
    <n v="13"/>
    <n v="3500"/>
    <n v="45500"/>
    <x v="3"/>
    <n v="2023"/>
  </r>
  <r>
    <s v="2023-04-09"/>
    <s v="SAL02733"/>
    <x v="4"/>
    <s v="PHONE STAND"/>
    <n v="3"/>
    <n v="3500"/>
    <n v="10500"/>
    <x v="3"/>
    <n v="2023"/>
  </r>
  <r>
    <s v="2023-04-27"/>
    <s v="SAL03687"/>
    <x v="4"/>
    <s v="PHONE STAND"/>
    <n v="6"/>
    <n v="3500"/>
    <n v="21000"/>
    <x v="3"/>
    <n v="2023"/>
  </r>
  <r>
    <s v="2023-05-04"/>
    <s v="SAL01010"/>
    <x v="4"/>
    <s v="PHONE STAND"/>
    <n v="6"/>
    <n v="3500"/>
    <n v="21000"/>
    <x v="4"/>
    <n v="2023"/>
  </r>
  <r>
    <s v="2023-05-07"/>
    <s v="SAL02523"/>
    <x v="4"/>
    <s v="PHONE STAND"/>
    <n v="10"/>
    <n v="3500"/>
    <n v="35000"/>
    <x v="4"/>
    <n v="2023"/>
  </r>
  <r>
    <s v="2023-05-14"/>
    <s v="SAL00871"/>
    <x v="4"/>
    <s v="PHONE STAND"/>
    <n v="7"/>
    <n v="3500"/>
    <n v="24500"/>
    <x v="4"/>
    <n v="2023"/>
  </r>
  <r>
    <s v="2023-05-26"/>
    <s v="SAL01622"/>
    <x v="4"/>
    <s v="PHONE STAND"/>
    <n v="5"/>
    <n v="3500"/>
    <n v="17500"/>
    <x v="4"/>
    <n v="2023"/>
  </r>
  <r>
    <s v="2023-05-27"/>
    <s v="SAL05984"/>
    <x v="4"/>
    <s v="PHONE STAND"/>
    <n v="7"/>
    <n v="3500"/>
    <n v="24500"/>
    <x v="4"/>
    <n v="2023"/>
  </r>
  <r>
    <s v="2023-06-10"/>
    <s v="SAL01845"/>
    <x v="4"/>
    <s v="PHONE STAND"/>
    <n v="2"/>
    <n v="3500"/>
    <n v="7000"/>
    <x v="5"/>
    <n v="2023"/>
  </r>
  <r>
    <s v="2023-06-10"/>
    <s v="SAL02374"/>
    <x v="4"/>
    <s v="PHONE STAND"/>
    <n v="1"/>
    <n v="3500"/>
    <n v="3500"/>
    <x v="5"/>
    <n v="2023"/>
  </r>
  <r>
    <s v="2023-06-18"/>
    <s v="SAL05916"/>
    <x v="4"/>
    <s v="PHONE STAND"/>
    <n v="5"/>
    <n v="3500"/>
    <n v="17500"/>
    <x v="5"/>
    <n v="2023"/>
  </r>
  <r>
    <s v="2023-06-23"/>
    <s v="SAL02839"/>
    <x v="4"/>
    <s v="PHONE STAND"/>
    <n v="7"/>
    <n v="3500"/>
    <n v="24500"/>
    <x v="5"/>
    <n v="2023"/>
  </r>
  <r>
    <s v="2023-06-23"/>
    <s v="SAL03360"/>
    <x v="4"/>
    <s v="PHONE STAND"/>
    <n v="2"/>
    <n v="3500"/>
    <n v="7000"/>
    <x v="5"/>
    <n v="2023"/>
  </r>
  <r>
    <s v="2023-06-23"/>
    <s v="SAL05892"/>
    <x v="4"/>
    <s v="PHONE STAND"/>
    <n v="7"/>
    <n v="3500"/>
    <n v="24500"/>
    <x v="5"/>
    <n v="2023"/>
  </r>
  <r>
    <s v="2023-06-26"/>
    <s v="SAL00121"/>
    <x v="4"/>
    <s v="PHONE STAND"/>
    <n v="10"/>
    <n v="3500"/>
    <n v="35000"/>
    <x v="5"/>
    <n v="2023"/>
  </r>
  <r>
    <s v="2023-06-30"/>
    <s v="SAL03563"/>
    <x v="4"/>
    <s v="PHONE STAND"/>
    <n v="10"/>
    <n v="3500"/>
    <n v="35000"/>
    <x v="5"/>
    <n v="2023"/>
  </r>
  <r>
    <s v="2023-07-09"/>
    <s v="SAL01856"/>
    <x v="4"/>
    <s v="PHONE STAND"/>
    <n v="6"/>
    <n v="3500"/>
    <n v="21000"/>
    <x v="6"/>
    <n v="2023"/>
  </r>
  <r>
    <s v="2023-07-10"/>
    <s v="SAL05488"/>
    <x v="4"/>
    <s v="PHONE STAND"/>
    <n v="8"/>
    <n v="3500"/>
    <n v="28000"/>
    <x v="6"/>
    <n v="2023"/>
  </r>
  <r>
    <s v="2023-07-14"/>
    <s v="SAL01657"/>
    <x v="4"/>
    <s v="PHONE STAND"/>
    <n v="9"/>
    <n v="3500"/>
    <n v="31500"/>
    <x v="6"/>
    <n v="2023"/>
  </r>
  <r>
    <s v="2023-07-15"/>
    <s v="SAL04896"/>
    <x v="4"/>
    <s v="PHONE STAND"/>
    <n v="4"/>
    <n v="3500"/>
    <n v="14000"/>
    <x v="6"/>
    <n v="2023"/>
  </r>
  <r>
    <s v="2023-07-19"/>
    <s v="SAL05352"/>
    <x v="4"/>
    <s v="PHONE STAND"/>
    <n v="15"/>
    <n v="3500"/>
    <n v="52500"/>
    <x v="6"/>
    <n v="2023"/>
  </r>
  <r>
    <s v="2023-08-03"/>
    <s v="SAL04306"/>
    <x v="4"/>
    <s v="PHONE STAND"/>
    <n v="1"/>
    <n v="3500"/>
    <n v="3500"/>
    <x v="7"/>
    <n v="2023"/>
  </r>
  <r>
    <s v="2023-08-29"/>
    <s v="SAL05069"/>
    <x v="4"/>
    <s v="PHONE STAND"/>
    <n v="7"/>
    <n v="3500"/>
    <n v="24500"/>
    <x v="7"/>
    <n v="2023"/>
  </r>
  <r>
    <s v="2023-09-13"/>
    <s v="SAL02308"/>
    <x v="4"/>
    <s v="PHONE STAND"/>
    <n v="4"/>
    <n v="3500"/>
    <n v="14000"/>
    <x v="8"/>
    <n v="2023"/>
  </r>
  <r>
    <s v="2023-09-20"/>
    <s v="SAL00194"/>
    <x v="4"/>
    <s v="PHONE STAND"/>
    <n v="4"/>
    <n v="3500"/>
    <n v="14000"/>
    <x v="8"/>
    <n v="2023"/>
  </r>
  <r>
    <s v="2023-09-20"/>
    <s v="SAL04490"/>
    <x v="4"/>
    <s v="PHONE STAND"/>
    <n v="14"/>
    <n v="3500"/>
    <n v="49000"/>
    <x v="8"/>
    <n v="2023"/>
  </r>
  <r>
    <s v="2023-09-22"/>
    <s v="SAL04467"/>
    <x v="4"/>
    <s v="PHONE STAND"/>
    <n v="4"/>
    <n v="3500"/>
    <n v="14000"/>
    <x v="8"/>
    <n v="2023"/>
  </r>
  <r>
    <s v="2023-10-14"/>
    <s v="SAL05848"/>
    <x v="4"/>
    <s v="PHONE STAND"/>
    <n v="4"/>
    <n v="3500"/>
    <n v="14000"/>
    <x v="9"/>
    <n v="2023"/>
  </r>
  <r>
    <s v="2023-11-01"/>
    <s v="SAL02482"/>
    <x v="4"/>
    <s v="PHONE STAND"/>
    <n v="8"/>
    <n v="3500"/>
    <n v="28000"/>
    <x v="10"/>
    <n v="2023"/>
  </r>
  <r>
    <s v="2023-11-07"/>
    <s v="SAL02250"/>
    <x v="4"/>
    <s v="PHONE STAND"/>
    <n v="4"/>
    <n v="3500"/>
    <n v="14000"/>
    <x v="10"/>
    <n v="2023"/>
  </r>
  <r>
    <s v="2023-11-12"/>
    <s v="SAL03802"/>
    <x v="4"/>
    <s v="PHONE STAND"/>
    <n v="2"/>
    <n v="3500"/>
    <n v="7000"/>
    <x v="10"/>
    <n v="2023"/>
  </r>
  <r>
    <s v="2023-11-26"/>
    <s v="SAL02688"/>
    <x v="4"/>
    <s v="PHONE STAND"/>
    <n v="15"/>
    <n v="3500"/>
    <n v="52500"/>
    <x v="10"/>
    <n v="2023"/>
  </r>
  <r>
    <s v="2023-11-27"/>
    <s v="SAL00495"/>
    <x v="4"/>
    <s v="PHONE STAND"/>
    <n v="5"/>
    <n v="3500"/>
    <n v="17500"/>
    <x v="10"/>
    <n v="2023"/>
  </r>
  <r>
    <s v="2023-12-04"/>
    <s v="SAL02631"/>
    <x v="4"/>
    <s v="PHONE STAND"/>
    <n v="2"/>
    <n v="3500"/>
    <n v="7000"/>
    <x v="11"/>
    <n v="2023"/>
  </r>
  <r>
    <s v="2023-12-14"/>
    <s v="SAL03416"/>
    <x v="4"/>
    <s v="PHONE STAND"/>
    <n v="1"/>
    <n v="3500"/>
    <n v="3500"/>
    <x v="11"/>
    <n v="2023"/>
  </r>
  <r>
    <s v="2023-12-17"/>
    <s v="SAL00859"/>
    <x v="4"/>
    <s v="PHONE STAND"/>
    <n v="15"/>
    <n v="3500"/>
    <n v="52500"/>
    <x v="11"/>
    <n v="2023"/>
  </r>
  <r>
    <s v="2023-12-29"/>
    <s v="SAL02365"/>
    <x v="4"/>
    <s v="PHONE STAND"/>
    <n v="15"/>
    <n v="3500"/>
    <n v="52500"/>
    <x v="11"/>
    <n v="2023"/>
  </r>
  <r>
    <s v="2024-01-02"/>
    <s v="SAL04255"/>
    <x v="4"/>
    <s v="PHONE STAND"/>
    <n v="13"/>
    <n v="3500"/>
    <n v="45500"/>
    <x v="0"/>
    <n v="2024"/>
  </r>
  <r>
    <s v="2024-01-07"/>
    <s v="SAL05006"/>
    <x v="4"/>
    <s v="PHONE STAND"/>
    <n v="1"/>
    <n v="3500"/>
    <n v="3500"/>
    <x v="0"/>
    <n v="2024"/>
  </r>
  <r>
    <s v="2024-01-12"/>
    <s v="SAL03939"/>
    <x v="4"/>
    <s v="PHONE STAND"/>
    <n v="1"/>
    <n v="3500"/>
    <n v="3500"/>
    <x v="0"/>
    <n v="2024"/>
  </r>
  <r>
    <s v="2024-02-08"/>
    <s v="SAL05408"/>
    <x v="4"/>
    <s v="PHONE STAND"/>
    <n v="7"/>
    <n v="3500"/>
    <n v="24500"/>
    <x v="1"/>
    <n v="2024"/>
  </r>
  <r>
    <s v="2024-02-16"/>
    <s v="SAL01368"/>
    <x v="4"/>
    <s v="PHONE STAND"/>
    <n v="8"/>
    <n v="3500"/>
    <n v="28000"/>
    <x v="1"/>
    <n v="2024"/>
  </r>
  <r>
    <s v="2024-02-16"/>
    <s v="SAL02792"/>
    <x v="4"/>
    <s v="PHONE STAND"/>
    <n v="2"/>
    <n v="3500"/>
    <n v="7000"/>
    <x v="1"/>
    <n v="2024"/>
  </r>
  <r>
    <s v="2024-02-17"/>
    <s v="SAL05930"/>
    <x v="4"/>
    <s v="PHONE STAND"/>
    <n v="4"/>
    <n v="3500"/>
    <n v="14000"/>
    <x v="1"/>
    <n v="2024"/>
  </r>
  <r>
    <s v="2024-02-20"/>
    <s v="SAL00139"/>
    <x v="4"/>
    <s v="PHONE STAND"/>
    <n v="15"/>
    <n v="3500"/>
    <n v="52500"/>
    <x v="1"/>
    <n v="2024"/>
  </r>
  <r>
    <s v="2024-02-23"/>
    <s v="SAL05153"/>
    <x v="4"/>
    <s v="PHONE STAND"/>
    <n v="4"/>
    <n v="3500"/>
    <n v="14000"/>
    <x v="1"/>
    <n v="2024"/>
  </r>
  <r>
    <s v="2024-03-02"/>
    <s v="SAL05039"/>
    <x v="4"/>
    <s v="PHONE STAND"/>
    <n v="8"/>
    <n v="3500"/>
    <n v="28000"/>
    <x v="2"/>
    <n v="2024"/>
  </r>
  <r>
    <s v="2024-03-02"/>
    <s v="SAL05218"/>
    <x v="4"/>
    <s v="PHONE STAND"/>
    <n v="12"/>
    <n v="3500"/>
    <n v="42000"/>
    <x v="2"/>
    <n v="2024"/>
  </r>
  <r>
    <s v="2024-03-03"/>
    <s v="SAL02330"/>
    <x v="4"/>
    <s v="PHONE STAND"/>
    <n v="12"/>
    <n v="3500"/>
    <n v="42000"/>
    <x v="2"/>
    <n v="2024"/>
  </r>
  <r>
    <s v="2024-03-07"/>
    <s v="SAL04101"/>
    <x v="4"/>
    <s v="PHONE STAND"/>
    <n v="2"/>
    <n v="3500"/>
    <n v="7000"/>
    <x v="2"/>
    <n v="2024"/>
  </r>
  <r>
    <s v="2024-03-11"/>
    <s v="SAL02323"/>
    <x v="4"/>
    <s v="PHONE STAND"/>
    <n v="13"/>
    <n v="3500"/>
    <n v="45500"/>
    <x v="2"/>
    <n v="2024"/>
  </r>
  <r>
    <s v="2024-03-13"/>
    <s v="SAL01810"/>
    <x v="4"/>
    <s v="PHONE STAND"/>
    <n v="13"/>
    <n v="3500"/>
    <n v="45500"/>
    <x v="2"/>
    <n v="2024"/>
  </r>
  <r>
    <s v="2024-03-16"/>
    <s v="SAL00688"/>
    <x v="4"/>
    <s v="PHONE STAND"/>
    <n v="8"/>
    <n v="3500"/>
    <n v="28000"/>
    <x v="2"/>
    <n v="2024"/>
  </r>
  <r>
    <s v="2024-03-16"/>
    <s v="SAL03503"/>
    <x v="4"/>
    <s v="PHONE STAND"/>
    <n v="3"/>
    <n v="3500"/>
    <n v="10500"/>
    <x v="2"/>
    <n v="2024"/>
  </r>
  <r>
    <s v="2024-03-19"/>
    <s v="SAL05811"/>
    <x v="4"/>
    <s v="PHONE STAND"/>
    <n v="9"/>
    <n v="3500"/>
    <n v="31500"/>
    <x v="2"/>
    <n v="2024"/>
  </r>
  <r>
    <s v="2024-03-21"/>
    <s v="SAL04578"/>
    <x v="4"/>
    <s v="PHONE STAND"/>
    <n v="8"/>
    <n v="3500"/>
    <n v="28000"/>
    <x v="2"/>
    <n v="2024"/>
  </r>
  <r>
    <s v="2024-03-25"/>
    <s v="SAL00078"/>
    <x v="4"/>
    <s v="PHONE STAND"/>
    <n v="3"/>
    <n v="3500"/>
    <n v="10500"/>
    <x v="2"/>
    <n v="2024"/>
  </r>
  <r>
    <s v="2024-03-30"/>
    <s v="SAL02679"/>
    <x v="4"/>
    <s v="PHONE STAND"/>
    <n v="5"/>
    <n v="3500"/>
    <n v="17500"/>
    <x v="2"/>
    <n v="2024"/>
  </r>
  <r>
    <s v="2024-03-31"/>
    <s v="SAL03174"/>
    <x v="4"/>
    <s v="PHONE STAND"/>
    <n v="15"/>
    <n v="3500"/>
    <n v="52500"/>
    <x v="2"/>
    <n v="2024"/>
  </r>
  <r>
    <s v="2024-04-17"/>
    <s v="SAL02368"/>
    <x v="4"/>
    <s v="PHONE STAND"/>
    <n v="1"/>
    <n v="3500"/>
    <n v="3500"/>
    <x v="3"/>
    <n v="2024"/>
  </r>
  <r>
    <s v="2024-04-20"/>
    <s v="SAL04994"/>
    <x v="4"/>
    <s v="PHONE STAND"/>
    <n v="11"/>
    <n v="3500"/>
    <n v="38500"/>
    <x v="3"/>
    <n v="2024"/>
  </r>
  <r>
    <s v="2024-04-23"/>
    <s v="SAL03377"/>
    <x v="4"/>
    <s v="PHONE STAND"/>
    <n v="4"/>
    <n v="3500"/>
    <n v="14000"/>
    <x v="3"/>
    <n v="2024"/>
  </r>
  <r>
    <s v="2024-05-25"/>
    <s v="SAL01244"/>
    <x v="4"/>
    <s v="PHONE STAND"/>
    <n v="9"/>
    <n v="3500"/>
    <n v="31500"/>
    <x v="4"/>
    <n v="2024"/>
  </r>
  <r>
    <s v="2024-05-30"/>
    <s v="SAL00845"/>
    <x v="4"/>
    <s v="PHONE STAND"/>
    <n v="12"/>
    <n v="3500"/>
    <n v="42000"/>
    <x v="4"/>
    <n v="2024"/>
  </r>
  <r>
    <s v="2024-06-01"/>
    <s v="SAL00994"/>
    <x v="4"/>
    <s v="PHONE STAND"/>
    <n v="10"/>
    <n v="3500"/>
    <n v="35000"/>
    <x v="5"/>
    <n v="2024"/>
  </r>
  <r>
    <s v="2024-06-06"/>
    <s v="SAL00737"/>
    <x v="4"/>
    <s v="PHONE STAND"/>
    <n v="10"/>
    <n v="3500"/>
    <n v="35000"/>
    <x v="5"/>
    <n v="2024"/>
  </r>
  <r>
    <s v="2024-06-11"/>
    <s v="SAL05425"/>
    <x v="4"/>
    <s v="PHONE STAND"/>
    <n v="10"/>
    <n v="3500"/>
    <n v="35000"/>
    <x v="5"/>
    <n v="2024"/>
  </r>
  <r>
    <s v="2024-07-05"/>
    <s v="SAL03414"/>
    <x v="4"/>
    <s v="PHONE STAND"/>
    <n v="2"/>
    <n v="3500"/>
    <n v="7000"/>
    <x v="6"/>
    <n v="2024"/>
  </r>
  <r>
    <s v="2024-07-16"/>
    <s v="SAL04382"/>
    <x v="4"/>
    <s v="PHONE STAND"/>
    <n v="4"/>
    <n v="3500"/>
    <n v="14000"/>
    <x v="6"/>
    <n v="2024"/>
  </r>
  <r>
    <s v="2024-07-17"/>
    <s v="SAL03946"/>
    <x v="4"/>
    <s v="PHONE STAND"/>
    <n v="1"/>
    <n v="3500"/>
    <n v="3500"/>
    <x v="6"/>
    <n v="2024"/>
  </r>
  <r>
    <s v="2024-07-19"/>
    <s v="SAL04617"/>
    <x v="4"/>
    <s v="PHONE STAND"/>
    <n v="6"/>
    <n v="3500"/>
    <n v="21000"/>
    <x v="6"/>
    <n v="2024"/>
  </r>
  <r>
    <s v="2024-07-24"/>
    <s v="SAL03613"/>
    <x v="4"/>
    <s v="PHONE STAND"/>
    <n v="11"/>
    <n v="3500"/>
    <n v="38500"/>
    <x v="6"/>
    <n v="2024"/>
  </r>
  <r>
    <s v="2024-08-03"/>
    <s v="SAL01882"/>
    <x v="4"/>
    <s v="PHONE STAND"/>
    <n v="2"/>
    <n v="3500"/>
    <n v="7000"/>
    <x v="7"/>
    <n v="2024"/>
  </r>
  <r>
    <s v="2024-08-11"/>
    <s v="SAL00596"/>
    <x v="4"/>
    <s v="PHONE STAND"/>
    <n v="14"/>
    <n v="3500"/>
    <n v="49000"/>
    <x v="7"/>
    <n v="2024"/>
  </r>
  <r>
    <s v="2024-08-31"/>
    <s v="SAL00240"/>
    <x v="4"/>
    <s v="PHONE STAND"/>
    <n v="4"/>
    <n v="3500"/>
    <n v="14000"/>
    <x v="7"/>
    <n v="2024"/>
  </r>
  <r>
    <s v="2024-09-13"/>
    <s v="SAL02784"/>
    <x v="4"/>
    <s v="PHONE STAND"/>
    <n v="10"/>
    <n v="3500"/>
    <n v="35000"/>
    <x v="8"/>
    <n v="2024"/>
  </r>
  <r>
    <s v="2024-09-15"/>
    <s v="SAL04103"/>
    <x v="4"/>
    <s v="PHONE STAND"/>
    <n v="6"/>
    <n v="3500"/>
    <n v="21000"/>
    <x v="8"/>
    <n v="2024"/>
  </r>
  <r>
    <s v="2024-09-15"/>
    <s v="SAL05661"/>
    <x v="4"/>
    <s v="PHONE STAND"/>
    <n v="4"/>
    <n v="3500"/>
    <n v="14000"/>
    <x v="8"/>
    <n v="2024"/>
  </r>
  <r>
    <s v="2024-09-15"/>
    <s v="SAL05917"/>
    <x v="4"/>
    <s v="PHONE STAND"/>
    <n v="13"/>
    <n v="3500"/>
    <n v="45500"/>
    <x v="8"/>
    <n v="2024"/>
  </r>
  <r>
    <s v="2024-09-18"/>
    <s v="SAL01104"/>
    <x v="4"/>
    <s v="PHONE STAND"/>
    <n v="11"/>
    <n v="3500"/>
    <n v="38500"/>
    <x v="8"/>
    <n v="2024"/>
  </r>
  <r>
    <s v="2024-09-29"/>
    <s v="SAL02618"/>
    <x v="4"/>
    <s v="PHONE STAND"/>
    <n v="14"/>
    <n v="3500"/>
    <n v="49000"/>
    <x v="8"/>
    <n v="2024"/>
  </r>
  <r>
    <s v="2024-10-24"/>
    <s v="SAL00704"/>
    <x v="4"/>
    <s v="PHONE STAND"/>
    <n v="10"/>
    <n v="3500"/>
    <n v="35000"/>
    <x v="9"/>
    <n v="2024"/>
  </r>
  <r>
    <s v="2024-10-26"/>
    <s v="SAL02351"/>
    <x v="4"/>
    <s v="PHONE STAND"/>
    <n v="11"/>
    <n v="3500"/>
    <n v="38500"/>
    <x v="9"/>
    <n v="2024"/>
  </r>
  <r>
    <s v="2024-11-08"/>
    <s v="SAL02788"/>
    <x v="4"/>
    <s v="PHONE STAND"/>
    <n v="2"/>
    <n v="3500"/>
    <n v="7000"/>
    <x v="10"/>
    <n v="2024"/>
  </r>
  <r>
    <s v="2024-11-16"/>
    <s v="SAL05911"/>
    <x v="4"/>
    <s v="PHONE STAND"/>
    <n v="1"/>
    <n v="3500"/>
    <n v="3500"/>
    <x v="10"/>
    <n v="2024"/>
  </r>
  <r>
    <s v="2024-11-23"/>
    <s v="SAL04179"/>
    <x v="4"/>
    <s v="PHONE STAND"/>
    <n v="13"/>
    <n v="3500"/>
    <n v="45500"/>
    <x v="10"/>
    <n v="2024"/>
  </r>
  <r>
    <s v="2024-11-28"/>
    <s v="SAL01900"/>
    <x v="4"/>
    <s v="PHONE STAND"/>
    <n v="8"/>
    <n v="3500"/>
    <n v="28000"/>
    <x v="10"/>
    <n v="2024"/>
  </r>
  <r>
    <s v="2024-11-29"/>
    <s v="SAL01262"/>
    <x v="4"/>
    <s v="PHONE STAND"/>
    <n v="5"/>
    <n v="3500"/>
    <n v="17500"/>
    <x v="10"/>
    <n v="2024"/>
  </r>
  <r>
    <s v="2024-12-11"/>
    <s v="SAL05674"/>
    <x v="4"/>
    <s v="PHONE STAND"/>
    <n v="10"/>
    <n v="3500"/>
    <n v="35000"/>
    <x v="11"/>
    <n v="2024"/>
  </r>
  <r>
    <s v="2025-01-01"/>
    <s v="SAL01180"/>
    <x v="4"/>
    <s v="PHONE STAND"/>
    <n v="14"/>
    <n v="3500"/>
    <n v="49000"/>
    <x v="0"/>
    <n v="2025"/>
  </r>
  <r>
    <s v="2025-01-26"/>
    <s v="SAL02079"/>
    <x v="4"/>
    <s v="PHONE STAND"/>
    <n v="7"/>
    <n v="3500"/>
    <n v="24500"/>
    <x v="0"/>
    <n v="2025"/>
  </r>
  <r>
    <s v="2025-01-28"/>
    <s v="SAL04032"/>
    <x v="4"/>
    <s v="PHONE STAND"/>
    <n v="15"/>
    <n v="3500"/>
    <n v="52500"/>
    <x v="0"/>
    <n v="2025"/>
  </r>
  <r>
    <s v="2025-02-03"/>
    <s v="SAL05730"/>
    <x v="4"/>
    <s v="PHONE STAND"/>
    <n v="10"/>
    <n v="3500"/>
    <n v="35000"/>
    <x v="1"/>
    <n v="2025"/>
  </r>
  <r>
    <s v="2025-02-10"/>
    <s v="SAL03643"/>
    <x v="4"/>
    <s v="PHONE STAND"/>
    <n v="10"/>
    <n v="3500"/>
    <n v="35000"/>
    <x v="1"/>
    <n v="2025"/>
  </r>
  <r>
    <s v="2025-02-15"/>
    <s v="SAL03679"/>
    <x v="4"/>
    <s v="PHONE STAND"/>
    <n v="12"/>
    <n v="3500"/>
    <n v="42000"/>
    <x v="1"/>
    <n v="2025"/>
  </r>
  <r>
    <s v="2025-02-18"/>
    <s v="SAL00599"/>
    <x v="4"/>
    <s v="PHONE STAND"/>
    <n v="5"/>
    <n v="3500"/>
    <n v="17500"/>
    <x v="1"/>
    <n v="2025"/>
  </r>
  <r>
    <s v="2025-02-20"/>
    <s v="SAL03313"/>
    <x v="4"/>
    <s v="PHONE STAND"/>
    <n v="15"/>
    <n v="3500"/>
    <n v="52500"/>
    <x v="1"/>
    <n v="2025"/>
  </r>
  <r>
    <s v="2025-02-22"/>
    <s v="SAL02837"/>
    <x v="4"/>
    <s v="PHONE STAND"/>
    <n v="5"/>
    <n v="3500"/>
    <n v="17500"/>
    <x v="1"/>
    <n v="2025"/>
  </r>
  <r>
    <s v="2025-03-19"/>
    <s v="SAL04319"/>
    <x v="4"/>
    <s v="PHONE STAND"/>
    <n v="7"/>
    <n v="3500"/>
    <n v="24500"/>
    <x v="2"/>
    <n v="2025"/>
  </r>
  <r>
    <s v="2025-04-06"/>
    <s v="SAL00228"/>
    <x v="4"/>
    <s v="PHONE STAND"/>
    <n v="3"/>
    <n v="3500"/>
    <n v="10500"/>
    <x v="3"/>
    <n v="2025"/>
  </r>
  <r>
    <s v="2025-04-12"/>
    <s v="SAL01530"/>
    <x v="4"/>
    <s v="PHONE STAND"/>
    <n v="6"/>
    <n v="3500"/>
    <n v="21000"/>
    <x v="3"/>
    <n v="2025"/>
  </r>
  <r>
    <s v="2025-04-18"/>
    <s v="SAL03485"/>
    <x v="4"/>
    <s v="PHONE STAND"/>
    <n v="15"/>
    <n v="3500"/>
    <n v="52500"/>
    <x v="3"/>
    <n v="2025"/>
  </r>
  <r>
    <s v="2025-04-30"/>
    <s v="SAL00560"/>
    <x v="4"/>
    <s v="PHONE STAND"/>
    <n v="1"/>
    <n v="3500"/>
    <n v="3500"/>
    <x v="3"/>
    <n v="2025"/>
  </r>
  <r>
    <s v="2025-05-03"/>
    <s v="SAL01100"/>
    <x v="4"/>
    <s v="PHONE STAND"/>
    <n v="11"/>
    <n v="3500"/>
    <n v="38500"/>
    <x v="4"/>
    <n v="2025"/>
  </r>
  <r>
    <s v="2025-05-08"/>
    <s v="SAL00962"/>
    <x v="4"/>
    <s v="PHONE STAND"/>
    <n v="9"/>
    <n v="3500"/>
    <n v="31500"/>
    <x v="4"/>
    <n v="2025"/>
  </r>
  <r>
    <s v="2025-05-25"/>
    <s v="SAL01517"/>
    <x v="4"/>
    <s v="PHONE STAND"/>
    <n v="9"/>
    <n v="3500"/>
    <n v="31500"/>
    <x v="4"/>
    <n v="2025"/>
  </r>
  <r>
    <s v="2025-06-02"/>
    <s v="SAL03721"/>
    <x v="4"/>
    <s v="PHONE STAND"/>
    <n v="2"/>
    <n v="3500"/>
    <n v="7000"/>
    <x v="5"/>
    <n v="2025"/>
  </r>
  <r>
    <s v="2025-06-04"/>
    <s v="SAL02860"/>
    <x v="4"/>
    <s v="PHONE STAND"/>
    <n v="10"/>
    <n v="3500"/>
    <n v="35000"/>
    <x v="5"/>
    <n v="2025"/>
  </r>
  <r>
    <s v="2025-06-15"/>
    <s v="SAL03902"/>
    <x v="4"/>
    <s v="PHONE STAND"/>
    <n v="10"/>
    <n v="3500"/>
    <n v="35000"/>
    <x v="5"/>
    <n v="2025"/>
  </r>
  <r>
    <s v="2025-06-19"/>
    <s v="SAL02724"/>
    <x v="4"/>
    <s v="PHONE STAND"/>
    <n v="13"/>
    <n v="3500"/>
    <n v="45500"/>
    <x v="5"/>
    <n v="2025"/>
  </r>
  <r>
    <s v="2025-06-22"/>
    <s v="SAL04080"/>
    <x v="4"/>
    <s v="PHONE STAND"/>
    <n v="8"/>
    <n v="3500"/>
    <n v="28000"/>
    <x v="5"/>
    <n v="2025"/>
  </r>
  <r>
    <s v="2025-06-22"/>
    <s v="SAL04291"/>
    <x v="4"/>
    <s v="PHONE STAND"/>
    <n v="7"/>
    <n v="3500"/>
    <n v="24500"/>
    <x v="5"/>
    <n v="2025"/>
  </r>
  <r>
    <s v="2025-07-02"/>
    <s v="SAL01485"/>
    <x v="4"/>
    <s v="PHONE STAND"/>
    <n v="2"/>
    <n v="3500"/>
    <n v="7000"/>
    <x v="6"/>
    <n v="2025"/>
  </r>
  <r>
    <s v="2025-07-04"/>
    <s v="SAL02017"/>
    <x v="4"/>
    <s v="PHONE STAND"/>
    <n v="10"/>
    <n v="3500"/>
    <n v="35000"/>
    <x v="6"/>
    <n v="2025"/>
  </r>
  <r>
    <s v="2025-07-04"/>
    <s v="SAL04141"/>
    <x v="4"/>
    <s v="PHONE STAND"/>
    <n v="9"/>
    <n v="3500"/>
    <n v="31500"/>
    <x v="6"/>
    <n v="2025"/>
  </r>
  <r>
    <s v="2025-07-11"/>
    <s v="SAL01334"/>
    <x v="4"/>
    <s v="PHONE STAND"/>
    <n v="1"/>
    <n v="3500"/>
    <n v="3500"/>
    <x v="6"/>
    <n v="2025"/>
  </r>
  <r>
    <s v="2025-07-12"/>
    <s v="SAL04085"/>
    <x v="4"/>
    <s v="PHONE STAND"/>
    <n v="2"/>
    <n v="3500"/>
    <n v="7000"/>
    <x v="6"/>
    <n v="2025"/>
  </r>
  <r>
    <s v="2025-07-16"/>
    <s v="SAL04533"/>
    <x v="4"/>
    <s v="PHONE STAND"/>
    <n v="10"/>
    <n v="3500"/>
    <n v="35000"/>
    <x v="6"/>
    <n v="2025"/>
  </r>
  <r>
    <s v="2025-07-28"/>
    <s v="SAL00258"/>
    <x v="4"/>
    <s v="PHONE STAND"/>
    <n v="4"/>
    <n v="3500"/>
    <n v="14000"/>
    <x v="6"/>
    <n v="2025"/>
  </r>
  <r>
    <s v="2025-08-01"/>
    <s v="SAL00357"/>
    <x v="4"/>
    <s v="PHONE STAND"/>
    <n v="11"/>
    <n v="3500"/>
    <n v="38500"/>
    <x v="7"/>
    <n v="2025"/>
  </r>
  <r>
    <s v="2025-08-01"/>
    <s v="SAL00738"/>
    <x v="4"/>
    <s v="PHONE STAND"/>
    <n v="11"/>
    <n v="3500"/>
    <n v="38500"/>
    <x v="7"/>
    <n v="2025"/>
  </r>
  <r>
    <s v="2025-08-07"/>
    <s v="SAL01455"/>
    <x v="4"/>
    <s v="PHONE STAND"/>
    <n v="3"/>
    <n v="3500"/>
    <n v="10500"/>
    <x v="7"/>
    <n v="2025"/>
  </r>
  <r>
    <s v="2025-08-08"/>
    <s v="SAL03390"/>
    <x v="4"/>
    <s v="PHONE STAND"/>
    <n v="7"/>
    <n v="3500"/>
    <n v="24500"/>
    <x v="7"/>
    <n v="2025"/>
  </r>
  <r>
    <s v="2025-08-28"/>
    <s v="SAL01616"/>
    <x v="4"/>
    <s v="PHONE STAND"/>
    <n v="8"/>
    <n v="3500"/>
    <n v="28000"/>
    <x v="7"/>
    <n v="2025"/>
  </r>
  <r>
    <s v="2025-09-04"/>
    <s v="SAL00102"/>
    <x v="4"/>
    <s v="PHONE STAND"/>
    <n v="14"/>
    <n v="3500"/>
    <n v="49000"/>
    <x v="8"/>
    <n v="2025"/>
  </r>
  <r>
    <s v="2025-09-16"/>
    <s v="SAL00503"/>
    <x v="4"/>
    <s v="PHONE STAND"/>
    <n v="3"/>
    <n v="3500"/>
    <n v="10500"/>
    <x v="8"/>
    <n v="2025"/>
  </r>
  <r>
    <s v="2025-09-16"/>
    <s v="SAL01215"/>
    <x v="4"/>
    <s v="PHONE STAND"/>
    <n v="11"/>
    <n v="3500"/>
    <n v="38500"/>
    <x v="8"/>
    <n v="2025"/>
  </r>
  <r>
    <s v="2025-09-17"/>
    <s v="SAL02422"/>
    <x v="4"/>
    <s v="PHONE STAND"/>
    <n v="12"/>
    <n v="3500"/>
    <n v="42000"/>
    <x v="8"/>
    <n v="2025"/>
  </r>
  <r>
    <s v="2025-09-17"/>
    <s v="SAL03291"/>
    <x v="4"/>
    <s v="PHONE STAND"/>
    <n v="12"/>
    <n v="3500"/>
    <n v="42000"/>
    <x v="8"/>
    <n v="2025"/>
  </r>
  <r>
    <s v="2025-10-02"/>
    <s v="SAL00806"/>
    <x v="4"/>
    <s v="PHONE STAND"/>
    <n v="6"/>
    <n v="3500"/>
    <n v="21000"/>
    <x v="9"/>
    <n v="2025"/>
  </r>
  <r>
    <s v="2025-10-05"/>
    <s v="SAL01173"/>
    <x v="4"/>
    <s v="PHONE STAND"/>
    <n v="14"/>
    <n v="3500"/>
    <n v="49000"/>
    <x v="9"/>
    <n v="2025"/>
  </r>
  <r>
    <s v="2025-10-05"/>
    <s v="SAL05649"/>
    <x v="4"/>
    <s v="PHONE STAND"/>
    <n v="12"/>
    <n v="3500"/>
    <n v="42000"/>
    <x v="9"/>
    <n v="2025"/>
  </r>
  <r>
    <s v="2025-10-31"/>
    <s v="SAL03014"/>
    <x v="4"/>
    <s v="PHONE STAND"/>
    <n v="9"/>
    <n v="3500"/>
    <n v="31500"/>
    <x v="9"/>
    <n v="2025"/>
  </r>
  <r>
    <s v="2025-11-23"/>
    <s v="SAL02169"/>
    <x v="4"/>
    <s v="PHONE STAND"/>
    <n v="2"/>
    <n v="3500"/>
    <n v="7000"/>
    <x v="10"/>
    <n v="2025"/>
  </r>
  <r>
    <s v="2025-11-25"/>
    <s v="SAL04092"/>
    <x v="4"/>
    <s v="PHONE STAND"/>
    <n v="5"/>
    <n v="3500"/>
    <n v="17500"/>
    <x v="10"/>
    <n v="2025"/>
  </r>
  <r>
    <s v="2025-11-25"/>
    <s v="SAL05970"/>
    <x v="4"/>
    <s v="PHONE STAND"/>
    <n v="8"/>
    <n v="3500"/>
    <n v="28000"/>
    <x v="10"/>
    <n v="2025"/>
  </r>
  <r>
    <s v="2025-12-01"/>
    <s v="SAL01687"/>
    <x v="4"/>
    <s v="PHONE STAND"/>
    <n v="12"/>
    <n v="3500"/>
    <n v="42000"/>
    <x v="11"/>
    <n v="2025"/>
  </r>
  <r>
    <s v="2025-12-16"/>
    <s v="SAL03537"/>
    <x v="4"/>
    <s v="PHONE STAND"/>
    <n v="12"/>
    <n v="3500"/>
    <n v="42000"/>
    <x v="11"/>
    <n v="2025"/>
  </r>
  <r>
    <s v="2025-12-25"/>
    <s v="SAL00086"/>
    <x v="4"/>
    <s v="PHONE STAND"/>
    <n v="9"/>
    <n v="3500"/>
    <n v="31500"/>
    <x v="11"/>
    <n v="2025"/>
  </r>
  <r>
    <s v="2025-12-27"/>
    <s v="SAL01515"/>
    <x v="4"/>
    <s v="PHONE STAND"/>
    <n v="1"/>
    <n v="3500"/>
    <n v="3500"/>
    <x v="11"/>
    <n v="2025"/>
  </r>
  <r>
    <s v="2025-12-29"/>
    <s v="SAL03147"/>
    <x v="4"/>
    <s v="PHONE STAND"/>
    <n v="14"/>
    <n v="3500"/>
    <n v="49000"/>
    <x v="11"/>
    <n v="2025"/>
  </r>
  <r>
    <s v="2023-01-09"/>
    <s v="SAL04038"/>
    <x v="1"/>
    <s v="POWER CABLE"/>
    <n v="3"/>
    <n v="2000"/>
    <n v="6000"/>
    <x v="0"/>
    <n v="2023"/>
  </r>
  <r>
    <s v="2023-01-14"/>
    <s v="SAL05898"/>
    <x v="1"/>
    <s v="POWER CABLE"/>
    <n v="15"/>
    <n v="2000"/>
    <n v="30000"/>
    <x v="0"/>
    <n v="2023"/>
  </r>
  <r>
    <s v="2023-01-25"/>
    <s v="SAL00899"/>
    <x v="1"/>
    <s v="POWER CABLE"/>
    <n v="12"/>
    <n v="2000"/>
    <n v="24000"/>
    <x v="0"/>
    <n v="2023"/>
  </r>
  <r>
    <s v="2023-01-27"/>
    <s v="SAL02804"/>
    <x v="1"/>
    <s v="POWER CABLE"/>
    <n v="10"/>
    <n v="2000"/>
    <n v="20000"/>
    <x v="0"/>
    <n v="2023"/>
  </r>
  <r>
    <s v="2023-02-02"/>
    <s v="SAL00019"/>
    <x v="1"/>
    <s v="POWER CABLE"/>
    <n v="1"/>
    <n v="2000"/>
    <n v="2000"/>
    <x v="1"/>
    <n v="2023"/>
  </r>
  <r>
    <s v="2023-02-15"/>
    <s v="SAL04300"/>
    <x v="1"/>
    <s v="POWER CABLE"/>
    <n v="10"/>
    <n v="2000"/>
    <n v="20000"/>
    <x v="1"/>
    <n v="2023"/>
  </r>
  <r>
    <s v="2023-02-20"/>
    <s v="SAL05918"/>
    <x v="1"/>
    <s v="POWER CABLE"/>
    <n v="15"/>
    <n v="2000"/>
    <n v="30000"/>
    <x v="1"/>
    <n v="2023"/>
  </r>
  <r>
    <s v="2023-03-03"/>
    <s v="SAL03087"/>
    <x v="1"/>
    <s v="POWER CABLE"/>
    <n v="11"/>
    <n v="2000"/>
    <n v="22000"/>
    <x v="2"/>
    <n v="2023"/>
  </r>
  <r>
    <s v="2023-03-05"/>
    <s v="SAL02471"/>
    <x v="1"/>
    <s v="POWER CABLE"/>
    <n v="5"/>
    <n v="2000"/>
    <n v="10000"/>
    <x v="2"/>
    <n v="2023"/>
  </r>
  <r>
    <s v="2023-03-10"/>
    <s v="SAL00052"/>
    <x v="1"/>
    <s v="POWER CABLE"/>
    <n v="3"/>
    <n v="2000"/>
    <n v="6000"/>
    <x v="2"/>
    <n v="2023"/>
  </r>
  <r>
    <s v="2023-03-10"/>
    <s v="SAL02802"/>
    <x v="1"/>
    <s v="POWER CABLE"/>
    <n v="12"/>
    <n v="2000"/>
    <n v="24000"/>
    <x v="2"/>
    <n v="2023"/>
  </r>
  <r>
    <s v="2023-03-16"/>
    <s v="SAL01586"/>
    <x v="1"/>
    <s v="POWER CABLE"/>
    <n v="7"/>
    <n v="2000"/>
    <n v="14000"/>
    <x v="2"/>
    <n v="2023"/>
  </r>
  <r>
    <s v="2023-03-19"/>
    <s v="SAL00870"/>
    <x v="1"/>
    <s v="POWER CABLE"/>
    <n v="8"/>
    <n v="2000"/>
    <n v="16000"/>
    <x v="2"/>
    <n v="2023"/>
  </r>
  <r>
    <s v="2023-03-21"/>
    <s v="SAL05896"/>
    <x v="1"/>
    <s v="POWER CABLE"/>
    <n v="4"/>
    <n v="2000"/>
    <n v="8000"/>
    <x v="2"/>
    <n v="2023"/>
  </r>
  <r>
    <s v="2023-03-23"/>
    <s v="SAL03153"/>
    <x v="1"/>
    <s v="POWER CABLE"/>
    <n v="4"/>
    <n v="2000"/>
    <n v="8000"/>
    <x v="2"/>
    <n v="2023"/>
  </r>
  <r>
    <s v="2023-04-06"/>
    <s v="SAL01242"/>
    <x v="1"/>
    <s v="POWER CABLE"/>
    <n v="9"/>
    <n v="2000"/>
    <n v="18000"/>
    <x v="3"/>
    <n v="2023"/>
  </r>
  <r>
    <s v="2023-04-06"/>
    <s v="SAL03978"/>
    <x v="1"/>
    <s v="POWER CABLE"/>
    <n v="4"/>
    <n v="2000"/>
    <n v="8000"/>
    <x v="3"/>
    <n v="2023"/>
  </r>
  <r>
    <s v="2023-04-24"/>
    <s v="SAL04462"/>
    <x v="1"/>
    <s v="POWER CABLE"/>
    <n v="9"/>
    <n v="2000"/>
    <n v="18000"/>
    <x v="3"/>
    <n v="2023"/>
  </r>
  <r>
    <s v="2023-04-28"/>
    <s v="SAL02542"/>
    <x v="1"/>
    <s v="POWER CABLE"/>
    <n v="5"/>
    <n v="2000"/>
    <n v="10000"/>
    <x v="3"/>
    <n v="2023"/>
  </r>
  <r>
    <s v="2023-05-24"/>
    <s v="SAL00952"/>
    <x v="1"/>
    <s v="POWER CABLE"/>
    <n v="12"/>
    <n v="2000"/>
    <n v="24000"/>
    <x v="4"/>
    <n v="2023"/>
  </r>
  <r>
    <s v="2023-06-04"/>
    <s v="SAL01033"/>
    <x v="1"/>
    <s v="POWER CABLE"/>
    <n v="5"/>
    <n v="2000"/>
    <n v="10000"/>
    <x v="5"/>
    <n v="2023"/>
  </r>
  <r>
    <s v="2023-06-10"/>
    <s v="SAL05781"/>
    <x v="1"/>
    <s v="POWER CABLE"/>
    <n v="3"/>
    <n v="2000"/>
    <n v="6000"/>
    <x v="5"/>
    <n v="2023"/>
  </r>
  <r>
    <s v="2023-06-12"/>
    <s v="SAL05258"/>
    <x v="1"/>
    <s v="POWER CABLE"/>
    <n v="1"/>
    <n v="2000"/>
    <n v="2000"/>
    <x v="5"/>
    <n v="2023"/>
  </r>
  <r>
    <s v="2023-06-18"/>
    <s v="SAL04604"/>
    <x v="1"/>
    <s v="POWER CABLE"/>
    <n v="7"/>
    <n v="2000"/>
    <n v="14000"/>
    <x v="5"/>
    <n v="2023"/>
  </r>
  <r>
    <s v="2023-07-27"/>
    <s v="SAL00215"/>
    <x v="1"/>
    <s v="POWER CABLE"/>
    <n v="5"/>
    <n v="2000"/>
    <n v="10000"/>
    <x v="6"/>
    <n v="2023"/>
  </r>
  <r>
    <s v="2023-08-03"/>
    <s v="SAL03730"/>
    <x v="1"/>
    <s v="POWER CABLE"/>
    <n v="1"/>
    <n v="2000"/>
    <n v="2000"/>
    <x v="7"/>
    <n v="2023"/>
  </r>
  <r>
    <s v="2023-08-08"/>
    <s v="SAL02171"/>
    <x v="1"/>
    <s v="POWER CABLE"/>
    <n v="3"/>
    <n v="2000"/>
    <n v="6000"/>
    <x v="7"/>
    <n v="2023"/>
  </r>
  <r>
    <s v="2023-09-16"/>
    <s v="SAL01603"/>
    <x v="1"/>
    <s v="POWER CABLE"/>
    <n v="13"/>
    <n v="2000"/>
    <n v="26000"/>
    <x v="8"/>
    <n v="2023"/>
  </r>
  <r>
    <s v="2023-10-05"/>
    <s v="SAL05571"/>
    <x v="1"/>
    <s v="POWER CABLE"/>
    <n v="13"/>
    <n v="2000"/>
    <n v="26000"/>
    <x v="9"/>
    <n v="2023"/>
  </r>
  <r>
    <s v="2023-10-07"/>
    <s v="SAL05504"/>
    <x v="1"/>
    <s v="POWER CABLE"/>
    <n v="5"/>
    <n v="2000"/>
    <n v="10000"/>
    <x v="9"/>
    <n v="2023"/>
  </r>
  <r>
    <s v="2023-10-17"/>
    <s v="SAL00767"/>
    <x v="1"/>
    <s v="POWER CABLE"/>
    <n v="9"/>
    <n v="2000"/>
    <n v="18000"/>
    <x v="9"/>
    <n v="2023"/>
  </r>
  <r>
    <s v="2023-11-11"/>
    <s v="SAL02884"/>
    <x v="1"/>
    <s v="POWER CABLE"/>
    <n v="6"/>
    <n v="2000"/>
    <n v="12000"/>
    <x v="10"/>
    <n v="2023"/>
  </r>
  <r>
    <s v="2023-11-17"/>
    <s v="SAL05478"/>
    <x v="1"/>
    <s v="POWER CABLE"/>
    <n v="4"/>
    <n v="2000"/>
    <n v="8000"/>
    <x v="10"/>
    <n v="2023"/>
  </r>
  <r>
    <s v="2023-11-28"/>
    <s v="SAL00504"/>
    <x v="1"/>
    <s v="POWER CABLE"/>
    <n v="2"/>
    <n v="2000"/>
    <n v="4000"/>
    <x v="10"/>
    <n v="2023"/>
  </r>
  <r>
    <s v="2023-12-03"/>
    <s v="SAL02143"/>
    <x v="1"/>
    <s v="POWER CABLE"/>
    <n v="1"/>
    <n v="2000"/>
    <n v="2000"/>
    <x v="11"/>
    <n v="2023"/>
  </r>
  <r>
    <s v="2023-12-25"/>
    <s v="SAL01424"/>
    <x v="1"/>
    <s v="POWER CABLE"/>
    <n v="13"/>
    <n v="2000"/>
    <n v="26000"/>
    <x v="11"/>
    <n v="2023"/>
  </r>
  <r>
    <s v="2023-12-28"/>
    <s v="SAL01231"/>
    <x v="1"/>
    <s v="POWER CABLE"/>
    <n v="6"/>
    <n v="2000"/>
    <n v="12000"/>
    <x v="11"/>
    <n v="2023"/>
  </r>
  <r>
    <s v="2024-01-01"/>
    <s v="SAL00314"/>
    <x v="1"/>
    <s v="POWER CABLE"/>
    <n v="7"/>
    <n v="2000"/>
    <n v="14000"/>
    <x v="0"/>
    <n v="2024"/>
  </r>
  <r>
    <s v="2024-01-23"/>
    <s v="SAL05744"/>
    <x v="1"/>
    <s v="POWER CABLE"/>
    <n v="8"/>
    <n v="2000"/>
    <n v="16000"/>
    <x v="0"/>
    <n v="2024"/>
  </r>
  <r>
    <s v="2024-02-03"/>
    <s v="SAL02747"/>
    <x v="1"/>
    <s v="POWER CABLE"/>
    <n v="8"/>
    <n v="2000"/>
    <n v="16000"/>
    <x v="1"/>
    <n v="2024"/>
  </r>
  <r>
    <s v="2024-02-05"/>
    <s v="SAL00836"/>
    <x v="1"/>
    <s v="POWER CABLE"/>
    <n v="5"/>
    <n v="2000"/>
    <n v="10000"/>
    <x v="1"/>
    <n v="2024"/>
  </r>
  <r>
    <s v="2024-02-09"/>
    <s v="SAL00425"/>
    <x v="1"/>
    <s v="POWER CABLE"/>
    <n v="13"/>
    <n v="2000"/>
    <n v="26000"/>
    <x v="1"/>
    <n v="2024"/>
  </r>
  <r>
    <s v="2024-02-17"/>
    <s v="SAL01402"/>
    <x v="1"/>
    <s v="POWER CABLE"/>
    <n v="3"/>
    <n v="2000"/>
    <n v="6000"/>
    <x v="1"/>
    <n v="2024"/>
  </r>
  <r>
    <s v="2024-03-07"/>
    <s v="SAL04139"/>
    <x v="1"/>
    <s v="POWER CABLE"/>
    <n v="12"/>
    <n v="2000"/>
    <n v="24000"/>
    <x v="2"/>
    <n v="2024"/>
  </r>
  <r>
    <s v="2024-03-10"/>
    <s v="SAL03533"/>
    <x v="1"/>
    <s v="POWER CABLE"/>
    <n v="10"/>
    <n v="2000"/>
    <n v="20000"/>
    <x v="2"/>
    <n v="2024"/>
  </r>
  <r>
    <s v="2024-03-14"/>
    <s v="SAL02134"/>
    <x v="1"/>
    <s v="POWER CABLE"/>
    <n v="2"/>
    <n v="2000"/>
    <n v="4000"/>
    <x v="2"/>
    <n v="2024"/>
  </r>
  <r>
    <s v="2024-04-09"/>
    <s v="SAL04425"/>
    <x v="1"/>
    <s v="POWER CABLE"/>
    <n v="1"/>
    <n v="2000"/>
    <n v="2000"/>
    <x v="3"/>
    <n v="2024"/>
  </r>
  <r>
    <s v="2024-04-11"/>
    <s v="SAL01024"/>
    <x v="1"/>
    <s v="POWER CABLE"/>
    <n v="9"/>
    <n v="2000"/>
    <n v="18000"/>
    <x v="3"/>
    <n v="2024"/>
  </r>
  <r>
    <s v="2024-04-20"/>
    <s v="SAL01862"/>
    <x v="1"/>
    <s v="POWER CABLE"/>
    <n v="14"/>
    <n v="2000"/>
    <n v="28000"/>
    <x v="3"/>
    <n v="2024"/>
  </r>
  <r>
    <s v="2024-05-07"/>
    <s v="SAL05983"/>
    <x v="1"/>
    <s v="POWER CABLE"/>
    <n v="13"/>
    <n v="2000"/>
    <n v="26000"/>
    <x v="4"/>
    <n v="2024"/>
  </r>
  <r>
    <s v="2024-05-12"/>
    <s v="SAL02123"/>
    <x v="1"/>
    <s v="POWER CABLE"/>
    <n v="10"/>
    <n v="2000"/>
    <n v="20000"/>
    <x v="4"/>
    <n v="2024"/>
  </r>
  <r>
    <s v="2024-05-29"/>
    <s v="SAL04325"/>
    <x v="1"/>
    <s v="POWER CABLE"/>
    <n v="7"/>
    <n v="2000"/>
    <n v="14000"/>
    <x v="4"/>
    <n v="2024"/>
  </r>
  <r>
    <s v="2024-06-04"/>
    <s v="SAL03013"/>
    <x v="1"/>
    <s v="POWER CABLE"/>
    <n v="10"/>
    <n v="2000"/>
    <n v="20000"/>
    <x v="5"/>
    <n v="2024"/>
  </r>
  <r>
    <s v="2024-06-12"/>
    <s v="SAL04603"/>
    <x v="1"/>
    <s v="POWER CABLE"/>
    <n v="6"/>
    <n v="2000"/>
    <n v="12000"/>
    <x v="5"/>
    <n v="2024"/>
  </r>
  <r>
    <s v="2024-06-19"/>
    <s v="SAL02383"/>
    <x v="1"/>
    <s v="POWER CABLE"/>
    <n v="11"/>
    <n v="2000"/>
    <n v="22000"/>
    <x v="5"/>
    <n v="2024"/>
  </r>
  <r>
    <s v="2024-07-01"/>
    <s v="SAL01972"/>
    <x v="1"/>
    <s v="POWER CABLE"/>
    <n v="8"/>
    <n v="2000"/>
    <n v="16000"/>
    <x v="6"/>
    <n v="2024"/>
  </r>
  <r>
    <s v="2024-07-14"/>
    <s v="SAL02525"/>
    <x v="1"/>
    <s v="POWER CABLE"/>
    <n v="10"/>
    <n v="2000"/>
    <n v="20000"/>
    <x v="6"/>
    <n v="2024"/>
  </r>
  <r>
    <s v="2024-07-29"/>
    <s v="SAL02518"/>
    <x v="1"/>
    <s v="POWER CABLE"/>
    <n v="14"/>
    <n v="2000"/>
    <n v="28000"/>
    <x v="6"/>
    <n v="2024"/>
  </r>
  <r>
    <s v="2024-07-30"/>
    <s v="SAL02285"/>
    <x v="1"/>
    <s v="POWER CABLE"/>
    <n v="3"/>
    <n v="2000"/>
    <n v="6000"/>
    <x v="6"/>
    <n v="2024"/>
  </r>
  <r>
    <s v="2024-07-31"/>
    <s v="SAL01541"/>
    <x v="1"/>
    <s v="POWER CABLE"/>
    <n v="5"/>
    <n v="2000"/>
    <n v="10000"/>
    <x v="6"/>
    <n v="2024"/>
  </r>
  <r>
    <s v="2024-08-15"/>
    <s v="SAL01228"/>
    <x v="1"/>
    <s v="POWER CABLE"/>
    <n v="14"/>
    <n v="2000"/>
    <n v="28000"/>
    <x v="7"/>
    <n v="2024"/>
  </r>
  <r>
    <s v="2024-09-08"/>
    <s v="SAL02114"/>
    <x v="1"/>
    <s v="POWER CABLE"/>
    <n v="7"/>
    <n v="2000"/>
    <n v="14000"/>
    <x v="8"/>
    <n v="2024"/>
  </r>
  <r>
    <s v="2024-09-09"/>
    <s v="SAL03831"/>
    <x v="1"/>
    <s v="POWER CABLE"/>
    <n v="9"/>
    <n v="2000"/>
    <n v="18000"/>
    <x v="8"/>
    <n v="2024"/>
  </r>
  <r>
    <s v="2024-09-23"/>
    <s v="SAL02865"/>
    <x v="1"/>
    <s v="POWER CABLE"/>
    <n v="14"/>
    <n v="2000"/>
    <n v="28000"/>
    <x v="8"/>
    <n v="2024"/>
  </r>
  <r>
    <s v="2024-10-08"/>
    <s v="SAL03548"/>
    <x v="1"/>
    <s v="POWER CABLE"/>
    <n v="15"/>
    <n v="2000"/>
    <n v="30000"/>
    <x v="9"/>
    <n v="2024"/>
  </r>
  <r>
    <s v="2024-10-13"/>
    <s v="SAL01672"/>
    <x v="1"/>
    <s v="POWER CABLE"/>
    <n v="15"/>
    <n v="2000"/>
    <n v="30000"/>
    <x v="9"/>
    <n v="2024"/>
  </r>
  <r>
    <s v="2024-10-15"/>
    <s v="SAL00088"/>
    <x v="1"/>
    <s v="POWER CABLE"/>
    <n v="9"/>
    <n v="2000"/>
    <n v="18000"/>
    <x v="9"/>
    <n v="2024"/>
  </r>
  <r>
    <s v="2024-10-20"/>
    <s v="SAL02193"/>
    <x v="1"/>
    <s v="POWER CABLE"/>
    <n v="1"/>
    <n v="2000"/>
    <n v="2000"/>
    <x v="9"/>
    <n v="2024"/>
  </r>
  <r>
    <s v="2024-10-30"/>
    <s v="SAL01366"/>
    <x v="1"/>
    <s v="POWER CABLE"/>
    <n v="10"/>
    <n v="2000"/>
    <n v="20000"/>
    <x v="9"/>
    <n v="2024"/>
  </r>
  <r>
    <s v="2024-10-31"/>
    <s v="SAL03354"/>
    <x v="1"/>
    <s v="POWER CABLE"/>
    <n v="10"/>
    <n v="2000"/>
    <n v="20000"/>
    <x v="9"/>
    <n v="2024"/>
  </r>
  <r>
    <s v="2024-11-05"/>
    <s v="SAL03840"/>
    <x v="1"/>
    <s v="POWER CABLE"/>
    <n v="8"/>
    <n v="2000"/>
    <n v="16000"/>
    <x v="10"/>
    <n v="2024"/>
  </r>
  <r>
    <s v="2024-11-09"/>
    <s v="SAL03509"/>
    <x v="1"/>
    <s v="POWER CABLE"/>
    <n v="6"/>
    <n v="2000"/>
    <n v="12000"/>
    <x v="10"/>
    <n v="2024"/>
  </r>
  <r>
    <s v="2024-11-10"/>
    <s v="SAL03625"/>
    <x v="1"/>
    <s v="POWER CABLE"/>
    <n v="6"/>
    <n v="2000"/>
    <n v="12000"/>
    <x v="10"/>
    <n v="2024"/>
  </r>
  <r>
    <s v="2024-11-30"/>
    <s v="SAL03285"/>
    <x v="1"/>
    <s v="POWER CABLE"/>
    <n v="11"/>
    <n v="2000"/>
    <n v="22000"/>
    <x v="10"/>
    <n v="2024"/>
  </r>
  <r>
    <s v="2024-12-16"/>
    <s v="SAL00475"/>
    <x v="1"/>
    <s v="POWER CABLE"/>
    <n v="13"/>
    <n v="2000"/>
    <n v="26000"/>
    <x v="11"/>
    <n v="2024"/>
  </r>
  <r>
    <s v="2024-12-26"/>
    <s v="SAL00791"/>
    <x v="1"/>
    <s v="POWER CABLE"/>
    <n v="1"/>
    <n v="2000"/>
    <n v="2000"/>
    <x v="11"/>
    <n v="2024"/>
  </r>
  <r>
    <s v="2025-01-10"/>
    <s v="SAL00679"/>
    <x v="1"/>
    <s v="POWER CABLE"/>
    <n v="15"/>
    <n v="2000"/>
    <n v="30000"/>
    <x v="0"/>
    <n v="2025"/>
  </r>
  <r>
    <s v="2025-01-13"/>
    <s v="SAL05925"/>
    <x v="1"/>
    <s v="POWER CABLE"/>
    <n v="15"/>
    <n v="2000"/>
    <n v="30000"/>
    <x v="0"/>
    <n v="2025"/>
  </r>
  <r>
    <s v="2025-01-17"/>
    <s v="SAL01981"/>
    <x v="1"/>
    <s v="POWER CABLE"/>
    <n v="13"/>
    <n v="2000"/>
    <n v="26000"/>
    <x v="0"/>
    <n v="2025"/>
  </r>
  <r>
    <s v="2025-02-16"/>
    <s v="SAL00525"/>
    <x v="1"/>
    <s v="POWER CABLE"/>
    <n v="6"/>
    <n v="2000"/>
    <n v="12000"/>
    <x v="1"/>
    <n v="2025"/>
  </r>
  <r>
    <s v="2025-03-03"/>
    <s v="SAL04943"/>
    <x v="1"/>
    <s v="POWER CABLE"/>
    <n v="7"/>
    <n v="2000"/>
    <n v="14000"/>
    <x v="2"/>
    <n v="2025"/>
  </r>
  <r>
    <s v="2025-03-09"/>
    <s v="SAL02586"/>
    <x v="1"/>
    <s v="POWER CABLE"/>
    <n v="14"/>
    <n v="2000"/>
    <n v="28000"/>
    <x v="2"/>
    <n v="2025"/>
  </r>
  <r>
    <s v="2025-03-14"/>
    <s v="SAL03862"/>
    <x v="1"/>
    <s v="POWER CABLE"/>
    <n v="9"/>
    <n v="2000"/>
    <n v="18000"/>
    <x v="2"/>
    <n v="2025"/>
  </r>
  <r>
    <s v="2025-03-18"/>
    <s v="SAL04813"/>
    <x v="1"/>
    <s v="POWER CABLE"/>
    <n v="2"/>
    <n v="2000"/>
    <n v="4000"/>
    <x v="2"/>
    <n v="2025"/>
  </r>
  <r>
    <s v="2025-03-26"/>
    <s v="SAL00758"/>
    <x v="1"/>
    <s v="POWER CABLE"/>
    <n v="6"/>
    <n v="2000"/>
    <n v="12000"/>
    <x v="2"/>
    <n v="2025"/>
  </r>
  <r>
    <s v="2025-04-05"/>
    <s v="SAL03029"/>
    <x v="1"/>
    <s v="POWER CABLE"/>
    <n v="1"/>
    <n v="2000"/>
    <n v="2000"/>
    <x v="3"/>
    <n v="2025"/>
  </r>
  <r>
    <s v="2025-04-13"/>
    <s v="SAL05108"/>
    <x v="1"/>
    <s v="POWER CABLE"/>
    <n v="13"/>
    <n v="2000"/>
    <n v="26000"/>
    <x v="3"/>
    <n v="2025"/>
  </r>
  <r>
    <s v="2025-04-24"/>
    <s v="SAL05684"/>
    <x v="1"/>
    <s v="POWER CABLE"/>
    <n v="3"/>
    <n v="2000"/>
    <n v="6000"/>
    <x v="3"/>
    <n v="2025"/>
  </r>
  <r>
    <s v="2025-04-29"/>
    <s v="SAL05665"/>
    <x v="1"/>
    <s v="POWER CABLE"/>
    <n v="7"/>
    <n v="2000"/>
    <n v="14000"/>
    <x v="3"/>
    <n v="2025"/>
  </r>
  <r>
    <s v="2025-05-05"/>
    <s v="SAL01893"/>
    <x v="1"/>
    <s v="POWER CABLE"/>
    <n v="1"/>
    <n v="2000"/>
    <n v="2000"/>
    <x v="4"/>
    <n v="2025"/>
  </r>
  <r>
    <s v="2025-05-10"/>
    <s v="SAL05382"/>
    <x v="1"/>
    <s v="POWER CABLE"/>
    <n v="15"/>
    <n v="2000"/>
    <n v="30000"/>
    <x v="4"/>
    <n v="2025"/>
  </r>
  <r>
    <s v="2025-07-15"/>
    <s v="SAL01450"/>
    <x v="1"/>
    <s v="POWER CABLE"/>
    <n v="6"/>
    <n v="2000"/>
    <n v="12000"/>
    <x v="6"/>
    <n v="2025"/>
  </r>
  <r>
    <s v="2025-08-16"/>
    <s v="SAL01562"/>
    <x v="1"/>
    <s v="POWER CABLE"/>
    <n v="9"/>
    <n v="2000"/>
    <n v="18000"/>
    <x v="7"/>
    <n v="2025"/>
  </r>
  <r>
    <s v="2025-08-29"/>
    <s v="SAL02461"/>
    <x v="1"/>
    <s v="POWER CABLE"/>
    <n v="11"/>
    <n v="2000"/>
    <n v="22000"/>
    <x v="7"/>
    <n v="2025"/>
  </r>
  <r>
    <s v="2025-09-12"/>
    <s v="SAL00350"/>
    <x v="1"/>
    <s v="POWER CABLE"/>
    <n v="6"/>
    <n v="2000"/>
    <n v="12000"/>
    <x v="8"/>
    <n v="2025"/>
  </r>
  <r>
    <s v="2025-09-14"/>
    <s v="SAL02657"/>
    <x v="1"/>
    <s v="POWER CABLE"/>
    <n v="6"/>
    <n v="2000"/>
    <n v="12000"/>
    <x v="8"/>
    <n v="2025"/>
  </r>
  <r>
    <s v="2025-09-27"/>
    <s v="SAL02562"/>
    <x v="1"/>
    <s v="POWER CABLE"/>
    <n v="8"/>
    <n v="2000"/>
    <n v="16000"/>
    <x v="8"/>
    <n v="2025"/>
  </r>
  <r>
    <s v="2025-10-09"/>
    <s v="SAL00942"/>
    <x v="1"/>
    <s v="POWER CABLE"/>
    <n v="15"/>
    <n v="2000"/>
    <n v="30000"/>
    <x v="9"/>
    <n v="2025"/>
  </r>
  <r>
    <s v="2025-10-16"/>
    <s v="SAL03920"/>
    <x v="1"/>
    <s v="POWER CABLE"/>
    <n v="9"/>
    <n v="2000"/>
    <n v="18000"/>
    <x v="9"/>
    <n v="2025"/>
  </r>
  <r>
    <s v="2025-11-16"/>
    <s v="SAL02262"/>
    <x v="1"/>
    <s v="POWER CABLE"/>
    <n v="9"/>
    <n v="2000"/>
    <n v="18000"/>
    <x v="10"/>
    <n v="2025"/>
  </r>
  <r>
    <s v="2025-11-16"/>
    <s v="SAL04513"/>
    <x v="1"/>
    <s v="POWER CABLE"/>
    <n v="3"/>
    <n v="2000"/>
    <n v="6000"/>
    <x v="10"/>
    <n v="2025"/>
  </r>
  <r>
    <s v="2025-11-25"/>
    <s v="SAL02121"/>
    <x v="1"/>
    <s v="POWER CABLE"/>
    <n v="8"/>
    <n v="2000"/>
    <n v="16000"/>
    <x v="10"/>
    <n v="2025"/>
  </r>
  <r>
    <s v="2023-01-02"/>
    <s v="SAL00013"/>
    <x v="2"/>
    <s v="SAMSUNG"/>
    <n v="12"/>
    <n v="2500"/>
    <n v="30000"/>
    <x v="0"/>
    <n v="2023"/>
  </r>
  <r>
    <s v="2023-01-07"/>
    <s v="SAL01707"/>
    <x v="2"/>
    <s v="SAMSUNG"/>
    <n v="2"/>
    <n v="2500"/>
    <n v="5000"/>
    <x v="0"/>
    <n v="2023"/>
  </r>
  <r>
    <s v="2023-01-21"/>
    <s v="SAL04275"/>
    <x v="2"/>
    <s v="SAMSUNG"/>
    <n v="2"/>
    <n v="2500"/>
    <n v="5000"/>
    <x v="0"/>
    <n v="2023"/>
  </r>
  <r>
    <s v="2023-02-04"/>
    <s v="SAL01291"/>
    <x v="2"/>
    <s v="SAMSUNG"/>
    <n v="10"/>
    <n v="2500"/>
    <n v="25000"/>
    <x v="1"/>
    <n v="2023"/>
  </r>
  <r>
    <s v="2023-02-05"/>
    <s v="SAL04352"/>
    <x v="2"/>
    <s v="SAMSUNG"/>
    <n v="3"/>
    <n v="2500"/>
    <n v="7500"/>
    <x v="1"/>
    <n v="2023"/>
  </r>
  <r>
    <s v="2023-02-17"/>
    <s v="SAL01995"/>
    <x v="2"/>
    <s v="SAMSUNG"/>
    <n v="10"/>
    <n v="2500"/>
    <n v="25000"/>
    <x v="1"/>
    <n v="2023"/>
  </r>
  <r>
    <s v="2023-02-19"/>
    <s v="SAL04735"/>
    <x v="2"/>
    <s v="SAMSUNG"/>
    <n v="9"/>
    <n v="2500"/>
    <n v="22500"/>
    <x v="1"/>
    <n v="2023"/>
  </r>
  <r>
    <s v="2023-02-21"/>
    <s v="SAL02463"/>
    <x v="2"/>
    <s v="SAMSUNG"/>
    <n v="14"/>
    <n v="2500"/>
    <n v="35000"/>
    <x v="1"/>
    <n v="2023"/>
  </r>
  <r>
    <s v="2023-03-01"/>
    <s v="SAL01441"/>
    <x v="2"/>
    <s v="SAMSUNG"/>
    <n v="3"/>
    <n v="2500"/>
    <n v="7500"/>
    <x v="2"/>
    <n v="2023"/>
  </r>
  <r>
    <s v="2023-03-07"/>
    <s v="SAL05564"/>
    <x v="2"/>
    <s v="SAMSUNG"/>
    <n v="3"/>
    <n v="2500"/>
    <n v="7500"/>
    <x v="2"/>
    <n v="2023"/>
  </r>
  <r>
    <s v="2023-03-19"/>
    <s v="SAL03085"/>
    <x v="2"/>
    <s v="SAMSUNG"/>
    <n v="7"/>
    <n v="2500"/>
    <n v="17500"/>
    <x v="2"/>
    <n v="2023"/>
  </r>
  <r>
    <s v="2023-03-23"/>
    <s v="SAL00940"/>
    <x v="2"/>
    <s v="SAMSUNG"/>
    <n v="10"/>
    <n v="2500"/>
    <n v="25000"/>
    <x v="2"/>
    <n v="2023"/>
  </r>
  <r>
    <s v="2023-03-29"/>
    <s v="SAL03311"/>
    <x v="2"/>
    <s v="SAMSUNG"/>
    <n v="7"/>
    <n v="2500"/>
    <n v="17500"/>
    <x v="2"/>
    <n v="2023"/>
  </r>
  <r>
    <s v="2023-03-31"/>
    <s v="SAL00570"/>
    <x v="2"/>
    <s v="SAMSUNG"/>
    <n v="6"/>
    <n v="2500"/>
    <n v="15000"/>
    <x v="2"/>
    <n v="2023"/>
  </r>
  <r>
    <s v="2023-04-01"/>
    <s v="SAL04207"/>
    <x v="2"/>
    <s v="SAMSUNG"/>
    <n v="4"/>
    <n v="2500"/>
    <n v="10000"/>
    <x v="3"/>
    <n v="2023"/>
  </r>
  <r>
    <s v="2023-04-02"/>
    <s v="SAL02594"/>
    <x v="2"/>
    <s v="SAMSUNG"/>
    <n v="4"/>
    <n v="2500"/>
    <n v="10000"/>
    <x v="3"/>
    <n v="2023"/>
  </r>
  <r>
    <s v="2023-04-16"/>
    <s v="SAL00123"/>
    <x v="2"/>
    <s v="SAMSUNG"/>
    <n v="11"/>
    <n v="2500"/>
    <n v="27500"/>
    <x v="3"/>
    <n v="2023"/>
  </r>
  <r>
    <s v="2023-04-17"/>
    <s v="SAL03026"/>
    <x v="2"/>
    <s v="SAMSUNG"/>
    <n v="1"/>
    <n v="2500"/>
    <n v="2500"/>
    <x v="3"/>
    <n v="2023"/>
  </r>
  <r>
    <s v="2023-04-20"/>
    <s v="SAL03620"/>
    <x v="2"/>
    <s v="SAMSUNG"/>
    <n v="1"/>
    <n v="2500"/>
    <n v="2500"/>
    <x v="3"/>
    <n v="2023"/>
  </r>
  <r>
    <s v="2023-04-22"/>
    <s v="SAL00865"/>
    <x v="2"/>
    <s v="SAMSUNG"/>
    <n v="12"/>
    <n v="2500"/>
    <n v="30000"/>
    <x v="3"/>
    <n v="2023"/>
  </r>
  <r>
    <s v="2023-04-22"/>
    <s v="SAL04413"/>
    <x v="2"/>
    <s v="SAMSUNG"/>
    <n v="5"/>
    <n v="2500"/>
    <n v="12500"/>
    <x v="3"/>
    <n v="2023"/>
  </r>
  <r>
    <s v="2023-04-30"/>
    <s v="SAL05652"/>
    <x v="2"/>
    <s v="SAMSUNG"/>
    <n v="12"/>
    <n v="2500"/>
    <n v="30000"/>
    <x v="3"/>
    <n v="2023"/>
  </r>
  <r>
    <s v="2023-05-11"/>
    <s v="SAL03250"/>
    <x v="2"/>
    <s v="SAMSUNG"/>
    <n v="7"/>
    <n v="2500"/>
    <n v="17500"/>
    <x v="4"/>
    <n v="2023"/>
  </r>
  <r>
    <s v="2023-05-13"/>
    <s v="SAL04959"/>
    <x v="2"/>
    <s v="SAMSUNG"/>
    <n v="14"/>
    <n v="2500"/>
    <n v="35000"/>
    <x v="4"/>
    <n v="2023"/>
  </r>
  <r>
    <s v="2023-05-18"/>
    <s v="SAL00460"/>
    <x v="2"/>
    <s v="SAMSUNG"/>
    <n v="3"/>
    <n v="2500"/>
    <n v="7500"/>
    <x v="4"/>
    <n v="2023"/>
  </r>
  <r>
    <s v="2023-05-18"/>
    <s v="SAL05480"/>
    <x v="2"/>
    <s v="SAMSUNG"/>
    <n v="10"/>
    <n v="2500"/>
    <n v="25000"/>
    <x v="4"/>
    <n v="2023"/>
  </r>
  <r>
    <s v="2023-05-31"/>
    <s v="SAL01022"/>
    <x v="2"/>
    <s v="SAMSUNG"/>
    <n v="15"/>
    <n v="2500"/>
    <n v="37500"/>
    <x v="4"/>
    <n v="2023"/>
  </r>
  <r>
    <s v="2023-06-11"/>
    <s v="SAL05375"/>
    <x v="2"/>
    <s v="SAMSUNG"/>
    <n v="4"/>
    <n v="2500"/>
    <n v="10000"/>
    <x v="5"/>
    <n v="2023"/>
  </r>
  <r>
    <s v="2023-06-18"/>
    <s v="SAL00498"/>
    <x v="2"/>
    <s v="SAMSUNG"/>
    <n v="6"/>
    <n v="2500"/>
    <n v="15000"/>
    <x v="5"/>
    <n v="2023"/>
  </r>
  <r>
    <s v="2023-06-19"/>
    <s v="SAL00896"/>
    <x v="2"/>
    <s v="SAMSUNG"/>
    <n v="2"/>
    <n v="2500"/>
    <n v="5000"/>
    <x v="5"/>
    <n v="2023"/>
  </r>
  <r>
    <s v="2023-06-19"/>
    <s v="SAL00928"/>
    <x v="2"/>
    <s v="SAMSUNG"/>
    <n v="14"/>
    <n v="2500"/>
    <n v="35000"/>
    <x v="5"/>
    <n v="2023"/>
  </r>
  <r>
    <s v="2023-06-19"/>
    <s v="SAL05607"/>
    <x v="2"/>
    <s v="SAMSUNG"/>
    <n v="6"/>
    <n v="2500"/>
    <n v="15000"/>
    <x v="5"/>
    <n v="2023"/>
  </r>
  <r>
    <s v="2023-06-21"/>
    <s v="SAL02519"/>
    <x v="2"/>
    <s v="SAMSUNG"/>
    <n v="12"/>
    <n v="2500"/>
    <n v="30000"/>
    <x v="5"/>
    <n v="2023"/>
  </r>
  <r>
    <s v="2023-07-03"/>
    <s v="SAL01580"/>
    <x v="2"/>
    <s v="SAMSUNG"/>
    <n v="8"/>
    <n v="2500"/>
    <n v="20000"/>
    <x v="6"/>
    <n v="2023"/>
  </r>
  <r>
    <s v="2023-07-11"/>
    <s v="SAL05191"/>
    <x v="2"/>
    <s v="SAMSUNG"/>
    <n v="15"/>
    <n v="2500"/>
    <n v="37500"/>
    <x v="6"/>
    <n v="2023"/>
  </r>
  <r>
    <s v="2023-07-15"/>
    <s v="SAL02424"/>
    <x v="2"/>
    <s v="SAMSUNG"/>
    <n v="11"/>
    <n v="2500"/>
    <n v="27500"/>
    <x v="6"/>
    <n v="2023"/>
  </r>
  <r>
    <s v="2023-07-25"/>
    <s v="SAL04231"/>
    <x v="2"/>
    <s v="SAMSUNG"/>
    <n v="14"/>
    <n v="2500"/>
    <n v="35000"/>
    <x v="6"/>
    <n v="2023"/>
  </r>
  <r>
    <s v="2023-08-01"/>
    <s v="SAL03771"/>
    <x v="2"/>
    <s v="SAMSUNG"/>
    <n v="13"/>
    <n v="2500"/>
    <n v="32500"/>
    <x v="7"/>
    <n v="2023"/>
  </r>
  <r>
    <s v="2023-08-08"/>
    <s v="SAL00804"/>
    <x v="2"/>
    <s v="SAMSUNG"/>
    <n v="10"/>
    <n v="2500"/>
    <n v="25000"/>
    <x v="7"/>
    <n v="2023"/>
  </r>
  <r>
    <s v="2023-08-09"/>
    <s v="SAL02906"/>
    <x v="2"/>
    <s v="SAMSUNG"/>
    <n v="6"/>
    <n v="2500"/>
    <n v="15000"/>
    <x v="7"/>
    <n v="2023"/>
  </r>
  <r>
    <s v="2023-08-11"/>
    <s v="SAL00428"/>
    <x v="2"/>
    <s v="SAMSUNG"/>
    <n v="2"/>
    <n v="2500"/>
    <n v="5000"/>
    <x v="7"/>
    <n v="2023"/>
  </r>
  <r>
    <s v="2023-08-18"/>
    <s v="SAL03462"/>
    <x v="2"/>
    <s v="SAMSUNG"/>
    <n v="5"/>
    <n v="2500"/>
    <n v="12500"/>
    <x v="7"/>
    <n v="2023"/>
  </r>
  <r>
    <s v="2023-08-25"/>
    <s v="SAL01905"/>
    <x v="2"/>
    <s v="SAMSUNG"/>
    <n v="15"/>
    <n v="2500"/>
    <n v="37500"/>
    <x v="7"/>
    <n v="2023"/>
  </r>
  <r>
    <s v="2023-08-26"/>
    <s v="SAL00154"/>
    <x v="2"/>
    <s v="SAMSUNG"/>
    <n v="10"/>
    <n v="2500"/>
    <n v="25000"/>
    <x v="7"/>
    <n v="2023"/>
  </r>
  <r>
    <s v="2023-09-09"/>
    <s v="SAL03081"/>
    <x v="2"/>
    <s v="SAMSUNG"/>
    <n v="8"/>
    <n v="2500"/>
    <n v="20000"/>
    <x v="8"/>
    <n v="2023"/>
  </r>
  <r>
    <s v="2023-09-11"/>
    <s v="SAL02701"/>
    <x v="2"/>
    <s v="SAMSUNG"/>
    <n v="11"/>
    <n v="2500"/>
    <n v="27500"/>
    <x v="8"/>
    <n v="2023"/>
  </r>
  <r>
    <s v="2023-09-11"/>
    <s v="SAL03066"/>
    <x v="2"/>
    <s v="SAMSUNG"/>
    <n v="9"/>
    <n v="2500"/>
    <n v="22500"/>
    <x v="8"/>
    <n v="2023"/>
  </r>
  <r>
    <s v="2023-09-18"/>
    <s v="SAL03413"/>
    <x v="2"/>
    <s v="SAMSUNG"/>
    <n v="14"/>
    <n v="2500"/>
    <n v="35000"/>
    <x v="8"/>
    <n v="2023"/>
  </r>
  <r>
    <s v="2023-09-22"/>
    <s v="SAL05083"/>
    <x v="2"/>
    <s v="SAMSUNG"/>
    <n v="6"/>
    <n v="2500"/>
    <n v="15000"/>
    <x v="8"/>
    <n v="2023"/>
  </r>
  <r>
    <s v="2023-09-28"/>
    <s v="SAL03158"/>
    <x v="2"/>
    <s v="SAMSUNG"/>
    <n v="14"/>
    <n v="2500"/>
    <n v="35000"/>
    <x v="8"/>
    <n v="2023"/>
  </r>
  <r>
    <s v="2023-09-29"/>
    <s v="SAL04610"/>
    <x v="2"/>
    <s v="SAMSUNG"/>
    <n v="6"/>
    <n v="2500"/>
    <n v="15000"/>
    <x v="8"/>
    <n v="2023"/>
  </r>
  <r>
    <s v="2023-09-29"/>
    <s v="SAL05055"/>
    <x v="2"/>
    <s v="SAMSUNG"/>
    <n v="14"/>
    <n v="2500"/>
    <n v="35000"/>
    <x v="8"/>
    <n v="2023"/>
  </r>
  <r>
    <s v="2023-09-30"/>
    <s v="SAL05163"/>
    <x v="2"/>
    <s v="SAMSUNG"/>
    <n v="12"/>
    <n v="2500"/>
    <n v="30000"/>
    <x v="8"/>
    <n v="2023"/>
  </r>
  <r>
    <s v="2023-10-07"/>
    <s v="SAL04895"/>
    <x v="2"/>
    <s v="SAMSUNG"/>
    <n v="10"/>
    <n v="2500"/>
    <n v="25000"/>
    <x v="9"/>
    <n v="2023"/>
  </r>
  <r>
    <s v="2023-10-12"/>
    <s v="SAL05914"/>
    <x v="2"/>
    <s v="SAMSUNG"/>
    <n v="10"/>
    <n v="2500"/>
    <n v="25000"/>
    <x v="9"/>
    <n v="2023"/>
  </r>
  <r>
    <s v="2023-10-29"/>
    <s v="SAL04371"/>
    <x v="2"/>
    <s v="SAMSUNG"/>
    <n v="8"/>
    <n v="2500"/>
    <n v="20000"/>
    <x v="9"/>
    <n v="2023"/>
  </r>
  <r>
    <s v="2023-11-02"/>
    <s v="SAL01772"/>
    <x v="2"/>
    <s v="SAMSUNG"/>
    <n v="4"/>
    <n v="2500"/>
    <n v="10000"/>
    <x v="10"/>
    <n v="2023"/>
  </r>
  <r>
    <s v="2023-11-08"/>
    <s v="SAL00906"/>
    <x v="2"/>
    <s v="SAMSUNG"/>
    <n v="10"/>
    <n v="2500"/>
    <n v="25000"/>
    <x v="10"/>
    <n v="2023"/>
  </r>
  <r>
    <s v="2023-11-08"/>
    <s v="SAL01752"/>
    <x v="2"/>
    <s v="SAMSUNG"/>
    <n v="9"/>
    <n v="2500"/>
    <n v="22500"/>
    <x v="10"/>
    <n v="2023"/>
  </r>
  <r>
    <s v="2023-11-15"/>
    <s v="SAL01171"/>
    <x v="2"/>
    <s v="SAMSUNG"/>
    <n v="3"/>
    <n v="2500"/>
    <n v="7500"/>
    <x v="10"/>
    <n v="2023"/>
  </r>
  <r>
    <s v="2023-11-21"/>
    <s v="SAL01319"/>
    <x v="2"/>
    <s v="SAMSUNG"/>
    <n v="12"/>
    <n v="2500"/>
    <n v="30000"/>
    <x v="10"/>
    <n v="2023"/>
  </r>
  <r>
    <s v="2023-11-21"/>
    <s v="SAL04343"/>
    <x v="2"/>
    <s v="SAMSUNG"/>
    <n v="15"/>
    <n v="2500"/>
    <n v="37500"/>
    <x v="10"/>
    <n v="2023"/>
  </r>
  <r>
    <s v="2023-11-25"/>
    <s v="SAL03180"/>
    <x v="2"/>
    <s v="SAMSUNG"/>
    <n v="5"/>
    <n v="2500"/>
    <n v="12500"/>
    <x v="10"/>
    <n v="2023"/>
  </r>
  <r>
    <s v="2023-11-30"/>
    <s v="SAL03219"/>
    <x v="2"/>
    <s v="SAMSUNG"/>
    <n v="2"/>
    <n v="2500"/>
    <n v="5000"/>
    <x v="10"/>
    <n v="2023"/>
  </r>
  <r>
    <s v="2023-11-30"/>
    <s v="SAL04259"/>
    <x v="2"/>
    <s v="SAMSUNG"/>
    <n v="3"/>
    <n v="2500"/>
    <n v="7500"/>
    <x v="10"/>
    <n v="2023"/>
  </r>
  <r>
    <s v="2023-12-10"/>
    <s v="SAL03396"/>
    <x v="2"/>
    <s v="SAMSUNG"/>
    <n v="5"/>
    <n v="2500"/>
    <n v="12500"/>
    <x v="11"/>
    <n v="2023"/>
  </r>
  <r>
    <s v="2023-12-23"/>
    <s v="SAL01224"/>
    <x v="2"/>
    <s v="SAMSUNG"/>
    <n v="15"/>
    <n v="2500"/>
    <n v="37500"/>
    <x v="11"/>
    <n v="2023"/>
  </r>
  <r>
    <s v="2023-12-28"/>
    <s v="SAL03152"/>
    <x v="2"/>
    <s v="SAMSUNG"/>
    <n v="12"/>
    <n v="2500"/>
    <n v="30000"/>
    <x v="11"/>
    <n v="2023"/>
  </r>
  <r>
    <s v="2023-12-31"/>
    <s v="SAL03084"/>
    <x v="2"/>
    <s v="SAMSUNG"/>
    <n v="7"/>
    <n v="2500"/>
    <n v="17500"/>
    <x v="11"/>
    <n v="2023"/>
  </r>
  <r>
    <s v="2024-01-08"/>
    <s v="SAL05851"/>
    <x v="2"/>
    <s v="SAMSUNG"/>
    <n v="11"/>
    <n v="2500"/>
    <n v="27500"/>
    <x v="0"/>
    <n v="2024"/>
  </r>
  <r>
    <s v="2024-01-15"/>
    <s v="SAL01142"/>
    <x v="2"/>
    <s v="SAMSUNG"/>
    <n v="3"/>
    <n v="2500"/>
    <n v="7500"/>
    <x v="0"/>
    <n v="2024"/>
  </r>
  <r>
    <s v="2024-01-15"/>
    <s v="SAL05130"/>
    <x v="2"/>
    <s v="SAMSUNG"/>
    <n v="2"/>
    <n v="2500"/>
    <n v="5000"/>
    <x v="0"/>
    <n v="2024"/>
  </r>
  <r>
    <s v="2024-01-16"/>
    <s v="SAL04196"/>
    <x v="2"/>
    <s v="SAMSUNG"/>
    <n v="15"/>
    <n v="2500"/>
    <n v="37500"/>
    <x v="0"/>
    <n v="2024"/>
  </r>
  <r>
    <s v="2024-01-22"/>
    <s v="SAL03346"/>
    <x v="2"/>
    <s v="SAMSUNG"/>
    <n v="5"/>
    <n v="2500"/>
    <n v="12500"/>
    <x v="0"/>
    <n v="2024"/>
  </r>
  <r>
    <s v="2024-01-27"/>
    <s v="SAL03314"/>
    <x v="2"/>
    <s v="SAMSUNG"/>
    <n v="15"/>
    <n v="2500"/>
    <n v="37500"/>
    <x v="0"/>
    <n v="2024"/>
  </r>
  <r>
    <s v="2024-02-07"/>
    <s v="SAL01384"/>
    <x v="2"/>
    <s v="SAMSUNG"/>
    <n v="2"/>
    <n v="2500"/>
    <n v="5000"/>
    <x v="1"/>
    <n v="2024"/>
  </r>
  <r>
    <s v="2024-02-10"/>
    <s v="SAL02626"/>
    <x v="2"/>
    <s v="SAMSUNG"/>
    <n v="8"/>
    <n v="2500"/>
    <n v="20000"/>
    <x v="1"/>
    <n v="2024"/>
  </r>
  <r>
    <s v="2024-02-21"/>
    <s v="SAL00552"/>
    <x v="2"/>
    <s v="SAMSUNG"/>
    <n v="15"/>
    <n v="2500"/>
    <n v="37500"/>
    <x v="1"/>
    <n v="2024"/>
  </r>
  <r>
    <s v="2024-02-25"/>
    <s v="SAL05397"/>
    <x v="2"/>
    <s v="SAMSUNG"/>
    <n v="10"/>
    <n v="2500"/>
    <n v="25000"/>
    <x v="1"/>
    <n v="2024"/>
  </r>
  <r>
    <s v="2024-03-03"/>
    <s v="SAL05543"/>
    <x v="2"/>
    <s v="SAMSUNG"/>
    <n v="10"/>
    <n v="2500"/>
    <n v="25000"/>
    <x v="2"/>
    <n v="2024"/>
  </r>
  <r>
    <s v="2024-03-05"/>
    <s v="SAL03860"/>
    <x v="2"/>
    <s v="SAMSUNG"/>
    <n v="3"/>
    <n v="2500"/>
    <n v="7500"/>
    <x v="2"/>
    <n v="2024"/>
  </r>
  <r>
    <s v="2024-03-07"/>
    <s v="SAL01260"/>
    <x v="2"/>
    <s v="SAMSUNG"/>
    <n v="2"/>
    <n v="2500"/>
    <n v="5000"/>
    <x v="2"/>
    <n v="2024"/>
  </r>
  <r>
    <s v="2024-03-08"/>
    <s v="SAL04827"/>
    <x v="2"/>
    <s v="SAMSUNG"/>
    <n v="9"/>
    <n v="2500"/>
    <n v="22500"/>
    <x v="2"/>
    <n v="2024"/>
  </r>
  <r>
    <s v="2024-03-20"/>
    <s v="SAL03323"/>
    <x v="2"/>
    <s v="SAMSUNG"/>
    <n v="1"/>
    <n v="2500"/>
    <n v="2500"/>
    <x v="2"/>
    <n v="2024"/>
  </r>
  <r>
    <s v="2024-03-20"/>
    <s v="SAL04058"/>
    <x v="2"/>
    <s v="SAMSUNG"/>
    <n v="10"/>
    <n v="2500"/>
    <n v="25000"/>
    <x v="2"/>
    <n v="2024"/>
  </r>
  <r>
    <s v="2024-03-29"/>
    <s v="SAL03438"/>
    <x v="2"/>
    <s v="SAMSUNG"/>
    <n v="13"/>
    <n v="2500"/>
    <n v="32500"/>
    <x v="2"/>
    <n v="2024"/>
  </r>
  <r>
    <s v="2024-04-17"/>
    <s v="SAL05212"/>
    <x v="2"/>
    <s v="SAMSUNG"/>
    <n v="14"/>
    <n v="2500"/>
    <n v="35000"/>
    <x v="3"/>
    <n v="2024"/>
  </r>
  <r>
    <s v="2024-04-20"/>
    <s v="SAL01926"/>
    <x v="2"/>
    <s v="SAMSUNG"/>
    <n v="4"/>
    <n v="2500"/>
    <n v="10000"/>
    <x v="3"/>
    <n v="2024"/>
  </r>
  <r>
    <s v="2024-04-27"/>
    <s v="SAL05981"/>
    <x v="2"/>
    <s v="SAMSUNG"/>
    <n v="11"/>
    <n v="2500"/>
    <n v="27500"/>
    <x v="3"/>
    <n v="2024"/>
  </r>
  <r>
    <s v="2024-05-14"/>
    <s v="SAL01060"/>
    <x v="2"/>
    <s v="SAMSUNG"/>
    <n v="7"/>
    <n v="2500"/>
    <n v="17500"/>
    <x v="4"/>
    <n v="2024"/>
  </r>
  <r>
    <s v="2024-05-19"/>
    <s v="SAL04532"/>
    <x v="2"/>
    <s v="SAMSUNG"/>
    <n v="6"/>
    <n v="2500"/>
    <n v="15000"/>
    <x v="4"/>
    <n v="2024"/>
  </r>
  <r>
    <s v="2024-05-21"/>
    <s v="SAL00681"/>
    <x v="2"/>
    <s v="SAMSUNG"/>
    <n v="9"/>
    <n v="2500"/>
    <n v="22500"/>
    <x v="4"/>
    <n v="2024"/>
  </r>
  <r>
    <s v="2024-05-22"/>
    <s v="SAL03054"/>
    <x v="2"/>
    <s v="SAMSUNG"/>
    <n v="15"/>
    <n v="2500"/>
    <n v="37500"/>
    <x v="4"/>
    <n v="2024"/>
  </r>
  <r>
    <s v="2024-06-29"/>
    <s v="SAL03634"/>
    <x v="2"/>
    <s v="SAMSUNG"/>
    <n v="6"/>
    <n v="2500"/>
    <n v="15000"/>
    <x v="5"/>
    <n v="2024"/>
  </r>
  <r>
    <s v="2024-07-14"/>
    <s v="SAL04569"/>
    <x v="2"/>
    <s v="SAMSUNG"/>
    <n v="13"/>
    <n v="2500"/>
    <n v="32500"/>
    <x v="6"/>
    <n v="2024"/>
  </r>
  <r>
    <s v="2024-08-01"/>
    <s v="SAL04214"/>
    <x v="2"/>
    <s v="SAMSUNG"/>
    <n v="7"/>
    <n v="2500"/>
    <n v="17500"/>
    <x v="7"/>
    <n v="2024"/>
  </r>
  <r>
    <s v="2024-08-04"/>
    <s v="SAL03518"/>
    <x v="2"/>
    <s v="SAMSUNG"/>
    <n v="14"/>
    <n v="2500"/>
    <n v="35000"/>
    <x v="7"/>
    <n v="2024"/>
  </r>
  <r>
    <s v="2024-08-07"/>
    <s v="SAL04742"/>
    <x v="2"/>
    <s v="SAMSUNG"/>
    <n v="1"/>
    <n v="2500"/>
    <n v="2500"/>
    <x v="7"/>
    <n v="2024"/>
  </r>
  <r>
    <s v="2024-08-16"/>
    <s v="SAL01651"/>
    <x v="2"/>
    <s v="SAMSUNG"/>
    <n v="11"/>
    <n v="2500"/>
    <n v="27500"/>
    <x v="7"/>
    <n v="2024"/>
  </r>
  <r>
    <s v="2024-08-23"/>
    <s v="SAL01802"/>
    <x v="2"/>
    <s v="SAMSUNG"/>
    <n v="13"/>
    <n v="2500"/>
    <n v="32500"/>
    <x v="7"/>
    <n v="2024"/>
  </r>
  <r>
    <s v="2024-09-06"/>
    <s v="SAL03159"/>
    <x v="2"/>
    <s v="SAMSUNG"/>
    <n v="3"/>
    <n v="2500"/>
    <n v="7500"/>
    <x v="8"/>
    <n v="2024"/>
  </r>
  <r>
    <s v="2024-09-20"/>
    <s v="SAL04405"/>
    <x v="2"/>
    <s v="SAMSUNG"/>
    <n v="2"/>
    <n v="2500"/>
    <n v="5000"/>
    <x v="8"/>
    <n v="2024"/>
  </r>
  <r>
    <s v="2024-09-24"/>
    <s v="SAL01101"/>
    <x v="2"/>
    <s v="SAMSUNG"/>
    <n v="14"/>
    <n v="2500"/>
    <n v="35000"/>
    <x v="8"/>
    <n v="2024"/>
  </r>
  <r>
    <s v="2024-09-26"/>
    <s v="SAL05866"/>
    <x v="2"/>
    <s v="SAMSUNG"/>
    <n v="4"/>
    <n v="2500"/>
    <n v="10000"/>
    <x v="8"/>
    <n v="2024"/>
  </r>
  <r>
    <s v="2024-09-27"/>
    <s v="SAL05149"/>
    <x v="2"/>
    <s v="SAMSUNG"/>
    <n v="12"/>
    <n v="2500"/>
    <n v="30000"/>
    <x v="8"/>
    <n v="2024"/>
  </r>
  <r>
    <s v="2024-10-10"/>
    <s v="SAL01792"/>
    <x v="2"/>
    <s v="SAMSUNG"/>
    <n v="15"/>
    <n v="2500"/>
    <n v="37500"/>
    <x v="9"/>
    <n v="2024"/>
  </r>
  <r>
    <s v="2024-10-14"/>
    <s v="SAL02129"/>
    <x v="2"/>
    <s v="SAMSUNG"/>
    <n v="2"/>
    <n v="2500"/>
    <n v="5000"/>
    <x v="9"/>
    <n v="2024"/>
  </r>
  <r>
    <s v="2024-10-18"/>
    <s v="SAL05755"/>
    <x v="2"/>
    <s v="SAMSUNG"/>
    <n v="7"/>
    <n v="2500"/>
    <n v="17500"/>
    <x v="9"/>
    <n v="2024"/>
  </r>
  <r>
    <s v="2024-10-31"/>
    <s v="SAL00992"/>
    <x v="2"/>
    <s v="SAMSUNG"/>
    <n v="11"/>
    <n v="2500"/>
    <n v="27500"/>
    <x v="9"/>
    <n v="2024"/>
  </r>
  <r>
    <s v="2024-10-31"/>
    <s v="SAL04188"/>
    <x v="2"/>
    <s v="SAMSUNG"/>
    <n v="10"/>
    <n v="2500"/>
    <n v="25000"/>
    <x v="9"/>
    <n v="2024"/>
  </r>
  <r>
    <s v="2024-11-02"/>
    <s v="SAL00691"/>
    <x v="2"/>
    <s v="SAMSUNG"/>
    <n v="9"/>
    <n v="2500"/>
    <n v="22500"/>
    <x v="10"/>
    <n v="2024"/>
  </r>
  <r>
    <s v="2024-11-12"/>
    <s v="SAL03221"/>
    <x v="2"/>
    <s v="SAMSUNG"/>
    <n v="12"/>
    <n v="2500"/>
    <n v="30000"/>
    <x v="10"/>
    <n v="2024"/>
  </r>
  <r>
    <s v="2024-11-16"/>
    <s v="SAL05762"/>
    <x v="2"/>
    <s v="SAMSUNG"/>
    <n v="9"/>
    <n v="2500"/>
    <n v="22500"/>
    <x v="10"/>
    <n v="2024"/>
  </r>
  <r>
    <s v="2024-11-25"/>
    <s v="SAL00055"/>
    <x v="2"/>
    <s v="SAMSUNG"/>
    <n v="6"/>
    <n v="2500"/>
    <n v="15000"/>
    <x v="10"/>
    <n v="2024"/>
  </r>
  <r>
    <s v="2024-12-10"/>
    <s v="SAL04741"/>
    <x v="2"/>
    <s v="SAMSUNG"/>
    <n v="9"/>
    <n v="2500"/>
    <n v="22500"/>
    <x v="11"/>
    <n v="2024"/>
  </r>
  <r>
    <s v="2024-12-11"/>
    <s v="SAL00325"/>
    <x v="2"/>
    <s v="SAMSUNG"/>
    <n v="15"/>
    <n v="2500"/>
    <n v="37500"/>
    <x v="11"/>
    <n v="2024"/>
  </r>
  <r>
    <s v="2024-12-17"/>
    <s v="SAL01612"/>
    <x v="2"/>
    <s v="SAMSUNG"/>
    <n v="15"/>
    <n v="2500"/>
    <n v="37500"/>
    <x v="11"/>
    <n v="2024"/>
  </r>
  <r>
    <s v="2024-12-18"/>
    <s v="SAL05616"/>
    <x v="2"/>
    <s v="SAMSUNG"/>
    <n v="11"/>
    <n v="2500"/>
    <n v="27500"/>
    <x v="11"/>
    <n v="2024"/>
  </r>
  <r>
    <s v="2024-12-21"/>
    <s v="SAL00982"/>
    <x v="2"/>
    <s v="SAMSUNG"/>
    <n v="4"/>
    <n v="2500"/>
    <n v="10000"/>
    <x v="11"/>
    <n v="2024"/>
  </r>
  <r>
    <s v="2024-12-28"/>
    <s v="SAL04429"/>
    <x v="2"/>
    <s v="SAMSUNG"/>
    <n v="10"/>
    <n v="2500"/>
    <n v="25000"/>
    <x v="11"/>
    <n v="2024"/>
  </r>
  <r>
    <s v="2024-12-28"/>
    <s v="SAL04998"/>
    <x v="2"/>
    <s v="SAMSUNG"/>
    <n v="11"/>
    <n v="2500"/>
    <n v="27500"/>
    <x v="11"/>
    <n v="2024"/>
  </r>
  <r>
    <s v="2025-01-05"/>
    <s v="SAL00721"/>
    <x v="2"/>
    <s v="SAMSUNG"/>
    <n v="15"/>
    <n v="2500"/>
    <n v="37500"/>
    <x v="0"/>
    <n v="2025"/>
  </r>
  <r>
    <s v="2025-01-09"/>
    <s v="SAL03555"/>
    <x v="2"/>
    <s v="SAMSUNG"/>
    <n v="3"/>
    <n v="2500"/>
    <n v="7500"/>
    <x v="0"/>
    <n v="2025"/>
  </r>
  <r>
    <s v="2025-01-19"/>
    <s v="SAL00692"/>
    <x v="2"/>
    <s v="SAMSUNG"/>
    <n v="2"/>
    <n v="2500"/>
    <n v="5000"/>
    <x v="0"/>
    <n v="2025"/>
  </r>
  <r>
    <s v="2025-02-06"/>
    <s v="SAL02181"/>
    <x v="2"/>
    <s v="SAMSUNG"/>
    <n v="15"/>
    <n v="2500"/>
    <n v="37500"/>
    <x v="1"/>
    <n v="2025"/>
  </r>
  <r>
    <s v="2025-02-15"/>
    <s v="SAL02652"/>
    <x v="2"/>
    <s v="SAMSUNG"/>
    <n v="8"/>
    <n v="2500"/>
    <n v="20000"/>
    <x v="1"/>
    <n v="2025"/>
  </r>
  <r>
    <s v="2025-02-25"/>
    <s v="SAL04672"/>
    <x v="2"/>
    <s v="SAMSUNG"/>
    <n v="2"/>
    <n v="2500"/>
    <n v="5000"/>
    <x v="1"/>
    <n v="2025"/>
  </r>
  <r>
    <s v="2025-02-28"/>
    <s v="SAL00407"/>
    <x v="2"/>
    <s v="SAMSUNG"/>
    <n v="7"/>
    <n v="2500"/>
    <n v="17500"/>
    <x v="1"/>
    <n v="2025"/>
  </r>
  <r>
    <s v="2025-03-02"/>
    <s v="SAL05662"/>
    <x v="2"/>
    <s v="SAMSUNG"/>
    <n v="1"/>
    <n v="2500"/>
    <n v="2500"/>
    <x v="2"/>
    <n v="2025"/>
  </r>
  <r>
    <s v="2025-03-07"/>
    <s v="SAL00995"/>
    <x v="2"/>
    <s v="SAMSUNG"/>
    <n v="6"/>
    <n v="2500"/>
    <n v="15000"/>
    <x v="2"/>
    <n v="2025"/>
  </r>
  <r>
    <s v="2025-03-10"/>
    <s v="SAL00838"/>
    <x v="2"/>
    <s v="SAMSUNG"/>
    <n v="9"/>
    <n v="2500"/>
    <n v="22500"/>
    <x v="2"/>
    <n v="2025"/>
  </r>
  <r>
    <s v="2025-03-29"/>
    <s v="SAL00760"/>
    <x v="2"/>
    <s v="SAMSUNG"/>
    <n v="9"/>
    <n v="2500"/>
    <n v="22500"/>
    <x v="2"/>
    <n v="2025"/>
  </r>
  <r>
    <s v="2025-04-05"/>
    <s v="SAL00969"/>
    <x v="2"/>
    <s v="SAMSUNG"/>
    <n v="13"/>
    <n v="2500"/>
    <n v="32500"/>
    <x v="3"/>
    <n v="2025"/>
  </r>
  <r>
    <s v="2025-04-17"/>
    <s v="SAL04517"/>
    <x v="2"/>
    <s v="SAMSUNG"/>
    <n v="4"/>
    <n v="2500"/>
    <n v="10000"/>
    <x v="3"/>
    <n v="2025"/>
  </r>
  <r>
    <s v="2025-04-18"/>
    <s v="SAL03809"/>
    <x v="2"/>
    <s v="SAMSUNG"/>
    <n v="11"/>
    <n v="2500"/>
    <n v="27500"/>
    <x v="3"/>
    <n v="2025"/>
  </r>
  <r>
    <s v="2025-04-30"/>
    <s v="SAL04907"/>
    <x v="2"/>
    <s v="SAMSUNG"/>
    <n v="11"/>
    <n v="2500"/>
    <n v="27500"/>
    <x v="3"/>
    <n v="2025"/>
  </r>
  <r>
    <s v="2025-05-08"/>
    <s v="SAL00680"/>
    <x v="2"/>
    <s v="SAMSUNG"/>
    <n v="11"/>
    <n v="2500"/>
    <n v="27500"/>
    <x v="4"/>
    <n v="2025"/>
  </r>
  <r>
    <s v="2025-05-25"/>
    <s v="SAL02844"/>
    <x v="2"/>
    <s v="SAMSUNG"/>
    <n v="14"/>
    <n v="2500"/>
    <n v="35000"/>
    <x v="4"/>
    <n v="2025"/>
  </r>
  <r>
    <s v="2025-06-04"/>
    <s v="SAL05121"/>
    <x v="2"/>
    <s v="SAMSUNG"/>
    <n v="5"/>
    <n v="2500"/>
    <n v="12500"/>
    <x v="5"/>
    <n v="2025"/>
  </r>
  <r>
    <s v="2025-06-07"/>
    <s v="SAL02905"/>
    <x v="2"/>
    <s v="SAMSUNG"/>
    <n v="14"/>
    <n v="2500"/>
    <n v="35000"/>
    <x v="5"/>
    <n v="2025"/>
  </r>
  <r>
    <s v="2025-06-13"/>
    <s v="SAL04841"/>
    <x v="2"/>
    <s v="SAMSUNG"/>
    <n v="12"/>
    <n v="2500"/>
    <n v="30000"/>
    <x v="5"/>
    <n v="2025"/>
  </r>
  <r>
    <s v="2025-06-16"/>
    <s v="SAL05846"/>
    <x v="2"/>
    <s v="SAMSUNG"/>
    <n v="12"/>
    <n v="2500"/>
    <n v="30000"/>
    <x v="5"/>
    <n v="2025"/>
  </r>
  <r>
    <s v="2025-06-19"/>
    <s v="SAL05725"/>
    <x v="2"/>
    <s v="SAMSUNG"/>
    <n v="13"/>
    <n v="2500"/>
    <n v="32500"/>
    <x v="5"/>
    <n v="2025"/>
  </r>
  <r>
    <s v="2025-06-20"/>
    <s v="SAL01492"/>
    <x v="2"/>
    <s v="SAMSUNG"/>
    <n v="3"/>
    <n v="2500"/>
    <n v="7500"/>
    <x v="5"/>
    <n v="2025"/>
  </r>
  <r>
    <s v="2025-06-24"/>
    <s v="SAL01776"/>
    <x v="2"/>
    <s v="SAMSUNG"/>
    <n v="13"/>
    <n v="2500"/>
    <n v="32500"/>
    <x v="5"/>
    <n v="2025"/>
  </r>
  <r>
    <s v="2025-06-27"/>
    <s v="SAL00320"/>
    <x v="2"/>
    <s v="SAMSUNG"/>
    <n v="10"/>
    <n v="2500"/>
    <n v="25000"/>
    <x v="5"/>
    <n v="2025"/>
  </r>
  <r>
    <s v="2025-06-28"/>
    <s v="SAL01264"/>
    <x v="2"/>
    <s v="SAMSUNG"/>
    <n v="15"/>
    <n v="2500"/>
    <n v="37500"/>
    <x v="5"/>
    <n v="2025"/>
  </r>
  <r>
    <s v="2025-07-07"/>
    <s v="SAL01460"/>
    <x v="2"/>
    <s v="SAMSUNG"/>
    <n v="11"/>
    <n v="2500"/>
    <n v="27500"/>
    <x v="6"/>
    <n v="2025"/>
  </r>
  <r>
    <s v="2025-07-21"/>
    <s v="SAL05150"/>
    <x v="2"/>
    <s v="SAMSUNG"/>
    <n v="5"/>
    <n v="2500"/>
    <n v="12500"/>
    <x v="6"/>
    <n v="2025"/>
  </r>
  <r>
    <s v="2025-07-22"/>
    <s v="SAL02661"/>
    <x v="2"/>
    <s v="SAMSUNG"/>
    <n v="4"/>
    <n v="2500"/>
    <n v="10000"/>
    <x v="6"/>
    <n v="2025"/>
  </r>
  <r>
    <s v="2025-07-25"/>
    <s v="SAL05528"/>
    <x v="2"/>
    <s v="SAMSUNG"/>
    <n v="15"/>
    <n v="2500"/>
    <n v="37500"/>
    <x v="6"/>
    <n v="2025"/>
  </r>
  <r>
    <s v="2025-08-04"/>
    <s v="SAL01241"/>
    <x v="2"/>
    <s v="SAMSUNG"/>
    <n v="9"/>
    <n v="2500"/>
    <n v="22500"/>
    <x v="7"/>
    <n v="2025"/>
  </r>
  <r>
    <s v="2025-08-18"/>
    <s v="SAL05788"/>
    <x v="2"/>
    <s v="SAMSUNG"/>
    <n v="14"/>
    <n v="2500"/>
    <n v="35000"/>
    <x v="7"/>
    <n v="2025"/>
  </r>
  <r>
    <s v="2025-08-21"/>
    <s v="SAL01815"/>
    <x v="2"/>
    <s v="SAMSUNG"/>
    <n v="8"/>
    <n v="2500"/>
    <n v="20000"/>
    <x v="7"/>
    <n v="2025"/>
  </r>
  <r>
    <s v="2025-08-25"/>
    <s v="SAL01655"/>
    <x v="2"/>
    <s v="SAMSUNG"/>
    <n v="12"/>
    <n v="2500"/>
    <n v="30000"/>
    <x v="7"/>
    <n v="2025"/>
  </r>
  <r>
    <s v="2025-09-06"/>
    <s v="SAL01695"/>
    <x v="2"/>
    <s v="SAMSUNG"/>
    <n v="7"/>
    <n v="2500"/>
    <n v="17500"/>
    <x v="8"/>
    <n v="2025"/>
  </r>
  <r>
    <s v="2025-09-06"/>
    <s v="SAL03450"/>
    <x v="2"/>
    <s v="SAMSUNG"/>
    <n v="13"/>
    <n v="2500"/>
    <n v="32500"/>
    <x v="8"/>
    <n v="2025"/>
  </r>
  <r>
    <s v="2025-09-16"/>
    <s v="SAL00026"/>
    <x v="2"/>
    <s v="SAMSUNG"/>
    <n v="9"/>
    <n v="2500"/>
    <n v="22500"/>
    <x v="8"/>
    <n v="2025"/>
  </r>
  <r>
    <s v="2025-09-18"/>
    <s v="SAL01697"/>
    <x v="2"/>
    <s v="SAMSUNG"/>
    <n v="14"/>
    <n v="2500"/>
    <n v="35000"/>
    <x v="8"/>
    <n v="2025"/>
  </r>
  <r>
    <s v="2025-09-27"/>
    <s v="SAL01312"/>
    <x v="2"/>
    <s v="SAMSUNG"/>
    <n v="5"/>
    <n v="2500"/>
    <n v="12500"/>
    <x v="8"/>
    <n v="2025"/>
  </r>
  <r>
    <s v="2025-10-07"/>
    <s v="SAL02441"/>
    <x v="2"/>
    <s v="SAMSUNG"/>
    <n v="7"/>
    <n v="2500"/>
    <n v="17500"/>
    <x v="9"/>
    <n v="2025"/>
  </r>
  <r>
    <s v="2025-10-16"/>
    <s v="SAL04381"/>
    <x v="2"/>
    <s v="SAMSUNG"/>
    <n v="1"/>
    <n v="2500"/>
    <n v="2500"/>
    <x v="9"/>
    <n v="2025"/>
  </r>
  <r>
    <s v="2025-10-24"/>
    <s v="SAL04501"/>
    <x v="2"/>
    <s v="SAMSUNG"/>
    <n v="13"/>
    <n v="2500"/>
    <n v="32500"/>
    <x v="9"/>
    <n v="2025"/>
  </r>
  <r>
    <s v="2025-10-24"/>
    <s v="SAL05743"/>
    <x v="2"/>
    <s v="SAMSUNG"/>
    <n v="10"/>
    <n v="2500"/>
    <n v="25000"/>
    <x v="9"/>
    <n v="2025"/>
  </r>
  <r>
    <s v="2025-11-06"/>
    <s v="SAL03138"/>
    <x v="2"/>
    <s v="SAMSUNG"/>
    <n v="4"/>
    <n v="2500"/>
    <n v="10000"/>
    <x v="10"/>
    <n v="2025"/>
  </r>
  <r>
    <s v="2025-11-20"/>
    <s v="SAL02572"/>
    <x v="2"/>
    <s v="SAMSUNG"/>
    <n v="10"/>
    <n v="2500"/>
    <n v="25000"/>
    <x v="10"/>
    <n v="2025"/>
  </r>
  <r>
    <s v="2025-12-12"/>
    <s v="SAL05560"/>
    <x v="2"/>
    <s v="SAMSUNG"/>
    <n v="15"/>
    <n v="2500"/>
    <n v="37500"/>
    <x v="11"/>
    <n v="2025"/>
  </r>
  <r>
    <s v="2025-12-20"/>
    <s v="SAL00378"/>
    <x v="2"/>
    <s v="SAMSUNG"/>
    <n v="6"/>
    <n v="2500"/>
    <n v="15000"/>
    <x v="11"/>
    <n v="2025"/>
  </r>
  <r>
    <s v="2025-12-21"/>
    <s v="SAL00775"/>
    <x v="2"/>
    <s v="SAMSUNG"/>
    <n v="2"/>
    <n v="2500"/>
    <n v="5000"/>
    <x v="11"/>
    <n v="2025"/>
  </r>
  <r>
    <s v="2025-12-22"/>
    <s v="SAL04618"/>
    <x v="2"/>
    <s v="SAMSUNG"/>
    <n v="5"/>
    <n v="2500"/>
    <n v="12500"/>
    <x v="11"/>
    <n v="2025"/>
  </r>
  <r>
    <s v="2023-01-02"/>
    <s v="SAL03539"/>
    <x v="1"/>
    <s v="SHPLUS 2A CORD"/>
    <n v="2"/>
    <n v="1500"/>
    <n v="3000"/>
    <x v="0"/>
    <n v="2023"/>
  </r>
  <r>
    <s v="2023-01-16"/>
    <s v="SAL00491"/>
    <x v="1"/>
    <s v="SHPLUS 2A CORD"/>
    <n v="13"/>
    <n v="1500"/>
    <n v="19500"/>
    <x v="0"/>
    <n v="2023"/>
  </r>
  <r>
    <s v="2023-01-23"/>
    <s v="SAL02208"/>
    <x v="1"/>
    <s v="SHPLUS 2A CORD"/>
    <n v="4"/>
    <n v="1500"/>
    <n v="6000"/>
    <x v="0"/>
    <n v="2023"/>
  </r>
  <r>
    <s v="2023-01-30"/>
    <s v="SAL01072"/>
    <x v="1"/>
    <s v="SHPLUS 2A CORD"/>
    <n v="12"/>
    <n v="1500"/>
    <n v="18000"/>
    <x v="0"/>
    <n v="2023"/>
  </r>
  <r>
    <s v="2023-02-03"/>
    <s v="SAL04387"/>
    <x v="1"/>
    <s v="SHPLUS 2A CORD"/>
    <n v="11"/>
    <n v="1500"/>
    <n v="16500"/>
    <x v="1"/>
    <n v="2023"/>
  </r>
  <r>
    <s v="2023-02-14"/>
    <s v="SAL05996"/>
    <x v="1"/>
    <s v="SHPLUS 2A CORD"/>
    <n v="4"/>
    <n v="1500"/>
    <n v="6000"/>
    <x v="1"/>
    <n v="2023"/>
  </r>
  <r>
    <s v="2023-02-23"/>
    <s v="SAL05748"/>
    <x v="1"/>
    <s v="SHPLUS 2A CORD"/>
    <n v="13"/>
    <n v="1500"/>
    <n v="19500"/>
    <x v="1"/>
    <n v="2023"/>
  </r>
  <r>
    <s v="2023-02-26"/>
    <s v="SAL05890"/>
    <x v="1"/>
    <s v="SHPLUS 2A CORD"/>
    <n v="14"/>
    <n v="1500"/>
    <n v="21000"/>
    <x v="1"/>
    <n v="2023"/>
  </r>
  <r>
    <s v="2023-03-10"/>
    <s v="SAL02402"/>
    <x v="1"/>
    <s v="SHPLUS 2A CORD"/>
    <n v="2"/>
    <n v="1500"/>
    <n v="3000"/>
    <x v="2"/>
    <n v="2023"/>
  </r>
  <r>
    <s v="2023-03-19"/>
    <s v="SAL03848"/>
    <x v="1"/>
    <s v="SHPLUS 2A CORD"/>
    <n v="5"/>
    <n v="1500"/>
    <n v="7500"/>
    <x v="2"/>
    <n v="2023"/>
  </r>
  <r>
    <s v="2023-03-28"/>
    <s v="SAL02280"/>
    <x v="1"/>
    <s v="SHPLUS 2A CORD"/>
    <n v="10"/>
    <n v="1500"/>
    <n v="15000"/>
    <x v="2"/>
    <n v="2023"/>
  </r>
  <r>
    <s v="2023-04-03"/>
    <s v="SAL03976"/>
    <x v="1"/>
    <s v="SHPLUS 2A CORD"/>
    <n v="15"/>
    <n v="1500"/>
    <n v="22500"/>
    <x v="3"/>
    <n v="2023"/>
  </r>
  <r>
    <s v="2023-04-05"/>
    <s v="SAL01394"/>
    <x v="1"/>
    <s v="SHPLUS 2A CORD"/>
    <n v="6"/>
    <n v="1500"/>
    <n v="9000"/>
    <x v="3"/>
    <n v="2023"/>
  </r>
  <r>
    <s v="2023-04-08"/>
    <s v="SAL03510"/>
    <x v="1"/>
    <s v="SHPLUS 2A CORD"/>
    <n v="2"/>
    <n v="1500"/>
    <n v="3000"/>
    <x v="3"/>
    <n v="2023"/>
  </r>
  <r>
    <s v="2023-04-08"/>
    <s v="SAL04837"/>
    <x v="1"/>
    <s v="SHPLUS 2A CORD"/>
    <n v="11"/>
    <n v="1500"/>
    <n v="16500"/>
    <x v="3"/>
    <n v="2023"/>
  </r>
  <r>
    <s v="2023-04-17"/>
    <s v="SAL05810"/>
    <x v="1"/>
    <s v="SHPLUS 2A CORD"/>
    <n v="6"/>
    <n v="1500"/>
    <n v="9000"/>
    <x v="3"/>
    <n v="2023"/>
  </r>
  <r>
    <s v="2023-04-20"/>
    <s v="SAL01898"/>
    <x v="1"/>
    <s v="SHPLUS 2A CORD"/>
    <n v="9"/>
    <n v="1500"/>
    <n v="13500"/>
    <x v="3"/>
    <n v="2023"/>
  </r>
  <r>
    <s v="2023-04-30"/>
    <s v="SAL05633"/>
    <x v="1"/>
    <s v="SHPLUS 2A CORD"/>
    <n v="3"/>
    <n v="1500"/>
    <n v="4500"/>
    <x v="3"/>
    <n v="2023"/>
  </r>
  <r>
    <s v="2023-05-02"/>
    <s v="SAL01975"/>
    <x v="1"/>
    <s v="SHPLUS 2A CORD"/>
    <n v="14"/>
    <n v="1500"/>
    <n v="21000"/>
    <x v="4"/>
    <n v="2023"/>
  </r>
  <r>
    <s v="2023-05-04"/>
    <s v="SAL04684"/>
    <x v="1"/>
    <s v="SHPLUS 2A CORD"/>
    <n v="5"/>
    <n v="1500"/>
    <n v="7500"/>
    <x v="4"/>
    <n v="2023"/>
  </r>
  <r>
    <s v="2023-05-08"/>
    <s v="SAL00540"/>
    <x v="1"/>
    <s v="SHPLUS 2A CORD"/>
    <n v="9"/>
    <n v="1500"/>
    <n v="13500"/>
    <x v="4"/>
    <n v="2023"/>
  </r>
  <r>
    <s v="2023-05-18"/>
    <s v="SAL01605"/>
    <x v="1"/>
    <s v="SHPLUS 2A CORD"/>
    <n v="12"/>
    <n v="1500"/>
    <n v="18000"/>
    <x v="4"/>
    <n v="2023"/>
  </r>
  <r>
    <s v="2023-05-27"/>
    <s v="SAL01830"/>
    <x v="1"/>
    <s v="SHPLUS 2A CORD"/>
    <n v="15"/>
    <n v="1500"/>
    <n v="22500"/>
    <x v="4"/>
    <n v="2023"/>
  </r>
  <r>
    <s v="2023-06-03"/>
    <s v="SAL03791"/>
    <x v="1"/>
    <s v="SHPLUS 2A CORD"/>
    <n v="15"/>
    <n v="1500"/>
    <n v="22500"/>
    <x v="5"/>
    <n v="2023"/>
  </r>
  <r>
    <s v="2023-06-08"/>
    <s v="SAL04345"/>
    <x v="1"/>
    <s v="SHPLUS 2A CORD"/>
    <n v="15"/>
    <n v="1500"/>
    <n v="22500"/>
    <x v="5"/>
    <n v="2023"/>
  </r>
  <r>
    <s v="2023-06-11"/>
    <s v="SAL02407"/>
    <x v="1"/>
    <s v="SHPLUS 2A CORD"/>
    <n v="7"/>
    <n v="1500"/>
    <n v="10500"/>
    <x v="5"/>
    <n v="2023"/>
  </r>
  <r>
    <s v="2023-06-22"/>
    <s v="SAL03129"/>
    <x v="1"/>
    <s v="SHPLUS 2A CORD"/>
    <n v="12"/>
    <n v="1500"/>
    <n v="18000"/>
    <x v="5"/>
    <n v="2023"/>
  </r>
  <r>
    <s v="2023-06-28"/>
    <s v="SAL02096"/>
    <x v="1"/>
    <s v="SHPLUS 2A CORD"/>
    <n v="2"/>
    <n v="1500"/>
    <n v="3000"/>
    <x v="5"/>
    <n v="2023"/>
  </r>
  <r>
    <s v="2023-07-01"/>
    <s v="SAL02653"/>
    <x v="1"/>
    <s v="SHPLUS 2A CORD"/>
    <n v="14"/>
    <n v="1500"/>
    <n v="21000"/>
    <x v="6"/>
    <n v="2023"/>
  </r>
  <r>
    <s v="2023-07-04"/>
    <s v="SAL00693"/>
    <x v="1"/>
    <s v="SHPLUS 2A CORD"/>
    <n v="7"/>
    <n v="1500"/>
    <n v="10500"/>
    <x v="6"/>
    <n v="2023"/>
  </r>
  <r>
    <s v="2023-07-10"/>
    <s v="SAL00279"/>
    <x v="1"/>
    <s v="SHPLUS 2A CORD"/>
    <n v="8"/>
    <n v="1500"/>
    <n v="12000"/>
    <x v="6"/>
    <n v="2023"/>
  </r>
  <r>
    <s v="2023-07-14"/>
    <s v="SAL00603"/>
    <x v="1"/>
    <s v="SHPLUS 2A CORD"/>
    <n v="9"/>
    <n v="1500"/>
    <n v="13500"/>
    <x v="6"/>
    <n v="2023"/>
  </r>
  <r>
    <s v="2023-07-26"/>
    <s v="SAL02190"/>
    <x v="1"/>
    <s v="SHPLUS 2A CORD"/>
    <n v="9"/>
    <n v="1500"/>
    <n v="13500"/>
    <x v="6"/>
    <n v="2023"/>
  </r>
  <r>
    <s v="2023-07-26"/>
    <s v="SAL05285"/>
    <x v="1"/>
    <s v="SHPLUS 2A CORD"/>
    <n v="3"/>
    <n v="1500"/>
    <n v="4500"/>
    <x v="6"/>
    <n v="2023"/>
  </r>
  <r>
    <s v="2023-09-04"/>
    <s v="SAL03240"/>
    <x v="1"/>
    <s v="SHPLUS 2A CORD"/>
    <n v="3"/>
    <n v="1500"/>
    <n v="4500"/>
    <x v="8"/>
    <n v="2023"/>
  </r>
  <r>
    <s v="2023-09-16"/>
    <s v="SAL04993"/>
    <x v="1"/>
    <s v="SHPLUS 2A CORD"/>
    <n v="7"/>
    <n v="1500"/>
    <n v="10500"/>
    <x v="8"/>
    <n v="2023"/>
  </r>
  <r>
    <s v="2023-09-18"/>
    <s v="SAL05454"/>
    <x v="1"/>
    <s v="SHPLUS 2A CORD"/>
    <n v="1"/>
    <n v="1500"/>
    <n v="1500"/>
    <x v="8"/>
    <n v="2023"/>
  </r>
  <r>
    <s v="2023-09-20"/>
    <s v="SAL02401"/>
    <x v="1"/>
    <s v="SHPLUS 2A CORD"/>
    <n v="3"/>
    <n v="1500"/>
    <n v="4500"/>
    <x v="8"/>
    <n v="2023"/>
  </r>
  <r>
    <s v="2023-10-13"/>
    <s v="SAL00337"/>
    <x v="1"/>
    <s v="SHPLUS 2A CORD"/>
    <n v="12"/>
    <n v="1500"/>
    <n v="18000"/>
    <x v="9"/>
    <n v="2023"/>
  </r>
  <r>
    <s v="2023-10-31"/>
    <s v="SAL00770"/>
    <x v="1"/>
    <s v="SHPLUS 2A CORD"/>
    <n v="10"/>
    <n v="1500"/>
    <n v="15000"/>
    <x v="9"/>
    <n v="2023"/>
  </r>
  <r>
    <s v="2023-11-05"/>
    <s v="SAL02158"/>
    <x v="1"/>
    <s v="SHPLUS 2A CORD"/>
    <n v="6"/>
    <n v="1500"/>
    <n v="9000"/>
    <x v="10"/>
    <n v="2023"/>
  </r>
  <r>
    <s v="2023-11-10"/>
    <s v="SAL04000"/>
    <x v="1"/>
    <s v="SHPLUS 2A CORD"/>
    <n v="3"/>
    <n v="1500"/>
    <n v="4500"/>
    <x v="10"/>
    <n v="2023"/>
  </r>
  <r>
    <s v="2023-12-02"/>
    <s v="SAL01754"/>
    <x v="1"/>
    <s v="SHPLUS 2A CORD"/>
    <n v="1"/>
    <n v="1500"/>
    <n v="1500"/>
    <x v="11"/>
    <n v="2023"/>
  </r>
  <r>
    <s v="2023-12-05"/>
    <s v="SAL04190"/>
    <x v="1"/>
    <s v="SHPLUS 2A CORD"/>
    <n v="13"/>
    <n v="1500"/>
    <n v="19500"/>
    <x v="11"/>
    <n v="2023"/>
  </r>
  <r>
    <s v="2023-12-11"/>
    <s v="SAL04563"/>
    <x v="1"/>
    <s v="SHPLUS 2A CORD"/>
    <n v="3"/>
    <n v="1500"/>
    <n v="4500"/>
    <x v="11"/>
    <n v="2023"/>
  </r>
  <r>
    <s v="2023-12-14"/>
    <s v="SAL01912"/>
    <x v="1"/>
    <s v="SHPLUS 2A CORD"/>
    <n v="15"/>
    <n v="1500"/>
    <n v="22500"/>
    <x v="11"/>
    <n v="2023"/>
  </r>
  <r>
    <s v="2024-01-31"/>
    <s v="SAL04378"/>
    <x v="1"/>
    <s v="SHPLUS 2A CORD"/>
    <n v="4"/>
    <n v="1500"/>
    <n v="6000"/>
    <x v="0"/>
    <n v="2024"/>
  </r>
  <r>
    <s v="2024-02-09"/>
    <s v="SAL01076"/>
    <x v="1"/>
    <s v="SHPLUS 2A CORD"/>
    <n v="4"/>
    <n v="1500"/>
    <n v="6000"/>
    <x v="1"/>
    <n v="2024"/>
  </r>
  <r>
    <s v="2024-03-05"/>
    <s v="SAL00653"/>
    <x v="1"/>
    <s v="SHPLUS 2A CORD"/>
    <n v="5"/>
    <n v="1500"/>
    <n v="7500"/>
    <x v="2"/>
    <n v="2024"/>
  </r>
  <r>
    <s v="2024-03-13"/>
    <s v="SAL04351"/>
    <x v="1"/>
    <s v="SHPLUS 2A CORD"/>
    <n v="3"/>
    <n v="1500"/>
    <n v="4500"/>
    <x v="2"/>
    <n v="2024"/>
  </r>
  <r>
    <s v="2024-03-22"/>
    <s v="SAL02127"/>
    <x v="1"/>
    <s v="SHPLUS 2A CORD"/>
    <n v="11"/>
    <n v="1500"/>
    <n v="16500"/>
    <x v="2"/>
    <n v="2024"/>
  </r>
  <r>
    <s v="2024-03-23"/>
    <s v="SAL01667"/>
    <x v="1"/>
    <s v="SHPLUS 2A CORD"/>
    <n v="11"/>
    <n v="1500"/>
    <n v="16500"/>
    <x v="2"/>
    <n v="2024"/>
  </r>
  <r>
    <s v="2024-03-24"/>
    <s v="SAL02192"/>
    <x v="1"/>
    <s v="SHPLUS 2A CORD"/>
    <n v="13"/>
    <n v="1500"/>
    <n v="19500"/>
    <x v="2"/>
    <n v="2024"/>
  </r>
  <r>
    <s v="2024-03-26"/>
    <s v="SAL02412"/>
    <x v="1"/>
    <s v="SHPLUS 2A CORD"/>
    <n v="10"/>
    <n v="1500"/>
    <n v="15000"/>
    <x v="2"/>
    <n v="2024"/>
  </r>
  <r>
    <s v="2024-03-26"/>
    <s v="SAL03038"/>
    <x v="1"/>
    <s v="SHPLUS 2A CORD"/>
    <n v="4"/>
    <n v="1500"/>
    <n v="6000"/>
    <x v="2"/>
    <n v="2024"/>
  </r>
  <r>
    <s v="2024-04-01"/>
    <s v="SAL04107"/>
    <x v="1"/>
    <s v="SHPLUS 2A CORD"/>
    <n v="2"/>
    <n v="1500"/>
    <n v="3000"/>
    <x v="3"/>
    <n v="2024"/>
  </r>
  <r>
    <s v="2024-04-02"/>
    <s v="SAL02703"/>
    <x v="1"/>
    <s v="SHPLUS 2A CORD"/>
    <n v="4"/>
    <n v="1500"/>
    <n v="6000"/>
    <x v="3"/>
    <n v="2024"/>
  </r>
  <r>
    <s v="2024-04-03"/>
    <s v="SAL00157"/>
    <x v="1"/>
    <s v="SHPLUS 2A CORD"/>
    <n v="10"/>
    <n v="1500"/>
    <n v="15000"/>
    <x v="3"/>
    <n v="2024"/>
  </r>
  <r>
    <s v="2024-04-30"/>
    <s v="SAL00269"/>
    <x v="1"/>
    <s v="SHPLUS 2A CORD"/>
    <n v="8"/>
    <n v="1500"/>
    <n v="12000"/>
    <x v="3"/>
    <n v="2024"/>
  </r>
  <r>
    <s v="2024-05-02"/>
    <s v="SAL00031"/>
    <x v="1"/>
    <s v="SHPLUS 2A CORD"/>
    <n v="13"/>
    <n v="1500"/>
    <n v="19500"/>
    <x v="4"/>
    <n v="2024"/>
  </r>
  <r>
    <s v="2024-05-10"/>
    <s v="SAL00711"/>
    <x v="1"/>
    <s v="SHPLUS 2A CORD"/>
    <n v="15"/>
    <n v="1500"/>
    <n v="22500"/>
    <x v="4"/>
    <n v="2024"/>
  </r>
  <r>
    <s v="2024-05-11"/>
    <s v="SAL02378"/>
    <x v="1"/>
    <s v="SHPLUS 2A CORD"/>
    <n v="8"/>
    <n v="1500"/>
    <n v="12000"/>
    <x v="4"/>
    <n v="2024"/>
  </r>
  <r>
    <s v="2024-05-17"/>
    <s v="SAL02991"/>
    <x v="1"/>
    <s v="SHPLUS 2A CORD"/>
    <n v="2"/>
    <n v="1500"/>
    <n v="3000"/>
    <x v="4"/>
    <n v="2024"/>
  </r>
  <r>
    <s v="2024-05-29"/>
    <s v="SAL01731"/>
    <x v="1"/>
    <s v="SHPLUS 2A CORD"/>
    <n v="6"/>
    <n v="1500"/>
    <n v="9000"/>
    <x v="4"/>
    <n v="2024"/>
  </r>
  <r>
    <s v="2024-05-30"/>
    <s v="SAL05276"/>
    <x v="1"/>
    <s v="SHPLUS 2A CORD"/>
    <n v="4"/>
    <n v="1500"/>
    <n v="6000"/>
    <x v="4"/>
    <n v="2024"/>
  </r>
  <r>
    <s v="2024-07-26"/>
    <s v="SAL01484"/>
    <x v="1"/>
    <s v="SHPLUS 2A CORD"/>
    <n v="1"/>
    <n v="1500"/>
    <n v="1500"/>
    <x v="6"/>
    <n v="2024"/>
  </r>
  <r>
    <s v="2024-07-31"/>
    <s v="SAL05853"/>
    <x v="1"/>
    <s v="SHPLUS 2A CORD"/>
    <n v="3"/>
    <n v="1500"/>
    <n v="4500"/>
    <x v="6"/>
    <n v="2024"/>
  </r>
  <r>
    <s v="2024-08-01"/>
    <s v="SAL04518"/>
    <x v="1"/>
    <s v="SHPLUS 2A CORD"/>
    <n v="2"/>
    <n v="1500"/>
    <n v="3000"/>
    <x v="7"/>
    <n v="2024"/>
  </r>
  <r>
    <s v="2024-08-17"/>
    <s v="SAL04627"/>
    <x v="1"/>
    <s v="SHPLUS 2A CORD"/>
    <n v="15"/>
    <n v="1500"/>
    <n v="22500"/>
    <x v="7"/>
    <n v="2024"/>
  </r>
  <r>
    <s v="2024-08-21"/>
    <s v="SAL02131"/>
    <x v="1"/>
    <s v="SHPLUS 2A CORD"/>
    <n v="13"/>
    <n v="1500"/>
    <n v="19500"/>
    <x v="7"/>
    <n v="2024"/>
  </r>
  <r>
    <s v="2024-08-23"/>
    <s v="SAL01435"/>
    <x v="1"/>
    <s v="SHPLUS 2A CORD"/>
    <n v="2"/>
    <n v="1500"/>
    <n v="3000"/>
    <x v="7"/>
    <n v="2024"/>
  </r>
  <r>
    <s v="2024-08-27"/>
    <s v="SAL00069"/>
    <x v="1"/>
    <s v="SHPLUS 2A CORD"/>
    <n v="1"/>
    <n v="1500"/>
    <n v="1500"/>
    <x v="7"/>
    <n v="2024"/>
  </r>
  <r>
    <s v="2024-09-03"/>
    <s v="SAL03233"/>
    <x v="1"/>
    <s v="SHPLUS 2A CORD"/>
    <n v="12"/>
    <n v="1500"/>
    <n v="18000"/>
    <x v="8"/>
    <n v="2024"/>
  </r>
  <r>
    <s v="2024-09-16"/>
    <s v="SAL02908"/>
    <x v="1"/>
    <s v="SHPLUS 2A CORD"/>
    <n v="11"/>
    <n v="1500"/>
    <n v="16500"/>
    <x v="8"/>
    <n v="2024"/>
  </r>
  <r>
    <s v="2024-09-16"/>
    <s v="SAL04716"/>
    <x v="1"/>
    <s v="SHPLUS 2A CORD"/>
    <n v="5"/>
    <n v="1500"/>
    <n v="7500"/>
    <x v="8"/>
    <n v="2024"/>
  </r>
  <r>
    <s v="2024-09-21"/>
    <s v="SAL00161"/>
    <x v="1"/>
    <s v="SHPLUS 2A CORD"/>
    <n v="11"/>
    <n v="1500"/>
    <n v="16500"/>
    <x v="8"/>
    <n v="2024"/>
  </r>
  <r>
    <s v="2024-09-26"/>
    <s v="SAL02027"/>
    <x v="1"/>
    <s v="SHPLUS 2A CORD"/>
    <n v="12"/>
    <n v="1500"/>
    <n v="18000"/>
    <x v="8"/>
    <n v="2024"/>
  </r>
  <r>
    <s v="2024-10-08"/>
    <s v="SAL04648"/>
    <x v="1"/>
    <s v="SHPLUS 2A CORD"/>
    <n v="13"/>
    <n v="1500"/>
    <n v="19500"/>
    <x v="9"/>
    <n v="2024"/>
  </r>
  <r>
    <s v="2024-10-17"/>
    <s v="SAL00172"/>
    <x v="1"/>
    <s v="SHPLUS 2A CORD"/>
    <n v="15"/>
    <n v="1500"/>
    <n v="22500"/>
    <x v="9"/>
    <n v="2024"/>
  </r>
  <r>
    <s v="2024-10-27"/>
    <s v="SAL01986"/>
    <x v="1"/>
    <s v="SHPLUS 2A CORD"/>
    <n v="9"/>
    <n v="1500"/>
    <n v="13500"/>
    <x v="9"/>
    <n v="2024"/>
  </r>
  <r>
    <s v="2024-10-29"/>
    <s v="SAL00784"/>
    <x v="1"/>
    <s v="SHPLUS 2A CORD"/>
    <n v="6"/>
    <n v="1500"/>
    <n v="9000"/>
    <x v="9"/>
    <n v="2024"/>
  </r>
  <r>
    <s v="2024-11-13"/>
    <s v="SAL01833"/>
    <x v="1"/>
    <s v="SHPLUS 2A CORD"/>
    <n v="7"/>
    <n v="1500"/>
    <n v="10500"/>
    <x v="10"/>
    <n v="2024"/>
  </r>
  <r>
    <s v="2024-11-21"/>
    <s v="SAL00842"/>
    <x v="1"/>
    <s v="SHPLUS 2A CORD"/>
    <n v="5"/>
    <n v="1500"/>
    <n v="7500"/>
    <x v="10"/>
    <n v="2024"/>
  </r>
  <r>
    <s v="2024-11-23"/>
    <s v="SAL02097"/>
    <x v="1"/>
    <s v="SHPLUS 2A CORD"/>
    <n v="14"/>
    <n v="1500"/>
    <n v="21000"/>
    <x v="10"/>
    <n v="2024"/>
  </r>
  <r>
    <s v="2024-11-23"/>
    <s v="SAL03023"/>
    <x v="1"/>
    <s v="SHPLUS 2A CORD"/>
    <n v="11"/>
    <n v="1500"/>
    <n v="16500"/>
    <x v="10"/>
    <n v="2024"/>
  </r>
  <r>
    <s v="2024-11-26"/>
    <s v="SAL00462"/>
    <x v="1"/>
    <s v="SHPLUS 2A CORD"/>
    <n v="9"/>
    <n v="1500"/>
    <n v="13500"/>
    <x v="10"/>
    <n v="2024"/>
  </r>
  <r>
    <s v="2024-12-03"/>
    <s v="SAL00012"/>
    <x v="1"/>
    <s v="SHPLUS 2A CORD"/>
    <n v="11"/>
    <n v="1500"/>
    <n v="16500"/>
    <x v="11"/>
    <n v="2024"/>
  </r>
  <r>
    <s v="2024-12-07"/>
    <s v="SAL04445"/>
    <x v="1"/>
    <s v="SHPLUS 2A CORD"/>
    <n v="6"/>
    <n v="1500"/>
    <n v="9000"/>
    <x v="11"/>
    <n v="2024"/>
  </r>
  <r>
    <s v="2024-12-08"/>
    <s v="SAL02840"/>
    <x v="1"/>
    <s v="SHPLUS 2A CORD"/>
    <n v="9"/>
    <n v="1500"/>
    <n v="13500"/>
    <x v="11"/>
    <n v="2024"/>
  </r>
  <r>
    <s v="2024-12-12"/>
    <s v="SAL04197"/>
    <x v="1"/>
    <s v="SHPLUS 2A CORD"/>
    <n v="12"/>
    <n v="1500"/>
    <n v="18000"/>
    <x v="11"/>
    <n v="2024"/>
  </r>
  <r>
    <s v="2025-01-06"/>
    <s v="SAL05873"/>
    <x v="1"/>
    <s v="SHPLUS 2A CORD"/>
    <n v="4"/>
    <n v="1500"/>
    <n v="6000"/>
    <x v="0"/>
    <n v="2025"/>
  </r>
  <r>
    <s v="2025-01-08"/>
    <s v="SAL05040"/>
    <x v="1"/>
    <s v="SHPLUS 2A CORD"/>
    <n v="2"/>
    <n v="1500"/>
    <n v="3000"/>
    <x v="0"/>
    <n v="2025"/>
  </r>
  <r>
    <s v="2025-01-13"/>
    <s v="SAL02838"/>
    <x v="1"/>
    <s v="SHPLUS 2A CORD"/>
    <n v="12"/>
    <n v="1500"/>
    <n v="18000"/>
    <x v="0"/>
    <n v="2025"/>
  </r>
  <r>
    <s v="2025-01-28"/>
    <s v="SAL01032"/>
    <x v="1"/>
    <s v="SHPLUS 2A CORD"/>
    <n v="8"/>
    <n v="1500"/>
    <n v="12000"/>
    <x v="0"/>
    <n v="2025"/>
  </r>
  <r>
    <s v="2025-02-01"/>
    <s v="SAL01253"/>
    <x v="1"/>
    <s v="SHPLUS 2A CORD"/>
    <n v="10"/>
    <n v="1500"/>
    <n v="15000"/>
    <x v="1"/>
    <n v="2025"/>
  </r>
  <r>
    <s v="2025-02-07"/>
    <s v="SAL02851"/>
    <x v="1"/>
    <s v="SHPLUS 2A CORD"/>
    <n v="5"/>
    <n v="1500"/>
    <n v="7500"/>
    <x v="1"/>
    <n v="2025"/>
  </r>
  <r>
    <s v="2025-02-09"/>
    <s v="SAL00445"/>
    <x v="1"/>
    <s v="SHPLUS 2A CORD"/>
    <n v="5"/>
    <n v="1500"/>
    <n v="7500"/>
    <x v="1"/>
    <n v="2025"/>
  </r>
  <r>
    <s v="2025-02-16"/>
    <s v="SAL00933"/>
    <x v="1"/>
    <s v="SHPLUS 2A CORD"/>
    <n v="4"/>
    <n v="1500"/>
    <n v="6000"/>
    <x v="1"/>
    <n v="2025"/>
  </r>
  <r>
    <s v="2025-02-24"/>
    <s v="SAL01626"/>
    <x v="1"/>
    <s v="SHPLUS 2A CORD"/>
    <n v="13"/>
    <n v="1500"/>
    <n v="19500"/>
    <x v="1"/>
    <n v="2025"/>
  </r>
  <r>
    <s v="2025-03-17"/>
    <s v="SAL05238"/>
    <x v="1"/>
    <s v="SHPLUS 2A CORD"/>
    <n v="4"/>
    <n v="1500"/>
    <n v="6000"/>
    <x v="2"/>
    <n v="2025"/>
  </r>
  <r>
    <s v="2025-03-19"/>
    <s v="SAL03872"/>
    <x v="1"/>
    <s v="SHPLUS 2A CORD"/>
    <n v="9"/>
    <n v="1500"/>
    <n v="13500"/>
    <x v="2"/>
    <n v="2025"/>
  </r>
  <r>
    <s v="2025-03-21"/>
    <s v="SAL00184"/>
    <x v="1"/>
    <s v="SHPLUS 2A CORD"/>
    <n v="13"/>
    <n v="1500"/>
    <n v="19500"/>
    <x v="2"/>
    <n v="2025"/>
  </r>
  <r>
    <s v="2025-03-24"/>
    <s v="SAL05736"/>
    <x v="1"/>
    <s v="SHPLUS 2A CORD"/>
    <n v="11"/>
    <n v="1500"/>
    <n v="16500"/>
    <x v="2"/>
    <n v="2025"/>
  </r>
  <r>
    <s v="2025-03-24"/>
    <s v="SAL05942"/>
    <x v="1"/>
    <s v="SHPLUS 2A CORD"/>
    <n v="14"/>
    <n v="1500"/>
    <n v="21000"/>
    <x v="2"/>
    <n v="2025"/>
  </r>
  <r>
    <s v="2025-04-06"/>
    <s v="SAL04595"/>
    <x v="1"/>
    <s v="SHPLUS 2A CORD"/>
    <n v="5"/>
    <n v="1500"/>
    <n v="7500"/>
    <x v="3"/>
    <n v="2025"/>
  </r>
  <r>
    <s v="2025-04-10"/>
    <s v="SAL02533"/>
    <x v="1"/>
    <s v="SHPLUS 2A CORD"/>
    <n v="5"/>
    <n v="1500"/>
    <n v="7500"/>
    <x v="3"/>
    <n v="2025"/>
  </r>
  <r>
    <s v="2025-04-14"/>
    <s v="SAL01102"/>
    <x v="1"/>
    <s v="SHPLUS 2A CORD"/>
    <n v="4"/>
    <n v="1500"/>
    <n v="6000"/>
    <x v="3"/>
    <n v="2025"/>
  </r>
  <r>
    <s v="2025-04-14"/>
    <s v="SAL04697"/>
    <x v="1"/>
    <s v="SHPLUS 2A CORD"/>
    <n v="7"/>
    <n v="1500"/>
    <n v="10500"/>
    <x v="3"/>
    <n v="2025"/>
  </r>
  <r>
    <s v="2025-04-26"/>
    <s v="SAL05236"/>
    <x v="1"/>
    <s v="SHPLUS 2A CORD"/>
    <n v="11"/>
    <n v="1500"/>
    <n v="16500"/>
    <x v="3"/>
    <n v="2025"/>
  </r>
  <r>
    <s v="2025-05-03"/>
    <s v="SAL04282"/>
    <x v="1"/>
    <s v="SHPLUS 2A CORD"/>
    <n v="3"/>
    <n v="1500"/>
    <n v="4500"/>
    <x v="4"/>
    <n v="2025"/>
  </r>
  <r>
    <s v="2025-05-04"/>
    <s v="SAL03593"/>
    <x v="1"/>
    <s v="SHPLUS 2A CORD"/>
    <n v="6"/>
    <n v="1500"/>
    <n v="9000"/>
    <x v="4"/>
    <n v="2025"/>
  </r>
  <r>
    <s v="2025-05-10"/>
    <s v="SAL01583"/>
    <x v="1"/>
    <s v="SHPLUS 2A CORD"/>
    <n v="12"/>
    <n v="1500"/>
    <n v="18000"/>
    <x v="4"/>
    <n v="2025"/>
  </r>
  <r>
    <s v="2025-05-23"/>
    <s v="SAL01226"/>
    <x v="1"/>
    <s v="SHPLUS 2A CORD"/>
    <n v="6"/>
    <n v="1500"/>
    <n v="9000"/>
    <x v="4"/>
    <n v="2025"/>
  </r>
  <r>
    <s v="2025-06-28"/>
    <s v="SAL00808"/>
    <x v="1"/>
    <s v="SHPLUS 2A CORD"/>
    <n v="7"/>
    <n v="1500"/>
    <n v="10500"/>
    <x v="5"/>
    <n v="2025"/>
  </r>
  <r>
    <s v="2025-06-30"/>
    <s v="SAL04416"/>
    <x v="1"/>
    <s v="SHPLUS 2A CORD"/>
    <n v="12"/>
    <n v="1500"/>
    <n v="18000"/>
    <x v="5"/>
    <n v="2025"/>
  </r>
  <r>
    <s v="2025-07-02"/>
    <s v="SAL04673"/>
    <x v="1"/>
    <s v="SHPLUS 2A CORD"/>
    <n v="4"/>
    <n v="1500"/>
    <n v="6000"/>
    <x v="6"/>
    <n v="2025"/>
  </r>
  <r>
    <s v="2025-07-04"/>
    <s v="SAL00181"/>
    <x v="1"/>
    <s v="SHPLUS 2A CORD"/>
    <n v="2"/>
    <n v="1500"/>
    <n v="3000"/>
    <x v="6"/>
    <n v="2025"/>
  </r>
  <r>
    <s v="2025-08-12"/>
    <s v="SAL00793"/>
    <x v="1"/>
    <s v="SHPLUS 2A CORD"/>
    <n v="4"/>
    <n v="1500"/>
    <n v="6000"/>
    <x v="7"/>
    <n v="2025"/>
  </r>
  <r>
    <s v="2025-08-12"/>
    <s v="SAL05284"/>
    <x v="1"/>
    <s v="SHPLUS 2A CORD"/>
    <n v="7"/>
    <n v="1500"/>
    <n v="10500"/>
    <x v="7"/>
    <n v="2025"/>
  </r>
  <r>
    <s v="2025-08-16"/>
    <s v="SAL00862"/>
    <x v="1"/>
    <s v="SHPLUS 2A CORD"/>
    <n v="13"/>
    <n v="1500"/>
    <n v="19500"/>
    <x v="7"/>
    <n v="2025"/>
  </r>
  <r>
    <s v="2025-08-22"/>
    <s v="SAL01052"/>
    <x v="1"/>
    <s v="SHPLUS 2A CORD"/>
    <n v="3"/>
    <n v="1500"/>
    <n v="4500"/>
    <x v="7"/>
    <n v="2025"/>
  </r>
  <r>
    <s v="2025-08-23"/>
    <s v="SAL05583"/>
    <x v="1"/>
    <s v="SHPLUS 2A CORD"/>
    <n v="10"/>
    <n v="1500"/>
    <n v="15000"/>
    <x v="7"/>
    <n v="2025"/>
  </r>
  <r>
    <s v="2025-08-29"/>
    <s v="SAL02896"/>
    <x v="1"/>
    <s v="SHPLUS 2A CORD"/>
    <n v="6"/>
    <n v="1500"/>
    <n v="9000"/>
    <x v="7"/>
    <n v="2025"/>
  </r>
  <r>
    <s v="2025-08-29"/>
    <s v="SAL05880"/>
    <x v="1"/>
    <s v="SHPLUS 2A CORD"/>
    <n v="14"/>
    <n v="1500"/>
    <n v="21000"/>
    <x v="7"/>
    <n v="2025"/>
  </r>
  <r>
    <s v="2025-09-26"/>
    <s v="SAL05324"/>
    <x v="1"/>
    <s v="SHPLUS 2A CORD"/>
    <n v="12"/>
    <n v="1500"/>
    <n v="18000"/>
    <x v="8"/>
    <n v="2025"/>
  </r>
  <r>
    <s v="2025-10-01"/>
    <s v="SAL02656"/>
    <x v="1"/>
    <s v="SHPLUS 2A CORD"/>
    <n v="2"/>
    <n v="1500"/>
    <n v="3000"/>
    <x v="9"/>
    <n v="2025"/>
  </r>
  <r>
    <s v="2025-10-02"/>
    <s v="SAL04543"/>
    <x v="1"/>
    <s v="SHPLUS 2A CORD"/>
    <n v="11"/>
    <n v="1500"/>
    <n v="16500"/>
    <x v="9"/>
    <n v="2025"/>
  </r>
  <r>
    <s v="2025-10-09"/>
    <s v="SAL05315"/>
    <x v="1"/>
    <s v="SHPLUS 2A CORD"/>
    <n v="15"/>
    <n v="1500"/>
    <n v="22500"/>
    <x v="9"/>
    <n v="2025"/>
  </r>
  <r>
    <s v="2025-10-24"/>
    <s v="SAL03451"/>
    <x v="1"/>
    <s v="SHPLUS 2A CORD"/>
    <n v="5"/>
    <n v="1500"/>
    <n v="7500"/>
    <x v="9"/>
    <n v="2025"/>
  </r>
  <r>
    <s v="2025-11-12"/>
    <s v="SAL02686"/>
    <x v="1"/>
    <s v="SHPLUS 2A CORD"/>
    <n v="2"/>
    <n v="1500"/>
    <n v="3000"/>
    <x v="10"/>
    <n v="2025"/>
  </r>
  <r>
    <s v="2025-11-28"/>
    <s v="SAL04303"/>
    <x v="1"/>
    <s v="SHPLUS 2A CORD"/>
    <n v="1"/>
    <n v="1500"/>
    <n v="1500"/>
    <x v="10"/>
    <n v="2025"/>
  </r>
  <r>
    <s v="2025-11-30"/>
    <s v="SAL01277"/>
    <x v="1"/>
    <s v="SHPLUS 2A CORD"/>
    <n v="13"/>
    <n v="1500"/>
    <n v="19500"/>
    <x v="10"/>
    <n v="2025"/>
  </r>
  <r>
    <s v="2025-12-06"/>
    <s v="SAL00640"/>
    <x v="1"/>
    <s v="SHPLUS 2A CORD"/>
    <n v="5"/>
    <n v="1500"/>
    <n v="7500"/>
    <x v="11"/>
    <n v="2025"/>
  </r>
  <r>
    <s v="2025-12-13"/>
    <s v="SAL01931"/>
    <x v="1"/>
    <s v="SHPLUS 2A CORD"/>
    <n v="15"/>
    <n v="1500"/>
    <n v="22500"/>
    <x v="11"/>
    <n v="2025"/>
  </r>
  <r>
    <s v="2025-12-30"/>
    <s v="SAL03937"/>
    <x v="1"/>
    <s v="SHPLUS 2A CORD"/>
    <n v="9"/>
    <n v="1500"/>
    <n v="13500"/>
    <x v="11"/>
    <n v="2025"/>
  </r>
  <r>
    <s v="2023-01-03"/>
    <s v="SAL04046"/>
    <x v="0"/>
    <s v="SHPLUS A 4010"/>
    <n v="11"/>
    <n v="7000"/>
    <n v="77000"/>
    <x v="0"/>
    <n v="2023"/>
  </r>
  <r>
    <s v="2023-01-17"/>
    <s v="SAL04968"/>
    <x v="0"/>
    <s v="SHPLUS A 4010"/>
    <n v="2"/>
    <n v="7000"/>
    <n v="14000"/>
    <x v="0"/>
    <n v="2023"/>
  </r>
  <r>
    <s v="2023-02-05"/>
    <s v="SAL05625"/>
    <x v="0"/>
    <s v="SHPLUS A 4010"/>
    <n v="10"/>
    <n v="7000"/>
    <n v="70000"/>
    <x v="1"/>
    <n v="2023"/>
  </r>
  <r>
    <s v="2023-03-20"/>
    <s v="SAL05989"/>
    <x v="0"/>
    <s v="SHPLUS A 4010"/>
    <n v="9"/>
    <n v="7000"/>
    <n v="63000"/>
    <x v="2"/>
    <n v="2023"/>
  </r>
  <r>
    <s v="2023-03-22"/>
    <s v="SAL04399"/>
    <x v="0"/>
    <s v="SHPLUS A 4010"/>
    <n v="1"/>
    <n v="7000"/>
    <n v="7000"/>
    <x v="2"/>
    <n v="2023"/>
  </r>
  <r>
    <s v="2023-04-04"/>
    <s v="SAL03674"/>
    <x v="0"/>
    <s v="SHPLUS A 4010"/>
    <n v="11"/>
    <n v="7000"/>
    <n v="77000"/>
    <x v="3"/>
    <n v="2023"/>
  </r>
  <r>
    <s v="2023-04-16"/>
    <s v="SAL00752"/>
    <x v="0"/>
    <s v="SHPLUS A 4010"/>
    <n v="3"/>
    <n v="7000"/>
    <n v="21000"/>
    <x v="3"/>
    <n v="2023"/>
  </r>
  <r>
    <s v="2023-04-21"/>
    <s v="SAL05794"/>
    <x v="0"/>
    <s v="SHPLUS A 4010"/>
    <n v="12"/>
    <n v="7000"/>
    <n v="84000"/>
    <x v="3"/>
    <n v="2023"/>
  </r>
  <r>
    <s v="2023-05-18"/>
    <s v="SAL02349"/>
    <x v="0"/>
    <s v="SHPLUS A 4010"/>
    <n v="4"/>
    <n v="7000"/>
    <n v="28000"/>
    <x v="4"/>
    <n v="2023"/>
  </r>
  <r>
    <s v="2023-06-07"/>
    <s v="SAL01801"/>
    <x v="0"/>
    <s v="SHPLUS A 4010"/>
    <n v="6"/>
    <n v="7000"/>
    <n v="42000"/>
    <x v="5"/>
    <n v="2023"/>
  </r>
  <r>
    <s v="2023-08-27"/>
    <s v="SAL00091"/>
    <x v="0"/>
    <s v="SHPLUS A 4010"/>
    <n v="3"/>
    <n v="7000"/>
    <n v="21000"/>
    <x v="7"/>
    <n v="2023"/>
  </r>
  <r>
    <s v="2023-10-23"/>
    <s v="SAL02024"/>
    <x v="0"/>
    <s v="SHPLUS A 4010"/>
    <n v="7"/>
    <n v="7000"/>
    <n v="49000"/>
    <x v="9"/>
    <n v="2023"/>
  </r>
  <r>
    <s v="2023-11-10"/>
    <s v="SAL05044"/>
    <x v="0"/>
    <s v="SHPLUS A 4010"/>
    <n v="15"/>
    <n v="7000"/>
    <n v="105000"/>
    <x v="10"/>
    <n v="2023"/>
  </r>
  <r>
    <s v="2023-11-22"/>
    <s v="SAL00480"/>
    <x v="0"/>
    <s v="SHPLUS A 4010"/>
    <n v="11"/>
    <n v="7000"/>
    <n v="77000"/>
    <x v="10"/>
    <n v="2023"/>
  </r>
  <r>
    <s v="2023-12-14"/>
    <s v="SAL04126"/>
    <x v="0"/>
    <s v="SHPLUS A 4010"/>
    <n v="12"/>
    <n v="7000"/>
    <n v="84000"/>
    <x v="11"/>
    <n v="2023"/>
  </r>
  <r>
    <s v="2024-01-14"/>
    <s v="SAL00623"/>
    <x v="0"/>
    <s v="SHPLUS A 4010"/>
    <n v="4"/>
    <n v="7000"/>
    <n v="28000"/>
    <x v="0"/>
    <n v="2024"/>
  </r>
  <r>
    <s v="2024-01-24"/>
    <s v="SAL03211"/>
    <x v="0"/>
    <s v="SHPLUS A 4010"/>
    <n v="1"/>
    <n v="7000"/>
    <n v="7000"/>
    <x v="0"/>
    <n v="2024"/>
  </r>
  <r>
    <s v="2024-01-31"/>
    <s v="SAL01416"/>
    <x v="0"/>
    <s v="SHPLUS A 4010"/>
    <n v="7"/>
    <n v="7000"/>
    <n v="49000"/>
    <x v="0"/>
    <n v="2024"/>
  </r>
  <r>
    <s v="2024-02-05"/>
    <s v="SAL05420"/>
    <x v="0"/>
    <s v="SHPLUS A 4010"/>
    <n v="9"/>
    <n v="7000"/>
    <n v="63000"/>
    <x v="1"/>
    <n v="2024"/>
  </r>
  <r>
    <s v="2024-02-14"/>
    <s v="SAL00383"/>
    <x v="0"/>
    <s v="SHPLUS A 4010"/>
    <n v="2"/>
    <n v="7000"/>
    <n v="14000"/>
    <x v="1"/>
    <n v="2024"/>
  </r>
  <r>
    <s v="2024-03-13"/>
    <s v="SAL00763"/>
    <x v="0"/>
    <s v="SHPLUS A 4010"/>
    <n v="11"/>
    <n v="7000"/>
    <n v="77000"/>
    <x v="2"/>
    <n v="2024"/>
  </r>
  <r>
    <s v="2024-03-15"/>
    <s v="SAL05356"/>
    <x v="0"/>
    <s v="SHPLUS A 4010"/>
    <n v="6"/>
    <n v="7000"/>
    <n v="42000"/>
    <x v="2"/>
    <n v="2024"/>
  </r>
  <r>
    <s v="2024-03-21"/>
    <s v="SAL04093"/>
    <x v="0"/>
    <s v="SHPLUS A 4010"/>
    <n v="8"/>
    <n v="7000"/>
    <n v="56000"/>
    <x v="2"/>
    <n v="2024"/>
  </r>
  <r>
    <s v="2024-04-17"/>
    <s v="SAL00058"/>
    <x v="0"/>
    <s v="SHPLUS A 4010"/>
    <n v="8"/>
    <n v="7000"/>
    <n v="56000"/>
    <x v="3"/>
    <n v="2024"/>
  </r>
  <r>
    <s v="2024-05-15"/>
    <s v="SAL04073"/>
    <x v="0"/>
    <s v="SHPLUS A 4010"/>
    <n v="12"/>
    <n v="7000"/>
    <n v="84000"/>
    <x v="4"/>
    <n v="2024"/>
  </r>
  <r>
    <s v="2024-05-15"/>
    <s v="SAL05655"/>
    <x v="0"/>
    <s v="SHPLUS A 4010"/>
    <n v="14"/>
    <n v="7000"/>
    <n v="98000"/>
    <x v="4"/>
    <n v="2024"/>
  </r>
  <r>
    <s v="2024-07-09"/>
    <s v="SAL00423"/>
    <x v="0"/>
    <s v="SHPLUS A 4010"/>
    <n v="6"/>
    <n v="7000"/>
    <n v="42000"/>
    <x v="6"/>
    <n v="2024"/>
  </r>
  <r>
    <s v="2024-08-03"/>
    <s v="SAL02031"/>
    <x v="0"/>
    <s v="SHPLUS A 4010"/>
    <n v="9"/>
    <n v="7000"/>
    <n v="63000"/>
    <x v="7"/>
    <n v="2024"/>
  </r>
  <r>
    <s v="2024-08-16"/>
    <s v="SAL05428"/>
    <x v="0"/>
    <s v="SHPLUS A 4010"/>
    <n v="6"/>
    <n v="7000"/>
    <n v="42000"/>
    <x v="7"/>
    <n v="2024"/>
  </r>
  <r>
    <s v="2024-09-26"/>
    <s v="SAL02243"/>
    <x v="0"/>
    <s v="SHPLUS A 4010"/>
    <n v="11"/>
    <n v="7000"/>
    <n v="77000"/>
    <x v="8"/>
    <n v="2024"/>
  </r>
  <r>
    <s v="2024-11-12"/>
    <s v="SAL03568"/>
    <x v="0"/>
    <s v="SHPLUS A 4010"/>
    <n v="4"/>
    <n v="7000"/>
    <n v="28000"/>
    <x v="10"/>
    <n v="2024"/>
  </r>
  <r>
    <s v="2024-11-13"/>
    <s v="SAL05349"/>
    <x v="0"/>
    <s v="SHPLUS A 4010"/>
    <n v="11"/>
    <n v="7000"/>
    <n v="77000"/>
    <x v="10"/>
    <n v="2024"/>
  </r>
  <r>
    <s v="2024-11-22"/>
    <s v="SAL01661"/>
    <x v="0"/>
    <s v="SHPLUS A 4010"/>
    <n v="11"/>
    <n v="7000"/>
    <n v="77000"/>
    <x v="10"/>
    <n v="2024"/>
  </r>
  <r>
    <s v="2024-12-27"/>
    <s v="SAL01129"/>
    <x v="0"/>
    <s v="SHPLUS A 4010"/>
    <n v="1"/>
    <n v="7000"/>
    <n v="7000"/>
    <x v="11"/>
    <n v="2024"/>
  </r>
  <r>
    <s v="2025-01-28"/>
    <s v="SAL01733"/>
    <x v="0"/>
    <s v="SHPLUS A 4010"/>
    <n v="3"/>
    <n v="7000"/>
    <n v="21000"/>
    <x v="0"/>
    <n v="2025"/>
  </r>
  <r>
    <s v="2025-01-28"/>
    <s v="SAL03914"/>
    <x v="0"/>
    <s v="SHPLUS A 4010"/>
    <n v="13"/>
    <n v="7000"/>
    <n v="91000"/>
    <x v="0"/>
    <n v="2025"/>
  </r>
  <r>
    <s v="2025-02-17"/>
    <s v="SAL01478"/>
    <x v="0"/>
    <s v="SHPLUS A 4010"/>
    <n v="15"/>
    <n v="7000"/>
    <n v="105000"/>
    <x v="1"/>
    <n v="2025"/>
  </r>
  <r>
    <s v="2025-03-21"/>
    <s v="SAL04108"/>
    <x v="0"/>
    <s v="SHPLUS A 4010"/>
    <n v="4"/>
    <n v="7000"/>
    <n v="28000"/>
    <x v="2"/>
    <n v="2025"/>
  </r>
  <r>
    <s v="2025-04-09"/>
    <s v="SAL00326"/>
    <x v="0"/>
    <s v="SHPLUS A 4010"/>
    <n v="15"/>
    <n v="7000"/>
    <n v="105000"/>
    <x v="3"/>
    <n v="2025"/>
  </r>
  <r>
    <s v="2025-04-16"/>
    <s v="SAL01380"/>
    <x v="0"/>
    <s v="SHPLUS A 4010"/>
    <n v="6"/>
    <n v="7000"/>
    <n v="42000"/>
    <x v="3"/>
    <n v="2025"/>
  </r>
  <r>
    <s v="2025-04-17"/>
    <s v="SAL02782"/>
    <x v="0"/>
    <s v="SHPLUS A 4010"/>
    <n v="7"/>
    <n v="7000"/>
    <n v="49000"/>
    <x v="3"/>
    <n v="2025"/>
  </r>
  <r>
    <s v="2025-05-16"/>
    <s v="SAL03411"/>
    <x v="0"/>
    <s v="SHPLUS A 4010"/>
    <n v="6"/>
    <n v="7000"/>
    <n v="42000"/>
    <x v="4"/>
    <n v="2025"/>
  </r>
  <r>
    <s v="2025-05-26"/>
    <s v="SAL01924"/>
    <x v="0"/>
    <s v="SHPLUS A 4010"/>
    <n v="4"/>
    <n v="7000"/>
    <n v="28000"/>
    <x v="4"/>
    <n v="2025"/>
  </r>
  <r>
    <s v="2025-08-13"/>
    <s v="SAL03954"/>
    <x v="0"/>
    <s v="SHPLUS A 4010"/>
    <n v="9"/>
    <n v="7000"/>
    <n v="63000"/>
    <x v="7"/>
    <n v="2025"/>
  </r>
  <r>
    <s v="2025-08-26"/>
    <s v="SAL01526"/>
    <x v="0"/>
    <s v="SHPLUS A 4010"/>
    <n v="13"/>
    <n v="7000"/>
    <n v="91000"/>
    <x v="7"/>
    <n v="2025"/>
  </r>
  <r>
    <s v="2025-08-27"/>
    <s v="SAL04514"/>
    <x v="0"/>
    <s v="SHPLUS A 4010"/>
    <n v="14"/>
    <n v="7000"/>
    <n v="98000"/>
    <x v="7"/>
    <n v="2025"/>
  </r>
  <r>
    <s v="2025-09-16"/>
    <s v="SAL04902"/>
    <x v="0"/>
    <s v="SHPLUS A 4010"/>
    <n v="12"/>
    <n v="7000"/>
    <n v="84000"/>
    <x v="8"/>
    <n v="2025"/>
  </r>
  <r>
    <s v="2025-09-18"/>
    <s v="SAL02128"/>
    <x v="0"/>
    <s v="SHPLUS A 4010"/>
    <n v="2"/>
    <n v="7000"/>
    <n v="14000"/>
    <x v="8"/>
    <n v="2025"/>
  </r>
  <r>
    <s v="2025-09-22"/>
    <s v="SAL00925"/>
    <x v="0"/>
    <s v="SHPLUS A 4010"/>
    <n v="8"/>
    <n v="7000"/>
    <n v="56000"/>
    <x v="8"/>
    <n v="2025"/>
  </r>
  <r>
    <s v="2025-09-27"/>
    <s v="SAL04174"/>
    <x v="0"/>
    <s v="SHPLUS A 4010"/>
    <n v="12"/>
    <n v="7000"/>
    <n v="84000"/>
    <x v="8"/>
    <n v="2025"/>
  </r>
  <r>
    <s v="2025-10-11"/>
    <s v="SAL03717"/>
    <x v="0"/>
    <s v="SHPLUS A 4010"/>
    <n v="14"/>
    <n v="7000"/>
    <n v="98000"/>
    <x v="9"/>
    <n v="2025"/>
  </r>
  <r>
    <s v="2025-10-20"/>
    <s v="SAL04814"/>
    <x v="0"/>
    <s v="SHPLUS A 4010"/>
    <n v="8"/>
    <n v="7000"/>
    <n v="56000"/>
    <x v="9"/>
    <n v="2025"/>
  </r>
  <r>
    <s v="2025-11-07"/>
    <s v="SAL00405"/>
    <x v="0"/>
    <s v="SHPLUS A 4010"/>
    <n v="6"/>
    <n v="7000"/>
    <n v="42000"/>
    <x v="10"/>
    <n v="2025"/>
  </r>
  <r>
    <s v="2025-11-22"/>
    <s v="SAL05967"/>
    <x v="0"/>
    <s v="SHPLUS A 4010"/>
    <n v="4"/>
    <n v="7000"/>
    <n v="28000"/>
    <x v="10"/>
    <n v="2025"/>
  </r>
  <r>
    <s v="2025-12-02"/>
    <s v="SAL00705"/>
    <x v="0"/>
    <s v="SHPLUS A 4010"/>
    <n v="11"/>
    <n v="7000"/>
    <n v="77000"/>
    <x v="11"/>
    <n v="2025"/>
  </r>
  <r>
    <s v="2025-12-29"/>
    <s v="SAL05119"/>
    <x v="0"/>
    <s v="SHPLUS A 4010"/>
    <n v="5"/>
    <n v="7000"/>
    <n v="35000"/>
    <x v="11"/>
    <n v="2025"/>
  </r>
  <r>
    <s v="2023-01-24"/>
    <s v="SAL02995"/>
    <x v="0"/>
    <s v="SHPLUS SH-A1036"/>
    <n v="12"/>
    <n v="7500"/>
    <n v="90000"/>
    <x v="0"/>
    <n v="2023"/>
  </r>
  <r>
    <s v="2023-01-27"/>
    <s v="SAL04871"/>
    <x v="0"/>
    <s v="SHPLUS SH-A1036"/>
    <n v="11"/>
    <n v="7500"/>
    <n v="82500"/>
    <x v="0"/>
    <n v="2023"/>
  </r>
  <r>
    <s v="2023-01-31"/>
    <s v="SAL02513"/>
    <x v="0"/>
    <s v="SHPLUS SH-A1036"/>
    <n v="6"/>
    <n v="7500"/>
    <n v="45000"/>
    <x v="0"/>
    <n v="2023"/>
  </r>
  <r>
    <s v="2023-02-01"/>
    <s v="SAL00066"/>
    <x v="0"/>
    <s v="SHPLUS SH-A1036"/>
    <n v="8"/>
    <n v="7500"/>
    <n v="60000"/>
    <x v="1"/>
    <n v="2023"/>
  </r>
  <r>
    <s v="2023-02-02"/>
    <s v="SAL04925"/>
    <x v="0"/>
    <s v="SHPLUS SH-A1036"/>
    <n v="15"/>
    <n v="7500"/>
    <n v="112500"/>
    <x v="1"/>
    <n v="2023"/>
  </r>
  <r>
    <s v="2023-02-05"/>
    <s v="SAL04428"/>
    <x v="0"/>
    <s v="SHPLUS SH-A1036"/>
    <n v="5"/>
    <n v="7500"/>
    <n v="37500"/>
    <x v="1"/>
    <n v="2023"/>
  </r>
  <r>
    <s v="2023-02-24"/>
    <s v="SAL04754"/>
    <x v="0"/>
    <s v="SHPLUS SH-A1036"/>
    <n v="7"/>
    <n v="7500"/>
    <n v="52500"/>
    <x v="1"/>
    <n v="2023"/>
  </r>
  <r>
    <s v="2023-03-05"/>
    <s v="SAL03188"/>
    <x v="0"/>
    <s v="SHPLUS SH-A1036"/>
    <n v="15"/>
    <n v="7500"/>
    <n v="112500"/>
    <x v="2"/>
    <n v="2023"/>
  </r>
  <r>
    <s v="2023-03-13"/>
    <s v="SAL05671"/>
    <x v="0"/>
    <s v="SHPLUS SH-A1036"/>
    <n v="1"/>
    <n v="7500"/>
    <n v="7500"/>
    <x v="2"/>
    <n v="2023"/>
  </r>
  <r>
    <s v="2023-04-01"/>
    <s v="SAL00895"/>
    <x v="0"/>
    <s v="SHPLUS SH-A1036"/>
    <n v="11"/>
    <n v="7500"/>
    <n v="82500"/>
    <x v="3"/>
    <n v="2023"/>
  </r>
  <r>
    <s v="2023-04-09"/>
    <s v="SAL00283"/>
    <x v="0"/>
    <s v="SHPLUS SH-A1036"/>
    <n v="5"/>
    <n v="7500"/>
    <n v="37500"/>
    <x v="3"/>
    <n v="2023"/>
  </r>
  <r>
    <s v="2023-05-08"/>
    <s v="SAL03979"/>
    <x v="0"/>
    <s v="SHPLUS SH-A1036"/>
    <n v="2"/>
    <n v="7500"/>
    <n v="15000"/>
    <x v="4"/>
    <n v="2023"/>
  </r>
  <r>
    <s v="2023-05-21"/>
    <s v="SAL02352"/>
    <x v="0"/>
    <s v="SHPLUS SH-A1036"/>
    <n v="9"/>
    <n v="7500"/>
    <n v="67500"/>
    <x v="4"/>
    <n v="2023"/>
  </r>
  <r>
    <s v="2023-08-04"/>
    <s v="SAL00562"/>
    <x v="0"/>
    <s v="SHPLUS SH-A1036"/>
    <n v="10"/>
    <n v="7500"/>
    <n v="75000"/>
    <x v="7"/>
    <n v="2023"/>
  </r>
  <r>
    <s v="2023-08-09"/>
    <s v="SAL00158"/>
    <x v="0"/>
    <s v="SHPLUS SH-A1036"/>
    <n v="1"/>
    <n v="7500"/>
    <n v="7500"/>
    <x v="7"/>
    <n v="2023"/>
  </r>
  <r>
    <s v="2023-08-09"/>
    <s v="SAL02672"/>
    <x v="0"/>
    <s v="SHPLUS SH-A1036"/>
    <n v="6"/>
    <n v="7500"/>
    <n v="45000"/>
    <x v="7"/>
    <n v="2023"/>
  </r>
  <r>
    <s v="2023-08-10"/>
    <s v="SAL01793"/>
    <x v="0"/>
    <s v="SHPLUS SH-A1036"/>
    <n v="5"/>
    <n v="7500"/>
    <n v="37500"/>
    <x v="7"/>
    <n v="2023"/>
  </r>
  <r>
    <s v="2023-09-15"/>
    <s v="SAL02584"/>
    <x v="0"/>
    <s v="SHPLUS SH-A1036"/>
    <n v="3"/>
    <n v="7500"/>
    <n v="22500"/>
    <x v="8"/>
    <n v="2023"/>
  </r>
  <r>
    <s v="2023-09-15"/>
    <s v="SAL03386"/>
    <x v="0"/>
    <s v="SHPLUS SH-A1036"/>
    <n v="5"/>
    <n v="7500"/>
    <n v="37500"/>
    <x v="8"/>
    <n v="2023"/>
  </r>
  <r>
    <s v="2023-10-24"/>
    <s v="SAL03561"/>
    <x v="0"/>
    <s v="SHPLUS SH-A1036"/>
    <n v="2"/>
    <n v="7500"/>
    <n v="15000"/>
    <x v="9"/>
    <n v="2023"/>
  </r>
  <r>
    <s v="2023-10-31"/>
    <s v="SAL05544"/>
    <x v="0"/>
    <s v="SHPLUS SH-A1036"/>
    <n v="9"/>
    <n v="7500"/>
    <n v="67500"/>
    <x v="9"/>
    <n v="2023"/>
  </r>
  <r>
    <s v="2023-12-17"/>
    <s v="SAL00338"/>
    <x v="0"/>
    <s v="SHPLUS SH-A1036"/>
    <n v="6"/>
    <n v="7500"/>
    <n v="45000"/>
    <x v="11"/>
    <n v="2023"/>
  </r>
  <r>
    <s v="2024-01-21"/>
    <s v="SAL03723"/>
    <x v="0"/>
    <s v="SHPLUS SH-A1036"/>
    <n v="11"/>
    <n v="7500"/>
    <n v="82500"/>
    <x v="0"/>
    <n v="2024"/>
  </r>
  <r>
    <s v="2024-01-30"/>
    <s v="SAL01422"/>
    <x v="0"/>
    <s v="SHPLUS SH-A1036"/>
    <n v="1"/>
    <n v="7500"/>
    <n v="7500"/>
    <x v="0"/>
    <n v="2024"/>
  </r>
  <r>
    <s v="2024-01-30"/>
    <s v="SAL02405"/>
    <x v="0"/>
    <s v="SHPLUS SH-A1036"/>
    <n v="8"/>
    <n v="7500"/>
    <n v="60000"/>
    <x v="0"/>
    <n v="2024"/>
  </r>
  <r>
    <s v="2024-02-14"/>
    <s v="SAL04062"/>
    <x v="0"/>
    <s v="SHPLUS SH-A1036"/>
    <n v="1"/>
    <n v="7500"/>
    <n v="7500"/>
    <x v="1"/>
    <n v="2024"/>
  </r>
  <r>
    <s v="2024-03-03"/>
    <s v="SAL00991"/>
    <x v="0"/>
    <s v="SHPLUS SH-A1036"/>
    <n v="5"/>
    <n v="7500"/>
    <n v="37500"/>
    <x v="2"/>
    <n v="2024"/>
  </r>
  <r>
    <s v="2024-03-03"/>
    <s v="SAL02710"/>
    <x v="0"/>
    <s v="SHPLUS SH-A1036"/>
    <n v="9"/>
    <n v="7500"/>
    <n v="67500"/>
    <x v="2"/>
    <n v="2024"/>
  </r>
  <r>
    <s v="2024-03-03"/>
    <s v="SAL02845"/>
    <x v="0"/>
    <s v="SHPLUS SH-A1036"/>
    <n v="12"/>
    <n v="7500"/>
    <n v="90000"/>
    <x v="2"/>
    <n v="2024"/>
  </r>
  <r>
    <s v="2024-05-08"/>
    <s v="SAL05692"/>
    <x v="0"/>
    <s v="SHPLUS SH-A1036"/>
    <n v="3"/>
    <n v="7500"/>
    <n v="22500"/>
    <x v="4"/>
    <n v="2024"/>
  </r>
  <r>
    <s v="2024-05-09"/>
    <s v="SAL00465"/>
    <x v="0"/>
    <s v="SHPLUS SH-A1036"/>
    <n v="10"/>
    <n v="7500"/>
    <n v="75000"/>
    <x v="4"/>
    <n v="2024"/>
  </r>
  <r>
    <s v="2024-05-23"/>
    <s v="SAL01638"/>
    <x v="0"/>
    <s v="SHPLUS SH-A1036"/>
    <n v="5"/>
    <n v="7500"/>
    <n v="37500"/>
    <x v="4"/>
    <n v="2024"/>
  </r>
  <r>
    <s v="2024-06-30"/>
    <s v="SAL03711"/>
    <x v="0"/>
    <s v="SHPLUS SH-A1036"/>
    <n v="14"/>
    <n v="7500"/>
    <n v="105000"/>
    <x v="5"/>
    <n v="2024"/>
  </r>
  <r>
    <s v="2024-07-06"/>
    <s v="SAL01775"/>
    <x v="0"/>
    <s v="SHPLUS SH-A1036"/>
    <n v="7"/>
    <n v="7500"/>
    <n v="52500"/>
    <x v="6"/>
    <n v="2024"/>
  </r>
  <r>
    <s v="2024-07-24"/>
    <s v="SAL04161"/>
    <x v="0"/>
    <s v="SHPLUS SH-A1036"/>
    <n v="11"/>
    <n v="7500"/>
    <n v="82500"/>
    <x v="6"/>
    <n v="2024"/>
  </r>
  <r>
    <s v="2024-07-27"/>
    <s v="SAL01473"/>
    <x v="0"/>
    <s v="SHPLUS SH-A1036"/>
    <n v="4"/>
    <n v="7500"/>
    <n v="30000"/>
    <x v="6"/>
    <n v="2024"/>
  </r>
  <r>
    <s v="2024-08-17"/>
    <s v="SAL04584"/>
    <x v="0"/>
    <s v="SHPLUS SH-A1036"/>
    <n v="3"/>
    <n v="7500"/>
    <n v="22500"/>
    <x v="7"/>
    <n v="2024"/>
  </r>
  <r>
    <s v="2024-08-24"/>
    <s v="SAL00355"/>
    <x v="0"/>
    <s v="SHPLUS SH-A1036"/>
    <n v="1"/>
    <n v="7500"/>
    <n v="7500"/>
    <x v="7"/>
    <n v="2024"/>
  </r>
  <r>
    <s v="2024-08-30"/>
    <s v="SAL05260"/>
    <x v="0"/>
    <s v="SHPLUS SH-A1036"/>
    <n v="13"/>
    <n v="7500"/>
    <n v="97500"/>
    <x v="7"/>
    <n v="2024"/>
  </r>
  <r>
    <s v="2024-09-19"/>
    <s v="SAL00690"/>
    <x v="0"/>
    <s v="SHPLUS SH-A1036"/>
    <n v="1"/>
    <n v="7500"/>
    <n v="7500"/>
    <x v="8"/>
    <n v="2024"/>
  </r>
  <r>
    <s v="2024-09-21"/>
    <s v="SAL05496"/>
    <x v="0"/>
    <s v="SHPLUS SH-A1036"/>
    <n v="11"/>
    <n v="7500"/>
    <n v="82500"/>
    <x v="8"/>
    <n v="2024"/>
  </r>
  <r>
    <s v="2024-09-30"/>
    <s v="SAL05098"/>
    <x v="0"/>
    <s v="SHPLUS SH-A1036"/>
    <n v="7"/>
    <n v="7500"/>
    <n v="52500"/>
    <x v="8"/>
    <n v="2024"/>
  </r>
  <r>
    <s v="2024-10-18"/>
    <s v="SAL00687"/>
    <x v="0"/>
    <s v="SHPLUS SH-A1036"/>
    <n v="3"/>
    <n v="7500"/>
    <n v="22500"/>
    <x v="9"/>
    <n v="2024"/>
  </r>
  <r>
    <s v="2024-10-21"/>
    <s v="SAL02721"/>
    <x v="0"/>
    <s v="SHPLUS SH-A1036"/>
    <n v="6"/>
    <n v="7500"/>
    <n v="45000"/>
    <x v="9"/>
    <n v="2024"/>
  </r>
  <r>
    <s v="2024-10-31"/>
    <s v="SAL03766"/>
    <x v="0"/>
    <s v="SHPLUS SH-A1036"/>
    <n v="8"/>
    <n v="7500"/>
    <n v="60000"/>
    <x v="9"/>
    <n v="2024"/>
  </r>
  <r>
    <s v="2024-11-15"/>
    <s v="SAL03267"/>
    <x v="0"/>
    <s v="SHPLUS SH-A1036"/>
    <n v="11"/>
    <n v="7500"/>
    <n v="82500"/>
    <x v="10"/>
    <n v="2024"/>
  </r>
  <r>
    <s v="2024-12-08"/>
    <s v="SAL05573"/>
    <x v="0"/>
    <s v="SHPLUS SH-A1036"/>
    <n v="4"/>
    <n v="7500"/>
    <n v="30000"/>
    <x v="11"/>
    <n v="2024"/>
  </r>
  <r>
    <s v="2024-12-29"/>
    <s v="SAL04714"/>
    <x v="0"/>
    <s v="SHPLUS SH-A1036"/>
    <n v="1"/>
    <n v="7500"/>
    <n v="7500"/>
    <x v="11"/>
    <n v="2024"/>
  </r>
  <r>
    <s v="2025-02-01"/>
    <s v="SAL04304"/>
    <x v="0"/>
    <s v="SHPLUS SH-A1036"/>
    <n v="1"/>
    <n v="7500"/>
    <n v="7500"/>
    <x v="1"/>
    <n v="2025"/>
  </r>
  <r>
    <s v="2025-02-19"/>
    <s v="SAL04334"/>
    <x v="0"/>
    <s v="SHPLUS SH-A1036"/>
    <n v="7"/>
    <n v="7500"/>
    <n v="52500"/>
    <x v="1"/>
    <n v="2025"/>
  </r>
  <r>
    <s v="2025-02-28"/>
    <s v="SAL04665"/>
    <x v="0"/>
    <s v="SHPLUS SH-A1036"/>
    <n v="1"/>
    <n v="7500"/>
    <n v="7500"/>
    <x v="1"/>
    <n v="2025"/>
  </r>
  <r>
    <s v="2025-03-29"/>
    <s v="SAL00584"/>
    <x v="0"/>
    <s v="SHPLUS SH-A1036"/>
    <n v="9"/>
    <n v="7500"/>
    <n v="67500"/>
    <x v="2"/>
    <n v="2025"/>
  </r>
  <r>
    <s v="2025-04-24"/>
    <s v="SAL02044"/>
    <x v="0"/>
    <s v="SHPLUS SH-A1036"/>
    <n v="11"/>
    <n v="7500"/>
    <n v="82500"/>
    <x v="3"/>
    <n v="2025"/>
  </r>
  <r>
    <s v="2025-04-29"/>
    <s v="SAL01724"/>
    <x v="0"/>
    <s v="SHPLUS SH-A1036"/>
    <n v="12"/>
    <n v="7500"/>
    <n v="90000"/>
    <x v="3"/>
    <n v="2025"/>
  </r>
  <r>
    <s v="2025-06-03"/>
    <s v="SAL00372"/>
    <x v="0"/>
    <s v="SHPLUS SH-A1036"/>
    <n v="1"/>
    <n v="7500"/>
    <n v="7500"/>
    <x v="5"/>
    <n v="2025"/>
  </r>
  <r>
    <s v="2025-07-21"/>
    <s v="SAL01392"/>
    <x v="0"/>
    <s v="SHPLUS SH-A1036"/>
    <n v="14"/>
    <n v="7500"/>
    <n v="105000"/>
    <x v="6"/>
    <n v="2025"/>
  </r>
  <r>
    <s v="2025-08-12"/>
    <s v="SAL02151"/>
    <x v="0"/>
    <s v="SHPLUS SH-A1036"/>
    <n v="8"/>
    <n v="7500"/>
    <n v="60000"/>
    <x v="7"/>
    <n v="2025"/>
  </r>
  <r>
    <s v="2025-08-14"/>
    <s v="SAL01295"/>
    <x v="0"/>
    <s v="SHPLUS SH-A1036"/>
    <n v="6"/>
    <n v="7500"/>
    <n v="45000"/>
    <x v="7"/>
    <n v="2025"/>
  </r>
  <r>
    <s v="2025-09-04"/>
    <s v="SAL01041"/>
    <x v="0"/>
    <s v="SHPLUS SH-A1036"/>
    <n v="10"/>
    <n v="7500"/>
    <n v="75000"/>
    <x v="8"/>
    <n v="2025"/>
  </r>
  <r>
    <s v="2025-09-06"/>
    <s v="SAL03179"/>
    <x v="0"/>
    <s v="SHPLUS SH-A1036"/>
    <n v="2"/>
    <n v="7500"/>
    <n v="15000"/>
    <x v="8"/>
    <n v="2025"/>
  </r>
  <r>
    <s v="2025-09-07"/>
    <s v="SAL04669"/>
    <x v="0"/>
    <s v="SHPLUS SH-A1036"/>
    <n v="2"/>
    <n v="7500"/>
    <n v="15000"/>
    <x v="8"/>
    <n v="2025"/>
  </r>
  <r>
    <s v="2025-09-09"/>
    <s v="SAL02487"/>
    <x v="0"/>
    <s v="SHPLUS SH-A1036"/>
    <n v="13"/>
    <n v="7500"/>
    <n v="97500"/>
    <x v="8"/>
    <n v="2025"/>
  </r>
  <r>
    <s v="2025-09-27"/>
    <s v="SAL05741"/>
    <x v="0"/>
    <s v="SHPLUS SH-A1036"/>
    <n v="6"/>
    <n v="7500"/>
    <n v="45000"/>
    <x v="8"/>
    <n v="2025"/>
  </r>
  <r>
    <s v="2025-10-09"/>
    <s v="SAL02773"/>
    <x v="0"/>
    <s v="SHPLUS SH-A1036"/>
    <n v="12"/>
    <n v="7500"/>
    <n v="90000"/>
    <x v="9"/>
    <n v="2025"/>
  </r>
  <r>
    <s v="2025-10-12"/>
    <s v="SAL01681"/>
    <x v="0"/>
    <s v="SHPLUS SH-A1036"/>
    <n v="7"/>
    <n v="7500"/>
    <n v="52500"/>
    <x v="9"/>
    <n v="2025"/>
  </r>
  <r>
    <s v="2025-11-08"/>
    <s v="SAL03361"/>
    <x v="0"/>
    <s v="SHPLUS SH-A1036"/>
    <n v="14"/>
    <n v="7500"/>
    <n v="105000"/>
    <x v="10"/>
    <n v="2025"/>
  </r>
  <r>
    <s v="2025-11-23"/>
    <s v="SAL05759"/>
    <x v="0"/>
    <s v="SHPLUS SH-A1036"/>
    <n v="15"/>
    <n v="7500"/>
    <n v="112500"/>
    <x v="10"/>
    <n v="2025"/>
  </r>
  <r>
    <s v="2025-11-30"/>
    <s v="SAL04803"/>
    <x v="0"/>
    <s v="SHPLUS SH-A1036"/>
    <n v="7"/>
    <n v="7500"/>
    <n v="52500"/>
    <x v="10"/>
    <n v="2025"/>
  </r>
  <r>
    <s v="2025-12-03"/>
    <s v="SAL01417"/>
    <x v="0"/>
    <s v="SHPLUS SH-A1036"/>
    <n v="15"/>
    <n v="7500"/>
    <n v="112500"/>
    <x v="11"/>
    <n v="2025"/>
  </r>
  <r>
    <s v="2025-12-11"/>
    <s v="SAL03349"/>
    <x v="0"/>
    <s v="SHPLUS SH-A1036"/>
    <n v="13"/>
    <n v="7500"/>
    <n v="97500"/>
    <x v="11"/>
    <n v="2025"/>
  </r>
  <r>
    <s v="2025-12-17"/>
    <s v="SAL00376"/>
    <x v="0"/>
    <s v="SHPLUS SH-A1036"/>
    <n v="14"/>
    <n v="7500"/>
    <n v="105000"/>
    <x v="11"/>
    <n v="2025"/>
  </r>
  <r>
    <s v="2025-12-25"/>
    <s v="SAL01278"/>
    <x v="0"/>
    <s v="SHPLUS SH-A1036"/>
    <n v="7"/>
    <n v="7500"/>
    <n v="52500"/>
    <x v="11"/>
    <n v="2025"/>
  </r>
  <r>
    <s v="2025-12-26"/>
    <s v="SAL05036"/>
    <x v="0"/>
    <s v="SHPLUS SH-A1036"/>
    <n v="12"/>
    <n v="7500"/>
    <n v="90000"/>
    <x v="11"/>
    <n v="2025"/>
  </r>
  <r>
    <s v="2023-01-03"/>
    <s v="SAL03492"/>
    <x v="0"/>
    <s v="SHPLUS SH-PD 14"/>
    <n v="8"/>
    <n v="9000"/>
    <n v="72000"/>
    <x v="0"/>
    <n v="2023"/>
  </r>
  <r>
    <s v="2023-02-08"/>
    <s v="SAL00213"/>
    <x v="0"/>
    <s v="SHPLUS SH-PD 14"/>
    <n v="15"/>
    <n v="9000"/>
    <n v="135000"/>
    <x v="1"/>
    <n v="2023"/>
  </r>
  <r>
    <s v="2023-02-12"/>
    <s v="SAL00063"/>
    <x v="0"/>
    <s v="SHPLUS SH-PD 14"/>
    <n v="4"/>
    <n v="9000"/>
    <n v="36000"/>
    <x v="1"/>
    <n v="2023"/>
  </r>
  <r>
    <s v="2023-03-01"/>
    <s v="SAL03065"/>
    <x v="0"/>
    <s v="SHPLUS SH-PD 14"/>
    <n v="1"/>
    <n v="9000"/>
    <n v="9000"/>
    <x v="2"/>
    <n v="2023"/>
  </r>
  <r>
    <s v="2023-03-04"/>
    <s v="SAL02606"/>
    <x v="0"/>
    <s v="SHPLUS SH-PD 14"/>
    <n v="8"/>
    <n v="9000"/>
    <n v="72000"/>
    <x v="2"/>
    <n v="2023"/>
  </r>
  <r>
    <s v="2023-03-09"/>
    <s v="SAL03064"/>
    <x v="0"/>
    <s v="SHPLUS SH-PD 14"/>
    <n v="11"/>
    <n v="9000"/>
    <n v="99000"/>
    <x v="2"/>
    <n v="2023"/>
  </r>
  <r>
    <s v="2023-03-13"/>
    <s v="SAL01282"/>
    <x v="0"/>
    <s v="SHPLUS SH-PD 14"/>
    <n v="6"/>
    <n v="9000"/>
    <n v="54000"/>
    <x v="2"/>
    <n v="2023"/>
  </r>
  <r>
    <s v="2023-03-20"/>
    <s v="SAL05490"/>
    <x v="0"/>
    <s v="SHPLUS SH-PD 14"/>
    <n v="1"/>
    <n v="9000"/>
    <n v="9000"/>
    <x v="2"/>
    <n v="2023"/>
  </r>
  <r>
    <s v="2023-03-22"/>
    <s v="SAL02623"/>
    <x v="0"/>
    <s v="SHPLUS SH-PD 14"/>
    <n v="11"/>
    <n v="9000"/>
    <n v="99000"/>
    <x v="2"/>
    <n v="2023"/>
  </r>
  <r>
    <s v="2023-03-25"/>
    <s v="SAL02558"/>
    <x v="0"/>
    <s v="SHPLUS SH-PD 14"/>
    <n v="4"/>
    <n v="9000"/>
    <n v="36000"/>
    <x v="2"/>
    <n v="2023"/>
  </r>
  <r>
    <s v="2023-04-14"/>
    <s v="SAL03327"/>
    <x v="0"/>
    <s v="SHPLUS SH-PD 14"/>
    <n v="3"/>
    <n v="9000"/>
    <n v="27000"/>
    <x v="3"/>
    <n v="2023"/>
  </r>
  <r>
    <s v="2023-04-21"/>
    <s v="SAL04834"/>
    <x v="0"/>
    <s v="SHPLUS SH-PD 14"/>
    <n v="15"/>
    <n v="9000"/>
    <n v="135000"/>
    <x v="3"/>
    <n v="2023"/>
  </r>
  <r>
    <s v="2023-05-18"/>
    <s v="SAL00922"/>
    <x v="0"/>
    <s v="SHPLUS SH-PD 14"/>
    <n v="9"/>
    <n v="9000"/>
    <n v="81000"/>
    <x v="4"/>
    <n v="2023"/>
  </r>
  <r>
    <s v="2023-05-28"/>
    <s v="SAL04018"/>
    <x v="0"/>
    <s v="SHPLUS SH-PD 14"/>
    <n v="11"/>
    <n v="9000"/>
    <n v="99000"/>
    <x v="4"/>
    <n v="2023"/>
  </r>
  <r>
    <s v="2023-07-18"/>
    <s v="SAL01208"/>
    <x v="0"/>
    <s v="SHPLUS SH-PD 14"/>
    <n v="9"/>
    <n v="9000"/>
    <n v="81000"/>
    <x v="6"/>
    <n v="2023"/>
  </r>
  <r>
    <s v="2023-07-18"/>
    <s v="SAL05161"/>
    <x v="0"/>
    <s v="SHPLUS SH-PD 14"/>
    <n v="8"/>
    <n v="9000"/>
    <n v="72000"/>
    <x v="6"/>
    <n v="2023"/>
  </r>
  <r>
    <s v="2023-08-07"/>
    <s v="SAL00020"/>
    <x v="0"/>
    <s v="SHPLUS SH-PD 14"/>
    <n v="6"/>
    <n v="9000"/>
    <n v="54000"/>
    <x v="7"/>
    <n v="2023"/>
  </r>
  <r>
    <s v="2023-08-19"/>
    <s v="SAL04120"/>
    <x v="0"/>
    <s v="SHPLUS SH-PD 14"/>
    <n v="9"/>
    <n v="9000"/>
    <n v="81000"/>
    <x v="7"/>
    <n v="2023"/>
  </r>
  <r>
    <s v="2023-08-25"/>
    <s v="SAL01925"/>
    <x v="0"/>
    <s v="SHPLUS SH-PD 14"/>
    <n v="4"/>
    <n v="9000"/>
    <n v="36000"/>
    <x v="7"/>
    <n v="2023"/>
  </r>
  <r>
    <s v="2023-08-27"/>
    <s v="SAL02936"/>
    <x v="0"/>
    <s v="SHPLUS SH-PD 14"/>
    <n v="3"/>
    <n v="9000"/>
    <n v="27000"/>
    <x v="7"/>
    <n v="2023"/>
  </r>
  <r>
    <s v="2023-09-01"/>
    <s v="SAL00780"/>
    <x v="0"/>
    <s v="SHPLUS SH-PD 14"/>
    <n v="8"/>
    <n v="9000"/>
    <n v="72000"/>
    <x v="8"/>
    <n v="2023"/>
  </r>
  <r>
    <s v="2023-09-28"/>
    <s v="SAL01121"/>
    <x v="0"/>
    <s v="SHPLUS SH-PD 14"/>
    <n v="9"/>
    <n v="9000"/>
    <n v="81000"/>
    <x v="8"/>
    <n v="2023"/>
  </r>
  <r>
    <s v="2023-10-26"/>
    <s v="SAL03653"/>
    <x v="0"/>
    <s v="SHPLUS SH-PD 14"/>
    <n v="6"/>
    <n v="9000"/>
    <n v="54000"/>
    <x v="9"/>
    <n v="2023"/>
  </r>
  <r>
    <s v="2023-10-27"/>
    <s v="SAL04842"/>
    <x v="0"/>
    <s v="SHPLUS SH-PD 14"/>
    <n v="10"/>
    <n v="9000"/>
    <n v="90000"/>
    <x v="9"/>
    <n v="2023"/>
  </r>
  <r>
    <s v="2023-11-06"/>
    <s v="SAL00818"/>
    <x v="0"/>
    <s v="SHPLUS SH-PD 14"/>
    <n v="8"/>
    <n v="9000"/>
    <n v="72000"/>
    <x v="10"/>
    <n v="2023"/>
  </r>
  <r>
    <s v="2023-11-08"/>
    <s v="SAL00220"/>
    <x v="0"/>
    <s v="SHPLUS SH-PD 14"/>
    <n v="7"/>
    <n v="9000"/>
    <n v="63000"/>
    <x v="10"/>
    <n v="2023"/>
  </r>
  <r>
    <s v="2023-12-07"/>
    <s v="SAL00134"/>
    <x v="0"/>
    <s v="SHPLUS SH-PD 14"/>
    <n v="1"/>
    <n v="9000"/>
    <n v="9000"/>
    <x v="11"/>
    <n v="2023"/>
  </r>
  <r>
    <s v="2024-01-15"/>
    <s v="SAL04063"/>
    <x v="0"/>
    <s v="SHPLUS SH-PD 14"/>
    <n v="9"/>
    <n v="9000"/>
    <n v="81000"/>
    <x v="0"/>
    <n v="2024"/>
  </r>
  <r>
    <s v="2024-03-13"/>
    <s v="SAL00365"/>
    <x v="0"/>
    <s v="SHPLUS SH-PD 14"/>
    <n v="15"/>
    <n v="9000"/>
    <n v="135000"/>
    <x v="2"/>
    <n v="2024"/>
  </r>
  <r>
    <s v="2024-04-01"/>
    <s v="SAL02480"/>
    <x v="0"/>
    <s v="SHPLUS SH-PD 14"/>
    <n v="9"/>
    <n v="9000"/>
    <n v="81000"/>
    <x v="3"/>
    <n v="2024"/>
  </r>
  <r>
    <s v="2024-04-11"/>
    <s v="SAL02817"/>
    <x v="0"/>
    <s v="SHPLUS SH-PD 14"/>
    <n v="15"/>
    <n v="9000"/>
    <n v="135000"/>
    <x v="3"/>
    <n v="2024"/>
  </r>
  <r>
    <s v="2024-04-29"/>
    <s v="SAL05360"/>
    <x v="0"/>
    <s v="SHPLUS SH-PD 14"/>
    <n v="9"/>
    <n v="9000"/>
    <n v="81000"/>
    <x v="3"/>
    <n v="2024"/>
  </r>
  <r>
    <s v="2024-05-07"/>
    <s v="SAL01182"/>
    <x v="0"/>
    <s v="SHPLUS SH-PD 14"/>
    <n v="10"/>
    <n v="9000"/>
    <n v="90000"/>
    <x v="4"/>
    <n v="2024"/>
  </r>
  <r>
    <s v="2024-05-08"/>
    <s v="SAL04016"/>
    <x v="0"/>
    <s v="SHPLUS SH-PD 14"/>
    <n v="3"/>
    <n v="9000"/>
    <n v="27000"/>
    <x v="4"/>
    <n v="2024"/>
  </r>
  <r>
    <s v="2024-05-14"/>
    <s v="SAL04915"/>
    <x v="0"/>
    <s v="SHPLUS SH-PD 14"/>
    <n v="5"/>
    <n v="9000"/>
    <n v="45000"/>
    <x v="4"/>
    <n v="2024"/>
  </r>
  <r>
    <s v="2024-06-06"/>
    <s v="SAL01458"/>
    <x v="0"/>
    <s v="SHPLUS SH-PD 14"/>
    <n v="13"/>
    <n v="9000"/>
    <n v="117000"/>
    <x v="5"/>
    <n v="2024"/>
  </r>
  <r>
    <s v="2024-08-13"/>
    <s v="SAL02787"/>
    <x v="0"/>
    <s v="SHPLUS SH-PD 14"/>
    <n v="15"/>
    <n v="9000"/>
    <n v="135000"/>
    <x v="7"/>
    <n v="2024"/>
  </r>
  <r>
    <s v="2024-09-02"/>
    <s v="SAL01744"/>
    <x v="0"/>
    <s v="SHPLUS SH-PD 14"/>
    <n v="5"/>
    <n v="9000"/>
    <n v="45000"/>
    <x v="8"/>
    <n v="2024"/>
  </r>
  <r>
    <s v="2024-09-05"/>
    <s v="SAL04184"/>
    <x v="0"/>
    <s v="SHPLUS SH-PD 14"/>
    <n v="9"/>
    <n v="9000"/>
    <n v="81000"/>
    <x v="8"/>
    <n v="2024"/>
  </r>
  <r>
    <s v="2024-09-05"/>
    <s v="SAL05764"/>
    <x v="0"/>
    <s v="SHPLUS SH-PD 14"/>
    <n v="10"/>
    <n v="9000"/>
    <n v="90000"/>
    <x v="8"/>
    <n v="2024"/>
  </r>
  <r>
    <s v="2024-09-28"/>
    <s v="SAL02178"/>
    <x v="0"/>
    <s v="SHPLUS SH-PD 14"/>
    <n v="10"/>
    <n v="9000"/>
    <n v="90000"/>
    <x v="8"/>
    <n v="2024"/>
  </r>
  <r>
    <s v="2024-10-03"/>
    <s v="SAL01682"/>
    <x v="0"/>
    <s v="SHPLUS SH-PD 14"/>
    <n v="11"/>
    <n v="9000"/>
    <n v="99000"/>
    <x v="9"/>
    <n v="2024"/>
  </r>
  <r>
    <s v="2024-10-17"/>
    <s v="SAL02825"/>
    <x v="0"/>
    <s v="SHPLUS SH-PD 14"/>
    <n v="5"/>
    <n v="9000"/>
    <n v="45000"/>
    <x v="9"/>
    <n v="2024"/>
  </r>
  <r>
    <s v="2024-10-22"/>
    <s v="SAL00412"/>
    <x v="0"/>
    <s v="SHPLUS SH-PD 14"/>
    <n v="1"/>
    <n v="9000"/>
    <n v="9000"/>
    <x v="9"/>
    <n v="2024"/>
  </r>
  <r>
    <s v="2024-11-03"/>
    <s v="SAL01516"/>
    <x v="0"/>
    <s v="SHPLUS SH-PD 14"/>
    <n v="4"/>
    <n v="9000"/>
    <n v="36000"/>
    <x v="10"/>
    <n v="2024"/>
  </r>
  <r>
    <s v="2024-11-21"/>
    <s v="SAL04368"/>
    <x v="0"/>
    <s v="SHPLUS SH-PD 14"/>
    <n v="7"/>
    <n v="9000"/>
    <n v="63000"/>
    <x v="10"/>
    <n v="2024"/>
  </r>
  <r>
    <s v="2024-11-30"/>
    <s v="SAL05101"/>
    <x v="0"/>
    <s v="SHPLUS SH-PD 14"/>
    <n v="11"/>
    <n v="9000"/>
    <n v="99000"/>
    <x v="10"/>
    <n v="2024"/>
  </r>
  <r>
    <s v="2024-12-10"/>
    <s v="SAL04199"/>
    <x v="0"/>
    <s v="SHPLUS SH-PD 14"/>
    <n v="9"/>
    <n v="9000"/>
    <n v="81000"/>
    <x v="11"/>
    <n v="2024"/>
  </r>
  <r>
    <s v="2024-12-16"/>
    <s v="SAL03189"/>
    <x v="0"/>
    <s v="SHPLUS SH-PD 14"/>
    <n v="2"/>
    <n v="9000"/>
    <n v="18000"/>
    <x v="11"/>
    <n v="2024"/>
  </r>
  <r>
    <s v="2025-02-07"/>
    <s v="SAL04492"/>
    <x v="0"/>
    <s v="SHPLUS SH-PD 14"/>
    <n v="11"/>
    <n v="9000"/>
    <n v="99000"/>
    <x v="1"/>
    <n v="2025"/>
  </r>
  <r>
    <s v="2025-03-02"/>
    <s v="SAL01306"/>
    <x v="0"/>
    <s v="SHPLUS SH-PD 14"/>
    <n v="4"/>
    <n v="9000"/>
    <n v="36000"/>
    <x v="2"/>
    <n v="2025"/>
  </r>
  <r>
    <s v="2025-03-14"/>
    <s v="SAL05879"/>
    <x v="0"/>
    <s v="SHPLUS SH-PD 14"/>
    <n v="4"/>
    <n v="9000"/>
    <n v="36000"/>
    <x v="2"/>
    <n v="2025"/>
  </r>
  <r>
    <s v="2025-04-07"/>
    <s v="SAL02242"/>
    <x v="0"/>
    <s v="SHPLUS SH-PD 14"/>
    <n v="9"/>
    <n v="9000"/>
    <n v="81000"/>
    <x v="3"/>
    <n v="2025"/>
  </r>
  <r>
    <s v="2025-04-12"/>
    <s v="SAL04807"/>
    <x v="0"/>
    <s v="SHPLUS SH-PD 14"/>
    <n v="15"/>
    <n v="9000"/>
    <n v="135000"/>
    <x v="3"/>
    <n v="2025"/>
  </r>
  <r>
    <s v="2025-04-18"/>
    <s v="SAL04718"/>
    <x v="0"/>
    <s v="SHPLUS SH-PD 14"/>
    <n v="12"/>
    <n v="9000"/>
    <n v="108000"/>
    <x v="3"/>
    <n v="2025"/>
  </r>
  <r>
    <s v="2025-05-08"/>
    <s v="SAL02575"/>
    <x v="0"/>
    <s v="SHPLUS SH-PD 14"/>
    <n v="4"/>
    <n v="9000"/>
    <n v="36000"/>
    <x v="4"/>
    <n v="2025"/>
  </r>
  <r>
    <s v="2025-05-09"/>
    <s v="SAL00284"/>
    <x v="0"/>
    <s v="SHPLUS SH-PD 14"/>
    <n v="11"/>
    <n v="9000"/>
    <n v="99000"/>
    <x v="4"/>
    <n v="2025"/>
  </r>
  <r>
    <s v="2025-05-19"/>
    <s v="SAL04904"/>
    <x v="0"/>
    <s v="SHPLUS SH-PD 14"/>
    <n v="10"/>
    <n v="9000"/>
    <n v="90000"/>
    <x v="4"/>
    <n v="2025"/>
  </r>
  <r>
    <s v="2025-06-08"/>
    <s v="SAL01644"/>
    <x v="0"/>
    <s v="SHPLUS SH-PD 14"/>
    <n v="3"/>
    <n v="9000"/>
    <n v="27000"/>
    <x v="5"/>
    <n v="2025"/>
  </r>
  <r>
    <s v="2025-06-11"/>
    <s v="SAL03782"/>
    <x v="0"/>
    <s v="SHPLUS SH-PD 14"/>
    <n v="11"/>
    <n v="9000"/>
    <n v="99000"/>
    <x v="5"/>
    <n v="2025"/>
  </r>
  <r>
    <s v="2025-07-11"/>
    <s v="SAL01889"/>
    <x v="0"/>
    <s v="SHPLUS SH-PD 14"/>
    <n v="1"/>
    <n v="9000"/>
    <n v="9000"/>
    <x v="6"/>
    <n v="2025"/>
  </r>
  <r>
    <s v="2025-07-11"/>
    <s v="SAL03353"/>
    <x v="0"/>
    <s v="SHPLUS SH-PD 14"/>
    <n v="7"/>
    <n v="9000"/>
    <n v="63000"/>
    <x v="6"/>
    <n v="2025"/>
  </r>
  <r>
    <s v="2025-07-12"/>
    <s v="SAL02283"/>
    <x v="0"/>
    <s v="SHPLUS SH-PD 14"/>
    <n v="14"/>
    <n v="9000"/>
    <n v="126000"/>
    <x v="6"/>
    <n v="2025"/>
  </r>
  <r>
    <s v="2025-08-03"/>
    <s v="SAL04384"/>
    <x v="0"/>
    <s v="SHPLUS SH-PD 14"/>
    <n v="7"/>
    <n v="9000"/>
    <n v="63000"/>
    <x v="7"/>
    <n v="2025"/>
  </r>
  <r>
    <s v="2025-08-05"/>
    <s v="SAL01528"/>
    <x v="0"/>
    <s v="SHPLUS SH-PD 14"/>
    <n v="1"/>
    <n v="9000"/>
    <n v="9000"/>
    <x v="7"/>
    <n v="2025"/>
  </r>
  <r>
    <s v="2025-08-06"/>
    <s v="SAL04493"/>
    <x v="0"/>
    <s v="SHPLUS SH-PD 14"/>
    <n v="9"/>
    <n v="9000"/>
    <n v="81000"/>
    <x v="7"/>
    <n v="2025"/>
  </r>
  <r>
    <s v="2025-08-11"/>
    <s v="SAL02771"/>
    <x v="0"/>
    <s v="SHPLUS SH-PD 14"/>
    <n v="10"/>
    <n v="9000"/>
    <n v="90000"/>
    <x v="7"/>
    <n v="2025"/>
  </r>
  <r>
    <s v="2025-08-16"/>
    <s v="SAL00232"/>
    <x v="0"/>
    <s v="SHPLUS SH-PD 14"/>
    <n v="10"/>
    <n v="9000"/>
    <n v="90000"/>
    <x v="7"/>
    <n v="2025"/>
  </r>
  <r>
    <s v="2025-08-21"/>
    <s v="SAL00981"/>
    <x v="0"/>
    <s v="SHPLUS SH-PD 14"/>
    <n v="5"/>
    <n v="9000"/>
    <n v="45000"/>
    <x v="7"/>
    <n v="2025"/>
  </r>
  <r>
    <s v="2025-09-02"/>
    <s v="SAL04729"/>
    <x v="0"/>
    <s v="SHPLUS SH-PD 14"/>
    <n v="12"/>
    <n v="9000"/>
    <n v="108000"/>
    <x v="8"/>
    <n v="2025"/>
  </r>
  <r>
    <s v="2025-09-12"/>
    <s v="SAL03521"/>
    <x v="0"/>
    <s v="SHPLUS SH-PD 14"/>
    <n v="5"/>
    <n v="9000"/>
    <n v="45000"/>
    <x v="8"/>
    <n v="2025"/>
  </r>
  <r>
    <s v="2025-09-21"/>
    <s v="SAL02924"/>
    <x v="0"/>
    <s v="SHPLUS SH-PD 14"/>
    <n v="7"/>
    <n v="9000"/>
    <n v="63000"/>
    <x v="8"/>
    <n v="2025"/>
  </r>
  <r>
    <s v="2025-10-06"/>
    <s v="SAL00140"/>
    <x v="0"/>
    <s v="SHPLUS SH-PD 14"/>
    <n v="4"/>
    <n v="9000"/>
    <n v="36000"/>
    <x v="9"/>
    <n v="2025"/>
  </r>
  <r>
    <s v="2025-11-03"/>
    <s v="SAL04847"/>
    <x v="0"/>
    <s v="SHPLUS SH-PD 14"/>
    <n v="12"/>
    <n v="9000"/>
    <n v="108000"/>
    <x v="10"/>
    <n v="2025"/>
  </r>
  <r>
    <s v="2025-11-12"/>
    <s v="SAL03280"/>
    <x v="0"/>
    <s v="SHPLUS SH-PD 14"/>
    <n v="12"/>
    <n v="9000"/>
    <n v="108000"/>
    <x v="10"/>
    <n v="2025"/>
  </r>
  <r>
    <s v="2025-12-13"/>
    <s v="SAL04439"/>
    <x v="0"/>
    <s v="SHPLUS SH-PD 14"/>
    <n v="12"/>
    <n v="9000"/>
    <n v="108000"/>
    <x v="11"/>
    <n v="2025"/>
  </r>
  <r>
    <s v="2025-12-16"/>
    <s v="SAL03437"/>
    <x v="0"/>
    <s v="SHPLUS SH-PD 14"/>
    <n v="6"/>
    <n v="9000"/>
    <n v="54000"/>
    <x v="11"/>
    <n v="2025"/>
  </r>
  <r>
    <s v="2023-01-02"/>
    <s v="SAL02065"/>
    <x v="8"/>
    <s v="TECNO SPARK 40"/>
    <n v="3"/>
    <n v="145000"/>
    <n v="435000"/>
    <x v="0"/>
    <n v="2023"/>
  </r>
  <r>
    <s v="2023-01-03"/>
    <s v="SAL02120"/>
    <x v="8"/>
    <s v="TECNO SPARK 40"/>
    <n v="12"/>
    <n v="145000"/>
    <n v="1740000"/>
    <x v="0"/>
    <n v="2023"/>
  </r>
  <r>
    <s v="2023-01-06"/>
    <s v="SAL02642"/>
    <x v="8"/>
    <s v="TECNO SPARK 40"/>
    <n v="4"/>
    <n v="145000"/>
    <n v="580000"/>
    <x v="0"/>
    <n v="2023"/>
  </r>
  <r>
    <s v="2023-01-09"/>
    <s v="SAL03526"/>
    <x v="8"/>
    <s v="TECNO SPARK 40"/>
    <n v="1"/>
    <n v="145000"/>
    <n v="145000"/>
    <x v="0"/>
    <n v="2023"/>
  </r>
  <r>
    <s v="2023-01-14"/>
    <s v="SAL01797"/>
    <x v="8"/>
    <s v="TECNO SPARK 40"/>
    <n v="7"/>
    <n v="145000"/>
    <n v="1015000"/>
    <x v="0"/>
    <n v="2023"/>
  </r>
  <r>
    <s v="2023-01-15"/>
    <s v="SAL04474"/>
    <x v="8"/>
    <s v="TECNO SPARK 40"/>
    <n v="6"/>
    <n v="145000"/>
    <n v="870000"/>
    <x v="0"/>
    <n v="2023"/>
  </r>
  <r>
    <s v="2023-01-24"/>
    <s v="SAL04237"/>
    <x v="8"/>
    <s v="TECNO SPARK 40"/>
    <n v="1"/>
    <n v="145000"/>
    <n v="145000"/>
    <x v="0"/>
    <n v="2023"/>
  </r>
  <r>
    <s v="2023-02-03"/>
    <s v="SAL02292"/>
    <x v="8"/>
    <s v="TECNO SPARK 40"/>
    <n v="12"/>
    <n v="145000"/>
    <n v="1740000"/>
    <x v="1"/>
    <n v="2023"/>
  </r>
  <r>
    <s v="2023-02-07"/>
    <s v="SAL04873"/>
    <x v="8"/>
    <s v="TECNO SPARK 40"/>
    <n v="12"/>
    <n v="145000"/>
    <n v="1740000"/>
    <x v="1"/>
    <n v="2023"/>
  </r>
  <r>
    <s v="2023-02-20"/>
    <s v="SAL01004"/>
    <x v="8"/>
    <s v="TECNO SPARK 40"/>
    <n v="3"/>
    <n v="145000"/>
    <n v="435000"/>
    <x v="1"/>
    <n v="2023"/>
  </r>
  <r>
    <s v="2023-02-25"/>
    <s v="SAL02068"/>
    <x v="8"/>
    <s v="TECNO SPARK 40"/>
    <n v="1"/>
    <n v="145000"/>
    <n v="145000"/>
    <x v="1"/>
    <n v="2023"/>
  </r>
  <r>
    <s v="2023-03-04"/>
    <s v="SAL04203"/>
    <x v="8"/>
    <s v="TECNO SPARK 40"/>
    <n v="11"/>
    <n v="145000"/>
    <n v="1595000"/>
    <x v="2"/>
    <n v="2023"/>
  </r>
  <r>
    <s v="2023-03-05"/>
    <s v="SAL05683"/>
    <x v="8"/>
    <s v="TECNO SPARK 40"/>
    <n v="7"/>
    <n v="145000"/>
    <n v="1015000"/>
    <x v="2"/>
    <n v="2023"/>
  </r>
  <r>
    <s v="2023-03-10"/>
    <s v="SAL02113"/>
    <x v="8"/>
    <s v="TECNO SPARK 40"/>
    <n v="6"/>
    <n v="145000"/>
    <n v="870000"/>
    <x v="2"/>
    <n v="2023"/>
  </r>
  <r>
    <s v="2023-03-17"/>
    <s v="SAL02761"/>
    <x v="8"/>
    <s v="TECNO SPARK 40"/>
    <n v="11"/>
    <n v="145000"/>
    <n v="1595000"/>
    <x v="2"/>
    <n v="2023"/>
  </r>
  <r>
    <s v="2023-03-21"/>
    <s v="SAL00206"/>
    <x v="8"/>
    <s v="TECNO SPARK 40"/>
    <n v="13"/>
    <n v="145000"/>
    <n v="1885000"/>
    <x v="2"/>
    <n v="2023"/>
  </r>
  <r>
    <s v="2023-03-25"/>
    <s v="SAL03752"/>
    <x v="8"/>
    <s v="TECNO SPARK 40"/>
    <n v="14"/>
    <n v="145000"/>
    <n v="2030000"/>
    <x v="2"/>
    <n v="2023"/>
  </r>
  <r>
    <s v="2023-04-08"/>
    <s v="SAL02516"/>
    <x v="8"/>
    <s v="TECNO SPARK 40"/>
    <n v="10"/>
    <n v="145000"/>
    <n v="1450000"/>
    <x v="3"/>
    <n v="2023"/>
  </r>
  <r>
    <s v="2023-04-14"/>
    <s v="SAL01857"/>
    <x v="8"/>
    <s v="TECNO SPARK 40"/>
    <n v="8"/>
    <n v="145000"/>
    <n v="1160000"/>
    <x v="3"/>
    <n v="2023"/>
  </r>
  <r>
    <s v="2023-04-15"/>
    <s v="SAL04090"/>
    <x v="8"/>
    <s v="TECNO SPARK 40"/>
    <n v="1"/>
    <n v="145000"/>
    <n v="145000"/>
    <x v="3"/>
    <n v="2023"/>
  </r>
  <r>
    <s v="2023-04-18"/>
    <s v="SAL02101"/>
    <x v="8"/>
    <s v="TECNO SPARK 40"/>
    <n v="2"/>
    <n v="145000"/>
    <n v="290000"/>
    <x v="3"/>
    <n v="2023"/>
  </r>
  <r>
    <s v="2023-04-19"/>
    <s v="SAL00977"/>
    <x v="8"/>
    <s v="TECNO SPARK 40"/>
    <n v="13"/>
    <n v="145000"/>
    <n v="1885000"/>
    <x v="3"/>
    <n v="2023"/>
  </r>
  <r>
    <s v="2023-04-21"/>
    <s v="SAL01383"/>
    <x v="8"/>
    <s v="TECNO SPARK 40"/>
    <n v="8"/>
    <n v="145000"/>
    <n v="1160000"/>
    <x v="3"/>
    <n v="2023"/>
  </r>
  <r>
    <s v="2023-04-22"/>
    <s v="SAL04086"/>
    <x v="8"/>
    <s v="TECNO SPARK 40"/>
    <n v="1"/>
    <n v="145000"/>
    <n v="145000"/>
    <x v="3"/>
    <n v="2023"/>
  </r>
  <r>
    <s v="2023-05-03"/>
    <s v="SAL03207"/>
    <x v="8"/>
    <s v="TECNO SPARK 40"/>
    <n v="2"/>
    <n v="145000"/>
    <n v="290000"/>
    <x v="4"/>
    <n v="2023"/>
  </r>
  <r>
    <s v="2023-05-05"/>
    <s v="SAL03372"/>
    <x v="8"/>
    <s v="TECNO SPARK 40"/>
    <n v="5"/>
    <n v="145000"/>
    <n v="725000"/>
    <x v="4"/>
    <n v="2023"/>
  </r>
  <r>
    <s v="2023-05-09"/>
    <s v="SAL00249"/>
    <x v="8"/>
    <s v="TECNO SPARK 40"/>
    <n v="3"/>
    <n v="145000"/>
    <n v="435000"/>
    <x v="4"/>
    <n v="2023"/>
  </r>
  <r>
    <s v="2023-05-10"/>
    <s v="SAL00195"/>
    <x v="8"/>
    <s v="TECNO SPARK 40"/>
    <n v="14"/>
    <n v="145000"/>
    <n v="2030000"/>
    <x v="4"/>
    <n v="2023"/>
  </r>
  <r>
    <s v="2023-05-18"/>
    <s v="SAL04002"/>
    <x v="8"/>
    <s v="TECNO SPARK 40"/>
    <n v="7"/>
    <n v="145000"/>
    <n v="1015000"/>
    <x v="4"/>
    <n v="2023"/>
  </r>
  <r>
    <s v="2023-05-21"/>
    <s v="SAL03501"/>
    <x v="8"/>
    <s v="TECNO SPARK 40"/>
    <n v="4"/>
    <n v="145000"/>
    <n v="580000"/>
    <x v="4"/>
    <n v="2023"/>
  </r>
  <r>
    <s v="2023-05-27"/>
    <s v="SAL05070"/>
    <x v="8"/>
    <s v="TECNO SPARK 40"/>
    <n v="15"/>
    <n v="145000"/>
    <n v="2175000"/>
    <x v="4"/>
    <n v="2023"/>
  </r>
  <r>
    <s v="2023-06-04"/>
    <s v="SAL04060"/>
    <x v="8"/>
    <s v="TECNO SPARK 40"/>
    <n v="8"/>
    <n v="145000"/>
    <n v="1160000"/>
    <x v="5"/>
    <n v="2023"/>
  </r>
  <r>
    <s v="2023-06-22"/>
    <s v="SAL03737"/>
    <x v="8"/>
    <s v="TECNO SPARK 40"/>
    <n v="8"/>
    <n v="145000"/>
    <n v="1160000"/>
    <x v="5"/>
    <n v="2023"/>
  </r>
  <r>
    <s v="2023-06-27"/>
    <s v="SAL00227"/>
    <x v="8"/>
    <s v="TECNO SPARK 40"/>
    <n v="14"/>
    <n v="145000"/>
    <n v="2030000"/>
    <x v="5"/>
    <n v="2023"/>
  </r>
  <r>
    <s v="2023-07-22"/>
    <s v="SAL00615"/>
    <x v="8"/>
    <s v="TECNO SPARK 40"/>
    <n v="10"/>
    <n v="145000"/>
    <n v="1450000"/>
    <x v="6"/>
    <n v="2023"/>
  </r>
  <r>
    <s v="2023-07-26"/>
    <s v="SAL00850"/>
    <x v="8"/>
    <s v="TECNO SPARK 40"/>
    <n v="14"/>
    <n v="145000"/>
    <n v="2030000"/>
    <x v="6"/>
    <n v="2023"/>
  </r>
  <r>
    <s v="2023-07-29"/>
    <s v="SAL00546"/>
    <x v="8"/>
    <s v="TECNO SPARK 40"/>
    <n v="2"/>
    <n v="145000"/>
    <n v="290000"/>
    <x v="6"/>
    <n v="2023"/>
  </r>
  <r>
    <s v="2023-07-29"/>
    <s v="SAL05555"/>
    <x v="8"/>
    <s v="TECNO SPARK 40"/>
    <n v="4"/>
    <n v="145000"/>
    <n v="580000"/>
    <x v="6"/>
    <n v="2023"/>
  </r>
  <r>
    <s v="2023-08-01"/>
    <s v="SAL02058"/>
    <x v="8"/>
    <s v="TECNO SPARK 40"/>
    <n v="3"/>
    <n v="145000"/>
    <n v="435000"/>
    <x v="7"/>
    <n v="2023"/>
  </r>
  <r>
    <s v="2023-08-07"/>
    <s v="SAL01030"/>
    <x v="8"/>
    <s v="TECNO SPARK 40"/>
    <n v="10"/>
    <n v="145000"/>
    <n v="1450000"/>
    <x v="7"/>
    <n v="2023"/>
  </r>
  <r>
    <s v="2023-08-10"/>
    <s v="SAL03160"/>
    <x v="8"/>
    <s v="TECNO SPARK 40"/>
    <n v="8"/>
    <n v="145000"/>
    <n v="1160000"/>
    <x v="7"/>
    <n v="2023"/>
  </r>
  <r>
    <s v="2023-08-22"/>
    <s v="SAL02239"/>
    <x v="8"/>
    <s v="TECNO SPARK 40"/>
    <n v="1"/>
    <n v="145000"/>
    <n v="145000"/>
    <x v="7"/>
    <n v="2023"/>
  </r>
  <r>
    <s v="2023-09-01"/>
    <s v="SAL00629"/>
    <x v="8"/>
    <s v="TECNO SPARK 40"/>
    <n v="7"/>
    <n v="145000"/>
    <n v="1015000"/>
    <x v="8"/>
    <n v="2023"/>
  </r>
  <r>
    <s v="2023-09-02"/>
    <s v="SAL03854"/>
    <x v="8"/>
    <s v="TECNO SPARK 40"/>
    <n v="12"/>
    <n v="145000"/>
    <n v="1740000"/>
    <x v="8"/>
    <n v="2023"/>
  </r>
  <r>
    <s v="2023-09-03"/>
    <s v="SAL02008"/>
    <x v="8"/>
    <s v="TECNO SPARK 40"/>
    <n v="8"/>
    <n v="145000"/>
    <n v="1160000"/>
    <x v="8"/>
    <n v="2023"/>
  </r>
  <r>
    <s v="2023-09-08"/>
    <s v="SAL05084"/>
    <x v="8"/>
    <s v="TECNO SPARK 40"/>
    <n v="9"/>
    <n v="145000"/>
    <n v="1305000"/>
    <x v="8"/>
    <n v="2023"/>
  </r>
  <r>
    <s v="2023-09-09"/>
    <s v="SAL04137"/>
    <x v="8"/>
    <s v="TECNO SPARK 40"/>
    <n v="14"/>
    <n v="145000"/>
    <n v="2030000"/>
    <x v="8"/>
    <n v="2023"/>
  </r>
  <r>
    <s v="2023-09-24"/>
    <s v="SAL05263"/>
    <x v="8"/>
    <s v="TECNO SPARK 40"/>
    <n v="3"/>
    <n v="145000"/>
    <n v="435000"/>
    <x v="8"/>
    <n v="2023"/>
  </r>
  <r>
    <s v="2023-10-11"/>
    <s v="SAL04430"/>
    <x v="8"/>
    <s v="TECNO SPARK 40"/>
    <n v="13"/>
    <n v="145000"/>
    <n v="1885000"/>
    <x v="9"/>
    <n v="2023"/>
  </r>
  <r>
    <s v="2023-10-17"/>
    <s v="SAL02987"/>
    <x v="8"/>
    <s v="TECNO SPARK 40"/>
    <n v="5"/>
    <n v="145000"/>
    <n v="725000"/>
    <x v="9"/>
    <n v="2023"/>
  </r>
  <r>
    <s v="2023-10-21"/>
    <s v="SAL02671"/>
    <x v="8"/>
    <s v="TECNO SPARK 40"/>
    <n v="12"/>
    <n v="145000"/>
    <n v="1740000"/>
    <x v="9"/>
    <n v="2023"/>
  </r>
  <r>
    <s v="2023-10-28"/>
    <s v="SAL05386"/>
    <x v="8"/>
    <s v="TECNO SPARK 40"/>
    <n v="14"/>
    <n v="145000"/>
    <n v="2030000"/>
    <x v="9"/>
    <n v="2023"/>
  </r>
  <r>
    <s v="2023-11-10"/>
    <s v="SAL02382"/>
    <x v="8"/>
    <s v="TECNO SPARK 40"/>
    <n v="14"/>
    <n v="145000"/>
    <n v="2030000"/>
    <x v="10"/>
    <n v="2023"/>
  </r>
  <r>
    <s v="2023-11-23"/>
    <s v="SAL01071"/>
    <x v="8"/>
    <s v="TECNO SPARK 40"/>
    <n v="10"/>
    <n v="145000"/>
    <n v="1450000"/>
    <x v="10"/>
    <n v="2023"/>
  </r>
  <r>
    <s v="2023-11-25"/>
    <s v="SAL05262"/>
    <x v="8"/>
    <s v="TECNO SPARK 40"/>
    <n v="13"/>
    <n v="145000"/>
    <n v="1885000"/>
    <x v="10"/>
    <n v="2023"/>
  </r>
  <r>
    <s v="2023-11-28"/>
    <s v="SAL02067"/>
    <x v="8"/>
    <s v="TECNO SPARK 40"/>
    <n v="2"/>
    <n v="145000"/>
    <n v="290000"/>
    <x v="10"/>
    <n v="2023"/>
  </r>
  <r>
    <s v="2023-11-29"/>
    <s v="SAL03402"/>
    <x v="8"/>
    <s v="TECNO SPARK 40"/>
    <n v="2"/>
    <n v="145000"/>
    <n v="290000"/>
    <x v="10"/>
    <n v="2023"/>
  </r>
  <r>
    <s v="2023-12-11"/>
    <s v="SAL00668"/>
    <x v="8"/>
    <s v="TECNO SPARK 40"/>
    <n v="7"/>
    <n v="145000"/>
    <n v="1015000"/>
    <x v="11"/>
    <n v="2023"/>
  </r>
  <r>
    <s v="2023-12-18"/>
    <s v="SAL02521"/>
    <x v="8"/>
    <s v="TECNO SPARK 40"/>
    <n v="11"/>
    <n v="145000"/>
    <n v="1595000"/>
    <x v="11"/>
    <n v="2023"/>
  </r>
  <r>
    <s v="2023-12-24"/>
    <s v="SAL02707"/>
    <x v="8"/>
    <s v="TECNO SPARK 40"/>
    <n v="12"/>
    <n v="145000"/>
    <n v="1740000"/>
    <x v="11"/>
    <n v="2023"/>
  </r>
  <r>
    <s v="2023-12-28"/>
    <s v="SAL00099"/>
    <x v="8"/>
    <s v="TECNO SPARK 40"/>
    <n v="10"/>
    <n v="145000"/>
    <n v="1450000"/>
    <x v="11"/>
    <n v="2023"/>
  </r>
  <r>
    <s v="2024-01-04"/>
    <s v="SAL02538"/>
    <x v="8"/>
    <s v="TECNO SPARK 40"/>
    <n v="3"/>
    <n v="145000"/>
    <n v="435000"/>
    <x v="0"/>
    <n v="2024"/>
  </r>
  <r>
    <s v="2024-01-09"/>
    <s v="SAL04289"/>
    <x v="8"/>
    <s v="TECNO SPARK 40"/>
    <n v="3"/>
    <n v="145000"/>
    <n v="435000"/>
    <x v="0"/>
    <n v="2024"/>
  </r>
  <r>
    <s v="2024-01-12"/>
    <s v="SAL05706"/>
    <x v="8"/>
    <s v="TECNO SPARK 40"/>
    <n v="6"/>
    <n v="145000"/>
    <n v="870000"/>
    <x v="0"/>
    <n v="2024"/>
  </r>
  <r>
    <s v="2024-02-04"/>
    <s v="SAL03452"/>
    <x v="8"/>
    <s v="TECNO SPARK 40"/>
    <n v="3"/>
    <n v="145000"/>
    <n v="435000"/>
    <x v="1"/>
    <n v="2024"/>
  </r>
  <r>
    <s v="2024-02-09"/>
    <s v="SAL02016"/>
    <x v="8"/>
    <s v="TECNO SPARK 40"/>
    <n v="6"/>
    <n v="145000"/>
    <n v="870000"/>
    <x v="1"/>
    <n v="2024"/>
  </r>
  <r>
    <s v="2024-02-16"/>
    <s v="SAL05366"/>
    <x v="8"/>
    <s v="TECNO SPARK 40"/>
    <n v="9"/>
    <n v="145000"/>
    <n v="1305000"/>
    <x v="1"/>
    <n v="2024"/>
  </r>
  <r>
    <s v="2024-02-27"/>
    <s v="SAL02377"/>
    <x v="8"/>
    <s v="TECNO SPARK 40"/>
    <n v="8"/>
    <n v="145000"/>
    <n v="1160000"/>
    <x v="1"/>
    <n v="2024"/>
  </r>
  <r>
    <s v="2024-03-10"/>
    <s v="SAL01708"/>
    <x v="8"/>
    <s v="TECNO SPARK 40"/>
    <n v="2"/>
    <n v="145000"/>
    <n v="290000"/>
    <x v="2"/>
    <n v="2024"/>
  </r>
  <r>
    <s v="2024-03-20"/>
    <s v="SAL04044"/>
    <x v="8"/>
    <s v="TECNO SPARK 40"/>
    <n v="8"/>
    <n v="145000"/>
    <n v="1160000"/>
    <x v="2"/>
    <n v="2024"/>
  </r>
  <r>
    <s v="2024-03-21"/>
    <s v="SAL01759"/>
    <x v="8"/>
    <s v="TECNO SPARK 40"/>
    <n v="11"/>
    <n v="145000"/>
    <n v="1595000"/>
    <x v="2"/>
    <n v="2024"/>
  </r>
  <r>
    <s v="2024-03-23"/>
    <s v="SAL02604"/>
    <x v="8"/>
    <s v="TECNO SPARK 40"/>
    <n v="3"/>
    <n v="145000"/>
    <n v="435000"/>
    <x v="2"/>
    <n v="2024"/>
  </r>
  <r>
    <s v="2024-03-23"/>
    <s v="SAL03433"/>
    <x v="8"/>
    <s v="TECNO SPARK 40"/>
    <n v="11"/>
    <n v="145000"/>
    <n v="1595000"/>
    <x v="2"/>
    <n v="2024"/>
  </r>
  <r>
    <s v="2024-03-23"/>
    <s v="SAL04057"/>
    <x v="8"/>
    <s v="TECNO SPARK 40"/>
    <n v="11"/>
    <n v="145000"/>
    <n v="1595000"/>
    <x v="2"/>
    <n v="2024"/>
  </r>
  <r>
    <s v="2024-03-26"/>
    <s v="SAL04453"/>
    <x v="8"/>
    <s v="TECNO SPARK 40"/>
    <n v="3"/>
    <n v="145000"/>
    <n v="435000"/>
    <x v="2"/>
    <n v="2024"/>
  </r>
  <r>
    <s v="2024-03-30"/>
    <s v="SAL00162"/>
    <x v="8"/>
    <s v="TECNO SPARK 40"/>
    <n v="13"/>
    <n v="145000"/>
    <n v="1885000"/>
    <x v="2"/>
    <n v="2024"/>
  </r>
  <r>
    <s v="2024-03-31"/>
    <s v="SAL01342"/>
    <x v="8"/>
    <s v="TECNO SPARK 40"/>
    <n v="7"/>
    <n v="145000"/>
    <n v="1015000"/>
    <x v="2"/>
    <n v="2024"/>
  </r>
  <r>
    <s v="2024-04-05"/>
    <s v="SAL00888"/>
    <x v="8"/>
    <s v="TECNO SPARK 40"/>
    <n v="2"/>
    <n v="145000"/>
    <n v="290000"/>
    <x v="3"/>
    <n v="2024"/>
  </r>
  <r>
    <s v="2024-04-23"/>
    <s v="SAL01870"/>
    <x v="8"/>
    <s v="TECNO SPARK 40"/>
    <n v="2"/>
    <n v="145000"/>
    <n v="290000"/>
    <x v="3"/>
    <n v="2024"/>
  </r>
  <r>
    <s v="2024-04-29"/>
    <s v="SAL00686"/>
    <x v="8"/>
    <s v="TECNO SPARK 40"/>
    <n v="12"/>
    <n v="145000"/>
    <n v="1740000"/>
    <x v="3"/>
    <n v="2024"/>
  </r>
  <r>
    <s v="2024-05-09"/>
    <s v="SAL01198"/>
    <x v="8"/>
    <s v="TECNO SPARK 40"/>
    <n v="8"/>
    <n v="145000"/>
    <n v="1160000"/>
    <x v="4"/>
    <n v="2024"/>
  </r>
  <r>
    <s v="2024-05-31"/>
    <s v="SAL03236"/>
    <x v="8"/>
    <s v="TECNO SPARK 40"/>
    <n v="3"/>
    <n v="145000"/>
    <n v="435000"/>
    <x v="4"/>
    <n v="2024"/>
  </r>
  <r>
    <s v="2024-05-31"/>
    <s v="SAL05814"/>
    <x v="8"/>
    <s v="TECNO SPARK 40"/>
    <n v="11"/>
    <n v="145000"/>
    <n v="1595000"/>
    <x v="4"/>
    <n v="2024"/>
  </r>
  <r>
    <s v="2024-06-03"/>
    <s v="SAL03989"/>
    <x v="8"/>
    <s v="TECNO SPARK 40"/>
    <n v="1"/>
    <n v="145000"/>
    <n v="145000"/>
    <x v="5"/>
    <n v="2024"/>
  </r>
  <r>
    <s v="2024-06-07"/>
    <s v="SAL00100"/>
    <x v="8"/>
    <s v="TECNO SPARK 40"/>
    <n v="10"/>
    <n v="145000"/>
    <n v="1450000"/>
    <x v="5"/>
    <n v="2024"/>
  </r>
  <r>
    <s v="2024-06-11"/>
    <s v="SAL03806"/>
    <x v="8"/>
    <s v="TECNO SPARK 40"/>
    <n v="6"/>
    <n v="145000"/>
    <n v="870000"/>
    <x v="5"/>
    <n v="2024"/>
  </r>
  <r>
    <s v="2024-06-15"/>
    <s v="SAL05839"/>
    <x v="8"/>
    <s v="TECNO SPARK 40"/>
    <n v="2"/>
    <n v="145000"/>
    <n v="290000"/>
    <x v="5"/>
    <n v="2024"/>
  </r>
  <r>
    <s v="2024-06-19"/>
    <s v="SAL04109"/>
    <x v="8"/>
    <s v="TECNO SPARK 40"/>
    <n v="5"/>
    <n v="145000"/>
    <n v="725000"/>
    <x v="5"/>
    <n v="2024"/>
  </r>
  <r>
    <s v="2024-06-21"/>
    <s v="SAL00473"/>
    <x v="8"/>
    <s v="TECNO SPARK 40"/>
    <n v="12"/>
    <n v="145000"/>
    <n v="1740000"/>
    <x v="5"/>
    <n v="2024"/>
  </r>
  <r>
    <s v="2024-06-22"/>
    <s v="SAL02706"/>
    <x v="8"/>
    <s v="TECNO SPARK 40"/>
    <n v="7"/>
    <n v="145000"/>
    <n v="1015000"/>
    <x v="5"/>
    <n v="2024"/>
  </r>
  <r>
    <s v="2024-07-06"/>
    <s v="SAL05323"/>
    <x v="8"/>
    <s v="TECNO SPARK 40"/>
    <n v="14"/>
    <n v="145000"/>
    <n v="2030000"/>
    <x v="6"/>
    <n v="2024"/>
  </r>
  <r>
    <s v="2024-07-11"/>
    <s v="SAL00973"/>
    <x v="8"/>
    <s v="TECNO SPARK 40"/>
    <n v="12"/>
    <n v="145000"/>
    <n v="1740000"/>
    <x v="6"/>
    <n v="2024"/>
  </r>
  <r>
    <s v="2024-07-14"/>
    <s v="SAL05305"/>
    <x v="8"/>
    <s v="TECNO SPARK 40"/>
    <n v="5"/>
    <n v="145000"/>
    <n v="725000"/>
    <x v="6"/>
    <n v="2024"/>
  </r>
  <r>
    <s v="2024-07-28"/>
    <s v="SAL01447"/>
    <x v="8"/>
    <s v="TECNO SPARK 40"/>
    <n v="3"/>
    <n v="145000"/>
    <n v="435000"/>
    <x v="6"/>
    <n v="2024"/>
  </r>
  <r>
    <s v="2024-08-03"/>
    <s v="SAL03209"/>
    <x v="8"/>
    <s v="TECNO SPARK 40"/>
    <n v="10"/>
    <n v="145000"/>
    <n v="1450000"/>
    <x v="7"/>
    <n v="2024"/>
  </r>
  <r>
    <s v="2024-08-14"/>
    <s v="SAL02329"/>
    <x v="8"/>
    <s v="TECNO SPARK 40"/>
    <n v="14"/>
    <n v="145000"/>
    <n v="2030000"/>
    <x v="7"/>
    <n v="2024"/>
  </r>
  <r>
    <s v="2024-08-20"/>
    <s v="SAL01448"/>
    <x v="8"/>
    <s v="TECNO SPARK 40"/>
    <n v="4"/>
    <n v="145000"/>
    <n v="580000"/>
    <x v="7"/>
    <n v="2024"/>
  </r>
  <r>
    <s v="2024-08-27"/>
    <s v="SAL03888"/>
    <x v="8"/>
    <s v="TECNO SPARK 40"/>
    <n v="14"/>
    <n v="145000"/>
    <n v="2030000"/>
    <x v="7"/>
    <n v="2024"/>
  </r>
  <r>
    <s v="2024-09-23"/>
    <s v="SAL05129"/>
    <x v="8"/>
    <s v="TECNO SPARK 40"/>
    <n v="3"/>
    <n v="145000"/>
    <n v="435000"/>
    <x v="8"/>
    <n v="2024"/>
  </r>
  <r>
    <s v="2024-10-04"/>
    <s v="SAL02889"/>
    <x v="8"/>
    <s v="TECNO SPARK 40"/>
    <n v="4"/>
    <n v="145000"/>
    <n v="580000"/>
    <x v="9"/>
    <n v="2024"/>
  </r>
  <r>
    <s v="2024-10-30"/>
    <s v="SAL03918"/>
    <x v="8"/>
    <s v="TECNO SPARK 40"/>
    <n v="15"/>
    <n v="145000"/>
    <n v="2175000"/>
    <x v="9"/>
    <n v="2024"/>
  </r>
  <r>
    <s v="2024-11-01"/>
    <s v="SAL03376"/>
    <x v="8"/>
    <s v="TECNO SPARK 40"/>
    <n v="13"/>
    <n v="145000"/>
    <n v="1885000"/>
    <x v="10"/>
    <n v="2024"/>
  </r>
  <r>
    <s v="2024-11-01"/>
    <s v="SAL03820"/>
    <x v="8"/>
    <s v="TECNO SPARK 40"/>
    <n v="12"/>
    <n v="145000"/>
    <n v="1740000"/>
    <x v="10"/>
    <n v="2024"/>
  </r>
  <r>
    <s v="2024-11-03"/>
    <s v="SAL00413"/>
    <x v="8"/>
    <s v="TECNO SPARK 40"/>
    <n v="15"/>
    <n v="145000"/>
    <n v="2175000"/>
    <x v="10"/>
    <n v="2024"/>
  </r>
  <r>
    <s v="2024-11-03"/>
    <s v="SAL02767"/>
    <x v="8"/>
    <s v="TECNO SPARK 40"/>
    <n v="7"/>
    <n v="145000"/>
    <n v="1015000"/>
    <x v="10"/>
    <n v="2024"/>
  </r>
  <r>
    <s v="2024-11-05"/>
    <s v="SAL02379"/>
    <x v="8"/>
    <s v="TECNO SPARK 40"/>
    <n v="10"/>
    <n v="145000"/>
    <n v="1450000"/>
    <x v="10"/>
    <n v="2024"/>
  </r>
  <r>
    <s v="2024-11-18"/>
    <s v="SAL01757"/>
    <x v="8"/>
    <s v="TECNO SPARK 40"/>
    <n v="5"/>
    <n v="145000"/>
    <n v="725000"/>
    <x v="10"/>
    <n v="2024"/>
  </r>
  <r>
    <s v="2024-11-19"/>
    <s v="SAL05805"/>
    <x v="8"/>
    <s v="TECNO SPARK 40"/>
    <n v="6"/>
    <n v="145000"/>
    <n v="870000"/>
    <x v="10"/>
    <n v="2024"/>
  </r>
  <r>
    <s v="2024-11-27"/>
    <s v="SAL05643"/>
    <x v="8"/>
    <s v="TECNO SPARK 40"/>
    <n v="12"/>
    <n v="145000"/>
    <n v="1740000"/>
    <x v="10"/>
    <n v="2024"/>
  </r>
  <r>
    <s v="2024-12-03"/>
    <s v="SAL04516"/>
    <x v="8"/>
    <s v="TECNO SPARK 40"/>
    <n v="8"/>
    <n v="145000"/>
    <n v="1160000"/>
    <x v="11"/>
    <n v="2024"/>
  </r>
  <r>
    <s v="2024-12-06"/>
    <s v="SAL04879"/>
    <x v="8"/>
    <s v="TECNO SPARK 40"/>
    <n v="4"/>
    <n v="145000"/>
    <n v="580000"/>
    <x v="11"/>
    <n v="2024"/>
  </r>
  <r>
    <s v="2024-12-15"/>
    <s v="SAL04043"/>
    <x v="8"/>
    <s v="TECNO SPARK 40"/>
    <n v="9"/>
    <n v="145000"/>
    <n v="1305000"/>
    <x v="11"/>
    <n v="2024"/>
  </r>
  <r>
    <s v="2024-12-19"/>
    <s v="SAL02977"/>
    <x v="8"/>
    <s v="TECNO SPARK 40"/>
    <n v="4"/>
    <n v="145000"/>
    <n v="580000"/>
    <x v="11"/>
    <n v="2024"/>
  </r>
  <r>
    <s v="2024-12-30"/>
    <s v="SAL00857"/>
    <x v="8"/>
    <s v="TECNO SPARK 40"/>
    <n v="7"/>
    <n v="145000"/>
    <n v="1015000"/>
    <x v="11"/>
    <n v="2024"/>
  </r>
  <r>
    <s v="2024-12-30"/>
    <s v="SAL03863"/>
    <x v="8"/>
    <s v="TECNO SPARK 40"/>
    <n v="10"/>
    <n v="145000"/>
    <n v="1450000"/>
    <x v="11"/>
    <n v="2024"/>
  </r>
  <r>
    <s v="2025-01-17"/>
    <s v="SAL05321"/>
    <x v="8"/>
    <s v="TECNO SPARK 40"/>
    <n v="4"/>
    <n v="145000"/>
    <n v="580000"/>
    <x v="0"/>
    <n v="2025"/>
  </r>
  <r>
    <s v="2025-01-24"/>
    <s v="SAL04662"/>
    <x v="8"/>
    <s v="TECNO SPARK 40"/>
    <n v="2"/>
    <n v="145000"/>
    <n v="290000"/>
    <x v="0"/>
    <n v="2025"/>
  </r>
  <r>
    <s v="2025-01-30"/>
    <s v="SAL01619"/>
    <x v="8"/>
    <s v="TECNO SPARK 40"/>
    <n v="14"/>
    <n v="145000"/>
    <n v="2030000"/>
    <x v="0"/>
    <n v="2025"/>
  </r>
  <r>
    <s v="2025-02-04"/>
    <s v="SAL04773"/>
    <x v="8"/>
    <s v="TECNO SPARK 40"/>
    <n v="13"/>
    <n v="145000"/>
    <n v="1885000"/>
    <x v="1"/>
    <n v="2025"/>
  </r>
  <r>
    <s v="2025-02-19"/>
    <s v="SAL02650"/>
    <x v="8"/>
    <s v="TECNO SPARK 40"/>
    <n v="8"/>
    <n v="145000"/>
    <n v="1160000"/>
    <x v="1"/>
    <n v="2025"/>
  </r>
  <r>
    <s v="2025-02-23"/>
    <s v="SAL04427"/>
    <x v="8"/>
    <s v="TECNO SPARK 40"/>
    <n v="7"/>
    <n v="145000"/>
    <n v="1015000"/>
    <x v="1"/>
    <n v="2025"/>
  </r>
  <r>
    <s v="2025-03-08"/>
    <s v="SAL05406"/>
    <x v="8"/>
    <s v="TECNO SPARK 40"/>
    <n v="3"/>
    <n v="145000"/>
    <n v="435000"/>
    <x v="2"/>
    <n v="2025"/>
  </r>
  <r>
    <s v="2025-03-09"/>
    <s v="SAL05145"/>
    <x v="8"/>
    <s v="TECNO SPARK 40"/>
    <n v="1"/>
    <n v="145000"/>
    <n v="145000"/>
    <x v="2"/>
    <n v="2025"/>
  </r>
  <r>
    <s v="2025-03-20"/>
    <s v="SAL03601"/>
    <x v="8"/>
    <s v="TECNO SPARK 40"/>
    <n v="9"/>
    <n v="145000"/>
    <n v="1305000"/>
    <x v="2"/>
    <n v="2025"/>
  </r>
  <r>
    <s v="2025-04-02"/>
    <s v="SAL00619"/>
    <x v="8"/>
    <s v="TECNO SPARK 40"/>
    <n v="14"/>
    <n v="145000"/>
    <n v="2030000"/>
    <x v="3"/>
    <n v="2025"/>
  </r>
  <r>
    <s v="2025-04-08"/>
    <s v="SAL00515"/>
    <x v="8"/>
    <s v="TECNO SPARK 40"/>
    <n v="2"/>
    <n v="145000"/>
    <n v="290000"/>
    <x v="3"/>
    <n v="2025"/>
  </r>
  <r>
    <s v="2025-04-10"/>
    <s v="SAL03468"/>
    <x v="8"/>
    <s v="TECNO SPARK 40"/>
    <n v="9"/>
    <n v="145000"/>
    <n v="1305000"/>
    <x v="3"/>
    <n v="2025"/>
  </r>
  <r>
    <s v="2025-04-18"/>
    <s v="SAL05159"/>
    <x v="8"/>
    <s v="TECNO SPARK 40"/>
    <n v="13"/>
    <n v="145000"/>
    <n v="1885000"/>
    <x v="3"/>
    <n v="2025"/>
  </r>
  <r>
    <s v="2025-04-27"/>
    <s v="SAL01987"/>
    <x v="8"/>
    <s v="TECNO SPARK 40"/>
    <n v="13"/>
    <n v="145000"/>
    <n v="1885000"/>
    <x v="3"/>
    <n v="2025"/>
  </r>
  <r>
    <s v="2025-05-07"/>
    <s v="SAL02829"/>
    <x v="8"/>
    <s v="TECNO SPARK 40"/>
    <n v="14"/>
    <n v="145000"/>
    <n v="2030000"/>
    <x v="4"/>
    <n v="2025"/>
  </r>
  <r>
    <s v="2025-05-09"/>
    <s v="SAL04443"/>
    <x v="8"/>
    <s v="TECNO SPARK 40"/>
    <n v="11"/>
    <n v="145000"/>
    <n v="1595000"/>
    <x v="4"/>
    <n v="2025"/>
  </r>
  <r>
    <s v="2025-05-10"/>
    <s v="SAL00025"/>
    <x v="8"/>
    <s v="TECNO SPARK 40"/>
    <n v="10"/>
    <n v="145000"/>
    <n v="1450000"/>
    <x v="4"/>
    <n v="2025"/>
  </r>
  <r>
    <s v="2025-05-21"/>
    <s v="SAL02247"/>
    <x v="8"/>
    <s v="TECNO SPARK 40"/>
    <n v="14"/>
    <n v="145000"/>
    <n v="2030000"/>
    <x v="4"/>
    <n v="2025"/>
  </r>
  <r>
    <s v="2025-05-27"/>
    <s v="SAL04566"/>
    <x v="8"/>
    <s v="TECNO SPARK 40"/>
    <n v="5"/>
    <n v="145000"/>
    <n v="725000"/>
    <x v="4"/>
    <n v="2025"/>
  </r>
  <r>
    <s v="2025-05-30"/>
    <s v="SAL05777"/>
    <x v="8"/>
    <s v="TECNO SPARK 40"/>
    <n v="7"/>
    <n v="145000"/>
    <n v="1015000"/>
    <x v="4"/>
    <n v="2025"/>
  </r>
  <r>
    <s v="2025-06-03"/>
    <s v="SAL04071"/>
    <x v="8"/>
    <s v="TECNO SPARK 40"/>
    <n v="15"/>
    <n v="145000"/>
    <n v="2175000"/>
    <x v="5"/>
    <n v="2025"/>
  </r>
  <r>
    <s v="2025-06-13"/>
    <s v="SAL00963"/>
    <x v="8"/>
    <s v="TECNO SPARK 40"/>
    <n v="6"/>
    <n v="145000"/>
    <n v="870000"/>
    <x v="5"/>
    <n v="2025"/>
  </r>
  <r>
    <s v="2025-06-15"/>
    <s v="SAL02136"/>
    <x v="8"/>
    <s v="TECNO SPARK 40"/>
    <n v="1"/>
    <n v="145000"/>
    <n v="145000"/>
    <x v="5"/>
    <n v="2025"/>
  </r>
  <r>
    <s v="2025-06-21"/>
    <s v="SAL02395"/>
    <x v="8"/>
    <s v="TECNO SPARK 40"/>
    <n v="9"/>
    <n v="145000"/>
    <n v="1305000"/>
    <x v="5"/>
    <n v="2025"/>
  </r>
  <r>
    <s v="2025-06-26"/>
    <s v="SAL04645"/>
    <x v="8"/>
    <s v="TECNO SPARK 40"/>
    <n v="8"/>
    <n v="145000"/>
    <n v="1160000"/>
    <x v="5"/>
    <n v="2025"/>
  </r>
  <r>
    <s v="2025-07-03"/>
    <s v="SAL05071"/>
    <x v="8"/>
    <s v="TECNO SPARK 40"/>
    <n v="1"/>
    <n v="145000"/>
    <n v="145000"/>
    <x v="6"/>
    <n v="2025"/>
  </r>
  <r>
    <s v="2025-07-04"/>
    <s v="SAL00068"/>
    <x v="8"/>
    <s v="TECNO SPARK 40"/>
    <n v="15"/>
    <n v="145000"/>
    <n v="2175000"/>
    <x v="6"/>
    <n v="2025"/>
  </r>
  <r>
    <s v="2025-07-11"/>
    <s v="SAL02980"/>
    <x v="8"/>
    <s v="TECNO SPARK 40"/>
    <n v="3"/>
    <n v="145000"/>
    <n v="435000"/>
    <x v="6"/>
    <n v="2025"/>
  </r>
  <r>
    <s v="2025-07-12"/>
    <s v="SAL01629"/>
    <x v="8"/>
    <s v="TECNO SPARK 40"/>
    <n v="6"/>
    <n v="145000"/>
    <n v="870000"/>
    <x v="6"/>
    <n v="2025"/>
  </r>
  <r>
    <s v="2025-07-29"/>
    <s v="SAL00037"/>
    <x v="8"/>
    <s v="TECNO SPARK 40"/>
    <n v="6"/>
    <n v="145000"/>
    <n v="870000"/>
    <x v="6"/>
    <n v="2025"/>
  </r>
  <r>
    <s v="2025-08-05"/>
    <s v="SAL05390"/>
    <x v="8"/>
    <s v="TECNO SPARK 40"/>
    <n v="12"/>
    <n v="145000"/>
    <n v="1740000"/>
    <x v="7"/>
    <n v="2025"/>
  </r>
  <r>
    <s v="2025-08-11"/>
    <s v="SAL02565"/>
    <x v="8"/>
    <s v="TECNO SPARK 40"/>
    <n v="6"/>
    <n v="145000"/>
    <n v="870000"/>
    <x v="7"/>
    <n v="2025"/>
  </r>
  <r>
    <s v="2025-08-20"/>
    <s v="SAL00743"/>
    <x v="8"/>
    <s v="TECNO SPARK 40"/>
    <n v="10"/>
    <n v="145000"/>
    <n v="1450000"/>
    <x v="7"/>
    <n v="2025"/>
  </r>
  <r>
    <s v="2025-08-20"/>
    <s v="SAL01921"/>
    <x v="8"/>
    <s v="TECNO SPARK 40"/>
    <n v="5"/>
    <n v="145000"/>
    <n v="725000"/>
    <x v="7"/>
    <n v="2025"/>
  </r>
  <r>
    <s v="2025-08-29"/>
    <s v="SAL00082"/>
    <x v="8"/>
    <s v="TECNO SPARK 40"/>
    <n v="8"/>
    <n v="145000"/>
    <n v="1160000"/>
    <x v="7"/>
    <n v="2025"/>
  </r>
  <r>
    <s v="2025-08-29"/>
    <s v="SAL00216"/>
    <x v="8"/>
    <s v="TECNO SPARK 40"/>
    <n v="3"/>
    <n v="145000"/>
    <n v="435000"/>
    <x v="7"/>
    <n v="2025"/>
  </r>
  <r>
    <s v="2025-09-07"/>
    <s v="SAL05287"/>
    <x v="8"/>
    <s v="TECNO SPARK 40"/>
    <n v="3"/>
    <n v="145000"/>
    <n v="435000"/>
    <x v="8"/>
    <n v="2025"/>
  </r>
  <r>
    <s v="2025-09-07"/>
    <s v="SAL05455"/>
    <x v="8"/>
    <s v="TECNO SPARK 40"/>
    <n v="1"/>
    <n v="145000"/>
    <n v="145000"/>
    <x v="8"/>
    <n v="2025"/>
  </r>
  <r>
    <s v="2025-09-09"/>
    <s v="SAL04195"/>
    <x v="8"/>
    <s v="TECNO SPARK 40"/>
    <n v="11"/>
    <n v="145000"/>
    <n v="1595000"/>
    <x v="8"/>
    <n v="2025"/>
  </r>
  <r>
    <s v="2025-09-10"/>
    <s v="SAL00414"/>
    <x v="8"/>
    <s v="TECNO SPARK 40"/>
    <n v="9"/>
    <n v="145000"/>
    <n v="1305000"/>
    <x v="8"/>
    <n v="2025"/>
  </r>
  <r>
    <s v="2025-09-10"/>
    <s v="SAL05940"/>
    <x v="8"/>
    <s v="TECNO SPARK 40"/>
    <n v="1"/>
    <n v="145000"/>
    <n v="145000"/>
    <x v="8"/>
    <n v="2025"/>
  </r>
  <r>
    <s v="2025-09-18"/>
    <s v="SAL02566"/>
    <x v="8"/>
    <s v="TECNO SPARK 40"/>
    <n v="5"/>
    <n v="145000"/>
    <n v="725000"/>
    <x v="8"/>
    <n v="2025"/>
  </r>
  <r>
    <s v="2025-09-24"/>
    <s v="SAL03770"/>
    <x v="8"/>
    <s v="TECNO SPARK 40"/>
    <n v="7"/>
    <n v="145000"/>
    <n v="1015000"/>
    <x v="8"/>
    <n v="2025"/>
  </r>
  <r>
    <s v="2025-09-28"/>
    <s v="SAL03226"/>
    <x v="8"/>
    <s v="TECNO SPARK 40"/>
    <n v="7"/>
    <n v="145000"/>
    <n v="1015000"/>
    <x v="8"/>
    <n v="2025"/>
  </r>
  <r>
    <s v="2025-10-10"/>
    <s v="SAL00014"/>
    <x v="8"/>
    <s v="TECNO SPARK 40"/>
    <n v="1"/>
    <n v="145000"/>
    <n v="145000"/>
    <x v="9"/>
    <n v="2025"/>
  </r>
  <r>
    <s v="2025-10-15"/>
    <s v="SAL04612"/>
    <x v="8"/>
    <s v="TECNO SPARK 40"/>
    <n v="9"/>
    <n v="145000"/>
    <n v="1305000"/>
    <x v="9"/>
    <n v="2025"/>
  </r>
  <r>
    <s v="2025-10-22"/>
    <s v="SAL01209"/>
    <x v="8"/>
    <s v="TECNO SPARK 40"/>
    <n v="2"/>
    <n v="145000"/>
    <n v="290000"/>
    <x v="9"/>
    <n v="2025"/>
  </r>
  <r>
    <s v="2025-10-27"/>
    <s v="SAL05391"/>
    <x v="8"/>
    <s v="TECNO SPARK 40"/>
    <n v="4"/>
    <n v="145000"/>
    <n v="580000"/>
    <x v="9"/>
    <n v="2025"/>
  </r>
  <r>
    <s v="2025-11-08"/>
    <s v="SAL05795"/>
    <x v="8"/>
    <s v="TECNO SPARK 40"/>
    <n v="11"/>
    <n v="145000"/>
    <n v="1595000"/>
    <x v="10"/>
    <n v="2025"/>
  </r>
  <r>
    <s v="2025-11-09"/>
    <s v="SAL04373"/>
    <x v="8"/>
    <s v="TECNO SPARK 40"/>
    <n v="12"/>
    <n v="145000"/>
    <n v="1740000"/>
    <x v="10"/>
    <n v="2025"/>
  </r>
  <r>
    <s v="2025-11-18"/>
    <s v="SAL03684"/>
    <x v="8"/>
    <s v="TECNO SPARK 40"/>
    <n v="7"/>
    <n v="145000"/>
    <n v="1015000"/>
    <x v="10"/>
    <n v="2025"/>
  </r>
  <r>
    <s v="2025-11-18"/>
    <s v="SAL04856"/>
    <x v="8"/>
    <s v="TECNO SPARK 40"/>
    <n v="14"/>
    <n v="145000"/>
    <n v="2030000"/>
    <x v="10"/>
    <n v="2025"/>
  </r>
  <r>
    <s v="2025-11-22"/>
    <s v="SAL00396"/>
    <x v="8"/>
    <s v="TECNO SPARK 40"/>
    <n v="8"/>
    <n v="145000"/>
    <n v="1160000"/>
    <x v="10"/>
    <n v="2025"/>
  </r>
  <r>
    <s v="2025-11-26"/>
    <s v="SAL05105"/>
    <x v="8"/>
    <s v="TECNO SPARK 40"/>
    <n v="4"/>
    <n v="145000"/>
    <n v="580000"/>
    <x v="10"/>
    <n v="2025"/>
  </r>
  <r>
    <s v="2025-11-30"/>
    <s v="SAL03484"/>
    <x v="8"/>
    <s v="TECNO SPARK 40"/>
    <n v="12"/>
    <n v="145000"/>
    <n v="1740000"/>
    <x v="10"/>
    <n v="2025"/>
  </r>
  <r>
    <s v="2025-12-01"/>
    <s v="SAL04277"/>
    <x v="8"/>
    <s v="TECNO SPARK 40"/>
    <n v="15"/>
    <n v="145000"/>
    <n v="2175000"/>
    <x v="11"/>
    <n v="2025"/>
  </r>
  <r>
    <s v="2025-12-02"/>
    <s v="SAL01658"/>
    <x v="8"/>
    <s v="TECNO SPARK 40"/>
    <n v="2"/>
    <n v="145000"/>
    <n v="290000"/>
    <x v="11"/>
    <n v="2025"/>
  </r>
  <r>
    <s v="2025-12-03"/>
    <s v="SAL01748"/>
    <x v="8"/>
    <s v="TECNO SPARK 40"/>
    <n v="13"/>
    <n v="145000"/>
    <n v="1885000"/>
    <x v="11"/>
    <n v="2025"/>
  </r>
  <r>
    <s v="2025-12-08"/>
    <s v="SAL04241"/>
    <x v="8"/>
    <s v="TECNO SPARK 40"/>
    <n v="11"/>
    <n v="145000"/>
    <n v="1595000"/>
    <x v="11"/>
    <n v="2025"/>
  </r>
  <r>
    <s v="2025-12-08"/>
    <s v="SAL04688"/>
    <x v="8"/>
    <s v="TECNO SPARK 40"/>
    <n v="4"/>
    <n v="145000"/>
    <n v="580000"/>
    <x v="11"/>
    <n v="2025"/>
  </r>
  <r>
    <s v="2025-12-15"/>
    <s v="SAL01849"/>
    <x v="8"/>
    <s v="TECNO SPARK 40"/>
    <n v="6"/>
    <n v="145000"/>
    <n v="870000"/>
    <x v="11"/>
    <n v="2025"/>
  </r>
  <r>
    <s v="2025-12-16"/>
    <s v="SAL05211"/>
    <x v="8"/>
    <s v="TECNO SPARK 40"/>
    <n v="8"/>
    <n v="145000"/>
    <n v="1160000"/>
    <x v="11"/>
    <n v="2025"/>
  </r>
  <r>
    <s v="2025-12-20"/>
    <s v="SAL03657"/>
    <x v="8"/>
    <s v="TECNO SPARK 40"/>
    <n v="3"/>
    <n v="145000"/>
    <n v="435000"/>
    <x v="11"/>
    <n v="2025"/>
  </r>
  <r>
    <s v="2025-12-22"/>
    <s v="SAL00805"/>
    <x v="8"/>
    <s v="TECNO SPARK 40"/>
    <n v="6"/>
    <n v="145000"/>
    <n v="870000"/>
    <x v="11"/>
    <n v="2025"/>
  </r>
  <r>
    <s v="2025-12-26"/>
    <s v="SAL04309"/>
    <x v="8"/>
    <s v="TECNO SPARK 40"/>
    <n v="12"/>
    <n v="145000"/>
    <n v="1740000"/>
    <x v="11"/>
    <n v="2025"/>
  </r>
  <r>
    <s v="2023-01-10"/>
    <s v="SAL05476"/>
    <x v="8"/>
    <s v="TECNO T101"/>
    <n v="4"/>
    <n v="18000"/>
    <n v="72000"/>
    <x v="0"/>
    <n v="2023"/>
  </r>
  <r>
    <s v="2023-01-14"/>
    <s v="SAL02228"/>
    <x v="8"/>
    <s v="TECNO T101"/>
    <n v="10"/>
    <n v="18000"/>
    <n v="180000"/>
    <x v="0"/>
    <n v="2023"/>
  </r>
  <r>
    <s v="2023-01-31"/>
    <s v="SAL03185"/>
    <x v="8"/>
    <s v="TECNO T101"/>
    <n v="3"/>
    <n v="18000"/>
    <n v="54000"/>
    <x v="0"/>
    <n v="2023"/>
  </r>
  <r>
    <s v="2023-02-05"/>
    <s v="SAL04570"/>
    <x v="8"/>
    <s v="TECNO T101"/>
    <n v="5"/>
    <n v="18000"/>
    <n v="90000"/>
    <x v="1"/>
    <n v="2023"/>
  </r>
  <r>
    <s v="2023-02-15"/>
    <s v="SAL01045"/>
    <x v="8"/>
    <s v="TECNO T101"/>
    <n v="7"/>
    <n v="18000"/>
    <n v="126000"/>
    <x v="1"/>
    <n v="2023"/>
  </r>
  <r>
    <s v="2023-02-23"/>
    <s v="SAL03567"/>
    <x v="8"/>
    <s v="TECNO T101"/>
    <n v="6"/>
    <n v="18000"/>
    <n v="108000"/>
    <x v="1"/>
    <n v="2023"/>
  </r>
  <r>
    <s v="2023-03-16"/>
    <s v="SAL05698"/>
    <x v="8"/>
    <s v="TECNO T101"/>
    <n v="7"/>
    <n v="18000"/>
    <n v="126000"/>
    <x v="2"/>
    <n v="2023"/>
  </r>
  <r>
    <s v="2023-03-27"/>
    <s v="SAL00191"/>
    <x v="8"/>
    <s v="TECNO T101"/>
    <n v="12"/>
    <n v="18000"/>
    <n v="216000"/>
    <x v="2"/>
    <n v="2023"/>
  </r>
  <r>
    <s v="2023-03-29"/>
    <s v="SAL04380"/>
    <x v="8"/>
    <s v="TECNO T101"/>
    <n v="1"/>
    <n v="18000"/>
    <n v="18000"/>
    <x v="2"/>
    <n v="2023"/>
  </r>
  <r>
    <s v="2023-03-31"/>
    <s v="SAL00047"/>
    <x v="8"/>
    <s v="TECNO T101"/>
    <n v="15"/>
    <n v="18000"/>
    <n v="270000"/>
    <x v="2"/>
    <n v="2023"/>
  </r>
  <r>
    <s v="2023-04-01"/>
    <s v="SAL00397"/>
    <x v="8"/>
    <s v="TECNO T101"/>
    <n v="9"/>
    <n v="18000"/>
    <n v="162000"/>
    <x v="3"/>
    <n v="2023"/>
  </r>
  <r>
    <s v="2023-04-09"/>
    <s v="SAL05270"/>
    <x v="8"/>
    <s v="TECNO T101"/>
    <n v="9"/>
    <n v="18000"/>
    <n v="162000"/>
    <x v="3"/>
    <n v="2023"/>
  </r>
  <r>
    <s v="2023-04-14"/>
    <s v="SAL00610"/>
    <x v="8"/>
    <s v="TECNO T101"/>
    <n v="2"/>
    <n v="18000"/>
    <n v="36000"/>
    <x v="3"/>
    <n v="2023"/>
  </r>
  <r>
    <s v="2023-04-14"/>
    <s v="SAL02470"/>
    <x v="8"/>
    <s v="TECNO T101"/>
    <n v="6"/>
    <n v="18000"/>
    <n v="108000"/>
    <x v="3"/>
    <n v="2023"/>
  </r>
  <r>
    <s v="2023-04-17"/>
    <s v="SAL03242"/>
    <x v="8"/>
    <s v="TECNO T101"/>
    <n v="13"/>
    <n v="18000"/>
    <n v="234000"/>
    <x v="3"/>
    <n v="2023"/>
  </r>
  <r>
    <s v="2023-05-06"/>
    <s v="SAL05540"/>
    <x v="8"/>
    <s v="TECNO T101"/>
    <n v="13"/>
    <n v="18000"/>
    <n v="234000"/>
    <x v="4"/>
    <n v="2023"/>
  </r>
  <r>
    <s v="2023-05-07"/>
    <s v="SAL05628"/>
    <x v="8"/>
    <s v="TECNO T101"/>
    <n v="8"/>
    <n v="18000"/>
    <n v="144000"/>
    <x v="4"/>
    <n v="2023"/>
  </r>
  <r>
    <s v="2023-05-10"/>
    <s v="SAL03931"/>
    <x v="8"/>
    <s v="TECNO T101"/>
    <n v="10"/>
    <n v="18000"/>
    <n v="180000"/>
    <x v="4"/>
    <n v="2023"/>
  </r>
  <r>
    <s v="2023-05-15"/>
    <s v="SAL00742"/>
    <x v="8"/>
    <s v="TECNO T101"/>
    <n v="9"/>
    <n v="18000"/>
    <n v="162000"/>
    <x v="4"/>
    <n v="2023"/>
  </r>
  <r>
    <s v="2023-05-15"/>
    <s v="SAL04078"/>
    <x v="8"/>
    <s v="TECNO T101"/>
    <n v="5"/>
    <n v="18000"/>
    <n v="90000"/>
    <x v="4"/>
    <n v="2023"/>
  </r>
  <r>
    <s v="2023-05-16"/>
    <s v="SAL03626"/>
    <x v="8"/>
    <s v="TECNO T101"/>
    <n v="2"/>
    <n v="18000"/>
    <n v="36000"/>
    <x v="4"/>
    <n v="2023"/>
  </r>
  <r>
    <s v="2023-05-30"/>
    <s v="SAL03541"/>
    <x v="8"/>
    <s v="TECNO T101"/>
    <n v="1"/>
    <n v="18000"/>
    <n v="18000"/>
    <x v="4"/>
    <n v="2023"/>
  </r>
  <r>
    <s v="2023-05-31"/>
    <s v="SAL04880"/>
    <x v="8"/>
    <s v="TECNO T101"/>
    <n v="12"/>
    <n v="18000"/>
    <n v="216000"/>
    <x v="4"/>
    <n v="2023"/>
  </r>
  <r>
    <s v="2023-06-01"/>
    <s v="SAL03822"/>
    <x v="8"/>
    <s v="TECNO T101"/>
    <n v="14"/>
    <n v="18000"/>
    <n v="252000"/>
    <x v="5"/>
    <n v="2023"/>
  </r>
  <r>
    <s v="2023-06-02"/>
    <s v="SAL05437"/>
    <x v="8"/>
    <s v="TECNO T101"/>
    <n v="7"/>
    <n v="18000"/>
    <n v="126000"/>
    <x v="5"/>
    <n v="2023"/>
  </r>
  <r>
    <s v="2023-06-05"/>
    <s v="SAL01620"/>
    <x v="8"/>
    <s v="TECNO T101"/>
    <n v="9"/>
    <n v="18000"/>
    <n v="162000"/>
    <x v="5"/>
    <n v="2023"/>
  </r>
  <r>
    <s v="2023-06-08"/>
    <s v="SAL03449"/>
    <x v="8"/>
    <s v="TECNO T101"/>
    <n v="7"/>
    <n v="18000"/>
    <n v="126000"/>
    <x v="5"/>
    <n v="2023"/>
  </r>
  <r>
    <s v="2023-06-10"/>
    <s v="SAL03052"/>
    <x v="8"/>
    <s v="TECNO T101"/>
    <n v="3"/>
    <n v="18000"/>
    <n v="54000"/>
    <x v="5"/>
    <n v="2023"/>
  </r>
  <r>
    <s v="2023-06-18"/>
    <s v="SAL01222"/>
    <x v="8"/>
    <s v="TECNO T101"/>
    <n v="8"/>
    <n v="18000"/>
    <n v="144000"/>
    <x v="5"/>
    <n v="2023"/>
  </r>
  <r>
    <s v="2023-06-22"/>
    <s v="SAL04530"/>
    <x v="8"/>
    <s v="TECNO T101"/>
    <n v="9"/>
    <n v="18000"/>
    <n v="162000"/>
    <x v="5"/>
    <n v="2023"/>
  </r>
  <r>
    <s v="2023-06-25"/>
    <s v="SAL00577"/>
    <x v="8"/>
    <s v="TECNO T101"/>
    <n v="10"/>
    <n v="18000"/>
    <n v="180000"/>
    <x v="5"/>
    <n v="2023"/>
  </r>
  <r>
    <s v="2023-06-27"/>
    <s v="SAL01134"/>
    <x v="8"/>
    <s v="TECNO T101"/>
    <n v="7"/>
    <n v="18000"/>
    <n v="126000"/>
    <x v="5"/>
    <n v="2023"/>
  </r>
  <r>
    <s v="2023-06-28"/>
    <s v="SAL02162"/>
    <x v="8"/>
    <s v="TECNO T101"/>
    <n v="13"/>
    <n v="18000"/>
    <n v="234000"/>
    <x v="5"/>
    <n v="2023"/>
  </r>
  <r>
    <s v="2023-06-30"/>
    <s v="SAL00484"/>
    <x v="8"/>
    <s v="TECNO T101"/>
    <n v="2"/>
    <n v="18000"/>
    <n v="36000"/>
    <x v="5"/>
    <n v="2023"/>
  </r>
  <r>
    <s v="2023-06-30"/>
    <s v="SAL01642"/>
    <x v="8"/>
    <s v="TECNO T101"/>
    <n v="3"/>
    <n v="18000"/>
    <n v="54000"/>
    <x v="5"/>
    <n v="2023"/>
  </r>
  <r>
    <s v="2023-07-02"/>
    <s v="SAL03544"/>
    <x v="8"/>
    <s v="TECNO T101"/>
    <n v="9"/>
    <n v="18000"/>
    <n v="162000"/>
    <x v="6"/>
    <n v="2023"/>
  </r>
  <r>
    <s v="2023-07-15"/>
    <s v="SAL03156"/>
    <x v="8"/>
    <s v="TECNO T101"/>
    <n v="4"/>
    <n v="18000"/>
    <n v="72000"/>
    <x v="6"/>
    <n v="2023"/>
  </r>
  <r>
    <s v="2023-08-09"/>
    <s v="SAL04066"/>
    <x v="8"/>
    <s v="TECNO T101"/>
    <n v="13"/>
    <n v="18000"/>
    <n v="234000"/>
    <x v="7"/>
    <n v="2023"/>
  </r>
  <r>
    <s v="2023-08-23"/>
    <s v="SAL03965"/>
    <x v="8"/>
    <s v="TECNO T101"/>
    <n v="12"/>
    <n v="18000"/>
    <n v="216000"/>
    <x v="7"/>
    <n v="2023"/>
  </r>
  <r>
    <s v="2023-08-25"/>
    <s v="SAL02508"/>
    <x v="8"/>
    <s v="TECNO T101"/>
    <n v="2"/>
    <n v="18000"/>
    <n v="36000"/>
    <x v="7"/>
    <n v="2023"/>
  </r>
  <r>
    <s v="2023-08-29"/>
    <s v="SAL00003"/>
    <x v="8"/>
    <s v="TECNO T101"/>
    <n v="13"/>
    <n v="18000"/>
    <n v="234000"/>
    <x v="7"/>
    <n v="2023"/>
  </r>
  <r>
    <s v="2023-09-04"/>
    <s v="SAL05729"/>
    <x v="8"/>
    <s v="TECNO T101"/>
    <n v="13"/>
    <n v="18000"/>
    <n v="234000"/>
    <x v="8"/>
    <n v="2023"/>
  </r>
  <r>
    <s v="2023-09-05"/>
    <s v="SAL02291"/>
    <x v="8"/>
    <s v="TECNO T101"/>
    <n v="10"/>
    <n v="18000"/>
    <n v="180000"/>
    <x v="8"/>
    <n v="2023"/>
  </r>
  <r>
    <s v="2023-09-12"/>
    <s v="SAL04362"/>
    <x v="8"/>
    <s v="TECNO T101"/>
    <n v="5"/>
    <n v="18000"/>
    <n v="90000"/>
    <x v="8"/>
    <n v="2023"/>
  </r>
  <r>
    <s v="2023-09-14"/>
    <s v="SAL01385"/>
    <x v="8"/>
    <s v="TECNO T101"/>
    <n v="6"/>
    <n v="18000"/>
    <n v="108000"/>
    <x v="8"/>
    <n v="2023"/>
  </r>
  <r>
    <s v="2023-09-14"/>
    <s v="SAL05215"/>
    <x v="8"/>
    <s v="TECNO T101"/>
    <n v="14"/>
    <n v="18000"/>
    <n v="252000"/>
    <x v="8"/>
    <n v="2023"/>
  </r>
  <r>
    <s v="2023-09-18"/>
    <s v="SAL01544"/>
    <x v="8"/>
    <s v="TECNO T101"/>
    <n v="5"/>
    <n v="18000"/>
    <n v="90000"/>
    <x v="8"/>
    <n v="2023"/>
  </r>
  <r>
    <s v="2023-09-28"/>
    <s v="SAL04719"/>
    <x v="8"/>
    <s v="TECNO T101"/>
    <n v="8"/>
    <n v="18000"/>
    <n v="144000"/>
    <x v="8"/>
    <n v="2023"/>
  </r>
  <r>
    <s v="2023-09-30"/>
    <s v="SAL05024"/>
    <x v="8"/>
    <s v="TECNO T101"/>
    <n v="11"/>
    <n v="18000"/>
    <n v="198000"/>
    <x v="8"/>
    <n v="2023"/>
  </r>
  <r>
    <s v="2023-10-02"/>
    <s v="SAL04145"/>
    <x v="8"/>
    <s v="TECNO T101"/>
    <n v="10"/>
    <n v="18000"/>
    <n v="180000"/>
    <x v="9"/>
    <n v="2023"/>
  </r>
  <r>
    <s v="2023-10-18"/>
    <s v="SAL04029"/>
    <x v="8"/>
    <s v="TECNO T101"/>
    <n v="6"/>
    <n v="18000"/>
    <n v="108000"/>
    <x v="9"/>
    <n v="2023"/>
  </r>
  <r>
    <s v="2023-10-24"/>
    <s v="SAL04683"/>
    <x v="8"/>
    <s v="TECNO T101"/>
    <n v="8"/>
    <n v="18000"/>
    <n v="144000"/>
    <x v="9"/>
    <n v="2023"/>
  </r>
  <r>
    <s v="2023-10-30"/>
    <s v="SAL03698"/>
    <x v="8"/>
    <s v="TECNO T101"/>
    <n v="10"/>
    <n v="18000"/>
    <n v="180000"/>
    <x v="9"/>
    <n v="2023"/>
  </r>
  <r>
    <s v="2023-11-14"/>
    <s v="SAL00627"/>
    <x v="8"/>
    <s v="TECNO T101"/>
    <n v="14"/>
    <n v="18000"/>
    <n v="252000"/>
    <x v="10"/>
    <n v="2023"/>
  </r>
  <r>
    <s v="2023-11-20"/>
    <s v="SAL03464"/>
    <x v="8"/>
    <s v="TECNO T101"/>
    <n v="13"/>
    <n v="18000"/>
    <n v="234000"/>
    <x v="10"/>
    <n v="2023"/>
  </r>
  <r>
    <s v="2023-12-08"/>
    <s v="SAL02676"/>
    <x v="8"/>
    <s v="TECNO T101"/>
    <n v="5"/>
    <n v="18000"/>
    <n v="90000"/>
    <x v="11"/>
    <n v="2023"/>
  </r>
  <r>
    <s v="2024-01-01"/>
    <s v="SAL00918"/>
    <x v="8"/>
    <s v="TECNO T101"/>
    <n v="8"/>
    <n v="18000"/>
    <n v="144000"/>
    <x v="0"/>
    <n v="2024"/>
  </r>
  <r>
    <s v="2024-01-02"/>
    <s v="SAL03384"/>
    <x v="8"/>
    <s v="TECNO T101"/>
    <n v="1"/>
    <n v="18000"/>
    <n v="18000"/>
    <x v="0"/>
    <n v="2024"/>
  </r>
  <r>
    <s v="2024-01-03"/>
    <s v="SAL01239"/>
    <x v="8"/>
    <s v="TECNO T101"/>
    <n v="9"/>
    <n v="18000"/>
    <n v="162000"/>
    <x v="0"/>
    <n v="2024"/>
  </r>
  <r>
    <s v="2024-01-08"/>
    <s v="SAL04954"/>
    <x v="8"/>
    <s v="TECNO T101"/>
    <n v="8"/>
    <n v="18000"/>
    <n v="144000"/>
    <x v="0"/>
    <n v="2024"/>
  </r>
  <r>
    <s v="2024-01-19"/>
    <s v="SAL03056"/>
    <x v="8"/>
    <s v="TECNO T101"/>
    <n v="1"/>
    <n v="18000"/>
    <n v="18000"/>
    <x v="0"/>
    <n v="2024"/>
  </r>
  <r>
    <s v="2024-01-19"/>
    <s v="SAL03953"/>
    <x v="8"/>
    <s v="TECNO T101"/>
    <n v="8"/>
    <n v="18000"/>
    <n v="144000"/>
    <x v="0"/>
    <n v="2024"/>
  </r>
  <r>
    <s v="2024-01-27"/>
    <s v="SAL02720"/>
    <x v="8"/>
    <s v="TECNO T101"/>
    <n v="5"/>
    <n v="18000"/>
    <n v="90000"/>
    <x v="0"/>
    <n v="2024"/>
  </r>
  <r>
    <s v="2024-01-27"/>
    <s v="SAL05642"/>
    <x v="8"/>
    <s v="TECNO T101"/>
    <n v="9"/>
    <n v="18000"/>
    <n v="162000"/>
    <x v="0"/>
    <n v="2024"/>
  </r>
  <r>
    <s v="2024-02-08"/>
    <s v="SAL04601"/>
    <x v="8"/>
    <s v="TECNO T101"/>
    <n v="10"/>
    <n v="18000"/>
    <n v="180000"/>
    <x v="1"/>
    <n v="2024"/>
  </r>
  <r>
    <s v="2024-02-13"/>
    <s v="SAL04142"/>
    <x v="8"/>
    <s v="TECNO T101"/>
    <n v="8"/>
    <n v="18000"/>
    <n v="144000"/>
    <x v="1"/>
    <n v="2024"/>
  </r>
  <r>
    <s v="2024-02-23"/>
    <s v="SAL02246"/>
    <x v="8"/>
    <s v="TECNO T101"/>
    <n v="14"/>
    <n v="18000"/>
    <n v="252000"/>
    <x v="1"/>
    <n v="2024"/>
  </r>
  <r>
    <s v="2024-02-26"/>
    <s v="SAL00346"/>
    <x v="8"/>
    <s v="TECNO T101"/>
    <n v="14"/>
    <n v="18000"/>
    <n v="252000"/>
    <x v="1"/>
    <n v="2024"/>
  </r>
  <r>
    <s v="2024-03-22"/>
    <s v="SAL00392"/>
    <x v="8"/>
    <s v="TECNO T101"/>
    <n v="11"/>
    <n v="18000"/>
    <n v="198000"/>
    <x v="2"/>
    <n v="2024"/>
  </r>
  <r>
    <s v="2024-03-27"/>
    <s v="SAL05192"/>
    <x v="8"/>
    <s v="TECNO T101"/>
    <n v="12"/>
    <n v="18000"/>
    <n v="216000"/>
    <x v="2"/>
    <n v="2024"/>
  </r>
  <r>
    <s v="2024-04-05"/>
    <s v="SAL02843"/>
    <x v="8"/>
    <s v="TECNO T101"/>
    <n v="9"/>
    <n v="18000"/>
    <n v="162000"/>
    <x v="3"/>
    <n v="2024"/>
  </r>
  <r>
    <s v="2024-04-06"/>
    <s v="SAL01028"/>
    <x v="8"/>
    <s v="TECNO T101"/>
    <n v="9"/>
    <n v="18000"/>
    <n v="162000"/>
    <x v="3"/>
    <n v="2024"/>
  </r>
  <r>
    <s v="2024-04-06"/>
    <s v="SAL05394"/>
    <x v="8"/>
    <s v="TECNO T101"/>
    <n v="5"/>
    <n v="18000"/>
    <n v="90000"/>
    <x v="3"/>
    <n v="2024"/>
  </r>
  <r>
    <s v="2024-04-11"/>
    <s v="SAL04671"/>
    <x v="8"/>
    <s v="TECNO T101"/>
    <n v="3"/>
    <n v="18000"/>
    <n v="54000"/>
    <x v="3"/>
    <n v="2024"/>
  </r>
  <r>
    <s v="2024-04-19"/>
    <s v="SAL05858"/>
    <x v="8"/>
    <s v="TECNO T101"/>
    <n v="5"/>
    <n v="18000"/>
    <n v="90000"/>
    <x v="3"/>
    <n v="2024"/>
  </r>
  <r>
    <s v="2024-04-22"/>
    <s v="SAL03589"/>
    <x v="8"/>
    <s v="TECNO T101"/>
    <n v="6"/>
    <n v="18000"/>
    <n v="108000"/>
    <x v="3"/>
    <n v="2024"/>
  </r>
  <r>
    <s v="2024-04-23"/>
    <s v="SAL02937"/>
    <x v="8"/>
    <s v="TECNO T101"/>
    <n v="4"/>
    <n v="18000"/>
    <n v="72000"/>
    <x v="3"/>
    <n v="2024"/>
  </r>
  <r>
    <s v="2024-04-28"/>
    <s v="SAL05608"/>
    <x v="8"/>
    <s v="TECNO T101"/>
    <n v="12"/>
    <n v="18000"/>
    <n v="216000"/>
    <x v="3"/>
    <n v="2024"/>
  </r>
  <r>
    <s v="2024-04-29"/>
    <s v="SAL00303"/>
    <x v="8"/>
    <s v="TECNO T101"/>
    <n v="7"/>
    <n v="18000"/>
    <n v="126000"/>
    <x v="3"/>
    <n v="2024"/>
  </r>
  <r>
    <s v="2024-05-07"/>
    <s v="SAL02545"/>
    <x v="8"/>
    <s v="TECNO T101"/>
    <n v="2"/>
    <n v="18000"/>
    <n v="36000"/>
    <x v="4"/>
    <n v="2024"/>
  </r>
  <r>
    <s v="2024-05-09"/>
    <s v="SAL05570"/>
    <x v="8"/>
    <s v="TECNO T101"/>
    <n v="12"/>
    <n v="18000"/>
    <n v="216000"/>
    <x v="4"/>
    <n v="2024"/>
  </r>
  <r>
    <s v="2024-05-23"/>
    <s v="SAL02669"/>
    <x v="8"/>
    <s v="TECNO T101"/>
    <n v="2"/>
    <n v="18000"/>
    <n v="36000"/>
    <x v="4"/>
    <n v="2024"/>
  </r>
  <r>
    <s v="2024-05-23"/>
    <s v="SAL03162"/>
    <x v="8"/>
    <s v="TECNO T101"/>
    <n v="6"/>
    <n v="18000"/>
    <n v="108000"/>
    <x v="4"/>
    <n v="2024"/>
  </r>
  <r>
    <s v="2024-05-26"/>
    <s v="SAL04987"/>
    <x v="8"/>
    <s v="TECNO T101"/>
    <n v="13"/>
    <n v="18000"/>
    <n v="234000"/>
    <x v="4"/>
    <n v="2024"/>
  </r>
  <r>
    <s v="2024-06-02"/>
    <s v="SAL05985"/>
    <x v="8"/>
    <s v="TECNO T101"/>
    <n v="6"/>
    <n v="18000"/>
    <n v="108000"/>
    <x v="5"/>
    <n v="2024"/>
  </r>
  <r>
    <s v="2024-06-07"/>
    <s v="SAL01540"/>
    <x v="8"/>
    <s v="TECNO T101"/>
    <n v="8"/>
    <n v="18000"/>
    <n v="144000"/>
    <x v="5"/>
    <n v="2024"/>
  </r>
  <r>
    <s v="2024-06-10"/>
    <s v="SAL04379"/>
    <x v="8"/>
    <s v="TECNO T101"/>
    <n v="1"/>
    <n v="18000"/>
    <n v="18000"/>
    <x v="5"/>
    <n v="2024"/>
  </r>
  <r>
    <s v="2024-06-16"/>
    <s v="SAL03178"/>
    <x v="8"/>
    <s v="TECNO T101"/>
    <n v="12"/>
    <n v="18000"/>
    <n v="216000"/>
    <x v="5"/>
    <n v="2024"/>
  </r>
  <r>
    <s v="2024-07-01"/>
    <s v="SAL05722"/>
    <x v="8"/>
    <s v="TECNO T101"/>
    <n v="1"/>
    <n v="18000"/>
    <n v="18000"/>
    <x v="6"/>
    <n v="2024"/>
  </r>
  <r>
    <s v="2024-07-04"/>
    <s v="SAL01002"/>
    <x v="8"/>
    <s v="TECNO T101"/>
    <n v="1"/>
    <n v="18000"/>
    <n v="18000"/>
    <x v="6"/>
    <n v="2024"/>
  </r>
  <r>
    <s v="2024-07-09"/>
    <s v="SAL00204"/>
    <x v="8"/>
    <s v="TECNO T101"/>
    <n v="7"/>
    <n v="18000"/>
    <n v="126000"/>
    <x v="6"/>
    <n v="2024"/>
  </r>
  <r>
    <s v="2024-07-10"/>
    <s v="SAL05498"/>
    <x v="8"/>
    <s v="TECNO T101"/>
    <n v="3"/>
    <n v="18000"/>
    <n v="54000"/>
    <x v="6"/>
    <n v="2024"/>
  </r>
  <r>
    <s v="2024-07-20"/>
    <s v="SAL04964"/>
    <x v="8"/>
    <s v="TECNO T101"/>
    <n v="14"/>
    <n v="18000"/>
    <n v="252000"/>
    <x v="6"/>
    <n v="2024"/>
  </r>
  <r>
    <s v="2024-07-24"/>
    <s v="SAL05481"/>
    <x v="8"/>
    <s v="TECNO T101"/>
    <n v="4"/>
    <n v="18000"/>
    <n v="72000"/>
    <x v="6"/>
    <n v="2024"/>
  </r>
  <r>
    <s v="2024-07-30"/>
    <s v="SAL02503"/>
    <x v="8"/>
    <s v="TECNO T101"/>
    <n v="11"/>
    <n v="18000"/>
    <n v="198000"/>
    <x v="6"/>
    <n v="2024"/>
  </r>
  <r>
    <s v="2024-08-03"/>
    <s v="SAL05404"/>
    <x v="8"/>
    <s v="TECNO T101"/>
    <n v="2"/>
    <n v="18000"/>
    <n v="36000"/>
    <x v="7"/>
    <n v="2024"/>
  </r>
  <r>
    <s v="2024-08-15"/>
    <s v="SAL02086"/>
    <x v="8"/>
    <s v="TECNO T101"/>
    <n v="2"/>
    <n v="18000"/>
    <n v="36000"/>
    <x v="7"/>
    <n v="2024"/>
  </r>
  <r>
    <s v="2024-08-16"/>
    <s v="SAL05639"/>
    <x v="8"/>
    <s v="TECNO T101"/>
    <n v="4"/>
    <n v="18000"/>
    <n v="72000"/>
    <x v="7"/>
    <n v="2024"/>
  </r>
  <r>
    <s v="2024-08-18"/>
    <s v="SAL03499"/>
    <x v="8"/>
    <s v="TECNO T101"/>
    <n v="3"/>
    <n v="18000"/>
    <n v="54000"/>
    <x v="7"/>
    <n v="2024"/>
  </r>
  <r>
    <s v="2024-08-27"/>
    <s v="SAL02740"/>
    <x v="8"/>
    <s v="TECNO T101"/>
    <n v="5"/>
    <n v="18000"/>
    <n v="90000"/>
    <x v="7"/>
    <n v="2024"/>
  </r>
  <r>
    <s v="2024-08-31"/>
    <s v="SAL04953"/>
    <x v="8"/>
    <s v="TECNO T101"/>
    <n v="2"/>
    <n v="18000"/>
    <n v="36000"/>
    <x v="7"/>
    <n v="2024"/>
  </r>
  <r>
    <s v="2024-09-02"/>
    <s v="SAL01388"/>
    <x v="8"/>
    <s v="TECNO T101"/>
    <n v="11"/>
    <n v="18000"/>
    <n v="198000"/>
    <x v="8"/>
    <n v="2024"/>
  </r>
  <r>
    <s v="2024-09-12"/>
    <s v="SAL01414"/>
    <x v="8"/>
    <s v="TECNO T101"/>
    <n v="8"/>
    <n v="18000"/>
    <n v="144000"/>
    <x v="8"/>
    <n v="2024"/>
  </r>
  <r>
    <s v="2024-10-30"/>
    <s v="SAL02092"/>
    <x v="8"/>
    <s v="TECNO T101"/>
    <n v="10"/>
    <n v="18000"/>
    <n v="180000"/>
    <x v="9"/>
    <n v="2024"/>
  </r>
  <r>
    <s v="2024-10-30"/>
    <s v="SAL04065"/>
    <x v="8"/>
    <s v="TECNO T101"/>
    <n v="15"/>
    <n v="18000"/>
    <n v="270000"/>
    <x v="9"/>
    <n v="2024"/>
  </r>
  <r>
    <s v="2024-11-02"/>
    <s v="SAL00943"/>
    <x v="8"/>
    <s v="TECNO T101"/>
    <n v="10"/>
    <n v="18000"/>
    <n v="180000"/>
    <x v="10"/>
    <n v="2024"/>
  </r>
  <r>
    <s v="2024-11-11"/>
    <s v="SAL05534"/>
    <x v="8"/>
    <s v="TECNO T101"/>
    <n v="4"/>
    <n v="18000"/>
    <n v="72000"/>
    <x v="10"/>
    <n v="2024"/>
  </r>
  <r>
    <s v="2024-11-12"/>
    <s v="SAL02147"/>
    <x v="8"/>
    <s v="TECNO T101"/>
    <n v="13"/>
    <n v="18000"/>
    <n v="234000"/>
    <x v="10"/>
    <n v="2024"/>
  </r>
  <r>
    <s v="2024-11-19"/>
    <s v="SAL01742"/>
    <x v="8"/>
    <s v="TECNO T101"/>
    <n v="7"/>
    <n v="18000"/>
    <n v="126000"/>
    <x v="10"/>
    <n v="2024"/>
  </r>
  <r>
    <s v="2024-11-25"/>
    <s v="SAL01678"/>
    <x v="8"/>
    <s v="TECNO T101"/>
    <n v="3"/>
    <n v="18000"/>
    <n v="54000"/>
    <x v="10"/>
    <n v="2024"/>
  </r>
  <r>
    <s v="2024-11-29"/>
    <s v="SAL00523"/>
    <x v="8"/>
    <s v="TECNO T101"/>
    <n v="5"/>
    <n v="18000"/>
    <n v="90000"/>
    <x v="10"/>
    <n v="2024"/>
  </r>
  <r>
    <s v="2024-11-30"/>
    <s v="SAL01225"/>
    <x v="8"/>
    <s v="TECNO T101"/>
    <n v="4"/>
    <n v="18000"/>
    <n v="72000"/>
    <x v="10"/>
    <n v="2024"/>
  </r>
  <r>
    <s v="2024-12-01"/>
    <s v="SAL05061"/>
    <x v="8"/>
    <s v="TECNO T101"/>
    <n v="14"/>
    <n v="18000"/>
    <n v="252000"/>
    <x v="11"/>
    <n v="2024"/>
  </r>
  <r>
    <s v="2025-01-05"/>
    <s v="SAL00945"/>
    <x v="8"/>
    <s v="TECNO T101"/>
    <n v="2"/>
    <n v="18000"/>
    <n v="36000"/>
    <x v="0"/>
    <n v="2025"/>
  </r>
  <r>
    <s v="2025-01-10"/>
    <s v="SAL03266"/>
    <x v="8"/>
    <s v="TECNO T101"/>
    <n v="11"/>
    <n v="18000"/>
    <n v="198000"/>
    <x v="0"/>
    <n v="2025"/>
  </r>
  <r>
    <s v="2025-01-11"/>
    <s v="SAL01895"/>
    <x v="8"/>
    <s v="TECNO T101"/>
    <n v="11"/>
    <n v="18000"/>
    <n v="198000"/>
    <x v="0"/>
    <n v="2025"/>
  </r>
  <r>
    <s v="2025-01-23"/>
    <s v="SAL04708"/>
    <x v="8"/>
    <s v="TECNO T101"/>
    <n v="3"/>
    <n v="18000"/>
    <n v="54000"/>
    <x v="0"/>
    <n v="2025"/>
  </r>
  <r>
    <s v="2025-01-29"/>
    <s v="SAL02462"/>
    <x v="8"/>
    <s v="TECNO T101"/>
    <n v="8"/>
    <n v="18000"/>
    <n v="144000"/>
    <x v="0"/>
    <n v="2025"/>
  </r>
  <r>
    <s v="2025-02-02"/>
    <s v="SAL01456"/>
    <x v="8"/>
    <s v="TECNO T101"/>
    <n v="3"/>
    <n v="18000"/>
    <n v="54000"/>
    <x v="1"/>
    <n v="2025"/>
  </r>
  <r>
    <s v="2025-02-13"/>
    <s v="SAL03755"/>
    <x v="8"/>
    <s v="TECNO T101"/>
    <n v="10"/>
    <n v="18000"/>
    <n v="180000"/>
    <x v="1"/>
    <n v="2025"/>
  </r>
  <r>
    <s v="2025-03-14"/>
    <s v="SAL02762"/>
    <x v="8"/>
    <s v="TECNO T101"/>
    <n v="11"/>
    <n v="18000"/>
    <n v="198000"/>
    <x v="2"/>
    <n v="2025"/>
  </r>
  <r>
    <s v="2025-03-17"/>
    <s v="SAL02763"/>
    <x v="8"/>
    <s v="TECNO T101"/>
    <n v="2"/>
    <n v="18000"/>
    <n v="36000"/>
    <x v="2"/>
    <n v="2025"/>
  </r>
  <r>
    <s v="2025-03-19"/>
    <s v="SAL03921"/>
    <x v="8"/>
    <s v="TECNO T101"/>
    <n v="12"/>
    <n v="18000"/>
    <n v="216000"/>
    <x v="2"/>
    <n v="2025"/>
  </r>
  <r>
    <s v="2025-03-25"/>
    <s v="SAL00159"/>
    <x v="8"/>
    <s v="TECNO T101"/>
    <n v="4"/>
    <n v="18000"/>
    <n v="72000"/>
    <x v="2"/>
    <n v="2025"/>
  </r>
  <r>
    <s v="2025-03-26"/>
    <s v="SAL02805"/>
    <x v="8"/>
    <s v="TECNO T101"/>
    <n v="13"/>
    <n v="18000"/>
    <n v="234000"/>
    <x v="2"/>
    <n v="2025"/>
  </r>
  <r>
    <s v="2025-03-29"/>
    <s v="SAL00174"/>
    <x v="8"/>
    <s v="TECNO T101"/>
    <n v="5"/>
    <n v="18000"/>
    <n v="90000"/>
    <x v="2"/>
    <n v="2025"/>
  </r>
  <r>
    <s v="2025-03-31"/>
    <s v="SAL02789"/>
    <x v="8"/>
    <s v="TECNO T101"/>
    <n v="5"/>
    <n v="18000"/>
    <n v="90000"/>
    <x v="2"/>
    <n v="2025"/>
  </r>
  <r>
    <s v="2025-04-02"/>
    <s v="SAL04215"/>
    <x v="8"/>
    <s v="TECNO T101"/>
    <n v="14"/>
    <n v="18000"/>
    <n v="252000"/>
    <x v="3"/>
    <n v="2025"/>
  </r>
  <r>
    <s v="2025-04-04"/>
    <s v="SAL00771"/>
    <x v="8"/>
    <s v="TECNO T101"/>
    <n v="1"/>
    <n v="18000"/>
    <n v="18000"/>
    <x v="3"/>
    <n v="2025"/>
  </r>
  <r>
    <s v="2025-04-07"/>
    <s v="SAL03572"/>
    <x v="8"/>
    <s v="TECNO T101"/>
    <n v="9"/>
    <n v="18000"/>
    <n v="162000"/>
    <x v="3"/>
    <n v="2025"/>
  </r>
  <r>
    <s v="2025-04-09"/>
    <s v="SAL05023"/>
    <x v="8"/>
    <s v="TECNO T101"/>
    <n v="15"/>
    <n v="18000"/>
    <n v="270000"/>
    <x v="3"/>
    <n v="2025"/>
  </r>
  <r>
    <s v="2025-04-23"/>
    <s v="SAL00434"/>
    <x v="8"/>
    <s v="TECNO T101"/>
    <n v="11"/>
    <n v="18000"/>
    <n v="198000"/>
    <x v="3"/>
    <n v="2025"/>
  </r>
  <r>
    <s v="2025-04-23"/>
    <s v="SAL01929"/>
    <x v="8"/>
    <s v="TECNO T101"/>
    <n v="10"/>
    <n v="18000"/>
    <n v="180000"/>
    <x v="3"/>
    <n v="2025"/>
  </r>
  <r>
    <s v="2025-04-24"/>
    <s v="SAL04825"/>
    <x v="8"/>
    <s v="TECNO T101"/>
    <n v="9"/>
    <n v="18000"/>
    <n v="162000"/>
    <x v="3"/>
    <n v="2025"/>
  </r>
  <r>
    <s v="2025-04-28"/>
    <s v="SAL03177"/>
    <x v="8"/>
    <s v="TECNO T101"/>
    <n v="15"/>
    <n v="18000"/>
    <n v="270000"/>
    <x v="3"/>
    <n v="2025"/>
  </r>
  <r>
    <s v="2025-05-30"/>
    <s v="SAL04605"/>
    <x v="8"/>
    <s v="TECNO T101"/>
    <n v="13"/>
    <n v="18000"/>
    <n v="234000"/>
    <x v="4"/>
    <n v="2025"/>
  </r>
  <r>
    <s v="2025-06-06"/>
    <s v="SAL03801"/>
    <x v="8"/>
    <s v="TECNO T101"/>
    <n v="14"/>
    <n v="18000"/>
    <n v="252000"/>
    <x v="5"/>
    <n v="2025"/>
  </r>
  <r>
    <s v="2025-06-18"/>
    <s v="SAL02314"/>
    <x v="8"/>
    <s v="TECNO T101"/>
    <n v="12"/>
    <n v="18000"/>
    <n v="216000"/>
    <x v="5"/>
    <n v="2025"/>
  </r>
  <r>
    <s v="2025-06-24"/>
    <s v="SAL03818"/>
    <x v="8"/>
    <s v="TECNO T101"/>
    <n v="2"/>
    <n v="18000"/>
    <n v="36000"/>
    <x v="5"/>
    <n v="2025"/>
  </r>
  <r>
    <s v="2025-06-25"/>
    <s v="SAL02045"/>
    <x v="8"/>
    <s v="TECNO T101"/>
    <n v="8"/>
    <n v="18000"/>
    <n v="144000"/>
    <x v="5"/>
    <n v="2025"/>
  </r>
  <r>
    <s v="2025-06-29"/>
    <s v="SAL02116"/>
    <x v="8"/>
    <s v="TECNO T101"/>
    <n v="9"/>
    <n v="18000"/>
    <n v="162000"/>
    <x v="5"/>
    <n v="2025"/>
  </r>
  <r>
    <s v="2025-07-06"/>
    <s v="SAL05250"/>
    <x v="8"/>
    <s v="TECNO T101"/>
    <n v="5"/>
    <n v="18000"/>
    <n v="90000"/>
    <x v="6"/>
    <n v="2025"/>
  </r>
  <r>
    <s v="2025-07-12"/>
    <s v="SAL02244"/>
    <x v="8"/>
    <s v="TECNO T101"/>
    <n v="12"/>
    <n v="18000"/>
    <n v="216000"/>
    <x v="6"/>
    <n v="2025"/>
  </r>
  <r>
    <s v="2025-07-17"/>
    <s v="SAL02249"/>
    <x v="8"/>
    <s v="TECNO T101"/>
    <n v="10"/>
    <n v="18000"/>
    <n v="180000"/>
    <x v="6"/>
    <n v="2025"/>
  </r>
  <r>
    <s v="2025-07-18"/>
    <s v="SAL02989"/>
    <x v="8"/>
    <s v="TECNO T101"/>
    <n v="3"/>
    <n v="18000"/>
    <n v="54000"/>
    <x v="6"/>
    <n v="2025"/>
  </r>
  <r>
    <s v="2025-07-20"/>
    <s v="SAL01003"/>
    <x v="8"/>
    <s v="TECNO T101"/>
    <n v="3"/>
    <n v="18000"/>
    <n v="54000"/>
    <x v="6"/>
    <n v="2025"/>
  </r>
  <r>
    <s v="2025-07-20"/>
    <s v="SAL03338"/>
    <x v="8"/>
    <s v="TECNO T101"/>
    <n v="2"/>
    <n v="18000"/>
    <n v="36000"/>
    <x v="6"/>
    <n v="2025"/>
  </r>
  <r>
    <s v="2025-07-24"/>
    <s v="SAL03522"/>
    <x v="8"/>
    <s v="TECNO T101"/>
    <n v="11"/>
    <n v="18000"/>
    <n v="198000"/>
    <x v="6"/>
    <n v="2025"/>
  </r>
  <r>
    <s v="2025-08-03"/>
    <s v="SAL04992"/>
    <x v="8"/>
    <s v="TECNO T101"/>
    <n v="13"/>
    <n v="18000"/>
    <n v="234000"/>
    <x v="7"/>
    <n v="2025"/>
  </r>
  <r>
    <s v="2025-08-04"/>
    <s v="SAL02075"/>
    <x v="8"/>
    <s v="TECNO T101"/>
    <n v="5"/>
    <n v="18000"/>
    <n v="90000"/>
    <x v="7"/>
    <n v="2025"/>
  </r>
  <r>
    <s v="2025-08-05"/>
    <s v="SAL04646"/>
    <x v="8"/>
    <s v="TECNO T101"/>
    <n v="11"/>
    <n v="18000"/>
    <n v="198000"/>
    <x v="7"/>
    <n v="2025"/>
  </r>
  <r>
    <s v="2025-08-28"/>
    <s v="SAL05621"/>
    <x v="8"/>
    <s v="TECNO T101"/>
    <n v="4"/>
    <n v="18000"/>
    <n v="72000"/>
    <x v="7"/>
    <n v="2025"/>
  </r>
  <r>
    <s v="2025-09-01"/>
    <s v="SAL01137"/>
    <x v="8"/>
    <s v="TECNO T101"/>
    <n v="13"/>
    <n v="18000"/>
    <n v="234000"/>
    <x v="8"/>
    <n v="2025"/>
  </r>
  <r>
    <s v="2025-09-05"/>
    <s v="SAL03230"/>
    <x v="8"/>
    <s v="TECNO T101"/>
    <n v="6"/>
    <n v="18000"/>
    <n v="108000"/>
    <x v="8"/>
    <n v="2025"/>
  </r>
  <r>
    <s v="2025-09-07"/>
    <s v="SAL03599"/>
    <x v="8"/>
    <s v="TECNO T101"/>
    <n v="7"/>
    <n v="18000"/>
    <n v="126000"/>
    <x v="8"/>
    <n v="2025"/>
  </r>
  <r>
    <s v="2025-09-13"/>
    <s v="SAL01866"/>
    <x v="8"/>
    <s v="TECNO T101"/>
    <n v="4"/>
    <n v="18000"/>
    <n v="72000"/>
    <x v="8"/>
    <n v="2025"/>
  </r>
  <r>
    <s v="2025-09-15"/>
    <s v="SAL01232"/>
    <x v="8"/>
    <s v="TECNO T101"/>
    <n v="13"/>
    <n v="18000"/>
    <n v="234000"/>
    <x v="8"/>
    <n v="2025"/>
  </r>
  <r>
    <s v="2025-09-23"/>
    <s v="SAL00916"/>
    <x v="8"/>
    <s v="TECNO T101"/>
    <n v="14"/>
    <n v="18000"/>
    <n v="252000"/>
    <x v="8"/>
    <n v="2025"/>
  </r>
  <r>
    <s v="2025-10-02"/>
    <s v="SAL02481"/>
    <x v="8"/>
    <s v="TECNO T101"/>
    <n v="5"/>
    <n v="18000"/>
    <n v="90000"/>
    <x v="9"/>
    <n v="2025"/>
  </r>
  <r>
    <s v="2025-10-05"/>
    <s v="SAL05796"/>
    <x v="8"/>
    <s v="TECNO T101"/>
    <n v="14"/>
    <n v="18000"/>
    <n v="252000"/>
    <x v="9"/>
    <n v="2025"/>
  </r>
  <r>
    <s v="2025-10-14"/>
    <s v="SAL02423"/>
    <x v="8"/>
    <s v="TECNO T101"/>
    <n v="3"/>
    <n v="18000"/>
    <n v="54000"/>
    <x v="9"/>
    <n v="2025"/>
  </r>
  <r>
    <s v="2025-10-17"/>
    <s v="SAL02649"/>
    <x v="8"/>
    <s v="TECNO T101"/>
    <n v="2"/>
    <n v="18000"/>
    <n v="36000"/>
    <x v="9"/>
    <n v="2025"/>
  </r>
  <r>
    <s v="2025-10-19"/>
    <s v="SAL03569"/>
    <x v="8"/>
    <s v="TECNO T101"/>
    <n v="5"/>
    <n v="18000"/>
    <n v="90000"/>
    <x v="9"/>
    <n v="2025"/>
  </r>
  <r>
    <s v="2025-10-20"/>
    <s v="SAL04793"/>
    <x v="8"/>
    <s v="TECNO T101"/>
    <n v="15"/>
    <n v="18000"/>
    <n v="270000"/>
    <x v="9"/>
    <n v="2025"/>
  </r>
  <r>
    <s v="2025-10-20"/>
    <s v="SAL05685"/>
    <x v="8"/>
    <s v="TECNO T101"/>
    <n v="8"/>
    <n v="18000"/>
    <n v="144000"/>
    <x v="9"/>
    <n v="2025"/>
  </r>
  <r>
    <s v="2025-10-22"/>
    <s v="SAL00720"/>
    <x v="8"/>
    <s v="TECNO T101"/>
    <n v="11"/>
    <n v="18000"/>
    <n v="198000"/>
    <x v="9"/>
    <n v="2025"/>
  </r>
  <r>
    <s v="2025-10-28"/>
    <s v="SAL04225"/>
    <x v="8"/>
    <s v="TECNO T101"/>
    <n v="7"/>
    <n v="18000"/>
    <n v="126000"/>
    <x v="9"/>
    <n v="2025"/>
  </r>
  <r>
    <s v="2025-10-30"/>
    <s v="SAL03727"/>
    <x v="8"/>
    <s v="TECNO T101"/>
    <n v="5"/>
    <n v="18000"/>
    <n v="90000"/>
    <x v="9"/>
    <n v="2025"/>
  </r>
  <r>
    <s v="2025-11-15"/>
    <s v="SAL01675"/>
    <x v="8"/>
    <s v="TECNO T101"/>
    <n v="12"/>
    <n v="18000"/>
    <n v="216000"/>
    <x v="10"/>
    <n v="2025"/>
  </r>
  <r>
    <s v="2025-11-18"/>
    <s v="SAL01005"/>
    <x v="8"/>
    <s v="TECNO T101"/>
    <n v="14"/>
    <n v="18000"/>
    <n v="252000"/>
    <x v="10"/>
    <n v="2025"/>
  </r>
  <r>
    <s v="2025-12-08"/>
    <s v="SAL05008"/>
    <x v="8"/>
    <s v="TECNO T101"/>
    <n v="10"/>
    <n v="18000"/>
    <n v="180000"/>
    <x v="11"/>
    <n v="2025"/>
  </r>
  <r>
    <s v="2025-12-09"/>
    <s v="SAL01000"/>
    <x v="8"/>
    <s v="TECNO T101"/>
    <n v="10"/>
    <n v="18000"/>
    <n v="180000"/>
    <x v="11"/>
    <n v="2025"/>
  </r>
  <r>
    <s v="2025-12-26"/>
    <s v="SAL03090"/>
    <x v="8"/>
    <s v="TECNO T101"/>
    <n v="7"/>
    <n v="18000"/>
    <n v="126000"/>
    <x v="11"/>
    <n v="2025"/>
  </r>
  <r>
    <s v="2025-12-28"/>
    <s v="SAL02603"/>
    <x v="8"/>
    <s v="TECNO T101"/>
    <n v="2"/>
    <n v="18000"/>
    <n v="36000"/>
    <x v="11"/>
    <n v="2025"/>
  </r>
  <r>
    <s v="2023-01-02"/>
    <s v="SAL01948"/>
    <x v="6"/>
    <s v="TWIN GAME PAD"/>
    <n v="6"/>
    <n v="10000"/>
    <n v="60000"/>
    <x v="0"/>
    <n v="2023"/>
  </r>
  <r>
    <s v="2023-01-05"/>
    <s v="SAL01353"/>
    <x v="6"/>
    <s v="TWIN GAME PAD"/>
    <n v="6"/>
    <n v="10000"/>
    <n v="60000"/>
    <x v="0"/>
    <n v="2023"/>
  </r>
  <r>
    <s v="2023-01-10"/>
    <s v="SAL01271"/>
    <x v="6"/>
    <s v="TWIN GAME PAD"/>
    <n v="9"/>
    <n v="10000"/>
    <n v="90000"/>
    <x v="0"/>
    <n v="2023"/>
  </r>
  <r>
    <s v="2023-02-02"/>
    <s v="SAL01508"/>
    <x v="6"/>
    <s v="TWIN GAME PAD"/>
    <n v="5"/>
    <n v="10000"/>
    <n v="50000"/>
    <x v="1"/>
    <n v="2023"/>
  </r>
  <r>
    <s v="2023-02-04"/>
    <s v="SAL01020"/>
    <x v="6"/>
    <s v="TWIN GAME PAD"/>
    <n v="8"/>
    <n v="10000"/>
    <n v="80000"/>
    <x v="1"/>
    <n v="2023"/>
  </r>
  <r>
    <s v="2023-02-08"/>
    <s v="SAL03552"/>
    <x v="6"/>
    <s v="TWIN GAME PAD"/>
    <n v="3"/>
    <n v="10000"/>
    <n v="30000"/>
    <x v="1"/>
    <n v="2023"/>
  </r>
  <r>
    <s v="2023-02-23"/>
    <s v="SAL00635"/>
    <x v="6"/>
    <s v="TWIN GAME PAD"/>
    <n v="13"/>
    <n v="10000"/>
    <n v="130000"/>
    <x v="1"/>
    <n v="2023"/>
  </r>
  <r>
    <s v="2023-02-25"/>
    <s v="SAL02689"/>
    <x v="6"/>
    <s v="TWIN GAME PAD"/>
    <n v="3"/>
    <n v="10000"/>
    <n v="30000"/>
    <x v="1"/>
    <n v="2023"/>
  </r>
  <r>
    <s v="2023-03-09"/>
    <s v="SAL00292"/>
    <x v="6"/>
    <s v="TWIN GAME PAD"/>
    <n v="2"/>
    <n v="10000"/>
    <n v="20000"/>
    <x v="2"/>
    <n v="2023"/>
  </r>
  <r>
    <s v="2023-03-11"/>
    <s v="SAL02818"/>
    <x v="6"/>
    <s v="TWIN GAME PAD"/>
    <n v="1"/>
    <n v="10000"/>
    <n v="10000"/>
    <x v="2"/>
    <n v="2023"/>
  </r>
  <r>
    <s v="2023-03-14"/>
    <s v="SAL05506"/>
    <x v="6"/>
    <s v="TWIN GAME PAD"/>
    <n v="15"/>
    <n v="10000"/>
    <n v="150000"/>
    <x v="2"/>
    <n v="2023"/>
  </r>
  <r>
    <s v="2023-03-21"/>
    <s v="SAL01511"/>
    <x v="6"/>
    <s v="TWIN GAME PAD"/>
    <n v="11"/>
    <n v="10000"/>
    <n v="110000"/>
    <x v="2"/>
    <n v="2023"/>
  </r>
  <r>
    <s v="2023-04-01"/>
    <s v="SAL01547"/>
    <x v="6"/>
    <s v="TWIN GAME PAD"/>
    <n v="4"/>
    <n v="10000"/>
    <n v="40000"/>
    <x v="3"/>
    <n v="2023"/>
  </r>
  <r>
    <s v="2023-04-01"/>
    <s v="SAL04556"/>
    <x v="6"/>
    <s v="TWIN GAME PAD"/>
    <n v="8"/>
    <n v="10000"/>
    <n v="80000"/>
    <x v="3"/>
    <n v="2023"/>
  </r>
  <r>
    <s v="2023-04-03"/>
    <s v="SAL02223"/>
    <x v="6"/>
    <s v="TWIN GAME PAD"/>
    <n v="14"/>
    <n v="10000"/>
    <n v="140000"/>
    <x v="3"/>
    <n v="2023"/>
  </r>
  <r>
    <s v="2023-04-16"/>
    <s v="SAL04176"/>
    <x v="6"/>
    <s v="TWIN GAME PAD"/>
    <n v="6"/>
    <n v="10000"/>
    <n v="60000"/>
    <x v="3"/>
    <n v="2023"/>
  </r>
  <r>
    <s v="2023-04-18"/>
    <s v="SAL02281"/>
    <x v="6"/>
    <s v="TWIN GAME PAD"/>
    <n v="5"/>
    <n v="10000"/>
    <n v="50000"/>
    <x v="3"/>
    <n v="2023"/>
  </r>
  <r>
    <s v="2023-04-18"/>
    <s v="SAL05982"/>
    <x v="6"/>
    <s v="TWIN GAME PAD"/>
    <n v="3"/>
    <n v="10000"/>
    <n v="30000"/>
    <x v="3"/>
    <n v="2023"/>
  </r>
  <r>
    <s v="2023-04-22"/>
    <s v="SAL05838"/>
    <x v="6"/>
    <s v="TWIN GAME PAD"/>
    <n v="9"/>
    <n v="10000"/>
    <n v="90000"/>
    <x v="3"/>
    <n v="2023"/>
  </r>
  <r>
    <s v="2023-05-14"/>
    <s v="SAL00064"/>
    <x v="6"/>
    <s v="TWIN GAME PAD"/>
    <n v="15"/>
    <n v="10000"/>
    <n v="150000"/>
    <x v="4"/>
    <n v="2023"/>
  </r>
  <r>
    <s v="2023-05-27"/>
    <s v="SAL03122"/>
    <x v="6"/>
    <s v="TWIN GAME PAD"/>
    <n v="15"/>
    <n v="10000"/>
    <n v="150000"/>
    <x v="4"/>
    <n v="2023"/>
  </r>
  <r>
    <s v="2023-06-11"/>
    <s v="SAL05551"/>
    <x v="6"/>
    <s v="TWIN GAME PAD"/>
    <n v="9"/>
    <n v="10000"/>
    <n v="90000"/>
    <x v="5"/>
    <n v="2023"/>
  </r>
  <r>
    <s v="2023-06-15"/>
    <s v="SAL03295"/>
    <x v="6"/>
    <s v="TWIN GAME PAD"/>
    <n v="7"/>
    <n v="10000"/>
    <n v="70000"/>
    <x v="5"/>
    <n v="2023"/>
  </r>
  <r>
    <s v="2023-06-25"/>
    <s v="SAL03622"/>
    <x v="6"/>
    <s v="TWIN GAME PAD"/>
    <n v="2"/>
    <n v="10000"/>
    <n v="20000"/>
    <x v="5"/>
    <n v="2023"/>
  </r>
  <r>
    <s v="2023-07-02"/>
    <s v="SAL04658"/>
    <x v="6"/>
    <s v="TWIN GAME PAD"/>
    <n v="14"/>
    <n v="10000"/>
    <n v="140000"/>
    <x v="6"/>
    <n v="2023"/>
  </r>
  <r>
    <s v="2023-07-09"/>
    <s v="SAL01854"/>
    <x v="6"/>
    <s v="TWIN GAME PAD"/>
    <n v="12"/>
    <n v="10000"/>
    <n v="120000"/>
    <x v="6"/>
    <n v="2023"/>
  </r>
  <r>
    <s v="2023-07-09"/>
    <s v="SAL03463"/>
    <x v="6"/>
    <s v="TWIN GAME PAD"/>
    <n v="7"/>
    <n v="10000"/>
    <n v="70000"/>
    <x v="6"/>
    <n v="2023"/>
  </r>
  <r>
    <s v="2023-08-03"/>
    <s v="SAL05776"/>
    <x v="6"/>
    <s v="TWIN GAME PAD"/>
    <n v="3"/>
    <n v="10000"/>
    <n v="30000"/>
    <x v="7"/>
    <n v="2023"/>
  </r>
  <r>
    <s v="2023-08-10"/>
    <s v="SAL03739"/>
    <x v="6"/>
    <s v="TWIN GAME PAD"/>
    <n v="9"/>
    <n v="10000"/>
    <n v="90000"/>
    <x v="7"/>
    <n v="2023"/>
  </r>
  <r>
    <s v="2023-08-18"/>
    <s v="SAL04286"/>
    <x v="6"/>
    <s v="TWIN GAME PAD"/>
    <n v="5"/>
    <n v="10000"/>
    <n v="50000"/>
    <x v="7"/>
    <n v="2023"/>
  </r>
  <r>
    <s v="2023-09-04"/>
    <s v="SAL03565"/>
    <x v="6"/>
    <s v="TWIN GAME PAD"/>
    <n v="13"/>
    <n v="10000"/>
    <n v="130000"/>
    <x v="8"/>
    <n v="2023"/>
  </r>
  <r>
    <s v="2023-09-06"/>
    <s v="SAL05645"/>
    <x v="6"/>
    <s v="TWIN GAME PAD"/>
    <n v="1"/>
    <n v="10000"/>
    <n v="10000"/>
    <x v="8"/>
    <n v="2023"/>
  </r>
  <r>
    <s v="2023-09-13"/>
    <s v="SAL04634"/>
    <x v="6"/>
    <s v="TWIN GAME PAD"/>
    <n v="6"/>
    <n v="10000"/>
    <n v="60000"/>
    <x v="8"/>
    <n v="2023"/>
  </r>
  <r>
    <s v="2023-09-19"/>
    <s v="SAL04832"/>
    <x v="6"/>
    <s v="TWIN GAME PAD"/>
    <n v="7"/>
    <n v="10000"/>
    <n v="70000"/>
    <x v="8"/>
    <n v="2023"/>
  </r>
  <r>
    <s v="2023-09-24"/>
    <s v="SAL01021"/>
    <x v="6"/>
    <s v="TWIN GAME PAD"/>
    <n v="1"/>
    <n v="10000"/>
    <n v="10000"/>
    <x v="8"/>
    <n v="2023"/>
  </r>
  <r>
    <s v="2023-09-24"/>
    <s v="SAL01812"/>
    <x v="6"/>
    <s v="TWIN GAME PAD"/>
    <n v="1"/>
    <n v="10000"/>
    <n v="10000"/>
    <x v="8"/>
    <n v="2023"/>
  </r>
  <r>
    <s v="2023-09-24"/>
    <s v="SAL02675"/>
    <x v="6"/>
    <s v="TWIN GAME PAD"/>
    <n v="7"/>
    <n v="10000"/>
    <n v="70000"/>
    <x v="8"/>
    <n v="2023"/>
  </r>
  <r>
    <s v="2023-09-29"/>
    <s v="SAL01753"/>
    <x v="6"/>
    <s v="TWIN GAME PAD"/>
    <n v="10"/>
    <n v="10000"/>
    <n v="100000"/>
    <x v="8"/>
    <n v="2023"/>
  </r>
  <r>
    <s v="2023-10-02"/>
    <s v="SAL00182"/>
    <x v="6"/>
    <s v="TWIN GAME PAD"/>
    <n v="1"/>
    <n v="10000"/>
    <n v="10000"/>
    <x v="9"/>
    <n v="2023"/>
  </r>
  <r>
    <s v="2023-10-03"/>
    <s v="SAL01820"/>
    <x v="6"/>
    <s v="TWIN GAME PAD"/>
    <n v="3"/>
    <n v="10000"/>
    <n v="30000"/>
    <x v="9"/>
    <n v="2023"/>
  </r>
  <r>
    <s v="2023-10-17"/>
    <s v="SAL00600"/>
    <x v="6"/>
    <s v="TWIN GAME PAD"/>
    <n v="12"/>
    <n v="10000"/>
    <n v="120000"/>
    <x v="9"/>
    <n v="2023"/>
  </r>
  <r>
    <s v="2023-10-29"/>
    <s v="SAL05613"/>
    <x v="6"/>
    <s v="TWIN GAME PAD"/>
    <n v="9"/>
    <n v="10000"/>
    <n v="90000"/>
    <x v="9"/>
    <n v="2023"/>
  </r>
  <r>
    <s v="2023-11-10"/>
    <s v="SAL02870"/>
    <x v="6"/>
    <s v="TWIN GAME PAD"/>
    <n v="8"/>
    <n v="10000"/>
    <n v="80000"/>
    <x v="10"/>
    <n v="2023"/>
  </r>
  <r>
    <s v="2023-11-20"/>
    <s v="SAL04365"/>
    <x v="6"/>
    <s v="TWIN GAME PAD"/>
    <n v="13"/>
    <n v="10000"/>
    <n v="130000"/>
    <x v="10"/>
    <n v="2023"/>
  </r>
  <r>
    <s v="2023-11-27"/>
    <s v="SAL01933"/>
    <x v="6"/>
    <s v="TWIN GAME PAD"/>
    <n v="1"/>
    <n v="10000"/>
    <n v="10000"/>
    <x v="10"/>
    <n v="2023"/>
  </r>
  <r>
    <s v="2023-11-27"/>
    <s v="SAL03473"/>
    <x v="6"/>
    <s v="TWIN GAME PAD"/>
    <n v="5"/>
    <n v="10000"/>
    <n v="50000"/>
    <x v="10"/>
    <n v="2023"/>
  </r>
  <r>
    <s v="2023-11-29"/>
    <s v="SAL01786"/>
    <x v="6"/>
    <s v="TWIN GAME PAD"/>
    <n v="12"/>
    <n v="10000"/>
    <n v="120000"/>
    <x v="10"/>
    <n v="2023"/>
  </r>
  <r>
    <s v="2023-12-04"/>
    <s v="SAL05973"/>
    <x v="6"/>
    <s v="TWIN GAME PAD"/>
    <n v="7"/>
    <n v="10000"/>
    <n v="70000"/>
    <x v="11"/>
    <n v="2023"/>
  </r>
  <r>
    <s v="2023-12-05"/>
    <s v="SAL03857"/>
    <x v="6"/>
    <s v="TWIN GAME PAD"/>
    <n v="2"/>
    <n v="10000"/>
    <n v="20000"/>
    <x v="11"/>
    <n v="2023"/>
  </r>
  <r>
    <s v="2023-12-06"/>
    <s v="SAL04329"/>
    <x v="6"/>
    <s v="TWIN GAME PAD"/>
    <n v="8"/>
    <n v="10000"/>
    <n v="80000"/>
    <x v="11"/>
    <n v="2023"/>
  </r>
  <r>
    <s v="2023-12-10"/>
    <s v="SAL03970"/>
    <x v="6"/>
    <s v="TWIN GAME PAD"/>
    <n v="2"/>
    <n v="10000"/>
    <n v="20000"/>
    <x v="11"/>
    <n v="2023"/>
  </r>
  <r>
    <s v="2023-12-19"/>
    <s v="SAL03720"/>
    <x v="6"/>
    <s v="TWIN GAME PAD"/>
    <n v="2"/>
    <n v="10000"/>
    <n v="20000"/>
    <x v="11"/>
    <n v="2023"/>
  </r>
  <r>
    <s v="2023-12-22"/>
    <s v="SAL04777"/>
    <x v="6"/>
    <s v="TWIN GAME PAD"/>
    <n v="13"/>
    <n v="10000"/>
    <n v="130000"/>
    <x v="11"/>
    <n v="2023"/>
  </r>
  <r>
    <s v="2023-12-26"/>
    <s v="SAL01512"/>
    <x v="6"/>
    <s v="TWIN GAME PAD"/>
    <n v="4"/>
    <n v="10000"/>
    <n v="40000"/>
    <x v="11"/>
    <n v="2023"/>
  </r>
  <r>
    <s v="2024-01-19"/>
    <s v="SAL05256"/>
    <x v="6"/>
    <s v="TWIN GAME PAD"/>
    <n v="15"/>
    <n v="10000"/>
    <n v="150000"/>
    <x v="0"/>
    <n v="2024"/>
  </r>
  <r>
    <s v="2024-01-26"/>
    <s v="SAL04788"/>
    <x v="6"/>
    <s v="TWIN GAME PAD"/>
    <n v="11"/>
    <n v="10000"/>
    <n v="110000"/>
    <x v="0"/>
    <n v="2024"/>
  </r>
  <r>
    <s v="2024-02-03"/>
    <s v="SAL03400"/>
    <x v="6"/>
    <s v="TWIN GAME PAD"/>
    <n v="1"/>
    <n v="10000"/>
    <n v="10000"/>
    <x v="1"/>
    <n v="2024"/>
  </r>
  <r>
    <s v="2024-02-16"/>
    <s v="SAL03547"/>
    <x v="6"/>
    <s v="TWIN GAME PAD"/>
    <n v="14"/>
    <n v="10000"/>
    <n v="140000"/>
    <x v="1"/>
    <n v="2024"/>
  </r>
  <r>
    <s v="2024-02-23"/>
    <s v="SAL03844"/>
    <x v="6"/>
    <s v="TWIN GAME PAD"/>
    <n v="11"/>
    <n v="10000"/>
    <n v="110000"/>
    <x v="1"/>
    <n v="2024"/>
  </r>
  <r>
    <s v="2024-03-02"/>
    <s v="SAL01829"/>
    <x v="6"/>
    <s v="TWIN GAME PAD"/>
    <n v="14"/>
    <n v="10000"/>
    <n v="140000"/>
    <x v="2"/>
    <n v="2024"/>
  </r>
  <r>
    <s v="2024-03-02"/>
    <s v="SAL02971"/>
    <x v="6"/>
    <s v="TWIN GAME PAD"/>
    <n v="8"/>
    <n v="10000"/>
    <n v="80000"/>
    <x v="2"/>
    <n v="2024"/>
  </r>
  <r>
    <s v="2024-03-07"/>
    <s v="SAL02892"/>
    <x v="6"/>
    <s v="TWIN GAME PAD"/>
    <n v="1"/>
    <n v="10000"/>
    <n v="10000"/>
    <x v="2"/>
    <n v="2024"/>
  </r>
  <r>
    <s v="2024-03-15"/>
    <s v="SAL05492"/>
    <x v="6"/>
    <s v="TWIN GAME PAD"/>
    <n v="13"/>
    <n v="10000"/>
    <n v="130000"/>
    <x v="2"/>
    <n v="2024"/>
  </r>
  <r>
    <s v="2024-03-16"/>
    <s v="SAL03842"/>
    <x v="6"/>
    <s v="TWIN GAME PAD"/>
    <n v="9"/>
    <n v="10000"/>
    <n v="90000"/>
    <x v="2"/>
    <n v="2024"/>
  </r>
  <r>
    <s v="2024-03-17"/>
    <s v="SAL02744"/>
    <x v="6"/>
    <s v="TWIN GAME PAD"/>
    <n v="5"/>
    <n v="10000"/>
    <n v="50000"/>
    <x v="2"/>
    <n v="2024"/>
  </r>
  <r>
    <s v="2024-03-21"/>
    <s v="SAL03409"/>
    <x v="6"/>
    <s v="TWIN GAME PAD"/>
    <n v="11"/>
    <n v="10000"/>
    <n v="110000"/>
    <x v="2"/>
    <n v="2024"/>
  </r>
  <r>
    <s v="2024-04-01"/>
    <s v="SAL03089"/>
    <x v="6"/>
    <s v="TWIN GAME PAD"/>
    <n v="3"/>
    <n v="10000"/>
    <n v="30000"/>
    <x v="3"/>
    <n v="2024"/>
  </r>
  <r>
    <s v="2024-04-10"/>
    <s v="SAL05988"/>
    <x v="6"/>
    <s v="TWIN GAME PAD"/>
    <n v="4"/>
    <n v="10000"/>
    <n v="40000"/>
    <x v="3"/>
    <n v="2024"/>
  </r>
  <r>
    <s v="2024-04-13"/>
    <s v="SAL02783"/>
    <x v="6"/>
    <s v="TWIN GAME PAD"/>
    <n v="7"/>
    <n v="10000"/>
    <n v="70000"/>
    <x v="3"/>
    <n v="2024"/>
  </r>
  <r>
    <s v="2024-04-15"/>
    <s v="SAL03345"/>
    <x v="6"/>
    <s v="TWIN GAME PAD"/>
    <n v="2"/>
    <n v="10000"/>
    <n v="20000"/>
    <x v="3"/>
    <n v="2024"/>
  </r>
  <r>
    <s v="2024-04-30"/>
    <s v="SAL03488"/>
    <x v="6"/>
    <s v="TWIN GAME PAD"/>
    <n v="13"/>
    <n v="10000"/>
    <n v="130000"/>
    <x v="3"/>
    <n v="2024"/>
  </r>
  <r>
    <s v="2024-05-09"/>
    <s v="SAL00316"/>
    <x v="6"/>
    <s v="TWIN GAME PAD"/>
    <n v="6"/>
    <n v="10000"/>
    <n v="60000"/>
    <x v="4"/>
    <n v="2024"/>
  </r>
  <r>
    <s v="2024-05-20"/>
    <s v="SAL03557"/>
    <x v="6"/>
    <s v="TWIN GAME PAD"/>
    <n v="8"/>
    <n v="10000"/>
    <n v="80000"/>
    <x v="4"/>
    <n v="2024"/>
  </r>
  <r>
    <s v="2024-05-21"/>
    <s v="SAL01598"/>
    <x v="6"/>
    <s v="TWIN GAME PAD"/>
    <n v="1"/>
    <n v="10000"/>
    <n v="10000"/>
    <x v="4"/>
    <n v="2024"/>
  </r>
  <r>
    <s v="2024-05-25"/>
    <s v="SAL05937"/>
    <x v="6"/>
    <s v="TWIN GAME PAD"/>
    <n v="14"/>
    <n v="10000"/>
    <n v="140000"/>
    <x v="4"/>
    <n v="2024"/>
  </r>
  <r>
    <s v="2024-05-30"/>
    <s v="SAL04262"/>
    <x v="6"/>
    <s v="TWIN GAME PAD"/>
    <n v="15"/>
    <n v="10000"/>
    <n v="150000"/>
    <x v="4"/>
    <n v="2024"/>
  </r>
  <r>
    <s v="2024-06-13"/>
    <s v="SAL03102"/>
    <x v="6"/>
    <s v="TWIN GAME PAD"/>
    <n v="2"/>
    <n v="10000"/>
    <n v="20000"/>
    <x v="5"/>
    <n v="2024"/>
  </r>
  <r>
    <s v="2024-06-18"/>
    <s v="SAL03662"/>
    <x v="6"/>
    <s v="TWIN GAME PAD"/>
    <n v="13"/>
    <n v="10000"/>
    <n v="130000"/>
    <x v="5"/>
    <n v="2024"/>
  </r>
  <r>
    <s v="2024-07-02"/>
    <s v="SAL00390"/>
    <x v="6"/>
    <s v="TWIN GAME PAD"/>
    <n v="13"/>
    <n v="10000"/>
    <n v="130000"/>
    <x v="6"/>
    <n v="2024"/>
  </r>
  <r>
    <s v="2024-07-04"/>
    <s v="SAL05964"/>
    <x v="6"/>
    <s v="TWIN GAME PAD"/>
    <n v="8"/>
    <n v="10000"/>
    <n v="80000"/>
    <x v="6"/>
    <n v="2024"/>
  </r>
  <r>
    <s v="2024-07-05"/>
    <s v="SAL02988"/>
    <x v="6"/>
    <s v="TWIN GAME PAD"/>
    <n v="10"/>
    <n v="10000"/>
    <n v="100000"/>
    <x v="6"/>
    <n v="2024"/>
  </r>
  <r>
    <s v="2024-07-05"/>
    <s v="SAL05678"/>
    <x v="6"/>
    <s v="TWIN GAME PAD"/>
    <n v="8"/>
    <n v="10000"/>
    <n v="80000"/>
    <x v="6"/>
    <n v="2024"/>
  </r>
  <r>
    <s v="2024-07-13"/>
    <s v="SAL02993"/>
    <x v="6"/>
    <s v="TWIN GAME PAD"/>
    <n v="6"/>
    <n v="10000"/>
    <n v="60000"/>
    <x v="6"/>
    <n v="2024"/>
  </r>
  <r>
    <s v="2024-07-13"/>
    <s v="SAL05784"/>
    <x v="6"/>
    <s v="TWIN GAME PAD"/>
    <n v="5"/>
    <n v="10000"/>
    <n v="50000"/>
    <x v="6"/>
    <n v="2024"/>
  </r>
  <r>
    <s v="2024-07-15"/>
    <s v="SAL02450"/>
    <x v="6"/>
    <s v="TWIN GAME PAD"/>
    <n v="1"/>
    <n v="10000"/>
    <n v="10000"/>
    <x v="6"/>
    <n v="2024"/>
  </r>
  <r>
    <s v="2024-07-18"/>
    <s v="SAL03125"/>
    <x v="6"/>
    <s v="TWIN GAME PAD"/>
    <n v="8"/>
    <n v="10000"/>
    <n v="80000"/>
    <x v="6"/>
    <n v="2024"/>
  </r>
  <r>
    <s v="2024-07-18"/>
    <s v="SAL05343"/>
    <x v="6"/>
    <s v="TWIN GAME PAD"/>
    <n v="10"/>
    <n v="10000"/>
    <n v="100000"/>
    <x v="6"/>
    <n v="2024"/>
  </r>
  <r>
    <s v="2024-07-31"/>
    <s v="SAL04757"/>
    <x v="6"/>
    <s v="TWIN GAME PAD"/>
    <n v="12"/>
    <n v="10000"/>
    <n v="120000"/>
    <x v="6"/>
    <n v="2024"/>
  </r>
  <r>
    <s v="2024-08-04"/>
    <s v="SAL00814"/>
    <x v="6"/>
    <s v="TWIN GAME PAD"/>
    <n v="7"/>
    <n v="10000"/>
    <n v="70000"/>
    <x v="7"/>
    <n v="2024"/>
  </r>
  <r>
    <s v="2024-08-06"/>
    <s v="SAL01274"/>
    <x v="6"/>
    <s v="TWIN GAME PAD"/>
    <n v="13"/>
    <n v="10000"/>
    <n v="130000"/>
    <x v="7"/>
    <n v="2024"/>
  </r>
  <r>
    <s v="2024-08-10"/>
    <s v="SAL01331"/>
    <x v="6"/>
    <s v="TWIN GAME PAD"/>
    <n v="3"/>
    <n v="10000"/>
    <n v="30000"/>
    <x v="7"/>
    <n v="2024"/>
  </r>
  <r>
    <s v="2024-09-13"/>
    <s v="SAL03315"/>
    <x v="6"/>
    <s v="TWIN GAME PAD"/>
    <n v="9"/>
    <n v="10000"/>
    <n v="90000"/>
    <x v="8"/>
    <n v="2024"/>
  </r>
  <r>
    <s v="2024-09-15"/>
    <s v="SAL01676"/>
    <x v="6"/>
    <s v="TWIN GAME PAD"/>
    <n v="10"/>
    <n v="10000"/>
    <n v="100000"/>
    <x v="8"/>
    <n v="2024"/>
  </r>
  <r>
    <s v="2024-09-25"/>
    <s v="SAL02080"/>
    <x v="6"/>
    <s v="TWIN GAME PAD"/>
    <n v="14"/>
    <n v="10000"/>
    <n v="140000"/>
    <x v="8"/>
    <n v="2024"/>
  </r>
  <r>
    <s v="2024-09-27"/>
    <s v="SAL03455"/>
    <x v="6"/>
    <s v="TWIN GAME PAD"/>
    <n v="1"/>
    <n v="10000"/>
    <n v="10000"/>
    <x v="8"/>
    <n v="2024"/>
  </r>
  <r>
    <s v="2024-10-01"/>
    <s v="SAL02409"/>
    <x v="6"/>
    <s v="TWIN GAME PAD"/>
    <n v="9"/>
    <n v="10000"/>
    <n v="90000"/>
    <x v="9"/>
    <n v="2024"/>
  </r>
  <r>
    <s v="2024-10-01"/>
    <s v="SAL05079"/>
    <x v="6"/>
    <s v="TWIN GAME PAD"/>
    <n v="7"/>
    <n v="10000"/>
    <n v="70000"/>
    <x v="9"/>
    <n v="2024"/>
  </r>
  <r>
    <s v="2024-10-13"/>
    <s v="SAL01190"/>
    <x v="6"/>
    <s v="TWIN GAME PAD"/>
    <n v="10"/>
    <n v="10000"/>
    <n v="100000"/>
    <x v="9"/>
    <n v="2024"/>
  </r>
  <r>
    <s v="2024-11-02"/>
    <s v="SAL01659"/>
    <x v="6"/>
    <s v="TWIN GAME PAD"/>
    <n v="7"/>
    <n v="10000"/>
    <n v="70000"/>
    <x v="10"/>
    <n v="2024"/>
  </r>
  <r>
    <s v="2024-11-24"/>
    <s v="SAL04521"/>
    <x v="6"/>
    <s v="TWIN GAME PAD"/>
    <n v="12"/>
    <n v="10000"/>
    <n v="120000"/>
    <x v="10"/>
    <n v="2024"/>
  </r>
  <r>
    <s v="2024-11-26"/>
    <s v="SAL04752"/>
    <x v="6"/>
    <s v="TWIN GAME PAD"/>
    <n v="10"/>
    <n v="10000"/>
    <n v="100000"/>
    <x v="10"/>
    <n v="2024"/>
  </r>
  <r>
    <s v="2024-12-02"/>
    <s v="SAL05381"/>
    <x v="6"/>
    <s v="TWIN GAME PAD"/>
    <n v="9"/>
    <n v="10000"/>
    <n v="90000"/>
    <x v="11"/>
    <n v="2024"/>
  </r>
  <r>
    <s v="2024-12-06"/>
    <s v="SAL05711"/>
    <x v="6"/>
    <s v="TWIN GAME PAD"/>
    <n v="9"/>
    <n v="10000"/>
    <n v="90000"/>
    <x v="11"/>
    <n v="2024"/>
  </r>
  <r>
    <s v="2024-12-22"/>
    <s v="SAL01722"/>
    <x v="6"/>
    <s v="TWIN GAME PAD"/>
    <n v="13"/>
    <n v="10000"/>
    <n v="130000"/>
    <x v="11"/>
    <n v="2024"/>
  </r>
  <r>
    <s v="2024-12-29"/>
    <s v="SAL01159"/>
    <x v="6"/>
    <s v="TWIN GAME PAD"/>
    <n v="10"/>
    <n v="10000"/>
    <n v="100000"/>
    <x v="11"/>
    <n v="2024"/>
  </r>
  <r>
    <s v="2025-01-07"/>
    <s v="SAL04181"/>
    <x v="6"/>
    <s v="TWIN GAME PAD"/>
    <n v="1"/>
    <n v="10000"/>
    <n v="10000"/>
    <x v="0"/>
    <n v="2025"/>
  </r>
  <r>
    <s v="2025-01-16"/>
    <s v="SAL05471"/>
    <x v="6"/>
    <s v="TWIN GAME PAD"/>
    <n v="5"/>
    <n v="10000"/>
    <n v="50000"/>
    <x v="0"/>
    <n v="2025"/>
  </r>
  <r>
    <s v="2025-01-24"/>
    <s v="SAL05897"/>
    <x v="6"/>
    <s v="TWIN GAME PAD"/>
    <n v="8"/>
    <n v="10000"/>
    <n v="80000"/>
    <x v="0"/>
    <n v="2025"/>
  </r>
  <r>
    <s v="2025-01-28"/>
    <s v="SAL02446"/>
    <x v="6"/>
    <s v="TWIN GAME PAD"/>
    <n v="4"/>
    <n v="10000"/>
    <n v="40000"/>
    <x v="0"/>
    <n v="2025"/>
  </r>
  <r>
    <s v="2025-02-06"/>
    <s v="SAL02813"/>
    <x v="6"/>
    <s v="TWIN GAME PAD"/>
    <n v="14"/>
    <n v="10000"/>
    <n v="140000"/>
    <x v="1"/>
    <n v="2025"/>
  </r>
  <r>
    <s v="2025-02-26"/>
    <s v="SAL04997"/>
    <x v="6"/>
    <s v="TWIN GAME PAD"/>
    <n v="12"/>
    <n v="10000"/>
    <n v="120000"/>
    <x v="1"/>
    <n v="2025"/>
  </r>
  <r>
    <s v="2025-02-27"/>
    <s v="SAL04392"/>
    <x v="6"/>
    <s v="TWIN GAME PAD"/>
    <n v="13"/>
    <n v="10000"/>
    <n v="130000"/>
    <x v="1"/>
    <n v="2025"/>
  </r>
  <r>
    <s v="2025-03-04"/>
    <s v="SAL01982"/>
    <x v="6"/>
    <s v="TWIN GAME PAD"/>
    <n v="13"/>
    <n v="10000"/>
    <n v="130000"/>
    <x v="2"/>
    <n v="2025"/>
  </r>
  <r>
    <s v="2025-03-09"/>
    <s v="SAL05956"/>
    <x v="6"/>
    <s v="TWIN GAME PAD"/>
    <n v="13"/>
    <n v="10000"/>
    <n v="130000"/>
    <x v="2"/>
    <n v="2025"/>
  </r>
  <r>
    <s v="2025-03-10"/>
    <s v="SAL01927"/>
    <x v="6"/>
    <s v="TWIN GAME PAD"/>
    <n v="1"/>
    <n v="10000"/>
    <n v="10000"/>
    <x v="2"/>
    <n v="2025"/>
  </r>
  <r>
    <s v="2025-03-20"/>
    <s v="SAL02800"/>
    <x v="6"/>
    <s v="TWIN GAME PAD"/>
    <n v="9"/>
    <n v="10000"/>
    <n v="90000"/>
    <x v="2"/>
    <n v="2025"/>
  </r>
  <r>
    <s v="2025-03-22"/>
    <s v="SAL05881"/>
    <x v="6"/>
    <s v="TWIN GAME PAD"/>
    <n v="12"/>
    <n v="10000"/>
    <n v="120000"/>
    <x v="2"/>
    <n v="2025"/>
  </r>
  <r>
    <s v="2025-04-02"/>
    <s v="SAL02004"/>
    <x v="6"/>
    <s v="TWIN GAME PAD"/>
    <n v="9"/>
    <n v="10000"/>
    <n v="90000"/>
    <x v="3"/>
    <n v="2025"/>
  </r>
  <r>
    <s v="2025-04-02"/>
    <s v="SAL02635"/>
    <x v="6"/>
    <s v="TWIN GAME PAD"/>
    <n v="9"/>
    <n v="10000"/>
    <n v="90000"/>
    <x v="3"/>
    <n v="2025"/>
  </r>
  <r>
    <s v="2025-04-02"/>
    <s v="SAL03205"/>
    <x v="6"/>
    <s v="TWIN GAME PAD"/>
    <n v="4"/>
    <n v="10000"/>
    <n v="40000"/>
    <x v="3"/>
    <n v="2025"/>
  </r>
  <r>
    <s v="2025-04-03"/>
    <s v="SAL01229"/>
    <x v="6"/>
    <s v="TWIN GAME PAD"/>
    <n v="10"/>
    <n v="10000"/>
    <n v="100000"/>
    <x v="3"/>
    <n v="2025"/>
  </r>
  <r>
    <s v="2025-04-17"/>
    <s v="SAL01211"/>
    <x v="6"/>
    <s v="TWIN GAME PAD"/>
    <n v="7"/>
    <n v="10000"/>
    <n v="70000"/>
    <x v="3"/>
    <n v="2025"/>
  </r>
  <r>
    <s v="2025-04-30"/>
    <s v="SAL02307"/>
    <x v="6"/>
    <s v="TWIN GAME PAD"/>
    <n v="2"/>
    <n v="10000"/>
    <n v="20000"/>
    <x v="3"/>
    <n v="2025"/>
  </r>
  <r>
    <s v="2025-05-06"/>
    <s v="SAL01078"/>
    <x v="6"/>
    <s v="TWIN GAME PAD"/>
    <n v="9"/>
    <n v="10000"/>
    <n v="90000"/>
    <x v="4"/>
    <n v="2025"/>
  </r>
  <r>
    <s v="2025-05-16"/>
    <s v="SAL02956"/>
    <x v="6"/>
    <s v="TWIN GAME PAD"/>
    <n v="14"/>
    <n v="10000"/>
    <n v="140000"/>
    <x v="4"/>
    <n v="2025"/>
  </r>
  <r>
    <s v="2025-05-21"/>
    <s v="SAL00959"/>
    <x v="6"/>
    <s v="TWIN GAME PAD"/>
    <n v="2"/>
    <n v="10000"/>
    <n v="20000"/>
    <x v="4"/>
    <n v="2025"/>
  </r>
  <r>
    <s v="2025-05-25"/>
    <s v="SAL04449"/>
    <x v="6"/>
    <s v="TWIN GAME PAD"/>
    <n v="9"/>
    <n v="10000"/>
    <n v="90000"/>
    <x v="4"/>
    <n v="2025"/>
  </r>
  <r>
    <s v="2025-06-13"/>
    <s v="SAL01606"/>
    <x v="6"/>
    <s v="TWIN GAME PAD"/>
    <n v="15"/>
    <n v="10000"/>
    <n v="150000"/>
    <x v="5"/>
    <n v="2025"/>
  </r>
  <r>
    <s v="2025-06-14"/>
    <s v="SAL04866"/>
    <x v="6"/>
    <s v="TWIN GAME PAD"/>
    <n v="5"/>
    <n v="10000"/>
    <n v="50000"/>
    <x v="5"/>
    <n v="2025"/>
  </r>
  <r>
    <s v="2025-06-18"/>
    <s v="SAL04204"/>
    <x v="6"/>
    <s v="TWIN GAME PAD"/>
    <n v="15"/>
    <n v="10000"/>
    <n v="150000"/>
    <x v="5"/>
    <n v="2025"/>
  </r>
  <r>
    <s v="2025-06-20"/>
    <s v="SAL01887"/>
    <x v="6"/>
    <s v="TWIN GAME PAD"/>
    <n v="2"/>
    <n v="10000"/>
    <n v="20000"/>
    <x v="5"/>
    <n v="2025"/>
  </r>
  <r>
    <s v="2025-06-23"/>
    <s v="SAL03112"/>
    <x v="6"/>
    <s v="TWIN GAME PAD"/>
    <n v="9"/>
    <n v="10000"/>
    <n v="90000"/>
    <x v="5"/>
    <n v="2025"/>
  </r>
  <r>
    <s v="2025-07-01"/>
    <s v="SAL05567"/>
    <x v="6"/>
    <s v="TWIN GAME PAD"/>
    <n v="11"/>
    <n v="10000"/>
    <n v="110000"/>
    <x v="6"/>
    <n v="2025"/>
  </r>
  <r>
    <s v="2025-07-03"/>
    <s v="SAL03199"/>
    <x v="6"/>
    <s v="TWIN GAME PAD"/>
    <n v="13"/>
    <n v="10000"/>
    <n v="130000"/>
    <x v="6"/>
    <n v="2025"/>
  </r>
  <r>
    <s v="2025-07-16"/>
    <s v="SAL01496"/>
    <x v="6"/>
    <s v="TWIN GAME PAD"/>
    <n v="3"/>
    <n v="10000"/>
    <n v="30000"/>
    <x v="6"/>
    <n v="2025"/>
  </r>
  <r>
    <s v="2025-08-01"/>
    <s v="SAL04893"/>
    <x v="6"/>
    <s v="TWIN GAME PAD"/>
    <n v="13"/>
    <n v="10000"/>
    <n v="130000"/>
    <x v="7"/>
    <n v="2025"/>
  </r>
  <r>
    <s v="2025-08-08"/>
    <s v="SAL04015"/>
    <x v="6"/>
    <s v="TWIN GAME PAD"/>
    <n v="9"/>
    <n v="10000"/>
    <n v="90000"/>
    <x v="7"/>
    <n v="2025"/>
  </r>
  <r>
    <s v="2025-08-11"/>
    <s v="SAL01418"/>
    <x v="6"/>
    <s v="TWIN GAME PAD"/>
    <n v="14"/>
    <n v="10000"/>
    <n v="140000"/>
    <x v="7"/>
    <n v="2025"/>
  </r>
  <r>
    <s v="2025-08-21"/>
    <s v="SAL02708"/>
    <x v="6"/>
    <s v="TWIN GAME PAD"/>
    <n v="1"/>
    <n v="10000"/>
    <n v="10000"/>
    <x v="7"/>
    <n v="2025"/>
  </r>
  <r>
    <s v="2025-08-22"/>
    <s v="SAL02141"/>
    <x v="6"/>
    <s v="TWIN GAME PAD"/>
    <n v="2"/>
    <n v="10000"/>
    <n v="20000"/>
    <x v="7"/>
    <n v="2025"/>
  </r>
  <r>
    <s v="2025-08-25"/>
    <s v="SAL02535"/>
    <x v="6"/>
    <s v="TWIN GAME PAD"/>
    <n v="2"/>
    <n v="10000"/>
    <n v="20000"/>
    <x v="7"/>
    <n v="2025"/>
  </r>
  <r>
    <s v="2025-08-28"/>
    <s v="SAL03651"/>
    <x v="6"/>
    <s v="TWIN GAME PAD"/>
    <n v="1"/>
    <n v="10000"/>
    <n v="10000"/>
    <x v="7"/>
    <n v="2025"/>
  </r>
  <r>
    <s v="2025-09-01"/>
    <s v="SAL03359"/>
    <x v="6"/>
    <s v="TWIN GAME PAD"/>
    <n v="7"/>
    <n v="10000"/>
    <n v="70000"/>
    <x v="8"/>
    <n v="2025"/>
  </r>
  <r>
    <s v="2025-09-06"/>
    <s v="SAL01533"/>
    <x v="6"/>
    <s v="TWIN GAME PAD"/>
    <n v="13"/>
    <n v="10000"/>
    <n v="130000"/>
    <x v="8"/>
    <n v="2025"/>
  </r>
  <r>
    <s v="2025-09-25"/>
    <s v="SAL01956"/>
    <x v="6"/>
    <s v="TWIN GAME PAD"/>
    <n v="4"/>
    <n v="10000"/>
    <n v="40000"/>
    <x v="8"/>
    <n v="2025"/>
  </r>
  <r>
    <s v="2025-09-27"/>
    <s v="SAL02511"/>
    <x v="6"/>
    <s v="TWIN GAME PAD"/>
    <n v="6"/>
    <n v="10000"/>
    <n v="60000"/>
    <x v="8"/>
    <n v="2025"/>
  </r>
  <r>
    <s v="2025-09-30"/>
    <s v="SAL04643"/>
    <x v="6"/>
    <s v="TWIN GAME PAD"/>
    <n v="4"/>
    <n v="10000"/>
    <n v="40000"/>
    <x v="8"/>
    <n v="2025"/>
  </r>
  <r>
    <s v="2025-10-11"/>
    <s v="SAL02303"/>
    <x v="6"/>
    <s v="TWIN GAME PAD"/>
    <n v="6"/>
    <n v="10000"/>
    <n v="60000"/>
    <x v="9"/>
    <n v="2025"/>
  </r>
  <r>
    <s v="2025-10-19"/>
    <s v="SAL04465"/>
    <x v="6"/>
    <s v="TWIN GAME PAD"/>
    <n v="3"/>
    <n v="10000"/>
    <n v="30000"/>
    <x v="9"/>
    <n v="2025"/>
  </r>
  <r>
    <s v="2025-10-22"/>
    <s v="SAL01780"/>
    <x v="6"/>
    <s v="TWIN GAME PAD"/>
    <n v="15"/>
    <n v="10000"/>
    <n v="150000"/>
    <x v="9"/>
    <n v="2025"/>
  </r>
  <r>
    <s v="2025-11-05"/>
    <s v="SAL02188"/>
    <x v="6"/>
    <s v="TWIN GAME PAD"/>
    <n v="12"/>
    <n v="10000"/>
    <n v="120000"/>
    <x v="10"/>
    <n v="2025"/>
  </r>
  <r>
    <s v="2025-11-14"/>
    <s v="SAL05533"/>
    <x v="6"/>
    <s v="TWIN GAME PAD"/>
    <n v="3"/>
    <n v="10000"/>
    <n v="30000"/>
    <x v="10"/>
    <n v="2025"/>
  </r>
  <r>
    <s v="2025-11-25"/>
    <s v="SAL03716"/>
    <x v="6"/>
    <s v="TWIN GAME PAD"/>
    <n v="15"/>
    <n v="10000"/>
    <n v="150000"/>
    <x v="10"/>
    <n v="2025"/>
  </r>
  <r>
    <s v="2023-01-02"/>
    <s v="SAL03963"/>
    <x v="5"/>
    <s v="TWS"/>
    <n v="14"/>
    <n v="4500"/>
    <n v="63000"/>
    <x v="0"/>
    <n v="2023"/>
  </r>
  <r>
    <s v="2023-01-25"/>
    <s v="SAL05004"/>
    <x v="5"/>
    <s v="TWS"/>
    <n v="5"/>
    <n v="4500"/>
    <n v="22500"/>
    <x v="0"/>
    <n v="2023"/>
  </r>
  <r>
    <s v="2023-01-30"/>
    <s v="SAL01990"/>
    <x v="5"/>
    <s v="TWS"/>
    <n v="5"/>
    <n v="4500"/>
    <n v="22500"/>
    <x v="0"/>
    <n v="2023"/>
  </r>
  <r>
    <s v="2023-01-31"/>
    <s v="SAL02346"/>
    <x v="5"/>
    <s v="TWS"/>
    <n v="11"/>
    <n v="4500"/>
    <n v="49500"/>
    <x v="0"/>
    <n v="2023"/>
  </r>
  <r>
    <s v="2023-02-10"/>
    <s v="SAL03648"/>
    <x v="5"/>
    <s v="TWS"/>
    <n v="7"/>
    <n v="4500"/>
    <n v="31500"/>
    <x v="1"/>
    <n v="2023"/>
  </r>
  <r>
    <s v="2023-02-14"/>
    <s v="SAL03894"/>
    <x v="5"/>
    <s v="TWS"/>
    <n v="7"/>
    <n v="4500"/>
    <n v="31500"/>
    <x v="1"/>
    <n v="2023"/>
  </r>
  <r>
    <s v="2023-02-24"/>
    <s v="SAL02591"/>
    <x v="5"/>
    <s v="TWS"/>
    <n v="9"/>
    <n v="4500"/>
    <n v="40500"/>
    <x v="1"/>
    <n v="2023"/>
  </r>
  <r>
    <s v="2023-03-03"/>
    <s v="SAL04730"/>
    <x v="5"/>
    <s v="TWS"/>
    <n v="15"/>
    <n v="4500"/>
    <n v="67500"/>
    <x v="2"/>
    <n v="2023"/>
  </r>
  <r>
    <s v="2023-03-19"/>
    <s v="SAL03307"/>
    <x v="5"/>
    <s v="TWS"/>
    <n v="15"/>
    <n v="4500"/>
    <n v="67500"/>
    <x v="2"/>
    <n v="2023"/>
  </r>
  <r>
    <s v="2023-03-24"/>
    <s v="SAL05572"/>
    <x v="5"/>
    <s v="TWS"/>
    <n v="7"/>
    <n v="4500"/>
    <n v="31500"/>
    <x v="2"/>
    <n v="2023"/>
  </r>
  <r>
    <s v="2023-04-05"/>
    <s v="SAL02663"/>
    <x v="5"/>
    <s v="TWS"/>
    <n v="14"/>
    <n v="4500"/>
    <n v="63000"/>
    <x v="3"/>
    <n v="2023"/>
  </r>
  <r>
    <s v="2023-04-11"/>
    <s v="SAL05994"/>
    <x v="5"/>
    <s v="TWS"/>
    <n v="14"/>
    <n v="4500"/>
    <n v="63000"/>
    <x v="3"/>
    <n v="2023"/>
  </r>
  <r>
    <s v="2023-05-15"/>
    <s v="SAL01867"/>
    <x v="5"/>
    <s v="TWS"/>
    <n v="1"/>
    <n v="4500"/>
    <n v="4500"/>
    <x v="4"/>
    <n v="2023"/>
  </r>
  <r>
    <s v="2023-05-30"/>
    <s v="SAL01318"/>
    <x v="5"/>
    <s v="TWS"/>
    <n v="6"/>
    <n v="4500"/>
    <n v="27000"/>
    <x v="4"/>
    <n v="2023"/>
  </r>
  <r>
    <s v="2023-06-06"/>
    <s v="SAL00348"/>
    <x v="5"/>
    <s v="TWS"/>
    <n v="15"/>
    <n v="4500"/>
    <n v="67500"/>
    <x v="5"/>
    <n v="2023"/>
  </r>
  <r>
    <s v="2023-06-10"/>
    <s v="SAL04055"/>
    <x v="5"/>
    <s v="TWS"/>
    <n v="2"/>
    <n v="4500"/>
    <n v="9000"/>
    <x v="5"/>
    <n v="2023"/>
  </r>
  <r>
    <s v="2023-06-14"/>
    <s v="SAL05545"/>
    <x v="5"/>
    <s v="TWS"/>
    <n v="2"/>
    <n v="4500"/>
    <n v="9000"/>
    <x v="5"/>
    <n v="2023"/>
  </r>
  <r>
    <s v="2023-06-17"/>
    <s v="SAL02438"/>
    <x v="5"/>
    <s v="TWS"/>
    <n v="12"/>
    <n v="4500"/>
    <n v="54000"/>
    <x v="5"/>
    <n v="2023"/>
  </r>
  <r>
    <s v="2023-07-02"/>
    <s v="SAL03823"/>
    <x v="5"/>
    <s v="TWS"/>
    <n v="15"/>
    <n v="4500"/>
    <n v="67500"/>
    <x v="6"/>
    <n v="2023"/>
  </r>
  <r>
    <s v="2023-07-03"/>
    <s v="SAL05977"/>
    <x v="5"/>
    <s v="TWS"/>
    <n v="9"/>
    <n v="4500"/>
    <n v="40500"/>
    <x v="6"/>
    <n v="2023"/>
  </r>
  <r>
    <s v="2023-07-13"/>
    <s v="SAL01451"/>
    <x v="5"/>
    <s v="TWS"/>
    <n v="13"/>
    <n v="4500"/>
    <n v="58500"/>
    <x v="6"/>
    <n v="2023"/>
  </r>
  <r>
    <s v="2023-07-16"/>
    <s v="SAL03264"/>
    <x v="5"/>
    <s v="TWS"/>
    <n v="9"/>
    <n v="4500"/>
    <n v="40500"/>
    <x v="6"/>
    <n v="2023"/>
  </r>
  <r>
    <s v="2023-07-20"/>
    <s v="SAL00389"/>
    <x v="5"/>
    <s v="TWS"/>
    <n v="3"/>
    <n v="4500"/>
    <n v="13500"/>
    <x v="6"/>
    <n v="2023"/>
  </r>
  <r>
    <s v="2023-07-24"/>
    <s v="SAL00333"/>
    <x v="5"/>
    <s v="TWS"/>
    <n v="14"/>
    <n v="4500"/>
    <n v="63000"/>
    <x v="6"/>
    <n v="2023"/>
  </r>
  <r>
    <s v="2023-07-26"/>
    <s v="SAL04260"/>
    <x v="5"/>
    <s v="TWS"/>
    <n v="6"/>
    <n v="4500"/>
    <n v="27000"/>
    <x v="6"/>
    <n v="2023"/>
  </r>
  <r>
    <s v="2023-08-13"/>
    <s v="SAL04635"/>
    <x v="5"/>
    <s v="TWS"/>
    <n v="6"/>
    <n v="4500"/>
    <n v="27000"/>
    <x v="7"/>
    <n v="2023"/>
  </r>
  <r>
    <s v="2023-08-20"/>
    <s v="SAL00697"/>
    <x v="5"/>
    <s v="TWS"/>
    <n v="10"/>
    <n v="4500"/>
    <n v="45000"/>
    <x v="7"/>
    <n v="2023"/>
  </r>
  <r>
    <s v="2023-08-23"/>
    <s v="SAL00766"/>
    <x v="5"/>
    <s v="TWS"/>
    <n v="8"/>
    <n v="4500"/>
    <n v="36000"/>
    <x v="7"/>
    <n v="2023"/>
  </r>
  <r>
    <s v="2023-09-06"/>
    <s v="SAL05209"/>
    <x v="5"/>
    <s v="TWS"/>
    <n v="2"/>
    <n v="4500"/>
    <n v="9000"/>
    <x v="8"/>
    <n v="2023"/>
  </r>
  <r>
    <s v="2023-09-07"/>
    <s v="SAL01955"/>
    <x v="5"/>
    <s v="TWS"/>
    <n v="4"/>
    <n v="4500"/>
    <n v="18000"/>
    <x v="8"/>
    <n v="2023"/>
  </r>
  <r>
    <s v="2023-09-09"/>
    <s v="SAL04485"/>
    <x v="5"/>
    <s v="TWS"/>
    <n v="6"/>
    <n v="4500"/>
    <n v="27000"/>
    <x v="8"/>
    <n v="2023"/>
  </r>
  <r>
    <s v="2023-09-15"/>
    <s v="SAL05230"/>
    <x v="5"/>
    <s v="TWS"/>
    <n v="13"/>
    <n v="4500"/>
    <n v="58500"/>
    <x v="8"/>
    <n v="2023"/>
  </r>
  <r>
    <s v="2023-09-26"/>
    <s v="SAL05259"/>
    <x v="5"/>
    <s v="TWS"/>
    <n v="13"/>
    <n v="4500"/>
    <n v="58500"/>
    <x v="8"/>
    <n v="2023"/>
  </r>
  <r>
    <s v="2023-10-04"/>
    <s v="SAL05869"/>
    <x v="5"/>
    <s v="TWS"/>
    <n v="10"/>
    <n v="4500"/>
    <n v="45000"/>
    <x v="9"/>
    <n v="2023"/>
  </r>
  <r>
    <s v="2023-10-15"/>
    <s v="SAL01918"/>
    <x v="5"/>
    <s v="TWS"/>
    <n v="13"/>
    <n v="4500"/>
    <n v="58500"/>
    <x v="9"/>
    <n v="2023"/>
  </r>
  <r>
    <s v="2023-10-15"/>
    <s v="SAL03517"/>
    <x v="5"/>
    <s v="TWS"/>
    <n v="12"/>
    <n v="4500"/>
    <n v="54000"/>
    <x v="9"/>
    <n v="2023"/>
  </r>
  <r>
    <s v="2023-10-18"/>
    <s v="SAL01513"/>
    <x v="5"/>
    <s v="TWS"/>
    <n v="3"/>
    <n v="4500"/>
    <n v="13500"/>
    <x v="9"/>
    <n v="2023"/>
  </r>
  <r>
    <s v="2023-10-24"/>
    <s v="SAL05847"/>
    <x v="5"/>
    <s v="TWS"/>
    <n v="7"/>
    <n v="4500"/>
    <n v="31500"/>
    <x v="9"/>
    <n v="2023"/>
  </r>
  <r>
    <s v="2023-11-01"/>
    <s v="SAL05904"/>
    <x v="5"/>
    <s v="TWS"/>
    <n v="5"/>
    <n v="4500"/>
    <n v="22500"/>
    <x v="10"/>
    <n v="2023"/>
  </r>
  <r>
    <s v="2023-11-04"/>
    <s v="SAL04526"/>
    <x v="5"/>
    <s v="TWS"/>
    <n v="14"/>
    <n v="4500"/>
    <n v="63000"/>
    <x v="10"/>
    <n v="2023"/>
  </r>
  <r>
    <s v="2023-11-06"/>
    <s v="SAL05307"/>
    <x v="5"/>
    <s v="TWS"/>
    <n v="3"/>
    <n v="4500"/>
    <n v="13500"/>
    <x v="10"/>
    <n v="2023"/>
  </r>
  <r>
    <s v="2023-11-21"/>
    <s v="SAL03616"/>
    <x v="5"/>
    <s v="TWS"/>
    <n v="1"/>
    <n v="4500"/>
    <n v="4500"/>
    <x v="10"/>
    <n v="2023"/>
  </r>
  <r>
    <s v="2023-11-23"/>
    <s v="SAL05968"/>
    <x v="5"/>
    <s v="TWS"/>
    <n v="1"/>
    <n v="4500"/>
    <n v="4500"/>
    <x v="10"/>
    <n v="2023"/>
  </r>
  <r>
    <s v="2023-12-02"/>
    <s v="SAL04374"/>
    <x v="5"/>
    <s v="TWS"/>
    <n v="7"/>
    <n v="4500"/>
    <n v="31500"/>
    <x v="11"/>
    <n v="2023"/>
  </r>
  <r>
    <s v="2023-12-04"/>
    <s v="SAL00528"/>
    <x v="5"/>
    <s v="TWS"/>
    <n v="1"/>
    <n v="4500"/>
    <n v="4500"/>
    <x v="11"/>
    <n v="2023"/>
  </r>
  <r>
    <s v="2023-12-05"/>
    <s v="SAL01327"/>
    <x v="5"/>
    <s v="TWS"/>
    <n v="12"/>
    <n v="4500"/>
    <n v="54000"/>
    <x v="11"/>
    <n v="2023"/>
  </r>
  <r>
    <s v="2023-12-30"/>
    <s v="SAL03556"/>
    <x v="5"/>
    <s v="TWS"/>
    <n v="4"/>
    <n v="4500"/>
    <n v="18000"/>
    <x v="11"/>
    <n v="2023"/>
  </r>
  <r>
    <s v="2024-01-21"/>
    <s v="SAL03229"/>
    <x v="5"/>
    <s v="TWS"/>
    <n v="15"/>
    <n v="4500"/>
    <n v="67500"/>
    <x v="0"/>
    <n v="2024"/>
  </r>
  <r>
    <s v="2024-01-24"/>
    <s v="SAL04162"/>
    <x v="5"/>
    <s v="TWS"/>
    <n v="14"/>
    <n v="4500"/>
    <n v="63000"/>
    <x v="0"/>
    <n v="2024"/>
  </r>
  <r>
    <s v="2024-01-31"/>
    <s v="SAL00349"/>
    <x v="5"/>
    <s v="TWS"/>
    <n v="10"/>
    <n v="4500"/>
    <n v="45000"/>
    <x v="0"/>
    <n v="2024"/>
  </r>
  <r>
    <s v="2024-02-11"/>
    <s v="SAL02699"/>
    <x v="5"/>
    <s v="TWS"/>
    <n v="9"/>
    <n v="4500"/>
    <n v="40500"/>
    <x v="1"/>
    <n v="2024"/>
  </r>
  <r>
    <s v="2024-02-13"/>
    <s v="SAL05693"/>
    <x v="5"/>
    <s v="TWS"/>
    <n v="4"/>
    <n v="4500"/>
    <n v="18000"/>
    <x v="1"/>
    <n v="2024"/>
  </r>
  <r>
    <s v="2024-02-19"/>
    <s v="SAL03775"/>
    <x v="5"/>
    <s v="TWS"/>
    <n v="9"/>
    <n v="4500"/>
    <n v="40500"/>
    <x v="1"/>
    <n v="2024"/>
  </r>
  <r>
    <s v="2024-02-21"/>
    <s v="SAL03417"/>
    <x v="5"/>
    <s v="TWS"/>
    <n v="12"/>
    <n v="4500"/>
    <n v="54000"/>
    <x v="1"/>
    <n v="2024"/>
  </r>
  <r>
    <s v="2024-02-28"/>
    <s v="SAL04681"/>
    <x v="5"/>
    <s v="TWS"/>
    <n v="14"/>
    <n v="4500"/>
    <n v="63000"/>
    <x v="1"/>
    <n v="2024"/>
  </r>
  <r>
    <s v="2024-03-08"/>
    <s v="SAL00351"/>
    <x v="5"/>
    <s v="TWS"/>
    <n v="2"/>
    <n v="4500"/>
    <n v="9000"/>
    <x v="2"/>
    <n v="2024"/>
  </r>
  <r>
    <s v="2024-03-17"/>
    <s v="SAL05041"/>
    <x v="5"/>
    <s v="TWS"/>
    <n v="7"/>
    <n v="4500"/>
    <n v="31500"/>
    <x v="2"/>
    <n v="2024"/>
  </r>
  <r>
    <s v="2024-03-19"/>
    <s v="SAL03512"/>
    <x v="5"/>
    <s v="TWS"/>
    <n v="7"/>
    <n v="4500"/>
    <n v="31500"/>
    <x v="2"/>
    <n v="2024"/>
  </r>
  <r>
    <s v="2024-03-29"/>
    <s v="SAL05335"/>
    <x v="5"/>
    <s v="TWS"/>
    <n v="8"/>
    <n v="4500"/>
    <n v="36000"/>
    <x v="2"/>
    <n v="2024"/>
  </r>
  <r>
    <s v="2024-03-30"/>
    <s v="SAL01007"/>
    <x v="5"/>
    <s v="TWS"/>
    <n v="3"/>
    <n v="4500"/>
    <n v="13500"/>
    <x v="2"/>
    <n v="2024"/>
  </r>
  <r>
    <s v="2024-03-31"/>
    <s v="SAL00167"/>
    <x v="5"/>
    <s v="TWS"/>
    <n v="15"/>
    <n v="4500"/>
    <n v="67500"/>
    <x v="2"/>
    <n v="2024"/>
  </r>
  <r>
    <s v="2024-04-02"/>
    <s v="SAL04307"/>
    <x v="5"/>
    <s v="TWS"/>
    <n v="5"/>
    <n v="4500"/>
    <n v="22500"/>
    <x v="3"/>
    <n v="2024"/>
  </r>
  <r>
    <s v="2024-04-03"/>
    <s v="SAL05460"/>
    <x v="5"/>
    <s v="TWS"/>
    <n v="9"/>
    <n v="4500"/>
    <n v="40500"/>
    <x v="3"/>
    <n v="2024"/>
  </r>
  <r>
    <s v="2024-04-07"/>
    <s v="SAL02510"/>
    <x v="5"/>
    <s v="TWS"/>
    <n v="4"/>
    <n v="4500"/>
    <n v="18000"/>
    <x v="3"/>
    <n v="2024"/>
  </r>
  <r>
    <s v="2024-04-08"/>
    <s v="SAL00386"/>
    <x v="5"/>
    <s v="TWS"/>
    <n v="4"/>
    <n v="4500"/>
    <n v="18000"/>
    <x v="3"/>
    <n v="2024"/>
  </r>
  <r>
    <s v="2024-04-18"/>
    <s v="SAL01587"/>
    <x v="5"/>
    <s v="TWS"/>
    <n v="8"/>
    <n v="4500"/>
    <n v="36000"/>
    <x v="3"/>
    <n v="2024"/>
  </r>
  <r>
    <s v="2024-04-30"/>
    <s v="SAL03607"/>
    <x v="5"/>
    <s v="TWS"/>
    <n v="7"/>
    <n v="4500"/>
    <n v="31500"/>
    <x v="3"/>
    <n v="2024"/>
  </r>
  <r>
    <s v="2024-05-01"/>
    <s v="SAL00364"/>
    <x v="5"/>
    <s v="TWS"/>
    <n v="12"/>
    <n v="4500"/>
    <n v="54000"/>
    <x v="4"/>
    <n v="2024"/>
  </r>
  <r>
    <s v="2024-05-10"/>
    <s v="SAL01500"/>
    <x v="5"/>
    <s v="TWS"/>
    <n v="7"/>
    <n v="4500"/>
    <n v="31500"/>
    <x v="4"/>
    <n v="2024"/>
  </r>
  <r>
    <s v="2024-05-11"/>
    <s v="SAL01144"/>
    <x v="5"/>
    <s v="TWS"/>
    <n v="7"/>
    <n v="4500"/>
    <n v="31500"/>
    <x v="4"/>
    <n v="2024"/>
  </r>
  <r>
    <s v="2024-05-19"/>
    <s v="SAL03075"/>
    <x v="5"/>
    <s v="TWS"/>
    <n v="7"/>
    <n v="4500"/>
    <n v="31500"/>
    <x v="4"/>
    <n v="2024"/>
  </r>
  <r>
    <s v="2024-05-20"/>
    <s v="SAL05963"/>
    <x v="5"/>
    <s v="TWS"/>
    <n v="9"/>
    <n v="4500"/>
    <n v="40500"/>
    <x v="4"/>
    <n v="2024"/>
  </r>
  <r>
    <s v="2024-05-27"/>
    <s v="SAL05470"/>
    <x v="5"/>
    <s v="TWS"/>
    <n v="10"/>
    <n v="4500"/>
    <n v="45000"/>
    <x v="4"/>
    <n v="2024"/>
  </r>
  <r>
    <s v="2024-06-03"/>
    <s v="SAL00506"/>
    <x v="5"/>
    <s v="TWS"/>
    <n v="5"/>
    <n v="4500"/>
    <n v="22500"/>
    <x v="5"/>
    <n v="2024"/>
  </r>
  <r>
    <s v="2024-06-12"/>
    <s v="SAL00565"/>
    <x v="5"/>
    <s v="TWS"/>
    <n v="1"/>
    <n v="4500"/>
    <n v="4500"/>
    <x v="5"/>
    <n v="2024"/>
  </r>
  <r>
    <s v="2024-06-21"/>
    <s v="SAL00339"/>
    <x v="5"/>
    <s v="TWS"/>
    <n v="1"/>
    <n v="4500"/>
    <n v="4500"/>
    <x v="5"/>
    <n v="2024"/>
  </r>
  <r>
    <s v="2024-07-13"/>
    <s v="SAL04560"/>
    <x v="5"/>
    <s v="TWS"/>
    <n v="11"/>
    <n v="4500"/>
    <n v="49500"/>
    <x v="6"/>
    <n v="2024"/>
  </r>
  <r>
    <s v="2024-07-22"/>
    <s v="SAL02560"/>
    <x v="5"/>
    <s v="TWS"/>
    <n v="14"/>
    <n v="4500"/>
    <n v="63000"/>
    <x v="6"/>
    <n v="2024"/>
  </r>
  <r>
    <s v="2024-08-05"/>
    <s v="SAL01953"/>
    <x v="5"/>
    <s v="TWS"/>
    <n v="9"/>
    <n v="4500"/>
    <n v="40500"/>
    <x v="7"/>
    <n v="2024"/>
  </r>
  <r>
    <s v="2024-08-10"/>
    <s v="SAL02428"/>
    <x v="5"/>
    <s v="TWS"/>
    <n v="10"/>
    <n v="4500"/>
    <n v="45000"/>
    <x v="7"/>
    <n v="2024"/>
  </r>
  <r>
    <s v="2024-08-15"/>
    <s v="SAL03700"/>
    <x v="5"/>
    <s v="TWS"/>
    <n v="6"/>
    <n v="4500"/>
    <n v="27000"/>
    <x v="7"/>
    <n v="2024"/>
  </r>
  <r>
    <s v="2024-08-20"/>
    <s v="SAL05355"/>
    <x v="5"/>
    <s v="TWS"/>
    <n v="9"/>
    <n v="4500"/>
    <n v="40500"/>
    <x v="7"/>
    <n v="2024"/>
  </r>
  <r>
    <s v="2024-09-21"/>
    <s v="SAL05936"/>
    <x v="5"/>
    <s v="TWS"/>
    <n v="15"/>
    <n v="4500"/>
    <n v="67500"/>
    <x v="8"/>
    <n v="2024"/>
  </r>
  <r>
    <s v="2024-09-26"/>
    <s v="SAL00882"/>
    <x v="5"/>
    <s v="TWS"/>
    <n v="7"/>
    <n v="4500"/>
    <n v="31500"/>
    <x v="8"/>
    <n v="2024"/>
  </r>
  <r>
    <s v="2024-09-28"/>
    <s v="SAL04087"/>
    <x v="5"/>
    <s v="TWS"/>
    <n v="8"/>
    <n v="4500"/>
    <n v="36000"/>
    <x v="8"/>
    <n v="2024"/>
  </r>
  <r>
    <s v="2024-10-04"/>
    <s v="SAL01677"/>
    <x v="5"/>
    <s v="TWS"/>
    <n v="14"/>
    <n v="4500"/>
    <n v="63000"/>
    <x v="9"/>
    <n v="2024"/>
  </r>
  <r>
    <s v="2024-10-09"/>
    <s v="SAL03710"/>
    <x v="5"/>
    <s v="TWS"/>
    <n v="9"/>
    <n v="4500"/>
    <n v="40500"/>
    <x v="9"/>
    <n v="2024"/>
  </r>
  <r>
    <s v="2024-10-10"/>
    <s v="SAL00621"/>
    <x v="5"/>
    <s v="TWS"/>
    <n v="10"/>
    <n v="4500"/>
    <n v="45000"/>
    <x v="9"/>
    <n v="2024"/>
  </r>
  <r>
    <s v="2024-10-23"/>
    <s v="SAL05252"/>
    <x v="5"/>
    <s v="TWS"/>
    <n v="2"/>
    <n v="4500"/>
    <n v="9000"/>
    <x v="9"/>
    <n v="2024"/>
  </r>
  <r>
    <s v="2024-10-29"/>
    <s v="SAL01847"/>
    <x v="5"/>
    <s v="TWS"/>
    <n v="12"/>
    <n v="4500"/>
    <n v="54000"/>
    <x v="9"/>
    <n v="2024"/>
  </r>
  <r>
    <s v="2024-11-12"/>
    <s v="SAL01668"/>
    <x v="5"/>
    <s v="TWS"/>
    <n v="5"/>
    <n v="4500"/>
    <n v="22500"/>
    <x v="10"/>
    <n v="2024"/>
  </r>
  <r>
    <s v="2024-11-21"/>
    <s v="SAL00664"/>
    <x v="5"/>
    <s v="TWS"/>
    <n v="1"/>
    <n v="4500"/>
    <n v="4500"/>
    <x v="10"/>
    <n v="2024"/>
  </r>
  <r>
    <s v="2024-11-21"/>
    <s v="SAL04820"/>
    <x v="5"/>
    <s v="TWS"/>
    <n v="12"/>
    <n v="4500"/>
    <n v="54000"/>
    <x v="10"/>
    <n v="2024"/>
  </r>
  <r>
    <s v="2024-11-22"/>
    <s v="SAL01817"/>
    <x v="5"/>
    <s v="TWS"/>
    <n v="5"/>
    <n v="4500"/>
    <n v="22500"/>
    <x v="10"/>
    <n v="2024"/>
  </r>
  <r>
    <s v="2024-11-25"/>
    <s v="SAL03797"/>
    <x v="5"/>
    <s v="TWS"/>
    <n v="5"/>
    <n v="4500"/>
    <n v="22500"/>
    <x v="10"/>
    <n v="2024"/>
  </r>
  <r>
    <s v="2024-12-22"/>
    <s v="SAL01734"/>
    <x v="5"/>
    <s v="TWS"/>
    <n v="4"/>
    <n v="4500"/>
    <n v="18000"/>
    <x v="11"/>
    <n v="2024"/>
  </r>
  <r>
    <s v="2025-01-03"/>
    <s v="SAL04310"/>
    <x v="5"/>
    <s v="TWS"/>
    <n v="10"/>
    <n v="4500"/>
    <n v="45000"/>
    <x v="0"/>
    <n v="2025"/>
  </r>
  <r>
    <s v="2025-01-04"/>
    <s v="SAL02232"/>
    <x v="5"/>
    <s v="TWS"/>
    <n v="9"/>
    <n v="4500"/>
    <n v="40500"/>
    <x v="0"/>
    <n v="2025"/>
  </r>
  <r>
    <s v="2025-01-06"/>
    <s v="SAL03067"/>
    <x v="5"/>
    <s v="TWS"/>
    <n v="3"/>
    <n v="4500"/>
    <n v="13500"/>
    <x v="0"/>
    <n v="2025"/>
  </r>
  <r>
    <s v="2025-01-23"/>
    <s v="SAL01660"/>
    <x v="5"/>
    <s v="TWS"/>
    <n v="11"/>
    <n v="4500"/>
    <n v="49500"/>
    <x v="0"/>
    <n v="2025"/>
  </r>
  <r>
    <s v="2025-02-11"/>
    <s v="SAL05247"/>
    <x v="5"/>
    <s v="TWS"/>
    <n v="14"/>
    <n v="4500"/>
    <n v="63000"/>
    <x v="1"/>
    <n v="2025"/>
  </r>
  <r>
    <s v="2025-02-12"/>
    <s v="SAL02408"/>
    <x v="5"/>
    <s v="TWS"/>
    <n v="11"/>
    <n v="4500"/>
    <n v="49500"/>
    <x v="1"/>
    <n v="2025"/>
  </r>
  <r>
    <s v="2025-02-18"/>
    <s v="SAL04989"/>
    <x v="5"/>
    <s v="TWS"/>
    <n v="4"/>
    <n v="4500"/>
    <n v="18000"/>
    <x v="1"/>
    <n v="2025"/>
  </r>
  <r>
    <s v="2025-02-21"/>
    <s v="SAL00788"/>
    <x v="5"/>
    <s v="TWS"/>
    <n v="8"/>
    <n v="4500"/>
    <n v="36000"/>
    <x v="1"/>
    <n v="2025"/>
  </r>
  <r>
    <s v="2025-03-04"/>
    <s v="SAL03586"/>
    <x v="5"/>
    <s v="TWS"/>
    <n v="5"/>
    <n v="4500"/>
    <n v="22500"/>
    <x v="2"/>
    <n v="2025"/>
  </r>
  <r>
    <s v="2025-03-15"/>
    <s v="SAL02207"/>
    <x v="5"/>
    <s v="TWS"/>
    <n v="14"/>
    <n v="4500"/>
    <n v="63000"/>
    <x v="2"/>
    <n v="2025"/>
  </r>
  <r>
    <s v="2025-03-28"/>
    <s v="SAL02853"/>
    <x v="5"/>
    <s v="TWS"/>
    <n v="9"/>
    <n v="4500"/>
    <n v="40500"/>
    <x v="2"/>
    <n v="2025"/>
  </r>
  <r>
    <s v="2025-04-07"/>
    <s v="SAL01787"/>
    <x v="5"/>
    <s v="TWS"/>
    <n v="1"/>
    <n v="4500"/>
    <n v="4500"/>
    <x v="3"/>
    <n v="2025"/>
  </r>
  <r>
    <s v="2025-04-20"/>
    <s v="SAL05368"/>
    <x v="5"/>
    <s v="TWS"/>
    <n v="7"/>
    <n v="4500"/>
    <n v="31500"/>
    <x v="3"/>
    <n v="2025"/>
  </r>
  <r>
    <s v="2025-04-29"/>
    <s v="SAL00782"/>
    <x v="5"/>
    <s v="TWS"/>
    <n v="2"/>
    <n v="4500"/>
    <n v="9000"/>
    <x v="3"/>
    <n v="2025"/>
  </r>
  <r>
    <s v="2025-05-05"/>
    <s v="SAL04887"/>
    <x v="5"/>
    <s v="TWS"/>
    <n v="12"/>
    <n v="4500"/>
    <n v="54000"/>
    <x v="4"/>
    <n v="2025"/>
  </r>
  <r>
    <s v="2025-05-06"/>
    <s v="SAL00883"/>
    <x v="5"/>
    <s v="TWS"/>
    <n v="5"/>
    <n v="4500"/>
    <n v="22500"/>
    <x v="4"/>
    <n v="2025"/>
  </r>
  <r>
    <s v="2025-05-17"/>
    <s v="SAL00411"/>
    <x v="5"/>
    <s v="TWS"/>
    <n v="13"/>
    <n v="4500"/>
    <n v="58500"/>
    <x v="4"/>
    <n v="2025"/>
  </r>
  <r>
    <s v="2025-05-25"/>
    <s v="SAL02814"/>
    <x v="5"/>
    <s v="TWS"/>
    <n v="14"/>
    <n v="4500"/>
    <n v="63000"/>
    <x v="4"/>
    <n v="2025"/>
  </r>
  <r>
    <s v="2025-05-27"/>
    <s v="SAL02071"/>
    <x v="5"/>
    <s v="TWS"/>
    <n v="4"/>
    <n v="4500"/>
    <n v="18000"/>
    <x v="4"/>
    <n v="2025"/>
  </r>
  <r>
    <s v="2025-05-27"/>
    <s v="SAL02819"/>
    <x v="5"/>
    <s v="TWS"/>
    <n v="5"/>
    <n v="4500"/>
    <n v="22500"/>
    <x v="4"/>
    <n v="2025"/>
  </r>
  <r>
    <s v="2025-06-03"/>
    <s v="SAL04736"/>
    <x v="5"/>
    <s v="TWS"/>
    <n v="9"/>
    <n v="4500"/>
    <n v="40500"/>
    <x v="5"/>
    <n v="2025"/>
  </r>
  <r>
    <s v="2025-06-06"/>
    <s v="SAL02342"/>
    <x v="5"/>
    <s v="TWS"/>
    <n v="14"/>
    <n v="4500"/>
    <n v="63000"/>
    <x v="5"/>
    <n v="2025"/>
  </r>
  <r>
    <s v="2025-06-10"/>
    <s v="SAL01701"/>
    <x v="5"/>
    <s v="TWS"/>
    <n v="3"/>
    <n v="4500"/>
    <n v="13500"/>
    <x v="5"/>
    <n v="2025"/>
  </r>
  <r>
    <s v="2025-06-15"/>
    <s v="SAL03795"/>
    <x v="5"/>
    <s v="TWS"/>
    <n v="10"/>
    <n v="4500"/>
    <n v="45000"/>
    <x v="5"/>
    <n v="2025"/>
  </r>
  <r>
    <s v="2025-06-21"/>
    <s v="SAL04320"/>
    <x v="5"/>
    <s v="TWS"/>
    <n v="5"/>
    <n v="4500"/>
    <n v="22500"/>
    <x v="5"/>
    <n v="2025"/>
  </r>
  <r>
    <s v="2025-06-25"/>
    <s v="SAL00956"/>
    <x v="5"/>
    <s v="TWS"/>
    <n v="7"/>
    <n v="4500"/>
    <n v="31500"/>
    <x v="5"/>
    <n v="2025"/>
  </r>
  <r>
    <s v="2025-07-03"/>
    <s v="SAL03691"/>
    <x v="5"/>
    <s v="TWS"/>
    <n v="4"/>
    <n v="4500"/>
    <n v="18000"/>
    <x v="6"/>
    <n v="2025"/>
  </r>
  <r>
    <s v="2025-07-05"/>
    <s v="SAL04687"/>
    <x v="5"/>
    <s v="TWS"/>
    <n v="6"/>
    <n v="4500"/>
    <n v="27000"/>
    <x v="6"/>
    <n v="2025"/>
  </r>
  <r>
    <s v="2025-07-09"/>
    <s v="SAL02311"/>
    <x v="5"/>
    <s v="TWS"/>
    <n v="7"/>
    <n v="4500"/>
    <n v="31500"/>
    <x v="6"/>
    <n v="2025"/>
  </r>
  <r>
    <s v="2025-07-15"/>
    <s v="SAL01712"/>
    <x v="5"/>
    <s v="TWS"/>
    <n v="14"/>
    <n v="4500"/>
    <n v="63000"/>
    <x v="6"/>
    <n v="2025"/>
  </r>
  <r>
    <s v="2025-07-18"/>
    <s v="SAL02294"/>
    <x v="5"/>
    <s v="TWS"/>
    <n v="15"/>
    <n v="4500"/>
    <n v="67500"/>
    <x v="6"/>
    <n v="2025"/>
  </r>
  <r>
    <s v="2025-07-19"/>
    <s v="SAL05271"/>
    <x v="5"/>
    <s v="TWS"/>
    <n v="6"/>
    <n v="4500"/>
    <n v="27000"/>
    <x v="6"/>
    <n v="2025"/>
  </r>
  <r>
    <s v="2025-07-22"/>
    <s v="SAL04114"/>
    <x v="5"/>
    <s v="TWS"/>
    <n v="14"/>
    <n v="4500"/>
    <n v="63000"/>
    <x v="6"/>
    <n v="2025"/>
  </r>
  <r>
    <s v="2025-08-09"/>
    <s v="SAL00463"/>
    <x v="5"/>
    <s v="TWS"/>
    <n v="14"/>
    <n v="4500"/>
    <n v="63000"/>
    <x v="7"/>
    <n v="2025"/>
  </r>
  <r>
    <s v="2025-08-16"/>
    <s v="SAL03706"/>
    <x v="5"/>
    <s v="TWS"/>
    <n v="14"/>
    <n v="4500"/>
    <n v="63000"/>
    <x v="7"/>
    <n v="2025"/>
  </r>
  <r>
    <s v="2025-08-16"/>
    <s v="SAL05700"/>
    <x v="5"/>
    <s v="TWS"/>
    <n v="13"/>
    <n v="4500"/>
    <n v="58500"/>
    <x v="7"/>
    <n v="2025"/>
  </r>
  <r>
    <s v="2025-09-19"/>
    <s v="SAL03991"/>
    <x v="5"/>
    <s v="TWS"/>
    <n v="10"/>
    <n v="4500"/>
    <n v="45000"/>
    <x v="8"/>
    <n v="2025"/>
  </r>
  <r>
    <s v="2025-09-27"/>
    <s v="SAL05114"/>
    <x v="5"/>
    <s v="TWS"/>
    <n v="10"/>
    <n v="4500"/>
    <n v="45000"/>
    <x v="8"/>
    <n v="2025"/>
  </r>
  <r>
    <s v="2025-11-04"/>
    <s v="SAL05651"/>
    <x v="5"/>
    <s v="TWS"/>
    <n v="1"/>
    <n v="4500"/>
    <n v="4500"/>
    <x v="10"/>
    <n v="2025"/>
  </r>
  <r>
    <s v="2025-11-05"/>
    <s v="SAL04500"/>
    <x v="5"/>
    <s v="TWS"/>
    <n v="8"/>
    <n v="4500"/>
    <n v="36000"/>
    <x v="10"/>
    <n v="2025"/>
  </r>
  <r>
    <s v="2025-11-17"/>
    <s v="SAL00998"/>
    <x v="5"/>
    <s v="TWS"/>
    <n v="8"/>
    <n v="4500"/>
    <n v="36000"/>
    <x v="10"/>
    <n v="2025"/>
  </r>
  <r>
    <s v="2025-11-19"/>
    <s v="SAL04227"/>
    <x v="5"/>
    <s v="TWS"/>
    <n v="10"/>
    <n v="4500"/>
    <n v="45000"/>
    <x v="10"/>
    <n v="2025"/>
  </r>
  <r>
    <s v="2025-12-01"/>
    <s v="SAL03815"/>
    <x v="5"/>
    <s v="TWS"/>
    <n v="13"/>
    <n v="4500"/>
    <n v="58500"/>
    <x v="11"/>
    <n v="2025"/>
  </r>
  <r>
    <s v="2025-12-02"/>
    <s v="SAL02717"/>
    <x v="5"/>
    <s v="TWS"/>
    <n v="4"/>
    <n v="4500"/>
    <n v="18000"/>
    <x v="11"/>
    <n v="2025"/>
  </r>
  <r>
    <s v="2025-12-08"/>
    <s v="SAL03220"/>
    <x v="5"/>
    <s v="TWS"/>
    <n v="2"/>
    <n v="4500"/>
    <n v="9000"/>
    <x v="11"/>
    <n v="2025"/>
  </r>
  <r>
    <s v="2025-12-11"/>
    <s v="SAL02090"/>
    <x v="5"/>
    <s v="TWS"/>
    <n v="14"/>
    <n v="4500"/>
    <n v="63000"/>
    <x v="11"/>
    <n v="2025"/>
  </r>
  <r>
    <s v="2025-12-12"/>
    <s v="SAL04942"/>
    <x v="5"/>
    <s v="TWS"/>
    <n v="14"/>
    <n v="4500"/>
    <n v="63000"/>
    <x v="11"/>
    <n v="2025"/>
  </r>
  <r>
    <s v="2025-12-20"/>
    <s v="SAL03833"/>
    <x v="5"/>
    <s v="TWS"/>
    <n v="15"/>
    <n v="4500"/>
    <n v="67500"/>
    <x v="11"/>
    <n v="2025"/>
  </r>
  <r>
    <s v="2025-12-20"/>
    <s v="SAL04909"/>
    <x v="5"/>
    <s v="TWS"/>
    <n v="14"/>
    <n v="4500"/>
    <n v="63000"/>
    <x v="11"/>
    <n v="2025"/>
  </r>
  <r>
    <s v="2023-01-01"/>
    <s v="SAL05222"/>
    <x v="1"/>
    <s v="TYPE C TO IPHONE"/>
    <n v="11"/>
    <n v="2000"/>
    <n v="22000"/>
    <x v="0"/>
    <n v="2023"/>
  </r>
  <r>
    <s v="2023-01-06"/>
    <s v="SAL03910"/>
    <x v="1"/>
    <s v="TYPE C TO IPHONE"/>
    <n v="10"/>
    <n v="2000"/>
    <n v="20000"/>
    <x v="0"/>
    <n v="2023"/>
  </r>
  <r>
    <s v="2023-01-12"/>
    <s v="SAL05337"/>
    <x v="1"/>
    <s v="TYPE C TO IPHONE"/>
    <n v="9"/>
    <n v="2000"/>
    <n v="18000"/>
    <x v="0"/>
    <n v="2023"/>
  </r>
  <r>
    <s v="2023-01-15"/>
    <s v="SAL01411"/>
    <x v="1"/>
    <s v="TYPE C TO IPHONE"/>
    <n v="13"/>
    <n v="2000"/>
    <n v="26000"/>
    <x v="0"/>
    <n v="2023"/>
  </r>
  <r>
    <s v="2023-01-18"/>
    <s v="SAL04420"/>
    <x v="1"/>
    <s v="TYPE C TO IPHONE"/>
    <n v="10"/>
    <n v="2000"/>
    <n v="20000"/>
    <x v="0"/>
    <n v="2023"/>
  </r>
  <r>
    <s v="2023-02-06"/>
    <s v="SAL00703"/>
    <x v="1"/>
    <s v="TYPE C TO IPHONE"/>
    <n v="10"/>
    <n v="2000"/>
    <n v="20000"/>
    <x v="1"/>
    <n v="2023"/>
  </r>
  <r>
    <s v="2023-02-15"/>
    <s v="SAL02682"/>
    <x v="1"/>
    <s v="TYPE C TO IPHONE"/>
    <n v="13"/>
    <n v="2000"/>
    <n v="26000"/>
    <x v="1"/>
    <n v="2023"/>
  </r>
  <r>
    <s v="2023-04-16"/>
    <s v="SAL05277"/>
    <x v="1"/>
    <s v="TYPE C TO IPHONE"/>
    <n v="12"/>
    <n v="2000"/>
    <n v="24000"/>
    <x v="3"/>
    <n v="2023"/>
  </r>
  <r>
    <s v="2023-04-19"/>
    <s v="SAL00408"/>
    <x v="1"/>
    <s v="TYPE C TO IPHONE"/>
    <n v="1"/>
    <n v="2000"/>
    <n v="2000"/>
    <x v="3"/>
    <n v="2023"/>
  </r>
  <r>
    <s v="2023-04-20"/>
    <s v="SAL01169"/>
    <x v="1"/>
    <s v="TYPE C TO IPHONE"/>
    <n v="10"/>
    <n v="2000"/>
    <n v="20000"/>
    <x v="3"/>
    <n v="2023"/>
  </r>
  <r>
    <s v="2023-05-07"/>
    <s v="SAL03192"/>
    <x v="1"/>
    <s v="TYPE C TO IPHONE"/>
    <n v="2"/>
    <n v="2000"/>
    <n v="4000"/>
    <x v="4"/>
    <n v="2023"/>
  </r>
  <r>
    <s v="2023-05-17"/>
    <s v="SAL04927"/>
    <x v="1"/>
    <s v="TYPE C TO IPHONE"/>
    <n v="15"/>
    <n v="2000"/>
    <n v="30000"/>
    <x v="4"/>
    <n v="2023"/>
  </r>
  <r>
    <s v="2023-05-19"/>
    <s v="SAL02726"/>
    <x v="1"/>
    <s v="TYPE C TO IPHONE"/>
    <n v="7"/>
    <n v="2000"/>
    <n v="14000"/>
    <x v="4"/>
    <n v="2023"/>
  </r>
  <r>
    <s v="2023-05-22"/>
    <s v="SAL00242"/>
    <x v="1"/>
    <s v="TYPE C TO IPHONE"/>
    <n v="14"/>
    <n v="2000"/>
    <n v="28000"/>
    <x v="4"/>
    <n v="2023"/>
  </r>
  <r>
    <s v="2023-05-31"/>
    <s v="SAL03612"/>
    <x v="1"/>
    <s v="TYPE C TO IPHONE"/>
    <n v="1"/>
    <n v="2000"/>
    <n v="2000"/>
    <x v="4"/>
    <n v="2023"/>
  </r>
  <r>
    <s v="2023-06-02"/>
    <s v="SAL04711"/>
    <x v="1"/>
    <s v="TYPE C TO IPHONE"/>
    <n v="1"/>
    <n v="2000"/>
    <n v="2000"/>
    <x v="5"/>
    <n v="2023"/>
  </r>
  <r>
    <s v="2023-06-18"/>
    <s v="SAL05862"/>
    <x v="1"/>
    <s v="TYPE C TO IPHONE"/>
    <n v="6"/>
    <n v="2000"/>
    <n v="12000"/>
    <x v="5"/>
    <n v="2023"/>
  </r>
  <r>
    <s v="2023-07-11"/>
    <s v="SAL02904"/>
    <x v="1"/>
    <s v="TYPE C TO IPHONE"/>
    <n v="11"/>
    <n v="2000"/>
    <n v="22000"/>
    <x v="6"/>
    <n v="2023"/>
  </r>
  <r>
    <s v="2023-07-13"/>
    <s v="SAL03636"/>
    <x v="1"/>
    <s v="TYPE C TO IPHONE"/>
    <n v="1"/>
    <n v="2000"/>
    <n v="2000"/>
    <x v="6"/>
    <n v="2023"/>
  </r>
  <r>
    <s v="2023-08-17"/>
    <s v="SAL00247"/>
    <x v="1"/>
    <s v="TYPE C TO IPHONE"/>
    <n v="4"/>
    <n v="2000"/>
    <n v="8000"/>
    <x v="7"/>
    <n v="2023"/>
  </r>
  <r>
    <s v="2023-08-18"/>
    <s v="SAL05203"/>
    <x v="1"/>
    <s v="TYPE C TO IPHONE"/>
    <n v="10"/>
    <n v="2000"/>
    <n v="20000"/>
    <x v="7"/>
    <n v="2023"/>
  </r>
  <r>
    <s v="2023-09-04"/>
    <s v="SAL01928"/>
    <x v="1"/>
    <s v="TYPE C TO IPHONE"/>
    <n v="15"/>
    <n v="2000"/>
    <n v="30000"/>
    <x v="8"/>
    <n v="2023"/>
  </r>
  <r>
    <s v="2023-09-11"/>
    <s v="SAL03429"/>
    <x v="1"/>
    <s v="TYPE C TO IPHONE"/>
    <n v="9"/>
    <n v="2000"/>
    <n v="18000"/>
    <x v="8"/>
    <n v="2023"/>
  </r>
  <r>
    <s v="2023-09-27"/>
    <s v="SAL00120"/>
    <x v="1"/>
    <s v="TYPE C TO IPHONE"/>
    <n v="13"/>
    <n v="2000"/>
    <n v="26000"/>
    <x v="8"/>
    <n v="2023"/>
  </r>
  <r>
    <s v="2023-09-30"/>
    <s v="SAL01997"/>
    <x v="1"/>
    <s v="TYPE C TO IPHONE"/>
    <n v="11"/>
    <n v="2000"/>
    <n v="22000"/>
    <x v="8"/>
    <n v="2023"/>
  </r>
  <r>
    <s v="2023-10-18"/>
    <s v="SAL05677"/>
    <x v="1"/>
    <s v="TYPE C TO IPHONE"/>
    <n v="6"/>
    <n v="2000"/>
    <n v="12000"/>
    <x v="9"/>
    <n v="2023"/>
  </r>
  <r>
    <s v="2023-11-02"/>
    <s v="SAL00537"/>
    <x v="1"/>
    <s v="TYPE C TO IPHONE"/>
    <n v="2"/>
    <n v="2000"/>
    <n v="4000"/>
    <x v="10"/>
    <n v="2023"/>
  </r>
  <r>
    <s v="2023-11-05"/>
    <s v="SAL01323"/>
    <x v="1"/>
    <s v="TYPE C TO IPHONE"/>
    <n v="11"/>
    <n v="2000"/>
    <n v="22000"/>
    <x v="10"/>
    <n v="2023"/>
  </r>
  <r>
    <s v="2023-11-07"/>
    <s v="SAL01968"/>
    <x v="1"/>
    <s v="TYPE C TO IPHONE"/>
    <n v="10"/>
    <n v="2000"/>
    <n v="20000"/>
    <x v="10"/>
    <n v="2023"/>
  </r>
  <r>
    <s v="2023-11-12"/>
    <s v="SAL01869"/>
    <x v="1"/>
    <s v="TYPE C TO IPHONE"/>
    <n v="9"/>
    <n v="2000"/>
    <n v="18000"/>
    <x v="10"/>
    <n v="2023"/>
  </r>
  <r>
    <s v="2023-11-25"/>
    <s v="SAL04167"/>
    <x v="1"/>
    <s v="TYPE C TO IPHONE"/>
    <n v="11"/>
    <n v="2000"/>
    <n v="22000"/>
    <x v="10"/>
    <n v="2023"/>
  </r>
  <r>
    <s v="2023-12-03"/>
    <s v="SAL02018"/>
    <x v="1"/>
    <s v="TYPE C TO IPHONE"/>
    <n v="11"/>
    <n v="2000"/>
    <n v="22000"/>
    <x v="11"/>
    <n v="2023"/>
  </r>
  <r>
    <s v="2023-12-08"/>
    <s v="SAL00854"/>
    <x v="1"/>
    <s v="TYPE C TO IPHONE"/>
    <n v="8"/>
    <n v="2000"/>
    <n v="16000"/>
    <x v="11"/>
    <n v="2023"/>
  </r>
  <r>
    <s v="2023-12-12"/>
    <s v="SAL03257"/>
    <x v="1"/>
    <s v="TYPE C TO IPHONE"/>
    <n v="6"/>
    <n v="2000"/>
    <n v="12000"/>
    <x v="11"/>
    <n v="2023"/>
  </r>
  <r>
    <s v="2023-12-15"/>
    <s v="SAL02587"/>
    <x v="1"/>
    <s v="TYPE C TO IPHONE"/>
    <n v="4"/>
    <n v="2000"/>
    <n v="8000"/>
    <x v="11"/>
    <n v="2023"/>
  </r>
  <r>
    <s v="2023-12-19"/>
    <s v="SAL04173"/>
    <x v="1"/>
    <s v="TYPE C TO IPHONE"/>
    <n v="10"/>
    <n v="2000"/>
    <n v="20000"/>
    <x v="11"/>
    <n v="2023"/>
  </r>
  <r>
    <s v="2023-12-20"/>
    <s v="SAL04435"/>
    <x v="1"/>
    <s v="TYPE C TO IPHONE"/>
    <n v="8"/>
    <n v="2000"/>
    <n v="16000"/>
    <x v="11"/>
    <n v="2023"/>
  </r>
  <r>
    <s v="2024-01-06"/>
    <s v="SAL01074"/>
    <x v="1"/>
    <s v="TYPE C TO IPHONE"/>
    <n v="13"/>
    <n v="2000"/>
    <n v="26000"/>
    <x v="0"/>
    <n v="2024"/>
  </r>
  <r>
    <s v="2024-01-06"/>
    <s v="SAL05828"/>
    <x v="1"/>
    <s v="TYPE C TO IPHONE"/>
    <n v="1"/>
    <n v="2000"/>
    <n v="2000"/>
    <x v="0"/>
    <n v="2024"/>
  </r>
  <r>
    <s v="2024-01-20"/>
    <s v="SAL04723"/>
    <x v="1"/>
    <s v="TYPE C TO IPHONE"/>
    <n v="13"/>
    <n v="2000"/>
    <n v="26000"/>
    <x v="0"/>
    <n v="2024"/>
  </r>
  <r>
    <s v="2024-01-21"/>
    <s v="SAL04409"/>
    <x v="1"/>
    <s v="TYPE C TO IPHONE"/>
    <n v="14"/>
    <n v="2000"/>
    <n v="28000"/>
    <x v="0"/>
    <n v="2024"/>
  </r>
  <r>
    <s v="2024-01-22"/>
    <s v="SAL02815"/>
    <x v="1"/>
    <s v="TYPE C TO IPHONE"/>
    <n v="6"/>
    <n v="2000"/>
    <n v="12000"/>
    <x v="0"/>
    <n v="2024"/>
  </r>
  <r>
    <s v="2024-02-16"/>
    <s v="SAL05265"/>
    <x v="1"/>
    <s v="TYPE C TO IPHONE"/>
    <n v="14"/>
    <n v="2000"/>
    <n v="28000"/>
    <x v="1"/>
    <n v="2024"/>
  </r>
  <r>
    <s v="2024-02-20"/>
    <s v="SAL05017"/>
    <x v="1"/>
    <s v="TYPE C TO IPHONE"/>
    <n v="10"/>
    <n v="2000"/>
    <n v="20000"/>
    <x v="1"/>
    <n v="2024"/>
  </r>
  <r>
    <s v="2024-02-21"/>
    <s v="SAL03381"/>
    <x v="1"/>
    <s v="TYPE C TO IPHONE"/>
    <n v="5"/>
    <n v="2000"/>
    <n v="10000"/>
    <x v="1"/>
    <n v="2024"/>
  </r>
  <r>
    <s v="2024-02-23"/>
    <s v="SAL03728"/>
    <x v="1"/>
    <s v="TYPE C TO IPHONE"/>
    <n v="6"/>
    <n v="2000"/>
    <n v="12000"/>
    <x v="1"/>
    <n v="2024"/>
  </r>
  <r>
    <s v="2024-03-13"/>
    <s v="SAL02398"/>
    <x v="1"/>
    <s v="TYPE C TO IPHONE"/>
    <n v="2"/>
    <n v="2000"/>
    <n v="4000"/>
    <x v="2"/>
    <n v="2024"/>
  </r>
  <r>
    <s v="2024-03-29"/>
    <s v="SAL02530"/>
    <x v="1"/>
    <s v="TYPE C TO IPHONE"/>
    <n v="12"/>
    <n v="2000"/>
    <n v="24000"/>
    <x v="2"/>
    <n v="2024"/>
  </r>
  <r>
    <s v="2024-03-30"/>
    <s v="SAL01662"/>
    <x v="1"/>
    <s v="TYPE C TO IPHONE"/>
    <n v="7"/>
    <n v="2000"/>
    <n v="14000"/>
    <x v="2"/>
    <n v="2024"/>
  </r>
  <r>
    <s v="2024-04-12"/>
    <s v="SAL04591"/>
    <x v="1"/>
    <s v="TYPE C TO IPHONE"/>
    <n v="5"/>
    <n v="2000"/>
    <n v="10000"/>
    <x v="3"/>
    <n v="2024"/>
  </r>
  <r>
    <s v="2024-05-03"/>
    <s v="SAL00290"/>
    <x v="1"/>
    <s v="TYPE C TO IPHONE"/>
    <n v="1"/>
    <n v="2000"/>
    <n v="2000"/>
    <x v="4"/>
    <n v="2024"/>
  </r>
  <r>
    <s v="2024-05-06"/>
    <s v="SAL01519"/>
    <x v="1"/>
    <s v="TYPE C TO IPHONE"/>
    <n v="7"/>
    <n v="2000"/>
    <n v="14000"/>
    <x v="4"/>
    <n v="2024"/>
  </r>
  <r>
    <s v="2024-05-08"/>
    <s v="SAL04100"/>
    <x v="1"/>
    <s v="TYPE C TO IPHONE"/>
    <n v="3"/>
    <n v="2000"/>
    <n v="6000"/>
    <x v="4"/>
    <n v="2024"/>
  </r>
  <r>
    <s v="2024-05-16"/>
    <s v="SAL02624"/>
    <x v="1"/>
    <s v="TYPE C TO IPHONE"/>
    <n v="12"/>
    <n v="2000"/>
    <n v="24000"/>
    <x v="4"/>
    <n v="2024"/>
  </r>
  <r>
    <s v="2024-05-20"/>
    <s v="SAL02126"/>
    <x v="1"/>
    <s v="TYPE C TO IPHONE"/>
    <n v="1"/>
    <n v="2000"/>
    <n v="2000"/>
    <x v="4"/>
    <n v="2024"/>
  </r>
  <r>
    <s v="2024-05-25"/>
    <s v="SAL00104"/>
    <x v="1"/>
    <s v="TYPE C TO IPHONE"/>
    <n v="12"/>
    <n v="2000"/>
    <n v="24000"/>
    <x v="4"/>
    <n v="2024"/>
  </r>
  <r>
    <s v="2024-05-27"/>
    <s v="SAL00988"/>
    <x v="1"/>
    <s v="TYPE C TO IPHONE"/>
    <n v="14"/>
    <n v="2000"/>
    <n v="28000"/>
    <x v="4"/>
    <n v="2024"/>
  </r>
  <r>
    <s v="2024-06-04"/>
    <s v="SAL05272"/>
    <x v="1"/>
    <s v="TYPE C TO IPHONE"/>
    <n v="1"/>
    <n v="2000"/>
    <n v="2000"/>
    <x v="5"/>
    <n v="2024"/>
  </r>
  <r>
    <s v="2024-06-20"/>
    <s v="SAL05966"/>
    <x v="1"/>
    <s v="TYPE C TO IPHONE"/>
    <n v="1"/>
    <n v="2000"/>
    <n v="2000"/>
    <x v="5"/>
    <n v="2024"/>
  </r>
  <r>
    <s v="2024-06-25"/>
    <s v="SAL02746"/>
    <x v="1"/>
    <s v="TYPE C TO IPHONE"/>
    <n v="12"/>
    <n v="2000"/>
    <n v="24000"/>
    <x v="5"/>
    <n v="2024"/>
  </r>
  <r>
    <s v="2024-06-29"/>
    <s v="SAL04836"/>
    <x v="1"/>
    <s v="TYPE C TO IPHONE"/>
    <n v="14"/>
    <n v="2000"/>
    <n v="28000"/>
    <x v="5"/>
    <n v="2024"/>
  </r>
  <r>
    <s v="2024-07-02"/>
    <s v="SAL01328"/>
    <x v="1"/>
    <s v="TYPE C TO IPHONE"/>
    <n v="7"/>
    <n v="2000"/>
    <n v="14000"/>
    <x v="6"/>
    <n v="2024"/>
  </r>
  <r>
    <s v="2024-07-15"/>
    <s v="SAL04918"/>
    <x v="1"/>
    <s v="TYPE C TO IPHONE"/>
    <n v="13"/>
    <n v="2000"/>
    <n v="26000"/>
    <x v="6"/>
    <n v="2024"/>
  </r>
  <r>
    <s v="2024-07-24"/>
    <s v="SAL03387"/>
    <x v="1"/>
    <s v="TYPE C TO IPHONE"/>
    <n v="7"/>
    <n v="2000"/>
    <n v="14000"/>
    <x v="6"/>
    <n v="2024"/>
  </r>
  <r>
    <s v="2024-08-15"/>
    <s v="SAL03132"/>
    <x v="1"/>
    <s v="TYPE C TO IPHONE"/>
    <n v="5"/>
    <n v="2000"/>
    <n v="10000"/>
    <x v="7"/>
    <n v="2024"/>
  </r>
  <r>
    <s v="2024-09-17"/>
    <s v="SAL00970"/>
    <x v="1"/>
    <s v="TYPE C TO IPHONE"/>
    <n v="2"/>
    <n v="2000"/>
    <n v="4000"/>
    <x v="8"/>
    <n v="2024"/>
  </r>
  <r>
    <s v="2024-09-24"/>
    <s v="SAL03639"/>
    <x v="1"/>
    <s v="TYPE C TO IPHONE"/>
    <n v="4"/>
    <n v="2000"/>
    <n v="8000"/>
    <x v="8"/>
    <n v="2024"/>
  </r>
  <r>
    <s v="2024-09-28"/>
    <s v="SAL01090"/>
    <x v="1"/>
    <s v="TYPE C TO IPHONE"/>
    <n v="14"/>
    <n v="2000"/>
    <n v="28000"/>
    <x v="8"/>
    <n v="2024"/>
  </r>
  <r>
    <s v="2024-10-02"/>
    <s v="SAL01272"/>
    <x v="1"/>
    <s v="TYPE C TO IPHONE"/>
    <n v="2"/>
    <n v="2000"/>
    <n v="4000"/>
    <x v="9"/>
    <n v="2024"/>
  </r>
  <r>
    <s v="2024-10-14"/>
    <s v="SAL00273"/>
    <x v="1"/>
    <s v="TYPE C TO IPHONE"/>
    <n v="12"/>
    <n v="2000"/>
    <n v="24000"/>
    <x v="9"/>
    <n v="2024"/>
  </r>
  <r>
    <s v="2024-10-20"/>
    <s v="SAL01873"/>
    <x v="1"/>
    <s v="TYPE C TO IPHONE"/>
    <n v="3"/>
    <n v="2000"/>
    <n v="6000"/>
    <x v="9"/>
    <n v="2024"/>
  </r>
  <r>
    <s v="2024-10-20"/>
    <s v="SAL05473"/>
    <x v="1"/>
    <s v="TYPE C TO IPHONE"/>
    <n v="2"/>
    <n v="2000"/>
    <n v="4000"/>
    <x v="9"/>
    <n v="2024"/>
  </r>
  <r>
    <s v="2024-10-22"/>
    <s v="SAL03758"/>
    <x v="1"/>
    <s v="TYPE C TO IPHONE"/>
    <n v="14"/>
    <n v="2000"/>
    <n v="28000"/>
    <x v="9"/>
    <n v="2024"/>
  </r>
  <r>
    <s v="2024-10-29"/>
    <s v="SAL02048"/>
    <x v="1"/>
    <s v="TYPE C TO IPHONE"/>
    <n v="13"/>
    <n v="2000"/>
    <n v="26000"/>
    <x v="9"/>
    <n v="2024"/>
  </r>
  <r>
    <s v="2024-11-09"/>
    <s v="SAL05143"/>
    <x v="1"/>
    <s v="TYPE C TO IPHONE"/>
    <n v="11"/>
    <n v="2000"/>
    <n v="22000"/>
    <x v="10"/>
    <n v="2024"/>
  </r>
  <r>
    <s v="2024-11-15"/>
    <s v="SAL05818"/>
    <x v="1"/>
    <s v="TYPE C TO IPHONE"/>
    <n v="2"/>
    <n v="2000"/>
    <n v="4000"/>
    <x v="10"/>
    <n v="2024"/>
  </r>
  <r>
    <s v="2024-11-28"/>
    <s v="SAL04602"/>
    <x v="1"/>
    <s v="TYPE C TO IPHONE"/>
    <n v="8"/>
    <n v="2000"/>
    <n v="16000"/>
    <x v="10"/>
    <n v="2024"/>
  </r>
  <r>
    <s v="2024-11-30"/>
    <s v="SAL04166"/>
    <x v="1"/>
    <s v="TYPE C TO IPHONE"/>
    <n v="14"/>
    <n v="2000"/>
    <n v="28000"/>
    <x v="10"/>
    <n v="2024"/>
  </r>
  <r>
    <s v="2024-12-05"/>
    <s v="SAL00566"/>
    <x v="1"/>
    <s v="TYPE C TO IPHONE"/>
    <n v="3"/>
    <n v="2000"/>
    <n v="6000"/>
    <x v="11"/>
    <n v="2024"/>
  </r>
  <r>
    <s v="2024-12-13"/>
    <s v="SAL03076"/>
    <x v="1"/>
    <s v="TYPE C TO IPHONE"/>
    <n v="3"/>
    <n v="2000"/>
    <n v="6000"/>
    <x v="11"/>
    <n v="2024"/>
  </r>
  <r>
    <s v="2025-01-29"/>
    <s v="SAL05944"/>
    <x v="1"/>
    <s v="TYPE C TO IPHONE"/>
    <n v="4"/>
    <n v="2000"/>
    <n v="8000"/>
    <x v="0"/>
    <n v="2025"/>
  </r>
  <r>
    <s v="2025-02-04"/>
    <s v="SAL05752"/>
    <x v="1"/>
    <s v="TYPE C TO IPHONE"/>
    <n v="11"/>
    <n v="2000"/>
    <n v="22000"/>
    <x v="1"/>
    <n v="2025"/>
  </r>
  <r>
    <s v="2025-02-06"/>
    <s v="SAL01337"/>
    <x v="1"/>
    <s v="TYPE C TO IPHONE"/>
    <n v="4"/>
    <n v="2000"/>
    <n v="8000"/>
    <x v="1"/>
    <n v="2025"/>
  </r>
  <r>
    <s v="2025-02-11"/>
    <s v="SAL02279"/>
    <x v="1"/>
    <s v="TYPE C TO IPHONE"/>
    <n v="5"/>
    <n v="2000"/>
    <n v="10000"/>
    <x v="1"/>
    <n v="2025"/>
  </r>
  <r>
    <s v="2025-02-13"/>
    <s v="SAL01401"/>
    <x v="1"/>
    <s v="TYPE C TO IPHONE"/>
    <n v="4"/>
    <n v="2000"/>
    <n v="8000"/>
    <x v="1"/>
    <n v="2025"/>
  </r>
  <r>
    <s v="2025-02-22"/>
    <s v="SAL04778"/>
    <x v="1"/>
    <s v="TYPE C TO IPHONE"/>
    <n v="2"/>
    <n v="2000"/>
    <n v="4000"/>
    <x v="1"/>
    <n v="2025"/>
  </r>
  <r>
    <s v="2025-02-24"/>
    <s v="SAL04696"/>
    <x v="1"/>
    <s v="TYPE C TO IPHONE"/>
    <n v="13"/>
    <n v="2000"/>
    <n v="26000"/>
    <x v="1"/>
    <n v="2025"/>
  </r>
  <r>
    <s v="2025-03-10"/>
    <s v="SAL04332"/>
    <x v="1"/>
    <s v="TYPE C TO IPHONE"/>
    <n v="11"/>
    <n v="2000"/>
    <n v="22000"/>
    <x v="2"/>
    <n v="2025"/>
  </r>
  <r>
    <s v="2025-04-04"/>
    <s v="SAL05234"/>
    <x v="1"/>
    <s v="TYPE C TO IPHONE"/>
    <n v="7"/>
    <n v="2000"/>
    <n v="14000"/>
    <x v="3"/>
    <n v="2025"/>
  </r>
  <r>
    <s v="2025-04-06"/>
    <s v="SAL03134"/>
    <x v="1"/>
    <s v="TYPE C TO IPHONE"/>
    <n v="14"/>
    <n v="2000"/>
    <n v="28000"/>
    <x v="3"/>
    <n v="2025"/>
  </r>
  <r>
    <s v="2025-04-18"/>
    <s v="SAL01632"/>
    <x v="1"/>
    <s v="TYPE C TO IPHONE"/>
    <n v="13"/>
    <n v="2000"/>
    <n v="26000"/>
    <x v="3"/>
    <n v="2025"/>
  </r>
  <r>
    <s v="2025-04-30"/>
    <s v="SAL01880"/>
    <x v="1"/>
    <s v="TYPE C TO IPHONE"/>
    <n v="3"/>
    <n v="2000"/>
    <n v="6000"/>
    <x v="3"/>
    <n v="2025"/>
  </r>
  <r>
    <s v="2025-05-20"/>
    <s v="SAL04482"/>
    <x v="1"/>
    <s v="TYPE C TO IPHONE"/>
    <n v="1"/>
    <n v="2000"/>
    <n v="2000"/>
    <x v="4"/>
    <n v="2025"/>
  </r>
  <r>
    <s v="2025-07-04"/>
    <s v="SAL03777"/>
    <x v="1"/>
    <s v="TYPE C TO IPHONE"/>
    <n v="4"/>
    <n v="2000"/>
    <n v="8000"/>
    <x v="6"/>
    <n v="2025"/>
  </r>
  <r>
    <s v="2025-07-10"/>
    <s v="SAL03114"/>
    <x v="1"/>
    <s v="TYPE C TO IPHONE"/>
    <n v="2"/>
    <n v="2000"/>
    <n v="4000"/>
    <x v="6"/>
    <n v="2025"/>
  </r>
  <r>
    <s v="2025-07-17"/>
    <s v="SAL01838"/>
    <x v="1"/>
    <s v="TYPE C TO IPHONE"/>
    <n v="13"/>
    <n v="2000"/>
    <n v="26000"/>
    <x v="6"/>
    <n v="2025"/>
  </r>
  <r>
    <s v="2025-07-24"/>
    <s v="SAL00497"/>
    <x v="1"/>
    <s v="TYPE C TO IPHONE"/>
    <n v="11"/>
    <n v="2000"/>
    <n v="22000"/>
    <x v="6"/>
    <n v="2025"/>
  </r>
  <r>
    <s v="2025-07-31"/>
    <s v="SAL04089"/>
    <x v="1"/>
    <s v="TYPE C TO IPHONE"/>
    <n v="14"/>
    <n v="2000"/>
    <n v="28000"/>
    <x v="6"/>
    <n v="2025"/>
  </r>
  <r>
    <s v="2025-08-08"/>
    <s v="SAL04361"/>
    <x v="1"/>
    <s v="TYPE C TO IPHONE"/>
    <n v="13"/>
    <n v="2000"/>
    <n v="26000"/>
    <x v="7"/>
    <n v="2025"/>
  </r>
  <r>
    <s v="2025-08-20"/>
    <s v="SAL02919"/>
    <x v="1"/>
    <s v="TYPE C TO IPHONE"/>
    <n v="13"/>
    <n v="2000"/>
    <n v="26000"/>
    <x v="7"/>
    <n v="2025"/>
  </r>
  <r>
    <s v="2025-08-21"/>
    <s v="SAL04638"/>
    <x v="1"/>
    <s v="TYPE C TO IPHONE"/>
    <n v="7"/>
    <n v="2000"/>
    <n v="14000"/>
    <x v="7"/>
    <n v="2025"/>
  </r>
  <r>
    <s v="2025-08-24"/>
    <s v="SAL03016"/>
    <x v="1"/>
    <s v="TYPE C TO IPHONE"/>
    <n v="11"/>
    <n v="2000"/>
    <n v="22000"/>
    <x v="7"/>
    <n v="2025"/>
  </r>
  <r>
    <s v="2025-09-09"/>
    <s v="SAL02891"/>
    <x v="1"/>
    <s v="TYPE C TO IPHONE"/>
    <n v="1"/>
    <n v="2000"/>
    <n v="2000"/>
    <x v="8"/>
    <n v="2025"/>
  </r>
  <r>
    <s v="2025-09-14"/>
    <s v="SAL04251"/>
    <x v="1"/>
    <s v="TYPE C TO IPHONE"/>
    <n v="15"/>
    <n v="2000"/>
    <n v="30000"/>
    <x v="8"/>
    <n v="2025"/>
  </r>
  <r>
    <s v="2025-09-14"/>
    <s v="SAL05051"/>
    <x v="1"/>
    <s v="TYPE C TO IPHONE"/>
    <n v="14"/>
    <n v="2000"/>
    <n v="28000"/>
    <x v="8"/>
    <n v="2025"/>
  </r>
  <r>
    <s v="2025-09-17"/>
    <s v="SAL01750"/>
    <x v="1"/>
    <s v="TYPE C TO IPHONE"/>
    <n v="7"/>
    <n v="2000"/>
    <n v="14000"/>
    <x v="8"/>
    <n v="2025"/>
  </r>
  <r>
    <s v="2025-10-17"/>
    <s v="SAL04985"/>
    <x v="1"/>
    <s v="TYPE C TO IPHONE"/>
    <n v="12"/>
    <n v="2000"/>
    <n v="24000"/>
    <x v="9"/>
    <n v="2025"/>
  </r>
  <r>
    <s v="2025-10-18"/>
    <s v="SAL02112"/>
    <x v="1"/>
    <s v="TYPE C TO IPHONE"/>
    <n v="2"/>
    <n v="2000"/>
    <n v="4000"/>
    <x v="9"/>
    <n v="2025"/>
  </r>
  <r>
    <s v="2025-10-26"/>
    <s v="SAL05093"/>
    <x v="1"/>
    <s v="TYPE C TO IPHONE"/>
    <n v="10"/>
    <n v="2000"/>
    <n v="20000"/>
    <x v="9"/>
    <n v="2025"/>
  </r>
  <r>
    <s v="2025-10-28"/>
    <s v="SAL03241"/>
    <x v="1"/>
    <s v="TYPE C TO IPHONE"/>
    <n v="1"/>
    <n v="2000"/>
    <n v="2000"/>
    <x v="9"/>
    <n v="2025"/>
  </r>
  <r>
    <s v="2025-11-08"/>
    <s v="SAL02367"/>
    <x v="1"/>
    <s v="TYPE C TO IPHONE"/>
    <n v="10"/>
    <n v="2000"/>
    <n v="20000"/>
    <x v="10"/>
    <n v="2025"/>
  </r>
  <r>
    <s v="2025-11-13"/>
    <s v="SAL02867"/>
    <x v="1"/>
    <s v="TYPE C TO IPHONE"/>
    <n v="1"/>
    <n v="2000"/>
    <n v="2000"/>
    <x v="10"/>
    <n v="2025"/>
  </r>
  <r>
    <s v="2025-11-18"/>
    <s v="SAL02301"/>
    <x v="1"/>
    <s v="TYPE C TO IPHONE"/>
    <n v="3"/>
    <n v="2000"/>
    <n v="6000"/>
    <x v="10"/>
    <n v="2025"/>
  </r>
  <r>
    <s v="2025-11-19"/>
    <s v="SAL01193"/>
    <x v="1"/>
    <s v="TYPE C TO IPHONE"/>
    <n v="9"/>
    <n v="2000"/>
    <n v="18000"/>
    <x v="10"/>
    <n v="2025"/>
  </r>
  <r>
    <s v="2025-11-21"/>
    <s v="SAL01767"/>
    <x v="1"/>
    <s v="TYPE C TO IPHONE"/>
    <n v="1"/>
    <n v="2000"/>
    <n v="2000"/>
    <x v="10"/>
    <n v="2025"/>
  </r>
  <r>
    <s v="2025-12-12"/>
    <s v="SAL04740"/>
    <x v="1"/>
    <s v="TYPE C TO IPHONE"/>
    <n v="8"/>
    <n v="2000"/>
    <n v="16000"/>
    <x v="11"/>
    <n v="2025"/>
  </r>
  <r>
    <s v="2025-12-27"/>
    <s v="SAL01419"/>
    <x v="1"/>
    <s v="TYPE C TO IPHONE"/>
    <n v="8"/>
    <n v="2000"/>
    <n v="16000"/>
    <x v="11"/>
    <n v="2025"/>
  </r>
  <r>
    <s v="2023-01-03"/>
    <s v="SAL02841"/>
    <x v="1"/>
    <s v="TYPE C TO TYPE C CORD"/>
    <n v="5"/>
    <n v="2500"/>
    <n v="12500"/>
    <x v="0"/>
    <n v="2023"/>
  </r>
  <r>
    <s v="2023-01-28"/>
    <s v="SAL00222"/>
    <x v="1"/>
    <s v="TYPE C TO TYPE C CORD"/>
    <n v="4"/>
    <n v="2500"/>
    <n v="10000"/>
    <x v="0"/>
    <n v="2023"/>
  </r>
  <r>
    <s v="2023-01-29"/>
    <s v="SAL02172"/>
    <x v="1"/>
    <s v="TYPE C TO TYPE C CORD"/>
    <n v="7"/>
    <n v="2500"/>
    <n v="17500"/>
    <x v="0"/>
    <n v="2023"/>
  </r>
  <r>
    <s v="2023-02-15"/>
    <s v="SAL04870"/>
    <x v="1"/>
    <s v="TYPE C TO TYPE C CORD"/>
    <n v="3"/>
    <n v="2500"/>
    <n v="7500"/>
    <x v="1"/>
    <n v="2023"/>
  </r>
  <r>
    <s v="2023-02-17"/>
    <s v="SAL02736"/>
    <x v="1"/>
    <s v="TYPE C TO TYPE C CORD"/>
    <n v="10"/>
    <n v="2500"/>
    <n v="25000"/>
    <x v="1"/>
    <n v="2023"/>
  </r>
  <r>
    <s v="2023-03-10"/>
    <s v="SAL03181"/>
    <x v="1"/>
    <s v="TYPE C TO TYPE C CORD"/>
    <n v="9"/>
    <n v="2500"/>
    <n v="22500"/>
    <x v="2"/>
    <n v="2023"/>
  </r>
  <r>
    <s v="2023-03-11"/>
    <s v="SAL05001"/>
    <x v="1"/>
    <s v="TYPE C TO TYPE C CORD"/>
    <n v="12"/>
    <n v="2500"/>
    <n v="30000"/>
    <x v="2"/>
    <n v="2023"/>
  </r>
  <r>
    <s v="2023-03-15"/>
    <s v="SAL05997"/>
    <x v="1"/>
    <s v="TYPE C TO TYPE C CORD"/>
    <n v="9"/>
    <n v="2500"/>
    <n v="22500"/>
    <x v="2"/>
    <n v="2023"/>
  </r>
  <r>
    <s v="2023-03-21"/>
    <s v="SAL00797"/>
    <x v="1"/>
    <s v="TYPE C TO TYPE C CORD"/>
    <n v="2"/>
    <n v="2500"/>
    <n v="5000"/>
    <x v="2"/>
    <n v="2023"/>
  </r>
  <r>
    <s v="2023-04-02"/>
    <s v="SAL00262"/>
    <x v="1"/>
    <s v="TYPE C TO TYPE C CORD"/>
    <n v="14"/>
    <n v="2500"/>
    <n v="35000"/>
    <x v="3"/>
    <n v="2023"/>
  </r>
  <r>
    <s v="2023-04-07"/>
    <s v="SAL03751"/>
    <x v="1"/>
    <s v="TYPE C TO TYPE C CORD"/>
    <n v="6"/>
    <n v="2500"/>
    <n v="15000"/>
    <x v="3"/>
    <n v="2023"/>
  </r>
  <r>
    <s v="2023-04-16"/>
    <s v="SAL04105"/>
    <x v="1"/>
    <s v="TYPE C TO TYPE C CORD"/>
    <n v="11"/>
    <n v="2500"/>
    <n v="27500"/>
    <x v="3"/>
    <n v="2023"/>
  </r>
  <r>
    <s v="2023-04-23"/>
    <s v="SAL01421"/>
    <x v="1"/>
    <s v="TYPE C TO TYPE C CORD"/>
    <n v="11"/>
    <n v="2500"/>
    <n v="27500"/>
    <x v="3"/>
    <n v="2023"/>
  </r>
  <r>
    <s v="2023-05-19"/>
    <s v="SAL02060"/>
    <x v="1"/>
    <s v="TYPE C TO TYPE C CORD"/>
    <n v="2"/>
    <n v="2500"/>
    <n v="5000"/>
    <x v="4"/>
    <n v="2023"/>
  </r>
  <r>
    <s v="2023-06-07"/>
    <s v="SAL05147"/>
    <x v="1"/>
    <s v="TYPE C TO TYPE C CORD"/>
    <n v="2"/>
    <n v="2500"/>
    <n v="5000"/>
    <x v="5"/>
    <n v="2023"/>
  </r>
  <r>
    <s v="2023-06-11"/>
    <s v="SAL01760"/>
    <x v="1"/>
    <s v="TYPE C TO TYPE C CORD"/>
    <n v="1"/>
    <n v="2500"/>
    <n v="2500"/>
    <x v="5"/>
    <n v="2023"/>
  </r>
  <r>
    <s v="2023-06-13"/>
    <s v="SAL01915"/>
    <x v="1"/>
    <s v="TYPE C TO TYPE C CORD"/>
    <n v="7"/>
    <n v="2500"/>
    <n v="17500"/>
    <x v="5"/>
    <n v="2023"/>
  </r>
  <r>
    <s v="2023-06-14"/>
    <s v="SAL04966"/>
    <x v="1"/>
    <s v="TYPE C TO TYPE C CORD"/>
    <n v="13"/>
    <n v="2500"/>
    <n v="32500"/>
    <x v="5"/>
    <n v="2023"/>
  </r>
  <r>
    <s v="2023-06-15"/>
    <s v="SAL04042"/>
    <x v="1"/>
    <s v="TYPE C TO TYPE C CORD"/>
    <n v="10"/>
    <n v="2500"/>
    <n v="25000"/>
    <x v="5"/>
    <n v="2023"/>
  </r>
  <r>
    <s v="2023-06-24"/>
    <s v="SAL00310"/>
    <x v="1"/>
    <s v="TYPE C TO TYPE C CORD"/>
    <n v="9"/>
    <n v="2500"/>
    <n v="22500"/>
    <x v="5"/>
    <n v="2023"/>
  </r>
  <r>
    <s v="2023-06-24"/>
    <s v="SAL04205"/>
    <x v="1"/>
    <s v="TYPE C TO TYPE C CORD"/>
    <n v="1"/>
    <n v="2500"/>
    <n v="2500"/>
    <x v="5"/>
    <n v="2023"/>
  </r>
  <r>
    <s v="2023-06-26"/>
    <s v="SAL02938"/>
    <x v="1"/>
    <s v="TYPE C TO TYPE C CORD"/>
    <n v="15"/>
    <n v="2500"/>
    <n v="37500"/>
    <x v="5"/>
    <n v="2023"/>
  </r>
  <r>
    <s v="2023-07-30"/>
    <s v="SAL02524"/>
    <x v="1"/>
    <s v="TYPE C TO TYPE C CORD"/>
    <n v="8"/>
    <n v="2500"/>
    <n v="20000"/>
    <x v="6"/>
    <n v="2023"/>
  </r>
  <r>
    <s v="2023-09-26"/>
    <s v="SAL00833"/>
    <x v="1"/>
    <s v="TYPE C TO TYPE C CORD"/>
    <n v="5"/>
    <n v="2500"/>
    <n v="12500"/>
    <x v="8"/>
    <n v="2023"/>
  </r>
  <r>
    <s v="2023-10-11"/>
    <s v="SAL05419"/>
    <x v="1"/>
    <s v="TYPE C TO TYPE C CORD"/>
    <n v="15"/>
    <n v="2500"/>
    <n v="37500"/>
    <x v="9"/>
    <n v="2023"/>
  </r>
  <r>
    <s v="2023-10-12"/>
    <s v="SAL03061"/>
    <x v="1"/>
    <s v="TYPE C TO TYPE C CORD"/>
    <n v="5"/>
    <n v="2500"/>
    <n v="12500"/>
    <x v="9"/>
    <n v="2023"/>
  </r>
  <r>
    <s v="2023-10-13"/>
    <s v="SAL01758"/>
    <x v="1"/>
    <s v="TYPE C TO TYPE C CORD"/>
    <n v="2"/>
    <n v="2500"/>
    <n v="5000"/>
    <x v="9"/>
    <n v="2023"/>
  </r>
  <r>
    <s v="2023-10-30"/>
    <s v="SAL01570"/>
    <x v="1"/>
    <s v="TYPE C TO TYPE C CORD"/>
    <n v="14"/>
    <n v="2500"/>
    <n v="35000"/>
    <x v="9"/>
    <n v="2023"/>
  </r>
  <r>
    <s v="2023-11-10"/>
    <s v="SAL05111"/>
    <x v="1"/>
    <s v="TYPE C TO TYPE C CORD"/>
    <n v="3"/>
    <n v="2500"/>
    <n v="7500"/>
    <x v="10"/>
    <n v="2023"/>
  </r>
  <r>
    <s v="2023-11-23"/>
    <s v="SAL01316"/>
    <x v="1"/>
    <s v="TYPE C TO TYPE C CORD"/>
    <n v="4"/>
    <n v="2500"/>
    <n v="10000"/>
    <x v="10"/>
    <n v="2023"/>
  </r>
  <r>
    <s v="2023-11-26"/>
    <s v="SAL00917"/>
    <x v="1"/>
    <s v="TYPE C TO TYPE C CORD"/>
    <n v="11"/>
    <n v="2500"/>
    <n v="27500"/>
    <x v="10"/>
    <n v="2023"/>
  </r>
  <r>
    <s v="2023-11-29"/>
    <s v="SAL05113"/>
    <x v="1"/>
    <s v="TYPE C TO TYPE C CORD"/>
    <n v="9"/>
    <n v="2500"/>
    <n v="22500"/>
    <x v="10"/>
    <n v="2023"/>
  </r>
  <r>
    <s v="2023-12-07"/>
    <s v="SAL02918"/>
    <x v="1"/>
    <s v="TYPE C TO TYPE C CORD"/>
    <n v="7"/>
    <n v="2500"/>
    <n v="17500"/>
    <x v="11"/>
    <n v="2023"/>
  </r>
  <r>
    <s v="2023-12-08"/>
    <s v="SAL00421"/>
    <x v="1"/>
    <s v="TYPE C TO TYPE C CORD"/>
    <n v="13"/>
    <n v="2500"/>
    <n v="32500"/>
    <x v="11"/>
    <n v="2023"/>
  </r>
  <r>
    <s v="2023-12-26"/>
    <s v="SAL01988"/>
    <x v="1"/>
    <s v="TYPE C TO TYPE C CORD"/>
    <n v="15"/>
    <n v="2500"/>
    <n v="37500"/>
    <x v="11"/>
    <n v="2023"/>
  </r>
  <r>
    <s v="2024-01-02"/>
    <s v="SAL01714"/>
    <x v="1"/>
    <s v="TYPE C TO TYPE C CORD"/>
    <n v="11"/>
    <n v="2500"/>
    <n v="27500"/>
    <x v="0"/>
    <n v="2024"/>
  </r>
  <r>
    <s v="2024-01-04"/>
    <s v="SAL01561"/>
    <x v="1"/>
    <s v="TYPE C TO TYPE C CORD"/>
    <n v="7"/>
    <n v="2500"/>
    <n v="17500"/>
    <x v="0"/>
    <n v="2024"/>
  </r>
  <r>
    <s v="2024-01-04"/>
    <s v="SAL03938"/>
    <x v="1"/>
    <s v="TYPE C TO TYPE C CORD"/>
    <n v="13"/>
    <n v="2500"/>
    <n v="32500"/>
    <x v="0"/>
    <n v="2024"/>
  </r>
  <r>
    <s v="2024-01-15"/>
    <s v="SAL00696"/>
    <x v="1"/>
    <s v="TYPE C TO TYPE C CORD"/>
    <n v="13"/>
    <n v="2500"/>
    <n v="32500"/>
    <x v="0"/>
    <n v="2024"/>
  </r>
  <r>
    <s v="2024-02-13"/>
    <s v="SAL05547"/>
    <x v="1"/>
    <s v="TYPE C TO TYPE C CORD"/>
    <n v="15"/>
    <n v="2500"/>
    <n v="37500"/>
    <x v="1"/>
    <n v="2024"/>
  </r>
  <r>
    <s v="2024-02-19"/>
    <s v="SAL01178"/>
    <x v="1"/>
    <s v="TYPE C TO TYPE C CORD"/>
    <n v="12"/>
    <n v="2500"/>
    <n v="30000"/>
    <x v="1"/>
    <n v="2024"/>
  </r>
  <r>
    <s v="2024-03-13"/>
    <s v="SAL00951"/>
    <x v="1"/>
    <s v="TYPE C TO TYPE C CORD"/>
    <n v="4"/>
    <n v="2500"/>
    <n v="10000"/>
    <x v="2"/>
    <n v="2024"/>
  </r>
  <r>
    <s v="2024-03-21"/>
    <s v="SAL01444"/>
    <x v="1"/>
    <s v="TYPE C TO TYPE C CORD"/>
    <n v="5"/>
    <n v="2500"/>
    <n v="12500"/>
    <x v="2"/>
    <n v="2024"/>
  </r>
  <r>
    <s v="2024-03-22"/>
    <s v="SAL03798"/>
    <x v="1"/>
    <s v="TYPE C TO TYPE C CORD"/>
    <n v="12"/>
    <n v="2500"/>
    <n v="30000"/>
    <x v="2"/>
    <n v="2024"/>
  </r>
  <r>
    <s v="2024-03-24"/>
    <s v="SAL03868"/>
    <x v="1"/>
    <s v="TYPE C TO TYPE C CORD"/>
    <n v="6"/>
    <n v="2500"/>
    <n v="15000"/>
    <x v="2"/>
    <n v="2024"/>
  </r>
  <r>
    <s v="2024-03-26"/>
    <s v="SAL02490"/>
    <x v="1"/>
    <s v="TYPE C TO TYPE C CORD"/>
    <n v="10"/>
    <n v="2500"/>
    <n v="25000"/>
    <x v="2"/>
    <n v="2024"/>
  </r>
  <r>
    <s v="2024-04-02"/>
    <s v="SAL04010"/>
    <x v="1"/>
    <s v="TYPE C TO TYPE C CORD"/>
    <n v="13"/>
    <n v="2500"/>
    <n v="32500"/>
    <x v="3"/>
    <n v="2024"/>
  </r>
  <r>
    <s v="2024-04-03"/>
    <s v="SAL01398"/>
    <x v="1"/>
    <s v="TYPE C TO TYPE C CORD"/>
    <n v="13"/>
    <n v="2500"/>
    <n v="32500"/>
    <x v="3"/>
    <n v="2024"/>
  </r>
  <r>
    <s v="2024-04-07"/>
    <s v="SAL05995"/>
    <x v="1"/>
    <s v="TYPE C TO TYPE C CORD"/>
    <n v="7"/>
    <n v="2500"/>
    <n v="17500"/>
    <x v="3"/>
    <n v="2024"/>
  </r>
  <r>
    <s v="2024-04-17"/>
    <s v="SAL01523"/>
    <x v="1"/>
    <s v="TYPE C TO TYPE C CORD"/>
    <n v="14"/>
    <n v="2500"/>
    <n v="35000"/>
    <x v="3"/>
    <n v="2024"/>
  </r>
  <r>
    <s v="2024-04-21"/>
    <s v="SAL02054"/>
    <x v="1"/>
    <s v="TYPE C TO TYPE C CORD"/>
    <n v="14"/>
    <n v="2500"/>
    <n v="35000"/>
    <x v="3"/>
    <n v="2024"/>
  </r>
  <r>
    <s v="2024-04-25"/>
    <s v="SAL02381"/>
    <x v="1"/>
    <s v="TYPE C TO TYPE C CORD"/>
    <n v="14"/>
    <n v="2500"/>
    <n v="35000"/>
    <x v="3"/>
    <n v="2024"/>
  </r>
  <r>
    <s v="2024-05-03"/>
    <s v="SAL01038"/>
    <x v="1"/>
    <s v="TYPE C TO TYPE C CORD"/>
    <n v="8"/>
    <n v="2500"/>
    <n v="20000"/>
    <x v="4"/>
    <n v="2024"/>
  </r>
  <r>
    <s v="2024-05-03"/>
    <s v="SAL02059"/>
    <x v="1"/>
    <s v="TYPE C TO TYPE C CORD"/>
    <n v="8"/>
    <n v="2500"/>
    <n v="20000"/>
    <x v="4"/>
    <n v="2024"/>
  </r>
  <r>
    <s v="2024-05-14"/>
    <s v="SAL02357"/>
    <x v="1"/>
    <s v="TYPE C TO TYPE C CORD"/>
    <n v="3"/>
    <n v="2500"/>
    <n v="7500"/>
    <x v="4"/>
    <n v="2024"/>
  </r>
  <r>
    <s v="2024-05-20"/>
    <s v="SAL00045"/>
    <x v="1"/>
    <s v="TYPE C TO TYPE C CORD"/>
    <n v="6"/>
    <n v="2500"/>
    <n v="15000"/>
    <x v="4"/>
    <n v="2024"/>
  </r>
  <r>
    <s v="2024-06-29"/>
    <s v="SAL05850"/>
    <x v="1"/>
    <s v="TYPE C TO TYPE C CORD"/>
    <n v="5"/>
    <n v="2500"/>
    <n v="12500"/>
    <x v="5"/>
    <n v="2024"/>
  </r>
  <r>
    <s v="2024-07-07"/>
    <s v="SAL00257"/>
    <x v="1"/>
    <s v="TYPE C TO TYPE C CORD"/>
    <n v="6"/>
    <n v="2500"/>
    <n v="15000"/>
    <x v="6"/>
    <n v="2024"/>
  </r>
  <r>
    <s v="2024-07-16"/>
    <s v="SAL02309"/>
    <x v="1"/>
    <s v="TYPE C TO TYPE C CORD"/>
    <n v="7"/>
    <n v="2500"/>
    <n v="17500"/>
    <x v="6"/>
    <n v="2024"/>
  </r>
  <r>
    <s v="2024-07-29"/>
    <s v="SAL04473"/>
    <x v="1"/>
    <s v="TYPE C TO TYPE C CORD"/>
    <n v="14"/>
    <n v="2500"/>
    <n v="35000"/>
    <x v="6"/>
    <n v="2024"/>
  </r>
  <r>
    <s v="2024-09-10"/>
    <s v="SAL00149"/>
    <x v="1"/>
    <s v="TYPE C TO TYPE C CORD"/>
    <n v="6"/>
    <n v="2500"/>
    <n v="15000"/>
    <x v="8"/>
    <n v="2024"/>
  </r>
  <r>
    <s v="2024-09-29"/>
    <s v="SAL03391"/>
    <x v="1"/>
    <s v="TYPE C TO TYPE C CORD"/>
    <n v="9"/>
    <n v="2500"/>
    <n v="22500"/>
    <x v="8"/>
    <n v="2024"/>
  </r>
  <r>
    <s v="2024-10-08"/>
    <s v="SAL01855"/>
    <x v="1"/>
    <s v="TYPE C TO TYPE C CORD"/>
    <n v="4"/>
    <n v="2500"/>
    <n v="10000"/>
    <x v="9"/>
    <n v="2024"/>
  </r>
  <r>
    <s v="2024-10-17"/>
    <s v="SAL04292"/>
    <x v="1"/>
    <s v="TYPE C TO TYPE C CORD"/>
    <n v="15"/>
    <n v="2500"/>
    <n v="37500"/>
    <x v="9"/>
    <n v="2024"/>
  </r>
  <r>
    <s v="2024-10-26"/>
    <s v="SAL02297"/>
    <x v="1"/>
    <s v="TYPE C TO TYPE C CORD"/>
    <n v="4"/>
    <n v="2500"/>
    <n v="10000"/>
    <x v="9"/>
    <n v="2024"/>
  </r>
  <r>
    <s v="2024-10-27"/>
    <s v="SAL01091"/>
    <x v="1"/>
    <s v="TYPE C TO TYPE C CORD"/>
    <n v="3"/>
    <n v="2500"/>
    <n v="7500"/>
    <x v="9"/>
    <n v="2024"/>
  </r>
  <r>
    <s v="2024-10-30"/>
    <s v="SAL03055"/>
    <x v="1"/>
    <s v="TYPE C TO TYPE C CORD"/>
    <n v="8"/>
    <n v="2500"/>
    <n v="20000"/>
    <x v="9"/>
    <n v="2024"/>
  </r>
  <r>
    <s v="2024-11-09"/>
    <s v="SAL01035"/>
    <x v="1"/>
    <s v="TYPE C TO TYPE C CORD"/>
    <n v="1"/>
    <n v="2500"/>
    <n v="2500"/>
    <x v="10"/>
    <n v="2024"/>
  </r>
  <r>
    <s v="2024-12-08"/>
    <s v="SAL05232"/>
    <x v="1"/>
    <s v="TYPE C TO TYPE C CORD"/>
    <n v="12"/>
    <n v="2500"/>
    <n v="30000"/>
    <x v="11"/>
    <n v="2024"/>
  </r>
  <r>
    <s v="2024-12-12"/>
    <s v="SAL00953"/>
    <x v="1"/>
    <s v="TYPE C TO TYPE C CORD"/>
    <n v="5"/>
    <n v="2500"/>
    <n v="12500"/>
    <x v="11"/>
    <n v="2024"/>
  </r>
  <r>
    <s v="2024-12-15"/>
    <s v="SAL03096"/>
    <x v="1"/>
    <s v="TYPE C TO TYPE C CORD"/>
    <n v="11"/>
    <n v="2500"/>
    <n v="27500"/>
    <x v="11"/>
    <n v="2024"/>
  </r>
  <r>
    <s v="2024-12-18"/>
    <s v="SAL01287"/>
    <x v="1"/>
    <s v="TYPE C TO TYPE C CORD"/>
    <n v="14"/>
    <n v="2500"/>
    <n v="35000"/>
    <x v="11"/>
    <n v="2024"/>
  </r>
  <r>
    <s v="2024-12-26"/>
    <s v="SAL00905"/>
    <x v="1"/>
    <s v="TYPE C TO TYPE C CORD"/>
    <n v="15"/>
    <n v="2500"/>
    <n v="37500"/>
    <x v="11"/>
    <n v="2024"/>
  </r>
  <r>
    <s v="2025-01-15"/>
    <s v="SAL00641"/>
    <x v="1"/>
    <s v="TYPE C TO TYPE C CORD"/>
    <n v="6"/>
    <n v="2500"/>
    <n v="15000"/>
    <x v="0"/>
    <n v="2025"/>
  </r>
  <r>
    <s v="2025-01-16"/>
    <s v="SAL00733"/>
    <x v="1"/>
    <s v="TYPE C TO TYPE C CORD"/>
    <n v="15"/>
    <n v="2500"/>
    <n v="37500"/>
    <x v="0"/>
    <n v="2025"/>
  </r>
  <r>
    <s v="2025-01-27"/>
    <s v="SAL01237"/>
    <x v="1"/>
    <s v="TYPE C TO TYPE C CORD"/>
    <n v="11"/>
    <n v="2500"/>
    <n v="27500"/>
    <x v="0"/>
    <n v="2025"/>
  </r>
  <r>
    <s v="2025-02-17"/>
    <s v="SAL03420"/>
    <x v="1"/>
    <s v="TYPE C TO TYPE C CORD"/>
    <n v="9"/>
    <n v="2500"/>
    <n v="22500"/>
    <x v="1"/>
    <n v="2025"/>
  </r>
  <r>
    <s v="2025-03-17"/>
    <s v="SAL04458"/>
    <x v="1"/>
    <s v="TYPE C TO TYPE C CORD"/>
    <n v="4"/>
    <n v="2500"/>
    <n v="10000"/>
    <x v="2"/>
    <n v="2025"/>
  </r>
  <r>
    <s v="2025-04-09"/>
    <s v="SAL02049"/>
    <x v="1"/>
    <s v="TYPE C TO TYPE C CORD"/>
    <n v="1"/>
    <n v="2500"/>
    <n v="2500"/>
    <x v="3"/>
    <n v="2025"/>
  </r>
  <r>
    <s v="2025-05-17"/>
    <s v="SAL03418"/>
    <x v="1"/>
    <s v="TYPE C TO TYPE C CORD"/>
    <n v="9"/>
    <n v="2500"/>
    <n v="22500"/>
    <x v="4"/>
    <n v="2025"/>
  </r>
  <r>
    <s v="2025-05-25"/>
    <s v="SAL02039"/>
    <x v="1"/>
    <s v="TYPE C TO TYPE C CORD"/>
    <n v="3"/>
    <n v="2500"/>
    <n v="7500"/>
    <x v="4"/>
    <n v="2025"/>
  </r>
  <r>
    <s v="2025-05-28"/>
    <s v="SAL03444"/>
    <x v="1"/>
    <s v="TYPE C TO TYPE C CORD"/>
    <n v="9"/>
    <n v="2500"/>
    <n v="22500"/>
    <x v="4"/>
    <n v="2025"/>
  </r>
  <r>
    <s v="2025-05-31"/>
    <s v="SAL03284"/>
    <x v="1"/>
    <s v="TYPE C TO TYPE C CORD"/>
    <n v="10"/>
    <n v="2500"/>
    <n v="25000"/>
    <x v="4"/>
    <n v="2025"/>
  </r>
  <r>
    <s v="2025-06-08"/>
    <s v="SAL04528"/>
    <x v="1"/>
    <s v="TYPE C TO TYPE C CORD"/>
    <n v="7"/>
    <n v="2500"/>
    <n v="17500"/>
    <x v="5"/>
    <n v="2025"/>
  </r>
  <r>
    <s v="2025-06-13"/>
    <s v="SAL01827"/>
    <x v="1"/>
    <s v="TYPE C TO TYPE C CORD"/>
    <n v="7"/>
    <n v="2500"/>
    <n v="17500"/>
    <x v="5"/>
    <n v="2025"/>
  </r>
  <r>
    <s v="2025-06-13"/>
    <s v="SAL02852"/>
    <x v="1"/>
    <s v="TYPE C TO TYPE C CORD"/>
    <n v="15"/>
    <n v="2500"/>
    <n v="37500"/>
    <x v="5"/>
    <n v="2025"/>
  </r>
  <r>
    <s v="2025-06-17"/>
    <s v="SAL04926"/>
    <x v="1"/>
    <s v="TYPE C TO TYPE C CORD"/>
    <n v="9"/>
    <n v="2500"/>
    <n v="22500"/>
    <x v="5"/>
    <n v="2025"/>
  </r>
  <r>
    <s v="2025-06-18"/>
    <s v="SAL04022"/>
    <x v="1"/>
    <s v="TYPE C TO TYPE C CORD"/>
    <n v="8"/>
    <n v="2500"/>
    <n v="20000"/>
    <x v="5"/>
    <n v="2025"/>
  </r>
  <r>
    <s v="2025-06-24"/>
    <s v="SAL04950"/>
    <x v="1"/>
    <s v="TYPE C TO TYPE C CORD"/>
    <n v="7"/>
    <n v="2500"/>
    <n v="17500"/>
    <x v="5"/>
    <n v="2025"/>
  </r>
  <r>
    <s v="2025-06-28"/>
    <s v="SAL02183"/>
    <x v="1"/>
    <s v="TYPE C TO TYPE C CORD"/>
    <n v="10"/>
    <n v="2500"/>
    <n v="25000"/>
    <x v="5"/>
    <n v="2025"/>
  </r>
  <r>
    <s v="2025-07-27"/>
    <s v="SAL01037"/>
    <x v="1"/>
    <s v="TYPE C TO TYPE C CORD"/>
    <n v="15"/>
    <n v="2500"/>
    <n v="37500"/>
    <x v="6"/>
    <n v="2025"/>
  </r>
  <r>
    <s v="2025-07-29"/>
    <s v="SAL03435"/>
    <x v="1"/>
    <s v="TYPE C TO TYPE C CORD"/>
    <n v="7"/>
    <n v="2500"/>
    <n v="17500"/>
    <x v="6"/>
    <n v="2025"/>
  </r>
  <r>
    <s v="2025-08-06"/>
    <s v="SAL00626"/>
    <x v="1"/>
    <s v="TYPE C TO TYPE C CORD"/>
    <n v="9"/>
    <n v="2500"/>
    <n v="22500"/>
    <x v="7"/>
    <n v="2025"/>
  </r>
  <r>
    <s v="2025-08-14"/>
    <s v="SAL01439"/>
    <x v="1"/>
    <s v="TYPE C TO TYPE C CORD"/>
    <n v="14"/>
    <n v="2500"/>
    <n v="35000"/>
    <x v="7"/>
    <n v="2025"/>
  </r>
  <r>
    <s v="2025-08-15"/>
    <s v="SAL05279"/>
    <x v="1"/>
    <s v="TYPE C TO TYPE C CORD"/>
    <n v="10"/>
    <n v="2500"/>
    <n v="25000"/>
    <x v="7"/>
    <n v="2025"/>
  </r>
  <r>
    <s v="2025-09-21"/>
    <s v="SAL04642"/>
    <x v="1"/>
    <s v="TYPE C TO TYPE C CORD"/>
    <n v="7"/>
    <n v="2500"/>
    <n v="17500"/>
    <x v="8"/>
    <n v="2025"/>
  </r>
  <r>
    <s v="2025-09-22"/>
    <s v="SAL03669"/>
    <x v="1"/>
    <s v="TYPE C TO TYPE C CORD"/>
    <n v="3"/>
    <n v="2500"/>
    <n v="7500"/>
    <x v="8"/>
    <n v="2025"/>
  </r>
  <r>
    <s v="2025-10-19"/>
    <s v="SAL00119"/>
    <x v="1"/>
    <s v="TYPE C TO TYPE C CORD"/>
    <n v="4"/>
    <n v="2500"/>
    <n v="10000"/>
    <x v="9"/>
    <n v="2025"/>
  </r>
  <r>
    <s v="2025-11-03"/>
    <s v="SAL02336"/>
    <x v="1"/>
    <s v="TYPE C TO TYPE C CORD"/>
    <n v="6"/>
    <n v="2500"/>
    <n v="15000"/>
    <x v="10"/>
    <n v="2025"/>
  </r>
  <r>
    <s v="2025-11-10"/>
    <s v="SAL01247"/>
    <x v="1"/>
    <s v="TYPE C TO TYPE C CORD"/>
    <n v="7"/>
    <n v="2500"/>
    <n v="17500"/>
    <x v="10"/>
    <n v="2025"/>
  </r>
  <r>
    <s v="2025-12-02"/>
    <s v="SAL03306"/>
    <x v="1"/>
    <s v="TYPE C TO TYPE C CORD"/>
    <n v="2"/>
    <n v="2500"/>
    <n v="5000"/>
    <x v="11"/>
    <n v="2025"/>
  </r>
  <r>
    <s v="2025-12-03"/>
    <s v="SAL05427"/>
    <x v="1"/>
    <s v="TYPE C TO TYPE C CORD"/>
    <n v="9"/>
    <n v="2500"/>
    <n v="22500"/>
    <x v="11"/>
    <n v="2025"/>
  </r>
  <r>
    <s v="2025-12-06"/>
    <s v="SAL00248"/>
    <x v="1"/>
    <s v="TYPE C TO TYPE C CORD"/>
    <n v="10"/>
    <n v="2500"/>
    <n v="25000"/>
    <x v="11"/>
    <n v="2025"/>
  </r>
  <r>
    <s v="2023-01-01"/>
    <s v="SAL00772"/>
    <x v="0"/>
    <s v="USB SUCKET"/>
    <n v="11"/>
    <n v="4000"/>
    <n v="44000"/>
    <x v="0"/>
    <n v="2023"/>
  </r>
  <r>
    <s v="2023-01-19"/>
    <s v="SAL02364"/>
    <x v="0"/>
    <s v="USB SUCKET"/>
    <n v="12"/>
    <n v="4000"/>
    <n v="48000"/>
    <x v="0"/>
    <n v="2023"/>
  </r>
  <r>
    <s v="2023-02-05"/>
    <s v="SAL05537"/>
    <x v="0"/>
    <s v="USB SUCKET"/>
    <n v="6"/>
    <n v="4000"/>
    <n v="24000"/>
    <x v="1"/>
    <n v="2023"/>
  </r>
  <r>
    <s v="2023-04-19"/>
    <s v="SAL02866"/>
    <x v="0"/>
    <s v="USB SUCKET"/>
    <n v="12"/>
    <n v="4000"/>
    <n v="48000"/>
    <x v="3"/>
    <n v="2023"/>
  </r>
  <r>
    <s v="2023-05-18"/>
    <s v="SAL04025"/>
    <x v="0"/>
    <s v="USB SUCKET"/>
    <n v="9"/>
    <n v="4000"/>
    <n v="36000"/>
    <x v="4"/>
    <n v="2023"/>
  </r>
  <r>
    <s v="2023-07-03"/>
    <s v="SAL05056"/>
    <x v="0"/>
    <s v="USB SUCKET"/>
    <n v="15"/>
    <n v="4000"/>
    <n v="60000"/>
    <x v="6"/>
    <n v="2023"/>
  </r>
  <r>
    <s v="2023-07-12"/>
    <s v="SAL03587"/>
    <x v="0"/>
    <s v="USB SUCKET"/>
    <n v="10"/>
    <n v="4000"/>
    <n v="40000"/>
    <x v="6"/>
    <n v="2023"/>
  </r>
  <r>
    <s v="2023-07-24"/>
    <s v="SAL02711"/>
    <x v="0"/>
    <s v="USB SUCKET"/>
    <n v="9"/>
    <n v="4000"/>
    <n v="36000"/>
    <x v="6"/>
    <n v="2023"/>
  </r>
  <r>
    <s v="2023-07-30"/>
    <s v="SAL04172"/>
    <x v="0"/>
    <s v="USB SUCKET"/>
    <n v="7"/>
    <n v="4000"/>
    <n v="28000"/>
    <x v="6"/>
    <n v="2023"/>
  </r>
  <r>
    <s v="2023-08-10"/>
    <s v="SAL03347"/>
    <x v="0"/>
    <s v="USB SUCKET"/>
    <n v="5"/>
    <n v="4000"/>
    <n v="20000"/>
    <x v="7"/>
    <n v="2023"/>
  </r>
  <r>
    <s v="2023-08-13"/>
    <s v="SAL00861"/>
    <x v="0"/>
    <s v="USB SUCKET"/>
    <n v="15"/>
    <n v="4000"/>
    <n v="60000"/>
    <x v="7"/>
    <n v="2023"/>
  </r>
  <r>
    <s v="2023-08-31"/>
    <s v="SAL04739"/>
    <x v="0"/>
    <s v="USB SUCKET"/>
    <n v="14"/>
    <n v="4000"/>
    <n v="56000"/>
    <x v="7"/>
    <n v="2023"/>
  </r>
  <r>
    <s v="2023-09-10"/>
    <s v="SAL05208"/>
    <x v="0"/>
    <s v="USB SUCKET"/>
    <n v="9"/>
    <n v="4000"/>
    <n v="36000"/>
    <x v="8"/>
    <n v="2023"/>
  </r>
  <r>
    <s v="2023-09-28"/>
    <s v="SAL03022"/>
    <x v="0"/>
    <s v="USB SUCKET"/>
    <n v="8"/>
    <n v="4000"/>
    <n v="32000"/>
    <x v="8"/>
    <n v="2023"/>
  </r>
  <r>
    <s v="2023-11-27"/>
    <s v="SAL02692"/>
    <x v="0"/>
    <s v="USB SUCKET"/>
    <n v="3"/>
    <n v="4000"/>
    <n v="12000"/>
    <x v="10"/>
    <n v="2023"/>
  </r>
  <r>
    <s v="2023-12-11"/>
    <s v="SAL01099"/>
    <x v="0"/>
    <s v="USB SUCKET"/>
    <n v="9"/>
    <n v="4000"/>
    <n v="36000"/>
    <x v="11"/>
    <n v="2023"/>
  </r>
  <r>
    <s v="2023-12-11"/>
    <s v="SAL01826"/>
    <x v="0"/>
    <s v="USB SUCKET"/>
    <n v="14"/>
    <n v="4000"/>
    <n v="56000"/>
    <x v="11"/>
    <n v="2023"/>
  </r>
  <r>
    <s v="2023-12-26"/>
    <s v="SAL02072"/>
    <x v="0"/>
    <s v="USB SUCKET"/>
    <n v="15"/>
    <n v="4000"/>
    <n v="60000"/>
    <x v="11"/>
    <n v="2023"/>
  </r>
  <r>
    <s v="2024-01-06"/>
    <s v="SAL03524"/>
    <x v="0"/>
    <s v="USB SUCKET"/>
    <n v="2"/>
    <n v="4000"/>
    <n v="8000"/>
    <x v="0"/>
    <n v="2024"/>
  </r>
  <r>
    <s v="2024-01-24"/>
    <s v="SAL01357"/>
    <x v="0"/>
    <s v="USB SUCKET"/>
    <n v="14"/>
    <n v="4000"/>
    <n v="56000"/>
    <x v="0"/>
    <n v="2024"/>
  </r>
  <r>
    <s v="2024-01-27"/>
    <s v="SAL04147"/>
    <x v="0"/>
    <s v="USB SUCKET"/>
    <n v="1"/>
    <n v="4000"/>
    <n v="4000"/>
    <x v="0"/>
    <n v="2024"/>
  </r>
  <r>
    <s v="2024-02-06"/>
    <s v="SAL01700"/>
    <x v="0"/>
    <s v="USB SUCKET"/>
    <n v="14"/>
    <n v="4000"/>
    <n v="56000"/>
    <x v="1"/>
    <n v="2024"/>
  </r>
  <r>
    <s v="2024-03-12"/>
    <s v="SAL01088"/>
    <x v="0"/>
    <s v="USB SUCKET"/>
    <n v="2"/>
    <n v="4000"/>
    <n v="8000"/>
    <x v="2"/>
    <n v="2024"/>
  </r>
  <r>
    <s v="2024-04-04"/>
    <s v="SAL00127"/>
    <x v="0"/>
    <s v="USB SUCKET"/>
    <n v="15"/>
    <n v="4000"/>
    <n v="60000"/>
    <x v="3"/>
    <n v="2024"/>
  </r>
  <r>
    <s v="2024-05-08"/>
    <s v="SAL05448"/>
    <x v="0"/>
    <s v="USB SUCKET"/>
    <n v="8"/>
    <n v="4000"/>
    <n v="32000"/>
    <x v="4"/>
    <n v="2024"/>
  </r>
  <r>
    <s v="2024-05-11"/>
    <s v="SAL04426"/>
    <x v="0"/>
    <s v="USB SUCKET"/>
    <n v="3"/>
    <n v="4000"/>
    <n v="12000"/>
    <x v="4"/>
    <n v="2024"/>
  </r>
  <r>
    <s v="2024-06-19"/>
    <s v="SAL01050"/>
    <x v="0"/>
    <s v="USB SUCKET"/>
    <n v="13"/>
    <n v="4000"/>
    <n v="52000"/>
    <x v="5"/>
    <n v="2024"/>
  </r>
  <r>
    <s v="2024-06-30"/>
    <s v="SAL00395"/>
    <x v="0"/>
    <s v="USB SUCKET"/>
    <n v="8"/>
    <n v="4000"/>
    <n v="32000"/>
    <x v="5"/>
    <n v="2024"/>
  </r>
  <r>
    <s v="2024-08-09"/>
    <s v="SAL01818"/>
    <x v="0"/>
    <s v="USB SUCKET"/>
    <n v="10"/>
    <n v="4000"/>
    <n v="40000"/>
    <x v="7"/>
    <n v="2024"/>
  </r>
  <r>
    <s v="2024-08-13"/>
    <s v="SAL00488"/>
    <x v="0"/>
    <s v="USB SUCKET"/>
    <n v="6"/>
    <n v="4000"/>
    <n v="24000"/>
    <x v="7"/>
    <n v="2024"/>
  </r>
  <r>
    <s v="2024-08-23"/>
    <s v="SAL00555"/>
    <x v="0"/>
    <s v="USB SUCKET"/>
    <n v="12"/>
    <n v="4000"/>
    <n v="48000"/>
    <x v="7"/>
    <n v="2024"/>
  </r>
  <r>
    <s v="2024-09-13"/>
    <s v="SAL03332"/>
    <x v="0"/>
    <s v="USB SUCKET"/>
    <n v="5"/>
    <n v="4000"/>
    <n v="20000"/>
    <x v="8"/>
    <n v="2024"/>
  </r>
  <r>
    <s v="2024-12-15"/>
    <s v="SAL05507"/>
    <x v="0"/>
    <s v="USB SUCKET"/>
    <n v="6"/>
    <n v="4000"/>
    <n v="24000"/>
    <x v="11"/>
    <n v="2024"/>
  </r>
  <r>
    <s v="2025-01-03"/>
    <s v="SAL03896"/>
    <x v="0"/>
    <s v="USB SUCKET"/>
    <n v="8"/>
    <n v="4000"/>
    <n v="32000"/>
    <x v="0"/>
    <n v="2025"/>
  </r>
  <r>
    <s v="2025-02-07"/>
    <s v="SAL01593"/>
    <x v="0"/>
    <s v="USB SUCKET"/>
    <n v="10"/>
    <n v="4000"/>
    <n v="40000"/>
    <x v="1"/>
    <n v="2025"/>
  </r>
  <r>
    <s v="2025-02-08"/>
    <s v="SAL04898"/>
    <x v="0"/>
    <s v="USB SUCKET"/>
    <n v="13"/>
    <n v="4000"/>
    <n v="52000"/>
    <x v="1"/>
    <n v="2025"/>
  </r>
  <r>
    <s v="2025-02-25"/>
    <s v="SAL05062"/>
    <x v="0"/>
    <s v="USB SUCKET"/>
    <n v="15"/>
    <n v="4000"/>
    <n v="60000"/>
    <x v="1"/>
    <n v="2025"/>
  </r>
  <r>
    <s v="2025-02-27"/>
    <s v="SAL00109"/>
    <x v="0"/>
    <s v="USB SUCKET"/>
    <n v="5"/>
    <n v="4000"/>
    <n v="20000"/>
    <x v="1"/>
    <n v="2025"/>
  </r>
  <r>
    <s v="2025-03-07"/>
    <s v="SAL04117"/>
    <x v="0"/>
    <s v="USB SUCKET"/>
    <n v="14"/>
    <n v="4000"/>
    <n v="56000"/>
    <x v="2"/>
    <n v="2025"/>
  </r>
  <r>
    <s v="2025-03-09"/>
    <s v="SAL02969"/>
    <x v="0"/>
    <s v="USB SUCKET"/>
    <n v="15"/>
    <n v="4000"/>
    <n v="60000"/>
    <x v="2"/>
    <n v="2025"/>
  </r>
  <r>
    <s v="2025-03-25"/>
    <s v="SAL00719"/>
    <x v="0"/>
    <s v="USB SUCKET"/>
    <n v="7"/>
    <n v="4000"/>
    <n v="28000"/>
    <x v="2"/>
    <n v="2025"/>
  </r>
  <r>
    <s v="2025-04-04"/>
    <s v="SAL04960"/>
    <x v="0"/>
    <s v="USB SUCKET"/>
    <n v="9"/>
    <n v="4000"/>
    <n v="36000"/>
    <x v="3"/>
    <n v="2025"/>
  </r>
  <r>
    <s v="2025-04-07"/>
    <s v="SAL00299"/>
    <x v="0"/>
    <s v="USB SUCKET"/>
    <n v="1"/>
    <n v="4000"/>
    <n v="4000"/>
    <x v="3"/>
    <n v="2025"/>
  </r>
  <r>
    <s v="2025-04-19"/>
    <s v="SAL02199"/>
    <x v="0"/>
    <s v="USB SUCKET"/>
    <n v="9"/>
    <n v="4000"/>
    <n v="36000"/>
    <x v="3"/>
    <n v="2025"/>
  </r>
  <r>
    <s v="2025-04-22"/>
    <s v="SAL00401"/>
    <x v="0"/>
    <s v="USB SUCKET"/>
    <n v="3"/>
    <n v="4000"/>
    <n v="12000"/>
    <x v="3"/>
    <n v="2025"/>
  </r>
  <r>
    <s v="2025-04-30"/>
    <s v="SAL05887"/>
    <x v="0"/>
    <s v="USB SUCKET"/>
    <n v="9"/>
    <n v="4000"/>
    <n v="36000"/>
    <x v="3"/>
    <n v="2025"/>
  </r>
  <r>
    <s v="2025-05-11"/>
    <s v="SAL02780"/>
    <x v="0"/>
    <s v="USB SUCKET"/>
    <n v="2"/>
    <n v="4000"/>
    <n v="8000"/>
    <x v="4"/>
    <n v="2025"/>
  </r>
  <r>
    <s v="2025-05-26"/>
    <s v="SAL01704"/>
    <x v="0"/>
    <s v="USB SUCKET"/>
    <n v="7"/>
    <n v="4000"/>
    <n v="28000"/>
    <x v="4"/>
    <n v="2025"/>
  </r>
  <r>
    <s v="2025-05-27"/>
    <s v="SAL04454"/>
    <x v="0"/>
    <s v="USB SUCKET"/>
    <n v="1"/>
    <n v="4000"/>
    <n v="4000"/>
    <x v="4"/>
    <n v="2025"/>
  </r>
  <r>
    <s v="2025-06-09"/>
    <s v="SAL02010"/>
    <x v="0"/>
    <s v="USB SUCKET"/>
    <n v="5"/>
    <n v="4000"/>
    <n v="20000"/>
    <x v="5"/>
    <n v="2025"/>
  </r>
  <r>
    <s v="2025-08-27"/>
    <s v="SAL02998"/>
    <x v="0"/>
    <s v="USB SUCKET"/>
    <n v="15"/>
    <n v="4000"/>
    <n v="60000"/>
    <x v="7"/>
    <n v="2025"/>
  </r>
  <r>
    <s v="2025-09-02"/>
    <s v="SAL00694"/>
    <x v="0"/>
    <s v="USB SUCKET"/>
    <n v="3"/>
    <n v="4000"/>
    <n v="12000"/>
    <x v="8"/>
    <n v="2025"/>
  </r>
  <r>
    <s v="2025-09-13"/>
    <s v="SAL00844"/>
    <x v="0"/>
    <s v="USB SUCKET"/>
    <n v="12"/>
    <n v="4000"/>
    <n v="48000"/>
    <x v="8"/>
    <n v="2025"/>
  </r>
  <r>
    <s v="2025-09-20"/>
    <s v="SAL04725"/>
    <x v="0"/>
    <s v="USB SUCKET"/>
    <n v="8"/>
    <n v="4000"/>
    <n v="32000"/>
    <x v="8"/>
    <n v="2025"/>
  </r>
  <r>
    <s v="2025-09-28"/>
    <s v="SAL02327"/>
    <x v="0"/>
    <s v="USB SUCKET"/>
    <n v="7"/>
    <n v="4000"/>
    <n v="28000"/>
    <x v="8"/>
    <n v="2025"/>
  </r>
  <r>
    <s v="2025-10-09"/>
    <s v="SAL04699"/>
    <x v="0"/>
    <s v="USB SUCKET"/>
    <n v="12"/>
    <n v="4000"/>
    <n v="48000"/>
    <x v="9"/>
    <n v="2025"/>
  </r>
  <r>
    <s v="2025-10-14"/>
    <s v="SAL00486"/>
    <x v="0"/>
    <s v="USB SUCKET"/>
    <n v="10"/>
    <n v="4000"/>
    <n v="40000"/>
    <x v="9"/>
    <n v="2025"/>
  </r>
  <r>
    <s v="2025-10-15"/>
    <s v="SAL04122"/>
    <x v="0"/>
    <s v="USB SUCKET"/>
    <n v="2"/>
    <n v="4000"/>
    <n v="8000"/>
    <x v="9"/>
    <n v="2025"/>
  </r>
  <r>
    <s v="2025-10-29"/>
    <s v="SAL00436"/>
    <x v="0"/>
    <s v="USB SUCKET"/>
    <n v="14"/>
    <n v="4000"/>
    <n v="56000"/>
    <x v="9"/>
    <n v="2025"/>
  </r>
  <r>
    <s v="2025-11-13"/>
    <s v="SAL02634"/>
    <x v="0"/>
    <s v="USB SUCKET"/>
    <n v="6"/>
    <n v="4000"/>
    <n v="24000"/>
    <x v="10"/>
    <n v="2025"/>
  </r>
  <r>
    <s v="2025-12-20"/>
    <s v="SAL00662"/>
    <x v="0"/>
    <s v="USB SUCKET"/>
    <n v="8"/>
    <n v="4000"/>
    <n v="32000"/>
    <x v="11"/>
    <n v="2025"/>
  </r>
  <r>
    <s v="2025-12-21"/>
    <s v="SAL03603"/>
    <x v="0"/>
    <s v="USB SUCKET"/>
    <n v="8"/>
    <n v="4000"/>
    <n v="32000"/>
    <x v="11"/>
    <n v="2025"/>
  </r>
  <r>
    <s v="2023-01-10"/>
    <s v="SAL04999"/>
    <x v="6"/>
    <s v="WIRELESS MOUSE 2.4GHz"/>
    <n v="15"/>
    <n v="4000"/>
    <n v="60000"/>
    <x v="0"/>
    <n v="2023"/>
  </r>
  <r>
    <s v="2023-01-10"/>
    <s v="SAL05283"/>
    <x v="6"/>
    <s v="WIRELESS MOUSE 2.4GHz"/>
    <n v="12"/>
    <n v="4000"/>
    <n v="48000"/>
    <x v="0"/>
    <n v="2023"/>
  </r>
  <r>
    <s v="2023-01-14"/>
    <s v="SAL03865"/>
    <x v="6"/>
    <s v="WIRELESS MOUSE 2.4GHz"/>
    <n v="7"/>
    <n v="4000"/>
    <n v="28000"/>
    <x v="0"/>
    <n v="2023"/>
  </r>
  <r>
    <s v="2023-01-17"/>
    <s v="SAL04748"/>
    <x v="6"/>
    <s v="WIRELESS MOUSE 2.4GHz"/>
    <n v="15"/>
    <n v="4000"/>
    <n v="60000"/>
    <x v="0"/>
    <n v="2023"/>
  </r>
  <r>
    <s v="2023-02-22"/>
    <s v="SAL04488"/>
    <x v="6"/>
    <s v="WIRELESS MOUSE 2.4GHz"/>
    <n v="13"/>
    <n v="4000"/>
    <n v="52000"/>
    <x v="1"/>
    <n v="2023"/>
  </r>
  <r>
    <s v="2023-02-25"/>
    <s v="SAL02895"/>
    <x v="6"/>
    <s v="WIRELESS MOUSE 2.4GHz"/>
    <n v="14"/>
    <n v="4000"/>
    <n v="56000"/>
    <x v="1"/>
    <n v="2023"/>
  </r>
  <r>
    <s v="2023-02-25"/>
    <s v="SAL05654"/>
    <x v="6"/>
    <s v="WIRELESS MOUSE 2.4GHz"/>
    <n v="13"/>
    <n v="4000"/>
    <n v="52000"/>
    <x v="1"/>
    <n v="2023"/>
  </r>
  <r>
    <s v="2023-02-26"/>
    <s v="SAL03732"/>
    <x v="6"/>
    <s v="WIRELESS MOUSE 2.4GHz"/>
    <n v="4"/>
    <n v="4000"/>
    <n v="16000"/>
    <x v="1"/>
    <n v="2023"/>
  </r>
  <r>
    <s v="2023-02-28"/>
    <s v="SAL00613"/>
    <x v="6"/>
    <s v="WIRELESS MOUSE 2.4GHz"/>
    <n v="7"/>
    <n v="4000"/>
    <n v="28000"/>
    <x v="1"/>
    <n v="2023"/>
  </r>
  <r>
    <s v="2023-03-04"/>
    <s v="SAL02040"/>
    <x v="6"/>
    <s v="WIRELESS MOUSE 2.4GHz"/>
    <n v="11"/>
    <n v="4000"/>
    <n v="44000"/>
    <x v="2"/>
    <n v="2023"/>
  </r>
  <r>
    <s v="2023-03-16"/>
    <s v="SAL01543"/>
    <x v="6"/>
    <s v="WIRELESS MOUSE 2.4GHz"/>
    <n v="3"/>
    <n v="4000"/>
    <n v="12000"/>
    <x v="2"/>
    <n v="2023"/>
  </r>
  <r>
    <s v="2023-03-16"/>
    <s v="SAL04186"/>
    <x v="6"/>
    <s v="WIRELESS MOUSE 2.4GHz"/>
    <n v="6"/>
    <n v="4000"/>
    <n v="24000"/>
    <x v="2"/>
    <n v="2023"/>
  </r>
  <r>
    <s v="2023-03-18"/>
    <s v="SAL00816"/>
    <x v="6"/>
    <s v="WIRELESS MOUSE 2.4GHz"/>
    <n v="13"/>
    <n v="4000"/>
    <n v="52000"/>
    <x v="2"/>
    <n v="2023"/>
  </r>
  <r>
    <s v="2023-03-23"/>
    <s v="SAL03763"/>
    <x v="6"/>
    <s v="WIRELESS MOUSE 2.4GHz"/>
    <n v="14"/>
    <n v="4000"/>
    <n v="56000"/>
    <x v="2"/>
    <n v="2023"/>
  </r>
  <r>
    <s v="2023-04-02"/>
    <s v="SAL01139"/>
    <x v="6"/>
    <s v="WIRELESS MOUSE 2.4GHz"/>
    <n v="7"/>
    <n v="4000"/>
    <n v="28000"/>
    <x v="3"/>
    <n v="2023"/>
  </r>
  <r>
    <s v="2023-04-11"/>
    <s v="SAL00107"/>
    <x v="6"/>
    <s v="WIRELESS MOUSE 2.4GHz"/>
    <n v="2"/>
    <n v="4000"/>
    <n v="8000"/>
    <x v="3"/>
    <n v="2023"/>
  </r>
  <r>
    <s v="2023-04-17"/>
    <s v="SAL05087"/>
    <x v="6"/>
    <s v="WIRELESS MOUSE 2.4GHz"/>
    <n v="4"/>
    <n v="4000"/>
    <n v="16000"/>
    <x v="3"/>
    <n v="2023"/>
  </r>
  <r>
    <s v="2023-04-22"/>
    <s v="SAL01737"/>
    <x v="6"/>
    <s v="WIRELESS MOUSE 2.4GHz"/>
    <n v="13"/>
    <n v="4000"/>
    <n v="52000"/>
    <x v="3"/>
    <n v="2023"/>
  </r>
  <r>
    <s v="2023-05-04"/>
    <s v="SAL04470"/>
    <x v="6"/>
    <s v="WIRELESS MOUSE 2.4GHz"/>
    <n v="8"/>
    <n v="4000"/>
    <n v="32000"/>
    <x v="4"/>
    <n v="2023"/>
  </r>
  <r>
    <s v="2023-05-16"/>
    <s v="SAL02117"/>
    <x v="6"/>
    <s v="WIRELESS MOUSE 2.4GHz"/>
    <n v="6"/>
    <n v="4000"/>
    <n v="24000"/>
    <x v="4"/>
    <n v="2023"/>
  </r>
  <r>
    <s v="2023-05-19"/>
    <s v="SAL00602"/>
    <x v="6"/>
    <s v="WIRELESS MOUSE 2.4GHz"/>
    <n v="1"/>
    <n v="4000"/>
    <n v="4000"/>
    <x v="4"/>
    <n v="2023"/>
  </r>
  <r>
    <s v="2023-06-08"/>
    <s v="SAL02687"/>
    <x v="6"/>
    <s v="WIRELESS MOUSE 2.4GHz"/>
    <n v="1"/>
    <n v="4000"/>
    <n v="4000"/>
    <x v="5"/>
    <n v="2023"/>
  </r>
  <r>
    <s v="2023-06-23"/>
    <s v="SAL02846"/>
    <x v="6"/>
    <s v="WIRELESS MOUSE 2.4GHz"/>
    <n v="7"/>
    <n v="4000"/>
    <n v="28000"/>
    <x v="5"/>
    <n v="2023"/>
  </r>
  <r>
    <s v="2023-07-01"/>
    <s v="SAL03627"/>
    <x v="6"/>
    <s v="WIRELESS MOUSE 2.4GHz"/>
    <n v="10"/>
    <n v="4000"/>
    <n v="40000"/>
    <x v="6"/>
    <n v="2023"/>
  </r>
  <r>
    <s v="2023-07-07"/>
    <s v="SAL02063"/>
    <x v="6"/>
    <s v="WIRELESS MOUSE 2.4GHz"/>
    <n v="10"/>
    <n v="4000"/>
    <n v="40000"/>
    <x v="6"/>
    <n v="2023"/>
  </r>
  <r>
    <s v="2023-07-15"/>
    <s v="SAL00728"/>
    <x v="6"/>
    <s v="WIRELESS MOUSE 2.4GHz"/>
    <n v="12"/>
    <n v="4000"/>
    <n v="48000"/>
    <x v="6"/>
    <n v="2023"/>
  </r>
  <r>
    <s v="2023-07-15"/>
    <s v="SAL05389"/>
    <x v="6"/>
    <s v="WIRELESS MOUSE 2.4GHz"/>
    <n v="15"/>
    <n v="4000"/>
    <n v="60000"/>
    <x v="6"/>
    <n v="2023"/>
  </r>
  <r>
    <s v="2023-07-16"/>
    <s v="SAL01270"/>
    <x v="6"/>
    <s v="WIRELESS MOUSE 2.4GHz"/>
    <n v="4"/>
    <n v="4000"/>
    <n v="16000"/>
    <x v="6"/>
    <n v="2023"/>
  </r>
  <r>
    <s v="2023-07-25"/>
    <s v="SAL02125"/>
    <x v="6"/>
    <s v="WIRELESS MOUSE 2.4GHz"/>
    <n v="7"/>
    <n v="4000"/>
    <n v="28000"/>
    <x v="6"/>
    <n v="2023"/>
  </r>
  <r>
    <s v="2023-08-03"/>
    <s v="SAL01157"/>
    <x v="6"/>
    <s v="WIRELESS MOUSE 2.4GHz"/>
    <n v="15"/>
    <n v="4000"/>
    <n v="60000"/>
    <x v="7"/>
    <n v="2023"/>
  </r>
  <r>
    <s v="2023-08-04"/>
    <s v="SAL01552"/>
    <x v="6"/>
    <s v="WIRELESS MOUSE 2.4GHz"/>
    <n v="6"/>
    <n v="4000"/>
    <n v="24000"/>
    <x v="7"/>
    <n v="2023"/>
  </r>
  <r>
    <s v="2023-08-05"/>
    <s v="SAL01294"/>
    <x v="6"/>
    <s v="WIRELESS MOUSE 2.4GHz"/>
    <n v="11"/>
    <n v="4000"/>
    <n v="44000"/>
    <x v="7"/>
    <n v="2023"/>
  </r>
  <r>
    <s v="2023-08-06"/>
    <s v="SAL04366"/>
    <x v="6"/>
    <s v="WIRELESS MOUSE 2.4GHz"/>
    <n v="7"/>
    <n v="4000"/>
    <n v="28000"/>
    <x v="7"/>
    <n v="2023"/>
  </r>
  <r>
    <s v="2023-08-07"/>
    <s v="SAL05393"/>
    <x v="6"/>
    <s v="WIRELESS MOUSE 2.4GHz"/>
    <n v="10"/>
    <n v="4000"/>
    <n v="40000"/>
    <x v="7"/>
    <n v="2023"/>
  </r>
  <r>
    <s v="2023-08-25"/>
    <s v="SAL05790"/>
    <x v="6"/>
    <s v="WIRELESS MOUSE 2.4GHz"/>
    <n v="9"/>
    <n v="4000"/>
    <n v="36000"/>
    <x v="7"/>
    <n v="2023"/>
  </r>
  <r>
    <s v="2023-09-03"/>
    <s v="SAL01993"/>
    <x v="6"/>
    <s v="WIRELESS MOUSE 2.4GHz"/>
    <n v="5"/>
    <n v="4000"/>
    <n v="20000"/>
    <x v="8"/>
    <n v="2023"/>
  </r>
  <r>
    <s v="2023-09-13"/>
    <s v="SAL03058"/>
    <x v="6"/>
    <s v="WIRELESS MOUSE 2.4GHz"/>
    <n v="5"/>
    <n v="4000"/>
    <n v="20000"/>
    <x v="8"/>
    <n v="2023"/>
  </r>
  <r>
    <s v="2023-09-14"/>
    <s v="SAL01746"/>
    <x v="6"/>
    <s v="WIRELESS MOUSE 2.4GHz"/>
    <n v="4"/>
    <n v="4000"/>
    <n v="16000"/>
    <x v="8"/>
    <n v="2023"/>
  </r>
  <r>
    <s v="2023-10-12"/>
    <s v="SAL00858"/>
    <x v="6"/>
    <s v="WIRELESS MOUSE 2.4GHz"/>
    <n v="9"/>
    <n v="4000"/>
    <n v="36000"/>
    <x v="9"/>
    <n v="2023"/>
  </r>
  <r>
    <s v="2023-10-17"/>
    <s v="SAL01415"/>
    <x v="6"/>
    <s v="WIRELESS MOUSE 2.4GHz"/>
    <n v="1"/>
    <n v="4000"/>
    <n v="4000"/>
    <x v="9"/>
    <n v="2023"/>
  </r>
  <r>
    <s v="2023-10-28"/>
    <s v="SAL04876"/>
    <x v="6"/>
    <s v="WIRELESS MOUSE 2.4GHz"/>
    <n v="1"/>
    <n v="4000"/>
    <n v="4000"/>
    <x v="9"/>
    <n v="2023"/>
  </r>
  <r>
    <s v="2023-10-31"/>
    <s v="SAL00979"/>
    <x v="6"/>
    <s v="WIRELESS MOUSE 2.4GHz"/>
    <n v="2"/>
    <n v="4000"/>
    <n v="8000"/>
    <x v="9"/>
    <n v="2023"/>
  </r>
  <r>
    <s v="2023-11-05"/>
    <s v="SAL03157"/>
    <x v="6"/>
    <s v="WIRELESS MOUSE 2.4GHz"/>
    <n v="10"/>
    <n v="4000"/>
    <n v="40000"/>
    <x v="10"/>
    <n v="2023"/>
  </r>
  <r>
    <s v="2023-11-06"/>
    <s v="SAL04885"/>
    <x v="6"/>
    <s v="WIRELESS MOUSE 2.4GHz"/>
    <n v="13"/>
    <n v="4000"/>
    <n v="52000"/>
    <x v="10"/>
    <n v="2023"/>
  </r>
  <r>
    <s v="2023-11-08"/>
    <s v="SAL00468"/>
    <x v="6"/>
    <s v="WIRELESS MOUSE 2.4GHz"/>
    <n v="5"/>
    <n v="4000"/>
    <n v="20000"/>
    <x v="10"/>
    <n v="2023"/>
  </r>
  <r>
    <s v="2023-11-08"/>
    <s v="SAL04432"/>
    <x v="6"/>
    <s v="WIRELESS MOUSE 2.4GHz"/>
    <n v="15"/>
    <n v="4000"/>
    <n v="60000"/>
    <x v="10"/>
    <n v="2023"/>
  </r>
  <r>
    <s v="2023-11-12"/>
    <s v="SAL05656"/>
    <x v="6"/>
    <s v="WIRELESS MOUSE 2.4GHz"/>
    <n v="3"/>
    <n v="4000"/>
    <n v="12000"/>
    <x v="10"/>
    <n v="2023"/>
  </r>
  <r>
    <s v="2023-11-28"/>
    <s v="SAL01048"/>
    <x v="6"/>
    <s v="WIRELESS MOUSE 2.4GHz"/>
    <n v="11"/>
    <n v="4000"/>
    <n v="44000"/>
    <x v="10"/>
    <n v="2023"/>
  </r>
  <r>
    <s v="2023-11-30"/>
    <s v="SAL02764"/>
    <x v="6"/>
    <s v="WIRELESS MOUSE 2.4GHz"/>
    <n v="5"/>
    <n v="4000"/>
    <n v="20000"/>
    <x v="10"/>
    <n v="2023"/>
  </r>
  <r>
    <s v="2023-12-01"/>
    <s v="SAL00912"/>
    <x v="6"/>
    <s v="WIRELESS MOUSE 2.4GHz"/>
    <n v="15"/>
    <n v="4000"/>
    <n v="60000"/>
    <x v="11"/>
    <n v="2023"/>
  </r>
  <r>
    <s v="2023-12-02"/>
    <s v="SAL00224"/>
    <x v="6"/>
    <s v="WIRELESS MOUSE 2.4GHz"/>
    <n v="15"/>
    <n v="4000"/>
    <n v="60000"/>
    <x v="11"/>
    <n v="2023"/>
  </r>
  <r>
    <s v="2023-12-05"/>
    <s v="SAL02145"/>
    <x v="6"/>
    <s v="WIRELESS MOUSE 2.4GHz"/>
    <n v="8"/>
    <n v="4000"/>
    <n v="32000"/>
    <x v="11"/>
    <n v="2023"/>
  </r>
  <r>
    <s v="2023-12-10"/>
    <s v="SAL04598"/>
    <x v="6"/>
    <s v="WIRELESS MOUSE 2.4GHz"/>
    <n v="12"/>
    <n v="4000"/>
    <n v="48000"/>
    <x v="11"/>
    <n v="2023"/>
  </r>
  <r>
    <s v="2023-12-11"/>
    <s v="SAL00824"/>
    <x v="6"/>
    <s v="WIRELESS MOUSE 2.4GHz"/>
    <n v="7"/>
    <n v="4000"/>
    <n v="28000"/>
    <x v="11"/>
    <n v="2023"/>
  </r>
  <r>
    <s v="2023-12-12"/>
    <s v="SAL04369"/>
    <x v="6"/>
    <s v="WIRELESS MOUSE 2.4GHz"/>
    <n v="10"/>
    <n v="4000"/>
    <n v="40000"/>
    <x v="11"/>
    <n v="2023"/>
  </r>
  <r>
    <s v="2023-12-15"/>
    <s v="SAL03508"/>
    <x v="6"/>
    <s v="WIRELESS MOUSE 2.4GHz"/>
    <n v="9"/>
    <n v="4000"/>
    <n v="36000"/>
    <x v="11"/>
    <n v="2023"/>
  </r>
  <r>
    <s v="2023-12-22"/>
    <s v="SAL01377"/>
    <x v="6"/>
    <s v="WIRELESS MOUSE 2.4GHz"/>
    <n v="5"/>
    <n v="4000"/>
    <n v="20000"/>
    <x v="11"/>
    <n v="2023"/>
  </r>
  <r>
    <s v="2024-01-07"/>
    <s v="SAL05118"/>
    <x v="6"/>
    <s v="WIRELESS MOUSE 2.4GHz"/>
    <n v="9"/>
    <n v="4000"/>
    <n v="36000"/>
    <x v="0"/>
    <n v="2024"/>
  </r>
  <r>
    <s v="2024-01-08"/>
    <s v="SAL05705"/>
    <x v="6"/>
    <s v="WIRELESS MOUSE 2.4GHz"/>
    <n v="5"/>
    <n v="4000"/>
    <n v="20000"/>
    <x v="0"/>
    <n v="2024"/>
  </r>
  <r>
    <s v="2024-01-11"/>
    <s v="SAL05845"/>
    <x v="6"/>
    <s v="WIRELESS MOUSE 2.4GHz"/>
    <n v="3"/>
    <n v="4000"/>
    <n v="12000"/>
    <x v="0"/>
    <n v="2024"/>
  </r>
  <r>
    <s v="2024-01-19"/>
    <s v="SAL04529"/>
    <x v="6"/>
    <s v="WIRELESS MOUSE 2.4GHz"/>
    <n v="6"/>
    <n v="4000"/>
    <n v="24000"/>
    <x v="0"/>
    <n v="2024"/>
  </r>
  <r>
    <s v="2024-01-25"/>
    <s v="SAL01569"/>
    <x v="6"/>
    <s v="WIRELESS MOUSE 2.4GHz"/>
    <n v="8"/>
    <n v="4000"/>
    <n v="32000"/>
    <x v="0"/>
    <n v="2024"/>
  </r>
  <r>
    <s v="2024-02-03"/>
    <s v="SAL05627"/>
    <x v="6"/>
    <s v="WIRELESS MOUSE 2.4GHz"/>
    <n v="13"/>
    <n v="4000"/>
    <n v="52000"/>
    <x v="1"/>
    <n v="2024"/>
  </r>
  <r>
    <s v="2024-02-09"/>
    <s v="SAL02248"/>
    <x v="6"/>
    <s v="WIRELESS MOUSE 2.4GHz"/>
    <n v="15"/>
    <n v="4000"/>
    <n v="60000"/>
    <x v="1"/>
    <n v="2024"/>
  </r>
  <r>
    <s v="2024-02-12"/>
    <s v="SAL03020"/>
    <x v="6"/>
    <s v="WIRELESS MOUSE 2.4GHz"/>
    <n v="7"/>
    <n v="4000"/>
    <n v="28000"/>
    <x v="1"/>
    <n v="2024"/>
  </r>
  <r>
    <s v="2024-02-13"/>
    <s v="SAL05354"/>
    <x v="6"/>
    <s v="WIRELESS MOUSE 2.4GHz"/>
    <n v="3"/>
    <n v="4000"/>
    <n v="12000"/>
    <x v="1"/>
    <n v="2024"/>
  </r>
  <r>
    <s v="2024-02-14"/>
    <s v="SAL01077"/>
    <x v="6"/>
    <s v="WIRELESS MOUSE 2.4GHz"/>
    <n v="9"/>
    <n v="4000"/>
    <n v="36000"/>
    <x v="1"/>
    <n v="2024"/>
  </r>
  <r>
    <s v="2024-02-15"/>
    <s v="SAL05376"/>
    <x v="6"/>
    <s v="WIRELESS MOUSE 2.4GHz"/>
    <n v="11"/>
    <n v="4000"/>
    <n v="44000"/>
    <x v="1"/>
    <n v="2024"/>
  </r>
  <r>
    <s v="2024-02-27"/>
    <s v="SAL05556"/>
    <x v="6"/>
    <s v="WIRELESS MOUSE 2.4GHz"/>
    <n v="8"/>
    <n v="4000"/>
    <n v="32000"/>
    <x v="1"/>
    <n v="2024"/>
  </r>
  <r>
    <s v="2024-02-28"/>
    <s v="SAL02504"/>
    <x v="6"/>
    <s v="WIRELESS MOUSE 2.4GHz"/>
    <n v="11"/>
    <n v="4000"/>
    <n v="44000"/>
    <x v="1"/>
    <n v="2024"/>
  </r>
  <r>
    <s v="2024-03-13"/>
    <s v="SAL03993"/>
    <x v="6"/>
    <s v="WIRELESS MOUSE 2.4GHz"/>
    <n v="6"/>
    <n v="4000"/>
    <n v="24000"/>
    <x v="2"/>
    <n v="2024"/>
  </r>
  <r>
    <s v="2024-03-28"/>
    <s v="SAL01892"/>
    <x v="6"/>
    <s v="WIRELESS MOUSE 2.4GHz"/>
    <n v="4"/>
    <n v="4000"/>
    <n v="16000"/>
    <x v="2"/>
    <n v="2024"/>
  </r>
  <r>
    <s v="2024-04-02"/>
    <s v="SAL04857"/>
    <x v="6"/>
    <s v="WIRELESS MOUSE 2.4GHz"/>
    <n v="1"/>
    <n v="4000"/>
    <n v="4000"/>
    <x v="3"/>
    <n v="2024"/>
  </r>
  <r>
    <s v="2024-04-18"/>
    <s v="SAL04333"/>
    <x v="6"/>
    <s v="WIRELESS MOUSE 2.4GHz"/>
    <n v="1"/>
    <n v="4000"/>
    <n v="4000"/>
    <x v="3"/>
    <n v="2024"/>
  </r>
  <r>
    <s v="2024-05-03"/>
    <s v="SAL00881"/>
    <x v="6"/>
    <s v="WIRELESS MOUSE 2.4GHz"/>
    <n v="10"/>
    <n v="4000"/>
    <n v="40000"/>
    <x v="4"/>
    <n v="2024"/>
  </r>
  <r>
    <s v="2024-05-03"/>
    <s v="SAL02567"/>
    <x v="6"/>
    <s v="WIRELESS MOUSE 2.4GHz"/>
    <n v="6"/>
    <n v="4000"/>
    <n v="24000"/>
    <x v="4"/>
    <n v="2024"/>
  </r>
  <r>
    <s v="2024-05-05"/>
    <s v="SAL02344"/>
    <x v="6"/>
    <s v="WIRELESS MOUSE 2.4GHz"/>
    <n v="10"/>
    <n v="4000"/>
    <n v="40000"/>
    <x v="4"/>
    <n v="2024"/>
  </r>
  <r>
    <s v="2024-05-09"/>
    <s v="SAL05907"/>
    <x v="6"/>
    <s v="WIRELESS MOUSE 2.4GHz"/>
    <n v="8"/>
    <n v="4000"/>
    <n v="32000"/>
    <x v="4"/>
    <n v="2024"/>
  </r>
  <r>
    <s v="2024-05-17"/>
    <s v="SAL02144"/>
    <x v="6"/>
    <s v="WIRELESS MOUSE 2.4GHz"/>
    <n v="1"/>
    <n v="4000"/>
    <n v="4000"/>
    <x v="4"/>
    <n v="2024"/>
  </r>
  <r>
    <s v="2024-05-20"/>
    <s v="SAL05463"/>
    <x v="6"/>
    <s v="WIRELESS MOUSE 2.4GHz"/>
    <n v="12"/>
    <n v="4000"/>
    <n v="48000"/>
    <x v="4"/>
    <n v="2024"/>
  </r>
  <r>
    <s v="2024-05-23"/>
    <s v="SAL04480"/>
    <x v="6"/>
    <s v="WIRELESS MOUSE 2.4GHz"/>
    <n v="11"/>
    <n v="4000"/>
    <n v="44000"/>
    <x v="4"/>
    <n v="2024"/>
  </r>
  <r>
    <s v="2024-05-29"/>
    <s v="SAL00876"/>
    <x v="6"/>
    <s v="WIRELESS MOUSE 2.4GHz"/>
    <n v="8"/>
    <n v="4000"/>
    <n v="32000"/>
    <x v="4"/>
    <n v="2024"/>
  </r>
  <r>
    <s v="2024-05-31"/>
    <s v="SAL00296"/>
    <x v="6"/>
    <s v="WIRELESS MOUSE 2.4GHz"/>
    <n v="3"/>
    <n v="4000"/>
    <n v="12000"/>
    <x v="4"/>
    <n v="2024"/>
  </r>
  <r>
    <s v="2024-06-06"/>
    <s v="SAL00111"/>
    <x v="6"/>
    <s v="WIRELESS MOUSE 2.4GHz"/>
    <n v="5"/>
    <n v="4000"/>
    <n v="20000"/>
    <x v="5"/>
    <n v="2024"/>
  </r>
  <r>
    <s v="2024-06-11"/>
    <s v="SAL02967"/>
    <x v="6"/>
    <s v="WIRELESS MOUSE 2.4GHz"/>
    <n v="4"/>
    <n v="4000"/>
    <n v="16000"/>
    <x v="5"/>
    <n v="2024"/>
  </r>
  <r>
    <s v="2024-06-25"/>
    <s v="SAL03150"/>
    <x v="6"/>
    <s v="WIRELESS MOUSE 2.4GHz"/>
    <n v="5"/>
    <n v="4000"/>
    <n v="20000"/>
    <x v="5"/>
    <n v="2024"/>
  </r>
  <r>
    <s v="2024-07-04"/>
    <s v="SAL03901"/>
    <x v="6"/>
    <s v="WIRELESS MOUSE 2.4GHz"/>
    <n v="14"/>
    <n v="4000"/>
    <n v="56000"/>
    <x v="6"/>
    <n v="2024"/>
  </r>
  <r>
    <s v="2024-07-06"/>
    <s v="SAL00321"/>
    <x v="6"/>
    <s v="WIRELESS MOUSE 2.4GHz"/>
    <n v="8"/>
    <n v="4000"/>
    <n v="32000"/>
    <x v="6"/>
    <n v="2024"/>
  </r>
  <r>
    <s v="2024-07-17"/>
    <s v="SAL03973"/>
    <x v="6"/>
    <s v="WIRELESS MOUSE 2.4GHz"/>
    <n v="5"/>
    <n v="4000"/>
    <n v="20000"/>
    <x v="6"/>
    <n v="2024"/>
  </r>
  <r>
    <s v="2024-07-20"/>
    <s v="SAL00815"/>
    <x v="6"/>
    <s v="WIRELESS MOUSE 2.4GHz"/>
    <n v="8"/>
    <n v="4000"/>
    <n v="32000"/>
    <x v="6"/>
    <n v="2024"/>
  </r>
  <r>
    <s v="2024-07-20"/>
    <s v="SAL05668"/>
    <x v="6"/>
    <s v="WIRELESS MOUSE 2.4GHz"/>
    <n v="4"/>
    <n v="4000"/>
    <n v="16000"/>
    <x v="6"/>
    <n v="2024"/>
  </r>
  <r>
    <s v="2024-07-28"/>
    <s v="SAL05224"/>
    <x v="6"/>
    <s v="WIRELESS MOUSE 2.4GHz"/>
    <n v="8"/>
    <n v="4000"/>
    <n v="32000"/>
    <x v="6"/>
    <n v="2024"/>
  </r>
  <r>
    <s v="2024-08-10"/>
    <s v="SAL03633"/>
    <x v="6"/>
    <s v="WIRELESS MOUSE 2.4GHz"/>
    <n v="6"/>
    <n v="4000"/>
    <n v="24000"/>
    <x v="7"/>
    <n v="2024"/>
  </r>
  <r>
    <s v="2024-08-15"/>
    <s v="SAL05602"/>
    <x v="6"/>
    <s v="WIRELESS MOUSE 2.4GHz"/>
    <n v="5"/>
    <n v="4000"/>
    <n v="20000"/>
    <x v="7"/>
    <n v="2024"/>
  </r>
  <r>
    <s v="2024-08-19"/>
    <s v="SAL02935"/>
    <x v="6"/>
    <s v="WIRELESS MOUSE 2.4GHz"/>
    <n v="11"/>
    <n v="4000"/>
    <n v="44000"/>
    <x v="7"/>
    <n v="2024"/>
  </r>
  <r>
    <s v="2024-08-24"/>
    <s v="SAL02959"/>
    <x v="6"/>
    <s v="WIRELESS MOUSE 2.4GHz"/>
    <n v="7"/>
    <n v="4000"/>
    <n v="28000"/>
    <x v="7"/>
    <n v="2024"/>
  </r>
  <r>
    <s v="2024-09-30"/>
    <s v="SAL00200"/>
    <x v="6"/>
    <s v="WIRELESS MOUSE 2.4GHz"/>
    <n v="8"/>
    <n v="4000"/>
    <n v="32000"/>
    <x v="8"/>
    <n v="2024"/>
  </r>
  <r>
    <s v="2024-10-05"/>
    <s v="SAL00968"/>
    <x v="6"/>
    <s v="WIRELESS MOUSE 2.4GHz"/>
    <n v="13"/>
    <n v="4000"/>
    <n v="52000"/>
    <x v="9"/>
    <n v="2024"/>
  </r>
  <r>
    <s v="2024-10-19"/>
    <s v="SAL01437"/>
    <x v="6"/>
    <s v="WIRELESS MOUSE 2.4GHz"/>
    <n v="13"/>
    <n v="4000"/>
    <n v="52000"/>
    <x v="9"/>
    <n v="2024"/>
  </r>
  <r>
    <s v="2024-10-19"/>
    <s v="SAL02088"/>
    <x v="6"/>
    <s v="WIRELESS MOUSE 2.4GHz"/>
    <n v="11"/>
    <n v="4000"/>
    <n v="44000"/>
    <x v="9"/>
    <n v="2024"/>
  </r>
  <r>
    <s v="2024-10-20"/>
    <s v="SAL00799"/>
    <x v="6"/>
    <s v="WIRELESS MOUSE 2.4GHz"/>
    <n v="7"/>
    <n v="4000"/>
    <n v="28000"/>
    <x v="9"/>
    <n v="2024"/>
  </r>
  <r>
    <s v="2024-10-28"/>
    <s v="SAL01934"/>
    <x v="6"/>
    <s v="WIRELESS MOUSE 2.4GHz"/>
    <n v="15"/>
    <n v="4000"/>
    <n v="60000"/>
    <x v="9"/>
    <n v="2024"/>
  </r>
  <r>
    <s v="2024-11-07"/>
    <s v="SAL01959"/>
    <x v="6"/>
    <s v="WIRELESS MOUSE 2.4GHz"/>
    <n v="12"/>
    <n v="4000"/>
    <n v="48000"/>
    <x v="10"/>
    <n v="2024"/>
  </r>
  <r>
    <s v="2024-11-18"/>
    <s v="SAL04006"/>
    <x v="6"/>
    <s v="WIRELESS MOUSE 2.4GHz"/>
    <n v="13"/>
    <n v="4000"/>
    <n v="52000"/>
    <x v="10"/>
    <n v="2024"/>
  </r>
  <r>
    <s v="2024-11-18"/>
    <s v="SAL04127"/>
    <x v="6"/>
    <s v="WIRELESS MOUSE 2.4GHz"/>
    <n v="14"/>
    <n v="4000"/>
    <n v="56000"/>
    <x v="10"/>
    <n v="2024"/>
  </r>
  <r>
    <s v="2024-11-25"/>
    <s v="SAL00673"/>
    <x v="6"/>
    <s v="WIRELESS MOUSE 2.4GHz"/>
    <n v="15"/>
    <n v="4000"/>
    <n v="60000"/>
    <x v="10"/>
    <n v="2024"/>
  </r>
  <r>
    <s v="2025-01-06"/>
    <s v="SAL00607"/>
    <x v="6"/>
    <s v="WIRELESS MOUSE 2.4GHz"/>
    <n v="15"/>
    <n v="4000"/>
    <n v="60000"/>
    <x v="0"/>
    <n v="2025"/>
  </r>
  <r>
    <s v="2025-01-11"/>
    <s v="SAL04630"/>
    <x v="6"/>
    <s v="WIRELESS MOUSE 2.4GHz"/>
    <n v="15"/>
    <n v="4000"/>
    <n v="60000"/>
    <x v="0"/>
    <n v="2025"/>
  </r>
  <r>
    <s v="2025-01-18"/>
    <s v="SAL02529"/>
    <x v="6"/>
    <s v="WIRELESS MOUSE 2.4GHz"/>
    <n v="1"/>
    <n v="4000"/>
    <n v="4000"/>
    <x v="0"/>
    <n v="2025"/>
  </r>
  <r>
    <s v="2025-01-23"/>
    <s v="SAL00655"/>
    <x v="6"/>
    <s v="WIRELESS MOUSE 2.4GHz"/>
    <n v="14"/>
    <n v="4000"/>
    <n v="56000"/>
    <x v="0"/>
    <n v="2025"/>
  </r>
  <r>
    <s v="2025-02-02"/>
    <s v="SAL02069"/>
    <x v="6"/>
    <s v="WIRELESS MOUSE 2.4GHz"/>
    <n v="1"/>
    <n v="4000"/>
    <n v="4000"/>
    <x v="1"/>
    <n v="2025"/>
  </r>
  <r>
    <s v="2025-02-02"/>
    <s v="SAL04901"/>
    <x v="6"/>
    <s v="WIRELESS MOUSE 2.4GHz"/>
    <n v="2"/>
    <n v="4000"/>
    <n v="8000"/>
    <x v="1"/>
    <n v="2025"/>
  </r>
  <r>
    <s v="2025-02-03"/>
    <s v="SAL05802"/>
    <x v="6"/>
    <s v="WIRELESS MOUSE 2.4GHz"/>
    <n v="4"/>
    <n v="4000"/>
    <n v="16000"/>
    <x v="1"/>
    <n v="2025"/>
  </r>
  <r>
    <s v="2025-02-07"/>
    <s v="SAL02370"/>
    <x v="6"/>
    <s v="WIRELESS MOUSE 2.4GHz"/>
    <n v="10"/>
    <n v="4000"/>
    <n v="40000"/>
    <x v="1"/>
    <n v="2025"/>
  </r>
  <r>
    <s v="2025-02-15"/>
    <s v="SAL00781"/>
    <x v="6"/>
    <s v="WIRELESS MOUSE 2.4GHz"/>
    <n v="12"/>
    <n v="4000"/>
    <n v="48000"/>
    <x v="1"/>
    <n v="2025"/>
  </r>
  <r>
    <s v="2025-02-17"/>
    <s v="SAL05251"/>
    <x v="6"/>
    <s v="WIRELESS MOUSE 2.4GHz"/>
    <n v="9"/>
    <n v="4000"/>
    <n v="36000"/>
    <x v="1"/>
    <n v="2025"/>
  </r>
  <r>
    <s v="2025-02-21"/>
    <s v="SAL05530"/>
    <x v="6"/>
    <s v="WIRELESS MOUSE 2.4GHz"/>
    <n v="5"/>
    <n v="4000"/>
    <n v="20000"/>
    <x v="1"/>
    <n v="2025"/>
  </r>
  <r>
    <s v="2025-03-14"/>
    <s v="SAL01313"/>
    <x v="6"/>
    <s v="WIRELESS MOUSE 2.4GHz"/>
    <n v="2"/>
    <n v="4000"/>
    <n v="8000"/>
    <x v="2"/>
    <n v="2025"/>
  </r>
  <r>
    <s v="2025-03-17"/>
    <s v="SAL02296"/>
    <x v="6"/>
    <s v="WIRELESS MOUSE 2.4GHz"/>
    <n v="10"/>
    <n v="4000"/>
    <n v="40000"/>
    <x v="2"/>
    <n v="2025"/>
  </r>
  <r>
    <s v="2025-03-25"/>
    <s v="SAL04336"/>
    <x v="6"/>
    <s v="WIRELESS MOUSE 2.4GHz"/>
    <n v="1"/>
    <n v="4000"/>
    <n v="4000"/>
    <x v="2"/>
    <n v="2025"/>
  </r>
  <r>
    <s v="2025-03-25"/>
    <s v="SAL05201"/>
    <x v="6"/>
    <s v="WIRELESS MOUSE 2.4GHz"/>
    <n v="6"/>
    <n v="4000"/>
    <n v="24000"/>
    <x v="2"/>
    <n v="2025"/>
  </r>
  <r>
    <s v="2025-03-27"/>
    <s v="SAL02862"/>
    <x v="6"/>
    <s v="WIRELESS MOUSE 2.4GHz"/>
    <n v="7"/>
    <n v="4000"/>
    <n v="28000"/>
    <x v="2"/>
    <n v="2025"/>
  </r>
  <r>
    <s v="2025-03-31"/>
    <s v="SAL03289"/>
    <x v="6"/>
    <s v="WIRELESS MOUSE 2.4GHz"/>
    <n v="6"/>
    <n v="4000"/>
    <n v="24000"/>
    <x v="2"/>
    <n v="2025"/>
  </r>
  <r>
    <s v="2025-04-01"/>
    <s v="SAL03140"/>
    <x v="6"/>
    <s v="WIRELESS MOUSE 2.4GHz"/>
    <n v="11"/>
    <n v="4000"/>
    <n v="44000"/>
    <x v="3"/>
    <n v="2025"/>
  </r>
  <r>
    <s v="2025-04-05"/>
    <s v="SAL02887"/>
    <x v="6"/>
    <s v="WIRELESS MOUSE 2.4GHz"/>
    <n v="5"/>
    <n v="4000"/>
    <n v="20000"/>
    <x v="3"/>
    <n v="2025"/>
  </r>
  <r>
    <s v="2025-04-18"/>
    <s v="SAL03611"/>
    <x v="6"/>
    <s v="WIRELESS MOUSE 2.4GHz"/>
    <n v="14"/>
    <n v="4000"/>
    <n v="56000"/>
    <x v="3"/>
    <n v="2025"/>
  </r>
  <r>
    <s v="2025-04-20"/>
    <s v="SAL05207"/>
    <x v="6"/>
    <s v="WIRELESS MOUSE 2.4GHz"/>
    <n v="3"/>
    <n v="4000"/>
    <n v="12000"/>
    <x v="3"/>
    <n v="2025"/>
  </r>
  <r>
    <s v="2025-04-26"/>
    <s v="SAL03399"/>
    <x v="6"/>
    <s v="WIRELESS MOUSE 2.4GHz"/>
    <n v="1"/>
    <n v="4000"/>
    <n v="4000"/>
    <x v="3"/>
    <n v="2025"/>
  </r>
  <r>
    <s v="2025-05-17"/>
    <s v="SAL03263"/>
    <x v="6"/>
    <s v="WIRELESS MOUSE 2.4GHz"/>
    <n v="8"/>
    <n v="4000"/>
    <n v="32000"/>
    <x v="4"/>
    <n v="2025"/>
  </r>
  <r>
    <s v="2025-05-24"/>
    <s v="SAL02506"/>
    <x v="6"/>
    <s v="WIRELESS MOUSE 2.4GHz"/>
    <n v="4"/>
    <n v="4000"/>
    <n v="16000"/>
    <x v="4"/>
    <n v="2025"/>
  </r>
  <r>
    <s v="2025-05-27"/>
    <s v="SAL01935"/>
    <x v="6"/>
    <s v="WIRELESS MOUSE 2.4GHz"/>
    <n v="9"/>
    <n v="4000"/>
    <n v="36000"/>
    <x v="4"/>
    <n v="2025"/>
  </r>
  <r>
    <s v="2025-05-27"/>
    <s v="SAL05928"/>
    <x v="6"/>
    <s v="WIRELESS MOUSE 2.4GHz"/>
    <n v="15"/>
    <n v="4000"/>
    <n v="60000"/>
    <x v="4"/>
    <n v="2025"/>
  </r>
  <r>
    <s v="2025-05-29"/>
    <s v="SAL02944"/>
    <x v="6"/>
    <s v="WIRELESS MOUSE 2.4GHz"/>
    <n v="14"/>
    <n v="4000"/>
    <n v="56000"/>
    <x v="4"/>
    <n v="2025"/>
  </r>
  <r>
    <s v="2025-06-02"/>
    <s v="SAL01763"/>
    <x v="6"/>
    <s v="WIRELESS MOUSE 2.4GHz"/>
    <n v="11"/>
    <n v="4000"/>
    <n v="44000"/>
    <x v="5"/>
    <n v="2025"/>
  </r>
  <r>
    <s v="2025-06-14"/>
    <s v="SAL03116"/>
    <x v="6"/>
    <s v="WIRELESS MOUSE 2.4GHz"/>
    <n v="5"/>
    <n v="4000"/>
    <n v="20000"/>
    <x v="5"/>
    <n v="2025"/>
  </r>
  <r>
    <s v="2025-06-15"/>
    <s v="SAL02414"/>
    <x v="6"/>
    <s v="WIRELESS MOUSE 2.4GHz"/>
    <n v="7"/>
    <n v="4000"/>
    <n v="28000"/>
    <x v="5"/>
    <n v="2025"/>
  </r>
  <r>
    <s v="2025-06-18"/>
    <s v="SAL04599"/>
    <x v="6"/>
    <s v="WIRELESS MOUSE 2.4GHz"/>
    <n v="11"/>
    <n v="4000"/>
    <n v="44000"/>
    <x v="5"/>
    <n v="2025"/>
  </r>
  <r>
    <s v="2025-06-28"/>
    <s v="SAL00304"/>
    <x v="6"/>
    <s v="WIRELESS MOUSE 2.4GHz"/>
    <n v="7"/>
    <n v="4000"/>
    <n v="28000"/>
    <x v="5"/>
    <n v="2025"/>
  </r>
  <r>
    <s v="2025-06-30"/>
    <s v="SAL02550"/>
    <x v="6"/>
    <s v="WIRELESS MOUSE 2.4GHz"/>
    <n v="5"/>
    <n v="4000"/>
    <n v="20000"/>
    <x v="5"/>
    <n v="2025"/>
  </r>
  <r>
    <s v="2025-07-07"/>
    <s v="SAL04160"/>
    <x v="6"/>
    <s v="WIRELESS MOUSE 2.4GHz"/>
    <n v="6"/>
    <n v="4000"/>
    <n v="24000"/>
    <x v="6"/>
    <n v="2025"/>
  </r>
  <r>
    <s v="2025-07-09"/>
    <s v="SAL01254"/>
    <x v="6"/>
    <s v="WIRELESS MOUSE 2.4GHz"/>
    <n v="13"/>
    <n v="4000"/>
    <n v="52000"/>
    <x v="6"/>
    <n v="2025"/>
  </r>
  <r>
    <s v="2025-07-28"/>
    <s v="SAL02668"/>
    <x v="6"/>
    <s v="WIRELESS MOUSE 2.4GHz"/>
    <n v="7"/>
    <n v="4000"/>
    <n v="28000"/>
    <x v="6"/>
    <n v="2025"/>
  </r>
  <r>
    <s v="2025-08-05"/>
    <s v="SAL04220"/>
    <x v="6"/>
    <s v="WIRELESS MOUSE 2.4GHz"/>
    <n v="15"/>
    <n v="4000"/>
    <n v="60000"/>
    <x v="7"/>
    <n v="2025"/>
  </r>
  <r>
    <s v="2025-08-17"/>
    <s v="SAL05860"/>
    <x v="6"/>
    <s v="WIRELESS MOUSE 2.4GHz"/>
    <n v="7"/>
    <n v="4000"/>
    <n v="28000"/>
    <x v="7"/>
    <n v="2025"/>
  </r>
  <r>
    <s v="2025-09-10"/>
    <s v="SAL05411"/>
    <x v="6"/>
    <s v="WIRELESS MOUSE 2.4GHz"/>
    <n v="1"/>
    <n v="4000"/>
    <n v="4000"/>
    <x v="8"/>
    <n v="2025"/>
  </r>
  <r>
    <s v="2025-09-14"/>
    <s v="SAL01954"/>
    <x v="6"/>
    <s v="WIRELESS MOUSE 2.4GHz"/>
    <n v="1"/>
    <n v="4000"/>
    <n v="4000"/>
    <x v="8"/>
    <n v="2025"/>
  </r>
  <r>
    <s v="2025-09-21"/>
    <s v="SAL04698"/>
    <x v="6"/>
    <s v="WIRELESS MOUSE 2.4GHz"/>
    <n v="10"/>
    <n v="4000"/>
    <n v="40000"/>
    <x v="8"/>
    <n v="2025"/>
  </r>
  <r>
    <s v="2025-09-22"/>
    <s v="SAL00689"/>
    <x v="6"/>
    <s v="WIRELESS MOUSE 2.4GHz"/>
    <n v="6"/>
    <n v="4000"/>
    <n v="24000"/>
    <x v="8"/>
    <n v="2025"/>
  </r>
  <r>
    <s v="2025-09-29"/>
    <s v="SAL00456"/>
    <x v="6"/>
    <s v="WIRELESS MOUSE 2.4GHz"/>
    <n v="12"/>
    <n v="4000"/>
    <n v="48000"/>
    <x v="8"/>
    <n v="2025"/>
  </r>
  <r>
    <s v="2025-10-05"/>
    <s v="SAL00125"/>
    <x v="6"/>
    <s v="WIRELESS MOUSE 2.4GHz"/>
    <n v="2"/>
    <n v="4000"/>
    <n v="8000"/>
    <x v="9"/>
    <n v="2025"/>
  </r>
  <r>
    <s v="2025-10-21"/>
    <s v="SAL01502"/>
    <x v="6"/>
    <s v="WIRELESS MOUSE 2.4GHz"/>
    <n v="15"/>
    <n v="4000"/>
    <n v="60000"/>
    <x v="9"/>
    <n v="2025"/>
  </r>
  <r>
    <s v="2025-10-23"/>
    <s v="SAL00777"/>
    <x v="6"/>
    <s v="WIRELESS MOUSE 2.4GHz"/>
    <n v="11"/>
    <n v="4000"/>
    <n v="44000"/>
    <x v="9"/>
    <n v="2025"/>
  </r>
  <r>
    <s v="2025-10-29"/>
    <s v="SAL04539"/>
    <x v="6"/>
    <s v="WIRELESS MOUSE 2.4GHz"/>
    <n v="15"/>
    <n v="4000"/>
    <n v="60000"/>
    <x v="9"/>
    <n v="2025"/>
  </r>
  <r>
    <s v="2025-11-05"/>
    <s v="SAL00073"/>
    <x v="6"/>
    <s v="WIRELESS MOUSE 2.4GHz"/>
    <n v="4"/>
    <n v="4000"/>
    <n v="16000"/>
    <x v="10"/>
    <n v="2025"/>
  </r>
  <r>
    <s v="2025-11-07"/>
    <s v="SAL03430"/>
    <x v="6"/>
    <s v="WIRELESS MOUSE 2.4GHz"/>
    <n v="11"/>
    <n v="4000"/>
    <n v="44000"/>
    <x v="10"/>
    <n v="2025"/>
  </r>
  <r>
    <s v="2025-11-19"/>
    <s v="SAL03916"/>
    <x v="6"/>
    <s v="WIRELESS MOUSE 2.4GHz"/>
    <n v="9"/>
    <n v="4000"/>
    <n v="36000"/>
    <x v="10"/>
    <n v="2025"/>
  </r>
  <r>
    <s v="2025-11-23"/>
    <s v="SAL04125"/>
    <x v="6"/>
    <s v="WIRELESS MOUSE 2.4GHz"/>
    <n v="10"/>
    <n v="4000"/>
    <n v="40000"/>
    <x v="10"/>
    <n v="2025"/>
  </r>
  <r>
    <s v="2025-11-26"/>
    <s v="SAL02754"/>
    <x v="6"/>
    <s v="WIRELESS MOUSE 2.4GHz"/>
    <n v="11"/>
    <n v="4000"/>
    <n v="44000"/>
    <x v="10"/>
    <n v="2025"/>
  </r>
  <r>
    <s v="2025-11-27"/>
    <s v="SAL01739"/>
    <x v="6"/>
    <s v="WIRELESS MOUSE 2.4GHz"/>
    <n v="5"/>
    <n v="4000"/>
    <n v="20000"/>
    <x v="10"/>
    <n v="2025"/>
  </r>
  <r>
    <s v="2025-12-09"/>
    <s v="SAL02191"/>
    <x v="6"/>
    <s v="WIRELESS MOUSE 2.4GHz"/>
    <n v="1"/>
    <n v="4000"/>
    <n v="4000"/>
    <x v="11"/>
    <n v="2025"/>
  </r>
  <r>
    <s v="2025-12-10"/>
    <s v="SAL01258"/>
    <x v="6"/>
    <s v="WIRELESS MOUSE 2.4GHz"/>
    <n v="1"/>
    <n v="4000"/>
    <n v="4000"/>
    <x v="11"/>
    <n v="2025"/>
  </r>
  <r>
    <s v="2025-12-21"/>
    <s v="SAL04801"/>
    <x v="6"/>
    <s v="WIRELESS MOUSE 2.4GHz"/>
    <n v="11"/>
    <n v="4000"/>
    <n v="44000"/>
    <x v="11"/>
    <n v="2025"/>
  </r>
  <r>
    <s v="2025-12-23"/>
    <s v="SAL00145"/>
    <x v="6"/>
    <s v="WIRELESS MOUSE 2.4GHz"/>
    <n v="15"/>
    <n v="4000"/>
    <n v="60000"/>
    <x v="11"/>
    <n v="2025"/>
  </r>
  <r>
    <s v="2025-12-25"/>
    <s v="SAL00661"/>
    <x v="6"/>
    <s v="WIRELESS MOUSE 2.4GHz"/>
    <n v="11"/>
    <n v="4000"/>
    <n v="44000"/>
    <x v="11"/>
    <n v="2025"/>
  </r>
  <r>
    <s v="2025-12-25"/>
    <s v="SAL00855"/>
    <x v="6"/>
    <s v="WIRELESS MOUSE 2.4GHz"/>
    <n v="14"/>
    <n v="4000"/>
    <n v="56000"/>
    <x v="11"/>
    <n v="2025"/>
  </r>
  <r>
    <s v="2025-12-26"/>
    <s v="SAL01556"/>
    <x v="6"/>
    <s v="WIRELESS MOUSE 2.4GHz"/>
    <n v="13"/>
    <n v="4000"/>
    <n v="52000"/>
    <x v="11"/>
    <n v="2025"/>
  </r>
  <r>
    <s v="2025-12-27"/>
    <s v="SAL05595"/>
    <x v="6"/>
    <s v="WIRELESS MOUSE 2.4GHz"/>
    <n v="15"/>
    <n v="4000"/>
    <n v="60000"/>
    <x v="11"/>
    <n v="20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2023-01-01"/>
    <x v="0"/>
    <s v="Flyer Printing"/>
    <n v="16218"/>
    <s v="Jan"/>
    <n v="2023"/>
  </r>
  <r>
    <s v="2023-01-01"/>
    <x v="1"/>
    <s v="Bike Maintenance"/>
    <n v="5933"/>
    <s v="Jan"/>
    <n v="2023"/>
  </r>
  <r>
    <s v="2023-01-01"/>
    <x v="1"/>
    <s v="Bike Maintenance"/>
    <n v="11247"/>
    <s v="Jan"/>
    <n v="2023"/>
  </r>
  <r>
    <s v="2023-01-02"/>
    <x v="2"/>
    <s v="Office Rent"/>
    <n v="94832"/>
    <s v="Jan"/>
    <n v="2023"/>
  </r>
  <r>
    <s v="2023-01-03"/>
    <x v="1"/>
    <s v="Bike Maintenance"/>
    <n v="5440"/>
    <s v="Jan"/>
    <n v="2023"/>
  </r>
  <r>
    <s v="2023-01-03"/>
    <x v="3"/>
    <s v="Staff Salary"/>
    <n v="44645"/>
    <s v="Jan"/>
    <n v="2023"/>
  </r>
  <r>
    <s v="2023-01-03"/>
    <x v="4"/>
    <s v="Unexpected Expense"/>
    <n v="4447"/>
    <s v="Jan"/>
    <n v="2023"/>
  </r>
  <r>
    <s v="2023-01-03"/>
    <x v="1"/>
    <s v="Bike Maintenance"/>
    <n v="3256"/>
    <s v="Jan"/>
    <n v="2023"/>
  </r>
  <r>
    <s v="2023-01-04"/>
    <x v="2"/>
    <s v="Shop Rent"/>
    <n v="122715"/>
    <s v="Jan"/>
    <n v="2023"/>
  </r>
  <r>
    <s v="2023-01-04"/>
    <x v="5"/>
    <s v="Purchase of Chargers"/>
    <n v="49594"/>
    <s v="Jan"/>
    <n v="2023"/>
  </r>
  <r>
    <s v="2023-01-04"/>
    <x v="1"/>
    <s v="Fuel Purchase"/>
    <n v="13501"/>
    <s v="Jan"/>
    <n v="2023"/>
  </r>
  <r>
    <s v="2023-01-07"/>
    <x v="1"/>
    <s v="Fuel Purchase"/>
    <n v="9806"/>
    <s v="Jan"/>
    <n v="2023"/>
  </r>
  <r>
    <s v="2023-01-08"/>
    <x v="0"/>
    <s v="Online Ads"/>
    <n v="20415"/>
    <s v="Jan"/>
    <n v="2023"/>
  </r>
  <r>
    <s v="2023-01-08"/>
    <x v="2"/>
    <s v="Shop Rent"/>
    <n v="141270"/>
    <s v="Jan"/>
    <n v="2023"/>
  </r>
  <r>
    <s v="2023-01-08"/>
    <x v="6"/>
    <s v="Water Bill"/>
    <n v="16264"/>
    <s v="Jan"/>
    <n v="2023"/>
  </r>
  <r>
    <s v="2023-01-09"/>
    <x v="5"/>
    <s v="Purchase of Phones"/>
    <n v="17729"/>
    <s v="Jan"/>
    <n v="2023"/>
  </r>
  <r>
    <s v="2023-01-10"/>
    <x v="4"/>
    <s v="Stationery"/>
    <n v="5814"/>
    <s v="Jan"/>
    <n v="2023"/>
  </r>
  <r>
    <s v="2023-01-10"/>
    <x v="3"/>
    <s v="Casual Worker Payment"/>
    <n v="21176"/>
    <s v="Jan"/>
    <n v="2023"/>
  </r>
  <r>
    <s v="2023-01-10"/>
    <x v="6"/>
    <s v="Water Bill"/>
    <n v="5255"/>
    <s v="Jan"/>
    <n v="2023"/>
  </r>
  <r>
    <s v="2023-01-10"/>
    <x v="3"/>
    <s v="Staff Salary"/>
    <n v="15224"/>
    <s v="Jan"/>
    <n v="2023"/>
  </r>
  <r>
    <s v="2023-01-10"/>
    <x v="5"/>
    <s v="Purchase of Phones"/>
    <n v="39046"/>
    <s v="Jan"/>
    <n v="2023"/>
  </r>
  <r>
    <s v="2023-01-11"/>
    <x v="6"/>
    <s v="Internet Subscription"/>
    <n v="11398"/>
    <s v="Jan"/>
    <n v="2023"/>
  </r>
  <r>
    <s v="2023-01-11"/>
    <x v="6"/>
    <s v="Water Bill"/>
    <n v="9744"/>
    <s v="Jan"/>
    <n v="2023"/>
  </r>
  <r>
    <s v="2023-01-11"/>
    <x v="4"/>
    <s v="Stationery"/>
    <n v="8500"/>
    <s v="Jan"/>
    <n v="2023"/>
  </r>
  <r>
    <s v="2023-01-11"/>
    <x v="1"/>
    <s v="Bike Maintenance"/>
    <n v="2367"/>
    <s v="Jan"/>
    <n v="2023"/>
  </r>
  <r>
    <s v="2023-01-12"/>
    <x v="4"/>
    <s v="Stationery"/>
    <n v="5187"/>
    <s v="Jan"/>
    <n v="2023"/>
  </r>
  <r>
    <s v="2023-01-12"/>
    <x v="7"/>
    <s v="Shop Repairs"/>
    <n v="20286"/>
    <s v="Jan"/>
    <n v="2023"/>
  </r>
  <r>
    <s v="2023-01-12"/>
    <x v="5"/>
    <s v="Purchase of Phones"/>
    <n v="21616"/>
    <s v="Jan"/>
    <n v="2023"/>
  </r>
  <r>
    <s v="2023-01-12"/>
    <x v="0"/>
    <s v="Online Ads"/>
    <n v="23843"/>
    <s v="Jan"/>
    <n v="2023"/>
  </r>
  <r>
    <s v="2023-01-13"/>
    <x v="4"/>
    <s v="Stationery"/>
    <n v="948"/>
    <s v="Jan"/>
    <n v="2023"/>
  </r>
  <r>
    <s v="2023-01-13"/>
    <x v="0"/>
    <s v="Flyer Printing"/>
    <n v="29226"/>
    <s v="Jan"/>
    <n v="2023"/>
  </r>
  <r>
    <s v="2023-01-13"/>
    <x v="5"/>
    <s v="Purchase of Chargers"/>
    <n v="29084"/>
    <s v="Jan"/>
    <n v="2023"/>
  </r>
  <r>
    <s v="2023-01-13"/>
    <x v="2"/>
    <s v="Office Rent"/>
    <n v="77932"/>
    <s v="Jan"/>
    <n v="2023"/>
  </r>
  <r>
    <s v="2023-01-13"/>
    <x v="4"/>
    <s v="Stationery"/>
    <n v="9700"/>
    <s v="Jan"/>
    <n v="2023"/>
  </r>
  <r>
    <s v="2023-01-13"/>
    <x v="3"/>
    <s v="Staff Salary"/>
    <n v="30228"/>
    <s v="Jan"/>
    <n v="2023"/>
  </r>
  <r>
    <s v="2023-01-13"/>
    <x v="2"/>
    <s v="Office Rent"/>
    <n v="74387"/>
    <s v="Jan"/>
    <n v="2023"/>
  </r>
  <r>
    <s v="2023-01-13"/>
    <x v="6"/>
    <s v="Internet Subscription"/>
    <n v="3273"/>
    <s v="Jan"/>
    <n v="2023"/>
  </r>
  <r>
    <s v="2023-01-13"/>
    <x v="2"/>
    <s v="Office Rent"/>
    <n v="98456"/>
    <s v="Jan"/>
    <n v="2023"/>
  </r>
  <r>
    <s v="2023-01-14"/>
    <x v="1"/>
    <s v="Bike Maintenance"/>
    <n v="5390"/>
    <s v="Jan"/>
    <n v="2023"/>
  </r>
  <r>
    <s v="2023-01-14"/>
    <x v="7"/>
    <s v="Equipment Fix"/>
    <n v="23058"/>
    <s v="Jan"/>
    <n v="2023"/>
  </r>
  <r>
    <s v="2023-01-14"/>
    <x v="6"/>
    <s v="Water Bill"/>
    <n v="19544"/>
    <s v="Jan"/>
    <n v="2023"/>
  </r>
  <r>
    <s v="2023-01-14"/>
    <x v="4"/>
    <s v="Stationery"/>
    <n v="9291"/>
    <s v="Jan"/>
    <n v="2023"/>
  </r>
  <r>
    <s v="2023-01-15"/>
    <x v="6"/>
    <s v="Water Bill"/>
    <n v="2962"/>
    <s v="Jan"/>
    <n v="2023"/>
  </r>
  <r>
    <s v="2023-01-15"/>
    <x v="1"/>
    <s v="Fuel Purchase"/>
    <n v="10581"/>
    <s v="Jan"/>
    <n v="2023"/>
  </r>
  <r>
    <s v="2023-01-15"/>
    <x v="0"/>
    <s v="Online Ads"/>
    <n v="15769"/>
    <s v="Jan"/>
    <n v="2023"/>
  </r>
  <r>
    <s v="2023-01-15"/>
    <x v="4"/>
    <s v="Snacks"/>
    <n v="6081"/>
    <s v="Jan"/>
    <n v="2023"/>
  </r>
  <r>
    <s v="2023-01-16"/>
    <x v="7"/>
    <s v="Equipment Fix"/>
    <n v="20790"/>
    <s v="Jan"/>
    <n v="2023"/>
  </r>
  <r>
    <s v="2023-01-16"/>
    <x v="0"/>
    <s v="Flyer Printing"/>
    <n v="10356"/>
    <s v="Jan"/>
    <n v="2023"/>
  </r>
  <r>
    <s v="2023-01-16"/>
    <x v="2"/>
    <s v="Shop Rent"/>
    <n v="83311"/>
    <s v="Jan"/>
    <n v="2023"/>
  </r>
  <r>
    <s v="2023-01-17"/>
    <x v="0"/>
    <s v="Online Ads"/>
    <n v="16541"/>
    <s v="Jan"/>
    <n v="2023"/>
  </r>
  <r>
    <s v="2023-01-17"/>
    <x v="4"/>
    <s v="Unexpected Expense"/>
    <n v="3992"/>
    <s v="Jan"/>
    <n v="2023"/>
  </r>
  <r>
    <s v="2023-01-18"/>
    <x v="4"/>
    <s v="Stationery"/>
    <n v="4341"/>
    <s v="Jan"/>
    <n v="2023"/>
  </r>
  <r>
    <s v="2023-01-18"/>
    <x v="5"/>
    <s v="Purchase of Accessories"/>
    <n v="15628"/>
    <s v="Jan"/>
    <n v="2023"/>
  </r>
  <r>
    <s v="2023-01-18"/>
    <x v="2"/>
    <s v="Shop Rent"/>
    <n v="98741"/>
    <s v="Jan"/>
    <n v="2023"/>
  </r>
  <r>
    <s v="2023-01-18"/>
    <x v="0"/>
    <s v="Flyer Printing"/>
    <n v="7187"/>
    <s v="Jan"/>
    <n v="2023"/>
  </r>
  <r>
    <s v="2023-01-18"/>
    <x v="0"/>
    <s v="Flyer Printing"/>
    <n v="11484"/>
    <s v="Jan"/>
    <n v="2023"/>
  </r>
  <r>
    <s v="2023-01-19"/>
    <x v="1"/>
    <s v="Bike Maintenance"/>
    <n v="8992"/>
    <s v="Jan"/>
    <n v="2023"/>
  </r>
  <r>
    <s v="2023-01-19"/>
    <x v="5"/>
    <s v="Purchase of Accessories"/>
    <n v="31463"/>
    <s v="Jan"/>
    <n v="2023"/>
  </r>
  <r>
    <s v="2023-01-19"/>
    <x v="0"/>
    <s v="Flyer Printing"/>
    <n v="8925"/>
    <s v="Jan"/>
    <n v="2023"/>
  </r>
  <r>
    <s v="2023-01-20"/>
    <x v="3"/>
    <s v="Casual Worker Payment"/>
    <n v="57132"/>
    <s v="Jan"/>
    <n v="2023"/>
  </r>
  <r>
    <s v="2023-01-20"/>
    <x v="5"/>
    <s v="Purchase of Accessories"/>
    <n v="56477"/>
    <s v="Jan"/>
    <n v="2023"/>
  </r>
  <r>
    <s v="2023-01-21"/>
    <x v="5"/>
    <s v="Purchase of Chargers"/>
    <n v="46461"/>
    <s v="Jan"/>
    <n v="2023"/>
  </r>
  <r>
    <s v="2023-01-22"/>
    <x v="7"/>
    <s v="Shop Repairs"/>
    <n v="10333"/>
    <s v="Jan"/>
    <n v="2023"/>
  </r>
  <r>
    <s v="2023-01-22"/>
    <x v="1"/>
    <s v="Delivery Transport"/>
    <n v="6688"/>
    <s v="Jan"/>
    <n v="2023"/>
  </r>
  <r>
    <s v="2023-01-22"/>
    <x v="6"/>
    <s v="Electricity Bill"/>
    <n v="12120"/>
    <s v="Jan"/>
    <n v="2023"/>
  </r>
  <r>
    <s v="2023-01-22"/>
    <x v="1"/>
    <s v="Delivery Transport"/>
    <n v="1743"/>
    <s v="Jan"/>
    <n v="2023"/>
  </r>
  <r>
    <s v="2023-01-23"/>
    <x v="2"/>
    <s v="Shop Rent"/>
    <n v="136171"/>
    <s v="Jan"/>
    <n v="2023"/>
  </r>
  <r>
    <s v="2023-01-23"/>
    <x v="4"/>
    <s v="Stationery"/>
    <n v="9581"/>
    <s v="Jan"/>
    <n v="2023"/>
  </r>
  <r>
    <s v="2023-01-23"/>
    <x v="7"/>
    <s v="Shop Repairs"/>
    <n v="22906"/>
    <s v="Jan"/>
    <n v="2023"/>
  </r>
  <r>
    <s v="2023-01-23"/>
    <x v="3"/>
    <s v="Casual Worker Payment"/>
    <n v="35766"/>
    <s v="Jan"/>
    <n v="2023"/>
  </r>
  <r>
    <s v="2023-01-23"/>
    <x v="2"/>
    <s v="Shop Rent"/>
    <n v="68787"/>
    <s v="Jan"/>
    <n v="2023"/>
  </r>
  <r>
    <s v="2023-01-23"/>
    <x v="4"/>
    <s v="Snacks"/>
    <n v="721"/>
    <s v="Jan"/>
    <n v="2023"/>
  </r>
  <r>
    <s v="2023-01-24"/>
    <x v="0"/>
    <s v="Online Ads"/>
    <n v="12883"/>
    <s v="Jan"/>
    <n v="2023"/>
  </r>
  <r>
    <s v="2023-01-24"/>
    <x v="3"/>
    <s v="Casual Worker Payment"/>
    <n v="43635"/>
    <s v="Jan"/>
    <n v="2023"/>
  </r>
  <r>
    <s v="2023-01-24"/>
    <x v="1"/>
    <s v="Fuel Purchase"/>
    <n v="13669"/>
    <s v="Jan"/>
    <n v="2023"/>
  </r>
  <r>
    <s v="2023-01-25"/>
    <x v="0"/>
    <s v="Online Ads"/>
    <n v="12126"/>
    <s v="Jan"/>
    <n v="2023"/>
  </r>
  <r>
    <s v="2023-01-25"/>
    <x v="7"/>
    <s v="Equipment Fix"/>
    <n v="8030"/>
    <s v="Jan"/>
    <n v="2023"/>
  </r>
  <r>
    <s v="2023-01-25"/>
    <x v="4"/>
    <s v="Snacks"/>
    <n v="1326"/>
    <s v="Jan"/>
    <n v="2023"/>
  </r>
  <r>
    <s v="2023-01-25"/>
    <x v="4"/>
    <s v="Snacks"/>
    <n v="1867"/>
    <s v="Jan"/>
    <n v="2023"/>
  </r>
  <r>
    <s v="2023-01-25"/>
    <x v="4"/>
    <s v="Unexpected Expense"/>
    <n v="3395"/>
    <s v="Jan"/>
    <n v="2023"/>
  </r>
  <r>
    <s v="2023-01-25"/>
    <x v="0"/>
    <s v="Online Ads"/>
    <n v="9098"/>
    <s v="Jan"/>
    <n v="2023"/>
  </r>
  <r>
    <s v="2023-01-26"/>
    <x v="6"/>
    <s v="Water Bill"/>
    <n v="19233"/>
    <s v="Jan"/>
    <n v="2023"/>
  </r>
  <r>
    <s v="2023-01-26"/>
    <x v="4"/>
    <s v="Snacks"/>
    <n v="3707"/>
    <s v="Jan"/>
    <n v="2023"/>
  </r>
  <r>
    <s v="2023-01-26"/>
    <x v="0"/>
    <s v="Online Ads"/>
    <n v="29785"/>
    <s v="Jan"/>
    <n v="2023"/>
  </r>
  <r>
    <s v="2023-01-26"/>
    <x v="0"/>
    <s v="Online Ads"/>
    <n v="4041"/>
    <s v="Jan"/>
    <n v="2023"/>
  </r>
  <r>
    <s v="2023-01-26"/>
    <x v="6"/>
    <s v="Internet Subscription"/>
    <n v="16910"/>
    <s v="Jan"/>
    <n v="2023"/>
  </r>
  <r>
    <s v="2023-01-27"/>
    <x v="0"/>
    <s v="Online Ads"/>
    <n v="6732"/>
    <s v="Jan"/>
    <n v="2023"/>
  </r>
  <r>
    <s v="2023-01-27"/>
    <x v="4"/>
    <s v="Stationery"/>
    <n v="5663"/>
    <s v="Jan"/>
    <n v="2023"/>
  </r>
  <r>
    <s v="2023-01-27"/>
    <x v="0"/>
    <s v="Flyer Printing"/>
    <n v="16781"/>
    <s v="Jan"/>
    <n v="2023"/>
  </r>
  <r>
    <s v="2023-01-27"/>
    <x v="1"/>
    <s v="Fuel Purchase"/>
    <n v="3072"/>
    <s v="Jan"/>
    <n v="2023"/>
  </r>
  <r>
    <s v="2023-01-27"/>
    <x v="7"/>
    <s v="Equipment Fix"/>
    <n v="22999"/>
    <s v="Jan"/>
    <n v="2023"/>
  </r>
  <r>
    <s v="2023-01-28"/>
    <x v="5"/>
    <s v="Purchase of Accessories"/>
    <n v="53544"/>
    <s v="Jan"/>
    <n v="2023"/>
  </r>
  <r>
    <s v="2023-01-29"/>
    <x v="3"/>
    <s v="Staff Salary"/>
    <n v="63321"/>
    <s v="Jan"/>
    <n v="2023"/>
  </r>
  <r>
    <s v="2023-01-29"/>
    <x v="4"/>
    <s v="Unexpected Expense"/>
    <n v="8508"/>
    <s v="Jan"/>
    <n v="2023"/>
  </r>
  <r>
    <s v="2023-01-31"/>
    <x v="1"/>
    <s v="Fuel Purchase"/>
    <n v="4512"/>
    <s v="Jan"/>
    <n v="2023"/>
  </r>
  <r>
    <s v="2023-01-31"/>
    <x v="3"/>
    <s v="Casual Worker Payment"/>
    <n v="67339"/>
    <s v="Jan"/>
    <n v="2023"/>
  </r>
  <r>
    <s v="2023-01-31"/>
    <x v="7"/>
    <s v="Shop Repairs"/>
    <n v="20247"/>
    <s v="Jan"/>
    <n v="2023"/>
  </r>
  <r>
    <s v="2023-01-31"/>
    <x v="4"/>
    <s v="Stationery"/>
    <n v="4083"/>
    <s v="Jan"/>
    <n v="2023"/>
  </r>
  <r>
    <s v="2023-02-01"/>
    <x v="3"/>
    <s v="Casual Worker Payment"/>
    <n v="53425"/>
    <s v="Feb"/>
    <n v="2023"/>
  </r>
  <r>
    <s v="2023-02-01"/>
    <x v="5"/>
    <s v="Purchase of Chargers"/>
    <n v="15110"/>
    <s v="Feb"/>
    <n v="2023"/>
  </r>
  <r>
    <s v="2023-02-01"/>
    <x v="1"/>
    <s v="Fuel Purchase"/>
    <n v="1434"/>
    <s v="Feb"/>
    <n v="2023"/>
  </r>
  <r>
    <s v="2023-02-02"/>
    <x v="2"/>
    <s v="Office Rent"/>
    <n v="103444"/>
    <s v="Feb"/>
    <n v="2023"/>
  </r>
  <r>
    <s v="2023-02-02"/>
    <x v="5"/>
    <s v="Purchase of Phones"/>
    <n v="59578"/>
    <s v="Feb"/>
    <n v="2023"/>
  </r>
  <r>
    <s v="2023-02-02"/>
    <x v="6"/>
    <s v="Electricity Bill"/>
    <n v="4378"/>
    <s v="Feb"/>
    <n v="2023"/>
  </r>
  <r>
    <s v="2023-02-02"/>
    <x v="3"/>
    <s v="Staff Salary"/>
    <n v="23273"/>
    <s v="Feb"/>
    <n v="2023"/>
  </r>
  <r>
    <s v="2023-02-03"/>
    <x v="4"/>
    <s v="Unexpected Expense"/>
    <n v="8904"/>
    <s v="Feb"/>
    <n v="2023"/>
  </r>
  <r>
    <s v="2023-02-03"/>
    <x v="1"/>
    <s v="Fuel Purchase"/>
    <n v="12301"/>
    <s v="Feb"/>
    <n v="2023"/>
  </r>
  <r>
    <s v="2023-02-03"/>
    <x v="0"/>
    <s v="Online Ads"/>
    <n v="5314"/>
    <s v="Feb"/>
    <n v="2023"/>
  </r>
  <r>
    <s v="2023-02-04"/>
    <x v="6"/>
    <s v="Water Bill"/>
    <n v="9159"/>
    <s v="Feb"/>
    <n v="2023"/>
  </r>
  <r>
    <s v="2023-02-05"/>
    <x v="2"/>
    <s v="Shop Rent"/>
    <n v="134643"/>
    <s v="Feb"/>
    <n v="2023"/>
  </r>
  <r>
    <s v="2023-02-05"/>
    <x v="2"/>
    <s v="Shop Rent"/>
    <n v="80911"/>
    <s v="Feb"/>
    <n v="2023"/>
  </r>
  <r>
    <s v="2023-02-05"/>
    <x v="7"/>
    <s v="Equipment Fix"/>
    <n v="3446"/>
    <s v="Feb"/>
    <n v="2023"/>
  </r>
  <r>
    <s v="2023-02-05"/>
    <x v="0"/>
    <s v="Online Ads"/>
    <n v="13538"/>
    <s v="Feb"/>
    <n v="2023"/>
  </r>
  <r>
    <s v="2023-02-06"/>
    <x v="0"/>
    <s v="Flyer Printing"/>
    <n v="15279"/>
    <s v="Feb"/>
    <n v="2023"/>
  </r>
  <r>
    <s v="2023-02-06"/>
    <x v="6"/>
    <s v="Internet Subscription"/>
    <n v="7861"/>
    <s v="Feb"/>
    <n v="2023"/>
  </r>
  <r>
    <s v="2023-02-07"/>
    <x v="3"/>
    <s v="Staff Salary"/>
    <n v="53250"/>
    <s v="Feb"/>
    <n v="2023"/>
  </r>
  <r>
    <s v="2023-02-08"/>
    <x v="7"/>
    <s v="Equipment Fix"/>
    <n v="6314"/>
    <s v="Feb"/>
    <n v="2023"/>
  </r>
  <r>
    <s v="2023-02-08"/>
    <x v="2"/>
    <s v="Shop Rent"/>
    <n v="69519"/>
    <s v="Feb"/>
    <n v="2023"/>
  </r>
  <r>
    <s v="2023-02-08"/>
    <x v="4"/>
    <s v="Snacks"/>
    <n v="1261"/>
    <s v="Feb"/>
    <n v="2023"/>
  </r>
  <r>
    <s v="2023-02-08"/>
    <x v="0"/>
    <s v="Online Ads"/>
    <n v="25419"/>
    <s v="Feb"/>
    <n v="2023"/>
  </r>
  <r>
    <s v="2023-02-08"/>
    <x v="5"/>
    <s v="Purchase of Chargers"/>
    <n v="57745"/>
    <s v="Feb"/>
    <n v="2023"/>
  </r>
  <r>
    <s v="2023-02-08"/>
    <x v="6"/>
    <s v="Water Bill"/>
    <n v="12403"/>
    <s v="Feb"/>
    <n v="2023"/>
  </r>
  <r>
    <s v="2023-02-09"/>
    <x v="5"/>
    <s v="Purchase of Accessories"/>
    <n v="46386"/>
    <s v="Feb"/>
    <n v="2023"/>
  </r>
  <r>
    <s v="2023-02-09"/>
    <x v="7"/>
    <s v="Equipment Fix"/>
    <n v="14352"/>
    <s v="Feb"/>
    <n v="2023"/>
  </r>
  <r>
    <s v="2023-02-10"/>
    <x v="3"/>
    <s v="Staff Salary"/>
    <n v="72862"/>
    <s v="Feb"/>
    <n v="2023"/>
  </r>
  <r>
    <s v="2023-02-10"/>
    <x v="6"/>
    <s v="Water Bill"/>
    <n v="2054"/>
    <s v="Feb"/>
    <n v="2023"/>
  </r>
  <r>
    <s v="2023-02-10"/>
    <x v="0"/>
    <s v="Flyer Printing"/>
    <n v="26435"/>
    <s v="Feb"/>
    <n v="2023"/>
  </r>
  <r>
    <s v="2023-02-10"/>
    <x v="2"/>
    <s v="Office Rent"/>
    <n v="73088"/>
    <s v="Feb"/>
    <n v="2023"/>
  </r>
  <r>
    <s v="2023-02-10"/>
    <x v="6"/>
    <s v="Electricity Bill"/>
    <n v="4438"/>
    <s v="Feb"/>
    <n v="2023"/>
  </r>
  <r>
    <s v="2023-02-10"/>
    <x v="6"/>
    <s v="Water Bill"/>
    <n v="18673"/>
    <s v="Feb"/>
    <n v="2023"/>
  </r>
  <r>
    <s v="2023-02-10"/>
    <x v="1"/>
    <s v="Bike Maintenance"/>
    <n v="14476"/>
    <s v="Feb"/>
    <n v="2023"/>
  </r>
  <r>
    <s v="2023-02-11"/>
    <x v="6"/>
    <s v="Water Bill"/>
    <n v="8826"/>
    <s v="Feb"/>
    <n v="2023"/>
  </r>
  <r>
    <s v="2023-02-11"/>
    <x v="6"/>
    <s v="Water Bill"/>
    <n v="9148"/>
    <s v="Feb"/>
    <n v="2023"/>
  </r>
  <r>
    <s v="2023-02-11"/>
    <x v="4"/>
    <s v="Stationery"/>
    <n v="9096"/>
    <s v="Feb"/>
    <n v="2023"/>
  </r>
  <r>
    <s v="2023-02-11"/>
    <x v="2"/>
    <s v="Shop Rent"/>
    <n v="53931"/>
    <s v="Feb"/>
    <n v="2023"/>
  </r>
  <r>
    <s v="2023-02-12"/>
    <x v="5"/>
    <s v="Purchase of Accessories"/>
    <n v="39745"/>
    <s v="Feb"/>
    <n v="2023"/>
  </r>
  <r>
    <s v="2023-02-12"/>
    <x v="7"/>
    <s v="Shop Repairs"/>
    <n v="3302"/>
    <s v="Feb"/>
    <n v="2023"/>
  </r>
  <r>
    <s v="2023-02-12"/>
    <x v="5"/>
    <s v="Purchase of Chargers"/>
    <n v="24250"/>
    <s v="Feb"/>
    <n v="2023"/>
  </r>
  <r>
    <s v="2023-02-13"/>
    <x v="5"/>
    <s v="Purchase of Accessories"/>
    <n v="53512"/>
    <s v="Feb"/>
    <n v="2023"/>
  </r>
  <r>
    <s v="2023-02-13"/>
    <x v="4"/>
    <s v="Unexpected Expense"/>
    <n v="8752"/>
    <s v="Feb"/>
    <n v="2023"/>
  </r>
  <r>
    <s v="2023-02-13"/>
    <x v="2"/>
    <s v="Office Rent"/>
    <n v="143584"/>
    <s v="Feb"/>
    <n v="2023"/>
  </r>
  <r>
    <s v="2023-02-13"/>
    <x v="7"/>
    <s v="Shop Repairs"/>
    <n v="20703"/>
    <s v="Feb"/>
    <n v="2023"/>
  </r>
  <r>
    <s v="2023-02-14"/>
    <x v="0"/>
    <s v="Flyer Printing"/>
    <n v="27045"/>
    <s v="Feb"/>
    <n v="2023"/>
  </r>
  <r>
    <s v="2023-02-14"/>
    <x v="3"/>
    <s v="Casual Worker Payment"/>
    <n v="18752"/>
    <s v="Feb"/>
    <n v="2023"/>
  </r>
  <r>
    <s v="2023-02-14"/>
    <x v="6"/>
    <s v="Internet Subscription"/>
    <n v="14988"/>
    <s v="Feb"/>
    <n v="2023"/>
  </r>
  <r>
    <s v="2023-02-14"/>
    <x v="7"/>
    <s v="Shop Repairs"/>
    <n v="18652"/>
    <s v="Feb"/>
    <n v="2023"/>
  </r>
  <r>
    <s v="2023-02-14"/>
    <x v="1"/>
    <s v="Fuel Purchase"/>
    <n v="4774"/>
    <s v="Feb"/>
    <n v="2023"/>
  </r>
  <r>
    <s v="2023-02-15"/>
    <x v="5"/>
    <s v="Purchase of Accessories"/>
    <n v="27260"/>
    <s v="Feb"/>
    <n v="2023"/>
  </r>
  <r>
    <s v="2023-02-15"/>
    <x v="5"/>
    <s v="Purchase of Accessories"/>
    <n v="22268"/>
    <s v="Feb"/>
    <n v="2023"/>
  </r>
  <r>
    <s v="2023-02-15"/>
    <x v="3"/>
    <s v="Casual Worker Payment"/>
    <n v="45947"/>
    <s v="Feb"/>
    <n v="2023"/>
  </r>
  <r>
    <s v="2023-02-15"/>
    <x v="2"/>
    <s v="Office Rent"/>
    <n v="140854"/>
    <s v="Feb"/>
    <n v="2023"/>
  </r>
  <r>
    <s v="2023-02-15"/>
    <x v="0"/>
    <s v="Online Ads"/>
    <n v="18186"/>
    <s v="Feb"/>
    <n v="2023"/>
  </r>
  <r>
    <s v="2023-02-16"/>
    <x v="6"/>
    <s v="Internet Subscription"/>
    <n v="12929"/>
    <s v="Feb"/>
    <n v="2023"/>
  </r>
  <r>
    <s v="2023-02-16"/>
    <x v="4"/>
    <s v="Snacks"/>
    <n v="9791"/>
    <s v="Feb"/>
    <n v="2023"/>
  </r>
  <r>
    <s v="2023-02-16"/>
    <x v="0"/>
    <s v="Online Ads"/>
    <n v="26528"/>
    <s v="Feb"/>
    <n v="2023"/>
  </r>
  <r>
    <s v="2023-02-16"/>
    <x v="2"/>
    <s v="Shop Rent"/>
    <n v="133887"/>
    <s v="Feb"/>
    <n v="2023"/>
  </r>
  <r>
    <s v="2023-02-16"/>
    <x v="5"/>
    <s v="Purchase of Chargers"/>
    <n v="54340"/>
    <s v="Feb"/>
    <n v="2023"/>
  </r>
  <r>
    <s v="2023-02-17"/>
    <x v="2"/>
    <s v="Shop Rent"/>
    <n v="144157"/>
    <s v="Feb"/>
    <n v="2023"/>
  </r>
  <r>
    <s v="2023-02-18"/>
    <x v="4"/>
    <s v="Snacks"/>
    <n v="9974"/>
    <s v="Feb"/>
    <n v="2023"/>
  </r>
  <r>
    <s v="2023-02-18"/>
    <x v="6"/>
    <s v="Electricity Bill"/>
    <n v="9765"/>
    <s v="Feb"/>
    <n v="2023"/>
  </r>
  <r>
    <s v="2023-02-18"/>
    <x v="5"/>
    <s v="Purchase of Accessories"/>
    <n v="50698"/>
    <s v="Feb"/>
    <n v="2023"/>
  </r>
  <r>
    <s v="2023-02-19"/>
    <x v="6"/>
    <s v="Electricity Bill"/>
    <n v="8283"/>
    <s v="Feb"/>
    <n v="2023"/>
  </r>
  <r>
    <s v="2023-02-19"/>
    <x v="2"/>
    <s v="Office Rent"/>
    <n v="59721"/>
    <s v="Feb"/>
    <n v="2023"/>
  </r>
  <r>
    <s v="2023-02-19"/>
    <x v="1"/>
    <s v="Delivery Transport"/>
    <n v="6582"/>
    <s v="Feb"/>
    <n v="2023"/>
  </r>
  <r>
    <s v="2023-02-19"/>
    <x v="0"/>
    <s v="Online Ads"/>
    <n v="22027"/>
    <s v="Feb"/>
    <n v="2023"/>
  </r>
  <r>
    <s v="2023-02-20"/>
    <x v="2"/>
    <s v="Office Rent"/>
    <n v="147953"/>
    <s v="Feb"/>
    <n v="2023"/>
  </r>
  <r>
    <s v="2023-02-20"/>
    <x v="5"/>
    <s v="Purchase of Chargers"/>
    <n v="24603"/>
    <s v="Feb"/>
    <n v="2023"/>
  </r>
  <r>
    <s v="2023-02-20"/>
    <x v="7"/>
    <s v="Equipment Fix"/>
    <n v="16562"/>
    <s v="Feb"/>
    <n v="2023"/>
  </r>
  <r>
    <s v="2023-02-20"/>
    <x v="2"/>
    <s v="Shop Rent"/>
    <n v="118099"/>
    <s v="Feb"/>
    <n v="2023"/>
  </r>
  <r>
    <s v="2023-02-20"/>
    <x v="0"/>
    <s v="Online Ads"/>
    <n v="29475"/>
    <s v="Feb"/>
    <n v="2023"/>
  </r>
  <r>
    <s v="2023-02-20"/>
    <x v="4"/>
    <s v="Stationery"/>
    <n v="587"/>
    <s v="Feb"/>
    <n v="2023"/>
  </r>
  <r>
    <s v="2023-02-21"/>
    <x v="7"/>
    <s v="Equipment Fix"/>
    <n v="23712"/>
    <s v="Feb"/>
    <n v="2023"/>
  </r>
  <r>
    <s v="2023-02-21"/>
    <x v="6"/>
    <s v="Water Bill"/>
    <n v="12319"/>
    <s v="Feb"/>
    <n v="2023"/>
  </r>
  <r>
    <s v="2023-02-21"/>
    <x v="4"/>
    <s v="Snacks"/>
    <n v="4785"/>
    <s v="Feb"/>
    <n v="2023"/>
  </r>
  <r>
    <s v="2023-02-21"/>
    <x v="1"/>
    <s v="Bike Maintenance"/>
    <n v="12915"/>
    <s v="Feb"/>
    <n v="2023"/>
  </r>
  <r>
    <s v="2023-02-21"/>
    <x v="1"/>
    <s v="Delivery Transport"/>
    <n v="13375"/>
    <s v="Feb"/>
    <n v="2023"/>
  </r>
  <r>
    <s v="2023-02-21"/>
    <x v="0"/>
    <s v="Online Ads"/>
    <n v="6567"/>
    <s v="Feb"/>
    <n v="2023"/>
  </r>
  <r>
    <s v="2023-02-21"/>
    <x v="7"/>
    <s v="Shop Repairs"/>
    <n v="11921"/>
    <s v="Feb"/>
    <n v="2023"/>
  </r>
  <r>
    <s v="2023-02-22"/>
    <x v="7"/>
    <s v="Shop Repairs"/>
    <n v="3261"/>
    <s v="Feb"/>
    <n v="2023"/>
  </r>
  <r>
    <s v="2023-02-22"/>
    <x v="0"/>
    <s v="Online Ads"/>
    <n v="25139"/>
    <s v="Feb"/>
    <n v="2023"/>
  </r>
  <r>
    <s v="2023-02-22"/>
    <x v="2"/>
    <s v="Office Rent"/>
    <n v="116187"/>
    <s v="Feb"/>
    <n v="2023"/>
  </r>
  <r>
    <s v="2023-02-23"/>
    <x v="4"/>
    <s v="Snacks"/>
    <n v="8507"/>
    <s v="Feb"/>
    <n v="2023"/>
  </r>
  <r>
    <s v="2023-02-23"/>
    <x v="2"/>
    <s v="Office Rent"/>
    <n v="146365"/>
    <s v="Feb"/>
    <n v="2023"/>
  </r>
  <r>
    <s v="2023-02-23"/>
    <x v="7"/>
    <s v="Equipment Fix"/>
    <n v="10284"/>
    <s v="Feb"/>
    <n v="2023"/>
  </r>
  <r>
    <s v="2023-02-23"/>
    <x v="7"/>
    <s v="Shop Repairs"/>
    <n v="2036"/>
    <s v="Feb"/>
    <n v="2023"/>
  </r>
  <r>
    <s v="2023-02-24"/>
    <x v="6"/>
    <s v="Internet Subscription"/>
    <n v="10340"/>
    <s v="Feb"/>
    <n v="2023"/>
  </r>
  <r>
    <s v="2023-02-24"/>
    <x v="0"/>
    <s v="Online Ads"/>
    <n v="11151"/>
    <s v="Feb"/>
    <n v="2023"/>
  </r>
  <r>
    <s v="2023-02-25"/>
    <x v="7"/>
    <s v="Shop Repairs"/>
    <n v="13066"/>
    <s v="Feb"/>
    <n v="2023"/>
  </r>
  <r>
    <s v="2023-02-25"/>
    <x v="4"/>
    <s v="Snacks"/>
    <n v="9529"/>
    <s v="Feb"/>
    <n v="2023"/>
  </r>
  <r>
    <s v="2023-02-25"/>
    <x v="4"/>
    <s v="Unexpected Expense"/>
    <n v="4569"/>
    <s v="Feb"/>
    <n v="2023"/>
  </r>
  <r>
    <s v="2023-02-26"/>
    <x v="2"/>
    <s v="Office Rent"/>
    <n v="124614"/>
    <s v="Feb"/>
    <n v="2023"/>
  </r>
  <r>
    <s v="2023-02-28"/>
    <x v="4"/>
    <s v="Unexpected Expense"/>
    <n v="5534"/>
    <s v="Feb"/>
    <n v="2023"/>
  </r>
  <r>
    <s v="2023-03-01"/>
    <x v="1"/>
    <s v="Delivery Transport"/>
    <n v="12673"/>
    <s v="Mar"/>
    <n v="2023"/>
  </r>
  <r>
    <s v="2023-03-01"/>
    <x v="1"/>
    <s v="Fuel Purchase"/>
    <n v="5465"/>
    <s v="Mar"/>
    <n v="2023"/>
  </r>
  <r>
    <s v="2023-03-02"/>
    <x v="7"/>
    <s v="Shop Repairs"/>
    <n v="24221"/>
    <s v="Mar"/>
    <n v="2023"/>
  </r>
  <r>
    <s v="2023-03-03"/>
    <x v="6"/>
    <s v="Internet Subscription"/>
    <n v="14933"/>
    <s v="Mar"/>
    <n v="2023"/>
  </r>
  <r>
    <s v="2023-03-03"/>
    <x v="1"/>
    <s v="Bike Maintenance"/>
    <n v="5339"/>
    <s v="Mar"/>
    <n v="2023"/>
  </r>
  <r>
    <s v="2023-03-03"/>
    <x v="4"/>
    <s v="Snacks"/>
    <n v="9758"/>
    <s v="Mar"/>
    <n v="2023"/>
  </r>
  <r>
    <s v="2023-03-03"/>
    <x v="5"/>
    <s v="Purchase of Chargers"/>
    <n v="29756"/>
    <s v="Mar"/>
    <n v="2023"/>
  </r>
  <r>
    <s v="2023-03-04"/>
    <x v="4"/>
    <s v="Stationery"/>
    <n v="1325"/>
    <s v="Mar"/>
    <n v="2023"/>
  </r>
  <r>
    <s v="2023-03-04"/>
    <x v="7"/>
    <s v="Shop Repairs"/>
    <n v="8172"/>
    <s v="Mar"/>
    <n v="2023"/>
  </r>
  <r>
    <s v="2023-03-04"/>
    <x v="1"/>
    <s v="Delivery Transport"/>
    <n v="14120"/>
    <s v="Mar"/>
    <n v="2023"/>
  </r>
  <r>
    <s v="2023-03-05"/>
    <x v="6"/>
    <s v="Electricity Bill"/>
    <n v="14709"/>
    <s v="Mar"/>
    <n v="2023"/>
  </r>
  <r>
    <s v="2023-03-05"/>
    <x v="2"/>
    <s v="Office Rent"/>
    <n v="64748"/>
    <s v="Mar"/>
    <n v="2023"/>
  </r>
  <r>
    <s v="2023-03-05"/>
    <x v="1"/>
    <s v="Bike Maintenance"/>
    <n v="12276"/>
    <s v="Mar"/>
    <n v="2023"/>
  </r>
  <r>
    <s v="2023-03-05"/>
    <x v="3"/>
    <s v="Staff Salary"/>
    <n v="18438"/>
    <s v="Mar"/>
    <n v="2023"/>
  </r>
  <r>
    <s v="2023-03-06"/>
    <x v="6"/>
    <s v="Water Bill"/>
    <n v="11996"/>
    <s v="Mar"/>
    <n v="2023"/>
  </r>
  <r>
    <s v="2023-03-06"/>
    <x v="6"/>
    <s v="Internet Subscription"/>
    <n v="8660"/>
    <s v="Mar"/>
    <n v="2023"/>
  </r>
  <r>
    <s v="2023-03-07"/>
    <x v="1"/>
    <s v="Bike Maintenance"/>
    <n v="6058"/>
    <s v="Mar"/>
    <n v="2023"/>
  </r>
  <r>
    <s v="2023-03-07"/>
    <x v="5"/>
    <s v="Purchase of Accessories"/>
    <n v="28816"/>
    <s v="Mar"/>
    <n v="2023"/>
  </r>
  <r>
    <s v="2023-03-08"/>
    <x v="6"/>
    <s v="Water Bill"/>
    <n v="13561"/>
    <s v="Mar"/>
    <n v="2023"/>
  </r>
  <r>
    <s v="2023-03-08"/>
    <x v="4"/>
    <s v="Stationery"/>
    <n v="5428"/>
    <s v="Mar"/>
    <n v="2023"/>
  </r>
  <r>
    <s v="2023-03-08"/>
    <x v="4"/>
    <s v="Stationery"/>
    <n v="5040"/>
    <s v="Mar"/>
    <n v="2023"/>
  </r>
  <r>
    <s v="2023-03-08"/>
    <x v="0"/>
    <s v="Online Ads"/>
    <n v="12976"/>
    <s v="Mar"/>
    <n v="2023"/>
  </r>
  <r>
    <s v="2023-03-09"/>
    <x v="2"/>
    <s v="Shop Rent"/>
    <n v="131942"/>
    <s v="Mar"/>
    <n v="2023"/>
  </r>
  <r>
    <s v="2023-03-09"/>
    <x v="0"/>
    <s v="Online Ads"/>
    <n v="22903"/>
    <s v="Mar"/>
    <n v="2023"/>
  </r>
  <r>
    <s v="2023-03-10"/>
    <x v="4"/>
    <s v="Snacks"/>
    <n v="4315"/>
    <s v="Mar"/>
    <n v="2023"/>
  </r>
  <r>
    <s v="2023-03-11"/>
    <x v="1"/>
    <s v="Delivery Transport"/>
    <n v="3153"/>
    <s v="Mar"/>
    <n v="2023"/>
  </r>
  <r>
    <s v="2023-03-12"/>
    <x v="4"/>
    <s v="Stationery"/>
    <n v="6389"/>
    <s v="Mar"/>
    <n v="2023"/>
  </r>
  <r>
    <s v="2023-03-12"/>
    <x v="7"/>
    <s v="Shop Repairs"/>
    <n v="16432"/>
    <s v="Mar"/>
    <n v="2023"/>
  </r>
  <r>
    <s v="2023-03-12"/>
    <x v="3"/>
    <s v="Staff Salary"/>
    <n v="76848"/>
    <s v="Mar"/>
    <n v="2023"/>
  </r>
  <r>
    <s v="2023-03-13"/>
    <x v="5"/>
    <s v="Purchase of Chargers"/>
    <n v="43401"/>
    <s v="Mar"/>
    <n v="2023"/>
  </r>
  <r>
    <s v="2023-03-14"/>
    <x v="2"/>
    <s v="Shop Rent"/>
    <n v="69024"/>
    <s v="Mar"/>
    <n v="2023"/>
  </r>
  <r>
    <s v="2023-03-14"/>
    <x v="0"/>
    <s v="Online Ads"/>
    <n v="25696"/>
    <s v="Mar"/>
    <n v="2023"/>
  </r>
  <r>
    <s v="2023-03-15"/>
    <x v="7"/>
    <s v="Shop Repairs"/>
    <n v="18284"/>
    <s v="Mar"/>
    <n v="2023"/>
  </r>
  <r>
    <s v="2023-03-15"/>
    <x v="6"/>
    <s v="Electricity Bill"/>
    <n v="19915"/>
    <s v="Mar"/>
    <n v="2023"/>
  </r>
  <r>
    <s v="2023-03-15"/>
    <x v="7"/>
    <s v="Shop Repairs"/>
    <n v="17773"/>
    <s v="Mar"/>
    <n v="2023"/>
  </r>
  <r>
    <s v="2023-03-17"/>
    <x v="7"/>
    <s v="Equipment Fix"/>
    <n v="4816"/>
    <s v="Mar"/>
    <n v="2023"/>
  </r>
  <r>
    <s v="2023-03-17"/>
    <x v="4"/>
    <s v="Stationery"/>
    <n v="9111"/>
    <s v="Mar"/>
    <n v="2023"/>
  </r>
  <r>
    <s v="2023-03-17"/>
    <x v="1"/>
    <s v="Delivery Transport"/>
    <n v="6892"/>
    <s v="Mar"/>
    <n v="2023"/>
  </r>
  <r>
    <s v="2023-03-17"/>
    <x v="1"/>
    <s v="Fuel Purchase"/>
    <n v="3396"/>
    <s v="Mar"/>
    <n v="2023"/>
  </r>
  <r>
    <s v="2023-03-17"/>
    <x v="3"/>
    <s v="Casual Worker Payment"/>
    <n v="41458"/>
    <s v="Mar"/>
    <n v="2023"/>
  </r>
  <r>
    <s v="2023-03-17"/>
    <x v="3"/>
    <s v="Staff Salary"/>
    <n v="17104"/>
    <s v="Mar"/>
    <n v="2023"/>
  </r>
  <r>
    <s v="2023-03-17"/>
    <x v="2"/>
    <s v="Office Rent"/>
    <n v="113204"/>
    <s v="Mar"/>
    <n v="2023"/>
  </r>
  <r>
    <s v="2023-03-17"/>
    <x v="4"/>
    <s v="Snacks"/>
    <n v="2640"/>
    <s v="Mar"/>
    <n v="2023"/>
  </r>
  <r>
    <s v="2023-03-18"/>
    <x v="3"/>
    <s v="Staff Salary"/>
    <n v="48554"/>
    <s v="Mar"/>
    <n v="2023"/>
  </r>
  <r>
    <s v="2023-03-18"/>
    <x v="3"/>
    <s v="Casual Worker Payment"/>
    <n v="46023"/>
    <s v="Mar"/>
    <n v="2023"/>
  </r>
  <r>
    <s v="2023-03-18"/>
    <x v="2"/>
    <s v="Shop Rent"/>
    <n v="73314"/>
    <s v="Mar"/>
    <n v="2023"/>
  </r>
  <r>
    <s v="2023-03-19"/>
    <x v="6"/>
    <s v="Internet Subscription"/>
    <n v="3646"/>
    <s v="Mar"/>
    <n v="2023"/>
  </r>
  <r>
    <s v="2023-03-20"/>
    <x v="6"/>
    <s v="Electricity Bill"/>
    <n v="7576"/>
    <s v="Mar"/>
    <n v="2023"/>
  </r>
  <r>
    <s v="2023-03-20"/>
    <x v="6"/>
    <s v="Water Bill"/>
    <n v="14481"/>
    <s v="Mar"/>
    <n v="2023"/>
  </r>
  <r>
    <s v="2023-03-20"/>
    <x v="3"/>
    <s v="Staff Salary"/>
    <n v="33016"/>
    <s v="Mar"/>
    <n v="2023"/>
  </r>
  <r>
    <s v="2023-03-20"/>
    <x v="0"/>
    <s v="Online Ads"/>
    <n v="16498"/>
    <s v="Mar"/>
    <n v="2023"/>
  </r>
  <r>
    <s v="2023-03-21"/>
    <x v="4"/>
    <s v="Stationery"/>
    <n v="8538"/>
    <s v="Mar"/>
    <n v="2023"/>
  </r>
  <r>
    <s v="2023-03-21"/>
    <x v="0"/>
    <s v="Flyer Printing"/>
    <n v="26892"/>
    <s v="Mar"/>
    <n v="2023"/>
  </r>
  <r>
    <s v="2023-03-21"/>
    <x v="1"/>
    <s v="Delivery Transport"/>
    <n v="8332"/>
    <s v="Mar"/>
    <n v="2023"/>
  </r>
  <r>
    <s v="2023-03-22"/>
    <x v="7"/>
    <s v="Shop Repairs"/>
    <n v="17989"/>
    <s v="Mar"/>
    <n v="2023"/>
  </r>
  <r>
    <s v="2023-03-22"/>
    <x v="6"/>
    <s v="Internet Subscription"/>
    <n v="6115"/>
    <s v="Mar"/>
    <n v="2023"/>
  </r>
  <r>
    <s v="2023-03-23"/>
    <x v="1"/>
    <s v="Delivery Transport"/>
    <n v="8885"/>
    <s v="Mar"/>
    <n v="2023"/>
  </r>
  <r>
    <s v="2023-03-23"/>
    <x v="4"/>
    <s v="Unexpected Expense"/>
    <n v="1020"/>
    <s v="Mar"/>
    <n v="2023"/>
  </r>
  <r>
    <s v="2023-03-23"/>
    <x v="7"/>
    <s v="Shop Repairs"/>
    <n v="13441"/>
    <s v="Mar"/>
    <n v="2023"/>
  </r>
  <r>
    <s v="2023-03-23"/>
    <x v="0"/>
    <s v="Flyer Printing"/>
    <n v="12702"/>
    <s v="Mar"/>
    <n v="2023"/>
  </r>
  <r>
    <s v="2023-03-23"/>
    <x v="6"/>
    <s v="Water Bill"/>
    <n v="14394"/>
    <s v="Mar"/>
    <n v="2023"/>
  </r>
  <r>
    <s v="2023-03-24"/>
    <x v="6"/>
    <s v="Electricity Bill"/>
    <n v="10264"/>
    <s v="Mar"/>
    <n v="2023"/>
  </r>
  <r>
    <s v="2023-03-24"/>
    <x v="1"/>
    <s v="Fuel Purchase"/>
    <n v="11007"/>
    <s v="Mar"/>
    <n v="2023"/>
  </r>
  <r>
    <s v="2023-03-24"/>
    <x v="6"/>
    <s v="Electricity Bill"/>
    <n v="10057"/>
    <s v="Mar"/>
    <n v="2023"/>
  </r>
  <r>
    <s v="2023-03-24"/>
    <x v="7"/>
    <s v="Shop Repairs"/>
    <n v="21325"/>
    <s v="Mar"/>
    <n v="2023"/>
  </r>
  <r>
    <s v="2023-03-24"/>
    <x v="7"/>
    <s v="Equipment Fix"/>
    <n v="5232"/>
    <s v="Mar"/>
    <n v="2023"/>
  </r>
  <r>
    <s v="2023-03-24"/>
    <x v="3"/>
    <s v="Casual Worker Payment"/>
    <n v="29512"/>
    <s v="Mar"/>
    <n v="2023"/>
  </r>
  <r>
    <s v="2023-03-25"/>
    <x v="7"/>
    <s v="Equipment Fix"/>
    <n v="6283"/>
    <s v="Mar"/>
    <n v="2023"/>
  </r>
  <r>
    <s v="2023-03-25"/>
    <x v="3"/>
    <s v="Staff Salary"/>
    <n v="41312"/>
    <s v="Mar"/>
    <n v="2023"/>
  </r>
  <r>
    <s v="2023-03-25"/>
    <x v="1"/>
    <s v="Delivery Transport"/>
    <n v="13825"/>
    <s v="Mar"/>
    <n v="2023"/>
  </r>
  <r>
    <s v="2023-03-25"/>
    <x v="1"/>
    <s v="Fuel Purchase"/>
    <n v="12776"/>
    <s v="Mar"/>
    <n v="2023"/>
  </r>
  <r>
    <s v="2023-03-25"/>
    <x v="7"/>
    <s v="Equipment Fix"/>
    <n v="8588"/>
    <s v="Mar"/>
    <n v="2023"/>
  </r>
  <r>
    <s v="2023-03-26"/>
    <x v="6"/>
    <s v="Water Bill"/>
    <n v="19270"/>
    <s v="Mar"/>
    <n v="2023"/>
  </r>
  <r>
    <s v="2023-03-26"/>
    <x v="6"/>
    <s v="Electricity Bill"/>
    <n v="2306"/>
    <s v="Mar"/>
    <n v="2023"/>
  </r>
  <r>
    <s v="2023-03-26"/>
    <x v="6"/>
    <s v="Internet Subscription"/>
    <n v="14229"/>
    <s v="Mar"/>
    <n v="2023"/>
  </r>
  <r>
    <s v="2023-03-26"/>
    <x v="7"/>
    <s v="Shop Repairs"/>
    <n v="6948"/>
    <s v="Mar"/>
    <n v="2023"/>
  </r>
  <r>
    <s v="2023-03-26"/>
    <x v="2"/>
    <s v="Office Rent"/>
    <n v="88186"/>
    <s v="Mar"/>
    <n v="2023"/>
  </r>
  <r>
    <s v="2023-03-26"/>
    <x v="0"/>
    <s v="Flyer Printing"/>
    <n v="20329"/>
    <s v="Mar"/>
    <n v="2023"/>
  </r>
  <r>
    <s v="2023-03-26"/>
    <x v="1"/>
    <s v="Delivery Transport"/>
    <n v="13133"/>
    <s v="Mar"/>
    <n v="2023"/>
  </r>
  <r>
    <s v="2023-03-27"/>
    <x v="2"/>
    <s v="Shop Rent"/>
    <n v="116321"/>
    <s v="Mar"/>
    <n v="2023"/>
  </r>
  <r>
    <s v="2023-03-27"/>
    <x v="4"/>
    <s v="Stationery"/>
    <n v="5476"/>
    <s v="Mar"/>
    <n v="2023"/>
  </r>
  <r>
    <s v="2023-03-27"/>
    <x v="2"/>
    <s v="Office Rent"/>
    <n v="108985"/>
    <s v="Mar"/>
    <n v="2023"/>
  </r>
  <r>
    <s v="2023-03-28"/>
    <x v="4"/>
    <s v="Unexpected Expense"/>
    <n v="5686"/>
    <s v="Mar"/>
    <n v="2023"/>
  </r>
  <r>
    <s v="2023-03-28"/>
    <x v="4"/>
    <s v="Unexpected Expense"/>
    <n v="4336"/>
    <s v="Mar"/>
    <n v="2023"/>
  </r>
  <r>
    <s v="2023-03-28"/>
    <x v="1"/>
    <s v="Delivery Transport"/>
    <n v="9308"/>
    <s v="Mar"/>
    <n v="2023"/>
  </r>
  <r>
    <s v="2023-03-29"/>
    <x v="0"/>
    <s v="Online Ads"/>
    <n v="27071"/>
    <s v="Mar"/>
    <n v="2023"/>
  </r>
  <r>
    <s v="2023-03-30"/>
    <x v="2"/>
    <s v="Office Rent"/>
    <n v="80833"/>
    <s v="Mar"/>
    <n v="2023"/>
  </r>
  <r>
    <s v="2023-03-30"/>
    <x v="6"/>
    <s v="Water Bill"/>
    <n v="8401"/>
    <s v="Mar"/>
    <n v="2023"/>
  </r>
  <r>
    <s v="2023-03-30"/>
    <x v="5"/>
    <s v="Purchase of Phones"/>
    <n v="20164"/>
    <s v="Mar"/>
    <n v="2023"/>
  </r>
  <r>
    <s v="2023-03-30"/>
    <x v="6"/>
    <s v="Water Bill"/>
    <n v="7607"/>
    <s v="Mar"/>
    <n v="2023"/>
  </r>
  <r>
    <s v="2023-03-31"/>
    <x v="4"/>
    <s v="Unexpected Expense"/>
    <n v="6380"/>
    <s v="Mar"/>
    <n v="2023"/>
  </r>
  <r>
    <s v="2023-04-01"/>
    <x v="7"/>
    <s v="Shop Repairs"/>
    <n v="5289"/>
    <s v="Apr"/>
    <n v="2023"/>
  </r>
  <r>
    <s v="2023-04-02"/>
    <x v="3"/>
    <s v="Casual Worker Payment"/>
    <n v="39758"/>
    <s v="Apr"/>
    <n v="2023"/>
  </r>
  <r>
    <s v="2023-04-02"/>
    <x v="0"/>
    <s v="Flyer Printing"/>
    <n v="13037"/>
    <s v="Apr"/>
    <n v="2023"/>
  </r>
  <r>
    <s v="2023-04-02"/>
    <x v="0"/>
    <s v="Online Ads"/>
    <n v="9089"/>
    <s v="Apr"/>
    <n v="2023"/>
  </r>
  <r>
    <s v="2023-04-03"/>
    <x v="2"/>
    <s v="Shop Rent"/>
    <n v="55223"/>
    <s v="Apr"/>
    <n v="2023"/>
  </r>
  <r>
    <s v="2023-04-03"/>
    <x v="0"/>
    <s v="Flyer Printing"/>
    <n v="4818"/>
    <s v="Apr"/>
    <n v="2023"/>
  </r>
  <r>
    <s v="2023-04-03"/>
    <x v="2"/>
    <s v="Shop Rent"/>
    <n v="99853"/>
    <s v="Apr"/>
    <n v="2023"/>
  </r>
  <r>
    <s v="2023-04-03"/>
    <x v="3"/>
    <s v="Staff Salary"/>
    <n v="42006"/>
    <s v="Apr"/>
    <n v="2023"/>
  </r>
  <r>
    <s v="2023-04-03"/>
    <x v="3"/>
    <s v="Staff Salary"/>
    <n v="77580"/>
    <s v="Apr"/>
    <n v="2023"/>
  </r>
  <r>
    <s v="2023-04-04"/>
    <x v="5"/>
    <s v="Purchase of Accessories"/>
    <n v="17269"/>
    <s v="Apr"/>
    <n v="2023"/>
  </r>
  <r>
    <s v="2023-04-04"/>
    <x v="1"/>
    <s v="Fuel Purchase"/>
    <n v="14512"/>
    <s v="Apr"/>
    <n v="2023"/>
  </r>
  <r>
    <s v="2023-04-04"/>
    <x v="2"/>
    <s v="Office Rent"/>
    <n v="92320"/>
    <s v="Apr"/>
    <n v="2023"/>
  </r>
  <r>
    <s v="2023-04-04"/>
    <x v="1"/>
    <s v="Bike Maintenance"/>
    <n v="3208"/>
    <s v="Apr"/>
    <n v="2023"/>
  </r>
  <r>
    <s v="2023-04-05"/>
    <x v="0"/>
    <s v="Online Ads"/>
    <n v="6365"/>
    <s v="Apr"/>
    <n v="2023"/>
  </r>
  <r>
    <s v="2023-04-05"/>
    <x v="4"/>
    <s v="Snacks"/>
    <n v="2851"/>
    <s v="Apr"/>
    <n v="2023"/>
  </r>
  <r>
    <s v="2023-04-05"/>
    <x v="6"/>
    <s v="Internet Subscription"/>
    <n v="14733"/>
    <s v="Apr"/>
    <n v="2023"/>
  </r>
  <r>
    <s v="2023-04-05"/>
    <x v="1"/>
    <s v="Bike Maintenance"/>
    <n v="9473"/>
    <s v="Apr"/>
    <n v="2023"/>
  </r>
  <r>
    <s v="2023-04-06"/>
    <x v="4"/>
    <s v="Unexpected Expense"/>
    <n v="606"/>
    <s v="Apr"/>
    <n v="2023"/>
  </r>
  <r>
    <s v="2023-04-07"/>
    <x v="2"/>
    <s v="Shop Rent"/>
    <n v="56678"/>
    <s v="Apr"/>
    <n v="2023"/>
  </r>
  <r>
    <s v="2023-04-07"/>
    <x v="5"/>
    <s v="Purchase of Accessories"/>
    <n v="33296"/>
    <s v="Apr"/>
    <n v="2023"/>
  </r>
  <r>
    <s v="2023-04-08"/>
    <x v="0"/>
    <s v="Flyer Printing"/>
    <n v="29864"/>
    <s v="Apr"/>
    <n v="2023"/>
  </r>
  <r>
    <s v="2023-04-09"/>
    <x v="5"/>
    <s v="Purchase of Chargers"/>
    <n v="38103"/>
    <s v="Apr"/>
    <n v="2023"/>
  </r>
  <r>
    <s v="2023-04-09"/>
    <x v="2"/>
    <s v="Office Rent"/>
    <n v="128689"/>
    <s v="Apr"/>
    <n v="2023"/>
  </r>
  <r>
    <s v="2023-04-10"/>
    <x v="0"/>
    <s v="Online Ads"/>
    <n v="3124"/>
    <s v="Apr"/>
    <n v="2023"/>
  </r>
  <r>
    <s v="2023-04-11"/>
    <x v="6"/>
    <s v="Water Bill"/>
    <n v="6852"/>
    <s v="Apr"/>
    <n v="2023"/>
  </r>
  <r>
    <s v="2023-04-11"/>
    <x v="2"/>
    <s v="Shop Rent"/>
    <n v="72185"/>
    <s v="Apr"/>
    <n v="2023"/>
  </r>
  <r>
    <s v="2023-04-11"/>
    <x v="7"/>
    <s v="Equipment Fix"/>
    <n v="15316"/>
    <s v="Apr"/>
    <n v="2023"/>
  </r>
  <r>
    <s v="2023-04-11"/>
    <x v="4"/>
    <s v="Stationery"/>
    <n v="4103"/>
    <s v="Apr"/>
    <n v="2023"/>
  </r>
  <r>
    <s v="2023-04-11"/>
    <x v="4"/>
    <s v="Snacks"/>
    <n v="2492"/>
    <s v="Apr"/>
    <n v="2023"/>
  </r>
  <r>
    <s v="2023-04-12"/>
    <x v="2"/>
    <s v="Office Rent"/>
    <n v="103974"/>
    <s v="Apr"/>
    <n v="2023"/>
  </r>
  <r>
    <s v="2023-04-12"/>
    <x v="7"/>
    <s v="Equipment Fix"/>
    <n v="14562"/>
    <s v="Apr"/>
    <n v="2023"/>
  </r>
  <r>
    <s v="2023-04-12"/>
    <x v="0"/>
    <s v="Flyer Printing"/>
    <n v="18630"/>
    <s v="Apr"/>
    <n v="2023"/>
  </r>
  <r>
    <s v="2023-04-13"/>
    <x v="2"/>
    <s v="Office Rent"/>
    <n v="108278"/>
    <s v="Apr"/>
    <n v="2023"/>
  </r>
  <r>
    <s v="2023-04-13"/>
    <x v="5"/>
    <s v="Purchase of Accessories"/>
    <n v="57846"/>
    <s v="Apr"/>
    <n v="2023"/>
  </r>
  <r>
    <s v="2023-04-14"/>
    <x v="1"/>
    <s v="Fuel Purchase"/>
    <n v="2187"/>
    <s v="Apr"/>
    <n v="2023"/>
  </r>
  <r>
    <s v="2023-04-15"/>
    <x v="1"/>
    <s v="Bike Maintenance"/>
    <n v="13344"/>
    <s v="Apr"/>
    <n v="2023"/>
  </r>
  <r>
    <s v="2023-04-15"/>
    <x v="7"/>
    <s v="Shop Repairs"/>
    <n v="4049"/>
    <s v="Apr"/>
    <n v="2023"/>
  </r>
  <r>
    <s v="2023-04-16"/>
    <x v="0"/>
    <s v="Online Ads"/>
    <n v="9442"/>
    <s v="Apr"/>
    <n v="2023"/>
  </r>
  <r>
    <s v="2023-04-17"/>
    <x v="3"/>
    <s v="Staff Salary"/>
    <n v="43299"/>
    <s v="Apr"/>
    <n v="2023"/>
  </r>
  <r>
    <s v="2023-04-17"/>
    <x v="6"/>
    <s v="Water Bill"/>
    <n v="4314"/>
    <s v="Apr"/>
    <n v="2023"/>
  </r>
  <r>
    <s v="2023-04-17"/>
    <x v="2"/>
    <s v="Shop Rent"/>
    <n v="114244"/>
    <s v="Apr"/>
    <n v="2023"/>
  </r>
  <r>
    <s v="2023-04-18"/>
    <x v="7"/>
    <s v="Equipment Fix"/>
    <n v="14388"/>
    <s v="Apr"/>
    <n v="2023"/>
  </r>
  <r>
    <s v="2023-04-18"/>
    <x v="7"/>
    <s v="Shop Repairs"/>
    <n v="18983"/>
    <s v="Apr"/>
    <n v="2023"/>
  </r>
  <r>
    <s v="2023-04-19"/>
    <x v="6"/>
    <s v="Internet Subscription"/>
    <n v="19368"/>
    <s v="Apr"/>
    <n v="2023"/>
  </r>
  <r>
    <s v="2023-04-19"/>
    <x v="1"/>
    <s v="Fuel Purchase"/>
    <n v="2314"/>
    <s v="Apr"/>
    <n v="2023"/>
  </r>
  <r>
    <s v="2023-04-20"/>
    <x v="6"/>
    <s v="Internet Subscription"/>
    <n v="7686"/>
    <s v="Apr"/>
    <n v="2023"/>
  </r>
  <r>
    <s v="2023-04-20"/>
    <x v="6"/>
    <s v="Water Bill"/>
    <n v="4321"/>
    <s v="Apr"/>
    <n v="2023"/>
  </r>
  <r>
    <s v="2023-04-20"/>
    <x v="6"/>
    <s v="Water Bill"/>
    <n v="9182"/>
    <s v="Apr"/>
    <n v="2023"/>
  </r>
  <r>
    <s v="2023-04-20"/>
    <x v="3"/>
    <s v="Staff Salary"/>
    <n v="17160"/>
    <s v="Apr"/>
    <n v="2023"/>
  </r>
  <r>
    <s v="2023-04-21"/>
    <x v="4"/>
    <s v="Unexpected Expense"/>
    <n v="3649"/>
    <s v="Apr"/>
    <n v="2023"/>
  </r>
  <r>
    <s v="2023-04-21"/>
    <x v="4"/>
    <s v="Stationery"/>
    <n v="6394"/>
    <s v="Apr"/>
    <n v="2023"/>
  </r>
  <r>
    <s v="2023-04-22"/>
    <x v="5"/>
    <s v="Purchase of Chargers"/>
    <n v="52724"/>
    <s v="Apr"/>
    <n v="2023"/>
  </r>
  <r>
    <s v="2023-04-22"/>
    <x v="2"/>
    <s v="Office Rent"/>
    <n v="58639"/>
    <s v="Apr"/>
    <n v="2023"/>
  </r>
  <r>
    <s v="2023-04-22"/>
    <x v="5"/>
    <s v="Purchase of Accessories"/>
    <n v="33013"/>
    <s v="Apr"/>
    <n v="2023"/>
  </r>
  <r>
    <s v="2023-04-22"/>
    <x v="6"/>
    <s v="Water Bill"/>
    <n v="18431"/>
    <s v="Apr"/>
    <n v="2023"/>
  </r>
  <r>
    <s v="2023-04-23"/>
    <x v="1"/>
    <s v="Bike Maintenance"/>
    <n v="8438"/>
    <s v="Apr"/>
    <n v="2023"/>
  </r>
  <r>
    <s v="2023-04-24"/>
    <x v="2"/>
    <s v="Shop Rent"/>
    <n v="63461"/>
    <s v="Apr"/>
    <n v="2023"/>
  </r>
  <r>
    <s v="2023-04-24"/>
    <x v="0"/>
    <s v="Flyer Printing"/>
    <n v="11483"/>
    <s v="Apr"/>
    <n v="2023"/>
  </r>
  <r>
    <s v="2023-04-24"/>
    <x v="6"/>
    <s v="Electricity Bill"/>
    <n v="6669"/>
    <s v="Apr"/>
    <n v="2023"/>
  </r>
  <r>
    <s v="2023-04-24"/>
    <x v="1"/>
    <s v="Delivery Transport"/>
    <n v="2099"/>
    <s v="Apr"/>
    <n v="2023"/>
  </r>
  <r>
    <s v="2023-04-24"/>
    <x v="3"/>
    <s v="Staff Salary"/>
    <n v="30086"/>
    <s v="Apr"/>
    <n v="2023"/>
  </r>
  <r>
    <s v="2023-04-24"/>
    <x v="3"/>
    <s v="Casual Worker Payment"/>
    <n v="65900"/>
    <s v="Apr"/>
    <n v="2023"/>
  </r>
  <r>
    <s v="2023-04-25"/>
    <x v="5"/>
    <s v="Purchase of Chargers"/>
    <n v="32518"/>
    <s v="Apr"/>
    <n v="2023"/>
  </r>
  <r>
    <s v="2023-04-25"/>
    <x v="2"/>
    <s v="Office Rent"/>
    <n v="105949"/>
    <s v="Apr"/>
    <n v="2023"/>
  </r>
  <r>
    <s v="2023-04-25"/>
    <x v="4"/>
    <s v="Unexpected Expense"/>
    <n v="9178"/>
    <s v="Apr"/>
    <n v="2023"/>
  </r>
  <r>
    <s v="2023-04-25"/>
    <x v="0"/>
    <s v="Flyer Printing"/>
    <n v="25316"/>
    <s v="Apr"/>
    <n v="2023"/>
  </r>
  <r>
    <s v="2023-04-25"/>
    <x v="5"/>
    <s v="Purchase of Chargers"/>
    <n v="41853"/>
    <s v="Apr"/>
    <n v="2023"/>
  </r>
  <r>
    <s v="2023-04-26"/>
    <x v="2"/>
    <s v="Office Rent"/>
    <n v="69816"/>
    <s v="Apr"/>
    <n v="2023"/>
  </r>
  <r>
    <s v="2023-04-26"/>
    <x v="6"/>
    <s v="Water Bill"/>
    <n v="4783"/>
    <s v="Apr"/>
    <n v="2023"/>
  </r>
  <r>
    <s v="2023-04-27"/>
    <x v="1"/>
    <s v="Delivery Transport"/>
    <n v="8596"/>
    <s v="Apr"/>
    <n v="2023"/>
  </r>
  <r>
    <s v="2023-04-27"/>
    <x v="7"/>
    <s v="Shop Repairs"/>
    <n v="16216"/>
    <s v="Apr"/>
    <n v="2023"/>
  </r>
  <r>
    <s v="2023-04-28"/>
    <x v="3"/>
    <s v="Casual Worker Payment"/>
    <n v="50637"/>
    <s v="Apr"/>
    <n v="2023"/>
  </r>
  <r>
    <s v="2023-04-28"/>
    <x v="6"/>
    <s v="Water Bill"/>
    <n v="12713"/>
    <s v="Apr"/>
    <n v="2023"/>
  </r>
  <r>
    <s v="2023-04-30"/>
    <x v="6"/>
    <s v="Water Bill"/>
    <n v="19296"/>
    <s v="Apr"/>
    <n v="2023"/>
  </r>
  <r>
    <s v="2023-04-30"/>
    <x v="6"/>
    <s v="Water Bill"/>
    <n v="3882"/>
    <s v="Apr"/>
    <n v="2023"/>
  </r>
  <r>
    <s v="2023-04-30"/>
    <x v="6"/>
    <s v="Electricity Bill"/>
    <n v="3646"/>
    <s v="Apr"/>
    <n v="2023"/>
  </r>
  <r>
    <s v="2023-04-30"/>
    <x v="1"/>
    <s v="Delivery Transport"/>
    <n v="12115"/>
    <s v="Apr"/>
    <n v="2023"/>
  </r>
  <r>
    <s v="2023-05-01"/>
    <x v="4"/>
    <s v="Unexpected Expense"/>
    <n v="7005"/>
    <s v="May"/>
    <n v="2023"/>
  </r>
  <r>
    <s v="2023-05-01"/>
    <x v="6"/>
    <s v="Water Bill"/>
    <n v="13014"/>
    <s v="May"/>
    <n v="2023"/>
  </r>
  <r>
    <s v="2023-05-02"/>
    <x v="0"/>
    <s v="Online Ads"/>
    <n v="15663"/>
    <s v="May"/>
    <n v="2023"/>
  </r>
  <r>
    <s v="2023-05-02"/>
    <x v="0"/>
    <s v="Online Ads"/>
    <n v="15366"/>
    <s v="May"/>
    <n v="2023"/>
  </r>
  <r>
    <s v="2023-05-02"/>
    <x v="1"/>
    <s v="Bike Maintenance"/>
    <n v="8506"/>
    <s v="May"/>
    <n v="2023"/>
  </r>
  <r>
    <s v="2023-05-02"/>
    <x v="4"/>
    <s v="Snacks"/>
    <n v="6977"/>
    <s v="May"/>
    <n v="2023"/>
  </r>
  <r>
    <s v="2023-05-02"/>
    <x v="7"/>
    <s v="Equipment Fix"/>
    <n v="3042"/>
    <s v="May"/>
    <n v="2023"/>
  </r>
  <r>
    <s v="2023-05-03"/>
    <x v="5"/>
    <s v="Purchase of Chargers"/>
    <n v="30085"/>
    <s v="May"/>
    <n v="2023"/>
  </r>
  <r>
    <s v="2023-05-03"/>
    <x v="4"/>
    <s v="Snacks"/>
    <n v="8339"/>
    <s v="May"/>
    <n v="2023"/>
  </r>
  <r>
    <s v="2023-05-03"/>
    <x v="7"/>
    <s v="Equipment Fix"/>
    <n v="19293"/>
    <s v="May"/>
    <n v="2023"/>
  </r>
  <r>
    <s v="2023-05-05"/>
    <x v="0"/>
    <s v="Online Ads"/>
    <n v="22775"/>
    <s v="May"/>
    <n v="2023"/>
  </r>
  <r>
    <s v="2023-05-05"/>
    <x v="4"/>
    <s v="Unexpected Expense"/>
    <n v="4858"/>
    <s v="May"/>
    <n v="2023"/>
  </r>
  <r>
    <s v="2023-05-06"/>
    <x v="7"/>
    <s v="Shop Repairs"/>
    <n v="10258"/>
    <s v="May"/>
    <n v="2023"/>
  </r>
  <r>
    <s v="2023-05-06"/>
    <x v="1"/>
    <s v="Fuel Purchase"/>
    <n v="1904"/>
    <s v="May"/>
    <n v="2023"/>
  </r>
  <r>
    <s v="2023-05-07"/>
    <x v="1"/>
    <s v="Bike Maintenance"/>
    <n v="9681"/>
    <s v="May"/>
    <n v="2023"/>
  </r>
  <r>
    <s v="2023-05-07"/>
    <x v="5"/>
    <s v="Purchase of Chargers"/>
    <n v="39641"/>
    <s v="May"/>
    <n v="2023"/>
  </r>
  <r>
    <s v="2023-05-07"/>
    <x v="6"/>
    <s v="Water Bill"/>
    <n v="5144"/>
    <s v="May"/>
    <n v="2023"/>
  </r>
  <r>
    <s v="2023-05-07"/>
    <x v="7"/>
    <s v="Equipment Fix"/>
    <n v="5896"/>
    <s v="May"/>
    <n v="2023"/>
  </r>
  <r>
    <s v="2023-05-08"/>
    <x v="3"/>
    <s v="Casual Worker Payment"/>
    <n v="43754"/>
    <s v="May"/>
    <n v="2023"/>
  </r>
  <r>
    <s v="2023-05-08"/>
    <x v="4"/>
    <s v="Stationery"/>
    <n v="3188"/>
    <s v="May"/>
    <n v="2023"/>
  </r>
  <r>
    <s v="2023-05-08"/>
    <x v="5"/>
    <s v="Purchase of Accessories"/>
    <n v="13943"/>
    <s v="May"/>
    <n v="2023"/>
  </r>
  <r>
    <s v="2023-05-09"/>
    <x v="4"/>
    <s v="Unexpected Expense"/>
    <n v="5322"/>
    <s v="May"/>
    <n v="2023"/>
  </r>
  <r>
    <s v="2023-05-10"/>
    <x v="6"/>
    <s v="Internet Subscription"/>
    <n v="12724"/>
    <s v="May"/>
    <n v="2023"/>
  </r>
  <r>
    <s v="2023-05-10"/>
    <x v="3"/>
    <s v="Casual Worker Payment"/>
    <n v="52838"/>
    <s v="May"/>
    <n v="2023"/>
  </r>
  <r>
    <s v="2023-05-10"/>
    <x v="1"/>
    <s v="Delivery Transport"/>
    <n v="2763"/>
    <s v="May"/>
    <n v="2023"/>
  </r>
  <r>
    <s v="2023-05-10"/>
    <x v="7"/>
    <s v="Shop Repairs"/>
    <n v="10323"/>
    <s v="May"/>
    <n v="2023"/>
  </r>
  <r>
    <s v="2023-05-10"/>
    <x v="4"/>
    <s v="Snacks"/>
    <n v="6228"/>
    <s v="May"/>
    <n v="2023"/>
  </r>
  <r>
    <s v="2023-05-10"/>
    <x v="3"/>
    <s v="Staff Salary"/>
    <n v="68484"/>
    <s v="May"/>
    <n v="2023"/>
  </r>
  <r>
    <s v="2023-05-11"/>
    <x v="2"/>
    <s v="Office Rent"/>
    <n v="89658"/>
    <s v="May"/>
    <n v="2023"/>
  </r>
  <r>
    <s v="2023-05-11"/>
    <x v="5"/>
    <s v="Purchase of Phones"/>
    <n v="57918"/>
    <s v="May"/>
    <n v="2023"/>
  </r>
  <r>
    <s v="2023-05-11"/>
    <x v="4"/>
    <s v="Snacks"/>
    <n v="2977"/>
    <s v="May"/>
    <n v="2023"/>
  </r>
  <r>
    <s v="2023-05-11"/>
    <x v="1"/>
    <s v="Bike Maintenance"/>
    <n v="12655"/>
    <s v="May"/>
    <n v="2023"/>
  </r>
  <r>
    <s v="2023-05-11"/>
    <x v="6"/>
    <s v="Water Bill"/>
    <n v="14934"/>
    <s v="May"/>
    <n v="2023"/>
  </r>
  <r>
    <s v="2023-05-12"/>
    <x v="0"/>
    <s v="Flyer Printing"/>
    <n v="8315"/>
    <s v="May"/>
    <n v="2023"/>
  </r>
  <r>
    <s v="2023-05-13"/>
    <x v="1"/>
    <s v="Delivery Transport"/>
    <n v="10118"/>
    <s v="May"/>
    <n v="2023"/>
  </r>
  <r>
    <s v="2023-05-13"/>
    <x v="5"/>
    <s v="Purchase of Phones"/>
    <n v="24447"/>
    <s v="May"/>
    <n v="2023"/>
  </r>
  <r>
    <s v="2023-05-13"/>
    <x v="6"/>
    <s v="Electricity Bill"/>
    <n v="11443"/>
    <s v="May"/>
    <n v="2023"/>
  </r>
  <r>
    <s v="2023-05-13"/>
    <x v="5"/>
    <s v="Purchase of Accessories"/>
    <n v="37786"/>
    <s v="May"/>
    <n v="2023"/>
  </r>
  <r>
    <s v="2023-05-13"/>
    <x v="3"/>
    <s v="Staff Salary"/>
    <n v="34317"/>
    <s v="May"/>
    <n v="2023"/>
  </r>
  <r>
    <s v="2023-05-15"/>
    <x v="3"/>
    <s v="Casual Worker Payment"/>
    <n v="39475"/>
    <s v="May"/>
    <n v="2023"/>
  </r>
  <r>
    <s v="2023-05-16"/>
    <x v="1"/>
    <s v="Delivery Transport"/>
    <n v="4557"/>
    <s v="May"/>
    <n v="2023"/>
  </r>
  <r>
    <s v="2023-05-17"/>
    <x v="4"/>
    <s v="Stationery"/>
    <n v="1047"/>
    <s v="May"/>
    <n v="2023"/>
  </r>
  <r>
    <s v="2023-05-18"/>
    <x v="0"/>
    <s v="Online Ads"/>
    <n v="13734"/>
    <s v="May"/>
    <n v="2023"/>
  </r>
  <r>
    <s v="2023-05-18"/>
    <x v="7"/>
    <s v="Equipment Fix"/>
    <n v="17540"/>
    <s v="May"/>
    <n v="2023"/>
  </r>
  <r>
    <s v="2023-05-18"/>
    <x v="2"/>
    <s v="Office Rent"/>
    <n v="83380"/>
    <s v="May"/>
    <n v="2023"/>
  </r>
  <r>
    <s v="2023-05-18"/>
    <x v="0"/>
    <s v="Online Ads"/>
    <n v="21965"/>
    <s v="May"/>
    <n v="2023"/>
  </r>
  <r>
    <s v="2023-05-19"/>
    <x v="6"/>
    <s v="Electricity Bill"/>
    <n v="4416"/>
    <s v="May"/>
    <n v="2023"/>
  </r>
  <r>
    <s v="2023-05-20"/>
    <x v="7"/>
    <s v="Shop Repairs"/>
    <n v="14691"/>
    <s v="May"/>
    <n v="2023"/>
  </r>
  <r>
    <s v="2023-05-20"/>
    <x v="2"/>
    <s v="Office Rent"/>
    <n v="98329"/>
    <s v="May"/>
    <n v="2023"/>
  </r>
  <r>
    <s v="2023-05-20"/>
    <x v="0"/>
    <s v="Online Ads"/>
    <n v="19219"/>
    <s v="May"/>
    <n v="2023"/>
  </r>
  <r>
    <s v="2023-05-20"/>
    <x v="7"/>
    <s v="Shop Repairs"/>
    <n v="19711"/>
    <s v="May"/>
    <n v="2023"/>
  </r>
  <r>
    <s v="2023-05-20"/>
    <x v="0"/>
    <s v="Online Ads"/>
    <n v="18524"/>
    <s v="May"/>
    <n v="2023"/>
  </r>
  <r>
    <s v="2023-05-20"/>
    <x v="0"/>
    <s v="Flyer Printing"/>
    <n v="12432"/>
    <s v="May"/>
    <n v="2023"/>
  </r>
  <r>
    <s v="2023-05-22"/>
    <x v="5"/>
    <s v="Purchase of Chargers"/>
    <n v="46523"/>
    <s v="May"/>
    <n v="2023"/>
  </r>
  <r>
    <s v="2023-05-22"/>
    <x v="0"/>
    <s v="Flyer Printing"/>
    <n v="20721"/>
    <s v="May"/>
    <n v="2023"/>
  </r>
  <r>
    <s v="2023-05-22"/>
    <x v="5"/>
    <s v="Purchase of Accessories"/>
    <n v="39495"/>
    <s v="May"/>
    <n v="2023"/>
  </r>
  <r>
    <s v="2023-05-23"/>
    <x v="5"/>
    <s v="Purchase of Phones"/>
    <n v="43563"/>
    <s v="May"/>
    <n v="2023"/>
  </r>
  <r>
    <s v="2023-05-23"/>
    <x v="0"/>
    <s v="Online Ads"/>
    <n v="22062"/>
    <s v="May"/>
    <n v="2023"/>
  </r>
  <r>
    <s v="2023-05-24"/>
    <x v="0"/>
    <s v="Online Ads"/>
    <n v="4154"/>
    <s v="May"/>
    <n v="2023"/>
  </r>
  <r>
    <s v="2023-05-24"/>
    <x v="1"/>
    <s v="Bike Maintenance"/>
    <n v="13959"/>
    <s v="May"/>
    <n v="2023"/>
  </r>
  <r>
    <s v="2023-05-24"/>
    <x v="1"/>
    <s v="Bike Maintenance"/>
    <n v="12224"/>
    <s v="May"/>
    <n v="2023"/>
  </r>
  <r>
    <s v="2023-05-24"/>
    <x v="7"/>
    <s v="Equipment Fix"/>
    <n v="5333"/>
    <s v="May"/>
    <n v="2023"/>
  </r>
  <r>
    <s v="2023-05-25"/>
    <x v="3"/>
    <s v="Casual Worker Payment"/>
    <n v="29696"/>
    <s v="May"/>
    <n v="2023"/>
  </r>
  <r>
    <s v="2023-05-25"/>
    <x v="0"/>
    <s v="Online Ads"/>
    <n v="22115"/>
    <s v="May"/>
    <n v="2023"/>
  </r>
  <r>
    <s v="2023-05-25"/>
    <x v="1"/>
    <s v="Bike Maintenance"/>
    <n v="7698"/>
    <s v="May"/>
    <n v="2023"/>
  </r>
  <r>
    <s v="2023-05-25"/>
    <x v="1"/>
    <s v="Fuel Purchase"/>
    <n v="7299"/>
    <s v="May"/>
    <n v="2023"/>
  </r>
  <r>
    <s v="2023-05-25"/>
    <x v="0"/>
    <s v="Flyer Printing"/>
    <n v="21738"/>
    <s v="May"/>
    <n v="2023"/>
  </r>
  <r>
    <s v="2023-05-26"/>
    <x v="1"/>
    <s v="Fuel Purchase"/>
    <n v="11322"/>
    <s v="May"/>
    <n v="2023"/>
  </r>
  <r>
    <s v="2023-05-26"/>
    <x v="7"/>
    <s v="Equipment Fix"/>
    <n v="19153"/>
    <s v="May"/>
    <n v="2023"/>
  </r>
  <r>
    <s v="2023-05-26"/>
    <x v="4"/>
    <s v="Stationery"/>
    <n v="8394"/>
    <s v="May"/>
    <n v="2023"/>
  </r>
  <r>
    <s v="2023-05-26"/>
    <x v="7"/>
    <s v="Shop Repairs"/>
    <n v="7457"/>
    <s v="May"/>
    <n v="2023"/>
  </r>
  <r>
    <s v="2023-05-27"/>
    <x v="5"/>
    <s v="Purchase of Accessories"/>
    <n v="12023"/>
    <s v="May"/>
    <n v="2023"/>
  </r>
  <r>
    <s v="2023-05-27"/>
    <x v="7"/>
    <s v="Shop Repairs"/>
    <n v="4454"/>
    <s v="May"/>
    <n v="2023"/>
  </r>
  <r>
    <s v="2023-05-27"/>
    <x v="3"/>
    <s v="Casual Worker Payment"/>
    <n v="30079"/>
    <s v="May"/>
    <n v="2023"/>
  </r>
  <r>
    <s v="2023-05-28"/>
    <x v="2"/>
    <s v="Office Rent"/>
    <n v="66280"/>
    <s v="May"/>
    <n v="2023"/>
  </r>
  <r>
    <s v="2023-05-28"/>
    <x v="0"/>
    <s v="Online Ads"/>
    <n v="12850"/>
    <s v="May"/>
    <n v="2023"/>
  </r>
  <r>
    <s v="2023-05-29"/>
    <x v="5"/>
    <s v="Purchase of Phones"/>
    <n v="47719"/>
    <s v="May"/>
    <n v="2023"/>
  </r>
  <r>
    <s v="2023-05-29"/>
    <x v="1"/>
    <s v="Fuel Purchase"/>
    <n v="6318"/>
    <s v="May"/>
    <n v="2023"/>
  </r>
  <r>
    <s v="2023-05-29"/>
    <x v="4"/>
    <s v="Snacks"/>
    <n v="9558"/>
    <s v="May"/>
    <n v="2023"/>
  </r>
  <r>
    <s v="2023-05-31"/>
    <x v="5"/>
    <s v="Purchase of Phones"/>
    <n v="18119"/>
    <s v="May"/>
    <n v="2023"/>
  </r>
  <r>
    <s v="2023-06-01"/>
    <x v="3"/>
    <s v="Casual Worker Payment"/>
    <n v="66496"/>
    <s v="Jun"/>
    <n v="2023"/>
  </r>
  <r>
    <s v="2023-06-01"/>
    <x v="5"/>
    <s v="Purchase of Chargers"/>
    <n v="27116"/>
    <s v="Jun"/>
    <n v="2023"/>
  </r>
  <r>
    <s v="2023-06-02"/>
    <x v="6"/>
    <s v="Internet Subscription"/>
    <n v="15032"/>
    <s v="Jun"/>
    <n v="2023"/>
  </r>
  <r>
    <s v="2023-06-03"/>
    <x v="4"/>
    <s v="Snacks"/>
    <n v="6291"/>
    <s v="Jun"/>
    <n v="2023"/>
  </r>
  <r>
    <s v="2023-06-03"/>
    <x v="1"/>
    <s v="Fuel Purchase"/>
    <n v="11775"/>
    <s v="Jun"/>
    <n v="2023"/>
  </r>
  <r>
    <s v="2023-06-04"/>
    <x v="6"/>
    <s v="Water Bill"/>
    <n v="11979"/>
    <s v="Jun"/>
    <n v="2023"/>
  </r>
  <r>
    <s v="2023-06-05"/>
    <x v="3"/>
    <s v="Casual Worker Payment"/>
    <n v="66048"/>
    <s v="Jun"/>
    <n v="2023"/>
  </r>
  <r>
    <s v="2023-06-05"/>
    <x v="4"/>
    <s v="Stationery"/>
    <n v="1207"/>
    <s v="Jun"/>
    <n v="2023"/>
  </r>
  <r>
    <s v="2023-06-05"/>
    <x v="7"/>
    <s v="Equipment Fix"/>
    <n v="3971"/>
    <s v="Jun"/>
    <n v="2023"/>
  </r>
  <r>
    <s v="2023-06-05"/>
    <x v="6"/>
    <s v="Electricity Bill"/>
    <n v="14398"/>
    <s v="Jun"/>
    <n v="2023"/>
  </r>
  <r>
    <s v="2023-06-06"/>
    <x v="1"/>
    <s v="Delivery Transport"/>
    <n v="10291"/>
    <s v="Jun"/>
    <n v="2023"/>
  </r>
  <r>
    <s v="2023-06-07"/>
    <x v="5"/>
    <s v="Purchase of Accessories"/>
    <n v="55246"/>
    <s v="Jun"/>
    <n v="2023"/>
  </r>
  <r>
    <s v="2023-06-07"/>
    <x v="1"/>
    <s v="Bike Maintenance"/>
    <n v="11440"/>
    <s v="Jun"/>
    <n v="2023"/>
  </r>
  <r>
    <s v="2023-06-07"/>
    <x v="5"/>
    <s v="Purchase of Phones"/>
    <n v="51102"/>
    <s v="Jun"/>
    <n v="2023"/>
  </r>
  <r>
    <s v="2023-06-07"/>
    <x v="2"/>
    <s v="Shop Rent"/>
    <n v="105128"/>
    <s v="Jun"/>
    <n v="2023"/>
  </r>
  <r>
    <s v="2023-06-08"/>
    <x v="6"/>
    <s v="Internet Subscription"/>
    <n v="10516"/>
    <s v="Jun"/>
    <n v="2023"/>
  </r>
  <r>
    <s v="2023-06-08"/>
    <x v="2"/>
    <s v="Office Rent"/>
    <n v="128773"/>
    <s v="Jun"/>
    <n v="2023"/>
  </r>
  <r>
    <s v="2023-06-09"/>
    <x v="3"/>
    <s v="Casual Worker Payment"/>
    <n v="53587"/>
    <s v="Jun"/>
    <n v="2023"/>
  </r>
  <r>
    <s v="2023-06-09"/>
    <x v="2"/>
    <s v="Shop Rent"/>
    <n v="71006"/>
    <s v="Jun"/>
    <n v="2023"/>
  </r>
  <r>
    <s v="2023-06-09"/>
    <x v="3"/>
    <s v="Staff Salary"/>
    <n v="16811"/>
    <s v="Jun"/>
    <n v="2023"/>
  </r>
  <r>
    <s v="2023-06-10"/>
    <x v="4"/>
    <s v="Stationery"/>
    <n v="8319"/>
    <s v="Jun"/>
    <n v="2023"/>
  </r>
  <r>
    <s v="2023-06-10"/>
    <x v="6"/>
    <s v="Electricity Bill"/>
    <n v="10945"/>
    <s v="Jun"/>
    <n v="2023"/>
  </r>
  <r>
    <s v="2023-06-10"/>
    <x v="0"/>
    <s v="Online Ads"/>
    <n v="27619"/>
    <s v="Jun"/>
    <n v="2023"/>
  </r>
  <r>
    <s v="2023-06-10"/>
    <x v="2"/>
    <s v="Office Rent"/>
    <n v="92167"/>
    <s v="Jun"/>
    <n v="2023"/>
  </r>
  <r>
    <s v="2023-06-10"/>
    <x v="2"/>
    <s v="Office Rent"/>
    <n v="115207"/>
    <s v="Jun"/>
    <n v="2023"/>
  </r>
  <r>
    <s v="2023-06-12"/>
    <x v="0"/>
    <s v="Online Ads"/>
    <n v="29792"/>
    <s v="Jun"/>
    <n v="2023"/>
  </r>
  <r>
    <s v="2023-06-12"/>
    <x v="6"/>
    <s v="Electricity Bill"/>
    <n v="7278"/>
    <s v="Jun"/>
    <n v="2023"/>
  </r>
  <r>
    <s v="2023-06-12"/>
    <x v="4"/>
    <s v="Unexpected Expense"/>
    <n v="2319"/>
    <s v="Jun"/>
    <n v="2023"/>
  </r>
  <r>
    <s v="2023-06-13"/>
    <x v="0"/>
    <s v="Flyer Printing"/>
    <n v="5003"/>
    <s v="Jun"/>
    <n v="2023"/>
  </r>
  <r>
    <s v="2023-06-13"/>
    <x v="0"/>
    <s v="Flyer Printing"/>
    <n v="14933"/>
    <s v="Jun"/>
    <n v="2023"/>
  </r>
  <r>
    <s v="2023-06-13"/>
    <x v="0"/>
    <s v="Flyer Printing"/>
    <n v="7545"/>
    <s v="Jun"/>
    <n v="2023"/>
  </r>
  <r>
    <s v="2023-06-13"/>
    <x v="1"/>
    <s v="Delivery Transport"/>
    <n v="7261"/>
    <s v="Jun"/>
    <n v="2023"/>
  </r>
  <r>
    <s v="2023-06-14"/>
    <x v="5"/>
    <s v="Purchase of Accessories"/>
    <n v="31773"/>
    <s v="Jun"/>
    <n v="2023"/>
  </r>
  <r>
    <s v="2023-06-14"/>
    <x v="0"/>
    <s v="Online Ads"/>
    <n v="28673"/>
    <s v="Jun"/>
    <n v="2023"/>
  </r>
  <r>
    <s v="2023-06-16"/>
    <x v="5"/>
    <s v="Purchase of Chargers"/>
    <n v="18657"/>
    <s v="Jun"/>
    <n v="2023"/>
  </r>
  <r>
    <s v="2023-06-16"/>
    <x v="6"/>
    <s v="Electricity Bill"/>
    <n v="12100"/>
    <s v="Jun"/>
    <n v="2023"/>
  </r>
  <r>
    <s v="2023-06-16"/>
    <x v="3"/>
    <s v="Casual Worker Payment"/>
    <n v="21367"/>
    <s v="Jun"/>
    <n v="2023"/>
  </r>
  <r>
    <s v="2023-06-16"/>
    <x v="4"/>
    <s v="Unexpected Expense"/>
    <n v="6384"/>
    <s v="Jun"/>
    <n v="2023"/>
  </r>
  <r>
    <s v="2023-06-17"/>
    <x v="1"/>
    <s v="Fuel Purchase"/>
    <n v="7749"/>
    <s v="Jun"/>
    <n v="2023"/>
  </r>
  <r>
    <s v="2023-06-17"/>
    <x v="5"/>
    <s v="Purchase of Phones"/>
    <n v="43842"/>
    <s v="Jun"/>
    <n v="2023"/>
  </r>
  <r>
    <s v="2023-06-17"/>
    <x v="6"/>
    <s v="Electricity Bill"/>
    <n v="9267"/>
    <s v="Jun"/>
    <n v="2023"/>
  </r>
  <r>
    <s v="2023-06-17"/>
    <x v="2"/>
    <s v="Shop Rent"/>
    <n v="88045"/>
    <s v="Jun"/>
    <n v="2023"/>
  </r>
  <r>
    <s v="2023-06-17"/>
    <x v="6"/>
    <s v="Internet Subscription"/>
    <n v="8650"/>
    <s v="Jun"/>
    <n v="2023"/>
  </r>
  <r>
    <s v="2023-06-18"/>
    <x v="6"/>
    <s v="Internet Subscription"/>
    <n v="17459"/>
    <s v="Jun"/>
    <n v="2023"/>
  </r>
  <r>
    <s v="2023-06-18"/>
    <x v="0"/>
    <s v="Flyer Printing"/>
    <n v="10131"/>
    <s v="Jun"/>
    <n v="2023"/>
  </r>
  <r>
    <s v="2023-06-19"/>
    <x v="4"/>
    <s v="Stationery"/>
    <n v="1772"/>
    <s v="Jun"/>
    <n v="2023"/>
  </r>
  <r>
    <s v="2023-06-19"/>
    <x v="5"/>
    <s v="Purchase of Phones"/>
    <n v="46009"/>
    <s v="Jun"/>
    <n v="2023"/>
  </r>
  <r>
    <s v="2023-06-19"/>
    <x v="2"/>
    <s v="Office Rent"/>
    <n v="97907"/>
    <s v="Jun"/>
    <n v="2023"/>
  </r>
  <r>
    <s v="2023-06-19"/>
    <x v="0"/>
    <s v="Online Ads"/>
    <n v="17348"/>
    <s v="Jun"/>
    <n v="2023"/>
  </r>
  <r>
    <s v="2023-06-19"/>
    <x v="2"/>
    <s v="Shop Rent"/>
    <n v="90210"/>
    <s v="Jun"/>
    <n v="2023"/>
  </r>
  <r>
    <s v="2023-06-20"/>
    <x v="1"/>
    <s v="Delivery Transport"/>
    <n v="2831"/>
    <s v="Jun"/>
    <n v="2023"/>
  </r>
  <r>
    <s v="2023-06-21"/>
    <x v="1"/>
    <s v="Fuel Purchase"/>
    <n v="9567"/>
    <s v="Jun"/>
    <n v="2023"/>
  </r>
  <r>
    <s v="2023-06-21"/>
    <x v="1"/>
    <s v="Delivery Transport"/>
    <n v="14180"/>
    <s v="Jun"/>
    <n v="2023"/>
  </r>
  <r>
    <s v="2023-06-22"/>
    <x v="7"/>
    <s v="Shop Repairs"/>
    <n v="14450"/>
    <s v="Jun"/>
    <n v="2023"/>
  </r>
  <r>
    <s v="2023-06-22"/>
    <x v="4"/>
    <s v="Unexpected Expense"/>
    <n v="8240"/>
    <s v="Jun"/>
    <n v="2023"/>
  </r>
  <r>
    <s v="2023-06-23"/>
    <x v="5"/>
    <s v="Purchase of Chargers"/>
    <n v="49988"/>
    <s v="Jun"/>
    <n v="2023"/>
  </r>
  <r>
    <s v="2023-06-23"/>
    <x v="7"/>
    <s v="Shop Repairs"/>
    <n v="24147"/>
    <s v="Jun"/>
    <n v="2023"/>
  </r>
  <r>
    <s v="2023-06-23"/>
    <x v="5"/>
    <s v="Purchase of Phones"/>
    <n v="52315"/>
    <s v="Jun"/>
    <n v="2023"/>
  </r>
  <r>
    <s v="2023-06-23"/>
    <x v="3"/>
    <s v="Casual Worker Payment"/>
    <n v="44527"/>
    <s v="Jun"/>
    <n v="2023"/>
  </r>
  <r>
    <s v="2023-06-23"/>
    <x v="4"/>
    <s v="Snacks"/>
    <n v="3661"/>
    <s v="Jun"/>
    <n v="2023"/>
  </r>
  <r>
    <s v="2023-06-24"/>
    <x v="1"/>
    <s v="Delivery Transport"/>
    <n v="14846"/>
    <s v="Jun"/>
    <n v="2023"/>
  </r>
  <r>
    <s v="2023-06-24"/>
    <x v="5"/>
    <s v="Purchase of Phones"/>
    <n v="16583"/>
    <s v="Jun"/>
    <n v="2023"/>
  </r>
  <r>
    <s v="2023-06-24"/>
    <x v="2"/>
    <s v="Shop Rent"/>
    <n v="146601"/>
    <s v="Jun"/>
    <n v="2023"/>
  </r>
  <r>
    <s v="2023-06-25"/>
    <x v="6"/>
    <s v="Water Bill"/>
    <n v="18906"/>
    <s v="Jun"/>
    <n v="2023"/>
  </r>
  <r>
    <s v="2023-06-25"/>
    <x v="1"/>
    <s v="Delivery Transport"/>
    <n v="9019"/>
    <s v="Jun"/>
    <n v="2023"/>
  </r>
  <r>
    <s v="2023-06-25"/>
    <x v="2"/>
    <s v="Shop Rent"/>
    <n v="81850"/>
    <s v="Jun"/>
    <n v="2023"/>
  </r>
  <r>
    <s v="2023-06-25"/>
    <x v="5"/>
    <s v="Purchase of Phones"/>
    <n v="31799"/>
    <s v="Jun"/>
    <n v="2023"/>
  </r>
  <r>
    <s v="2023-06-25"/>
    <x v="7"/>
    <s v="Equipment Fix"/>
    <n v="10572"/>
    <s v="Jun"/>
    <n v="2023"/>
  </r>
  <r>
    <s v="2023-06-26"/>
    <x v="1"/>
    <s v="Bike Maintenance"/>
    <n v="12703"/>
    <s v="Jun"/>
    <n v="2023"/>
  </r>
  <r>
    <s v="2023-06-26"/>
    <x v="2"/>
    <s v="Office Rent"/>
    <n v="85936"/>
    <s v="Jun"/>
    <n v="2023"/>
  </r>
  <r>
    <s v="2023-06-26"/>
    <x v="6"/>
    <s v="Electricity Bill"/>
    <n v="8150"/>
    <s v="Jun"/>
    <n v="2023"/>
  </r>
  <r>
    <s v="2023-06-26"/>
    <x v="7"/>
    <s v="Shop Repairs"/>
    <n v="2889"/>
    <s v="Jun"/>
    <n v="2023"/>
  </r>
  <r>
    <s v="2023-06-27"/>
    <x v="4"/>
    <s v="Stationery"/>
    <n v="2411"/>
    <s v="Jun"/>
    <n v="2023"/>
  </r>
  <r>
    <s v="2023-06-27"/>
    <x v="1"/>
    <s v="Fuel Purchase"/>
    <n v="14390"/>
    <s v="Jun"/>
    <n v="2023"/>
  </r>
  <r>
    <s v="2023-06-28"/>
    <x v="7"/>
    <s v="Equipment Fix"/>
    <n v="15018"/>
    <s v="Jun"/>
    <n v="2023"/>
  </r>
  <r>
    <s v="2023-06-28"/>
    <x v="4"/>
    <s v="Unexpected Expense"/>
    <n v="8649"/>
    <s v="Jun"/>
    <n v="2023"/>
  </r>
  <r>
    <s v="2023-06-29"/>
    <x v="4"/>
    <s v="Unexpected Expense"/>
    <n v="944"/>
    <s v="Jun"/>
    <n v="2023"/>
  </r>
  <r>
    <s v="2023-06-29"/>
    <x v="7"/>
    <s v="Shop Repairs"/>
    <n v="20974"/>
    <s v="Jun"/>
    <n v="2023"/>
  </r>
  <r>
    <s v="2023-06-29"/>
    <x v="5"/>
    <s v="Purchase of Accessories"/>
    <n v="47020"/>
    <s v="Jun"/>
    <n v="2023"/>
  </r>
  <r>
    <s v="2023-06-29"/>
    <x v="0"/>
    <s v="Online Ads"/>
    <n v="11721"/>
    <s v="Jun"/>
    <n v="2023"/>
  </r>
  <r>
    <s v="2023-06-30"/>
    <x v="4"/>
    <s v="Snacks"/>
    <n v="7151"/>
    <s v="Jun"/>
    <n v="2023"/>
  </r>
  <r>
    <s v="2023-06-30"/>
    <x v="0"/>
    <s v="Flyer Printing"/>
    <n v="14512"/>
    <s v="Jun"/>
    <n v="2023"/>
  </r>
  <r>
    <s v="2023-07-01"/>
    <x v="7"/>
    <s v="Equipment Fix"/>
    <n v="24466"/>
    <s v="Jul"/>
    <n v="2023"/>
  </r>
  <r>
    <s v="2023-07-01"/>
    <x v="3"/>
    <s v="Casual Worker Payment"/>
    <n v="36660"/>
    <s v="Jul"/>
    <n v="2023"/>
  </r>
  <r>
    <s v="2023-07-01"/>
    <x v="1"/>
    <s v="Bike Maintenance"/>
    <n v="10685"/>
    <s v="Jul"/>
    <n v="2023"/>
  </r>
  <r>
    <s v="2023-07-01"/>
    <x v="6"/>
    <s v="Internet Subscription"/>
    <n v="10100"/>
    <s v="Jul"/>
    <n v="2023"/>
  </r>
  <r>
    <s v="2023-07-02"/>
    <x v="4"/>
    <s v="Unexpected Expense"/>
    <n v="3494"/>
    <s v="Jul"/>
    <n v="2023"/>
  </r>
  <r>
    <s v="2023-07-03"/>
    <x v="7"/>
    <s v="Shop Repairs"/>
    <n v="12944"/>
    <s v="Jul"/>
    <n v="2023"/>
  </r>
  <r>
    <s v="2023-07-03"/>
    <x v="2"/>
    <s v="Shop Rent"/>
    <n v="60070"/>
    <s v="Jul"/>
    <n v="2023"/>
  </r>
  <r>
    <s v="2023-07-03"/>
    <x v="0"/>
    <s v="Online Ads"/>
    <n v="26175"/>
    <s v="Jul"/>
    <n v="2023"/>
  </r>
  <r>
    <s v="2023-07-04"/>
    <x v="1"/>
    <s v="Fuel Purchase"/>
    <n v="10089"/>
    <s v="Jul"/>
    <n v="2023"/>
  </r>
  <r>
    <s v="2023-07-04"/>
    <x v="1"/>
    <s v="Bike Maintenance"/>
    <n v="14536"/>
    <s v="Jul"/>
    <n v="2023"/>
  </r>
  <r>
    <s v="2023-07-04"/>
    <x v="5"/>
    <s v="Purchase of Chargers"/>
    <n v="19172"/>
    <s v="Jul"/>
    <n v="2023"/>
  </r>
  <r>
    <s v="2023-07-05"/>
    <x v="4"/>
    <s v="Stationery"/>
    <n v="5937"/>
    <s v="Jul"/>
    <n v="2023"/>
  </r>
  <r>
    <s v="2023-07-05"/>
    <x v="4"/>
    <s v="Snacks"/>
    <n v="3346"/>
    <s v="Jul"/>
    <n v="2023"/>
  </r>
  <r>
    <s v="2023-07-05"/>
    <x v="4"/>
    <s v="Snacks"/>
    <n v="2319"/>
    <s v="Jul"/>
    <n v="2023"/>
  </r>
  <r>
    <s v="2023-07-06"/>
    <x v="2"/>
    <s v="Office Rent"/>
    <n v="133781"/>
    <s v="Jul"/>
    <n v="2023"/>
  </r>
  <r>
    <s v="2023-07-06"/>
    <x v="0"/>
    <s v="Online Ads"/>
    <n v="12645"/>
    <s v="Jul"/>
    <n v="2023"/>
  </r>
  <r>
    <s v="2023-07-07"/>
    <x v="0"/>
    <s v="Online Ads"/>
    <n v="22714"/>
    <s v="Jul"/>
    <n v="2023"/>
  </r>
  <r>
    <s v="2023-07-07"/>
    <x v="3"/>
    <s v="Staff Salary"/>
    <n v="52926"/>
    <s v="Jul"/>
    <n v="2023"/>
  </r>
  <r>
    <s v="2023-07-07"/>
    <x v="0"/>
    <s v="Flyer Printing"/>
    <n v="16161"/>
    <s v="Jul"/>
    <n v="2023"/>
  </r>
  <r>
    <s v="2023-07-08"/>
    <x v="5"/>
    <s v="Purchase of Accessories"/>
    <n v="16606"/>
    <s v="Jul"/>
    <n v="2023"/>
  </r>
  <r>
    <s v="2023-07-08"/>
    <x v="3"/>
    <s v="Casual Worker Payment"/>
    <n v="71523"/>
    <s v="Jul"/>
    <n v="2023"/>
  </r>
  <r>
    <s v="2023-07-08"/>
    <x v="2"/>
    <s v="Shop Rent"/>
    <n v="140490"/>
    <s v="Jul"/>
    <n v="2023"/>
  </r>
  <r>
    <s v="2023-07-08"/>
    <x v="6"/>
    <s v="Water Bill"/>
    <n v="10977"/>
    <s v="Jul"/>
    <n v="2023"/>
  </r>
  <r>
    <s v="2023-07-08"/>
    <x v="7"/>
    <s v="Shop Repairs"/>
    <n v="17499"/>
    <s v="Jul"/>
    <n v="2023"/>
  </r>
  <r>
    <s v="2023-07-08"/>
    <x v="4"/>
    <s v="Unexpected Expense"/>
    <n v="1670"/>
    <s v="Jul"/>
    <n v="2023"/>
  </r>
  <r>
    <s v="2023-07-09"/>
    <x v="6"/>
    <s v="Electricity Bill"/>
    <n v="15102"/>
    <s v="Jul"/>
    <n v="2023"/>
  </r>
  <r>
    <s v="2023-07-09"/>
    <x v="2"/>
    <s v="Shop Rent"/>
    <n v="103396"/>
    <s v="Jul"/>
    <n v="2023"/>
  </r>
  <r>
    <s v="2023-07-09"/>
    <x v="3"/>
    <s v="Casual Worker Payment"/>
    <n v="41663"/>
    <s v="Jul"/>
    <n v="2023"/>
  </r>
  <r>
    <s v="2023-07-10"/>
    <x v="2"/>
    <s v="Office Rent"/>
    <n v="128775"/>
    <s v="Jul"/>
    <n v="2023"/>
  </r>
  <r>
    <s v="2023-07-10"/>
    <x v="7"/>
    <s v="Shop Repairs"/>
    <n v="23220"/>
    <s v="Jul"/>
    <n v="2023"/>
  </r>
  <r>
    <s v="2023-07-10"/>
    <x v="7"/>
    <s v="Shop Repairs"/>
    <n v="13806"/>
    <s v="Jul"/>
    <n v="2023"/>
  </r>
  <r>
    <s v="2023-07-10"/>
    <x v="6"/>
    <s v="Electricity Bill"/>
    <n v="12222"/>
    <s v="Jul"/>
    <n v="2023"/>
  </r>
  <r>
    <s v="2023-07-11"/>
    <x v="3"/>
    <s v="Staff Salary"/>
    <n v="53438"/>
    <s v="Jul"/>
    <n v="2023"/>
  </r>
  <r>
    <s v="2023-07-12"/>
    <x v="0"/>
    <s v="Flyer Printing"/>
    <n v="16083"/>
    <s v="Jul"/>
    <n v="2023"/>
  </r>
  <r>
    <s v="2023-07-12"/>
    <x v="5"/>
    <s v="Purchase of Accessories"/>
    <n v="42438"/>
    <s v="Jul"/>
    <n v="2023"/>
  </r>
  <r>
    <s v="2023-07-12"/>
    <x v="1"/>
    <s v="Delivery Transport"/>
    <n v="6177"/>
    <s v="Jul"/>
    <n v="2023"/>
  </r>
  <r>
    <s v="2023-07-12"/>
    <x v="6"/>
    <s v="Electricity Bill"/>
    <n v="9922"/>
    <s v="Jul"/>
    <n v="2023"/>
  </r>
  <r>
    <s v="2023-07-12"/>
    <x v="7"/>
    <s v="Equipment Fix"/>
    <n v="10058"/>
    <s v="Jul"/>
    <n v="2023"/>
  </r>
  <r>
    <s v="2023-07-13"/>
    <x v="1"/>
    <s v="Fuel Purchase"/>
    <n v="2658"/>
    <s v="Jul"/>
    <n v="2023"/>
  </r>
  <r>
    <s v="2023-07-13"/>
    <x v="5"/>
    <s v="Purchase of Chargers"/>
    <n v="52372"/>
    <s v="Jul"/>
    <n v="2023"/>
  </r>
  <r>
    <s v="2023-07-13"/>
    <x v="3"/>
    <s v="Casual Worker Payment"/>
    <n v="32504"/>
    <s v="Jul"/>
    <n v="2023"/>
  </r>
  <r>
    <s v="2023-07-14"/>
    <x v="7"/>
    <s v="Equipment Fix"/>
    <n v="3869"/>
    <s v="Jul"/>
    <n v="2023"/>
  </r>
  <r>
    <s v="2023-07-14"/>
    <x v="4"/>
    <s v="Stationery"/>
    <n v="3750"/>
    <s v="Jul"/>
    <n v="2023"/>
  </r>
  <r>
    <s v="2023-07-14"/>
    <x v="6"/>
    <s v="Water Bill"/>
    <n v="10120"/>
    <s v="Jul"/>
    <n v="2023"/>
  </r>
  <r>
    <s v="2023-07-14"/>
    <x v="6"/>
    <s v="Electricity Bill"/>
    <n v="2571"/>
    <s v="Jul"/>
    <n v="2023"/>
  </r>
  <r>
    <s v="2023-07-15"/>
    <x v="4"/>
    <s v="Snacks"/>
    <n v="2771"/>
    <s v="Jul"/>
    <n v="2023"/>
  </r>
  <r>
    <s v="2023-07-15"/>
    <x v="0"/>
    <s v="Online Ads"/>
    <n v="18907"/>
    <s v="Jul"/>
    <n v="2023"/>
  </r>
  <r>
    <s v="2023-07-16"/>
    <x v="2"/>
    <s v="Office Rent"/>
    <n v="118846"/>
    <s v="Jul"/>
    <n v="2023"/>
  </r>
  <r>
    <s v="2023-07-16"/>
    <x v="4"/>
    <s v="Stationery"/>
    <n v="3118"/>
    <s v="Jul"/>
    <n v="2023"/>
  </r>
  <r>
    <s v="2023-07-17"/>
    <x v="3"/>
    <s v="Staff Salary"/>
    <n v="56190"/>
    <s v="Jul"/>
    <n v="2023"/>
  </r>
  <r>
    <s v="2023-07-17"/>
    <x v="5"/>
    <s v="Purchase of Phones"/>
    <n v="14111"/>
    <s v="Jul"/>
    <n v="2023"/>
  </r>
  <r>
    <s v="2023-07-18"/>
    <x v="3"/>
    <s v="Casual Worker Payment"/>
    <n v="45837"/>
    <s v="Jul"/>
    <n v="2023"/>
  </r>
  <r>
    <s v="2023-07-18"/>
    <x v="6"/>
    <s v="Electricity Bill"/>
    <n v="11471"/>
    <s v="Jul"/>
    <n v="2023"/>
  </r>
  <r>
    <s v="2023-07-18"/>
    <x v="0"/>
    <s v="Flyer Printing"/>
    <n v="3450"/>
    <s v="Jul"/>
    <n v="2023"/>
  </r>
  <r>
    <s v="2023-07-18"/>
    <x v="1"/>
    <s v="Bike Maintenance"/>
    <n v="3044"/>
    <s v="Jul"/>
    <n v="2023"/>
  </r>
  <r>
    <s v="2023-07-18"/>
    <x v="0"/>
    <s v="Online Ads"/>
    <n v="4025"/>
    <s v="Jul"/>
    <n v="2023"/>
  </r>
  <r>
    <s v="2023-07-19"/>
    <x v="7"/>
    <s v="Shop Repairs"/>
    <n v="22829"/>
    <s v="Jul"/>
    <n v="2023"/>
  </r>
  <r>
    <s v="2023-07-19"/>
    <x v="6"/>
    <s v="Water Bill"/>
    <n v="7592"/>
    <s v="Jul"/>
    <n v="2023"/>
  </r>
  <r>
    <s v="2023-07-20"/>
    <x v="2"/>
    <s v="Shop Rent"/>
    <n v="119655"/>
    <s v="Jul"/>
    <n v="2023"/>
  </r>
  <r>
    <s v="2023-07-20"/>
    <x v="2"/>
    <s v="Shop Rent"/>
    <n v="124290"/>
    <s v="Jul"/>
    <n v="2023"/>
  </r>
  <r>
    <s v="2023-07-20"/>
    <x v="2"/>
    <s v="Shop Rent"/>
    <n v="121728"/>
    <s v="Jul"/>
    <n v="2023"/>
  </r>
  <r>
    <s v="2023-07-21"/>
    <x v="4"/>
    <s v="Snacks"/>
    <n v="1670"/>
    <s v="Jul"/>
    <n v="2023"/>
  </r>
  <r>
    <s v="2023-07-22"/>
    <x v="7"/>
    <s v="Equipment Fix"/>
    <n v="3243"/>
    <s v="Jul"/>
    <n v="2023"/>
  </r>
  <r>
    <s v="2023-07-22"/>
    <x v="4"/>
    <s v="Unexpected Expense"/>
    <n v="1232"/>
    <s v="Jul"/>
    <n v="2023"/>
  </r>
  <r>
    <s v="2023-07-22"/>
    <x v="3"/>
    <s v="Staff Salary"/>
    <n v="56994"/>
    <s v="Jul"/>
    <n v="2023"/>
  </r>
  <r>
    <s v="2023-07-23"/>
    <x v="2"/>
    <s v="Office Rent"/>
    <n v="138453"/>
    <s v="Jul"/>
    <n v="2023"/>
  </r>
  <r>
    <s v="2023-07-24"/>
    <x v="6"/>
    <s v="Electricity Bill"/>
    <n v="8497"/>
    <s v="Jul"/>
    <n v="2023"/>
  </r>
  <r>
    <s v="2023-07-24"/>
    <x v="1"/>
    <s v="Fuel Purchase"/>
    <n v="11663"/>
    <s v="Jul"/>
    <n v="2023"/>
  </r>
  <r>
    <s v="2023-07-24"/>
    <x v="3"/>
    <s v="Staff Salary"/>
    <n v="39753"/>
    <s v="Jul"/>
    <n v="2023"/>
  </r>
  <r>
    <s v="2023-07-24"/>
    <x v="0"/>
    <s v="Flyer Printing"/>
    <n v="25376"/>
    <s v="Jul"/>
    <n v="2023"/>
  </r>
  <r>
    <s v="2023-07-25"/>
    <x v="1"/>
    <s v="Delivery Transport"/>
    <n v="4678"/>
    <s v="Jul"/>
    <n v="2023"/>
  </r>
  <r>
    <s v="2023-07-25"/>
    <x v="2"/>
    <s v="Office Rent"/>
    <n v="144127"/>
    <s v="Jul"/>
    <n v="2023"/>
  </r>
  <r>
    <s v="2023-07-25"/>
    <x v="2"/>
    <s v="Shop Rent"/>
    <n v="139677"/>
    <s v="Jul"/>
    <n v="2023"/>
  </r>
  <r>
    <s v="2023-07-25"/>
    <x v="5"/>
    <s v="Purchase of Phones"/>
    <n v="19005"/>
    <s v="Jul"/>
    <n v="2023"/>
  </r>
  <r>
    <s v="2023-07-25"/>
    <x v="0"/>
    <s v="Online Ads"/>
    <n v="3359"/>
    <s v="Jul"/>
    <n v="2023"/>
  </r>
  <r>
    <s v="2023-07-25"/>
    <x v="1"/>
    <s v="Delivery Transport"/>
    <n v="12680"/>
    <s v="Jul"/>
    <n v="2023"/>
  </r>
  <r>
    <s v="2023-07-26"/>
    <x v="0"/>
    <s v="Flyer Printing"/>
    <n v="14609"/>
    <s v="Jul"/>
    <n v="2023"/>
  </r>
  <r>
    <s v="2023-07-27"/>
    <x v="0"/>
    <s v="Flyer Printing"/>
    <n v="27498"/>
    <s v="Jul"/>
    <n v="2023"/>
  </r>
  <r>
    <s v="2023-07-27"/>
    <x v="2"/>
    <s v="Office Rent"/>
    <n v="50146"/>
    <s v="Jul"/>
    <n v="2023"/>
  </r>
  <r>
    <s v="2023-07-27"/>
    <x v="4"/>
    <s v="Stationery"/>
    <n v="2624"/>
    <s v="Jul"/>
    <n v="2023"/>
  </r>
  <r>
    <s v="2023-07-28"/>
    <x v="3"/>
    <s v="Casual Worker Payment"/>
    <n v="16886"/>
    <s v="Jul"/>
    <n v="2023"/>
  </r>
  <r>
    <s v="2023-07-28"/>
    <x v="3"/>
    <s v="Staff Salary"/>
    <n v="42284"/>
    <s v="Jul"/>
    <n v="2023"/>
  </r>
  <r>
    <s v="2023-07-29"/>
    <x v="3"/>
    <s v="Staff Salary"/>
    <n v="20874"/>
    <s v="Jul"/>
    <n v="2023"/>
  </r>
  <r>
    <s v="2023-07-30"/>
    <x v="2"/>
    <s v="Shop Rent"/>
    <n v="129082"/>
    <s v="Jul"/>
    <n v="2023"/>
  </r>
  <r>
    <s v="2023-07-30"/>
    <x v="5"/>
    <s v="Purchase of Phones"/>
    <n v="32757"/>
    <s v="Jul"/>
    <n v="2023"/>
  </r>
  <r>
    <s v="2023-07-30"/>
    <x v="4"/>
    <s v="Stationery"/>
    <n v="8746"/>
    <s v="Jul"/>
    <n v="2023"/>
  </r>
  <r>
    <s v="2023-07-30"/>
    <x v="7"/>
    <s v="Equipment Fix"/>
    <n v="23353"/>
    <s v="Jul"/>
    <n v="2023"/>
  </r>
  <r>
    <s v="2023-07-30"/>
    <x v="1"/>
    <s v="Delivery Transport"/>
    <n v="8331"/>
    <s v="Jul"/>
    <n v="2023"/>
  </r>
  <r>
    <s v="2023-07-31"/>
    <x v="7"/>
    <s v="Shop Repairs"/>
    <n v="3353"/>
    <s v="Jul"/>
    <n v="2023"/>
  </r>
  <r>
    <s v="2023-08-01"/>
    <x v="5"/>
    <s v="Purchase of Accessories"/>
    <n v="50342"/>
    <s v="Aug"/>
    <n v="2023"/>
  </r>
  <r>
    <s v="2023-08-01"/>
    <x v="0"/>
    <s v="Online Ads"/>
    <n v="8942"/>
    <s v="Aug"/>
    <n v="2023"/>
  </r>
  <r>
    <s v="2023-08-02"/>
    <x v="5"/>
    <s v="Purchase of Accessories"/>
    <n v="27075"/>
    <s v="Aug"/>
    <n v="2023"/>
  </r>
  <r>
    <s v="2023-08-03"/>
    <x v="1"/>
    <s v="Fuel Purchase"/>
    <n v="2404"/>
    <s v="Aug"/>
    <n v="2023"/>
  </r>
  <r>
    <s v="2023-08-04"/>
    <x v="2"/>
    <s v="Office Rent"/>
    <n v="64080"/>
    <s v="Aug"/>
    <n v="2023"/>
  </r>
  <r>
    <s v="2023-08-04"/>
    <x v="7"/>
    <s v="Equipment Fix"/>
    <n v="2244"/>
    <s v="Aug"/>
    <n v="2023"/>
  </r>
  <r>
    <s v="2023-08-04"/>
    <x v="2"/>
    <s v="Office Rent"/>
    <n v="136410"/>
    <s v="Aug"/>
    <n v="2023"/>
  </r>
  <r>
    <s v="2023-08-05"/>
    <x v="4"/>
    <s v="Stationery"/>
    <n v="8351"/>
    <s v="Aug"/>
    <n v="2023"/>
  </r>
  <r>
    <s v="2023-08-05"/>
    <x v="0"/>
    <s v="Flyer Printing"/>
    <n v="8130"/>
    <s v="Aug"/>
    <n v="2023"/>
  </r>
  <r>
    <s v="2023-08-05"/>
    <x v="1"/>
    <s v="Fuel Purchase"/>
    <n v="6315"/>
    <s v="Aug"/>
    <n v="2023"/>
  </r>
  <r>
    <s v="2023-08-05"/>
    <x v="1"/>
    <s v="Delivery Transport"/>
    <n v="5007"/>
    <s v="Aug"/>
    <n v="2023"/>
  </r>
  <r>
    <s v="2023-08-05"/>
    <x v="4"/>
    <s v="Unexpected Expense"/>
    <n v="7358"/>
    <s v="Aug"/>
    <n v="2023"/>
  </r>
  <r>
    <s v="2023-08-06"/>
    <x v="1"/>
    <s v="Delivery Transport"/>
    <n v="12466"/>
    <s v="Aug"/>
    <n v="2023"/>
  </r>
  <r>
    <s v="2023-08-06"/>
    <x v="6"/>
    <s v="Water Bill"/>
    <n v="12303"/>
    <s v="Aug"/>
    <n v="2023"/>
  </r>
  <r>
    <s v="2023-08-07"/>
    <x v="4"/>
    <s v="Stationery"/>
    <n v="9909"/>
    <s v="Aug"/>
    <n v="2023"/>
  </r>
  <r>
    <s v="2023-08-07"/>
    <x v="6"/>
    <s v="Water Bill"/>
    <n v="16346"/>
    <s v="Aug"/>
    <n v="2023"/>
  </r>
  <r>
    <s v="2023-08-07"/>
    <x v="0"/>
    <s v="Flyer Printing"/>
    <n v="24125"/>
    <s v="Aug"/>
    <n v="2023"/>
  </r>
  <r>
    <s v="2023-08-07"/>
    <x v="6"/>
    <s v="Electricity Bill"/>
    <n v="9651"/>
    <s v="Aug"/>
    <n v="2023"/>
  </r>
  <r>
    <s v="2023-08-08"/>
    <x v="4"/>
    <s v="Stationery"/>
    <n v="4613"/>
    <s v="Aug"/>
    <n v="2023"/>
  </r>
  <r>
    <s v="2023-08-09"/>
    <x v="0"/>
    <s v="Online Ads"/>
    <n v="11286"/>
    <s v="Aug"/>
    <n v="2023"/>
  </r>
  <r>
    <s v="2023-08-09"/>
    <x v="2"/>
    <s v="Shop Rent"/>
    <n v="58253"/>
    <s v="Aug"/>
    <n v="2023"/>
  </r>
  <r>
    <s v="2023-08-09"/>
    <x v="7"/>
    <s v="Equipment Fix"/>
    <n v="5969"/>
    <s v="Aug"/>
    <n v="2023"/>
  </r>
  <r>
    <s v="2023-08-09"/>
    <x v="4"/>
    <s v="Snacks"/>
    <n v="511"/>
    <s v="Aug"/>
    <n v="2023"/>
  </r>
  <r>
    <s v="2023-08-10"/>
    <x v="4"/>
    <s v="Snacks"/>
    <n v="5596"/>
    <s v="Aug"/>
    <n v="2023"/>
  </r>
  <r>
    <s v="2023-08-10"/>
    <x v="0"/>
    <s v="Flyer Printing"/>
    <n v="25233"/>
    <s v="Aug"/>
    <n v="2023"/>
  </r>
  <r>
    <s v="2023-08-10"/>
    <x v="4"/>
    <s v="Snacks"/>
    <n v="4110"/>
    <s v="Aug"/>
    <n v="2023"/>
  </r>
  <r>
    <s v="2023-08-10"/>
    <x v="7"/>
    <s v="Shop Repairs"/>
    <n v="14890"/>
    <s v="Aug"/>
    <n v="2023"/>
  </r>
  <r>
    <s v="2023-08-11"/>
    <x v="3"/>
    <s v="Casual Worker Payment"/>
    <n v="71283"/>
    <s v="Aug"/>
    <n v="2023"/>
  </r>
  <r>
    <s v="2023-08-11"/>
    <x v="5"/>
    <s v="Purchase of Accessories"/>
    <n v="47840"/>
    <s v="Aug"/>
    <n v="2023"/>
  </r>
  <r>
    <s v="2023-08-12"/>
    <x v="0"/>
    <s v="Flyer Printing"/>
    <n v="21238"/>
    <s v="Aug"/>
    <n v="2023"/>
  </r>
  <r>
    <s v="2023-08-12"/>
    <x v="6"/>
    <s v="Water Bill"/>
    <n v="15588"/>
    <s v="Aug"/>
    <n v="2023"/>
  </r>
  <r>
    <s v="2023-08-12"/>
    <x v="6"/>
    <s v="Water Bill"/>
    <n v="4742"/>
    <s v="Aug"/>
    <n v="2023"/>
  </r>
  <r>
    <s v="2023-08-13"/>
    <x v="1"/>
    <s v="Bike Maintenance"/>
    <n v="11012"/>
    <s v="Aug"/>
    <n v="2023"/>
  </r>
  <r>
    <s v="2023-08-13"/>
    <x v="6"/>
    <s v="Electricity Bill"/>
    <n v="11555"/>
    <s v="Aug"/>
    <n v="2023"/>
  </r>
  <r>
    <s v="2023-08-13"/>
    <x v="6"/>
    <s v="Electricity Bill"/>
    <n v="7929"/>
    <s v="Aug"/>
    <n v="2023"/>
  </r>
  <r>
    <s v="2023-08-13"/>
    <x v="7"/>
    <s v="Equipment Fix"/>
    <n v="2981"/>
    <s v="Aug"/>
    <n v="2023"/>
  </r>
  <r>
    <s v="2023-08-14"/>
    <x v="7"/>
    <s v="Shop Repairs"/>
    <n v="15380"/>
    <s v="Aug"/>
    <n v="2023"/>
  </r>
  <r>
    <s v="2023-08-14"/>
    <x v="3"/>
    <s v="Staff Salary"/>
    <n v="62472"/>
    <s v="Aug"/>
    <n v="2023"/>
  </r>
  <r>
    <s v="2023-08-14"/>
    <x v="7"/>
    <s v="Shop Repairs"/>
    <n v="18256"/>
    <s v="Aug"/>
    <n v="2023"/>
  </r>
  <r>
    <s v="2023-08-15"/>
    <x v="7"/>
    <s v="Shop Repairs"/>
    <n v="17933"/>
    <s v="Aug"/>
    <n v="2023"/>
  </r>
  <r>
    <s v="2023-08-15"/>
    <x v="7"/>
    <s v="Equipment Fix"/>
    <n v="17252"/>
    <s v="Aug"/>
    <n v="2023"/>
  </r>
  <r>
    <s v="2023-08-15"/>
    <x v="4"/>
    <s v="Unexpected Expense"/>
    <n v="4841"/>
    <s v="Aug"/>
    <n v="2023"/>
  </r>
  <r>
    <s v="2023-08-16"/>
    <x v="5"/>
    <s v="Purchase of Chargers"/>
    <n v="12545"/>
    <s v="Aug"/>
    <n v="2023"/>
  </r>
  <r>
    <s v="2023-08-16"/>
    <x v="2"/>
    <s v="Shop Rent"/>
    <n v="121208"/>
    <s v="Aug"/>
    <n v="2023"/>
  </r>
  <r>
    <s v="2023-08-19"/>
    <x v="1"/>
    <s v="Delivery Transport"/>
    <n v="12703"/>
    <s v="Aug"/>
    <n v="2023"/>
  </r>
  <r>
    <s v="2023-08-19"/>
    <x v="2"/>
    <s v="Office Rent"/>
    <n v="60899"/>
    <s v="Aug"/>
    <n v="2023"/>
  </r>
  <r>
    <s v="2023-08-20"/>
    <x v="7"/>
    <s v="Shop Repairs"/>
    <n v="15451"/>
    <s v="Aug"/>
    <n v="2023"/>
  </r>
  <r>
    <s v="2023-08-20"/>
    <x v="6"/>
    <s v="Water Bill"/>
    <n v="14746"/>
    <s v="Aug"/>
    <n v="2023"/>
  </r>
  <r>
    <s v="2023-08-20"/>
    <x v="3"/>
    <s v="Casual Worker Payment"/>
    <n v="32872"/>
    <s v="Aug"/>
    <n v="2023"/>
  </r>
  <r>
    <s v="2023-08-20"/>
    <x v="3"/>
    <s v="Staff Salary"/>
    <n v="53515"/>
    <s v="Aug"/>
    <n v="2023"/>
  </r>
  <r>
    <s v="2023-08-20"/>
    <x v="7"/>
    <s v="Shop Repairs"/>
    <n v="11399"/>
    <s v="Aug"/>
    <n v="2023"/>
  </r>
  <r>
    <s v="2023-08-20"/>
    <x v="5"/>
    <s v="Purchase of Phones"/>
    <n v="36810"/>
    <s v="Aug"/>
    <n v="2023"/>
  </r>
  <r>
    <s v="2023-08-21"/>
    <x v="1"/>
    <s v="Delivery Transport"/>
    <n v="13237"/>
    <s v="Aug"/>
    <n v="2023"/>
  </r>
  <r>
    <s v="2023-08-21"/>
    <x v="6"/>
    <s v="Internet Subscription"/>
    <n v="2522"/>
    <s v="Aug"/>
    <n v="2023"/>
  </r>
  <r>
    <s v="2023-08-22"/>
    <x v="7"/>
    <s v="Equipment Fix"/>
    <n v="18355"/>
    <s v="Aug"/>
    <n v="2023"/>
  </r>
  <r>
    <s v="2023-08-22"/>
    <x v="1"/>
    <s v="Fuel Purchase"/>
    <n v="14134"/>
    <s v="Aug"/>
    <n v="2023"/>
  </r>
  <r>
    <s v="2023-08-23"/>
    <x v="3"/>
    <s v="Casual Worker Payment"/>
    <n v="46852"/>
    <s v="Aug"/>
    <n v="2023"/>
  </r>
  <r>
    <s v="2023-08-23"/>
    <x v="4"/>
    <s v="Stationery"/>
    <n v="2978"/>
    <s v="Aug"/>
    <n v="2023"/>
  </r>
  <r>
    <s v="2023-08-24"/>
    <x v="1"/>
    <s v="Bike Maintenance"/>
    <n v="12749"/>
    <s v="Aug"/>
    <n v="2023"/>
  </r>
  <r>
    <s v="2023-08-24"/>
    <x v="0"/>
    <s v="Flyer Printing"/>
    <n v="6155"/>
    <s v="Aug"/>
    <n v="2023"/>
  </r>
  <r>
    <s v="2023-08-25"/>
    <x v="4"/>
    <s v="Stationery"/>
    <n v="1835"/>
    <s v="Aug"/>
    <n v="2023"/>
  </r>
  <r>
    <s v="2023-08-25"/>
    <x v="7"/>
    <s v="Equipment Fix"/>
    <n v="4515"/>
    <s v="Aug"/>
    <n v="2023"/>
  </r>
  <r>
    <s v="2023-08-26"/>
    <x v="6"/>
    <s v="Electricity Bill"/>
    <n v="6178"/>
    <s v="Aug"/>
    <n v="2023"/>
  </r>
  <r>
    <s v="2023-08-27"/>
    <x v="2"/>
    <s v="Shop Rent"/>
    <n v="142202"/>
    <s v="Aug"/>
    <n v="2023"/>
  </r>
  <r>
    <s v="2023-08-28"/>
    <x v="4"/>
    <s v="Stationery"/>
    <n v="5911"/>
    <s v="Aug"/>
    <n v="2023"/>
  </r>
  <r>
    <s v="2023-08-28"/>
    <x v="4"/>
    <s v="Unexpected Expense"/>
    <n v="3047"/>
    <s v="Aug"/>
    <n v="2023"/>
  </r>
  <r>
    <s v="2023-08-29"/>
    <x v="2"/>
    <s v="Office Rent"/>
    <n v="58651"/>
    <s v="Aug"/>
    <n v="2023"/>
  </r>
  <r>
    <s v="2023-08-29"/>
    <x v="4"/>
    <s v="Stationery"/>
    <n v="9714"/>
    <s v="Aug"/>
    <n v="2023"/>
  </r>
  <r>
    <s v="2023-08-30"/>
    <x v="1"/>
    <s v="Bike Maintenance"/>
    <n v="2337"/>
    <s v="Aug"/>
    <n v="2023"/>
  </r>
  <r>
    <s v="2023-08-31"/>
    <x v="7"/>
    <s v="Shop Repairs"/>
    <n v="22931"/>
    <s v="Aug"/>
    <n v="2023"/>
  </r>
  <r>
    <s v="2023-08-31"/>
    <x v="7"/>
    <s v="Shop Repairs"/>
    <n v="22732"/>
    <s v="Aug"/>
    <n v="2023"/>
  </r>
  <r>
    <s v="2023-09-01"/>
    <x v="0"/>
    <s v="Flyer Printing"/>
    <n v="17699"/>
    <s v="Sept"/>
    <n v="2023"/>
  </r>
  <r>
    <s v="2023-09-01"/>
    <x v="0"/>
    <s v="Flyer Printing"/>
    <n v="7429"/>
    <s v="Sept"/>
    <n v="2023"/>
  </r>
  <r>
    <s v="2023-09-02"/>
    <x v="1"/>
    <s v="Delivery Transport"/>
    <n v="13520"/>
    <s v="Sept"/>
    <n v="2023"/>
  </r>
  <r>
    <s v="2023-09-03"/>
    <x v="1"/>
    <s v="Bike Maintenance"/>
    <n v="5866"/>
    <s v="Sept"/>
    <n v="2023"/>
  </r>
  <r>
    <s v="2023-09-03"/>
    <x v="4"/>
    <s v="Snacks"/>
    <n v="3747"/>
    <s v="Sept"/>
    <n v="2023"/>
  </r>
  <r>
    <s v="2023-09-03"/>
    <x v="5"/>
    <s v="Purchase of Phones"/>
    <n v="57468"/>
    <s v="Sept"/>
    <n v="2023"/>
  </r>
  <r>
    <s v="2023-09-03"/>
    <x v="5"/>
    <s v="Purchase of Chargers"/>
    <n v="53268"/>
    <s v="Sept"/>
    <n v="2023"/>
  </r>
  <r>
    <s v="2023-09-03"/>
    <x v="2"/>
    <s v="Shop Rent"/>
    <n v="116718"/>
    <s v="Sept"/>
    <n v="2023"/>
  </r>
  <r>
    <s v="2023-09-04"/>
    <x v="6"/>
    <s v="Electricity Bill"/>
    <n v="12225"/>
    <s v="Sept"/>
    <n v="2023"/>
  </r>
  <r>
    <s v="2023-09-04"/>
    <x v="6"/>
    <s v="Internet Subscription"/>
    <n v="7750"/>
    <s v="Sept"/>
    <n v="2023"/>
  </r>
  <r>
    <s v="2023-09-04"/>
    <x v="7"/>
    <s v="Shop Repairs"/>
    <n v="19976"/>
    <s v="Sept"/>
    <n v="2023"/>
  </r>
  <r>
    <s v="2023-09-04"/>
    <x v="0"/>
    <s v="Online Ads"/>
    <n v="5670"/>
    <s v="Sept"/>
    <n v="2023"/>
  </r>
  <r>
    <s v="2023-09-05"/>
    <x v="4"/>
    <s v="Unexpected Expense"/>
    <n v="3538"/>
    <s v="Sept"/>
    <n v="2023"/>
  </r>
  <r>
    <s v="2023-09-05"/>
    <x v="1"/>
    <s v="Bike Maintenance"/>
    <n v="11230"/>
    <s v="Sept"/>
    <n v="2023"/>
  </r>
  <r>
    <s v="2023-09-05"/>
    <x v="1"/>
    <s v="Bike Maintenance"/>
    <n v="2385"/>
    <s v="Sept"/>
    <n v="2023"/>
  </r>
  <r>
    <s v="2023-09-05"/>
    <x v="7"/>
    <s v="Equipment Fix"/>
    <n v="16733"/>
    <s v="Sept"/>
    <n v="2023"/>
  </r>
  <r>
    <s v="2023-09-06"/>
    <x v="5"/>
    <s v="Purchase of Phones"/>
    <n v="38729"/>
    <s v="Sept"/>
    <n v="2023"/>
  </r>
  <r>
    <s v="2023-09-06"/>
    <x v="1"/>
    <s v="Bike Maintenance"/>
    <n v="9026"/>
    <s v="Sept"/>
    <n v="2023"/>
  </r>
  <r>
    <s v="2023-09-06"/>
    <x v="1"/>
    <s v="Delivery Transport"/>
    <n v="14543"/>
    <s v="Sept"/>
    <n v="2023"/>
  </r>
  <r>
    <s v="2023-09-07"/>
    <x v="6"/>
    <s v="Water Bill"/>
    <n v="18613"/>
    <s v="Sept"/>
    <n v="2023"/>
  </r>
  <r>
    <s v="2023-09-07"/>
    <x v="6"/>
    <s v="Electricity Bill"/>
    <n v="9420"/>
    <s v="Sept"/>
    <n v="2023"/>
  </r>
  <r>
    <s v="2023-09-07"/>
    <x v="6"/>
    <s v="Electricity Bill"/>
    <n v="6607"/>
    <s v="Sept"/>
    <n v="2023"/>
  </r>
  <r>
    <s v="2023-09-07"/>
    <x v="0"/>
    <s v="Online Ads"/>
    <n v="4257"/>
    <s v="Sept"/>
    <n v="2023"/>
  </r>
  <r>
    <s v="2023-09-08"/>
    <x v="4"/>
    <s v="Snacks"/>
    <n v="4050"/>
    <s v="Sept"/>
    <n v="2023"/>
  </r>
  <r>
    <s v="2023-09-08"/>
    <x v="3"/>
    <s v="Casual Worker Payment"/>
    <n v="58896"/>
    <s v="Sept"/>
    <n v="2023"/>
  </r>
  <r>
    <s v="2023-09-08"/>
    <x v="6"/>
    <s v="Electricity Bill"/>
    <n v="2019"/>
    <s v="Sept"/>
    <n v="2023"/>
  </r>
  <r>
    <s v="2023-09-08"/>
    <x v="4"/>
    <s v="Snacks"/>
    <n v="9530"/>
    <s v="Sept"/>
    <n v="2023"/>
  </r>
  <r>
    <s v="2023-09-08"/>
    <x v="1"/>
    <s v="Bike Maintenance"/>
    <n v="12627"/>
    <s v="Sept"/>
    <n v="2023"/>
  </r>
  <r>
    <s v="2023-09-09"/>
    <x v="3"/>
    <s v="Casual Worker Payment"/>
    <n v="55758"/>
    <s v="Sept"/>
    <n v="2023"/>
  </r>
  <r>
    <s v="2023-09-10"/>
    <x v="4"/>
    <s v="Snacks"/>
    <n v="3303"/>
    <s v="Sept"/>
    <n v="2023"/>
  </r>
  <r>
    <s v="2023-09-11"/>
    <x v="5"/>
    <s v="Purchase of Chargers"/>
    <n v="15734"/>
    <s v="Sept"/>
    <n v="2023"/>
  </r>
  <r>
    <s v="2023-09-11"/>
    <x v="5"/>
    <s v="Purchase of Accessories"/>
    <n v="49382"/>
    <s v="Sept"/>
    <n v="2023"/>
  </r>
  <r>
    <s v="2023-09-11"/>
    <x v="4"/>
    <s v="Stationery"/>
    <n v="3089"/>
    <s v="Sept"/>
    <n v="2023"/>
  </r>
  <r>
    <s v="2023-09-12"/>
    <x v="2"/>
    <s v="Office Rent"/>
    <n v="134957"/>
    <s v="Sept"/>
    <n v="2023"/>
  </r>
  <r>
    <s v="2023-09-12"/>
    <x v="4"/>
    <s v="Stationery"/>
    <n v="7060"/>
    <s v="Sept"/>
    <n v="2023"/>
  </r>
  <r>
    <s v="2023-09-12"/>
    <x v="3"/>
    <s v="Casual Worker Payment"/>
    <n v="56363"/>
    <s v="Sept"/>
    <n v="2023"/>
  </r>
  <r>
    <s v="2023-09-12"/>
    <x v="5"/>
    <s v="Purchase of Phones"/>
    <n v="47939"/>
    <s v="Sept"/>
    <n v="2023"/>
  </r>
  <r>
    <s v="2023-09-12"/>
    <x v="5"/>
    <s v="Purchase of Chargers"/>
    <n v="40808"/>
    <s v="Sept"/>
    <n v="2023"/>
  </r>
  <r>
    <s v="2023-09-13"/>
    <x v="2"/>
    <s v="Office Rent"/>
    <n v="54708"/>
    <s v="Sept"/>
    <n v="2023"/>
  </r>
  <r>
    <s v="2023-09-13"/>
    <x v="1"/>
    <s v="Fuel Purchase"/>
    <n v="3266"/>
    <s v="Sept"/>
    <n v="2023"/>
  </r>
  <r>
    <s v="2023-09-13"/>
    <x v="1"/>
    <s v="Bike Maintenance"/>
    <n v="1900"/>
    <s v="Sept"/>
    <n v="2023"/>
  </r>
  <r>
    <s v="2023-09-13"/>
    <x v="1"/>
    <s v="Delivery Transport"/>
    <n v="10389"/>
    <s v="Sept"/>
    <n v="2023"/>
  </r>
  <r>
    <s v="2023-09-14"/>
    <x v="3"/>
    <s v="Casual Worker Payment"/>
    <n v="27271"/>
    <s v="Sept"/>
    <n v="2023"/>
  </r>
  <r>
    <s v="2023-09-14"/>
    <x v="5"/>
    <s v="Purchase of Chargers"/>
    <n v="17343"/>
    <s v="Sept"/>
    <n v="2023"/>
  </r>
  <r>
    <s v="2023-09-14"/>
    <x v="1"/>
    <s v="Bike Maintenance"/>
    <n v="5823"/>
    <s v="Sept"/>
    <n v="2023"/>
  </r>
  <r>
    <s v="2023-09-14"/>
    <x v="3"/>
    <s v="Staff Salary"/>
    <n v="35743"/>
    <s v="Sept"/>
    <n v="2023"/>
  </r>
  <r>
    <s v="2023-09-14"/>
    <x v="4"/>
    <s v="Snacks"/>
    <n v="6816"/>
    <s v="Sept"/>
    <n v="2023"/>
  </r>
  <r>
    <s v="2023-09-14"/>
    <x v="0"/>
    <s v="Online Ads"/>
    <n v="15280"/>
    <s v="Sept"/>
    <n v="2023"/>
  </r>
  <r>
    <s v="2023-09-15"/>
    <x v="1"/>
    <s v="Bike Maintenance"/>
    <n v="11315"/>
    <s v="Sept"/>
    <n v="2023"/>
  </r>
  <r>
    <s v="2023-09-15"/>
    <x v="0"/>
    <s v="Flyer Printing"/>
    <n v="25009"/>
    <s v="Sept"/>
    <n v="2023"/>
  </r>
  <r>
    <s v="2023-09-16"/>
    <x v="0"/>
    <s v="Flyer Printing"/>
    <n v="15207"/>
    <s v="Sept"/>
    <n v="2023"/>
  </r>
  <r>
    <s v="2023-09-16"/>
    <x v="3"/>
    <s v="Casual Worker Payment"/>
    <n v="21172"/>
    <s v="Sept"/>
    <n v="2023"/>
  </r>
  <r>
    <s v="2023-09-16"/>
    <x v="4"/>
    <s v="Unexpected Expense"/>
    <n v="8648"/>
    <s v="Sept"/>
    <n v="2023"/>
  </r>
  <r>
    <s v="2023-09-18"/>
    <x v="2"/>
    <s v="Shop Rent"/>
    <n v="120661"/>
    <s v="Sept"/>
    <n v="2023"/>
  </r>
  <r>
    <s v="2023-09-19"/>
    <x v="0"/>
    <s v="Flyer Printing"/>
    <n v="3578"/>
    <s v="Sept"/>
    <n v="2023"/>
  </r>
  <r>
    <s v="2023-09-19"/>
    <x v="2"/>
    <s v="Office Rent"/>
    <n v="132686"/>
    <s v="Sept"/>
    <n v="2023"/>
  </r>
  <r>
    <s v="2023-09-19"/>
    <x v="0"/>
    <s v="Online Ads"/>
    <n v="13584"/>
    <s v="Sept"/>
    <n v="2023"/>
  </r>
  <r>
    <s v="2023-09-19"/>
    <x v="2"/>
    <s v="Office Rent"/>
    <n v="126370"/>
    <s v="Sept"/>
    <n v="2023"/>
  </r>
  <r>
    <s v="2023-09-20"/>
    <x v="7"/>
    <s v="Equipment Fix"/>
    <n v="15470"/>
    <s v="Sept"/>
    <n v="2023"/>
  </r>
  <r>
    <s v="2023-09-20"/>
    <x v="6"/>
    <s v="Water Bill"/>
    <n v="10343"/>
    <s v="Sept"/>
    <n v="2023"/>
  </r>
  <r>
    <s v="2023-09-21"/>
    <x v="4"/>
    <s v="Stationery"/>
    <n v="8047"/>
    <s v="Sept"/>
    <n v="2023"/>
  </r>
  <r>
    <s v="2023-09-21"/>
    <x v="1"/>
    <s v="Delivery Transport"/>
    <n v="13433"/>
    <s v="Sept"/>
    <n v="2023"/>
  </r>
  <r>
    <s v="2023-09-21"/>
    <x v="0"/>
    <s v="Online Ads"/>
    <n v="15817"/>
    <s v="Sept"/>
    <n v="2023"/>
  </r>
  <r>
    <s v="2023-09-21"/>
    <x v="2"/>
    <s v="Shop Rent"/>
    <n v="99050"/>
    <s v="Sept"/>
    <n v="2023"/>
  </r>
  <r>
    <s v="2023-09-22"/>
    <x v="0"/>
    <s v="Flyer Printing"/>
    <n v="23511"/>
    <s v="Sept"/>
    <n v="2023"/>
  </r>
  <r>
    <s v="2023-09-22"/>
    <x v="1"/>
    <s v="Bike Maintenance"/>
    <n v="11830"/>
    <s v="Sept"/>
    <n v="2023"/>
  </r>
  <r>
    <s v="2023-09-22"/>
    <x v="3"/>
    <s v="Casual Worker Payment"/>
    <n v="28384"/>
    <s v="Sept"/>
    <n v="2023"/>
  </r>
  <r>
    <s v="2023-09-22"/>
    <x v="0"/>
    <s v="Online Ads"/>
    <n v="8748"/>
    <s v="Sept"/>
    <n v="2023"/>
  </r>
  <r>
    <s v="2023-09-22"/>
    <x v="5"/>
    <s v="Purchase of Phones"/>
    <n v="38808"/>
    <s v="Sept"/>
    <n v="2023"/>
  </r>
  <r>
    <s v="2023-09-22"/>
    <x v="4"/>
    <s v="Snacks"/>
    <n v="6910"/>
    <s v="Sept"/>
    <n v="2023"/>
  </r>
  <r>
    <s v="2023-09-22"/>
    <x v="7"/>
    <s v="Shop Repairs"/>
    <n v="21762"/>
    <s v="Sept"/>
    <n v="2023"/>
  </r>
  <r>
    <s v="2023-09-22"/>
    <x v="4"/>
    <s v="Unexpected Expense"/>
    <n v="4090"/>
    <s v="Sept"/>
    <n v="2023"/>
  </r>
  <r>
    <s v="2023-09-23"/>
    <x v="1"/>
    <s v="Delivery Transport"/>
    <n v="11909"/>
    <s v="Sept"/>
    <n v="2023"/>
  </r>
  <r>
    <s v="2023-09-23"/>
    <x v="0"/>
    <s v="Flyer Printing"/>
    <n v="16207"/>
    <s v="Sept"/>
    <n v="2023"/>
  </r>
  <r>
    <s v="2023-09-23"/>
    <x v="3"/>
    <s v="Staff Salary"/>
    <n v="30312"/>
    <s v="Sept"/>
    <n v="2023"/>
  </r>
  <r>
    <s v="2023-09-24"/>
    <x v="4"/>
    <s v="Snacks"/>
    <n v="5257"/>
    <s v="Sept"/>
    <n v="2023"/>
  </r>
  <r>
    <s v="2023-09-24"/>
    <x v="3"/>
    <s v="Staff Salary"/>
    <n v="36713"/>
    <s v="Sept"/>
    <n v="2023"/>
  </r>
  <r>
    <s v="2023-09-25"/>
    <x v="7"/>
    <s v="Equipment Fix"/>
    <n v="13318"/>
    <s v="Sept"/>
    <n v="2023"/>
  </r>
  <r>
    <s v="2023-09-25"/>
    <x v="5"/>
    <s v="Purchase of Chargers"/>
    <n v="54597"/>
    <s v="Sept"/>
    <n v="2023"/>
  </r>
  <r>
    <s v="2023-09-25"/>
    <x v="5"/>
    <s v="Purchase of Accessories"/>
    <n v="36258"/>
    <s v="Sept"/>
    <n v="2023"/>
  </r>
  <r>
    <s v="2023-09-26"/>
    <x v="5"/>
    <s v="Purchase of Accessories"/>
    <n v="45095"/>
    <s v="Sept"/>
    <n v="2023"/>
  </r>
  <r>
    <s v="2023-09-26"/>
    <x v="5"/>
    <s v="Purchase of Phones"/>
    <n v="44327"/>
    <s v="Sept"/>
    <n v="2023"/>
  </r>
  <r>
    <s v="2023-09-26"/>
    <x v="6"/>
    <s v="Electricity Bill"/>
    <n v="9549"/>
    <s v="Sept"/>
    <n v="2023"/>
  </r>
  <r>
    <s v="2023-09-27"/>
    <x v="5"/>
    <s v="Purchase of Chargers"/>
    <n v="37289"/>
    <s v="Sept"/>
    <n v="2023"/>
  </r>
  <r>
    <s v="2023-09-27"/>
    <x v="0"/>
    <s v="Flyer Printing"/>
    <n v="15391"/>
    <s v="Sept"/>
    <n v="2023"/>
  </r>
  <r>
    <s v="2023-09-28"/>
    <x v="2"/>
    <s v="Shop Rent"/>
    <n v="120566"/>
    <s v="Sept"/>
    <n v="2023"/>
  </r>
  <r>
    <s v="2023-09-29"/>
    <x v="1"/>
    <s v="Delivery Transport"/>
    <n v="7024"/>
    <s v="Sept"/>
    <n v="2023"/>
  </r>
  <r>
    <s v="2023-09-30"/>
    <x v="5"/>
    <s v="Purchase of Phones"/>
    <n v="39285"/>
    <s v="Sept"/>
    <n v="2023"/>
  </r>
  <r>
    <s v="2023-10-01"/>
    <x v="1"/>
    <s v="Fuel Purchase"/>
    <n v="12374"/>
    <s v="Oct"/>
    <n v="2023"/>
  </r>
  <r>
    <s v="2023-10-03"/>
    <x v="0"/>
    <s v="Flyer Printing"/>
    <n v="28793"/>
    <s v="Oct"/>
    <n v="2023"/>
  </r>
  <r>
    <s v="2023-10-03"/>
    <x v="3"/>
    <s v="Staff Salary"/>
    <n v="28398"/>
    <s v="Oct"/>
    <n v="2023"/>
  </r>
  <r>
    <s v="2023-10-03"/>
    <x v="5"/>
    <s v="Purchase of Phones"/>
    <n v="43739"/>
    <s v="Oct"/>
    <n v="2023"/>
  </r>
  <r>
    <s v="2023-10-04"/>
    <x v="0"/>
    <s v="Online Ads"/>
    <n v="4925"/>
    <s v="Oct"/>
    <n v="2023"/>
  </r>
  <r>
    <s v="2023-10-04"/>
    <x v="4"/>
    <s v="Snacks"/>
    <n v="4150"/>
    <s v="Oct"/>
    <n v="2023"/>
  </r>
  <r>
    <s v="2023-10-05"/>
    <x v="1"/>
    <s v="Delivery Transport"/>
    <n v="8046"/>
    <s v="Oct"/>
    <n v="2023"/>
  </r>
  <r>
    <s v="2023-10-05"/>
    <x v="6"/>
    <s v="Electricity Bill"/>
    <n v="11466"/>
    <s v="Oct"/>
    <n v="2023"/>
  </r>
  <r>
    <s v="2023-10-05"/>
    <x v="2"/>
    <s v="Shop Rent"/>
    <n v="86711"/>
    <s v="Oct"/>
    <n v="2023"/>
  </r>
  <r>
    <s v="2023-10-05"/>
    <x v="0"/>
    <s v="Online Ads"/>
    <n v="8430"/>
    <s v="Oct"/>
    <n v="2023"/>
  </r>
  <r>
    <s v="2023-10-05"/>
    <x v="2"/>
    <s v="Shop Rent"/>
    <n v="129141"/>
    <s v="Oct"/>
    <n v="2023"/>
  </r>
  <r>
    <s v="2023-10-06"/>
    <x v="6"/>
    <s v="Internet Subscription"/>
    <n v="4432"/>
    <s v="Oct"/>
    <n v="2023"/>
  </r>
  <r>
    <s v="2023-10-06"/>
    <x v="2"/>
    <s v="Shop Rent"/>
    <n v="124900"/>
    <s v="Oct"/>
    <n v="2023"/>
  </r>
  <r>
    <s v="2023-10-06"/>
    <x v="2"/>
    <s v="Shop Rent"/>
    <n v="132424"/>
    <s v="Oct"/>
    <n v="2023"/>
  </r>
  <r>
    <s v="2023-10-07"/>
    <x v="4"/>
    <s v="Unexpected Expense"/>
    <n v="7576"/>
    <s v="Oct"/>
    <n v="2023"/>
  </r>
  <r>
    <s v="2023-10-08"/>
    <x v="7"/>
    <s v="Shop Repairs"/>
    <n v="16855"/>
    <s v="Oct"/>
    <n v="2023"/>
  </r>
  <r>
    <s v="2023-10-08"/>
    <x v="4"/>
    <s v="Stationery"/>
    <n v="9883"/>
    <s v="Oct"/>
    <n v="2023"/>
  </r>
  <r>
    <s v="2023-10-08"/>
    <x v="5"/>
    <s v="Purchase of Accessories"/>
    <n v="51208"/>
    <s v="Oct"/>
    <n v="2023"/>
  </r>
  <r>
    <s v="2023-10-08"/>
    <x v="7"/>
    <s v="Shop Repairs"/>
    <n v="2697"/>
    <s v="Oct"/>
    <n v="2023"/>
  </r>
  <r>
    <s v="2023-10-08"/>
    <x v="1"/>
    <s v="Fuel Purchase"/>
    <n v="1762"/>
    <s v="Oct"/>
    <n v="2023"/>
  </r>
  <r>
    <s v="2023-10-09"/>
    <x v="2"/>
    <s v="Office Rent"/>
    <n v="149169"/>
    <s v="Oct"/>
    <n v="2023"/>
  </r>
  <r>
    <s v="2023-10-09"/>
    <x v="6"/>
    <s v="Internet Subscription"/>
    <n v="19856"/>
    <s v="Oct"/>
    <n v="2023"/>
  </r>
  <r>
    <s v="2023-10-10"/>
    <x v="1"/>
    <s v="Delivery Transport"/>
    <n v="2622"/>
    <s v="Oct"/>
    <n v="2023"/>
  </r>
  <r>
    <s v="2023-10-11"/>
    <x v="1"/>
    <s v="Delivery Transport"/>
    <n v="10835"/>
    <s v="Oct"/>
    <n v="2023"/>
  </r>
  <r>
    <s v="2023-10-12"/>
    <x v="5"/>
    <s v="Purchase of Accessories"/>
    <n v="38042"/>
    <s v="Oct"/>
    <n v="2023"/>
  </r>
  <r>
    <s v="2023-10-12"/>
    <x v="4"/>
    <s v="Stationery"/>
    <n v="1781"/>
    <s v="Oct"/>
    <n v="2023"/>
  </r>
  <r>
    <s v="2023-10-12"/>
    <x v="0"/>
    <s v="Flyer Printing"/>
    <n v="24569"/>
    <s v="Oct"/>
    <n v="2023"/>
  </r>
  <r>
    <s v="2023-10-12"/>
    <x v="4"/>
    <s v="Snacks"/>
    <n v="2206"/>
    <s v="Oct"/>
    <n v="2023"/>
  </r>
  <r>
    <s v="2023-10-12"/>
    <x v="6"/>
    <s v="Electricity Bill"/>
    <n v="10693"/>
    <s v="Oct"/>
    <n v="2023"/>
  </r>
  <r>
    <s v="2023-10-12"/>
    <x v="2"/>
    <s v="Office Rent"/>
    <n v="144225"/>
    <s v="Oct"/>
    <n v="2023"/>
  </r>
  <r>
    <s v="2023-10-12"/>
    <x v="7"/>
    <s v="Shop Repairs"/>
    <n v="9718"/>
    <s v="Oct"/>
    <n v="2023"/>
  </r>
  <r>
    <s v="2023-10-12"/>
    <x v="4"/>
    <s v="Stationery"/>
    <n v="9799"/>
    <s v="Oct"/>
    <n v="2023"/>
  </r>
  <r>
    <s v="2023-10-12"/>
    <x v="5"/>
    <s v="Purchase of Accessories"/>
    <n v="20088"/>
    <s v="Oct"/>
    <n v="2023"/>
  </r>
  <r>
    <s v="2023-10-12"/>
    <x v="1"/>
    <s v="Delivery Transport"/>
    <n v="5360"/>
    <s v="Oct"/>
    <n v="2023"/>
  </r>
  <r>
    <s v="2023-10-13"/>
    <x v="5"/>
    <s v="Purchase of Chargers"/>
    <n v="36068"/>
    <s v="Oct"/>
    <n v="2023"/>
  </r>
  <r>
    <s v="2023-10-13"/>
    <x v="1"/>
    <s v="Delivery Transport"/>
    <n v="3512"/>
    <s v="Oct"/>
    <n v="2023"/>
  </r>
  <r>
    <s v="2023-10-14"/>
    <x v="7"/>
    <s v="Equipment Fix"/>
    <n v="14198"/>
    <s v="Oct"/>
    <n v="2023"/>
  </r>
  <r>
    <s v="2023-10-14"/>
    <x v="1"/>
    <s v="Fuel Purchase"/>
    <n v="3333"/>
    <s v="Oct"/>
    <n v="2023"/>
  </r>
  <r>
    <s v="2023-10-14"/>
    <x v="2"/>
    <s v="Office Rent"/>
    <n v="92176"/>
    <s v="Oct"/>
    <n v="2023"/>
  </r>
  <r>
    <s v="2023-10-15"/>
    <x v="4"/>
    <s v="Snacks"/>
    <n v="2845"/>
    <s v="Oct"/>
    <n v="2023"/>
  </r>
  <r>
    <s v="2023-10-15"/>
    <x v="5"/>
    <s v="Purchase of Accessories"/>
    <n v="14232"/>
    <s v="Oct"/>
    <n v="2023"/>
  </r>
  <r>
    <s v="2023-10-15"/>
    <x v="5"/>
    <s v="Purchase of Phones"/>
    <n v="27427"/>
    <s v="Oct"/>
    <n v="2023"/>
  </r>
  <r>
    <s v="2023-10-15"/>
    <x v="7"/>
    <s v="Equipment Fix"/>
    <n v="8958"/>
    <s v="Oct"/>
    <n v="2023"/>
  </r>
  <r>
    <s v="2023-10-17"/>
    <x v="4"/>
    <s v="Snacks"/>
    <n v="9548"/>
    <s v="Oct"/>
    <n v="2023"/>
  </r>
  <r>
    <s v="2023-10-18"/>
    <x v="0"/>
    <s v="Flyer Printing"/>
    <n v="16360"/>
    <s v="Oct"/>
    <n v="2023"/>
  </r>
  <r>
    <s v="2023-10-18"/>
    <x v="2"/>
    <s v="Shop Rent"/>
    <n v="69108"/>
    <s v="Oct"/>
    <n v="2023"/>
  </r>
  <r>
    <s v="2023-10-18"/>
    <x v="7"/>
    <s v="Equipment Fix"/>
    <n v="3954"/>
    <s v="Oct"/>
    <n v="2023"/>
  </r>
  <r>
    <s v="2023-10-18"/>
    <x v="2"/>
    <s v="Office Rent"/>
    <n v="95184"/>
    <s v="Oct"/>
    <n v="2023"/>
  </r>
  <r>
    <s v="2023-10-18"/>
    <x v="5"/>
    <s v="Purchase of Phones"/>
    <n v="18141"/>
    <s v="Oct"/>
    <n v="2023"/>
  </r>
  <r>
    <s v="2023-10-18"/>
    <x v="6"/>
    <s v="Water Bill"/>
    <n v="3785"/>
    <s v="Oct"/>
    <n v="2023"/>
  </r>
  <r>
    <s v="2023-10-19"/>
    <x v="3"/>
    <s v="Casual Worker Payment"/>
    <n v="22295"/>
    <s v="Oct"/>
    <n v="2023"/>
  </r>
  <r>
    <s v="2023-10-19"/>
    <x v="2"/>
    <s v="Shop Rent"/>
    <n v="84351"/>
    <s v="Oct"/>
    <n v="2023"/>
  </r>
  <r>
    <s v="2023-10-19"/>
    <x v="0"/>
    <s v="Flyer Printing"/>
    <n v="15636"/>
    <s v="Oct"/>
    <n v="2023"/>
  </r>
  <r>
    <s v="2023-10-20"/>
    <x v="6"/>
    <s v="Electricity Bill"/>
    <n v="17052"/>
    <s v="Oct"/>
    <n v="2023"/>
  </r>
  <r>
    <s v="2023-10-20"/>
    <x v="4"/>
    <s v="Unexpected Expense"/>
    <n v="8874"/>
    <s v="Oct"/>
    <n v="2023"/>
  </r>
  <r>
    <s v="2023-10-21"/>
    <x v="5"/>
    <s v="Purchase of Accessories"/>
    <n v="25165"/>
    <s v="Oct"/>
    <n v="2023"/>
  </r>
  <r>
    <s v="2023-10-21"/>
    <x v="6"/>
    <s v="Water Bill"/>
    <n v="9319"/>
    <s v="Oct"/>
    <n v="2023"/>
  </r>
  <r>
    <s v="2023-10-22"/>
    <x v="2"/>
    <s v="Shop Rent"/>
    <n v="53008"/>
    <s v="Oct"/>
    <n v="2023"/>
  </r>
  <r>
    <s v="2023-10-22"/>
    <x v="2"/>
    <s v="Office Rent"/>
    <n v="78875"/>
    <s v="Oct"/>
    <n v="2023"/>
  </r>
  <r>
    <s v="2023-10-22"/>
    <x v="7"/>
    <s v="Equipment Fix"/>
    <n v="23666"/>
    <s v="Oct"/>
    <n v="2023"/>
  </r>
  <r>
    <s v="2023-10-23"/>
    <x v="5"/>
    <s v="Purchase of Chargers"/>
    <n v="42301"/>
    <s v="Oct"/>
    <n v="2023"/>
  </r>
  <r>
    <s v="2023-10-23"/>
    <x v="3"/>
    <s v="Casual Worker Payment"/>
    <n v="19875"/>
    <s v="Oct"/>
    <n v="2023"/>
  </r>
  <r>
    <s v="2023-10-23"/>
    <x v="0"/>
    <s v="Online Ads"/>
    <n v="22825"/>
    <s v="Oct"/>
    <n v="2023"/>
  </r>
  <r>
    <s v="2023-10-24"/>
    <x v="4"/>
    <s v="Stationery"/>
    <n v="4818"/>
    <s v="Oct"/>
    <n v="2023"/>
  </r>
  <r>
    <s v="2023-10-25"/>
    <x v="6"/>
    <s v="Internet Subscription"/>
    <n v="15943"/>
    <s v="Oct"/>
    <n v="2023"/>
  </r>
  <r>
    <s v="2023-10-25"/>
    <x v="2"/>
    <s v="Shop Rent"/>
    <n v="131483"/>
    <s v="Oct"/>
    <n v="2023"/>
  </r>
  <r>
    <s v="2023-10-25"/>
    <x v="5"/>
    <s v="Purchase of Phones"/>
    <n v="10804"/>
    <s v="Oct"/>
    <n v="2023"/>
  </r>
  <r>
    <s v="2023-10-26"/>
    <x v="6"/>
    <s v="Water Bill"/>
    <n v="18318"/>
    <s v="Oct"/>
    <n v="2023"/>
  </r>
  <r>
    <s v="2023-10-26"/>
    <x v="1"/>
    <s v="Delivery Transport"/>
    <n v="9453"/>
    <s v="Oct"/>
    <n v="2023"/>
  </r>
  <r>
    <s v="2023-10-26"/>
    <x v="6"/>
    <s v="Internet Subscription"/>
    <n v="16146"/>
    <s v="Oct"/>
    <n v="2023"/>
  </r>
  <r>
    <s v="2023-10-26"/>
    <x v="2"/>
    <s v="Office Rent"/>
    <n v="97557"/>
    <s v="Oct"/>
    <n v="2023"/>
  </r>
  <r>
    <s v="2023-10-27"/>
    <x v="2"/>
    <s v="Office Rent"/>
    <n v="142699"/>
    <s v="Oct"/>
    <n v="2023"/>
  </r>
  <r>
    <s v="2023-10-27"/>
    <x v="7"/>
    <s v="Equipment Fix"/>
    <n v="2308"/>
    <s v="Oct"/>
    <n v="2023"/>
  </r>
  <r>
    <s v="2023-10-28"/>
    <x v="2"/>
    <s v="Shop Rent"/>
    <n v="89026"/>
    <s v="Oct"/>
    <n v="2023"/>
  </r>
  <r>
    <s v="2023-10-28"/>
    <x v="7"/>
    <s v="Equipment Fix"/>
    <n v="15590"/>
    <s v="Oct"/>
    <n v="2023"/>
  </r>
  <r>
    <s v="2023-10-28"/>
    <x v="6"/>
    <s v="Internet Subscription"/>
    <n v="7794"/>
    <s v="Oct"/>
    <n v="2023"/>
  </r>
  <r>
    <s v="2023-10-28"/>
    <x v="3"/>
    <s v="Staff Salary"/>
    <n v="54933"/>
    <s v="Oct"/>
    <n v="2023"/>
  </r>
  <r>
    <s v="2023-10-29"/>
    <x v="0"/>
    <s v="Online Ads"/>
    <n v="6371"/>
    <s v="Oct"/>
    <n v="2023"/>
  </r>
  <r>
    <s v="2023-10-29"/>
    <x v="3"/>
    <s v="Casual Worker Payment"/>
    <n v="24376"/>
    <s v="Oct"/>
    <n v="2023"/>
  </r>
  <r>
    <s v="2023-10-29"/>
    <x v="4"/>
    <s v="Snacks"/>
    <n v="594"/>
    <s v="Oct"/>
    <n v="2023"/>
  </r>
  <r>
    <s v="2023-10-29"/>
    <x v="0"/>
    <s v="Online Ads"/>
    <n v="28245"/>
    <s v="Oct"/>
    <n v="2023"/>
  </r>
  <r>
    <s v="2023-10-30"/>
    <x v="1"/>
    <s v="Delivery Transport"/>
    <n v="4743"/>
    <s v="Oct"/>
    <n v="2023"/>
  </r>
  <r>
    <s v="2023-10-30"/>
    <x v="6"/>
    <s v="Electricity Bill"/>
    <n v="3153"/>
    <s v="Oct"/>
    <n v="2023"/>
  </r>
  <r>
    <s v="2023-10-30"/>
    <x v="6"/>
    <s v="Internet Subscription"/>
    <n v="14656"/>
    <s v="Oct"/>
    <n v="2023"/>
  </r>
  <r>
    <s v="2023-10-30"/>
    <x v="4"/>
    <s v="Unexpected Expense"/>
    <n v="9764"/>
    <s v="Oct"/>
    <n v="2023"/>
  </r>
  <r>
    <s v="2023-11-01"/>
    <x v="2"/>
    <s v="Office Rent"/>
    <n v="127222"/>
    <s v="Nov"/>
    <n v="2023"/>
  </r>
  <r>
    <s v="2023-11-01"/>
    <x v="6"/>
    <s v="Electricity Bill"/>
    <n v="10823"/>
    <s v="Nov"/>
    <n v="2023"/>
  </r>
  <r>
    <s v="2023-11-01"/>
    <x v="7"/>
    <s v="Shop Repairs"/>
    <n v="12250"/>
    <s v="Nov"/>
    <n v="2023"/>
  </r>
  <r>
    <s v="2023-11-01"/>
    <x v="0"/>
    <s v="Online Ads"/>
    <n v="17355"/>
    <s v="Nov"/>
    <n v="2023"/>
  </r>
  <r>
    <s v="2023-11-01"/>
    <x v="6"/>
    <s v="Water Bill"/>
    <n v="19119"/>
    <s v="Nov"/>
    <n v="2023"/>
  </r>
  <r>
    <s v="2023-11-02"/>
    <x v="1"/>
    <s v="Delivery Transport"/>
    <n v="13906"/>
    <s v="Nov"/>
    <n v="2023"/>
  </r>
  <r>
    <s v="2023-11-02"/>
    <x v="2"/>
    <s v="Office Rent"/>
    <n v="141505"/>
    <s v="Nov"/>
    <n v="2023"/>
  </r>
  <r>
    <s v="2023-11-02"/>
    <x v="3"/>
    <s v="Casual Worker Payment"/>
    <n v="62205"/>
    <s v="Nov"/>
    <n v="2023"/>
  </r>
  <r>
    <s v="2023-11-03"/>
    <x v="2"/>
    <s v="Shop Rent"/>
    <n v="147299"/>
    <s v="Nov"/>
    <n v="2023"/>
  </r>
  <r>
    <s v="2023-11-03"/>
    <x v="6"/>
    <s v="Water Bill"/>
    <n v="10462"/>
    <s v="Nov"/>
    <n v="2023"/>
  </r>
  <r>
    <s v="2023-11-03"/>
    <x v="5"/>
    <s v="Purchase of Accessories"/>
    <n v="38529"/>
    <s v="Nov"/>
    <n v="2023"/>
  </r>
  <r>
    <s v="2023-11-03"/>
    <x v="3"/>
    <s v="Casual Worker Payment"/>
    <n v="66768"/>
    <s v="Nov"/>
    <n v="2023"/>
  </r>
  <r>
    <s v="2023-11-03"/>
    <x v="5"/>
    <s v="Purchase of Accessories"/>
    <n v="15143"/>
    <s v="Nov"/>
    <n v="2023"/>
  </r>
  <r>
    <s v="2023-11-04"/>
    <x v="1"/>
    <s v="Fuel Purchase"/>
    <n v="11277"/>
    <s v="Nov"/>
    <n v="2023"/>
  </r>
  <r>
    <s v="2023-11-04"/>
    <x v="5"/>
    <s v="Purchase of Phones"/>
    <n v="58981"/>
    <s v="Nov"/>
    <n v="2023"/>
  </r>
  <r>
    <s v="2023-11-04"/>
    <x v="5"/>
    <s v="Purchase of Accessories"/>
    <n v="21945"/>
    <s v="Nov"/>
    <n v="2023"/>
  </r>
  <r>
    <s v="2023-11-05"/>
    <x v="2"/>
    <s v="Office Rent"/>
    <n v="58913"/>
    <s v="Nov"/>
    <n v="2023"/>
  </r>
  <r>
    <s v="2023-11-05"/>
    <x v="6"/>
    <s v="Internet Subscription"/>
    <n v="17260"/>
    <s v="Nov"/>
    <n v="2023"/>
  </r>
  <r>
    <s v="2023-11-06"/>
    <x v="0"/>
    <s v="Online Ads"/>
    <n v="18976"/>
    <s v="Nov"/>
    <n v="2023"/>
  </r>
  <r>
    <s v="2023-11-06"/>
    <x v="4"/>
    <s v="Unexpected Expense"/>
    <n v="7463"/>
    <s v="Nov"/>
    <n v="2023"/>
  </r>
  <r>
    <s v="2023-11-07"/>
    <x v="7"/>
    <s v="Equipment Fix"/>
    <n v="19502"/>
    <s v="Nov"/>
    <n v="2023"/>
  </r>
  <r>
    <s v="2023-11-07"/>
    <x v="2"/>
    <s v="Office Rent"/>
    <n v="109161"/>
    <s v="Nov"/>
    <n v="2023"/>
  </r>
  <r>
    <s v="2023-11-07"/>
    <x v="5"/>
    <s v="Purchase of Chargers"/>
    <n v="48014"/>
    <s v="Nov"/>
    <n v="2023"/>
  </r>
  <r>
    <s v="2023-11-07"/>
    <x v="1"/>
    <s v="Fuel Purchase"/>
    <n v="7979"/>
    <s v="Nov"/>
    <n v="2023"/>
  </r>
  <r>
    <s v="2023-11-08"/>
    <x v="6"/>
    <s v="Electricity Bill"/>
    <n v="9361"/>
    <s v="Nov"/>
    <n v="2023"/>
  </r>
  <r>
    <s v="2023-11-09"/>
    <x v="3"/>
    <s v="Staff Salary"/>
    <n v="45050"/>
    <s v="Nov"/>
    <n v="2023"/>
  </r>
  <r>
    <s v="2023-11-09"/>
    <x v="1"/>
    <s v="Bike Maintenance"/>
    <n v="12219"/>
    <s v="Nov"/>
    <n v="2023"/>
  </r>
  <r>
    <s v="2023-11-10"/>
    <x v="2"/>
    <s v="Office Rent"/>
    <n v="79304"/>
    <s v="Nov"/>
    <n v="2023"/>
  </r>
  <r>
    <s v="2023-11-10"/>
    <x v="1"/>
    <s v="Fuel Purchase"/>
    <n v="9496"/>
    <s v="Nov"/>
    <n v="2023"/>
  </r>
  <r>
    <s v="2023-11-11"/>
    <x v="2"/>
    <s v="Office Rent"/>
    <n v="117079"/>
    <s v="Nov"/>
    <n v="2023"/>
  </r>
  <r>
    <s v="2023-11-11"/>
    <x v="7"/>
    <s v="Equipment Fix"/>
    <n v="9157"/>
    <s v="Nov"/>
    <n v="2023"/>
  </r>
  <r>
    <s v="2023-11-11"/>
    <x v="4"/>
    <s v="Stationery"/>
    <n v="7672"/>
    <s v="Nov"/>
    <n v="2023"/>
  </r>
  <r>
    <s v="2023-11-11"/>
    <x v="7"/>
    <s v="Shop Repairs"/>
    <n v="4747"/>
    <s v="Nov"/>
    <n v="2023"/>
  </r>
  <r>
    <s v="2023-11-11"/>
    <x v="2"/>
    <s v="Office Rent"/>
    <n v="141054"/>
    <s v="Nov"/>
    <n v="2023"/>
  </r>
  <r>
    <s v="2023-11-12"/>
    <x v="0"/>
    <s v="Online Ads"/>
    <n v="26647"/>
    <s v="Nov"/>
    <n v="2023"/>
  </r>
  <r>
    <s v="2023-11-12"/>
    <x v="5"/>
    <s v="Purchase of Chargers"/>
    <n v="34846"/>
    <s v="Nov"/>
    <n v="2023"/>
  </r>
  <r>
    <s v="2023-11-12"/>
    <x v="5"/>
    <s v="Purchase of Accessories"/>
    <n v="44538"/>
    <s v="Nov"/>
    <n v="2023"/>
  </r>
  <r>
    <s v="2023-11-12"/>
    <x v="1"/>
    <s v="Fuel Purchase"/>
    <n v="13020"/>
    <s v="Nov"/>
    <n v="2023"/>
  </r>
  <r>
    <s v="2023-11-13"/>
    <x v="0"/>
    <s v="Online Ads"/>
    <n v="18107"/>
    <s v="Nov"/>
    <n v="2023"/>
  </r>
  <r>
    <s v="2023-11-13"/>
    <x v="6"/>
    <s v="Electricity Bill"/>
    <n v="13566"/>
    <s v="Nov"/>
    <n v="2023"/>
  </r>
  <r>
    <s v="2023-11-13"/>
    <x v="7"/>
    <s v="Shop Repairs"/>
    <n v="23730"/>
    <s v="Nov"/>
    <n v="2023"/>
  </r>
  <r>
    <s v="2023-11-13"/>
    <x v="7"/>
    <s v="Shop Repairs"/>
    <n v="20841"/>
    <s v="Nov"/>
    <n v="2023"/>
  </r>
  <r>
    <s v="2023-11-13"/>
    <x v="7"/>
    <s v="Shop Repairs"/>
    <n v="21402"/>
    <s v="Nov"/>
    <n v="2023"/>
  </r>
  <r>
    <s v="2023-11-13"/>
    <x v="2"/>
    <s v="Office Rent"/>
    <n v="114374"/>
    <s v="Nov"/>
    <n v="2023"/>
  </r>
  <r>
    <s v="2023-11-13"/>
    <x v="3"/>
    <s v="Casual Worker Payment"/>
    <n v="64453"/>
    <s v="Nov"/>
    <n v="2023"/>
  </r>
  <r>
    <s v="2023-11-14"/>
    <x v="3"/>
    <s v="Casual Worker Payment"/>
    <n v="21305"/>
    <s v="Nov"/>
    <n v="2023"/>
  </r>
  <r>
    <s v="2023-11-14"/>
    <x v="5"/>
    <s v="Purchase of Phones"/>
    <n v="27660"/>
    <s v="Nov"/>
    <n v="2023"/>
  </r>
  <r>
    <s v="2023-11-15"/>
    <x v="1"/>
    <s v="Delivery Transport"/>
    <n v="10972"/>
    <s v="Nov"/>
    <n v="2023"/>
  </r>
  <r>
    <s v="2023-11-15"/>
    <x v="6"/>
    <s v="Internet Subscription"/>
    <n v="3973"/>
    <s v="Nov"/>
    <n v="2023"/>
  </r>
  <r>
    <s v="2023-11-16"/>
    <x v="3"/>
    <s v="Casual Worker Payment"/>
    <n v="49120"/>
    <s v="Nov"/>
    <n v="2023"/>
  </r>
  <r>
    <s v="2023-11-17"/>
    <x v="7"/>
    <s v="Equipment Fix"/>
    <n v="5691"/>
    <s v="Nov"/>
    <n v="2023"/>
  </r>
  <r>
    <s v="2023-11-17"/>
    <x v="4"/>
    <s v="Stationery"/>
    <n v="8457"/>
    <s v="Nov"/>
    <n v="2023"/>
  </r>
  <r>
    <s v="2023-11-17"/>
    <x v="2"/>
    <s v="Shop Rent"/>
    <n v="53236"/>
    <s v="Nov"/>
    <n v="2023"/>
  </r>
  <r>
    <s v="2023-11-18"/>
    <x v="6"/>
    <s v="Electricity Bill"/>
    <n v="14608"/>
    <s v="Nov"/>
    <n v="2023"/>
  </r>
  <r>
    <s v="2023-11-18"/>
    <x v="1"/>
    <s v="Delivery Transport"/>
    <n v="14878"/>
    <s v="Nov"/>
    <n v="2023"/>
  </r>
  <r>
    <s v="2023-11-19"/>
    <x v="4"/>
    <s v="Unexpected Expense"/>
    <n v="9471"/>
    <s v="Nov"/>
    <n v="2023"/>
  </r>
  <r>
    <s v="2023-11-19"/>
    <x v="7"/>
    <s v="Shop Repairs"/>
    <n v="14306"/>
    <s v="Nov"/>
    <n v="2023"/>
  </r>
  <r>
    <s v="2023-11-19"/>
    <x v="5"/>
    <s v="Purchase of Accessories"/>
    <n v="59694"/>
    <s v="Nov"/>
    <n v="2023"/>
  </r>
  <r>
    <s v="2023-11-20"/>
    <x v="2"/>
    <s v="Office Rent"/>
    <n v="67041"/>
    <s v="Nov"/>
    <n v="2023"/>
  </r>
  <r>
    <s v="2023-11-21"/>
    <x v="0"/>
    <s v="Flyer Printing"/>
    <n v="5618"/>
    <s v="Nov"/>
    <n v="2023"/>
  </r>
  <r>
    <s v="2023-11-21"/>
    <x v="5"/>
    <s v="Purchase of Accessories"/>
    <n v="51434"/>
    <s v="Nov"/>
    <n v="2023"/>
  </r>
  <r>
    <s v="2023-11-22"/>
    <x v="2"/>
    <s v="Office Rent"/>
    <n v="69435"/>
    <s v="Nov"/>
    <n v="2023"/>
  </r>
  <r>
    <s v="2023-11-22"/>
    <x v="5"/>
    <s v="Purchase of Accessories"/>
    <n v="37846"/>
    <s v="Nov"/>
    <n v="2023"/>
  </r>
  <r>
    <s v="2023-11-22"/>
    <x v="4"/>
    <s v="Unexpected Expense"/>
    <n v="2533"/>
    <s v="Nov"/>
    <n v="2023"/>
  </r>
  <r>
    <s v="2023-11-23"/>
    <x v="3"/>
    <s v="Staff Salary"/>
    <n v="41078"/>
    <s v="Nov"/>
    <n v="2023"/>
  </r>
  <r>
    <s v="2023-11-23"/>
    <x v="4"/>
    <s v="Unexpected Expense"/>
    <n v="4249"/>
    <s v="Nov"/>
    <n v="2023"/>
  </r>
  <r>
    <s v="2023-11-24"/>
    <x v="5"/>
    <s v="Purchase of Chargers"/>
    <n v="21382"/>
    <s v="Nov"/>
    <n v="2023"/>
  </r>
  <r>
    <s v="2023-11-24"/>
    <x v="3"/>
    <s v="Staff Salary"/>
    <n v="54031"/>
    <s v="Nov"/>
    <n v="2023"/>
  </r>
  <r>
    <s v="2023-11-25"/>
    <x v="5"/>
    <s v="Purchase of Chargers"/>
    <n v="38641"/>
    <s v="Nov"/>
    <n v="2023"/>
  </r>
  <r>
    <s v="2023-11-25"/>
    <x v="0"/>
    <s v="Flyer Printing"/>
    <n v="10714"/>
    <s v="Nov"/>
    <n v="2023"/>
  </r>
  <r>
    <s v="2023-11-25"/>
    <x v="0"/>
    <s v="Flyer Printing"/>
    <n v="6947"/>
    <s v="Nov"/>
    <n v="2023"/>
  </r>
  <r>
    <s v="2023-11-25"/>
    <x v="2"/>
    <s v="Shop Rent"/>
    <n v="68420"/>
    <s v="Nov"/>
    <n v="2023"/>
  </r>
  <r>
    <s v="2023-11-26"/>
    <x v="7"/>
    <s v="Shop Repairs"/>
    <n v="12872"/>
    <s v="Nov"/>
    <n v="2023"/>
  </r>
  <r>
    <s v="2023-11-26"/>
    <x v="3"/>
    <s v="Staff Salary"/>
    <n v="15622"/>
    <s v="Nov"/>
    <n v="2023"/>
  </r>
  <r>
    <s v="2023-11-26"/>
    <x v="6"/>
    <s v="Water Bill"/>
    <n v="14549"/>
    <s v="Nov"/>
    <n v="2023"/>
  </r>
  <r>
    <s v="2023-11-26"/>
    <x v="7"/>
    <s v="Shop Repairs"/>
    <n v="24764"/>
    <s v="Nov"/>
    <n v="2023"/>
  </r>
  <r>
    <s v="2023-11-26"/>
    <x v="0"/>
    <s v="Online Ads"/>
    <n v="7407"/>
    <s v="Nov"/>
    <n v="2023"/>
  </r>
  <r>
    <s v="2023-11-26"/>
    <x v="3"/>
    <s v="Staff Salary"/>
    <n v="78166"/>
    <s v="Nov"/>
    <n v="2023"/>
  </r>
  <r>
    <s v="2023-11-27"/>
    <x v="6"/>
    <s v="Internet Subscription"/>
    <n v="12915"/>
    <s v="Nov"/>
    <n v="2023"/>
  </r>
  <r>
    <s v="2023-11-27"/>
    <x v="4"/>
    <s v="Snacks"/>
    <n v="6715"/>
    <s v="Nov"/>
    <n v="2023"/>
  </r>
  <r>
    <s v="2023-11-27"/>
    <x v="6"/>
    <s v="Water Bill"/>
    <n v="12903"/>
    <s v="Nov"/>
    <n v="2023"/>
  </r>
  <r>
    <s v="2023-11-28"/>
    <x v="6"/>
    <s v="Internet Subscription"/>
    <n v="5561"/>
    <s v="Nov"/>
    <n v="2023"/>
  </r>
  <r>
    <s v="2023-11-28"/>
    <x v="2"/>
    <s v="Office Rent"/>
    <n v="113282"/>
    <s v="Nov"/>
    <n v="2023"/>
  </r>
  <r>
    <s v="2023-11-28"/>
    <x v="2"/>
    <s v="Office Rent"/>
    <n v="145198"/>
    <s v="Nov"/>
    <n v="2023"/>
  </r>
  <r>
    <s v="2023-11-28"/>
    <x v="3"/>
    <s v="Staff Salary"/>
    <n v="54533"/>
    <s v="Nov"/>
    <n v="2023"/>
  </r>
  <r>
    <s v="2023-11-28"/>
    <x v="4"/>
    <s v="Snacks"/>
    <n v="3806"/>
    <s v="Nov"/>
    <n v="2023"/>
  </r>
  <r>
    <s v="2023-11-28"/>
    <x v="2"/>
    <s v="Shop Rent"/>
    <n v="77547"/>
    <s v="Nov"/>
    <n v="2023"/>
  </r>
  <r>
    <s v="2023-11-28"/>
    <x v="2"/>
    <s v="Office Rent"/>
    <n v="89014"/>
    <s v="Nov"/>
    <n v="2023"/>
  </r>
  <r>
    <s v="2023-11-29"/>
    <x v="4"/>
    <s v="Unexpected Expense"/>
    <n v="2604"/>
    <s v="Nov"/>
    <n v="2023"/>
  </r>
  <r>
    <s v="2023-11-29"/>
    <x v="6"/>
    <s v="Electricity Bill"/>
    <n v="15910"/>
    <s v="Nov"/>
    <n v="2023"/>
  </r>
  <r>
    <s v="2023-11-29"/>
    <x v="6"/>
    <s v="Water Bill"/>
    <n v="11267"/>
    <s v="Nov"/>
    <n v="2023"/>
  </r>
  <r>
    <s v="2023-11-29"/>
    <x v="6"/>
    <s v="Electricity Bill"/>
    <n v="6089"/>
    <s v="Nov"/>
    <n v="2023"/>
  </r>
  <r>
    <s v="2023-11-29"/>
    <x v="5"/>
    <s v="Purchase of Phones"/>
    <n v="45958"/>
    <s v="Nov"/>
    <n v="2023"/>
  </r>
  <r>
    <s v="2023-11-29"/>
    <x v="4"/>
    <s v="Snacks"/>
    <n v="1308"/>
    <s v="Nov"/>
    <n v="2023"/>
  </r>
  <r>
    <s v="2023-11-30"/>
    <x v="0"/>
    <s v="Flyer Printing"/>
    <n v="26597"/>
    <s v="Nov"/>
    <n v="2023"/>
  </r>
  <r>
    <s v="2023-12-01"/>
    <x v="6"/>
    <s v="Internet Subscription"/>
    <n v="2214"/>
    <s v="Dec"/>
    <n v="2023"/>
  </r>
  <r>
    <s v="2023-12-01"/>
    <x v="6"/>
    <s v="Electricity Bill"/>
    <n v="5728"/>
    <s v="Dec"/>
    <n v="2023"/>
  </r>
  <r>
    <s v="2023-12-01"/>
    <x v="0"/>
    <s v="Online Ads"/>
    <n v="11033"/>
    <s v="Dec"/>
    <n v="2023"/>
  </r>
  <r>
    <s v="2023-12-01"/>
    <x v="5"/>
    <s v="Purchase of Phones"/>
    <n v="59298"/>
    <s v="Dec"/>
    <n v="2023"/>
  </r>
  <r>
    <s v="2023-12-01"/>
    <x v="0"/>
    <s v="Online Ads"/>
    <n v="29824"/>
    <s v="Dec"/>
    <n v="2023"/>
  </r>
  <r>
    <s v="2023-12-02"/>
    <x v="6"/>
    <s v="Electricity Bill"/>
    <n v="11335"/>
    <s v="Dec"/>
    <n v="2023"/>
  </r>
  <r>
    <s v="2023-12-02"/>
    <x v="6"/>
    <s v="Electricity Bill"/>
    <n v="11853"/>
    <s v="Dec"/>
    <n v="2023"/>
  </r>
  <r>
    <s v="2023-12-02"/>
    <x v="1"/>
    <s v="Fuel Purchase"/>
    <n v="9884"/>
    <s v="Dec"/>
    <n v="2023"/>
  </r>
  <r>
    <s v="2023-12-02"/>
    <x v="4"/>
    <s v="Stationery"/>
    <n v="5732"/>
    <s v="Dec"/>
    <n v="2023"/>
  </r>
  <r>
    <s v="2023-12-02"/>
    <x v="1"/>
    <s v="Delivery Transport"/>
    <n v="4171"/>
    <s v="Dec"/>
    <n v="2023"/>
  </r>
  <r>
    <s v="2023-12-02"/>
    <x v="4"/>
    <s v="Snacks"/>
    <n v="6246"/>
    <s v="Dec"/>
    <n v="2023"/>
  </r>
  <r>
    <s v="2023-12-03"/>
    <x v="1"/>
    <s v="Fuel Purchase"/>
    <n v="8583"/>
    <s v="Dec"/>
    <n v="2023"/>
  </r>
  <r>
    <s v="2023-12-03"/>
    <x v="5"/>
    <s v="Purchase of Phones"/>
    <n v="43798"/>
    <s v="Dec"/>
    <n v="2023"/>
  </r>
  <r>
    <s v="2023-12-03"/>
    <x v="6"/>
    <s v="Internet Subscription"/>
    <n v="8852"/>
    <s v="Dec"/>
    <n v="2023"/>
  </r>
  <r>
    <s v="2023-12-03"/>
    <x v="4"/>
    <s v="Snacks"/>
    <n v="8970"/>
    <s v="Dec"/>
    <n v="2023"/>
  </r>
  <r>
    <s v="2023-12-04"/>
    <x v="4"/>
    <s v="Snacks"/>
    <n v="5167"/>
    <s v="Dec"/>
    <n v="2023"/>
  </r>
  <r>
    <s v="2023-12-04"/>
    <x v="6"/>
    <s v="Water Bill"/>
    <n v="16654"/>
    <s v="Dec"/>
    <n v="2023"/>
  </r>
  <r>
    <s v="2023-12-05"/>
    <x v="0"/>
    <s v="Online Ads"/>
    <n v="5450"/>
    <s v="Dec"/>
    <n v="2023"/>
  </r>
  <r>
    <s v="2023-12-05"/>
    <x v="2"/>
    <s v="Shop Rent"/>
    <n v="73620"/>
    <s v="Dec"/>
    <n v="2023"/>
  </r>
  <r>
    <s v="2023-12-06"/>
    <x v="5"/>
    <s v="Purchase of Phones"/>
    <n v="44884"/>
    <s v="Dec"/>
    <n v="2023"/>
  </r>
  <r>
    <s v="2023-12-06"/>
    <x v="3"/>
    <s v="Staff Salary"/>
    <n v="20230"/>
    <s v="Dec"/>
    <n v="2023"/>
  </r>
  <r>
    <s v="2023-12-06"/>
    <x v="7"/>
    <s v="Equipment Fix"/>
    <n v="17478"/>
    <s v="Dec"/>
    <n v="2023"/>
  </r>
  <r>
    <s v="2023-12-07"/>
    <x v="5"/>
    <s v="Purchase of Phones"/>
    <n v="31557"/>
    <s v="Dec"/>
    <n v="2023"/>
  </r>
  <r>
    <s v="2023-12-08"/>
    <x v="3"/>
    <s v="Staff Salary"/>
    <n v="26656"/>
    <s v="Dec"/>
    <n v="2023"/>
  </r>
  <r>
    <s v="2023-12-08"/>
    <x v="7"/>
    <s v="Equipment Fix"/>
    <n v="3061"/>
    <s v="Dec"/>
    <n v="2023"/>
  </r>
  <r>
    <s v="2023-12-08"/>
    <x v="5"/>
    <s v="Purchase of Chargers"/>
    <n v="52553"/>
    <s v="Dec"/>
    <n v="2023"/>
  </r>
  <r>
    <s v="2023-12-09"/>
    <x v="5"/>
    <s v="Purchase of Phones"/>
    <n v="14890"/>
    <s v="Dec"/>
    <n v="2023"/>
  </r>
  <r>
    <s v="2023-12-09"/>
    <x v="0"/>
    <s v="Online Ads"/>
    <n v="5494"/>
    <s v="Dec"/>
    <n v="2023"/>
  </r>
  <r>
    <s v="2023-12-09"/>
    <x v="5"/>
    <s v="Purchase of Chargers"/>
    <n v="25755"/>
    <s v="Dec"/>
    <n v="2023"/>
  </r>
  <r>
    <s v="2023-12-09"/>
    <x v="0"/>
    <s v="Flyer Printing"/>
    <n v="15045"/>
    <s v="Dec"/>
    <n v="2023"/>
  </r>
  <r>
    <s v="2023-12-09"/>
    <x v="6"/>
    <s v="Water Bill"/>
    <n v="9104"/>
    <s v="Dec"/>
    <n v="2023"/>
  </r>
  <r>
    <s v="2023-12-10"/>
    <x v="1"/>
    <s v="Fuel Purchase"/>
    <n v="14170"/>
    <s v="Dec"/>
    <n v="2023"/>
  </r>
  <r>
    <s v="2023-12-10"/>
    <x v="4"/>
    <s v="Unexpected Expense"/>
    <n v="765"/>
    <s v="Dec"/>
    <n v="2023"/>
  </r>
  <r>
    <s v="2023-12-10"/>
    <x v="6"/>
    <s v="Electricity Bill"/>
    <n v="19956"/>
    <s v="Dec"/>
    <n v="2023"/>
  </r>
  <r>
    <s v="2023-12-11"/>
    <x v="4"/>
    <s v="Snacks"/>
    <n v="6401"/>
    <s v="Dec"/>
    <n v="2023"/>
  </r>
  <r>
    <s v="2023-12-11"/>
    <x v="6"/>
    <s v="Internet Subscription"/>
    <n v="19214"/>
    <s v="Dec"/>
    <n v="2023"/>
  </r>
  <r>
    <s v="2023-12-11"/>
    <x v="3"/>
    <s v="Staff Salary"/>
    <n v="44169"/>
    <s v="Dec"/>
    <n v="2023"/>
  </r>
  <r>
    <s v="2023-12-11"/>
    <x v="4"/>
    <s v="Stationery"/>
    <n v="8817"/>
    <s v="Dec"/>
    <n v="2023"/>
  </r>
  <r>
    <s v="2023-12-12"/>
    <x v="3"/>
    <s v="Casual Worker Payment"/>
    <n v="76114"/>
    <s v="Dec"/>
    <n v="2023"/>
  </r>
  <r>
    <s v="2023-12-12"/>
    <x v="6"/>
    <s v="Electricity Bill"/>
    <n v="13094"/>
    <s v="Dec"/>
    <n v="2023"/>
  </r>
  <r>
    <s v="2023-12-12"/>
    <x v="6"/>
    <s v="Water Bill"/>
    <n v="11763"/>
    <s v="Dec"/>
    <n v="2023"/>
  </r>
  <r>
    <s v="2023-12-13"/>
    <x v="4"/>
    <s v="Stationery"/>
    <n v="7931"/>
    <s v="Dec"/>
    <n v="2023"/>
  </r>
  <r>
    <s v="2023-12-14"/>
    <x v="4"/>
    <s v="Snacks"/>
    <n v="8163"/>
    <s v="Dec"/>
    <n v="2023"/>
  </r>
  <r>
    <s v="2023-12-14"/>
    <x v="2"/>
    <s v="Shop Rent"/>
    <n v="56481"/>
    <s v="Dec"/>
    <n v="2023"/>
  </r>
  <r>
    <s v="2023-12-15"/>
    <x v="5"/>
    <s v="Purchase of Phones"/>
    <n v="28146"/>
    <s v="Dec"/>
    <n v="2023"/>
  </r>
  <r>
    <s v="2023-12-15"/>
    <x v="7"/>
    <s v="Shop Repairs"/>
    <n v="23952"/>
    <s v="Dec"/>
    <n v="2023"/>
  </r>
  <r>
    <s v="2023-12-16"/>
    <x v="4"/>
    <s v="Unexpected Expense"/>
    <n v="6334"/>
    <s v="Dec"/>
    <n v="2023"/>
  </r>
  <r>
    <s v="2023-12-16"/>
    <x v="7"/>
    <s v="Shop Repairs"/>
    <n v="14073"/>
    <s v="Dec"/>
    <n v="2023"/>
  </r>
  <r>
    <s v="2023-12-16"/>
    <x v="6"/>
    <s v="Electricity Bill"/>
    <n v="17982"/>
    <s v="Dec"/>
    <n v="2023"/>
  </r>
  <r>
    <s v="2023-12-16"/>
    <x v="1"/>
    <s v="Delivery Transport"/>
    <n v="3113"/>
    <s v="Dec"/>
    <n v="2023"/>
  </r>
  <r>
    <s v="2023-12-17"/>
    <x v="0"/>
    <s v="Online Ads"/>
    <n v="12140"/>
    <s v="Dec"/>
    <n v="2023"/>
  </r>
  <r>
    <s v="2023-12-17"/>
    <x v="2"/>
    <s v="Shop Rent"/>
    <n v="147587"/>
    <s v="Dec"/>
    <n v="2023"/>
  </r>
  <r>
    <s v="2023-12-17"/>
    <x v="6"/>
    <s v="Electricity Bill"/>
    <n v="14803"/>
    <s v="Dec"/>
    <n v="2023"/>
  </r>
  <r>
    <s v="2023-12-17"/>
    <x v="0"/>
    <s v="Flyer Printing"/>
    <n v="13269"/>
    <s v="Dec"/>
    <n v="2023"/>
  </r>
  <r>
    <s v="2023-12-18"/>
    <x v="2"/>
    <s v="Shop Rent"/>
    <n v="128030"/>
    <s v="Dec"/>
    <n v="2023"/>
  </r>
  <r>
    <s v="2023-12-18"/>
    <x v="1"/>
    <s v="Bike Maintenance"/>
    <n v="2341"/>
    <s v="Dec"/>
    <n v="2023"/>
  </r>
  <r>
    <s v="2023-12-19"/>
    <x v="2"/>
    <s v="Office Rent"/>
    <n v="113580"/>
    <s v="Dec"/>
    <n v="2023"/>
  </r>
  <r>
    <s v="2023-12-20"/>
    <x v="6"/>
    <s v="Water Bill"/>
    <n v="13452"/>
    <s v="Dec"/>
    <n v="2023"/>
  </r>
  <r>
    <s v="2023-12-20"/>
    <x v="5"/>
    <s v="Purchase of Accessories"/>
    <n v="16677"/>
    <s v="Dec"/>
    <n v="2023"/>
  </r>
  <r>
    <s v="2023-12-20"/>
    <x v="5"/>
    <s v="Purchase of Phones"/>
    <n v="16717"/>
    <s v="Dec"/>
    <n v="2023"/>
  </r>
  <r>
    <s v="2023-12-21"/>
    <x v="7"/>
    <s v="Equipment Fix"/>
    <n v="21393"/>
    <s v="Dec"/>
    <n v="2023"/>
  </r>
  <r>
    <s v="2023-12-21"/>
    <x v="5"/>
    <s v="Purchase of Chargers"/>
    <n v="16544"/>
    <s v="Dec"/>
    <n v="2023"/>
  </r>
  <r>
    <s v="2023-12-21"/>
    <x v="1"/>
    <s v="Fuel Purchase"/>
    <n v="13539"/>
    <s v="Dec"/>
    <n v="2023"/>
  </r>
  <r>
    <s v="2023-12-21"/>
    <x v="2"/>
    <s v="Office Rent"/>
    <n v="91918"/>
    <s v="Dec"/>
    <n v="2023"/>
  </r>
  <r>
    <s v="2023-12-22"/>
    <x v="5"/>
    <s v="Purchase of Chargers"/>
    <n v="42675"/>
    <s v="Dec"/>
    <n v="2023"/>
  </r>
  <r>
    <s v="2023-12-22"/>
    <x v="7"/>
    <s v="Shop Repairs"/>
    <n v="13633"/>
    <s v="Dec"/>
    <n v="2023"/>
  </r>
  <r>
    <s v="2023-12-23"/>
    <x v="6"/>
    <s v="Water Bill"/>
    <n v="7825"/>
    <s v="Dec"/>
    <n v="2023"/>
  </r>
  <r>
    <s v="2023-12-23"/>
    <x v="3"/>
    <s v="Staff Salary"/>
    <n v="49863"/>
    <s v="Dec"/>
    <n v="2023"/>
  </r>
  <r>
    <s v="2023-12-23"/>
    <x v="3"/>
    <s v="Staff Salary"/>
    <n v="46841"/>
    <s v="Dec"/>
    <n v="2023"/>
  </r>
  <r>
    <s v="2023-12-23"/>
    <x v="7"/>
    <s v="Shop Repairs"/>
    <n v="6623"/>
    <s v="Dec"/>
    <n v="2023"/>
  </r>
  <r>
    <s v="2023-12-23"/>
    <x v="1"/>
    <s v="Bike Maintenance"/>
    <n v="13917"/>
    <s v="Dec"/>
    <n v="2023"/>
  </r>
  <r>
    <s v="2023-12-24"/>
    <x v="1"/>
    <s v="Fuel Purchase"/>
    <n v="9214"/>
    <s v="Dec"/>
    <n v="2023"/>
  </r>
  <r>
    <s v="2023-12-24"/>
    <x v="3"/>
    <s v="Staff Salary"/>
    <n v="50088"/>
    <s v="Dec"/>
    <n v="2023"/>
  </r>
  <r>
    <s v="2023-12-25"/>
    <x v="5"/>
    <s v="Purchase of Chargers"/>
    <n v="53551"/>
    <s v="Dec"/>
    <n v="2023"/>
  </r>
  <r>
    <s v="2023-12-25"/>
    <x v="1"/>
    <s v="Bike Maintenance"/>
    <n v="6523"/>
    <s v="Dec"/>
    <n v="2023"/>
  </r>
  <r>
    <s v="2023-12-25"/>
    <x v="7"/>
    <s v="Shop Repairs"/>
    <n v="16191"/>
    <s v="Dec"/>
    <n v="2023"/>
  </r>
  <r>
    <s v="2023-12-27"/>
    <x v="4"/>
    <s v="Snacks"/>
    <n v="5838"/>
    <s v="Dec"/>
    <n v="2023"/>
  </r>
  <r>
    <s v="2023-12-27"/>
    <x v="0"/>
    <s v="Flyer Printing"/>
    <n v="24198"/>
    <s v="Dec"/>
    <n v="2023"/>
  </r>
  <r>
    <s v="2023-12-28"/>
    <x v="2"/>
    <s v="Shop Rent"/>
    <n v="112953"/>
    <s v="Dec"/>
    <n v="2023"/>
  </r>
  <r>
    <s v="2023-12-29"/>
    <x v="6"/>
    <s v="Electricity Bill"/>
    <n v="5154"/>
    <s v="Dec"/>
    <n v="2023"/>
  </r>
  <r>
    <s v="2023-12-29"/>
    <x v="1"/>
    <s v="Delivery Transport"/>
    <n v="12531"/>
    <s v="Dec"/>
    <n v="2023"/>
  </r>
  <r>
    <s v="2023-12-29"/>
    <x v="1"/>
    <s v="Delivery Transport"/>
    <n v="8252"/>
    <s v="Dec"/>
    <n v="2023"/>
  </r>
  <r>
    <s v="2023-12-29"/>
    <x v="4"/>
    <s v="Snacks"/>
    <n v="8363"/>
    <s v="Dec"/>
    <n v="2023"/>
  </r>
  <r>
    <s v="2023-12-30"/>
    <x v="3"/>
    <s v="Casual Worker Payment"/>
    <n v="47972"/>
    <s v="Dec"/>
    <n v="2023"/>
  </r>
  <r>
    <s v="2023-12-30"/>
    <x v="4"/>
    <s v="Snacks"/>
    <n v="999"/>
    <s v="Dec"/>
    <n v="2023"/>
  </r>
  <r>
    <s v="2023-12-30"/>
    <x v="1"/>
    <s v="Bike Maintenance"/>
    <n v="7898"/>
    <s v="Dec"/>
    <n v="2023"/>
  </r>
  <r>
    <s v="2023-12-31"/>
    <x v="5"/>
    <s v="Purchase of Phones"/>
    <n v="17635"/>
    <s v="Dec"/>
    <n v="2023"/>
  </r>
  <r>
    <s v="2023-12-31"/>
    <x v="3"/>
    <s v="Staff Salary"/>
    <n v="75771"/>
    <s v="Dec"/>
    <n v="2023"/>
  </r>
  <r>
    <s v="2023-12-31"/>
    <x v="5"/>
    <s v="Purchase of Phones"/>
    <n v="58148"/>
    <s v="Dec"/>
    <n v="2023"/>
  </r>
  <r>
    <s v="2024-01-01"/>
    <x v="1"/>
    <s v="Delivery Transport"/>
    <n v="7768"/>
    <s v="Jan"/>
    <n v="2024"/>
  </r>
  <r>
    <s v="2024-01-01"/>
    <x v="3"/>
    <s v="Staff Salary"/>
    <n v="69628"/>
    <s v="Jan"/>
    <n v="2024"/>
  </r>
  <r>
    <s v="2024-01-01"/>
    <x v="7"/>
    <s v="Equipment Fix"/>
    <n v="5032"/>
    <s v="Jan"/>
    <n v="2024"/>
  </r>
  <r>
    <s v="2024-01-03"/>
    <x v="7"/>
    <s v="Shop Repairs"/>
    <n v="11661"/>
    <s v="Jan"/>
    <n v="2024"/>
  </r>
  <r>
    <s v="2024-01-03"/>
    <x v="7"/>
    <s v="Equipment Fix"/>
    <n v="8959"/>
    <s v="Jan"/>
    <n v="2024"/>
  </r>
  <r>
    <s v="2024-01-03"/>
    <x v="3"/>
    <s v="Casual Worker Payment"/>
    <n v="49010"/>
    <s v="Jan"/>
    <n v="2024"/>
  </r>
  <r>
    <s v="2024-01-03"/>
    <x v="4"/>
    <s v="Snacks"/>
    <n v="6764"/>
    <s v="Jan"/>
    <n v="2024"/>
  </r>
  <r>
    <s v="2024-01-04"/>
    <x v="4"/>
    <s v="Unexpected Expense"/>
    <n v="3961"/>
    <s v="Jan"/>
    <n v="2024"/>
  </r>
  <r>
    <s v="2024-01-04"/>
    <x v="1"/>
    <s v="Bike Maintenance"/>
    <n v="4864"/>
    <s v="Jan"/>
    <n v="2024"/>
  </r>
  <r>
    <s v="2024-01-04"/>
    <x v="6"/>
    <s v="Electricity Bill"/>
    <n v="15114"/>
    <s v="Jan"/>
    <n v="2024"/>
  </r>
  <r>
    <s v="2024-01-05"/>
    <x v="6"/>
    <s v="Internet Subscription"/>
    <n v="4076"/>
    <s v="Jan"/>
    <n v="2024"/>
  </r>
  <r>
    <s v="2024-01-05"/>
    <x v="0"/>
    <s v="Online Ads"/>
    <n v="21160"/>
    <s v="Jan"/>
    <n v="2024"/>
  </r>
  <r>
    <s v="2024-01-05"/>
    <x v="4"/>
    <s v="Stationery"/>
    <n v="4279"/>
    <s v="Jan"/>
    <n v="2024"/>
  </r>
  <r>
    <s v="2024-01-05"/>
    <x v="4"/>
    <s v="Unexpected Expense"/>
    <n v="3307"/>
    <s v="Jan"/>
    <n v="2024"/>
  </r>
  <r>
    <s v="2024-01-05"/>
    <x v="6"/>
    <s v="Electricity Bill"/>
    <n v="10736"/>
    <s v="Jan"/>
    <n v="2024"/>
  </r>
  <r>
    <s v="2024-01-05"/>
    <x v="4"/>
    <s v="Snacks"/>
    <n v="6218"/>
    <s v="Jan"/>
    <n v="2024"/>
  </r>
  <r>
    <s v="2024-01-05"/>
    <x v="2"/>
    <s v="Office Rent"/>
    <n v="77818"/>
    <s v="Jan"/>
    <n v="2024"/>
  </r>
  <r>
    <s v="2024-01-06"/>
    <x v="0"/>
    <s v="Online Ads"/>
    <n v="6801"/>
    <s v="Jan"/>
    <n v="2024"/>
  </r>
  <r>
    <s v="2024-01-06"/>
    <x v="7"/>
    <s v="Equipment Fix"/>
    <n v="24454"/>
    <s v="Jan"/>
    <n v="2024"/>
  </r>
  <r>
    <s v="2024-01-07"/>
    <x v="3"/>
    <s v="Staff Salary"/>
    <n v="51639"/>
    <s v="Jan"/>
    <n v="2024"/>
  </r>
  <r>
    <s v="2024-01-07"/>
    <x v="2"/>
    <s v="Office Rent"/>
    <n v="87494"/>
    <s v="Jan"/>
    <n v="2024"/>
  </r>
  <r>
    <s v="2024-01-07"/>
    <x v="6"/>
    <s v="Internet Subscription"/>
    <n v="17438"/>
    <s v="Jan"/>
    <n v="2024"/>
  </r>
  <r>
    <s v="2024-01-08"/>
    <x v="7"/>
    <s v="Equipment Fix"/>
    <n v="6910"/>
    <s v="Jan"/>
    <n v="2024"/>
  </r>
  <r>
    <s v="2024-01-08"/>
    <x v="4"/>
    <s v="Snacks"/>
    <n v="3729"/>
    <s v="Jan"/>
    <n v="2024"/>
  </r>
  <r>
    <s v="2024-01-09"/>
    <x v="6"/>
    <s v="Internet Subscription"/>
    <n v="17404"/>
    <s v="Jan"/>
    <n v="2024"/>
  </r>
  <r>
    <s v="2024-01-09"/>
    <x v="0"/>
    <s v="Flyer Printing"/>
    <n v="15818"/>
    <s v="Jan"/>
    <n v="2024"/>
  </r>
  <r>
    <s v="2024-01-09"/>
    <x v="1"/>
    <s v="Delivery Transport"/>
    <n v="14681"/>
    <s v="Jan"/>
    <n v="2024"/>
  </r>
  <r>
    <s v="2024-01-09"/>
    <x v="5"/>
    <s v="Purchase of Accessories"/>
    <n v="18541"/>
    <s v="Jan"/>
    <n v="2024"/>
  </r>
  <r>
    <s v="2024-01-09"/>
    <x v="2"/>
    <s v="Office Rent"/>
    <n v="97721"/>
    <s v="Jan"/>
    <n v="2024"/>
  </r>
  <r>
    <s v="2024-01-10"/>
    <x v="6"/>
    <s v="Water Bill"/>
    <n v="9227"/>
    <s v="Jan"/>
    <n v="2024"/>
  </r>
  <r>
    <s v="2024-01-10"/>
    <x v="7"/>
    <s v="Equipment Fix"/>
    <n v="11500"/>
    <s v="Jan"/>
    <n v="2024"/>
  </r>
  <r>
    <s v="2024-01-10"/>
    <x v="4"/>
    <s v="Stationery"/>
    <n v="9885"/>
    <s v="Jan"/>
    <n v="2024"/>
  </r>
  <r>
    <s v="2024-01-11"/>
    <x v="4"/>
    <s v="Stationery"/>
    <n v="7994"/>
    <s v="Jan"/>
    <n v="2024"/>
  </r>
  <r>
    <s v="2024-01-11"/>
    <x v="0"/>
    <s v="Online Ads"/>
    <n v="12077"/>
    <s v="Jan"/>
    <n v="2024"/>
  </r>
  <r>
    <s v="2024-01-11"/>
    <x v="6"/>
    <s v="Water Bill"/>
    <n v="8243"/>
    <s v="Jan"/>
    <n v="2024"/>
  </r>
  <r>
    <s v="2024-01-11"/>
    <x v="4"/>
    <s v="Snacks"/>
    <n v="6864"/>
    <s v="Jan"/>
    <n v="2024"/>
  </r>
  <r>
    <s v="2024-01-12"/>
    <x v="3"/>
    <s v="Casual Worker Payment"/>
    <n v="22575"/>
    <s v="Jan"/>
    <n v="2024"/>
  </r>
  <r>
    <s v="2024-01-12"/>
    <x v="0"/>
    <s v="Flyer Printing"/>
    <n v="12519"/>
    <s v="Jan"/>
    <n v="2024"/>
  </r>
  <r>
    <s v="2024-01-12"/>
    <x v="6"/>
    <s v="Internet Subscription"/>
    <n v="12930"/>
    <s v="Jan"/>
    <n v="2024"/>
  </r>
  <r>
    <s v="2024-01-13"/>
    <x v="3"/>
    <s v="Staff Salary"/>
    <n v="29784"/>
    <s v="Jan"/>
    <n v="2024"/>
  </r>
  <r>
    <s v="2024-01-13"/>
    <x v="4"/>
    <s v="Stationery"/>
    <n v="3024"/>
    <s v="Jan"/>
    <n v="2024"/>
  </r>
  <r>
    <s v="2024-01-14"/>
    <x v="5"/>
    <s v="Purchase of Accessories"/>
    <n v="45807"/>
    <s v="Jan"/>
    <n v="2024"/>
  </r>
  <r>
    <s v="2024-01-14"/>
    <x v="7"/>
    <s v="Shop Repairs"/>
    <n v="22244"/>
    <s v="Jan"/>
    <n v="2024"/>
  </r>
  <r>
    <s v="2024-01-14"/>
    <x v="2"/>
    <s v="Office Rent"/>
    <n v="124785"/>
    <s v="Jan"/>
    <n v="2024"/>
  </r>
  <r>
    <s v="2024-01-15"/>
    <x v="3"/>
    <s v="Staff Salary"/>
    <n v="22861"/>
    <s v="Jan"/>
    <n v="2024"/>
  </r>
  <r>
    <s v="2024-01-15"/>
    <x v="0"/>
    <s v="Flyer Printing"/>
    <n v="6431"/>
    <s v="Jan"/>
    <n v="2024"/>
  </r>
  <r>
    <s v="2024-01-15"/>
    <x v="1"/>
    <s v="Bike Maintenance"/>
    <n v="8957"/>
    <s v="Jan"/>
    <n v="2024"/>
  </r>
  <r>
    <s v="2024-01-15"/>
    <x v="7"/>
    <s v="Shop Repairs"/>
    <n v="7230"/>
    <s v="Jan"/>
    <n v="2024"/>
  </r>
  <r>
    <s v="2024-01-15"/>
    <x v="7"/>
    <s v="Equipment Fix"/>
    <n v="20568"/>
    <s v="Jan"/>
    <n v="2024"/>
  </r>
  <r>
    <s v="2024-01-15"/>
    <x v="0"/>
    <s v="Online Ads"/>
    <n v="29053"/>
    <s v="Jan"/>
    <n v="2024"/>
  </r>
  <r>
    <s v="2024-01-16"/>
    <x v="4"/>
    <s v="Stationery"/>
    <n v="7792"/>
    <s v="Jan"/>
    <n v="2024"/>
  </r>
  <r>
    <s v="2024-01-16"/>
    <x v="2"/>
    <s v="Shop Rent"/>
    <n v="126420"/>
    <s v="Jan"/>
    <n v="2024"/>
  </r>
  <r>
    <s v="2024-01-16"/>
    <x v="2"/>
    <s v="Office Rent"/>
    <n v="121378"/>
    <s v="Jan"/>
    <n v="2024"/>
  </r>
  <r>
    <s v="2024-01-16"/>
    <x v="0"/>
    <s v="Flyer Printing"/>
    <n v="7262"/>
    <s v="Jan"/>
    <n v="2024"/>
  </r>
  <r>
    <s v="2024-01-18"/>
    <x v="6"/>
    <s v="Internet Subscription"/>
    <n v="18464"/>
    <s v="Jan"/>
    <n v="2024"/>
  </r>
  <r>
    <s v="2024-01-19"/>
    <x v="0"/>
    <s v="Online Ads"/>
    <n v="16028"/>
    <s v="Jan"/>
    <n v="2024"/>
  </r>
  <r>
    <s v="2024-01-20"/>
    <x v="3"/>
    <s v="Casual Worker Payment"/>
    <n v="47863"/>
    <s v="Jan"/>
    <n v="2024"/>
  </r>
  <r>
    <s v="2024-01-21"/>
    <x v="4"/>
    <s v="Snacks"/>
    <n v="7890"/>
    <s v="Jan"/>
    <n v="2024"/>
  </r>
  <r>
    <s v="2024-01-21"/>
    <x v="1"/>
    <s v="Fuel Purchase"/>
    <n v="6742"/>
    <s v="Jan"/>
    <n v="2024"/>
  </r>
  <r>
    <s v="2024-01-21"/>
    <x v="0"/>
    <s v="Online Ads"/>
    <n v="27608"/>
    <s v="Jan"/>
    <n v="2024"/>
  </r>
  <r>
    <s v="2024-01-22"/>
    <x v="6"/>
    <s v="Internet Subscription"/>
    <n v="8147"/>
    <s v="Jan"/>
    <n v="2024"/>
  </r>
  <r>
    <s v="2024-01-22"/>
    <x v="7"/>
    <s v="Equipment Fix"/>
    <n v="13374"/>
    <s v="Jan"/>
    <n v="2024"/>
  </r>
  <r>
    <s v="2024-01-22"/>
    <x v="2"/>
    <s v="Office Rent"/>
    <n v="59190"/>
    <s v="Jan"/>
    <n v="2024"/>
  </r>
  <r>
    <s v="2024-01-22"/>
    <x v="1"/>
    <s v="Delivery Transport"/>
    <n v="4218"/>
    <s v="Jan"/>
    <n v="2024"/>
  </r>
  <r>
    <s v="2024-01-22"/>
    <x v="1"/>
    <s v="Fuel Purchase"/>
    <n v="4224"/>
    <s v="Jan"/>
    <n v="2024"/>
  </r>
  <r>
    <s v="2024-01-22"/>
    <x v="7"/>
    <s v="Shop Repairs"/>
    <n v="17639"/>
    <s v="Jan"/>
    <n v="2024"/>
  </r>
  <r>
    <s v="2024-01-23"/>
    <x v="1"/>
    <s v="Fuel Purchase"/>
    <n v="7280"/>
    <s v="Jan"/>
    <n v="2024"/>
  </r>
  <r>
    <s v="2024-01-23"/>
    <x v="7"/>
    <s v="Equipment Fix"/>
    <n v="21871"/>
    <s v="Jan"/>
    <n v="2024"/>
  </r>
  <r>
    <s v="2024-01-24"/>
    <x v="3"/>
    <s v="Staff Salary"/>
    <n v="18842"/>
    <s v="Jan"/>
    <n v="2024"/>
  </r>
  <r>
    <s v="2024-01-24"/>
    <x v="4"/>
    <s v="Stationery"/>
    <n v="6776"/>
    <s v="Jan"/>
    <n v="2024"/>
  </r>
  <r>
    <s v="2024-01-25"/>
    <x v="7"/>
    <s v="Shop Repairs"/>
    <n v="16952"/>
    <s v="Jan"/>
    <n v="2024"/>
  </r>
  <r>
    <s v="2024-01-25"/>
    <x v="7"/>
    <s v="Equipment Fix"/>
    <n v="2321"/>
    <s v="Jan"/>
    <n v="2024"/>
  </r>
  <r>
    <s v="2024-01-25"/>
    <x v="1"/>
    <s v="Delivery Transport"/>
    <n v="1337"/>
    <s v="Jan"/>
    <n v="2024"/>
  </r>
  <r>
    <s v="2024-01-25"/>
    <x v="1"/>
    <s v="Fuel Purchase"/>
    <n v="9474"/>
    <s v="Jan"/>
    <n v="2024"/>
  </r>
  <r>
    <s v="2024-01-25"/>
    <x v="1"/>
    <s v="Fuel Purchase"/>
    <n v="8150"/>
    <s v="Jan"/>
    <n v="2024"/>
  </r>
  <r>
    <s v="2024-01-25"/>
    <x v="6"/>
    <s v="Internet Subscription"/>
    <n v="4379"/>
    <s v="Jan"/>
    <n v="2024"/>
  </r>
  <r>
    <s v="2024-01-25"/>
    <x v="1"/>
    <s v="Bike Maintenance"/>
    <n v="6551"/>
    <s v="Jan"/>
    <n v="2024"/>
  </r>
  <r>
    <s v="2024-01-26"/>
    <x v="6"/>
    <s v="Water Bill"/>
    <n v="18183"/>
    <s v="Jan"/>
    <n v="2024"/>
  </r>
  <r>
    <s v="2024-01-26"/>
    <x v="6"/>
    <s v="Internet Subscription"/>
    <n v="7373"/>
    <s v="Jan"/>
    <n v="2024"/>
  </r>
  <r>
    <s v="2024-01-27"/>
    <x v="3"/>
    <s v="Staff Salary"/>
    <n v="42770"/>
    <s v="Jan"/>
    <n v="2024"/>
  </r>
  <r>
    <s v="2024-01-27"/>
    <x v="2"/>
    <s v="Office Rent"/>
    <n v="115683"/>
    <s v="Jan"/>
    <n v="2024"/>
  </r>
  <r>
    <s v="2024-01-27"/>
    <x v="7"/>
    <s v="Shop Repairs"/>
    <n v="15779"/>
    <s v="Jan"/>
    <n v="2024"/>
  </r>
  <r>
    <s v="2024-01-27"/>
    <x v="7"/>
    <s v="Equipment Fix"/>
    <n v="9615"/>
    <s v="Jan"/>
    <n v="2024"/>
  </r>
  <r>
    <s v="2024-01-28"/>
    <x v="5"/>
    <s v="Purchase of Chargers"/>
    <n v="19044"/>
    <s v="Jan"/>
    <n v="2024"/>
  </r>
  <r>
    <s v="2024-01-29"/>
    <x v="3"/>
    <s v="Staff Salary"/>
    <n v="53624"/>
    <s v="Jan"/>
    <n v="2024"/>
  </r>
  <r>
    <s v="2024-01-29"/>
    <x v="2"/>
    <s v="Office Rent"/>
    <n v="148300"/>
    <s v="Jan"/>
    <n v="2024"/>
  </r>
  <r>
    <s v="2024-01-30"/>
    <x v="3"/>
    <s v="Casual Worker Payment"/>
    <n v="78655"/>
    <s v="Jan"/>
    <n v="2024"/>
  </r>
  <r>
    <s v="2024-01-31"/>
    <x v="4"/>
    <s v="Snacks"/>
    <n v="9132"/>
    <s v="Jan"/>
    <n v="2024"/>
  </r>
  <r>
    <s v="2024-02-01"/>
    <x v="3"/>
    <s v="Staff Salary"/>
    <n v="37810"/>
    <s v="Feb"/>
    <n v="2024"/>
  </r>
  <r>
    <s v="2024-02-01"/>
    <x v="2"/>
    <s v="Office Rent"/>
    <n v="55581"/>
    <s v="Feb"/>
    <n v="2024"/>
  </r>
  <r>
    <s v="2024-02-02"/>
    <x v="2"/>
    <s v="Office Rent"/>
    <n v="134429"/>
    <s v="Feb"/>
    <n v="2024"/>
  </r>
  <r>
    <s v="2024-02-03"/>
    <x v="4"/>
    <s v="Unexpected Expense"/>
    <n v="5498"/>
    <s v="Feb"/>
    <n v="2024"/>
  </r>
  <r>
    <s v="2024-02-03"/>
    <x v="2"/>
    <s v="Shop Rent"/>
    <n v="108077"/>
    <s v="Feb"/>
    <n v="2024"/>
  </r>
  <r>
    <s v="2024-02-03"/>
    <x v="1"/>
    <s v="Bike Maintenance"/>
    <n v="4615"/>
    <s v="Feb"/>
    <n v="2024"/>
  </r>
  <r>
    <s v="2024-02-03"/>
    <x v="0"/>
    <s v="Flyer Printing"/>
    <n v="20967"/>
    <s v="Feb"/>
    <n v="2024"/>
  </r>
  <r>
    <s v="2024-02-04"/>
    <x v="2"/>
    <s v="Shop Rent"/>
    <n v="114073"/>
    <s v="Feb"/>
    <n v="2024"/>
  </r>
  <r>
    <s v="2024-02-04"/>
    <x v="6"/>
    <s v="Electricity Bill"/>
    <n v="2180"/>
    <s v="Feb"/>
    <n v="2024"/>
  </r>
  <r>
    <s v="2024-02-04"/>
    <x v="7"/>
    <s v="Shop Repairs"/>
    <n v="2681"/>
    <s v="Feb"/>
    <n v="2024"/>
  </r>
  <r>
    <s v="2024-02-04"/>
    <x v="6"/>
    <s v="Electricity Bill"/>
    <n v="5632"/>
    <s v="Feb"/>
    <n v="2024"/>
  </r>
  <r>
    <s v="2024-02-04"/>
    <x v="6"/>
    <s v="Internet Subscription"/>
    <n v="9203"/>
    <s v="Feb"/>
    <n v="2024"/>
  </r>
  <r>
    <s v="2024-02-05"/>
    <x v="6"/>
    <s v="Electricity Bill"/>
    <n v="15666"/>
    <s v="Feb"/>
    <n v="2024"/>
  </r>
  <r>
    <s v="2024-02-05"/>
    <x v="1"/>
    <s v="Fuel Purchase"/>
    <n v="2093"/>
    <s v="Feb"/>
    <n v="2024"/>
  </r>
  <r>
    <s v="2024-02-06"/>
    <x v="0"/>
    <s v="Flyer Printing"/>
    <n v="5319"/>
    <s v="Feb"/>
    <n v="2024"/>
  </r>
  <r>
    <s v="2024-02-06"/>
    <x v="4"/>
    <s v="Snacks"/>
    <n v="1178"/>
    <s v="Feb"/>
    <n v="2024"/>
  </r>
  <r>
    <s v="2024-02-06"/>
    <x v="5"/>
    <s v="Purchase of Accessories"/>
    <n v="49389"/>
    <s v="Feb"/>
    <n v="2024"/>
  </r>
  <r>
    <s v="2024-02-07"/>
    <x v="2"/>
    <s v="Office Rent"/>
    <n v="115220"/>
    <s v="Feb"/>
    <n v="2024"/>
  </r>
  <r>
    <s v="2024-02-08"/>
    <x v="7"/>
    <s v="Equipment Fix"/>
    <n v="7643"/>
    <s v="Feb"/>
    <n v="2024"/>
  </r>
  <r>
    <s v="2024-02-08"/>
    <x v="3"/>
    <s v="Staff Salary"/>
    <n v="47822"/>
    <s v="Feb"/>
    <n v="2024"/>
  </r>
  <r>
    <s v="2024-02-09"/>
    <x v="0"/>
    <s v="Flyer Printing"/>
    <n v="29821"/>
    <s v="Feb"/>
    <n v="2024"/>
  </r>
  <r>
    <s v="2024-02-09"/>
    <x v="1"/>
    <s v="Bike Maintenance"/>
    <n v="6275"/>
    <s v="Feb"/>
    <n v="2024"/>
  </r>
  <r>
    <s v="2024-02-09"/>
    <x v="5"/>
    <s v="Purchase of Accessories"/>
    <n v="18324"/>
    <s v="Feb"/>
    <n v="2024"/>
  </r>
  <r>
    <s v="2024-02-09"/>
    <x v="2"/>
    <s v="Shop Rent"/>
    <n v="70083"/>
    <s v="Feb"/>
    <n v="2024"/>
  </r>
  <r>
    <s v="2024-02-09"/>
    <x v="5"/>
    <s v="Purchase of Phones"/>
    <n v="54070"/>
    <s v="Feb"/>
    <n v="2024"/>
  </r>
  <r>
    <s v="2024-02-09"/>
    <x v="5"/>
    <s v="Purchase of Accessories"/>
    <n v="51669"/>
    <s v="Feb"/>
    <n v="2024"/>
  </r>
  <r>
    <s v="2024-02-09"/>
    <x v="3"/>
    <s v="Casual Worker Payment"/>
    <n v="52008"/>
    <s v="Feb"/>
    <n v="2024"/>
  </r>
  <r>
    <s v="2024-02-10"/>
    <x v="5"/>
    <s v="Purchase of Phones"/>
    <n v="17235"/>
    <s v="Feb"/>
    <n v="2024"/>
  </r>
  <r>
    <s v="2024-02-10"/>
    <x v="5"/>
    <s v="Purchase of Chargers"/>
    <n v="35237"/>
    <s v="Feb"/>
    <n v="2024"/>
  </r>
  <r>
    <s v="2024-02-10"/>
    <x v="2"/>
    <s v="Office Rent"/>
    <n v="77550"/>
    <s v="Feb"/>
    <n v="2024"/>
  </r>
  <r>
    <s v="2024-02-10"/>
    <x v="2"/>
    <s v="Office Rent"/>
    <n v="129474"/>
    <s v="Feb"/>
    <n v="2024"/>
  </r>
  <r>
    <s v="2024-02-11"/>
    <x v="1"/>
    <s v="Bike Maintenance"/>
    <n v="11444"/>
    <s v="Feb"/>
    <n v="2024"/>
  </r>
  <r>
    <s v="2024-02-11"/>
    <x v="0"/>
    <s v="Flyer Printing"/>
    <n v="5846"/>
    <s v="Feb"/>
    <n v="2024"/>
  </r>
  <r>
    <s v="2024-02-12"/>
    <x v="7"/>
    <s v="Shop Repairs"/>
    <n v="14561"/>
    <s v="Feb"/>
    <n v="2024"/>
  </r>
  <r>
    <s v="2024-02-12"/>
    <x v="7"/>
    <s v="Shop Repairs"/>
    <n v="20157"/>
    <s v="Feb"/>
    <n v="2024"/>
  </r>
  <r>
    <s v="2024-02-12"/>
    <x v="4"/>
    <s v="Unexpected Expense"/>
    <n v="3110"/>
    <s v="Feb"/>
    <n v="2024"/>
  </r>
  <r>
    <s v="2024-02-13"/>
    <x v="7"/>
    <s v="Shop Repairs"/>
    <n v="8283"/>
    <s v="Feb"/>
    <n v="2024"/>
  </r>
  <r>
    <s v="2024-02-13"/>
    <x v="3"/>
    <s v="Casual Worker Payment"/>
    <n v="68253"/>
    <s v="Feb"/>
    <n v="2024"/>
  </r>
  <r>
    <s v="2024-02-13"/>
    <x v="1"/>
    <s v="Bike Maintenance"/>
    <n v="11710"/>
    <s v="Feb"/>
    <n v="2024"/>
  </r>
  <r>
    <s v="2024-02-13"/>
    <x v="4"/>
    <s v="Stationery"/>
    <n v="5958"/>
    <s v="Feb"/>
    <n v="2024"/>
  </r>
  <r>
    <s v="2024-02-14"/>
    <x v="7"/>
    <s v="Shop Repairs"/>
    <n v="21815"/>
    <s v="Feb"/>
    <n v="2024"/>
  </r>
  <r>
    <s v="2024-02-15"/>
    <x v="3"/>
    <s v="Staff Salary"/>
    <n v="62399"/>
    <s v="Feb"/>
    <n v="2024"/>
  </r>
  <r>
    <s v="2024-02-15"/>
    <x v="6"/>
    <s v="Water Bill"/>
    <n v="12448"/>
    <s v="Feb"/>
    <n v="2024"/>
  </r>
  <r>
    <s v="2024-02-16"/>
    <x v="5"/>
    <s v="Purchase of Phones"/>
    <n v="44538"/>
    <s v="Feb"/>
    <n v="2024"/>
  </r>
  <r>
    <s v="2024-02-16"/>
    <x v="7"/>
    <s v="Shop Repairs"/>
    <n v="18143"/>
    <s v="Feb"/>
    <n v="2024"/>
  </r>
  <r>
    <s v="2024-02-18"/>
    <x v="5"/>
    <s v="Purchase of Accessories"/>
    <n v="37396"/>
    <s v="Feb"/>
    <n v="2024"/>
  </r>
  <r>
    <s v="2024-02-18"/>
    <x v="0"/>
    <s v="Flyer Printing"/>
    <n v="9123"/>
    <s v="Feb"/>
    <n v="2024"/>
  </r>
  <r>
    <s v="2024-02-18"/>
    <x v="4"/>
    <s v="Unexpected Expense"/>
    <n v="7350"/>
    <s v="Feb"/>
    <n v="2024"/>
  </r>
  <r>
    <s v="2024-02-19"/>
    <x v="1"/>
    <s v="Fuel Purchase"/>
    <n v="7422"/>
    <s v="Feb"/>
    <n v="2024"/>
  </r>
  <r>
    <s v="2024-02-19"/>
    <x v="5"/>
    <s v="Purchase of Accessories"/>
    <n v="56504"/>
    <s v="Feb"/>
    <n v="2024"/>
  </r>
  <r>
    <s v="2024-02-20"/>
    <x v="3"/>
    <s v="Casual Worker Payment"/>
    <n v="31868"/>
    <s v="Feb"/>
    <n v="2024"/>
  </r>
  <r>
    <s v="2024-02-20"/>
    <x v="7"/>
    <s v="Shop Repairs"/>
    <n v="4799"/>
    <s v="Feb"/>
    <n v="2024"/>
  </r>
  <r>
    <s v="2024-02-20"/>
    <x v="4"/>
    <s v="Snacks"/>
    <n v="9474"/>
    <s v="Feb"/>
    <n v="2024"/>
  </r>
  <r>
    <s v="2024-02-21"/>
    <x v="6"/>
    <s v="Internet Subscription"/>
    <n v="4224"/>
    <s v="Feb"/>
    <n v="2024"/>
  </r>
  <r>
    <s v="2024-02-21"/>
    <x v="6"/>
    <s v="Water Bill"/>
    <n v="12669"/>
    <s v="Feb"/>
    <n v="2024"/>
  </r>
  <r>
    <s v="2024-02-21"/>
    <x v="0"/>
    <s v="Online Ads"/>
    <n v="15583"/>
    <s v="Feb"/>
    <n v="2024"/>
  </r>
  <r>
    <s v="2024-02-22"/>
    <x v="7"/>
    <s v="Shop Repairs"/>
    <n v="5291"/>
    <s v="Feb"/>
    <n v="2024"/>
  </r>
  <r>
    <s v="2024-02-22"/>
    <x v="7"/>
    <s v="Shop Repairs"/>
    <n v="23279"/>
    <s v="Feb"/>
    <n v="2024"/>
  </r>
  <r>
    <s v="2024-02-22"/>
    <x v="3"/>
    <s v="Casual Worker Payment"/>
    <n v="74979"/>
    <s v="Feb"/>
    <n v="2024"/>
  </r>
  <r>
    <s v="2024-02-23"/>
    <x v="5"/>
    <s v="Purchase of Accessories"/>
    <n v="34150"/>
    <s v="Feb"/>
    <n v="2024"/>
  </r>
  <r>
    <s v="2024-02-24"/>
    <x v="1"/>
    <s v="Delivery Transport"/>
    <n v="9476"/>
    <s v="Feb"/>
    <n v="2024"/>
  </r>
  <r>
    <s v="2024-02-25"/>
    <x v="2"/>
    <s v="Shop Rent"/>
    <n v="57383"/>
    <s v="Feb"/>
    <n v="2024"/>
  </r>
  <r>
    <s v="2024-02-25"/>
    <x v="2"/>
    <s v="Shop Rent"/>
    <n v="132618"/>
    <s v="Feb"/>
    <n v="2024"/>
  </r>
  <r>
    <s v="2024-02-25"/>
    <x v="3"/>
    <s v="Staff Salary"/>
    <n v="16969"/>
    <s v="Feb"/>
    <n v="2024"/>
  </r>
  <r>
    <s v="2024-02-26"/>
    <x v="3"/>
    <s v="Staff Salary"/>
    <n v="72113"/>
    <s v="Feb"/>
    <n v="2024"/>
  </r>
  <r>
    <s v="2024-02-26"/>
    <x v="1"/>
    <s v="Fuel Purchase"/>
    <n v="8374"/>
    <s v="Feb"/>
    <n v="2024"/>
  </r>
  <r>
    <s v="2024-02-26"/>
    <x v="5"/>
    <s v="Purchase of Chargers"/>
    <n v="14592"/>
    <s v="Feb"/>
    <n v="2024"/>
  </r>
  <r>
    <s v="2024-02-26"/>
    <x v="6"/>
    <s v="Internet Subscription"/>
    <n v="4850"/>
    <s v="Feb"/>
    <n v="2024"/>
  </r>
  <r>
    <s v="2024-02-27"/>
    <x v="1"/>
    <s v="Delivery Transport"/>
    <n v="2507"/>
    <s v="Feb"/>
    <n v="2024"/>
  </r>
  <r>
    <s v="2024-02-28"/>
    <x v="0"/>
    <s v="Online Ads"/>
    <n v="28390"/>
    <s v="Feb"/>
    <n v="2024"/>
  </r>
  <r>
    <s v="2024-02-28"/>
    <x v="5"/>
    <s v="Purchase of Phones"/>
    <n v="40756"/>
    <s v="Feb"/>
    <n v="2024"/>
  </r>
  <r>
    <s v="2024-02-28"/>
    <x v="6"/>
    <s v="Water Bill"/>
    <n v="6989"/>
    <s v="Feb"/>
    <n v="2024"/>
  </r>
  <r>
    <s v="2024-02-28"/>
    <x v="2"/>
    <s v="Shop Rent"/>
    <n v="132944"/>
    <s v="Feb"/>
    <n v="2024"/>
  </r>
  <r>
    <s v="2024-02-29"/>
    <x v="4"/>
    <s v="Stationery"/>
    <n v="8923"/>
    <s v="Feb"/>
    <n v="2024"/>
  </r>
  <r>
    <s v="2024-03-01"/>
    <x v="3"/>
    <s v="Casual Worker Payment"/>
    <n v="48698"/>
    <s v="Mar"/>
    <n v="2024"/>
  </r>
  <r>
    <s v="2024-03-02"/>
    <x v="0"/>
    <s v="Online Ads"/>
    <n v="20634"/>
    <s v="Mar"/>
    <n v="2024"/>
  </r>
  <r>
    <s v="2024-03-02"/>
    <x v="1"/>
    <s v="Delivery Transport"/>
    <n v="8578"/>
    <s v="Mar"/>
    <n v="2024"/>
  </r>
  <r>
    <s v="2024-03-02"/>
    <x v="1"/>
    <s v="Fuel Purchase"/>
    <n v="12555"/>
    <s v="Mar"/>
    <n v="2024"/>
  </r>
  <r>
    <s v="2024-03-02"/>
    <x v="5"/>
    <s v="Purchase of Accessories"/>
    <n v="55285"/>
    <s v="Mar"/>
    <n v="2024"/>
  </r>
  <r>
    <s v="2024-03-03"/>
    <x v="3"/>
    <s v="Staff Salary"/>
    <n v="61284"/>
    <s v="Mar"/>
    <n v="2024"/>
  </r>
  <r>
    <s v="2024-03-03"/>
    <x v="0"/>
    <s v="Flyer Printing"/>
    <n v="27899"/>
    <s v="Mar"/>
    <n v="2024"/>
  </r>
  <r>
    <s v="2024-03-03"/>
    <x v="5"/>
    <s v="Purchase of Phones"/>
    <n v="39789"/>
    <s v="Mar"/>
    <n v="2024"/>
  </r>
  <r>
    <s v="2024-03-03"/>
    <x v="1"/>
    <s v="Delivery Transport"/>
    <n v="6625"/>
    <s v="Mar"/>
    <n v="2024"/>
  </r>
  <r>
    <s v="2024-03-04"/>
    <x v="2"/>
    <s v="Office Rent"/>
    <n v="68379"/>
    <s v="Mar"/>
    <n v="2024"/>
  </r>
  <r>
    <s v="2024-03-04"/>
    <x v="3"/>
    <s v="Staff Salary"/>
    <n v="44388"/>
    <s v="Mar"/>
    <n v="2024"/>
  </r>
  <r>
    <s v="2024-03-04"/>
    <x v="4"/>
    <s v="Unexpected Expense"/>
    <n v="2579"/>
    <s v="Mar"/>
    <n v="2024"/>
  </r>
  <r>
    <s v="2024-03-04"/>
    <x v="5"/>
    <s v="Purchase of Accessories"/>
    <n v="14892"/>
    <s v="Mar"/>
    <n v="2024"/>
  </r>
  <r>
    <s v="2024-03-04"/>
    <x v="5"/>
    <s v="Purchase of Accessories"/>
    <n v="43413"/>
    <s v="Mar"/>
    <n v="2024"/>
  </r>
  <r>
    <s v="2024-03-05"/>
    <x v="3"/>
    <s v="Staff Salary"/>
    <n v="29559"/>
    <s v="Mar"/>
    <n v="2024"/>
  </r>
  <r>
    <s v="2024-03-05"/>
    <x v="6"/>
    <s v="Water Bill"/>
    <n v="19789"/>
    <s v="Mar"/>
    <n v="2024"/>
  </r>
  <r>
    <s v="2024-03-05"/>
    <x v="4"/>
    <s v="Snacks"/>
    <n v="9145"/>
    <s v="Mar"/>
    <n v="2024"/>
  </r>
  <r>
    <s v="2024-03-05"/>
    <x v="6"/>
    <s v="Internet Subscription"/>
    <n v="9877"/>
    <s v="Mar"/>
    <n v="2024"/>
  </r>
  <r>
    <s v="2024-03-05"/>
    <x v="4"/>
    <s v="Snacks"/>
    <n v="5896"/>
    <s v="Mar"/>
    <n v="2024"/>
  </r>
  <r>
    <s v="2024-03-06"/>
    <x v="5"/>
    <s v="Purchase of Chargers"/>
    <n v="40115"/>
    <s v="Mar"/>
    <n v="2024"/>
  </r>
  <r>
    <s v="2024-03-06"/>
    <x v="0"/>
    <s v="Flyer Printing"/>
    <n v="22049"/>
    <s v="Mar"/>
    <n v="2024"/>
  </r>
  <r>
    <s v="2024-03-06"/>
    <x v="7"/>
    <s v="Shop Repairs"/>
    <n v="16969"/>
    <s v="Mar"/>
    <n v="2024"/>
  </r>
  <r>
    <s v="2024-03-06"/>
    <x v="7"/>
    <s v="Shop Repairs"/>
    <n v="23209"/>
    <s v="Mar"/>
    <n v="2024"/>
  </r>
  <r>
    <s v="2024-03-06"/>
    <x v="1"/>
    <s v="Bike Maintenance"/>
    <n v="1438"/>
    <s v="Mar"/>
    <n v="2024"/>
  </r>
  <r>
    <s v="2024-03-06"/>
    <x v="7"/>
    <s v="Shop Repairs"/>
    <n v="24422"/>
    <s v="Mar"/>
    <n v="2024"/>
  </r>
  <r>
    <s v="2024-03-07"/>
    <x v="4"/>
    <s v="Stationery"/>
    <n v="8901"/>
    <s v="Mar"/>
    <n v="2024"/>
  </r>
  <r>
    <s v="2024-03-07"/>
    <x v="1"/>
    <s v="Delivery Transport"/>
    <n v="7800"/>
    <s v="Mar"/>
    <n v="2024"/>
  </r>
  <r>
    <s v="2024-03-07"/>
    <x v="6"/>
    <s v="Water Bill"/>
    <n v="17898"/>
    <s v="Mar"/>
    <n v="2024"/>
  </r>
  <r>
    <s v="2024-03-07"/>
    <x v="2"/>
    <s v="Office Rent"/>
    <n v="59145"/>
    <s v="Mar"/>
    <n v="2024"/>
  </r>
  <r>
    <s v="2024-03-08"/>
    <x v="4"/>
    <s v="Snacks"/>
    <n v="8352"/>
    <s v="Mar"/>
    <n v="2024"/>
  </r>
  <r>
    <s v="2024-03-08"/>
    <x v="5"/>
    <s v="Purchase of Accessories"/>
    <n v="18025"/>
    <s v="Mar"/>
    <n v="2024"/>
  </r>
  <r>
    <s v="2024-03-09"/>
    <x v="3"/>
    <s v="Staff Salary"/>
    <n v="29052"/>
    <s v="Mar"/>
    <n v="2024"/>
  </r>
  <r>
    <s v="2024-03-10"/>
    <x v="4"/>
    <s v="Unexpected Expense"/>
    <n v="1679"/>
    <s v="Mar"/>
    <n v="2024"/>
  </r>
  <r>
    <s v="2024-03-10"/>
    <x v="5"/>
    <s v="Purchase of Chargers"/>
    <n v="52788"/>
    <s v="Mar"/>
    <n v="2024"/>
  </r>
  <r>
    <s v="2024-03-10"/>
    <x v="5"/>
    <s v="Purchase of Phones"/>
    <n v="14793"/>
    <s v="Mar"/>
    <n v="2024"/>
  </r>
  <r>
    <s v="2024-03-11"/>
    <x v="3"/>
    <s v="Casual Worker Payment"/>
    <n v="22591"/>
    <s v="Mar"/>
    <n v="2024"/>
  </r>
  <r>
    <s v="2024-03-11"/>
    <x v="0"/>
    <s v="Flyer Printing"/>
    <n v="24108"/>
    <s v="Mar"/>
    <n v="2024"/>
  </r>
  <r>
    <s v="2024-03-11"/>
    <x v="2"/>
    <s v="Shop Rent"/>
    <n v="144982"/>
    <s v="Mar"/>
    <n v="2024"/>
  </r>
  <r>
    <s v="2024-03-11"/>
    <x v="1"/>
    <s v="Delivery Transport"/>
    <n v="14125"/>
    <s v="Mar"/>
    <n v="2024"/>
  </r>
  <r>
    <s v="2024-03-12"/>
    <x v="2"/>
    <s v="Shop Rent"/>
    <n v="93440"/>
    <s v="Mar"/>
    <n v="2024"/>
  </r>
  <r>
    <s v="2024-03-12"/>
    <x v="6"/>
    <s v="Internet Subscription"/>
    <n v="18168"/>
    <s v="Mar"/>
    <n v="2024"/>
  </r>
  <r>
    <s v="2024-03-12"/>
    <x v="1"/>
    <s v="Bike Maintenance"/>
    <n v="4872"/>
    <s v="Mar"/>
    <n v="2024"/>
  </r>
  <r>
    <s v="2024-03-13"/>
    <x v="7"/>
    <s v="Equipment Fix"/>
    <n v="19895"/>
    <s v="Mar"/>
    <n v="2024"/>
  </r>
  <r>
    <s v="2024-03-13"/>
    <x v="0"/>
    <s v="Online Ads"/>
    <n v="17596"/>
    <s v="Mar"/>
    <n v="2024"/>
  </r>
  <r>
    <s v="2024-03-13"/>
    <x v="2"/>
    <s v="Office Rent"/>
    <n v="93538"/>
    <s v="Mar"/>
    <n v="2024"/>
  </r>
  <r>
    <s v="2024-03-13"/>
    <x v="6"/>
    <s v="Electricity Bill"/>
    <n v="8233"/>
    <s v="Mar"/>
    <n v="2024"/>
  </r>
  <r>
    <s v="2024-03-14"/>
    <x v="4"/>
    <s v="Snacks"/>
    <n v="3497"/>
    <s v="Mar"/>
    <n v="2024"/>
  </r>
  <r>
    <s v="2024-03-14"/>
    <x v="0"/>
    <s v="Flyer Printing"/>
    <n v="8660"/>
    <s v="Mar"/>
    <n v="2024"/>
  </r>
  <r>
    <s v="2024-03-14"/>
    <x v="3"/>
    <s v="Casual Worker Payment"/>
    <n v="53190"/>
    <s v="Mar"/>
    <n v="2024"/>
  </r>
  <r>
    <s v="2024-03-15"/>
    <x v="7"/>
    <s v="Shop Repairs"/>
    <n v="21876"/>
    <s v="Mar"/>
    <n v="2024"/>
  </r>
  <r>
    <s v="2024-03-16"/>
    <x v="0"/>
    <s v="Flyer Printing"/>
    <n v="13136"/>
    <s v="Mar"/>
    <n v="2024"/>
  </r>
  <r>
    <s v="2024-03-16"/>
    <x v="0"/>
    <s v="Online Ads"/>
    <n v="8342"/>
    <s v="Mar"/>
    <n v="2024"/>
  </r>
  <r>
    <s v="2024-03-16"/>
    <x v="0"/>
    <s v="Online Ads"/>
    <n v="25128"/>
    <s v="Mar"/>
    <n v="2024"/>
  </r>
  <r>
    <s v="2024-03-17"/>
    <x v="0"/>
    <s v="Online Ads"/>
    <n v="26682"/>
    <s v="Mar"/>
    <n v="2024"/>
  </r>
  <r>
    <s v="2024-03-17"/>
    <x v="1"/>
    <s v="Fuel Purchase"/>
    <n v="13055"/>
    <s v="Mar"/>
    <n v="2024"/>
  </r>
  <r>
    <s v="2024-03-17"/>
    <x v="4"/>
    <s v="Unexpected Expense"/>
    <n v="9176"/>
    <s v="Mar"/>
    <n v="2024"/>
  </r>
  <r>
    <s v="2024-03-17"/>
    <x v="0"/>
    <s v="Online Ads"/>
    <n v="23580"/>
    <s v="Mar"/>
    <n v="2024"/>
  </r>
  <r>
    <s v="2024-03-17"/>
    <x v="4"/>
    <s v="Stationery"/>
    <n v="2452"/>
    <s v="Mar"/>
    <n v="2024"/>
  </r>
  <r>
    <s v="2024-03-18"/>
    <x v="6"/>
    <s v="Electricity Bill"/>
    <n v="3915"/>
    <s v="Mar"/>
    <n v="2024"/>
  </r>
  <r>
    <s v="2024-03-18"/>
    <x v="2"/>
    <s v="Office Rent"/>
    <n v="138983"/>
    <s v="Mar"/>
    <n v="2024"/>
  </r>
  <r>
    <s v="2024-03-19"/>
    <x v="4"/>
    <s v="Snacks"/>
    <n v="9570"/>
    <s v="Mar"/>
    <n v="2024"/>
  </r>
  <r>
    <s v="2024-03-20"/>
    <x v="3"/>
    <s v="Casual Worker Payment"/>
    <n v="51055"/>
    <s v="Mar"/>
    <n v="2024"/>
  </r>
  <r>
    <s v="2024-03-20"/>
    <x v="0"/>
    <s v="Flyer Printing"/>
    <n v="26898"/>
    <s v="Mar"/>
    <n v="2024"/>
  </r>
  <r>
    <s v="2024-03-20"/>
    <x v="4"/>
    <s v="Stationery"/>
    <n v="9860"/>
    <s v="Mar"/>
    <n v="2024"/>
  </r>
  <r>
    <s v="2024-03-20"/>
    <x v="1"/>
    <s v="Bike Maintenance"/>
    <n v="4582"/>
    <s v="Mar"/>
    <n v="2024"/>
  </r>
  <r>
    <s v="2024-03-21"/>
    <x v="3"/>
    <s v="Staff Salary"/>
    <n v="63749"/>
    <s v="Mar"/>
    <n v="2024"/>
  </r>
  <r>
    <s v="2024-03-21"/>
    <x v="4"/>
    <s v="Snacks"/>
    <n v="5558"/>
    <s v="Mar"/>
    <n v="2024"/>
  </r>
  <r>
    <s v="2024-03-21"/>
    <x v="3"/>
    <s v="Casual Worker Payment"/>
    <n v="19964"/>
    <s v="Mar"/>
    <n v="2024"/>
  </r>
  <r>
    <s v="2024-03-21"/>
    <x v="3"/>
    <s v="Casual Worker Payment"/>
    <n v="30351"/>
    <s v="Mar"/>
    <n v="2024"/>
  </r>
  <r>
    <s v="2024-03-21"/>
    <x v="3"/>
    <s v="Staff Salary"/>
    <n v="24295"/>
    <s v="Mar"/>
    <n v="2024"/>
  </r>
  <r>
    <s v="2024-03-22"/>
    <x v="7"/>
    <s v="Shop Repairs"/>
    <n v="2151"/>
    <s v="Mar"/>
    <n v="2024"/>
  </r>
  <r>
    <s v="2024-03-22"/>
    <x v="4"/>
    <s v="Stationery"/>
    <n v="3459"/>
    <s v="Mar"/>
    <n v="2024"/>
  </r>
  <r>
    <s v="2024-03-22"/>
    <x v="6"/>
    <s v="Electricity Bill"/>
    <n v="7496"/>
    <s v="Mar"/>
    <n v="2024"/>
  </r>
  <r>
    <s v="2024-03-22"/>
    <x v="3"/>
    <s v="Casual Worker Payment"/>
    <n v="59788"/>
    <s v="Mar"/>
    <n v="2024"/>
  </r>
  <r>
    <s v="2024-03-23"/>
    <x v="6"/>
    <s v="Internet Subscription"/>
    <n v="15059"/>
    <s v="Mar"/>
    <n v="2024"/>
  </r>
  <r>
    <s v="2024-03-23"/>
    <x v="0"/>
    <s v="Online Ads"/>
    <n v="12105"/>
    <s v="Mar"/>
    <n v="2024"/>
  </r>
  <r>
    <s v="2024-03-24"/>
    <x v="2"/>
    <s v="Office Rent"/>
    <n v="62398"/>
    <s v="Mar"/>
    <n v="2024"/>
  </r>
  <r>
    <s v="2024-03-24"/>
    <x v="0"/>
    <s v="Online Ads"/>
    <n v="21255"/>
    <s v="Mar"/>
    <n v="2024"/>
  </r>
  <r>
    <s v="2024-03-25"/>
    <x v="6"/>
    <s v="Water Bill"/>
    <n v="15228"/>
    <s v="Mar"/>
    <n v="2024"/>
  </r>
  <r>
    <s v="2024-03-26"/>
    <x v="0"/>
    <s v="Flyer Printing"/>
    <n v="10720"/>
    <s v="Mar"/>
    <n v="2024"/>
  </r>
  <r>
    <s v="2024-03-26"/>
    <x v="3"/>
    <s v="Staff Salary"/>
    <n v="56828"/>
    <s v="Mar"/>
    <n v="2024"/>
  </r>
  <r>
    <s v="2024-03-26"/>
    <x v="4"/>
    <s v="Unexpected Expense"/>
    <n v="8844"/>
    <s v="Mar"/>
    <n v="2024"/>
  </r>
  <r>
    <s v="2024-03-26"/>
    <x v="4"/>
    <s v="Snacks"/>
    <n v="6481"/>
    <s v="Mar"/>
    <n v="2024"/>
  </r>
  <r>
    <s v="2024-03-26"/>
    <x v="5"/>
    <s v="Purchase of Chargers"/>
    <n v="38358"/>
    <s v="Mar"/>
    <n v="2024"/>
  </r>
  <r>
    <s v="2024-03-27"/>
    <x v="7"/>
    <s v="Equipment Fix"/>
    <n v="10530"/>
    <s v="Mar"/>
    <n v="2024"/>
  </r>
  <r>
    <s v="2024-03-28"/>
    <x v="3"/>
    <s v="Staff Salary"/>
    <n v="40058"/>
    <s v="Mar"/>
    <n v="2024"/>
  </r>
  <r>
    <s v="2024-03-28"/>
    <x v="7"/>
    <s v="Equipment Fix"/>
    <n v="10192"/>
    <s v="Mar"/>
    <n v="2024"/>
  </r>
  <r>
    <s v="2024-03-28"/>
    <x v="4"/>
    <s v="Unexpected Expense"/>
    <n v="934"/>
    <s v="Mar"/>
    <n v="2024"/>
  </r>
  <r>
    <s v="2024-03-28"/>
    <x v="6"/>
    <s v="Water Bill"/>
    <n v="16344"/>
    <s v="Mar"/>
    <n v="2024"/>
  </r>
  <r>
    <s v="2024-03-29"/>
    <x v="1"/>
    <s v="Delivery Transport"/>
    <n v="14972"/>
    <s v="Mar"/>
    <n v="2024"/>
  </r>
  <r>
    <s v="2024-03-29"/>
    <x v="0"/>
    <s v="Online Ads"/>
    <n v="19368"/>
    <s v="Mar"/>
    <n v="2024"/>
  </r>
  <r>
    <s v="2024-03-29"/>
    <x v="0"/>
    <s v="Flyer Printing"/>
    <n v="22055"/>
    <s v="Mar"/>
    <n v="2024"/>
  </r>
  <r>
    <s v="2024-03-30"/>
    <x v="7"/>
    <s v="Shop Repairs"/>
    <n v="12925"/>
    <s v="Mar"/>
    <n v="2024"/>
  </r>
  <r>
    <s v="2024-03-30"/>
    <x v="4"/>
    <s v="Stationery"/>
    <n v="4937"/>
    <s v="Mar"/>
    <n v="2024"/>
  </r>
  <r>
    <s v="2024-03-30"/>
    <x v="3"/>
    <s v="Staff Salary"/>
    <n v="66157"/>
    <s v="Mar"/>
    <n v="2024"/>
  </r>
  <r>
    <s v="2024-04-01"/>
    <x v="2"/>
    <s v="Office Rent"/>
    <n v="76191"/>
    <s v="Apr"/>
    <n v="2024"/>
  </r>
  <r>
    <s v="2024-04-01"/>
    <x v="5"/>
    <s v="Purchase of Phones"/>
    <n v="23573"/>
    <s v="Apr"/>
    <n v="2024"/>
  </r>
  <r>
    <s v="2024-04-01"/>
    <x v="4"/>
    <s v="Snacks"/>
    <n v="6880"/>
    <s v="Apr"/>
    <n v="2024"/>
  </r>
  <r>
    <s v="2024-04-01"/>
    <x v="2"/>
    <s v="Shop Rent"/>
    <n v="61197"/>
    <s v="Apr"/>
    <n v="2024"/>
  </r>
  <r>
    <s v="2024-04-02"/>
    <x v="0"/>
    <s v="Online Ads"/>
    <n v="22688"/>
    <s v="Apr"/>
    <n v="2024"/>
  </r>
  <r>
    <s v="2024-04-03"/>
    <x v="3"/>
    <s v="Casual Worker Payment"/>
    <n v="54751"/>
    <s v="Apr"/>
    <n v="2024"/>
  </r>
  <r>
    <s v="2024-04-03"/>
    <x v="0"/>
    <s v="Online Ads"/>
    <n v="19513"/>
    <s v="Apr"/>
    <n v="2024"/>
  </r>
  <r>
    <s v="2024-04-04"/>
    <x v="5"/>
    <s v="Purchase of Phones"/>
    <n v="10889"/>
    <s v="Apr"/>
    <n v="2024"/>
  </r>
  <r>
    <s v="2024-04-04"/>
    <x v="7"/>
    <s v="Equipment Fix"/>
    <n v="4789"/>
    <s v="Apr"/>
    <n v="2024"/>
  </r>
  <r>
    <s v="2024-04-04"/>
    <x v="7"/>
    <s v="Shop Repairs"/>
    <n v="8251"/>
    <s v="Apr"/>
    <n v="2024"/>
  </r>
  <r>
    <s v="2024-04-05"/>
    <x v="7"/>
    <s v="Shop Repairs"/>
    <n v="12386"/>
    <s v="Apr"/>
    <n v="2024"/>
  </r>
  <r>
    <s v="2024-04-05"/>
    <x v="6"/>
    <s v="Electricity Bill"/>
    <n v="6828"/>
    <s v="Apr"/>
    <n v="2024"/>
  </r>
  <r>
    <s v="2024-04-05"/>
    <x v="7"/>
    <s v="Equipment Fix"/>
    <n v="6131"/>
    <s v="Apr"/>
    <n v="2024"/>
  </r>
  <r>
    <s v="2024-04-05"/>
    <x v="4"/>
    <s v="Stationery"/>
    <n v="5412"/>
    <s v="Apr"/>
    <n v="2024"/>
  </r>
  <r>
    <s v="2024-04-05"/>
    <x v="6"/>
    <s v="Water Bill"/>
    <n v="19345"/>
    <s v="Apr"/>
    <n v="2024"/>
  </r>
  <r>
    <s v="2024-04-06"/>
    <x v="2"/>
    <s v="Shop Rent"/>
    <n v="56211"/>
    <s v="Apr"/>
    <n v="2024"/>
  </r>
  <r>
    <s v="2024-04-06"/>
    <x v="5"/>
    <s v="Purchase of Chargers"/>
    <n v="21080"/>
    <s v="Apr"/>
    <n v="2024"/>
  </r>
  <r>
    <s v="2024-04-08"/>
    <x v="7"/>
    <s v="Shop Repairs"/>
    <n v="7905"/>
    <s v="Apr"/>
    <n v="2024"/>
  </r>
  <r>
    <s v="2024-04-10"/>
    <x v="4"/>
    <s v="Stationery"/>
    <n v="3110"/>
    <s v="Apr"/>
    <n v="2024"/>
  </r>
  <r>
    <s v="2024-04-10"/>
    <x v="1"/>
    <s v="Fuel Purchase"/>
    <n v="4569"/>
    <s v="Apr"/>
    <n v="2024"/>
  </r>
  <r>
    <s v="2024-04-11"/>
    <x v="0"/>
    <s v="Online Ads"/>
    <n v="19566"/>
    <s v="Apr"/>
    <n v="2024"/>
  </r>
  <r>
    <s v="2024-04-11"/>
    <x v="6"/>
    <s v="Water Bill"/>
    <n v="2382"/>
    <s v="Apr"/>
    <n v="2024"/>
  </r>
  <r>
    <s v="2024-04-11"/>
    <x v="0"/>
    <s v="Online Ads"/>
    <n v="5505"/>
    <s v="Apr"/>
    <n v="2024"/>
  </r>
  <r>
    <s v="2024-04-11"/>
    <x v="7"/>
    <s v="Equipment Fix"/>
    <n v="22590"/>
    <s v="Apr"/>
    <n v="2024"/>
  </r>
  <r>
    <s v="2024-04-12"/>
    <x v="3"/>
    <s v="Staff Salary"/>
    <n v="65634"/>
    <s v="Apr"/>
    <n v="2024"/>
  </r>
  <r>
    <s v="2024-04-13"/>
    <x v="6"/>
    <s v="Electricity Bill"/>
    <n v="16630"/>
    <s v="Apr"/>
    <n v="2024"/>
  </r>
  <r>
    <s v="2024-04-13"/>
    <x v="5"/>
    <s v="Purchase of Accessories"/>
    <n v="39766"/>
    <s v="Apr"/>
    <n v="2024"/>
  </r>
  <r>
    <s v="2024-04-13"/>
    <x v="1"/>
    <s v="Fuel Purchase"/>
    <n v="14476"/>
    <s v="Apr"/>
    <n v="2024"/>
  </r>
  <r>
    <s v="2024-04-13"/>
    <x v="1"/>
    <s v="Delivery Transport"/>
    <n v="13610"/>
    <s v="Apr"/>
    <n v="2024"/>
  </r>
  <r>
    <s v="2024-04-14"/>
    <x v="0"/>
    <s v="Online Ads"/>
    <n v="28495"/>
    <s v="Apr"/>
    <n v="2024"/>
  </r>
  <r>
    <s v="2024-04-14"/>
    <x v="6"/>
    <s v="Water Bill"/>
    <n v="6390"/>
    <s v="Apr"/>
    <n v="2024"/>
  </r>
  <r>
    <s v="2024-04-14"/>
    <x v="3"/>
    <s v="Casual Worker Payment"/>
    <n v="62124"/>
    <s v="Apr"/>
    <n v="2024"/>
  </r>
  <r>
    <s v="2024-04-14"/>
    <x v="5"/>
    <s v="Purchase of Accessories"/>
    <n v="25850"/>
    <s v="Apr"/>
    <n v="2024"/>
  </r>
  <r>
    <s v="2024-04-15"/>
    <x v="1"/>
    <s v="Fuel Purchase"/>
    <n v="14167"/>
    <s v="Apr"/>
    <n v="2024"/>
  </r>
  <r>
    <s v="2024-04-15"/>
    <x v="1"/>
    <s v="Fuel Purchase"/>
    <n v="13381"/>
    <s v="Apr"/>
    <n v="2024"/>
  </r>
  <r>
    <s v="2024-04-15"/>
    <x v="4"/>
    <s v="Unexpected Expense"/>
    <n v="6896"/>
    <s v="Apr"/>
    <n v="2024"/>
  </r>
  <r>
    <s v="2024-04-15"/>
    <x v="4"/>
    <s v="Stationery"/>
    <n v="7856"/>
    <s v="Apr"/>
    <n v="2024"/>
  </r>
  <r>
    <s v="2024-04-16"/>
    <x v="0"/>
    <s v="Flyer Printing"/>
    <n v="27585"/>
    <s v="Apr"/>
    <n v="2024"/>
  </r>
  <r>
    <s v="2024-04-16"/>
    <x v="6"/>
    <s v="Water Bill"/>
    <n v="11526"/>
    <s v="Apr"/>
    <n v="2024"/>
  </r>
  <r>
    <s v="2024-04-17"/>
    <x v="5"/>
    <s v="Purchase of Phones"/>
    <n v="35828"/>
    <s v="Apr"/>
    <n v="2024"/>
  </r>
  <r>
    <s v="2024-04-17"/>
    <x v="7"/>
    <s v="Equipment Fix"/>
    <n v="14711"/>
    <s v="Apr"/>
    <n v="2024"/>
  </r>
  <r>
    <s v="2024-04-18"/>
    <x v="7"/>
    <s v="Equipment Fix"/>
    <n v="17893"/>
    <s v="Apr"/>
    <n v="2024"/>
  </r>
  <r>
    <s v="2024-04-18"/>
    <x v="5"/>
    <s v="Purchase of Phones"/>
    <n v="12853"/>
    <s v="Apr"/>
    <n v="2024"/>
  </r>
  <r>
    <s v="2024-04-18"/>
    <x v="7"/>
    <s v="Shop Repairs"/>
    <n v="24769"/>
    <s v="Apr"/>
    <n v="2024"/>
  </r>
  <r>
    <s v="2024-04-19"/>
    <x v="5"/>
    <s v="Purchase of Phones"/>
    <n v="48311"/>
    <s v="Apr"/>
    <n v="2024"/>
  </r>
  <r>
    <s v="2024-04-20"/>
    <x v="6"/>
    <s v="Electricity Bill"/>
    <n v="18767"/>
    <s v="Apr"/>
    <n v="2024"/>
  </r>
  <r>
    <s v="2024-04-20"/>
    <x v="5"/>
    <s v="Purchase of Chargers"/>
    <n v="37711"/>
    <s v="Apr"/>
    <n v="2024"/>
  </r>
  <r>
    <s v="2024-04-20"/>
    <x v="2"/>
    <s v="Office Rent"/>
    <n v="148477"/>
    <s v="Apr"/>
    <n v="2024"/>
  </r>
  <r>
    <s v="2024-04-21"/>
    <x v="7"/>
    <s v="Shop Repairs"/>
    <n v="17391"/>
    <s v="Apr"/>
    <n v="2024"/>
  </r>
  <r>
    <s v="2024-04-21"/>
    <x v="5"/>
    <s v="Purchase of Phones"/>
    <n v="49189"/>
    <s v="Apr"/>
    <n v="2024"/>
  </r>
  <r>
    <s v="2024-04-22"/>
    <x v="5"/>
    <s v="Purchase of Accessories"/>
    <n v="33309"/>
    <s v="Apr"/>
    <n v="2024"/>
  </r>
  <r>
    <s v="2024-04-22"/>
    <x v="3"/>
    <s v="Casual Worker Payment"/>
    <n v="71057"/>
    <s v="Apr"/>
    <n v="2024"/>
  </r>
  <r>
    <s v="2024-04-23"/>
    <x v="2"/>
    <s v="Shop Rent"/>
    <n v="84309"/>
    <s v="Apr"/>
    <n v="2024"/>
  </r>
  <r>
    <s v="2024-04-23"/>
    <x v="2"/>
    <s v="Shop Rent"/>
    <n v="88411"/>
    <s v="Apr"/>
    <n v="2024"/>
  </r>
  <r>
    <s v="2024-04-23"/>
    <x v="4"/>
    <s v="Stationery"/>
    <n v="2212"/>
    <s v="Apr"/>
    <n v="2024"/>
  </r>
  <r>
    <s v="2024-04-23"/>
    <x v="4"/>
    <s v="Snacks"/>
    <n v="8711"/>
    <s v="Apr"/>
    <n v="2024"/>
  </r>
  <r>
    <s v="2024-04-24"/>
    <x v="2"/>
    <s v="Shop Rent"/>
    <n v="102139"/>
    <s v="Apr"/>
    <n v="2024"/>
  </r>
  <r>
    <s v="2024-04-24"/>
    <x v="0"/>
    <s v="Flyer Printing"/>
    <n v="24994"/>
    <s v="Apr"/>
    <n v="2024"/>
  </r>
  <r>
    <s v="2024-04-24"/>
    <x v="6"/>
    <s v="Electricity Bill"/>
    <n v="15337"/>
    <s v="Apr"/>
    <n v="2024"/>
  </r>
  <r>
    <s v="2024-04-24"/>
    <x v="1"/>
    <s v="Fuel Purchase"/>
    <n v="7427"/>
    <s v="Apr"/>
    <n v="2024"/>
  </r>
  <r>
    <s v="2024-04-24"/>
    <x v="7"/>
    <s v="Shop Repairs"/>
    <n v="13796"/>
    <s v="Apr"/>
    <n v="2024"/>
  </r>
  <r>
    <s v="2024-04-24"/>
    <x v="0"/>
    <s v="Online Ads"/>
    <n v="20299"/>
    <s v="Apr"/>
    <n v="2024"/>
  </r>
  <r>
    <s v="2024-04-26"/>
    <x v="0"/>
    <s v="Online Ads"/>
    <n v="14170"/>
    <s v="Apr"/>
    <n v="2024"/>
  </r>
  <r>
    <s v="2024-04-26"/>
    <x v="2"/>
    <s v="Shop Rent"/>
    <n v="89280"/>
    <s v="Apr"/>
    <n v="2024"/>
  </r>
  <r>
    <s v="2024-04-26"/>
    <x v="1"/>
    <s v="Delivery Transport"/>
    <n v="9534"/>
    <s v="Apr"/>
    <n v="2024"/>
  </r>
  <r>
    <s v="2024-04-26"/>
    <x v="6"/>
    <s v="Internet Subscription"/>
    <n v="2512"/>
    <s v="Apr"/>
    <n v="2024"/>
  </r>
  <r>
    <s v="2024-04-27"/>
    <x v="7"/>
    <s v="Shop Repairs"/>
    <n v="16871"/>
    <s v="Apr"/>
    <n v="2024"/>
  </r>
  <r>
    <s v="2024-04-27"/>
    <x v="4"/>
    <s v="Snacks"/>
    <n v="6377"/>
    <s v="Apr"/>
    <n v="2024"/>
  </r>
  <r>
    <s v="2024-04-27"/>
    <x v="0"/>
    <s v="Online Ads"/>
    <n v="6660"/>
    <s v="Apr"/>
    <n v="2024"/>
  </r>
  <r>
    <s v="2024-04-27"/>
    <x v="6"/>
    <s v="Water Bill"/>
    <n v="4672"/>
    <s v="Apr"/>
    <n v="2024"/>
  </r>
  <r>
    <s v="2024-04-28"/>
    <x v="5"/>
    <s v="Purchase of Chargers"/>
    <n v="50031"/>
    <s v="Apr"/>
    <n v="2024"/>
  </r>
  <r>
    <s v="2024-04-28"/>
    <x v="0"/>
    <s v="Online Ads"/>
    <n v="16720"/>
    <s v="Apr"/>
    <n v="2024"/>
  </r>
  <r>
    <s v="2024-04-28"/>
    <x v="4"/>
    <s v="Unexpected Expense"/>
    <n v="9060"/>
    <s v="Apr"/>
    <n v="2024"/>
  </r>
  <r>
    <s v="2024-04-29"/>
    <x v="4"/>
    <s v="Unexpected Expense"/>
    <n v="5538"/>
    <s v="Apr"/>
    <n v="2024"/>
  </r>
  <r>
    <s v="2024-04-30"/>
    <x v="2"/>
    <s v="Office Rent"/>
    <n v="87095"/>
    <s v="Apr"/>
    <n v="2024"/>
  </r>
  <r>
    <s v="2024-05-01"/>
    <x v="3"/>
    <s v="Staff Salary"/>
    <n v="68169"/>
    <s v="May"/>
    <n v="2024"/>
  </r>
  <r>
    <s v="2024-05-01"/>
    <x v="0"/>
    <s v="Online Ads"/>
    <n v="19968"/>
    <s v="May"/>
    <n v="2024"/>
  </r>
  <r>
    <s v="2024-05-03"/>
    <x v="7"/>
    <s v="Equipment Fix"/>
    <n v="16676"/>
    <s v="May"/>
    <n v="2024"/>
  </r>
  <r>
    <s v="2024-05-04"/>
    <x v="3"/>
    <s v="Casual Worker Payment"/>
    <n v="35851"/>
    <s v="May"/>
    <n v="2024"/>
  </r>
  <r>
    <s v="2024-05-04"/>
    <x v="0"/>
    <s v="Online Ads"/>
    <n v="6427"/>
    <s v="May"/>
    <n v="2024"/>
  </r>
  <r>
    <s v="2024-05-05"/>
    <x v="7"/>
    <s v="Equipment Fix"/>
    <n v="6388"/>
    <s v="May"/>
    <n v="2024"/>
  </r>
  <r>
    <s v="2024-05-05"/>
    <x v="6"/>
    <s v="Water Bill"/>
    <n v="18782"/>
    <s v="May"/>
    <n v="2024"/>
  </r>
  <r>
    <s v="2024-05-05"/>
    <x v="6"/>
    <s v="Electricity Bill"/>
    <n v="6193"/>
    <s v="May"/>
    <n v="2024"/>
  </r>
  <r>
    <s v="2024-05-05"/>
    <x v="2"/>
    <s v="Shop Rent"/>
    <n v="94685"/>
    <s v="May"/>
    <n v="2024"/>
  </r>
  <r>
    <s v="2024-05-06"/>
    <x v="4"/>
    <s v="Stationery"/>
    <n v="9402"/>
    <s v="May"/>
    <n v="2024"/>
  </r>
  <r>
    <s v="2024-05-06"/>
    <x v="3"/>
    <s v="Casual Worker Payment"/>
    <n v="39173"/>
    <s v="May"/>
    <n v="2024"/>
  </r>
  <r>
    <s v="2024-05-06"/>
    <x v="3"/>
    <s v="Staff Salary"/>
    <n v="46861"/>
    <s v="May"/>
    <n v="2024"/>
  </r>
  <r>
    <s v="2024-05-07"/>
    <x v="7"/>
    <s v="Equipment Fix"/>
    <n v="12238"/>
    <s v="May"/>
    <n v="2024"/>
  </r>
  <r>
    <s v="2024-05-07"/>
    <x v="2"/>
    <s v="Office Rent"/>
    <n v="117916"/>
    <s v="May"/>
    <n v="2024"/>
  </r>
  <r>
    <s v="2024-05-09"/>
    <x v="3"/>
    <s v="Staff Salary"/>
    <n v="47856"/>
    <s v="May"/>
    <n v="2024"/>
  </r>
  <r>
    <s v="2024-05-10"/>
    <x v="6"/>
    <s v="Water Bill"/>
    <n v="8749"/>
    <s v="May"/>
    <n v="2024"/>
  </r>
  <r>
    <s v="2024-05-10"/>
    <x v="1"/>
    <s v="Fuel Purchase"/>
    <n v="5358"/>
    <s v="May"/>
    <n v="2024"/>
  </r>
  <r>
    <s v="2024-05-10"/>
    <x v="6"/>
    <s v="Electricity Bill"/>
    <n v="14023"/>
    <s v="May"/>
    <n v="2024"/>
  </r>
  <r>
    <s v="2024-05-11"/>
    <x v="4"/>
    <s v="Stationery"/>
    <n v="9550"/>
    <s v="May"/>
    <n v="2024"/>
  </r>
  <r>
    <s v="2024-05-11"/>
    <x v="0"/>
    <s v="Online Ads"/>
    <n v="19841"/>
    <s v="May"/>
    <n v="2024"/>
  </r>
  <r>
    <s v="2024-05-11"/>
    <x v="0"/>
    <s v="Flyer Printing"/>
    <n v="23969"/>
    <s v="May"/>
    <n v="2024"/>
  </r>
  <r>
    <s v="2024-05-13"/>
    <x v="1"/>
    <s v="Fuel Purchase"/>
    <n v="2353"/>
    <s v="May"/>
    <n v="2024"/>
  </r>
  <r>
    <s v="2024-05-13"/>
    <x v="6"/>
    <s v="Internet Subscription"/>
    <n v="11296"/>
    <s v="May"/>
    <n v="2024"/>
  </r>
  <r>
    <s v="2024-05-13"/>
    <x v="1"/>
    <s v="Fuel Purchase"/>
    <n v="6214"/>
    <s v="May"/>
    <n v="2024"/>
  </r>
  <r>
    <s v="2024-05-14"/>
    <x v="2"/>
    <s v="Shop Rent"/>
    <n v="79196"/>
    <s v="May"/>
    <n v="2024"/>
  </r>
  <r>
    <s v="2024-05-15"/>
    <x v="5"/>
    <s v="Purchase of Chargers"/>
    <n v="12587"/>
    <s v="May"/>
    <n v="2024"/>
  </r>
  <r>
    <s v="2024-05-15"/>
    <x v="4"/>
    <s v="Stationery"/>
    <n v="5695"/>
    <s v="May"/>
    <n v="2024"/>
  </r>
  <r>
    <s v="2024-05-16"/>
    <x v="2"/>
    <s v="Office Rent"/>
    <n v="134032"/>
    <s v="May"/>
    <n v="2024"/>
  </r>
  <r>
    <s v="2024-05-16"/>
    <x v="6"/>
    <s v="Electricity Bill"/>
    <n v="15339"/>
    <s v="May"/>
    <n v="2024"/>
  </r>
  <r>
    <s v="2024-05-16"/>
    <x v="1"/>
    <s v="Delivery Transport"/>
    <n v="1607"/>
    <s v="May"/>
    <n v="2024"/>
  </r>
  <r>
    <s v="2024-05-17"/>
    <x v="4"/>
    <s v="Stationery"/>
    <n v="4778"/>
    <s v="May"/>
    <n v="2024"/>
  </r>
  <r>
    <s v="2024-05-17"/>
    <x v="0"/>
    <s v="Online Ads"/>
    <n v="3005"/>
    <s v="May"/>
    <n v="2024"/>
  </r>
  <r>
    <s v="2024-05-18"/>
    <x v="7"/>
    <s v="Shop Repairs"/>
    <n v="21974"/>
    <s v="May"/>
    <n v="2024"/>
  </r>
  <r>
    <s v="2024-05-18"/>
    <x v="0"/>
    <s v="Online Ads"/>
    <n v="24775"/>
    <s v="May"/>
    <n v="2024"/>
  </r>
  <r>
    <s v="2024-05-19"/>
    <x v="4"/>
    <s v="Snacks"/>
    <n v="8780"/>
    <s v="May"/>
    <n v="2024"/>
  </r>
  <r>
    <s v="2024-05-19"/>
    <x v="7"/>
    <s v="Equipment Fix"/>
    <n v="6681"/>
    <s v="May"/>
    <n v="2024"/>
  </r>
  <r>
    <s v="2024-05-19"/>
    <x v="0"/>
    <s v="Online Ads"/>
    <n v="18299"/>
    <s v="May"/>
    <n v="2024"/>
  </r>
  <r>
    <s v="2024-05-20"/>
    <x v="2"/>
    <s v="Shop Rent"/>
    <n v="122078"/>
    <s v="May"/>
    <n v="2024"/>
  </r>
  <r>
    <s v="2024-05-20"/>
    <x v="7"/>
    <s v="Equipment Fix"/>
    <n v="20707"/>
    <s v="May"/>
    <n v="2024"/>
  </r>
  <r>
    <s v="2024-05-20"/>
    <x v="6"/>
    <s v="Electricity Bill"/>
    <n v="8273"/>
    <s v="May"/>
    <n v="2024"/>
  </r>
  <r>
    <s v="2024-05-20"/>
    <x v="2"/>
    <s v="Shop Rent"/>
    <n v="106488"/>
    <s v="May"/>
    <n v="2024"/>
  </r>
  <r>
    <s v="2024-05-20"/>
    <x v="0"/>
    <s v="Flyer Printing"/>
    <n v="16541"/>
    <s v="May"/>
    <n v="2024"/>
  </r>
  <r>
    <s v="2024-05-21"/>
    <x v="4"/>
    <s v="Snacks"/>
    <n v="6249"/>
    <s v="May"/>
    <n v="2024"/>
  </r>
  <r>
    <s v="2024-05-21"/>
    <x v="2"/>
    <s v="Office Rent"/>
    <n v="130672"/>
    <s v="May"/>
    <n v="2024"/>
  </r>
  <r>
    <s v="2024-05-22"/>
    <x v="1"/>
    <s v="Delivery Transport"/>
    <n v="5500"/>
    <s v="May"/>
    <n v="2024"/>
  </r>
  <r>
    <s v="2024-05-22"/>
    <x v="1"/>
    <s v="Delivery Transport"/>
    <n v="5562"/>
    <s v="May"/>
    <n v="2024"/>
  </r>
  <r>
    <s v="2024-05-22"/>
    <x v="3"/>
    <s v="Casual Worker Payment"/>
    <n v="27876"/>
    <s v="May"/>
    <n v="2024"/>
  </r>
  <r>
    <s v="2024-05-23"/>
    <x v="2"/>
    <s v="Office Rent"/>
    <n v="96111"/>
    <s v="May"/>
    <n v="2024"/>
  </r>
  <r>
    <s v="2024-05-23"/>
    <x v="6"/>
    <s v="Internet Subscription"/>
    <n v="18841"/>
    <s v="May"/>
    <n v="2024"/>
  </r>
  <r>
    <s v="2024-05-24"/>
    <x v="0"/>
    <s v="Online Ads"/>
    <n v="22700"/>
    <s v="May"/>
    <n v="2024"/>
  </r>
  <r>
    <s v="2024-05-24"/>
    <x v="7"/>
    <s v="Equipment Fix"/>
    <n v="23908"/>
    <s v="May"/>
    <n v="2024"/>
  </r>
  <r>
    <s v="2024-05-24"/>
    <x v="5"/>
    <s v="Purchase of Accessories"/>
    <n v="48626"/>
    <s v="May"/>
    <n v="2024"/>
  </r>
  <r>
    <s v="2024-05-24"/>
    <x v="6"/>
    <s v="Internet Subscription"/>
    <n v="8054"/>
    <s v="May"/>
    <n v="2024"/>
  </r>
  <r>
    <s v="2024-05-24"/>
    <x v="7"/>
    <s v="Shop Repairs"/>
    <n v="12646"/>
    <s v="May"/>
    <n v="2024"/>
  </r>
  <r>
    <s v="2024-05-24"/>
    <x v="7"/>
    <s v="Equipment Fix"/>
    <n v="2130"/>
    <s v="May"/>
    <n v="2024"/>
  </r>
  <r>
    <s v="2024-05-25"/>
    <x v="2"/>
    <s v="Shop Rent"/>
    <n v="145928"/>
    <s v="May"/>
    <n v="2024"/>
  </r>
  <r>
    <s v="2024-05-25"/>
    <x v="3"/>
    <s v="Staff Salary"/>
    <n v="52714"/>
    <s v="May"/>
    <n v="2024"/>
  </r>
  <r>
    <s v="2024-05-26"/>
    <x v="4"/>
    <s v="Stationery"/>
    <n v="5429"/>
    <s v="May"/>
    <n v="2024"/>
  </r>
  <r>
    <s v="2024-05-26"/>
    <x v="0"/>
    <s v="Flyer Printing"/>
    <n v="14975"/>
    <s v="May"/>
    <n v="2024"/>
  </r>
  <r>
    <s v="2024-05-26"/>
    <x v="6"/>
    <s v="Internet Subscription"/>
    <n v="12908"/>
    <s v="May"/>
    <n v="2024"/>
  </r>
  <r>
    <s v="2024-05-26"/>
    <x v="7"/>
    <s v="Shop Repairs"/>
    <n v="10674"/>
    <s v="May"/>
    <n v="2024"/>
  </r>
  <r>
    <s v="2024-05-27"/>
    <x v="1"/>
    <s v="Delivery Transport"/>
    <n v="14883"/>
    <s v="May"/>
    <n v="2024"/>
  </r>
  <r>
    <s v="2024-05-27"/>
    <x v="7"/>
    <s v="Shop Repairs"/>
    <n v="2797"/>
    <s v="May"/>
    <n v="2024"/>
  </r>
  <r>
    <s v="2024-05-27"/>
    <x v="2"/>
    <s v="Shop Rent"/>
    <n v="109160"/>
    <s v="May"/>
    <n v="2024"/>
  </r>
  <r>
    <s v="2024-05-28"/>
    <x v="5"/>
    <s v="Purchase of Accessories"/>
    <n v="30194"/>
    <s v="May"/>
    <n v="2024"/>
  </r>
  <r>
    <s v="2024-05-28"/>
    <x v="3"/>
    <s v="Staff Salary"/>
    <n v="22010"/>
    <s v="May"/>
    <n v="2024"/>
  </r>
  <r>
    <s v="2024-05-28"/>
    <x v="3"/>
    <s v="Staff Salary"/>
    <n v="43992"/>
    <s v="May"/>
    <n v="2024"/>
  </r>
  <r>
    <s v="2024-05-28"/>
    <x v="7"/>
    <s v="Shop Repairs"/>
    <n v="21276"/>
    <s v="May"/>
    <n v="2024"/>
  </r>
  <r>
    <s v="2024-05-30"/>
    <x v="7"/>
    <s v="Equipment Fix"/>
    <n v="21562"/>
    <s v="May"/>
    <n v="2024"/>
  </r>
  <r>
    <s v="2024-05-30"/>
    <x v="4"/>
    <s v="Snacks"/>
    <n v="1714"/>
    <s v="May"/>
    <n v="2024"/>
  </r>
  <r>
    <s v="2024-05-31"/>
    <x v="6"/>
    <s v="Electricity Bill"/>
    <n v="13391"/>
    <s v="May"/>
    <n v="2024"/>
  </r>
  <r>
    <s v="2024-05-31"/>
    <x v="2"/>
    <s v="Shop Rent"/>
    <n v="66121"/>
    <s v="May"/>
    <n v="2024"/>
  </r>
  <r>
    <s v="2024-05-31"/>
    <x v="2"/>
    <s v="Shop Rent"/>
    <n v="85430"/>
    <s v="May"/>
    <n v="2024"/>
  </r>
  <r>
    <s v="2024-05-31"/>
    <x v="4"/>
    <s v="Unexpected Expense"/>
    <n v="7434"/>
    <s v="May"/>
    <n v="2024"/>
  </r>
  <r>
    <s v="2024-06-01"/>
    <x v="6"/>
    <s v="Electricity Bill"/>
    <n v="3189"/>
    <s v="Jun"/>
    <n v="2024"/>
  </r>
  <r>
    <s v="2024-06-02"/>
    <x v="2"/>
    <s v="Shop Rent"/>
    <n v="134636"/>
    <s v="Jun"/>
    <n v="2024"/>
  </r>
  <r>
    <s v="2024-06-03"/>
    <x v="5"/>
    <s v="Purchase of Accessories"/>
    <n v="40560"/>
    <s v="Jun"/>
    <n v="2024"/>
  </r>
  <r>
    <s v="2024-06-03"/>
    <x v="7"/>
    <s v="Equipment Fix"/>
    <n v="5629"/>
    <s v="Jun"/>
    <n v="2024"/>
  </r>
  <r>
    <s v="2024-06-03"/>
    <x v="6"/>
    <s v="Internet Subscription"/>
    <n v="12829"/>
    <s v="Jun"/>
    <n v="2024"/>
  </r>
  <r>
    <s v="2024-06-03"/>
    <x v="3"/>
    <s v="Staff Salary"/>
    <n v="61117"/>
    <s v="Jun"/>
    <n v="2024"/>
  </r>
  <r>
    <s v="2024-06-04"/>
    <x v="5"/>
    <s v="Purchase of Phones"/>
    <n v="44027"/>
    <s v="Jun"/>
    <n v="2024"/>
  </r>
  <r>
    <s v="2024-06-04"/>
    <x v="6"/>
    <s v="Internet Subscription"/>
    <n v="18703"/>
    <s v="Jun"/>
    <n v="2024"/>
  </r>
  <r>
    <s v="2024-06-04"/>
    <x v="5"/>
    <s v="Purchase of Accessories"/>
    <n v="55918"/>
    <s v="Jun"/>
    <n v="2024"/>
  </r>
  <r>
    <s v="2024-06-04"/>
    <x v="2"/>
    <s v="Shop Rent"/>
    <n v="108750"/>
    <s v="Jun"/>
    <n v="2024"/>
  </r>
  <r>
    <s v="2024-06-05"/>
    <x v="2"/>
    <s v="Office Rent"/>
    <n v="124654"/>
    <s v="Jun"/>
    <n v="2024"/>
  </r>
  <r>
    <s v="2024-06-05"/>
    <x v="7"/>
    <s v="Shop Repairs"/>
    <n v="23135"/>
    <s v="Jun"/>
    <n v="2024"/>
  </r>
  <r>
    <s v="2024-06-05"/>
    <x v="4"/>
    <s v="Unexpected Expense"/>
    <n v="6676"/>
    <s v="Jun"/>
    <n v="2024"/>
  </r>
  <r>
    <s v="2024-06-05"/>
    <x v="2"/>
    <s v="Shop Rent"/>
    <n v="83994"/>
    <s v="Jun"/>
    <n v="2024"/>
  </r>
  <r>
    <s v="2024-06-05"/>
    <x v="3"/>
    <s v="Staff Salary"/>
    <n v="61321"/>
    <s v="Jun"/>
    <n v="2024"/>
  </r>
  <r>
    <s v="2024-06-05"/>
    <x v="0"/>
    <s v="Flyer Printing"/>
    <n v="22726"/>
    <s v="Jun"/>
    <n v="2024"/>
  </r>
  <r>
    <s v="2024-06-05"/>
    <x v="7"/>
    <s v="Equipment Fix"/>
    <n v="23145"/>
    <s v="Jun"/>
    <n v="2024"/>
  </r>
  <r>
    <s v="2024-06-05"/>
    <x v="4"/>
    <s v="Unexpected Expense"/>
    <n v="3768"/>
    <s v="Jun"/>
    <n v="2024"/>
  </r>
  <r>
    <s v="2024-06-05"/>
    <x v="5"/>
    <s v="Purchase of Chargers"/>
    <n v="45231"/>
    <s v="Jun"/>
    <n v="2024"/>
  </r>
  <r>
    <s v="2024-06-05"/>
    <x v="6"/>
    <s v="Internet Subscription"/>
    <n v="9983"/>
    <s v="Jun"/>
    <n v="2024"/>
  </r>
  <r>
    <s v="2024-06-06"/>
    <x v="5"/>
    <s v="Purchase of Phones"/>
    <n v="59104"/>
    <s v="Jun"/>
    <n v="2024"/>
  </r>
  <r>
    <s v="2024-06-06"/>
    <x v="2"/>
    <s v="Office Rent"/>
    <n v="63302"/>
    <s v="Jun"/>
    <n v="2024"/>
  </r>
  <r>
    <s v="2024-06-07"/>
    <x v="4"/>
    <s v="Stationery"/>
    <n v="3089"/>
    <s v="Jun"/>
    <n v="2024"/>
  </r>
  <r>
    <s v="2024-06-07"/>
    <x v="2"/>
    <s v="Shop Rent"/>
    <n v="67979"/>
    <s v="Jun"/>
    <n v="2024"/>
  </r>
  <r>
    <s v="2024-06-07"/>
    <x v="2"/>
    <s v="Shop Rent"/>
    <n v="111081"/>
    <s v="Jun"/>
    <n v="2024"/>
  </r>
  <r>
    <s v="2024-06-07"/>
    <x v="5"/>
    <s v="Purchase of Accessories"/>
    <n v="18362"/>
    <s v="Jun"/>
    <n v="2024"/>
  </r>
  <r>
    <s v="2024-06-07"/>
    <x v="5"/>
    <s v="Purchase of Accessories"/>
    <n v="53717"/>
    <s v="Jun"/>
    <n v="2024"/>
  </r>
  <r>
    <s v="2024-06-07"/>
    <x v="0"/>
    <s v="Online Ads"/>
    <n v="20964"/>
    <s v="Jun"/>
    <n v="2024"/>
  </r>
  <r>
    <s v="2024-06-07"/>
    <x v="4"/>
    <s v="Snacks"/>
    <n v="5778"/>
    <s v="Jun"/>
    <n v="2024"/>
  </r>
  <r>
    <s v="2024-06-08"/>
    <x v="2"/>
    <s v="Office Rent"/>
    <n v="122277"/>
    <s v="Jun"/>
    <n v="2024"/>
  </r>
  <r>
    <s v="2024-06-09"/>
    <x v="5"/>
    <s v="Purchase of Accessories"/>
    <n v="24595"/>
    <s v="Jun"/>
    <n v="2024"/>
  </r>
  <r>
    <s v="2024-06-09"/>
    <x v="6"/>
    <s v="Electricity Bill"/>
    <n v="5169"/>
    <s v="Jun"/>
    <n v="2024"/>
  </r>
  <r>
    <s v="2024-06-09"/>
    <x v="6"/>
    <s v="Water Bill"/>
    <n v="14815"/>
    <s v="Jun"/>
    <n v="2024"/>
  </r>
  <r>
    <s v="2024-06-09"/>
    <x v="7"/>
    <s v="Shop Repairs"/>
    <n v="6802"/>
    <s v="Jun"/>
    <n v="2024"/>
  </r>
  <r>
    <s v="2024-06-09"/>
    <x v="1"/>
    <s v="Bike Maintenance"/>
    <n v="13074"/>
    <s v="Jun"/>
    <n v="2024"/>
  </r>
  <r>
    <s v="2024-06-09"/>
    <x v="6"/>
    <s v="Electricity Bill"/>
    <n v="16696"/>
    <s v="Jun"/>
    <n v="2024"/>
  </r>
  <r>
    <s v="2024-06-10"/>
    <x v="7"/>
    <s v="Equipment Fix"/>
    <n v="22123"/>
    <s v="Jun"/>
    <n v="2024"/>
  </r>
  <r>
    <s v="2024-06-10"/>
    <x v="6"/>
    <s v="Internet Subscription"/>
    <n v="19274"/>
    <s v="Jun"/>
    <n v="2024"/>
  </r>
  <r>
    <s v="2024-06-11"/>
    <x v="4"/>
    <s v="Snacks"/>
    <n v="8356"/>
    <s v="Jun"/>
    <n v="2024"/>
  </r>
  <r>
    <s v="2024-06-12"/>
    <x v="7"/>
    <s v="Equipment Fix"/>
    <n v="13847"/>
    <s v="Jun"/>
    <n v="2024"/>
  </r>
  <r>
    <s v="2024-06-12"/>
    <x v="5"/>
    <s v="Purchase of Chargers"/>
    <n v="29751"/>
    <s v="Jun"/>
    <n v="2024"/>
  </r>
  <r>
    <s v="2024-06-12"/>
    <x v="5"/>
    <s v="Purchase of Chargers"/>
    <n v="47577"/>
    <s v="Jun"/>
    <n v="2024"/>
  </r>
  <r>
    <s v="2024-06-13"/>
    <x v="2"/>
    <s v="Shop Rent"/>
    <n v="138849"/>
    <s v="Jun"/>
    <n v="2024"/>
  </r>
  <r>
    <s v="2024-06-13"/>
    <x v="1"/>
    <s v="Delivery Transport"/>
    <n v="12925"/>
    <s v="Jun"/>
    <n v="2024"/>
  </r>
  <r>
    <s v="2024-06-13"/>
    <x v="6"/>
    <s v="Electricity Bill"/>
    <n v="2103"/>
    <s v="Jun"/>
    <n v="2024"/>
  </r>
  <r>
    <s v="2024-06-13"/>
    <x v="7"/>
    <s v="Shop Repairs"/>
    <n v="5500"/>
    <s v="Jun"/>
    <n v="2024"/>
  </r>
  <r>
    <s v="2024-06-13"/>
    <x v="7"/>
    <s v="Equipment Fix"/>
    <n v="21547"/>
    <s v="Jun"/>
    <n v="2024"/>
  </r>
  <r>
    <s v="2024-06-13"/>
    <x v="4"/>
    <s v="Stationery"/>
    <n v="5776"/>
    <s v="Jun"/>
    <n v="2024"/>
  </r>
  <r>
    <s v="2024-06-15"/>
    <x v="5"/>
    <s v="Purchase of Phones"/>
    <n v="27954"/>
    <s v="Jun"/>
    <n v="2024"/>
  </r>
  <r>
    <s v="2024-06-16"/>
    <x v="4"/>
    <s v="Stationery"/>
    <n v="7797"/>
    <s v="Jun"/>
    <n v="2024"/>
  </r>
  <r>
    <s v="2024-06-16"/>
    <x v="0"/>
    <s v="Flyer Printing"/>
    <n v="14736"/>
    <s v="Jun"/>
    <n v="2024"/>
  </r>
  <r>
    <s v="2024-06-17"/>
    <x v="5"/>
    <s v="Purchase of Phones"/>
    <n v="34487"/>
    <s v="Jun"/>
    <n v="2024"/>
  </r>
  <r>
    <s v="2024-06-17"/>
    <x v="4"/>
    <s v="Snacks"/>
    <n v="2776"/>
    <s v="Jun"/>
    <n v="2024"/>
  </r>
  <r>
    <s v="2024-06-17"/>
    <x v="4"/>
    <s v="Unexpected Expense"/>
    <n v="1578"/>
    <s v="Jun"/>
    <n v="2024"/>
  </r>
  <r>
    <s v="2024-06-17"/>
    <x v="5"/>
    <s v="Purchase of Accessories"/>
    <n v="13401"/>
    <s v="Jun"/>
    <n v="2024"/>
  </r>
  <r>
    <s v="2024-06-17"/>
    <x v="5"/>
    <s v="Purchase of Accessories"/>
    <n v="34578"/>
    <s v="Jun"/>
    <n v="2024"/>
  </r>
  <r>
    <s v="2024-06-17"/>
    <x v="6"/>
    <s v="Internet Subscription"/>
    <n v="4757"/>
    <s v="Jun"/>
    <n v="2024"/>
  </r>
  <r>
    <s v="2024-06-17"/>
    <x v="2"/>
    <s v="Office Rent"/>
    <n v="121659"/>
    <s v="Jun"/>
    <n v="2024"/>
  </r>
  <r>
    <s v="2024-06-18"/>
    <x v="5"/>
    <s v="Purchase of Accessories"/>
    <n v="15382"/>
    <s v="Jun"/>
    <n v="2024"/>
  </r>
  <r>
    <s v="2024-06-18"/>
    <x v="5"/>
    <s v="Purchase of Phones"/>
    <n v="46606"/>
    <s v="Jun"/>
    <n v="2024"/>
  </r>
  <r>
    <s v="2024-06-18"/>
    <x v="2"/>
    <s v="Shop Rent"/>
    <n v="127030"/>
    <s v="Jun"/>
    <n v="2024"/>
  </r>
  <r>
    <s v="2024-06-20"/>
    <x v="5"/>
    <s v="Purchase of Chargers"/>
    <n v="35956"/>
    <s v="Jun"/>
    <n v="2024"/>
  </r>
  <r>
    <s v="2024-06-20"/>
    <x v="0"/>
    <s v="Online Ads"/>
    <n v="27229"/>
    <s v="Jun"/>
    <n v="2024"/>
  </r>
  <r>
    <s v="2024-06-21"/>
    <x v="7"/>
    <s v="Shop Repairs"/>
    <n v="17521"/>
    <s v="Jun"/>
    <n v="2024"/>
  </r>
  <r>
    <s v="2024-06-22"/>
    <x v="5"/>
    <s v="Purchase of Phones"/>
    <n v="57459"/>
    <s v="Jun"/>
    <n v="2024"/>
  </r>
  <r>
    <s v="2024-06-22"/>
    <x v="3"/>
    <s v="Casual Worker Payment"/>
    <n v="39177"/>
    <s v="Jun"/>
    <n v="2024"/>
  </r>
  <r>
    <s v="2024-06-22"/>
    <x v="6"/>
    <s v="Electricity Bill"/>
    <n v="2870"/>
    <s v="Jun"/>
    <n v="2024"/>
  </r>
  <r>
    <s v="2024-06-22"/>
    <x v="4"/>
    <s v="Snacks"/>
    <n v="8638"/>
    <s v="Jun"/>
    <n v="2024"/>
  </r>
  <r>
    <s v="2024-06-22"/>
    <x v="7"/>
    <s v="Equipment Fix"/>
    <n v="2234"/>
    <s v="Jun"/>
    <n v="2024"/>
  </r>
  <r>
    <s v="2024-06-23"/>
    <x v="6"/>
    <s v="Water Bill"/>
    <n v="6102"/>
    <s v="Jun"/>
    <n v="2024"/>
  </r>
  <r>
    <s v="2024-06-23"/>
    <x v="1"/>
    <s v="Delivery Transport"/>
    <n v="10247"/>
    <s v="Jun"/>
    <n v="2024"/>
  </r>
  <r>
    <s v="2024-06-23"/>
    <x v="0"/>
    <s v="Online Ads"/>
    <n v="22416"/>
    <s v="Jun"/>
    <n v="2024"/>
  </r>
  <r>
    <s v="2024-06-23"/>
    <x v="5"/>
    <s v="Purchase of Chargers"/>
    <n v="33861"/>
    <s v="Jun"/>
    <n v="2024"/>
  </r>
  <r>
    <s v="2024-06-23"/>
    <x v="0"/>
    <s v="Online Ads"/>
    <n v="5955"/>
    <s v="Jun"/>
    <n v="2024"/>
  </r>
  <r>
    <s v="2024-06-24"/>
    <x v="2"/>
    <s v="Office Rent"/>
    <n v="91488"/>
    <s v="Jun"/>
    <n v="2024"/>
  </r>
  <r>
    <s v="2024-06-25"/>
    <x v="4"/>
    <s v="Stationery"/>
    <n v="6639"/>
    <s v="Jun"/>
    <n v="2024"/>
  </r>
  <r>
    <s v="2024-06-25"/>
    <x v="0"/>
    <s v="Online Ads"/>
    <n v="21073"/>
    <s v="Jun"/>
    <n v="2024"/>
  </r>
  <r>
    <s v="2024-06-25"/>
    <x v="0"/>
    <s v="Online Ads"/>
    <n v="13843"/>
    <s v="Jun"/>
    <n v="2024"/>
  </r>
  <r>
    <s v="2024-06-25"/>
    <x v="7"/>
    <s v="Shop Repairs"/>
    <n v="6517"/>
    <s v="Jun"/>
    <n v="2024"/>
  </r>
  <r>
    <s v="2024-06-25"/>
    <x v="5"/>
    <s v="Purchase of Accessories"/>
    <n v="26602"/>
    <s v="Jun"/>
    <n v="2024"/>
  </r>
  <r>
    <s v="2024-06-26"/>
    <x v="6"/>
    <s v="Water Bill"/>
    <n v="12330"/>
    <s v="Jun"/>
    <n v="2024"/>
  </r>
  <r>
    <s v="2024-06-26"/>
    <x v="5"/>
    <s v="Purchase of Phones"/>
    <n v="17365"/>
    <s v="Jun"/>
    <n v="2024"/>
  </r>
  <r>
    <s v="2024-06-26"/>
    <x v="5"/>
    <s v="Purchase of Accessories"/>
    <n v="57606"/>
    <s v="Jun"/>
    <n v="2024"/>
  </r>
  <r>
    <s v="2024-06-27"/>
    <x v="3"/>
    <s v="Casual Worker Payment"/>
    <n v="34261"/>
    <s v="Jun"/>
    <n v="2024"/>
  </r>
  <r>
    <s v="2024-06-27"/>
    <x v="3"/>
    <s v="Staff Salary"/>
    <n v="19167"/>
    <s v="Jun"/>
    <n v="2024"/>
  </r>
  <r>
    <s v="2024-06-28"/>
    <x v="4"/>
    <s v="Snacks"/>
    <n v="3105"/>
    <s v="Jun"/>
    <n v="2024"/>
  </r>
  <r>
    <s v="2024-06-29"/>
    <x v="5"/>
    <s v="Purchase of Phones"/>
    <n v="53828"/>
    <s v="Jun"/>
    <n v="2024"/>
  </r>
  <r>
    <s v="2024-06-29"/>
    <x v="6"/>
    <s v="Internet Subscription"/>
    <n v="14623"/>
    <s v="Jun"/>
    <n v="2024"/>
  </r>
  <r>
    <s v="2024-06-30"/>
    <x v="3"/>
    <s v="Staff Salary"/>
    <n v="65268"/>
    <s v="Jun"/>
    <n v="2024"/>
  </r>
  <r>
    <s v="2024-06-30"/>
    <x v="0"/>
    <s v="Online Ads"/>
    <n v="19587"/>
    <s v="Jun"/>
    <n v="2024"/>
  </r>
  <r>
    <s v="2024-07-01"/>
    <x v="0"/>
    <s v="Flyer Printing"/>
    <n v="25440"/>
    <s v="Jul"/>
    <n v="2024"/>
  </r>
  <r>
    <s v="2024-07-02"/>
    <x v="3"/>
    <s v="Casual Worker Payment"/>
    <n v="35131"/>
    <s v="Jul"/>
    <n v="2024"/>
  </r>
  <r>
    <s v="2024-07-02"/>
    <x v="6"/>
    <s v="Electricity Bill"/>
    <n v="12050"/>
    <s v="Jul"/>
    <n v="2024"/>
  </r>
  <r>
    <s v="2024-07-02"/>
    <x v="0"/>
    <s v="Flyer Printing"/>
    <n v="18672"/>
    <s v="Jul"/>
    <n v="2024"/>
  </r>
  <r>
    <s v="2024-07-02"/>
    <x v="7"/>
    <s v="Equipment Fix"/>
    <n v="21752"/>
    <s v="Jul"/>
    <n v="2024"/>
  </r>
  <r>
    <s v="2024-07-02"/>
    <x v="4"/>
    <s v="Stationery"/>
    <n v="6089"/>
    <s v="Jul"/>
    <n v="2024"/>
  </r>
  <r>
    <s v="2024-07-03"/>
    <x v="7"/>
    <s v="Equipment Fix"/>
    <n v="13825"/>
    <s v="Jul"/>
    <n v="2024"/>
  </r>
  <r>
    <s v="2024-07-03"/>
    <x v="3"/>
    <s v="Staff Salary"/>
    <n v="47570"/>
    <s v="Jul"/>
    <n v="2024"/>
  </r>
  <r>
    <s v="2024-07-03"/>
    <x v="5"/>
    <s v="Purchase of Chargers"/>
    <n v="40515"/>
    <s v="Jul"/>
    <n v="2024"/>
  </r>
  <r>
    <s v="2024-07-06"/>
    <x v="4"/>
    <s v="Unexpected Expense"/>
    <n v="3559"/>
    <s v="Jul"/>
    <n v="2024"/>
  </r>
  <r>
    <s v="2024-07-06"/>
    <x v="5"/>
    <s v="Purchase of Accessories"/>
    <n v="20908"/>
    <s v="Jul"/>
    <n v="2024"/>
  </r>
  <r>
    <s v="2024-07-07"/>
    <x v="7"/>
    <s v="Equipment Fix"/>
    <n v="18025"/>
    <s v="Jul"/>
    <n v="2024"/>
  </r>
  <r>
    <s v="2024-07-07"/>
    <x v="5"/>
    <s v="Purchase of Accessories"/>
    <n v="41275"/>
    <s v="Jul"/>
    <n v="2024"/>
  </r>
  <r>
    <s v="2024-07-07"/>
    <x v="7"/>
    <s v="Equipment Fix"/>
    <n v="20631"/>
    <s v="Jul"/>
    <n v="2024"/>
  </r>
  <r>
    <s v="2024-07-08"/>
    <x v="4"/>
    <s v="Snacks"/>
    <n v="7699"/>
    <s v="Jul"/>
    <n v="2024"/>
  </r>
  <r>
    <s v="2024-07-09"/>
    <x v="3"/>
    <s v="Casual Worker Payment"/>
    <n v="47981"/>
    <s v="Jul"/>
    <n v="2024"/>
  </r>
  <r>
    <s v="2024-07-09"/>
    <x v="7"/>
    <s v="Shop Repairs"/>
    <n v="23963"/>
    <s v="Jul"/>
    <n v="2024"/>
  </r>
  <r>
    <s v="2024-07-09"/>
    <x v="0"/>
    <s v="Online Ads"/>
    <n v="8473"/>
    <s v="Jul"/>
    <n v="2024"/>
  </r>
  <r>
    <s v="2024-07-09"/>
    <x v="0"/>
    <s v="Flyer Printing"/>
    <n v="20463"/>
    <s v="Jul"/>
    <n v="2024"/>
  </r>
  <r>
    <s v="2024-07-10"/>
    <x v="6"/>
    <s v="Water Bill"/>
    <n v="18229"/>
    <s v="Jul"/>
    <n v="2024"/>
  </r>
  <r>
    <s v="2024-07-11"/>
    <x v="1"/>
    <s v="Bike Maintenance"/>
    <n v="6589"/>
    <s v="Jul"/>
    <n v="2024"/>
  </r>
  <r>
    <s v="2024-07-11"/>
    <x v="6"/>
    <s v="Electricity Bill"/>
    <n v="5514"/>
    <s v="Jul"/>
    <n v="2024"/>
  </r>
  <r>
    <s v="2024-07-12"/>
    <x v="7"/>
    <s v="Equipment Fix"/>
    <n v="6351"/>
    <s v="Jul"/>
    <n v="2024"/>
  </r>
  <r>
    <s v="2024-07-13"/>
    <x v="2"/>
    <s v="Shop Rent"/>
    <n v="97179"/>
    <s v="Jul"/>
    <n v="2024"/>
  </r>
  <r>
    <s v="2024-07-14"/>
    <x v="1"/>
    <s v="Fuel Purchase"/>
    <n v="2826"/>
    <s v="Jul"/>
    <n v="2024"/>
  </r>
  <r>
    <s v="2024-07-15"/>
    <x v="3"/>
    <s v="Casual Worker Payment"/>
    <n v="70776"/>
    <s v="Jul"/>
    <n v="2024"/>
  </r>
  <r>
    <s v="2024-07-15"/>
    <x v="4"/>
    <s v="Stationery"/>
    <n v="9049"/>
    <s v="Jul"/>
    <n v="2024"/>
  </r>
  <r>
    <s v="2024-07-15"/>
    <x v="3"/>
    <s v="Staff Salary"/>
    <n v="23968"/>
    <s v="Jul"/>
    <n v="2024"/>
  </r>
  <r>
    <s v="2024-07-16"/>
    <x v="1"/>
    <s v="Fuel Purchase"/>
    <n v="3951"/>
    <s v="Jul"/>
    <n v="2024"/>
  </r>
  <r>
    <s v="2024-07-17"/>
    <x v="5"/>
    <s v="Purchase of Chargers"/>
    <n v="29120"/>
    <s v="Jul"/>
    <n v="2024"/>
  </r>
  <r>
    <s v="2024-07-17"/>
    <x v="6"/>
    <s v="Internet Subscription"/>
    <n v="16234"/>
    <s v="Jul"/>
    <n v="2024"/>
  </r>
  <r>
    <s v="2024-07-19"/>
    <x v="6"/>
    <s v="Internet Subscription"/>
    <n v="2250"/>
    <s v="Jul"/>
    <n v="2024"/>
  </r>
  <r>
    <s v="2024-07-20"/>
    <x v="4"/>
    <s v="Unexpected Expense"/>
    <n v="531"/>
    <s v="Jul"/>
    <n v="2024"/>
  </r>
  <r>
    <s v="2024-07-21"/>
    <x v="3"/>
    <s v="Casual Worker Payment"/>
    <n v="57017"/>
    <s v="Jul"/>
    <n v="2024"/>
  </r>
  <r>
    <s v="2024-07-21"/>
    <x v="7"/>
    <s v="Equipment Fix"/>
    <n v="10375"/>
    <s v="Jul"/>
    <n v="2024"/>
  </r>
  <r>
    <s v="2024-07-21"/>
    <x v="2"/>
    <s v="Office Rent"/>
    <n v="58661"/>
    <s v="Jul"/>
    <n v="2024"/>
  </r>
  <r>
    <s v="2024-07-22"/>
    <x v="3"/>
    <s v="Staff Salary"/>
    <n v="55065"/>
    <s v="Jul"/>
    <n v="2024"/>
  </r>
  <r>
    <s v="2024-07-22"/>
    <x v="6"/>
    <s v="Electricity Bill"/>
    <n v="10727"/>
    <s v="Jul"/>
    <n v="2024"/>
  </r>
  <r>
    <s v="2024-07-22"/>
    <x v="1"/>
    <s v="Bike Maintenance"/>
    <n v="7844"/>
    <s v="Jul"/>
    <n v="2024"/>
  </r>
  <r>
    <s v="2024-07-23"/>
    <x v="1"/>
    <s v="Fuel Purchase"/>
    <n v="2736"/>
    <s v="Jul"/>
    <n v="2024"/>
  </r>
  <r>
    <s v="2024-07-23"/>
    <x v="4"/>
    <s v="Snacks"/>
    <n v="9644"/>
    <s v="Jul"/>
    <n v="2024"/>
  </r>
  <r>
    <s v="2024-07-23"/>
    <x v="0"/>
    <s v="Online Ads"/>
    <n v="4620"/>
    <s v="Jul"/>
    <n v="2024"/>
  </r>
  <r>
    <s v="2024-07-23"/>
    <x v="2"/>
    <s v="Shop Rent"/>
    <n v="91912"/>
    <s v="Jul"/>
    <n v="2024"/>
  </r>
  <r>
    <s v="2024-07-23"/>
    <x v="6"/>
    <s v="Water Bill"/>
    <n v="11800"/>
    <s v="Jul"/>
    <n v="2024"/>
  </r>
  <r>
    <s v="2024-07-24"/>
    <x v="3"/>
    <s v="Casual Worker Payment"/>
    <n v="53423"/>
    <s v="Jul"/>
    <n v="2024"/>
  </r>
  <r>
    <s v="2024-07-24"/>
    <x v="2"/>
    <s v="Office Rent"/>
    <n v="124453"/>
    <s v="Jul"/>
    <n v="2024"/>
  </r>
  <r>
    <s v="2024-07-26"/>
    <x v="4"/>
    <s v="Stationery"/>
    <n v="4349"/>
    <s v="Jul"/>
    <n v="2024"/>
  </r>
  <r>
    <s v="2024-07-26"/>
    <x v="5"/>
    <s v="Purchase of Chargers"/>
    <n v="15846"/>
    <s v="Jul"/>
    <n v="2024"/>
  </r>
  <r>
    <s v="2024-07-26"/>
    <x v="7"/>
    <s v="Equipment Fix"/>
    <n v="20337"/>
    <s v="Jul"/>
    <n v="2024"/>
  </r>
  <r>
    <s v="2024-07-26"/>
    <x v="4"/>
    <s v="Unexpected Expense"/>
    <n v="9661"/>
    <s v="Jul"/>
    <n v="2024"/>
  </r>
  <r>
    <s v="2024-07-27"/>
    <x v="6"/>
    <s v="Internet Subscription"/>
    <n v="3559"/>
    <s v="Jul"/>
    <n v="2024"/>
  </r>
  <r>
    <s v="2024-07-27"/>
    <x v="3"/>
    <s v="Staff Salary"/>
    <n v="64838"/>
    <s v="Jul"/>
    <n v="2024"/>
  </r>
  <r>
    <s v="2024-07-27"/>
    <x v="1"/>
    <s v="Bike Maintenance"/>
    <n v="14971"/>
    <s v="Jul"/>
    <n v="2024"/>
  </r>
  <r>
    <s v="2024-07-27"/>
    <x v="0"/>
    <s v="Flyer Printing"/>
    <n v="29455"/>
    <s v="Jul"/>
    <n v="2024"/>
  </r>
  <r>
    <s v="2024-07-28"/>
    <x v="3"/>
    <s v="Staff Salary"/>
    <n v="30712"/>
    <s v="Jul"/>
    <n v="2024"/>
  </r>
  <r>
    <s v="2024-07-29"/>
    <x v="7"/>
    <s v="Shop Repairs"/>
    <n v="19617"/>
    <s v="Jul"/>
    <n v="2024"/>
  </r>
  <r>
    <s v="2024-07-29"/>
    <x v="6"/>
    <s v="Water Bill"/>
    <n v="13953"/>
    <s v="Jul"/>
    <n v="2024"/>
  </r>
  <r>
    <s v="2024-07-29"/>
    <x v="0"/>
    <s v="Flyer Printing"/>
    <n v="7912"/>
    <s v="Jul"/>
    <n v="2024"/>
  </r>
  <r>
    <s v="2024-07-30"/>
    <x v="3"/>
    <s v="Staff Salary"/>
    <n v="16389"/>
    <s v="Jul"/>
    <n v="2024"/>
  </r>
  <r>
    <s v="2024-07-30"/>
    <x v="4"/>
    <s v="Snacks"/>
    <n v="3927"/>
    <s v="Jul"/>
    <n v="2024"/>
  </r>
  <r>
    <s v="2024-07-31"/>
    <x v="5"/>
    <s v="Purchase of Phones"/>
    <n v="29405"/>
    <s v="Jul"/>
    <n v="2024"/>
  </r>
  <r>
    <s v="2024-08-01"/>
    <x v="3"/>
    <s v="Casual Worker Payment"/>
    <n v="15346"/>
    <s v="Aug"/>
    <n v="2024"/>
  </r>
  <r>
    <s v="2024-08-01"/>
    <x v="4"/>
    <s v="Stationery"/>
    <n v="8044"/>
    <s v="Aug"/>
    <n v="2024"/>
  </r>
  <r>
    <s v="2024-08-02"/>
    <x v="2"/>
    <s v="Shop Rent"/>
    <n v="108100"/>
    <s v="Aug"/>
    <n v="2024"/>
  </r>
  <r>
    <s v="2024-08-02"/>
    <x v="7"/>
    <s v="Equipment Fix"/>
    <n v="15432"/>
    <s v="Aug"/>
    <n v="2024"/>
  </r>
  <r>
    <s v="2024-08-02"/>
    <x v="2"/>
    <s v="Shop Rent"/>
    <n v="107511"/>
    <s v="Aug"/>
    <n v="2024"/>
  </r>
  <r>
    <s v="2024-08-03"/>
    <x v="1"/>
    <s v="Bike Maintenance"/>
    <n v="13288"/>
    <s v="Aug"/>
    <n v="2024"/>
  </r>
  <r>
    <s v="2024-08-03"/>
    <x v="1"/>
    <s v="Delivery Transport"/>
    <n v="12312"/>
    <s v="Aug"/>
    <n v="2024"/>
  </r>
  <r>
    <s v="2024-08-03"/>
    <x v="4"/>
    <s v="Stationery"/>
    <n v="1517"/>
    <s v="Aug"/>
    <n v="2024"/>
  </r>
  <r>
    <s v="2024-08-04"/>
    <x v="6"/>
    <s v="Internet Subscription"/>
    <n v="15009"/>
    <s v="Aug"/>
    <n v="2024"/>
  </r>
  <r>
    <s v="2024-08-05"/>
    <x v="7"/>
    <s v="Equipment Fix"/>
    <n v="9888"/>
    <s v="Aug"/>
    <n v="2024"/>
  </r>
  <r>
    <s v="2024-08-05"/>
    <x v="3"/>
    <s v="Casual Worker Payment"/>
    <n v="19214"/>
    <s v="Aug"/>
    <n v="2024"/>
  </r>
  <r>
    <s v="2024-08-05"/>
    <x v="6"/>
    <s v="Internet Subscription"/>
    <n v="7277"/>
    <s v="Aug"/>
    <n v="2024"/>
  </r>
  <r>
    <s v="2024-08-06"/>
    <x v="0"/>
    <s v="Online Ads"/>
    <n v="28379"/>
    <s v="Aug"/>
    <n v="2024"/>
  </r>
  <r>
    <s v="2024-08-06"/>
    <x v="6"/>
    <s v="Internet Subscription"/>
    <n v="13647"/>
    <s v="Aug"/>
    <n v="2024"/>
  </r>
  <r>
    <s v="2024-08-06"/>
    <x v="5"/>
    <s v="Purchase of Chargers"/>
    <n v="17641"/>
    <s v="Aug"/>
    <n v="2024"/>
  </r>
  <r>
    <s v="2024-08-06"/>
    <x v="4"/>
    <s v="Stationery"/>
    <n v="1971"/>
    <s v="Aug"/>
    <n v="2024"/>
  </r>
  <r>
    <s v="2024-08-07"/>
    <x v="6"/>
    <s v="Electricity Bill"/>
    <n v="18455"/>
    <s v="Aug"/>
    <n v="2024"/>
  </r>
  <r>
    <s v="2024-08-08"/>
    <x v="4"/>
    <s v="Snacks"/>
    <n v="5797"/>
    <s v="Aug"/>
    <n v="2024"/>
  </r>
  <r>
    <s v="2024-08-08"/>
    <x v="7"/>
    <s v="Shop Repairs"/>
    <n v="18543"/>
    <s v="Aug"/>
    <n v="2024"/>
  </r>
  <r>
    <s v="2024-08-08"/>
    <x v="5"/>
    <s v="Purchase of Accessories"/>
    <n v="44882"/>
    <s v="Aug"/>
    <n v="2024"/>
  </r>
  <r>
    <s v="2024-08-08"/>
    <x v="0"/>
    <s v="Flyer Printing"/>
    <n v="5776"/>
    <s v="Aug"/>
    <n v="2024"/>
  </r>
  <r>
    <s v="2024-08-08"/>
    <x v="1"/>
    <s v="Delivery Transport"/>
    <n v="14590"/>
    <s v="Aug"/>
    <n v="2024"/>
  </r>
  <r>
    <s v="2024-08-08"/>
    <x v="1"/>
    <s v="Fuel Purchase"/>
    <n v="13059"/>
    <s v="Aug"/>
    <n v="2024"/>
  </r>
  <r>
    <s v="2024-08-08"/>
    <x v="0"/>
    <s v="Flyer Printing"/>
    <n v="29048"/>
    <s v="Aug"/>
    <n v="2024"/>
  </r>
  <r>
    <s v="2024-08-08"/>
    <x v="6"/>
    <s v="Internet Subscription"/>
    <n v="6547"/>
    <s v="Aug"/>
    <n v="2024"/>
  </r>
  <r>
    <s v="2024-08-08"/>
    <x v="1"/>
    <s v="Delivery Transport"/>
    <n v="14521"/>
    <s v="Aug"/>
    <n v="2024"/>
  </r>
  <r>
    <s v="2024-08-09"/>
    <x v="3"/>
    <s v="Casual Worker Payment"/>
    <n v="35192"/>
    <s v="Aug"/>
    <n v="2024"/>
  </r>
  <r>
    <s v="2024-08-09"/>
    <x v="4"/>
    <s v="Unexpected Expense"/>
    <n v="7892"/>
    <s v="Aug"/>
    <n v="2024"/>
  </r>
  <r>
    <s v="2024-08-09"/>
    <x v="5"/>
    <s v="Purchase of Accessories"/>
    <n v="50261"/>
    <s v="Aug"/>
    <n v="2024"/>
  </r>
  <r>
    <s v="2024-08-09"/>
    <x v="7"/>
    <s v="Shop Repairs"/>
    <n v="20856"/>
    <s v="Aug"/>
    <n v="2024"/>
  </r>
  <r>
    <s v="2024-08-10"/>
    <x v="2"/>
    <s v="Office Rent"/>
    <n v="108942"/>
    <s v="Aug"/>
    <n v="2024"/>
  </r>
  <r>
    <s v="2024-08-10"/>
    <x v="7"/>
    <s v="Equipment Fix"/>
    <n v="15177"/>
    <s v="Aug"/>
    <n v="2024"/>
  </r>
  <r>
    <s v="2024-08-10"/>
    <x v="1"/>
    <s v="Fuel Purchase"/>
    <n v="10689"/>
    <s v="Aug"/>
    <n v="2024"/>
  </r>
  <r>
    <s v="2024-08-11"/>
    <x v="4"/>
    <s v="Unexpected Expense"/>
    <n v="2969"/>
    <s v="Aug"/>
    <n v="2024"/>
  </r>
  <r>
    <s v="2024-08-11"/>
    <x v="5"/>
    <s v="Purchase of Phones"/>
    <n v="16221"/>
    <s v="Aug"/>
    <n v="2024"/>
  </r>
  <r>
    <s v="2024-08-11"/>
    <x v="4"/>
    <s v="Snacks"/>
    <n v="4451"/>
    <s v="Aug"/>
    <n v="2024"/>
  </r>
  <r>
    <s v="2024-08-12"/>
    <x v="3"/>
    <s v="Casual Worker Payment"/>
    <n v="68300"/>
    <s v="Aug"/>
    <n v="2024"/>
  </r>
  <r>
    <s v="2024-08-12"/>
    <x v="4"/>
    <s v="Stationery"/>
    <n v="7652"/>
    <s v="Aug"/>
    <n v="2024"/>
  </r>
  <r>
    <s v="2024-08-12"/>
    <x v="2"/>
    <s v="Office Rent"/>
    <n v="50395"/>
    <s v="Aug"/>
    <n v="2024"/>
  </r>
  <r>
    <s v="2024-08-12"/>
    <x v="0"/>
    <s v="Online Ads"/>
    <n v="8394"/>
    <s v="Aug"/>
    <n v="2024"/>
  </r>
  <r>
    <s v="2024-08-13"/>
    <x v="3"/>
    <s v="Staff Salary"/>
    <n v="44576"/>
    <s v="Aug"/>
    <n v="2024"/>
  </r>
  <r>
    <s v="2024-08-13"/>
    <x v="0"/>
    <s v="Online Ads"/>
    <n v="27847"/>
    <s v="Aug"/>
    <n v="2024"/>
  </r>
  <r>
    <s v="2024-08-13"/>
    <x v="2"/>
    <s v="Shop Rent"/>
    <n v="132246"/>
    <s v="Aug"/>
    <n v="2024"/>
  </r>
  <r>
    <s v="2024-08-14"/>
    <x v="3"/>
    <s v="Staff Salary"/>
    <n v="32945"/>
    <s v="Aug"/>
    <n v="2024"/>
  </r>
  <r>
    <s v="2024-08-14"/>
    <x v="1"/>
    <s v="Fuel Purchase"/>
    <n v="10011"/>
    <s v="Aug"/>
    <n v="2024"/>
  </r>
  <r>
    <s v="2024-08-15"/>
    <x v="6"/>
    <s v="Internet Subscription"/>
    <n v="14492"/>
    <s v="Aug"/>
    <n v="2024"/>
  </r>
  <r>
    <s v="2024-08-15"/>
    <x v="1"/>
    <s v="Bike Maintenance"/>
    <n v="14669"/>
    <s v="Aug"/>
    <n v="2024"/>
  </r>
  <r>
    <s v="2024-08-15"/>
    <x v="2"/>
    <s v="Shop Rent"/>
    <n v="146946"/>
    <s v="Aug"/>
    <n v="2024"/>
  </r>
  <r>
    <s v="2024-08-15"/>
    <x v="6"/>
    <s v="Electricity Bill"/>
    <n v="11967"/>
    <s v="Aug"/>
    <n v="2024"/>
  </r>
  <r>
    <s v="2024-08-16"/>
    <x v="5"/>
    <s v="Purchase of Accessories"/>
    <n v="36134"/>
    <s v="Aug"/>
    <n v="2024"/>
  </r>
  <r>
    <s v="2024-08-16"/>
    <x v="1"/>
    <s v="Delivery Transport"/>
    <n v="14039"/>
    <s v="Aug"/>
    <n v="2024"/>
  </r>
  <r>
    <s v="2024-08-16"/>
    <x v="5"/>
    <s v="Purchase of Accessories"/>
    <n v="30987"/>
    <s v="Aug"/>
    <n v="2024"/>
  </r>
  <r>
    <s v="2024-08-16"/>
    <x v="3"/>
    <s v="Casual Worker Payment"/>
    <n v="15269"/>
    <s v="Aug"/>
    <n v="2024"/>
  </r>
  <r>
    <s v="2024-08-16"/>
    <x v="6"/>
    <s v="Electricity Bill"/>
    <n v="6426"/>
    <s v="Aug"/>
    <n v="2024"/>
  </r>
  <r>
    <s v="2024-08-17"/>
    <x v="4"/>
    <s v="Unexpected Expense"/>
    <n v="7587"/>
    <s v="Aug"/>
    <n v="2024"/>
  </r>
  <r>
    <s v="2024-08-17"/>
    <x v="2"/>
    <s v="Shop Rent"/>
    <n v="119315"/>
    <s v="Aug"/>
    <n v="2024"/>
  </r>
  <r>
    <s v="2024-08-18"/>
    <x v="7"/>
    <s v="Equipment Fix"/>
    <n v="16093"/>
    <s v="Aug"/>
    <n v="2024"/>
  </r>
  <r>
    <s v="2024-08-18"/>
    <x v="2"/>
    <s v="Shop Rent"/>
    <n v="89797"/>
    <s v="Aug"/>
    <n v="2024"/>
  </r>
  <r>
    <s v="2024-08-19"/>
    <x v="7"/>
    <s v="Shop Repairs"/>
    <n v="15172"/>
    <s v="Aug"/>
    <n v="2024"/>
  </r>
  <r>
    <s v="2024-08-19"/>
    <x v="2"/>
    <s v="Shop Rent"/>
    <n v="125156"/>
    <s v="Aug"/>
    <n v="2024"/>
  </r>
  <r>
    <s v="2024-08-19"/>
    <x v="5"/>
    <s v="Purchase of Chargers"/>
    <n v="29717"/>
    <s v="Aug"/>
    <n v="2024"/>
  </r>
  <r>
    <s v="2024-08-19"/>
    <x v="3"/>
    <s v="Casual Worker Payment"/>
    <n v="61108"/>
    <s v="Aug"/>
    <n v="2024"/>
  </r>
  <r>
    <s v="2024-08-19"/>
    <x v="0"/>
    <s v="Flyer Printing"/>
    <n v="26414"/>
    <s v="Aug"/>
    <n v="2024"/>
  </r>
  <r>
    <s v="2024-08-20"/>
    <x v="6"/>
    <s v="Electricity Bill"/>
    <n v="15077"/>
    <s v="Aug"/>
    <n v="2024"/>
  </r>
  <r>
    <s v="2024-08-21"/>
    <x v="5"/>
    <s v="Purchase of Chargers"/>
    <n v="44491"/>
    <s v="Aug"/>
    <n v="2024"/>
  </r>
  <r>
    <s v="2024-08-21"/>
    <x v="0"/>
    <s v="Online Ads"/>
    <n v="15620"/>
    <s v="Aug"/>
    <n v="2024"/>
  </r>
  <r>
    <s v="2024-08-21"/>
    <x v="0"/>
    <s v="Flyer Printing"/>
    <n v="11210"/>
    <s v="Aug"/>
    <n v="2024"/>
  </r>
  <r>
    <s v="2024-08-21"/>
    <x v="0"/>
    <s v="Flyer Printing"/>
    <n v="7684"/>
    <s v="Aug"/>
    <n v="2024"/>
  </r>
  <r>
    <s v="2024-08-21"/>
    <x v="4"/>
    <s v="Stationery"/>
    <n v="8182"/>
    <s v="Aug"/>
    <n v="2024"/>
  </r>
  <r>
    <s v="2024-08-22"/>
    <x v="2"/>
    <s v="Shop Rent"/>
    <n v="126986"/>
    <s v="Aug"/>
    <n v="2024"/>
  </r>
  <r>
    <s v="2024-08-22"/>
    <x v="1"/>
    <s v="Fuel Purchase"/>
    <n v="3988"/>
    <s v="Aug"/>
    <n v="2024"/>
  </r>
  <r>
    <s v="2024-08-22"/>
    <x v="5"/>
    <s v="Purchase of Chargers"/>
    <n v="55710"/>
    <s v="Aug"/>
    <n v="2024"/>
  </r>
  <r>
    <s v="2024-08-23"/>
    <x v="0"/>
    <s v="Online Ads"/>
    <n v="4213"/>
    <s v="Aug"/>
    <n v="2024"/>
  </r>
  <r>
    <s v="2024-08-23"/>
    <x v="4"/>
    <s v="Snacks"/>
    <n v="8960"/>
    <s v="Aug"/>
    <n v="2024"/>
  </r>
  <r>
    <s v="2024-08-24"/>
    <x v="2"/>
    <s v="Shop Rent"/>
    <n v="89617"/>
    <s v="Aug"/>
    <n v="2024"/>
  </r>
  <r>
    <s v="2024-08-24"/>
    <x v="2"/>
    <s v="Shop Rent"/>
    <n v="102599"/>
    <s v="Aug"/>
    <n v="2024"/>
  </r>
  <r>
    <s v="2024-08-24"/>
    <x v="7"/>
    <s v="Shop Repairs"/>
    <n v="24029"/>
    <s v="Aug"/>
    <n v="2024"/>
  </r>
  <r>
    <s v="2024-08-24"/>
    <x v="7"/>
    <s v="Shop Repairs"/>
    <n v="2673"/>
    <s v="Aug"/>
    <n v="2024"/>
  </r>
  <r>
    <s v="2024-08-24"/>
    <x v="1"/>
    <s v="Bike Maintenance"/>
    <n v="1787"/>
    <s v="Aug"/>
    <n v="2024"/>
  </r>
  <r>
    <s v="2024-08-24"/>
    <x v="6"/>
    <s v="Electricity Bill"/>
    <n v="6336"/>
    <s v="Aug"/>
    <n v="2024"/>
  </r>
  <r>
    <s v="2024-08-25"/>
    <x v="7"/>
    <s v="Shop Repairs"/>
    <n v="10600"/>
    <s v="Aug"/>
    <n v="2024"/>
  </r>
  <r>
    <s v="2024-08-25"/>
    <x v="4"/>
    <s v="Unexpected Expense"/>
    <n v="915"/>
    <s v="Aug"/>
    <n v="2024"/>
  </r>
  <r>
    <s v="2024-08-25"/>
    <x v="7"/>
    <s v="Equipment Fix"/>
    <n v="9229"/>
    <s v="Aug"/>
    <n v="2024"/>
  </r>
  <r>
    <s v="2024-08-25"/>
    <x v="6"/>
    <s v="Internet Subscription"/>
    <n v="6983"/>
    <s v="Aug"/>
    <n v="2024"/>
  </r>
  <r>
    <s v="2024-08-25"/>
    <x v="3"/>
    <s v="Casual Worker Payment"/>
    <n v="18931"/>
    <s v="Aug"/>
    <n v="2024"/>
  </r>
  <r>
    <s v="2024-08-26"/>
    <x v="2"/>
    <s v="Shop Rent"/>
    <n v="109707"/>
    <s v="Aug"/>
    <n v="2024"/>
  </r>
  <r>
    <s v="2024-08-26"/>
    <x v="4"/>
    <s v="Unexpected Expense"/>
    <n v="941"/>
    <s v="Aug"/>
    <n v="2024"/>
  </r>
  <r>
    <s v="2024-08-26"/>
    <x v="2"/>
    <s v="Shop Rent"/>
    <n v="62294"/>
    <s v="Aug"/>
    <n v="2024"/>
  </r>
  <r>
    <s v="2024-08-27"/>
    <x v="3"/>
    <s v="Casual Worker Payment"/>
    <n v="59967"/>
    <s v="Aug"/>
    <n v="2024"/>
  </r>
  <r>
    <s v="2024-08-27"/>
    <x v="7"/>
    <s v="Equipment Fix"/>
    <n v="20636"/>
    <s v="Aug"/>
    <n v="2024"/>
  </r>
  <r>
    <s v="2024-08-27"/>
    <x v="1"/>
    <s v="Delivery Transport"/>
    <n v="8533"/>
    <s v="Aug"/>
    <n v="2024"/>
  </r>
  <r>
    <s v="2024-08-27"/>
    <x v="3"/>
    <s v="Casual Worker Payment"/>
    <n v="47380"/>
    <s v="Aug"/>
    <n v="2024"/>
  </r>
  <r>
    <s v="2024-08-28"/>
    <x v="4"/>
    <s v="Stationery"/>
    <n v="3935"/>
    <s v="Aug"/>
    <n v="2024"/>
  </r>
  <r>
    <s v="2024-08-28"/>
    <x v="1"/>
    <s v="Bike Maintenance"/>
    <n v="3012"/>
    <s v="Aug"/>
    <n v="2024"/>
  </r>
  <r>
    <s v="2024-08-29"/>
    <x v="4"/>
    <s v="Stationery"/>
    <n v="4570"/>
    <s v="Aug"/>
    <n v="2024"/>
  </r>
  <r>
    <s v="2024-08-29"/>
    <x v="0"/>
    <s v="Flyer Printing"/>
    <n v="24881"/>
    <s v="Aug"/>
    <n v="2024"/>
  </r>
  <r>
    <s v="2024-08-31"/>
    <x v="0"/>
    <s v="Flyer Printing"/>
    <n v="23158"/>
    <s v="Aug"/>
    <n v="2024"/>
  </r>
  <r>
    <s v="2024-08-31"/>
    <x v="3"/>
    <s v="Staff Salary"/>
    <n v="37799"/>
    <s v="Aug"/>
    <n v="2024"/>
  </r>
  <r>
    <s v="2024-09-02"/>
    <x v="1"/>
    <s v="Bike Maintenance"/>
    <n v="6887"/>
    <s v="Sept"/>
    <n v="2024"/>
  </r>
  <r>
    <s v="2024-09-02"/>
    <x v="4"/>
    <s v="Unexpected Expense"/>
    <n v="7368"/>
    <s v="Sept"/>
    <n v="2024"/>
  </r>
  <r>
    <s v="2024-09-02"/>
    <x v="0"/>
    <s v="Online Ads"/>
    <n v="17777"/>
    <s v="Sept"/>
    <n v="2024"/>
  </r>
  <r>
    <s v="2024-09-02"/>
    <x v="1"/>
    <s v="Bike Maintenance"/>
    <n v="9634"/>
    <s v="Sept"/>
    <n v="2024"/>
  </r>
  <r>
    <s v="2024-09-03"/>
    <x v="7"/>
    <s v="Shop Repairs"/>
    <n v="4049"/>
    <s v="Sept"/>
    <n v="2024"/>
  </r>
  <r>
    <s v="2024-09-03"/>
    <x v="4"/>
    <s v="Stationery"/>
    <n v="4162"/>
    <s v="Sept"/>
    <n v="2024"/>
  </r>
  <r>
    <s v="2024-09-03"/>
    <x v="5"/>
    <s v="Purchase of Accessories"/>
    <n v="26456"/>
    <s v="Sept"/>
    <n v="2024"/>
  </r>
  <r>
    <s v="2024-09-03"/>
    <x v="5"/>
    <s v="Purchase of Phones"/>
    <n v="58007"/>
    <s v="Sept"/>
    <n v="2024"/>
  </r>
  <r>
    <s v="2024-09-03"/>
    <x v="1"/>
    <s v="Delivery Transport"/>
    <n v="8458"/>
    <s v="Sept"/>
    <n v="2024"/>
  </r>
  <r>
    <s v="2024-09-04"/>
    <x v="1"/>
    <s v="Bike Maintenance"/>
    <n v="4754"/>
    <s v="Sept"/>
    <n v="2024"/>
  </r>
  <r>
    <s v="2024-09-04"/>
    <x v="4"/>
    <s v="Snacks"/>
    <n v="2440"/>
    <s v="Sept"/>
    <n v="2024"/>
  </r>
  <r>
    <s v="2024-09-04"/>
    <x v="0"/>
    <s v="Flyer Printing"/>
    <n v="17290"/>
    <s v="Sept"/>
    <n v="2024"/>
  </r>
  <r>
    <s v="2024-09-05"/>
    <x v="7"/>
    <s v="Equipment Fix"/>
    <n v="22476"/>
    <s v="Sept"/>
    <n v="2024"/>
  </r>
  <r>
    <s v="2024-09-06"/>
    <x v="2"/>
    <s v="Shop Rent"/>
    <n v="94842"/>
    <s v="Sept"/>
    <n v="2024"/>
  </r>
  <r>
    <s v="2024-09-06"/>
    <x v="1"/>
    <s v="Delivery Transport"/>
    <n v="8024"/>
    <s v="Sept"/>
    <n v="2024"/>
  </r>
  <r>
    <s v="2024-09-06"/>
    <x v="6"/>
    <s v="Internet Subscription"/>
    <n v="14452"/>
    <s v="Sept"/>
    <n v="2024"/>
  </r>
  <r>
    <s v="2024-09-07"/>
    <x v="7"/>
    <s v="Shop Repairs"/>
    <n v="7268"/>
    <s v="Sept"/>
    <n v="2024"/>
  </r>
  <r>
    <s v="2024-09-07"/>
    <x v="0"/>
    <s v="Online Ads"/>
    <n v="25750"/>
    <s v="Sept"/>
    <n v="2024"/>
  </r>
  <r>
    <s v="2024-09-07"/>
    <x v="5"/>
    <s v="Purchase of Phones"/>
    <n v="26251"/>
    <s v="Sept"/>
    <n v="2024"/>
  </r>
  <r>
    <s v="2024-09-07"/>
    <x v="2"/>
    <s v="Shop Rent"/>
    <n v="146970"/>
    <s v="Sept"/>
    <n v="2024"/>
  </r>
  <r>
    <s v="2024-09-08"/>
    <x v="7"/>
    <s v="Equipment Fix"/>
    <n v="11366"/>
    <s v="Sept"/>
    <n v="2024"/>
  </r>
  <r>
    <s v="2024-09-08"/>
    <x v="6"/>
    <s v="Electricity Bill"/>
    <n v="7210"/>
    <s v="Sept"/>
    <n v="2024"/>
  </r>
  <r>
    <s v="2024-09-08"/>
    <x v="3"/>
    <s v="Staff Salary"/>
    <n v="33953"/>
    <s v="Sept"/>
    <n v="2024"/>
  </r>
  <r>
    <s v="2024-09-08"/>
    <x v="2"/>
    <s v="Office Rent"/>
    <n v="142749"/>
    <s v="Sept"/>
    <n v="2024"/>
  </r>
  <r>
    <s v="2024-09-09"/>
    <x v="0"/>
    <s v="Online Ads"/>
    <n v="13965"/>
    <s v="Sept"/>
    <n v="2024"/>
  </r>
  <r>
    <s v="2024-09-09"/>
    <x v="4"/>
    <s v="Unexpected Expense"/>
    <n v="4366"/>
    <s v="Sept"/>
    <n v="2024"/>
  </r>
  <r>
    <s v="2024-09-09"/>
    <x v="1"/>
    <s v="Bike Maintenance"/>
    <n v="3369"/>
    <s v="Sept"/>
    <n v="2024"/>
  </r>
  <r>
    <s v="2024-09-09"/>
    <x v="5"/>
    <s v="Purchase of Accessories"/>
    <n v="17963"/>
    <s v="Sept"/>
    <n v="2024"/>
  </r>
  <r>
    <s v="2024-09-09"/>
    <x v="5"/>
    <s v="Purchase of Accessories"/>
    <n v="11693"/>
    <s v="Sept"/>
    <n v="2024"/>
  </r>
  <r>
    <s v="2024-09-09"/>
    <x v="5"/>
    <s v="Purchase of Chargers"/>
    <n v="13503"/>
    <s v="Sept"/>
    <n v="2024"/>
  </r>
  <r>
    <s v="2024-09-09"/>
    <x v="1"/>
    <s v="Bike Maintenance"/>
    <n v="3860"/>
    <s v="Sept"/>
    <n v="2024"/>
  </r>
  <r>
    <s v="2024-09-10"/>
    <x v="2"/>
    <s v="Office Rent"/>
    <n v="52369"/>
    <s v="Sept"/>
    <n v="2024"/>
  </r>
  <r>
    <s v="2024-09-10"/>
    <x v="1"/>
    <s v="Fuel Purchase"/>
    <n v="9602"/>
    <s v="Sept"/>
    <n v="2024"/>
  </r>
  <r>
    <s v="2024-09-10"/>
    <x v="0"/>
    <s v="Online Ads"/>
    <n v="18519"/>
    <s v="Sept"/>
    <n v="2024"/>
  </r>
  <r>
    <s v="2024-09-10"/>
    <x v="3"/>
    <s v="Casual Worker Payment"/>
    <n v="51353"/>
    <s v="Sept"/>
    <n v="2024"/>
  </r>
  <r>
    <s v="2024-09-10"/>
    <x v="2"/>
    <s v="Office Rent"/>
    <n v="97821"/>
    <s v="Sept"/>
    <n v="2024"/>
  </r>
  <r>
    <s v="2024-09-10"/>
    <x v="7"/>
    <s v="Equipment Fix"/>
    <n v="15781"/>
    <s v="Sept"/>
    <n v="2024"/>
  </r>
  <r>
    <s v="2024-09-10"/>
    <x v="5"/>
    <s v="Purchase of Phones"/>
    <n v="44790"/>
    <s v="Sept"/>
    <n v="2024"/>
  </r>
  <r>
    <s v="2024-09-11"/>
    <x v="4"/>
    <s v="Snacks"/>
    <n v="3436"/>
    <s v="Sept"/>
    <n v="2024"/>
  </r>
  <r>
    <s v="2024-09-11"/>
    <x v="4"/>
    <s v="Stationery"/>
    <n v="3934"/>
    <s v="Sept"/>
    <n v="2024"/>
  </r>
  <r>
    <s v="2024-09-11"/>
    <x v="2"/>
    <s v="Shop Rent"/>
    <n v="90707"/>
    <s v="Sept"/>
    <n v="2024"/>
  </r>
  <r>
    <s v="2024-09-11"/>
    <x v="3"/>
    <s v="Casual Worker Payment"/>
    <n v="26797"/>
    <s v="Sept"/>
    <n v="2024"/>
  </r>
  <r>
    <s v="2024-09-12"/>
    <x v="4"/>
    <s v="Snacks"/>
    <n v="873"/>
    <s v="Sept"/>
    <n v="2024"/>
  </r>
  <r>
    <s v="2024-09-12"/>
    <x v="6"/>
    <s v="Internet Subscription"/>
    <n v="18506"/>
    <s v="Sept"/>
    <n v="2024"/>
  </r>
  <r>
    <s v="2024-09-13"/>
    <x v="6"/>
    <s v="Electricity Bill"/>
    <n v="2763"/>
    <s v="Sept"/>
    <n v="2024"/>
  </r>
  <r>
    <s v="2024-09-13"/>
    <x v="0"/>
    <s v="Online Ads"/>
    <n v="19821"/>
    <s v="Sept"/>
    <n v="2024"/>
  </r>
  <r>
    <s v="2024-09-13"/>
    <x v="3"/>
    <s v="Casual Worker Payment"/>
    <n v="34705"/>
    <s v="Sept"/>
    <n v="2024"/>
  </r>
  <r>
    <s v="2024-09-14"/>
    <x v="0"/>
    <s v="Online Ads"/>
    <n v="29771"/>
    <s v="Sept"/>
    <n v="2024"/>
  </r>
  <r>
    <s v="2024-09-14"/>
    <x v="5"/>
    <s v="Purchase of Phones"/>
    <n v="29965"/>
    <s v="Sept"/>
    <n v="2024"/>
  </r>
  <r>
    <s v="2024-09-14"/>
    <x v="4"/>
    <s v="Snacks"/>
    <n v="4033"/>
    <s v="Sept"/>
    <n v="2024"/>
  </r>
  <r>
    <s v="2024-09-17"/>
    <x v="1"/>
    <s v="Fuel Purchase"/>
    <n v="3299"/>
    <s v="Sept"/>
    <n v="2024"/>
  </r>
  <r>
    <s v="2024-09-18"/>
    <x v="4"/>
    <s v="Unexpected Expense"/>
    <n v="8778"/>
    <s v="Sept"/>
    <n v="2024"/>
  </r>
  <r>
    <s v="2024-09-18"/>
    <x v="4"/>
    <s v="Unexpected Expense"/>
    <n v="4963"/>
    <s v="Sept"/>
    <n v="2024"/>
  </r>
  <r>
    <s v="2024-09-18"/>
    <x v="3"/>
    <s v="Casual Worker Payment"/>
    <n v="21177"/>
    <s v="Sept"/>
    <n v="2024"/>
  </r>
  <r>
    <s v="2024-09-19"/>
    <x v="7"/>
    <s v="Equipment Fix"/>
    <n v="22750"/>
    <s v="Sept"/>
    <n v="2024"/>
  </r>
  <r>
    <s v="2024-09-19"/>
    <x v="2"/>
    <s v="Office Rent"/>
    <n v="61192"/>
    <s v="Sept"/>
    <n v="2024"/>
  </r>
  <r>
    <s v="2024-09-19"/>
    <x v="3"/>
    <s v="Casual Worker Payment"/>
    <n v="25984"/>
    <s v="Sept"/>
    <n v="2024"/>
  </r>
  <r>
    <s v="2024-09-19"/>
    <x v="0"/>
    <s v="Online Ads"/>
    <n v="23056"/>
    <s v="Sept"/>
    <n v="2024"/>
  </r>
  <r>
    <s v="2024-09-20"/>
    <x v="4"/>
    <s v="Snacks"/>
    <n v="9590"/>
    <s v="Sept"/>
    <n v="2024"/>
  </r>
  <r>
    <s v="2024-09-20"/>
    <x v="2"/>
    <s v="Shop Rent"/>
    <n v="81661"/>
    <s v="Sept"/>
    <n v="2024"/>
  </r>
  <r>
    <s v="2024-09-20"/>
    <x v="2"/>
    <s v="Shop Rent"/>
    <n v="90432"/>
    <s v="Sept"/>
    <n v="2024"/>
  </r>
  <r>
    <s v="2024-09-20"/>
    <x v="2"/>
    <s v="Shop Rent"/>
    <n v="131845"/>
    <s v="Sept"/>
    <n v="2024"/>
  </r>
  <r>
    <s v="2024-09-21"/>
    <x v="3"/>
    <s v="Casual Worker Payment"/>
    <n v="15478"/>
    <s v="Sept"/>
    <n v="2024"/>
  </r>
  <r>
    <s v="2024-09-21"/>
    <x v="5"/>
    <s v="Purchase of Accessories"/>
    <n v="53820"/>
    <s v="Sept"/>
    <n v="2024"/>
  </r>
  <r>
    <s v="2024-09-22"/>
    <x v="7"/>
    <s v="Equipment Fix"/>
    <n v="23094"/>
    <s v="Sept"/>
    <n v="2024"/>
  </r>
  <r>
    <s v="2024-09-22"/>
    <x v="6"/>
    <s v="Internet Subscription"/>
    <n v="2727"/>
    <s v="Sept"/>
    <n v="2024"/>
  </r>
  <r>
    <s v="2024-09-23"/>
    <x v="2"/>
    <s v="Shop Rent"/>
    <n v="118263"/>
    <s v="Sept"/>
    <n v="2024"/>
  </r>
  <r>
    <s v="2024-09-24"/>
    <x v="4"/>
    <s v="Stationery"/>
    <n v="9117"/>
    <s v="Sept"/>
    <n v="2024"/>
  </r>
  <r>
    <s v="2024-09-24"/>
    <x v="5"/>
    <s v="Purchase of Phones"/>
    <n v="50323"/>
    <s v="Sept"/>
    <n v="2024"/>
  </r>
  <r>
    <s v="2024-09-24"/>
    <x v="5"/>
    <s v="Purchase of Phones"/>
    <n v="38255"/>
    <s v="Sept"/>
    <n v="2024"/>
  </r>
  <r>
    <s v="2024-09-24"/>
    <x v="0"/>
    <s v="Flyer Printing"/>
    <n v="27328"/>
    <s v="Sept"/>
    <n v="2024"/>
  </r>
  <r>
    <s v="2024-09-25"/>
    <x v="0"/>
    <s v="Online Ads"/>
    <n v="18551"/>
    <s v="Sept"/>
    <n v="2024"/>
  </r>
  <r>
    <s v="2024-09-25"/>
    <x v="3"/>
    <s v="Casual Worker Payment"/>
    <n v="35468"/>
    <s v="Sept"/>
    <n v="2024"/>
  </r>
  <r>
    <s v="2024-09-26"/>
    <x v="1"/>
    <s v="Fuel Purchase"/>
    <n v="13938"/>
    <s v="Sept"/>
    <n v="2024"/>
  </r>
  <r>
    <s v="2024-09-26"/>
    <x v="6"/>
    <s v="Electricity Bill"/>
    <n v="15761"/>
    <s v="Sept"/>
    <n v="2024"/>
  </r>
  <r>
    <s v="2024-09-26"/>
    <x v="5"/>
    <s v="Purchase of Accessories"/>
    <n v="58982"/>
    <s v="Sept"/>
    <n v="2024"/>
  </r>
  <r>
    <s v="2024-09-26"/>
    <x v="5"/>
    <s v="Purchase of Accessories"/>
    <n v="25665"/>
    <s v="Sept"/>
    <n v="2024"/>
  </r>
  <r>
    <s v="2024-09-26"/>
    <x v="5"/>
    <s v="Purchase of Chargers"/>
    <n v="37027"/>
    <s v="Sept"/>
    <n v="2024"/>
  </r>
  <r>
    <s v="2024-09-27"/>
    <x v="7"/>
    <s v="Equipment Fix"/>
    <n v="9623"/>
    <s v="Sept"/>
    <n v="2024"/>
  </r>
  <r>
    <s v="2024-09-28"/>
    <x v="5"/>
    <s v="Purchase of Phones"/>
    <n v="21554"/>
    <s v="Sept"/>
    <n v="2024"/>
  </r>
  <r>
    <s v="2024-09-28"/>
    <x v="0"/>
    <s v="Online Ads"/>
    <n v="26186"/>
    <s v="Sept"/>
    <n v="2024"/>
  </r>
  <r>
    <s v="2024-09-28"/>
    <x v="4"/>
    <s v="Unexpected Expense"/>
    <n v="9358"/>
    <s v="Sept"/>
    <n v="2024"/>
  </r>
  <r>
    <s v="2024-09-29"/>
    <x v="0"/>
    <s v="Flyer Printing"/>
    <n v="18352"/>
    <s v="Sept"/>
    <n v="2024"/>
  </r>
  <r>
    <s v="2024-09-29"/>
    <x v="3"/>
    <s v="Staff Salary"/>
    <n v="42735"/>
    <s v="Sept"/>
    <n v="2024"/>
  </r>
  <r>
    <s v="2024-09-30"/>
    <x v="5"/>
    <s v="Purchase of Chargers"/>
    <n v="26241"/>
    <s v="Sept"/>
    <n v="2024"/>
  </r>
  <r>
    <s v="2024-10-01"/>
    <x v="0"/>
    <s v="Flyer Printing"/>
    <n v="17708"/>
    <s v="Oct"/>
    <n v="2024"/>
  </r>
  <r>
    <s v="2024-10-01"/>
    <x v="5"/>
    <s v="Purchase of Chargers"/>
    <n v="42077"/>
    <s v="Oct"/>
    <n v="2024"/>
  </r>
  <r>
    <s v="2024-10-01"/>
    <x v="1"/>
    <s v="Delivery Transport"/>
    <n v="2415"/>
    <s v="Oct"/>
    <n v="2024"/>
  </r>
  <r>
    <s v="2024-10-01"/>
    <x v="4"/>
    <s v="Snacks"/>
    <n v="7468"/>
    <s v="Oct"/>
    <n v="2024"/>
  </r>
  <r>
    <s v="2024-10-02"/>
    <x v="6"/>
    <s v="Water Bill"/>
    <n v="8805"/>
    <s v="Oct"/>
    <n v="2024"/>
  </r>
  <r>
    <s v="2024-10-02"/>
    <x v="7"/>
    <s v="Shop Repairs"/>
    <n v="9412"/>
    <s v="Oct"/>
    <n v="2024"/>
  </r>
  <r>
    <s v="2024-10-03"/>
    <x v="3"/>
    <s v="Casual Worker Payment"/>
    <n v="69906"/>
    <s v="Oct"/>
    <n v="2024"/>
  </r>
  <r>
    <s v="2024-10-03"/>
    <x v="1"/>
    <s v="Bike Maintenance"/>
    <n v="10476"/>
    <s v="Oct"/>
    <n v="2024"/>
  </r>
  <r>
    <s v="2024-10-04"/>
    <x v="0"/>
    <s v="Flyer Printing"/>
    <n v="28732"/>
    <s v="Oct"/>
    <n v="2024"/>
  </r>
  <r>
    <s v="2024-10-04"/>
    <x v="5"/>
    <s v="Purchase of Accessories"/>
    <n v="48737"/>
    <s v="Oct"/>
    <n v="2024"/>
  </r>
  <r>
    <s v="2024-10-05"/>
    <x v="0"/>
    <s v="Online Ads"/>
    <n v="25147"/>
    <s v="Oct"/>
    <n v="2024"/>
  </r>
  <r>
    <s v="2024-10-06"/>
    <x v="5"/>
    <s v="Purchase of Accessories"/>
    <n v="43313"/>
    <s v="Oct"/>
    <n v="2024"/>
  </r>
  <r>
    <s v="2024-10-07"/>
    <x v="1"/>
    <s v="Bike Maintenance"/>
    <n v="6409"/>
    <s v="Oct"/>
    <n v="2024"/>
  </r>
  <r>
    <s v="2024-10-07"/>
    <x v="4"/>
    <s v="Stationery"/>
    <n v="2316"/>
    <s v="Oct"/>
    <n v="2024"/>
  </r>
  <r>
    <s v="2024-10-07"/>
    <x v="6"/>
    <s v="Electricity Bill"/>
    <n v="12255"/>
    <s v="Oct"/>
    <n v="2024"/>
  </r>
  <r>
    <s v="2024-10-07"/>
    <x v="4"/>
    <s v="Stationery"/>
    <n v="4223"/>
    <s v="Oct"/>
    <n v="2024"/>
  </r>
  <r>
    <s v="2024-10-08"/>
    <x v="2"/>
    <s v="Office Rent"/>
    <n v="142736"/>
    <s v="Oct"/>
    <n v="2024"/>
  </r>
  <r>
    <s v="2024-10-08"/>
    <x v="5"/>
    <s v="Purchase of Chargers"/>
    <n v="12415"/>
    <s v="Oct"/>
    <n v="2024"/>
  </r>
  <r>
    <s v="2024-10-09"/>
    <x v="5"/>
    <s v="Purchase of Phones"/>
    <n v="29758"/>
    <s v="Oct"/>
    <n v="2024"/>
  </r>
  <r>
    <s v="2024-10-10"/>
    <x v="5"/>
    <s v="Purchase of Chargers"/>
    <n v="11840"/>
    <s v="Oct"/>
    <n v="2024"/>
  </r>
  <r>
    <s v="2024-10-11"/>
    <x v="3"/>
    <s v="Casual Worker Payment"/>
    <n v="67051"/>
    <s v="Oct"/>
    <n v="2024"/>
  </r>
  <r>
    <s v="2024-10-11"/>
    <x v="4"/>
    <s v="Stationery"/>
    <n v="5150"/>
    <s v="Oct"/>
    <n v="2024"/>
  </r>
  <r>
    <s v="2024-10-11"/>
    <x v="2"/>
    <s v="Office Rent"/>
    <n v="135934"/>
    <s v="Oct"/>
    <n v="2024"/>
  </r>
  <r>
    <s v="2024-10-11"/>
    <x v="2"/>
    <s v="Office Rent"/>
    <n v="145719"/>
    <s v="Oct"/>
    <n v="2024"/>
  </r>
  <r>
    <s v="2024-10-12"/>
    <x v="0"/>
    <s v="Online Ads"/>
    <n v="12294"/>
    <s v="Oct"/>
    <n v="2024"/>
  </r>
  <r>
    <s v="2024-10-12"/>
    <x v="0"/>
    <s v="Online Ads"/>
    <n v="25676"/>
    <s v="Oct"/>
    <n v="2024"/>
  </r>
  <r>
    <s v="2024-10-13"/>
    <x v="4"/>
    <s v="Snacks"/>
    <n v="9941"/>
    <s v="Oct"/>
    <n v="2024"/>
  </r>
  <r>
    <s v="2024-10-13"/>
    <x v="2"/>
    <s v="Office Rent"/>
    <n v="107433"/>
    <s v="Oct"/>
    <n v="2024"/>
  </r>
  <r>
    <s v="2024-10-13"/>
    <x v="6"/>
    <s v="Electricity Bill"/>
    <n v="3742"/>
    <s v="Oct"/>
    <n v="2024"/>
  </r>
  <r>
    <s v="2024-10-14"/>
    <x v="6"/>
    <s v="Internet Subscription"/>
    <n v="6881"/>
    <s v="Oct"/>
    <n v="2024"/>
  </r>
  <r>
    <s v="2024-10-14"/>
    <x v="2"/>
    <s v="Shop Rent"/>
    <n v="141913"/>
    <s v="Oct"/>
    <n v="2024"/>
  </r>
  <r>
    <s v="2024-10-14"/>
    <x v="5"/>
    <s v="Purchase of Chargers"/>
    <n v="38047"/>
    <s v="Oct"/>
    <n v="2024"/>
  </r>
  <r>
    <s v="2024-10-15"/>
    <x v="1"/>
    <s v="Bike Maintenance"/>
    <n v="10107"/>
    <s v="Oct"/>
    <n v="2024"/>
  </r>
  <r>
    <s v="2024-10-16"/>
    <x v="7"/>
    <s v="Shop Repairs"/>
    <n v="9031"/>
    <s v="Oct"/>
    <n v="2024"/>
  </r>
  <r>
    <s v="2024-10-17"/>
    <x v="4"/>
    <s v="Unexpected Expense"/>
    <n v="875"/>
    <s v="Oct"/>
    <n v="2024"/>
  </r>
  <r>
    <s v="2024-10-17"/>
    <x v="7"/>
    <s v="Shop Repairs"/>
    <n v="10021"/>
    <s v="Oct"/>
    <n v="2024"/>
  </r>
  <r>
    <s v="2024-10-17"/>
    <x v="5"/>
    <s v="Purchase of Chargers"/>
    <n v="51648"/>
    <s v="Oct"/>
    <n v="2024"/>
  </r>
  <r>
    <s v="2024-10-17"/>
    <x v="3"/>
    <s v="Staff Salary"/>
    <n v="57493"/>
    <s v="Oct"/>
    <n v="2024"/>
  </r>
  <r>
    <s v="2024-10-18"/>
    <x v="2"/>
    <s v="Office Rent"/>
    <n v="128452"/>
    <s v="Oct"/>
    <n v="2024"/>
  </r>
  <r>
    <s v="2024-10-19"/>
    <x v="4"/>
    <s v="Snacks"/>
    <n v="6920"/>
    <s v="Oct"/>
    <n v="2024"/>
  </r>
  <r>
    <s v="2024-10-19"/>
    <x v="2"/>
    <s v="Office Rent"/>
    <n v="126252"/>
    <s v="Oct"/>
    <n v="2024"/>
  </r>
  <r>
    <s v="2024-10-20"/>
    <x v="6"/>
    <s v="Electricity Bill"/>
    <n v="8120"/>
    <s v="Oct"/>
    <n v="2024"/>
  </r>
  <r>
    <s v="2024-10-20"/>
    <x v="4"/>
    <s v="Stationery"/>
    <n v="8040"/>
    <s v="Oct"/>
    <n v="2024"/>
  </r>
  <r>
    <s v="2024-10-20"/>
    <x v="7"/>
    <s v="Shop Repairs"/>
    <n v="15587"/>
    <s v="Oct"/>
    <n v="2024"/>
  </r>
  <r>
    <s v="2024-10-20"/>
    <x v="5"/>
    <s v="Purchase of Chargers"/>
    <n v="19755"/>
    <s v="Oct"/>
    <n v="2024"/>
  </r>
  <r>
    <s v="2024-10-20"/>
    <x v="0"/>
    <s v="Flyer Printing"/>
    <n v="21875"/>
    <s v="Oct"/>
    <n v="2024"/>
  </r>
  <r>
    <s v="2024-10-20"/>
    <x v="2"/>
    <s v="Shop Rent"/>
    <n v="136606"/>
    <s v="Oct"/>
    <n v="2024"/>
  </r>
  <r>
    <s v="2024-10-21"/>
    <x v="5"/>
    <s v="Purchase of Accessories"/>
    <n v="23378"/>
    <s v="Oct"/>
    <n v="2024"/>
  </r>
  <r>
    <s v="2024-10-21"/>
    <x v="3"/>
    <s v="Casual Worker Payment"/>
    <n v="19700"/>
    <s v="Oct"/>
    <n v="2024"/>
  </r>
  <r>
    <s v="2024-10-21"/>
    <x v="6"/>
    <s v="Water Bill"/>
    <n v="12293"/>
    <s v="Oct"/>
    <n v="2024"/>
  </r>
  <r>
    <s v="2024-10-21"/>
    <x v="0"/>
    <s v="Flyer Printing"/>
    <n v="24969"/>
    <s v="Oct"/>
    <n v="2024"/>
  </r>
  <r>
    <s v="2024-10-21"/>
    <x v="1"/>
    <s v="Delivery Transport"/>
    <n v="3600"/>
    <s v="Oct"/>
    <n v="2024"/>
  </r>
  <r>
    <s v="2024-10-21"/>
    <x v="3"/>
    <s v="Casual Worker Payment"/>
    <n v="39654"/>
    <s v="Oct"/>
    <n v="2024"/>
  </r>
  <r>
    <s v="2024-10-21"/>
    <x v="0"/>
    <s v="Online Ads"/>
    <n v="5218"/>
    <s v="Oct"/>
    <n v="2024"/>
  </r>
  <r>
    <s v="2024-10-22"/>
    <x v="7"/>
    <s v="Equipment Fix"/>
    <n v="17384"/>
    <s v="Oct"/>
    <n v="2024"/>
  </r>
  <r>
    <s v="2024-10-22"/>
    <x v="6"/>
    <s v="Electricity Bill"/>
    <n v="4184"/>
    <s v="Oct"/>
    <n v="2024"/>
  </r>
  <r>
    <s v="2024-10-22"/>
    <x v="1"/>
    <s v="Fuel Purchase"/>
    <n v="14748"/>
    <s v="Oct"/>
    <n v="2024"/>
  </r>
  <r>
    <s v="2024-10-22"/>
    <x v="7"/>
    <s v="Shop Repairs"/>
    <n v="21359"/>
    <s v="Oct"/>
    <n v="2024"/>
  </r>
  <r>
    <s v="2024-10-22"/>
    <x v="2"/>
    <s v="Shop Rent"/>
    <n v="113848"/>
    <s v="Oct"/>
    <n v="2024"/>
  </r>
  <r>
    <s v="2024-10-22"/>
    <x v="4"/>
    <s v="Unexpected Expense"/>
    <n v="9160"/>
    <s v="Oct"/>
    <n v="2024"/>
  </r>
  <r>
    <s v="2024-10-24"/>
    <x v="7"/>
    <s v="Shop Repairs"/>
    <n v="6843"/>
    <s v="Oct"/>
    <n v="2024"/>
  </r>
  <r>
    <s v="2024-10-24"/>
    <x v="2"/>
    <s v="Office Rent"/>
    <n v="64256"/>
    <s v="Oct"/>
    <n v="2024"/>
  </r>
  <r>
    <s v="2024-10-25"/>
    <x v="1"/>
    <s v="Bike Maintenance"/>
    <n v="14231"/>
    <s v="Oct"/>
    <n v="2024"/>
  </r>
  <r>
    <s v="2024-10-25"/>
    <x v="1"/>
    <s v="Fuel Purchase"/>
    <n v="12794"/>
    <s v="Oct"/>
    <n v="2024"/>
  </r>
  <r>
    <s v="2024-10-25"/>
    <x v="5"/>
    <s v="Purchase of Accessories"/>
    <n v="24467"/>
    <s v="Oct"/>
    <n v="2024"/>
  </r>
  <r>
    <s v="2024-10-25"/>
    <x v="1"/>
    <s v="Delivery Transport"/>
    <n v="2982"/>
    <s v="Oct"/>
    <n v="2024"/>
  </r>
  <r>
    <s v="2024-10-26"/>
    <x v="6"/>
    <s v="Electricity Bill"/>
    <n v="13610"/>
    <s v="Oct"/>
    <n v="2024"/>
  </r>
  <r>
    <s v="2024-10-27"/>
    <x v="7"/>
    <s v="Equipment Fix"/>
    <n v="2042"/>
    <s v="Oct"/>
    <n v="2024"/>
  </r>
  <r>
    <s v="2024-10-27"/>
    <x v="4"/>
    <s v="Stationery"/>
    <n v="2654"/>
    <s v="Oct"/>
    <n v="2024"/>
  </r>
  <r>
    <s v="2024-10-28"/>
    <x v="5"/>
    <s v="Purchase of Chargers"/>
    <n v="56351"/>
    <s v="Oct"/>
    <n v="2024"/>
  </r>
  <r>
    <s v="2024-10-28"/>
    <x v="5"/>
    <s v="Purchase of Phones"/>
    <n v="40123"/>
    <s v="Oct"/>
    <n v="2024"/>
  </r>
  <r>
    <s v="2024-10-28"/>
    <x v="0"/>
    <s v="Flyer Printing"/>
    <n v="6856"/>
    <s v="Oct"/>
    <n v="2024"/>
  </r>
  <r>
    <s v="2024-10-28"/>
    <x v="5"/>
    <s v="Purchase of Chargers"/>
    <n v="44329"/>
    <s v="Oct"/>
    <n v="2024"/>
  </r>
  <r>
    <s v="2024-10-29"/>
    <x v="6"/>
    <s v="Electricity Bill"/>
    <n v="18042"/>
    <s v="Oct"/>
    <n v="2024"/>
  </r>
  <r>
    <s v="2024-10-30"/>
    <x v="6"/>
    <s v="Water Bill"/>
    <n v="7338"/>
    <s v="Oct"/>
    <n v="2024"/>
  </r>
  <r>
    <s v="2024-10-30"/>
    <x v="2"/>
    <s v="Shop Rent"/>
    <n v="147825"/>
    <s v="Oct"/>
    <n v="2024"/>
  </r>
  <r>
    <s v="2024-10-30"/>
    <x v="1"/>
    <s v="Fuel Purchase"/>
    <n v="11867"/>
    <s v="Oct"/>
    <n v="2024"/>
  </r>
  <r>
    <s v="2024-10-30"/>
    <x v="6"/>
    <s v="Electricity Bill"/>
    <n v="4326"/>
    <s v="Oct"/>
    <n v="2024"/>
  </r>
  <r>
    <s v="2024-10-30"/>
    <x v="6"/>
    <s v="Internet Subscription"/>
    <n v="9147"/>
    <s v="Oct"/>
    <n v="2024"/>
  </r>
  <r>
    <s v="2024-10-31"/>
    <x v="3"/>
    <s v="Staff Salary"/>
    <n v="57470"/>
    <s v="Oct"/>
    <n v="2024"/>
  </r>
  <r>
    <s v="2024-10-31"/>
    <x v="5"/>
    <s v="Purchase of Accessories"/>
    <n v="56940"/>
    <s v="Oct"/>
    <n v="2024"/>
  </r>
  <r>
    <s v="2024-11-01"/>
    <x v="2"/>
    <s v="Office Rent"/>
    <n v="68311"/>
    <s v="Nov"/>
    <n v="2024"/>
  </r>
  <r>
    <s v="2024-11-01"/>
    <x v="1"/>
    <s v="Delivery Transport"/>
    <n v="6638"/>
    <s v="Nov"/>
    <n v="2024"/>
  </r>
  <r>
    <s v="2024-11-01"/>
    <x v="5"/>
    <s v="Purchase of Accessories"/>
    <n v="45129"/>
    <s v="Nov"/>
    <n v="2024"/>
  </r>
  <r>
    <s v="2024-11-02"/>
    <x v="5"/>
    <s v="Purchase of Chargers"/>
    <n v="38710"/>
    <s v="Nov"/>
    <n v="2024"/>
  </r>
  <r>
    <s v="2024-11-02"/>
    <x v="7"/>
    <s v="Shop Repairs"/>
    <n v="7123"/>
    <s v="Nov"/>
    <n v="2024"/>
  </r>
  <r>
    <s v="2024-11-03"/>
    <x v="7"/>
    <s v="Shop Repairs"/>
    <n v="23341"/>
    <s v="Nov"/>
    <n v="2024"/>
  </r>
  <r>
    <s v="2024-11-03"/>
    <x v="2"/>
    <s v="Office Rent"/>
    <n v="149014"/>
    <s v="Nov"/>
    <n v="2024"/>
  </r>
  <r>
    <s v="2024-11-03"/>
    <x v="5"/>
    <s v="Purchase of Chargers"/>
    <n v="29079"/>
    <s v="Nov"/>
    <n v="2024"/>
  </r>
  <r>
    <s v="2024-11-03"/>
    <x v="4"/>
    <s v="Snacks"/>
    <n v="1817"/>
    <s v="Nov"/>
    <n v="2024"/>
  </r>
  <r>
    <s v="2024-11-04"/>
    <x v="7"/>
    <s v="Shop Repairs"/>
    <n v="3444"/>
    <s v="Nov"/>
    <n v="2024"/>
  </r>
  <r>
    <s v="2024-11-04"/>
    <x v="6"/>
    <s v="Water Bill"/>
    <n v="16892"/>
    <s v="Nov"/>
    <n v="2024"/>
  </r>
  <r>
    <s v="2024-11-05"/>
    <x v="4"/>
    <s v="Snacks"/>
    <n v="3473"/>
    <s v="Nov"/>
    <n v="2024"/>
  </r>
  <r>
    <s v="2024-11-05"/>
    <x v="0"/>
    <s v="Flyer Printing"/>
    <n v="9294"/>
    <s v="Nov"/>
    <n v="2024"/>
  </r>
  <r>
    <s v="2024-11-06"/>
    <x v="0"/>
    <s v="Flyer Printing"/>
    <n v="9848"/>
    <s v="Nov"/>
    <n v="2024"/>
  </r>
  <r>
    <s v="2024-11-06"/>
    <x v="2"/>
    <s v="Office Rent"/>
    <n v="84507"/>
    <s v="Nov"/>
    <n v="2024"/>
  </r>
  <r>
    <s v="2024-11-06"/>
    <x v="5"/>
    <s v="Purchase of Chargers"/>
    <n v="39699"/>
    <s v="Nov"/>
    <n v="2024"/>
  </r>
  <r>
    <s v="2024-11-07"/>
    <x v="5"/>
    <s v="Purchase of Chargers"/>
    <n v="15666"/>
    <s v="Nov"/>
    <n v="2024"/>
  </r>
  <r>
    <s v="2024-11-08"/>
    <x v="7"/>
    <s v="Shop Repairs"/>
    <n v="7795"/>
    <s v="Nov"/>
    <n v="2024"/>
  </r>
  <r>
    <s v="2024-11-08"/>
    <x v="1"/>
    <s v="Delivery Transport"/>
    <n v="8090"/>
    <s v="Nov"/>
    <n v="2024"/>
  </r>
  <r>
    <s v="2024-11-08"/>
    <x v="4"/>
    <s v="Unexpected Expense"/>
    <n v="2798"/>
    <s v="Nov"/>
    <n v="2024"/>
  </r>
  <r>
    <s v="2024-11-09"/>
    <x v="0"/>
    <s v="Flyer Printing"/>
    <n v="24053"/>
    <s v="Nov"/>
    <n v="2024"/>
  </r>
  <r>
    <s v="2024-11-09"/>
    <x v="5"/>
    <s v="Purchase of Chargers"/>
    <n v="37802"/>
    <s v="Nov"/>
    <n v="2024"/>
  </r>
  <r>
    <s v="2024-11-10"/>
    <x v="0"/>
    <s v="Flyer Printing"/>
    <n v="5283"/>
    <s v="Nov"/>
    <n v="2024"/>
  </r>
  <r>
    <s v="2024-11-10"/>
    <x v="5"/>
    <s v="Purchase of Phones"/>
    <n v="18345"/>
    <s v="Nov"/>
    <n v="2024"/>
  </r>
  <r>
    <s v="2024-11-10"/>
    <x v="7"/>
    <s v="Equipment Fix"/>
    <n v="20231"/>
    <s v="Nov"/>
    <n v="2024"/>
  </r>
  <r>
    <s v="2024-11-10"/>
    <x v="4"/>
    <s v="Stationery"/>
    <n v="9712"/>
    <s v="Nov"/>
    <n v="2024"/>
  </r>
  <r>
    <s v="2024-11-10"/>
    <x v="0"/>
    <s v="Online Ads"/>
    <n v="10619"/>
    <s v="Nov"/>
    <n v="2024"/>
  </r>
  <r>
    <s v="2024-11-11"/>
    <x v="1"/>
    <s v="Bike Maintenance"/>
    <n v="3395"/>
    <s v="Nov"/>
    <n v="2024"/>
  </r>
  <r>
    <s v="2024-11-12"/>
    <x v="5"/>
    <s v="Purchase of Phones"/>
    <n v="51040"/>
    <s v="Nov"/>
    <n v="2024"/>
  </r>
  <r>
    <s v="2024-11-13"/>
    <x v="4"/>
    <s v="Unexpected Expense"/>
    <n v="7143"/>
    <s v="Nov"/>
    <n v="2024"/>
  </r>
  <r>
    <s v="2024-11-14"/>
    <x v="0"/>
    <s v="Flyer Printing"/>
    <n v="11399"/>
    <s v="Nov"/>
    <n v="2024"/>
  </r>
  <r>
    <s v="2024-11-14"/>
    <x v="6"/>
    <s v="Internet Subscription"/>
    <n v="9250"/>
    <s v="Nov"/>
    <n v="2024"/>
  </r>
  <r>
    <s v="2024-11-14"/>
    <x v="0"/>
    <s v="Flyer Printing"/>
    <n v="29809"/>
    <s v="Nov"/>
    <n v="2024"/>
  </r>
  <r>
    <s v="2024-11-14"/>
    <x v="6"/>
    <s v="Water Bill"/>
    <n v="13706"/>
    <s v="Nov"/>
    <n v="2024"/>
  </r>
  <r>
    <s v="2024-11-15"/>
    <x v="1"/>
    <s v="Bike Maintenance"/>
    <n v="7993"/>
    <s v="Nov"/>
    <n v="2024"/>
  </r>
  <r>
    <s v="2024-11-15"/>
    <x v="7"/>
    <s v="Equipment Fix"/>
    <n v="15465"/>
    <s v="Nov"/>
    <n v="2024"/>
  </r>
  <r>
    <s v="2024-11-17"/>
    <x v="0"/>
    <s v="Online Ads"/>
    <n v="8562"/>
    <s v="Nov"/>
    <n v="2024"/>
  </r>
  <r>
    <s v="2024-11-18"/>
    <x v="6"/>
    <s v="Internet Subscription"/>
    <n v="5137"/>
    <s v="Nov"/>
    <n v="2024"/>
  </r>
  <r>
    <s v="2024-11-19"/>
    <x v="1"/>
    <s v="Delivery Transport"/>
    <n v="14826"/>
    <s v="Nov"/>
    <n v="2024"/>
  </r>
  <r>
    <s v="2024-11-19"/>
    <x v="7"/>
    <s v="Shop Repairs"/>
    <n v="9463"/>
    <s v="Nov"/>
    <n v="2024"/>
  </r>
  <r>
    <s v="2024-11-19"/>
    <x v="3"/>
    <s v="Casual Worker Payment"/>
    <n v="19190"/>
    <s v="Nov"/>
    <n v="2024"/>
  </r>
  <r>
    <s v="2024-11-19"/>
    <x v="1"/>
    <s v="Delivery Transport"/>
    <n v="13598"/>
    <s v="Nov"/>
    <n v="2024"/>
  </r>
  <r>
    <s v="2024-11-19"/>
    <x v="5"/>
    <s v="Purchase of Accessories"/>
    <n v="10542"/>
    <s v="Nov"/>
    <n v="2024"/>
  </r>
  <r>
    <s v="2024-11-19"/>
    <x v="3"/>
    <s v="Casual Worker Payment"/>
    <n v="20475"/>
    <s v="Nov"/>
    <n v="2024"/>
  </r>
  <r>
    <s v="2024-11-19"/>
    <x v="7"/>
    <s v="Shop Repairs"/>
    <n v="5319"/>
    <s v="Nov"/>
    <n v="2024"/>
  </r>
  <r>
    <s v="2024-11-20"/>
    <x v="6"/>
    <s v="Electricity Bill"/>
    <n v="6532"/>
    <s v="Nov"/>
    <n v="2024"/>
  </r>
  <r>
    <s v="2024-11-20"/>
    <x v="6"/>
    <s v="Internet Subscription"/>
    <n v="19944"/>
    <s v="Nov"/>
    <n v="2024"/>
  </r>
  <r>
    <s v="2024-11-20"/>
    <x v="0"/>
    <s v="Flyer Printing"/>
    <n v="28249"/>
    <s v="Nov"/>
    <n v="2024"/>
  </r>
  <r>
    <s v="2024-11-21"/>
    <x v="5"/>
    <s v="Purchase of Phones"/>
    <n v="52520"/>
    <s v="Nov"/>
    <n v="2024"/>
  </r>
  <r>
    <s v="2024-11-22"/>
    <x v="5"/>
    <s v="Purchase of Accessories"/>
    <n v="27975"/>
    <s v="Nov"/>
    <n v="2024"/>
  </r>
  <r>
    <s v="2024-11-22"/>
    <x v="6"/>
    <s v="Water Bill"/>
    <n v="9702"/>
    <s v="Nov"/>
    <n v="2024"/>
  </r>
  <r>
    <s v="2024-11-23"/>
    <x v="4"/>
    <s v="Stationery"/>
    <n v="1769"/>
    <s v="Nov"/>
    <n v="2024"/>
  </r>
  <r>
    <s v="2024-11-23"/>
    <x v="2"/>
    <s v="Shop Rent"/>
    <n v="70361"/>
    <s v="Nov"/>
    <n v="2024"/>
  </r>
  <r>
    <s v="2024-11-23"/>
    <x v="6"/>
    <s v="Internet Subscription"/>
    <n v="2953"/>
    <s v="Nov"/>
    <n v="2024"/>
  </r>
  <r>
    <s v="2024-11-24"/>
    <x v="1"/>
    <s v="Delivery Transport"/>
    <n v="14160"/>
    <s v="Nov"/>
    <n v="2024"/>
  </r>
  <r>
    <s v="2024-11-24"/>
    <x v="7"/>
    <s v="Equipment Fix"/>
    <n v="7681"/>
    <s v="Nov"/>
    <n v="2024"/>
  </r>
  <r>
    <s v="2024-11-24"/>
    <x v="4"/>
    <s v="Stationery"/>
    <n v="4382"/>
    <s v="Nov"/>
    <n v="2024"/>
  </r>
  <r>
    <s v="2024-11-25"/>
    <x v="2"/>
    <s v="Shop Rent"/>
    <n v="144358"/>
    <s v="Nov"/>
    <n v="2024"/>
  </r>
  <r>
    <s v="2024-11-25"/>
    <x v="7"/>
    <s v="Equipment Fix"/>
    <n v="14146"/>
    <s v="Nov"/>
    <n v="2024"/>
  </r>
  <r>
    <s v="2024-11-25"/>
    <x v="2"/>
    <s v="Shop Rent"/>
    <n v="79369"/>
    <s v="Nov"/>
    <n v="2024"/>
  </r>
  <r>
    <s v="2024-11-26"/>
    <x v="7"/>
    <s v="Shop Repairs"/>
    <n v="5605"/>
    <s v="Nov"/>
    <n v="2024"/>
  </r>
  <r>
    <s v="2024-11-26"/>
    <x v="3"/>
    <s v="Staff Salary"/>
    <n v="23573"/>
    <s v="Nov"/>
    <n v="2024"/>
  </r>
  <r>
    <s v="2024-11-27"/>
    <x v="5"/>
    <s v="Purchase of Phones"/>
    <n v="57764"/>
    <s v="Nov"/>
    <n v="2024"/>
  </r>
  <r>
    <s v="2024-11-28"/>
    <x v="6"/>
    <s v="Internet Subscription"/>
    <n v="13432"/>
    <s v="Nov"/>
    <n v="2024"/>
  </r>
  <r>
    <s v="2024-11-28"/>
    <x v="4"/>
    <s v="Snacks"/>
    <n v="1426"/>
    <s v="Nov"/>
    <n v="2024"/>
  </r>
  <r>
    <s v="2024-11-29"/>
    <x v="5"/>
    <s v="Purchase of Phones"/>
    <n v="18180"/>
    <s v="Nov"/>
    <n v="2024"/>
  </r>
  <r>
    <s v="2024-11-29"/>
    <x v="5"/>
    <s v="Purchase of Accessories"/>
    <n v="41728"/>
    <s v="Nov"/>
    <n v="2024"/>
  </r>
  <r>
    <s v="2024-11-29"/>
    <x v="0"/>
    <s v="Online Ads"/>
    <n v="22034"/>
    <s v="Nov"/>
    <n v="2024"/>
  </r>
  <r>
    <s v="2024-11-29"/>
    <x v="2"/>
    <s v="Shop Rent"/>
    <n v="61749"/>
    <s v="Nov"/>
    <n v="2024"/>
  </r>
  <r>
    <s v="2024-11-29"/>
    <x v="6"/>
    <s v="Internet Subscription"/>
    <n v="5167"/>
    <s v="Nov"/>
    <n v="2024"/>
  </r>
  <r>
    <s v="2024-11-30"/>
    <x v="4"/>
    <s v="Stationery"/>
    <n v="4511"/>
    <s v="Nov"/>
    <n v="2024"/>
  </r>
  <r>
    <s v="2024-11-30"/>
    <x v="4"/>
    <s v="Stationery"/>
    <n v="9216"/>
    <s v="Nov"/>
    <n v="2024"/>
  </r>
  <r>
    <s v="2024-11-30"/>
    <x v="0"/>
    <s v="Online Ads"/>
    <n v="24202"/>
    <s v="Nov"/>
    <n v="2024"/>
  </r>
  <r>
    <s v="2024-11-30"/>
    <x v="6"/>
    <s v="Electricity Bill"/>
    <n v="19953"/>
    <s v="Nov"/>
    <n v="2024"/>
  </r>
  <r>
    <s v="2024-11-30"/>
    <x v="2"/>
    <s v="Shop Rent"/>
    <n v="110606"/>
    <s v="Nov"/>
    <n v="2024"/>
  </r>
  <r>
    <s v="2024-12-01"/>
    <x v="5"/>
    <s v="Purchase of Accessories"/>
    <n v="13163"/>
    <s v="Dec"/>
    <n v="2024"/>
  </r>
  <r>
    <s v="2024-12-01"/>
    <x v="0"/>
    <s v="Online Ads"/>
    <n v="27372"/>
    <s v="Dec"/>
    <n v="2024"/>
  </r>
  <r>
    <s v="2024-12-01"/>
    <x v="0"/>
    <s v="Flyer Printing"/>
    <n v="7434"/>
    <s v="Dec"/>
    <n v="2024"/>
  </r>
  <r>
    <s v="2024-12-02"/>
    <x v="0"/>
    <s v="Online Ads"/>
    <n v="21434"/>
    <s v="Dec"/>
    <n v="2024"/>
  </r>
  <r>
    <s v="2024-12-03"/>
    <x v="3"/>
    <s v="Casual Worker Payment"/>
    <n v="22836"/>
    <s v="Dec"/>
    <n v="2024"/>
  </r>
  <r>
    <s v="2024-12-03"/>
    <x v="3"/>
    <s v="Staff Salary"/>
    <n v="57190"/>
    <s v="Dec"/>
    <n v="2024"/>
  </r>
  <r>
    <s v="2024-12-04"/>
    <x v="2"/>
    <s v="Shop Rent"/>
    <n v="108981"/>
    <s v="Dec"/>
    <n v="2024"/>
  </r>
  <r>
    <s v="2024-12-05"/>
    <x v="3"/>
    <s v="Casual Worker Payment"/>
    <n v="39851"/>
    <s v="Dec"/>
    <n v="2024"/>
  </r>
  <r>
    <s v="2024-12-05"/>
    <x v="2"/>
    <s v="Shop Rent"/>
    <n v="132363"/>
    <s v="Dec"/>
    <n v="2024"/>
  </r>
  <r>
    <s v="2024-12-05"/>
    <x v="3"/>
    <s v="Staff Salary"/>
    <n v="32374"/>
    <s v="Dec"/>
    <n v="2024"/>
  </r>
  <r>
    <s v="2024-12-05"/>
    <x v="3"/>
    <s v="Casual Worker Payment"/>
    <n v="42831"/>
    <s v="Dec"/>
    <n v="2024"/>
  </r>
  <r>
    <s v="2024-12-06"/>
    <x v="4"/>
    <s v="Snacks"/>
    <n v="9454"/>
    <s v="Dec"/>
    <n v="2024"/>
  </r>
  <r>
    <s v="2024-12-06"/>
    <x v="0"/>
    <s v="Flyer Printing"/>
    <n v="6984"/>
    <s v="Dec"/>
    <n v="2024"/>
  </r>
  <r>
    <s v="2024-12-06"/>
    <x v="6"/>
    <s v="Internet Subscription"/>
    <n v="8181"/>
    <s v="Dec"/>
    <n v="2024"/>
  </r>
  <r>
    <s v="2024-12-07"/>
    <x v="1"/>
    <s v="Delivery Transport"/>
    <n v="4491"/>
    <s v="Dec"/>
    <n v="2024"/>
  </r>
  <r>
    <s v="2024-12-07"/>
    <x v="1"/>
    <s v="Bike Maintenance"/>
    <n v="3834"/>
    <s v="Dec"/>
    <n v="2024"/>
  </r>
  <r>
    <s v="2024-12-07"/>
    <x v="3"/>
    <s v="Staff Salary"/>
    <n v="26537"/>
    <s v="Dec"/>
    <n v="2024"/>
  </r>
  <r>
    <s v="2024-12-08"/>
    <x v="1"/>
    <s v="Bike Maintenance"/>
    <n v="13285"/>
    <s v="Dec"/>
    <n v="2024"/>
  </r>
  <r>
    <s v="2024-12-09"/>
    <x v="4"/>
    <s v="Snacks"/>
    <n v="5179"/>
    <s v="Dec"/>
    <n v="2024"/>
  </r>
  <r>
    <s v="2024-12-10"/>
    <x v="5"/>
    <s v="Purchase of Phones"/>
    <n v="34203"/>
    <s v="Dec"/>
    <n v="2024"/>
  </r>
  <r>
    <s v="2024-12-10"/>
    <x v="7"/>
    <s v="Equipment Fix"/>
    <n v="2593"/>
    <s v="Dec"/>
    <n v="2024"/>
  </r>
  <r>
    <s v="2024-12-10"/>
    <x v="1"/>
    <s v="Delivery Transport"/>
    <n v="14017"/>
    <s v="Dec"/>
    <n v="2024"/>
  </r>
  <r>
    <s v="2024-12-11"/>
    <x v="1"/>
    <s v="Fuel Purchase"/>
    <n v="2341"/>
    <s v="Dec"/>
    <n v="2024"/>
  </r>
  <r>
    <s v="2024-12-11"/>
    <x v="4"/>
    <s v="Unexpected Expense"/>
    <n v="6216"/>
    <s v="Dec"/>
    <n v="2024"/>
  </r>
  <r>
    <s v="2024-12-11"/>
    <x v="5"/>
    <s v="Purchase of Phones"/>
    <n v="55451"/>
    <s v="Dec"/>
    <n v="2024"/>
  </r>
  <r>
    <s v="2024-12-11"/>
    <x v="3"/>
    <s v="Staff Salary"/>
    <n v="59760"/>
    <s v="Dec"/>
    <n v="2024"/>
  </r>
  <r>
    <s v="2024-12-11"/>
    <x v="7"/>
    <s v="Shop Repairs"/>
    <n v="10951"/>
    <s v="Dec"/>
    <n v="2024"/>
  </r>
  <r>
    <s v="2024-12-11"/>
    <x v="3"/>
    <s v="Staff Salary"/>
    <n v="75432"/>
    <s v="Dec"/>
    <n v="2024"/>
  </r>
  <r>
    <s v="2024-12-12"/>
    <x v="2"/>
    <s v="Office Rent"/>
    <n v="73303"/>
    <s v="Dec"/>
    <n v="2024"/>
  </r>
  <r>
    <s v="2024-12-12"/>
    <x v="4"/>
    <s v="Stationery"/>
    <n v="7689"/>
    <s v="Dec"/>
    <n v="2024"/>
  </r>
  <r>
    <s v="2024-12-13"/>
    <x v="7"/>
    <s v="Shop Repairs"/>
    <n v="24855"/>
    <s v="Dec"/>
    <n v="2024"/>
  </r>
  <r>
    <s v="2024-12-13"/>
    <x v="0"/>
    <s v="Flyer Printing"/>
    <n v="12377"/>
    <s v="Dec"/>
    <n v="2024"/>
  </r>
  <r>
    <s v="2024-12-13"/>
    <x v="6"/>
    <s v="Electricity Bill"/>
    <n v="9840"/>
    <s v="Dec"/>
    <n v="2024"/>
  </r>
  <r>
    <s v="2024-12-13"/>
    <x v="2"/>
    <s v="Office Rent"/>
    <n v="53904"/>
    <s v="Dec"/>
    <n v="2024"/>
  </r>
  <r>
    <s v="2024-12-14"/>
    <x v="7"/>
    <s v="Shop Repairs"/>
    <n v="15221"/>
    <s v="Dec"/>
    <n v="2024"/>
  </r>
  <r>
    <s v="2024-12-14"/>
    <x v="3"/>
    <s v="Staff Salary"/>
    <n v="57281"/>
    <s v="Dec"/>
    <n v="2024"/>
  </r>
  <r>
    <s v="2024-12-14"/>
    <x v="4"/>
    <s v="Stationery"/>
    <n v="6798"/>
    <s v="Dec"/>
    <n v="2024"/>
  </r>
  <r>
    <s v="2024-12-14"/>
    <x v="7"/>
    <s v="Equipment Fix"/>
    <n v="22927"/>
    <s v="Dec"/>
    <n v="2024"/>
  </r>
  <r>
    <s v="2024-12-14"/>
    <x v="6"/>
    <s v="Internet Subscription"/>
    <n v="2748"/>
    <s v="Dec"/>
    <n v="2024"/>
  </r>
  <r>
    <s v="2024-12-15"/>
    <x v="7"/>
    <s v="Shop Repairs"/>
    <n v="12449"/>
    <s v="Dec"/>
    <n v="2024"/>
  </r>
  <r>
    <s v="2024-12-16"/>
    <x v="4"/>
    <s v="Unexpected Expense"/>
    <n v="2908"/>
    <s v="Dec"/>
    <n v="2024"/>
  </r>
  <r>
    <s v="2024-12-16"/>
    <x v="0"/>
    <s v="Online Ads"/>
    <n v="10396"/>
    <s v="Dec"/>
    <n v="2024"/>
  </r>
  <r>
    <s v="2024-12-16"/>
    <x v="5"/>
    <s v="Purchase of Chargers"/>
    <n v="31579"/>
    <s v="Dec"/>
    <n v="2024"/>
  </r>
  <r>
    <s v="2024-12-17"/>
    <x v="3"/>
    <s v="Casual Worker Payment"/>
    <n v="19706"/>
    <s v="Dec"/>
    <n v="2024"/>
  </r>
  <r>
    <s v="2024-12-17"/>
    <x v="0"/>
    <s v="Flyer Printing"/>
    <n v="12403"/>
    <s v="Dec"/>
    <n v="2024"/>
  </r>
  <r>
    <s v="2024-12-17"/>
    <x v="3"/>
    <s v="Staff Salary"/>
    <n v="42479"/>
    <s v="Dec"/>
    <n v="2024"/>
  </r>
  <r>
    <s v="2024-12-17"/>
    <x v="0"/>
    <s v="Flyer Printing"/>
    <n v="8204"/>
    <s v="Dec"/>
    <n v="2024"/>
  </r>
  <r>
    <s v="2024-12-18"/>
    <x v="4"/>
    <s v="Unexpected Expense"/>
    <n v="922"/>
    <s v="Dec"/>
    <n v="2024"/>
  </r>
  <r>
    <s v="2024-12-19"/>
    <x v="6"/>
    <s v="Water Bill"/>
    <n v="13084"/>
    <s v="Dec"/>
    <n v="2024"/>
  </r>
  <r>
    <s v="2024-12-19"/>
    <x v="6"/>
    <s v="Water Bill"/>
    <n v="11491"/>
    <s v="Dec"/>
    <n v="2024"/>
  </r>
  <r>
    <s v="2024-12-19"/>
    <x v="2"/>
    <s v="Office Rent"/>
    <n v="72831"/>
    <s v="Dec"/>
    <n v="2024"/>
  </r>
  <r>
    <s v="2024-12-20"/>
    <x v="0"/>
    <s v="Online Ads"/>
    <n v="5521"/>
    <s v="Dec"/>
    <n v="2024"/>
  </r>
  <r>
    <s v="2024-12-20"/>
    <x v="7"/>
    <s v="Equipment Fix"/>
    <n v="8223"/>
    <s v="Dec"/>
    <n v="2024"/>
  </r>
  <r>
    <s v="2024-12-21"/>
    <x v="3"/>
    <s v="Staff Salary"/>
    <n v="35718"/>
    <s v="Dec"/>
    <n v="2024"/>
  </r>
  <r>
    <s v="2024-12-22"/>
    <x v="5"/>
    <s v="Purchase of Accessories"/>
    <n v="54206"/>
    <s v="Dec"/>
    <n v="2024"/>
  </r>
  <r>
    <s v="2024-12-22"/>
    <x v="7"/>
    <s v="Equipment Fix"/>
    <n v="22153"/>
    <s v="Dec"/>
    <n v="2024"/>
  </r>
  <r>
    <s v="2024-12-22"/>
    <x v="0"/>
    <s v="Flyer Printing"/>
    <n v="19569"/>
    <s v="Dec"/>
    <n v="2024"/>
  </r>
  <r>
    <s v="2024-12-22"/>
    <x v="5"/>
    <s v="Purchase of Chargers"/>
    <n v="48558"/>
    <s v="Dec"/>
    <n v="2024"/>
  </r>
  <r>
    <s v="2024-12-22"/>
    <x v="5"/>
    <s v="Purchase of Chargers"/>
    <n v="13789"/>
    <s v="Dec"/>
    <n v="2024"/>
  </r>
  <r>
    <s v="2024-12-23"/>
    <x v="1"/>
    <s v="Bike Maintenance"/>
    <n v="6999"/>
    <s v="Dec"/>
    <n v="2024"/>
  </r>
  <r>
    <s v="2024-12-24"/>
    <x v="3"/>
    <s v="Casual Worker Payment"/>
    <n v="63703"/>
    <s v="Dec"/>
    <n v="2024"/>
  </r>
  <r>
    <s v="2024-12-24"/>
    <x v="0"/>
    <s v="Flyer Printing"/>
    <n v="13534"/>
    <s v="Dec"/>
    <n v="2024"/>
  </r>
  <r>
    <s v="2024-12-25"/>
    <x v="3"/>
    <s v="Casual Worker Payment"/>
    <n v="40102"/>
    <s v="Dec"/>
    <n v="2024"/>
  </r>
  <r>
    <s v="2024-12-25"/>
    <x v="7"/>
    <s v="Shop Repairs"/>
    <n v="5096"/>
    <s v="Dec"/>
    <n v="2024"/>
  </r>
  <r>
    <s v="2024-12-26"/>
    <x v="2"/>
    <s v="Office Rent"/>
    <n v="94732"/>
    <s v="Dec"/>
    <n v="2024"/>
  </r>
  <r>
    <s v="2024-12-26"/>
    <x v="2"/>
    <s v="Office Rent"/>
    <n v="136927"/>
    <s v="Dec"/>
    <n v="2024"/>
  </r>
  <r>
    <s v="2024-12-26"/>
    <x v="1"/>
    <s v="Fuel Purchase"/>
    <n v="10848"/>
    <s v="Dec"/>
    <n v="2024"/>
  </r>
  <r>
    <s v="2024-12-26"/>
    <x v="7"/>
    <s v="Shop Repairs"/>
    <n v="6074"/>
    <s v="Dec"/>
    <n v="2024"/>
  </r>
  <r>
    <s v="2024-12-26"/>
    <x v="2"/>
    <s v="Office Rent"/>
    <n v="52393"/>
    <s v="Dec"/>
    <n v="2024"/>
  </r>
  <r>
    <s v="2024-12-27"/>
    <x v="0"/>
    <s v="Flyer Printing"/>
    <n v="14649"/>
    <s v="Dec"/>
    <n v="2024"/>
  </r>
  <r>
    <s v="2024-12-27"/>
    <x v="6"/>
    <s v="Internet Subscription"/>
    <n v="18886"/>
    <s v="Dec"/>
    <n v="2024"/>
  </r>
  <r>
    <s v="2024-12-27"/>
    <x v="7"/>
    <s v="Equipment Fix"/>
    <n v="23688"/>
    <s v="Dec"/>
    <n v="2024"/>
  </r>
  <r>
    <s v="2024-12-27"/>
    <x v="3"/>
    <s v="Casual Worker Payment"/>
    <n v="16274"/>
    <s v="Dec"/>
    <n v="2024"/>
  </r>
  <r>
    <s v="2024-12-27"/>
    <x v="0"/>
    <s v="Online Ads"/>
    <n v="9255"/>
    <s v="Dec"/>
    <n v="2024"/>
  </r>
  <r>
    <s v="2024-12-27"/>
    <x v="0"/>
    <s v="Online Ads"/>
    <n v="17685"/>
    <s v="Dec"/>
    <n v="2024"/>
  </r>
  <r>
    <s v="2024-12-28"/>
    <x v="0"/>
    <s v="Online Ads"/>
    <n v="15366"/>
    <s v="Dec"/>
    <n v="2024"/>
  </r>
  <r>
    <s v="2024-12-29"/>
    <x v="7"/>
    <s v="Shop Repairs"/>
    <n v="2659"/>
    <s v="Dec"/>
    <n v="2024"/>
  </r>
  <r>
    <s v="2024-12-29"/>
    <x v="0"/>
    <s v="Online Ads"/>
    <n v="25792"/>
    <s v="Dec"/>
    <n v="2024"/>
  </r>
  <r>
    <s v="2024-12-29"/>
    <x v="5"/>
    <s v="Purchase of Chargers"/>
    <n v="56425"/>
    <s v="Dec"/>
    <n v="2024"/>
  </r>
  <r>
    <s v="2024-12-29"/>
    <x v="7"/>
    <s v="Equipment Fix"/>
    <n v="3768"/>
    <s v="Dec"/>
    <n v="2024"/>
  </r>
  <r>
    <s v="2024-12-29"/>
    <x v="1"/>
    <s v="Delivery Transport"/>
    <n v="14748"/>
    <s v="Dec"/>
    <n v="2024"/>
  </r>
  <r>
    <s v="2024-12-31"/>
    <x v="6"/>
    <s v="Water Bill"/>
    <n v="4076"/>
    <s v="Dec"/>
    <n v="2024"/>
  </r>
  <r>
    <s v="2024-12-31"/>
    <x v="2"/>
    <s v="Shop Rent"/>
    <n v="109881"/>
    <s v="Dec"/>
    <n v="2024"/>
  </r>
  <r>
    <s v="2024-12-31"/>
    <x v="7"/>
    <s v="Shop Repairs"/>
    <n v="24186"/>
    <s v="Dec"/>
    <n v="2024"/>
  </r>
  <r>
    <s v="2024-12-31"/>
    <x v="2"/>
    <s v="Shop Rent"/>
    <n v="64983"/>
    <s v="Dec"/>
    <n v="2024"/>
  </r>
  <r>
    <s v="2025-01-01"/>
    <x v="1"/>
    <s v="Bike Maintenance"/>
    <n v="8250"/>
    <s v="Jan"/>
    <n v="2025"/>
  </r>
  <r>
    <s v="2025-01-01"/>
    <x v="6"/>
    <s v="Internet Subscription"/>
    <n v="9908"/>
    <s v="Jan"/>
    <n v="2025"/>
  </r>
  <r>
    <s v="2025-01-01"/>
    <x v="1"/>
    <s v="Delivery Transport"/>
    <n v="3439"/>
    <s v="Jan"/>
    <n v="2025"/>
  </r>
  <r>
    <s v="2025-01-02"/>
    <x v="7"/>
    <s v="Equipment Fix"/>
    <n v="2350"/>
    <s v="Jan"/>
    <n v="2025"/>
  </r>
  <r>
    <s v="2025-01-02"/>
    <x v="7"/>
    <s v="Shop Repairs"/>
    <n v="10564"/>
    <s v="Jan"/>
    <n v="2025"/>
  </r>
  <r>
    <s v="2025-01-02"/>
    <x v="5"/>
    <s v="Purchase of Phones"/>
    <n v="22238"/>
    <s v="Jan"/>
    <n v="2025"/>
  </r>
  <r>
    <s v="2025-01-03"/>
    <x v="6"/>
    <s v="Water Bill"/>
    <n v="19439"/>
    <s v="Jan"/>
    <n v="2025"/>
  </r>
  <r>
    <s v="2025-01-03"/>
    <x v="3"/>
    <s v="Staff Salary"/>
    <n v="22909"/>
    <s v="Jan"/>
    <n v="2025"/>
  </r>
  <r>
    <s v="2025-01-03"/>
    <x v="4"/>
    <s v="Snacks"/>
    <n v="2661"/>
    <s v="Jan"/>
    <n v="2025"/>
  </r>
  <r>
    <s v="2025-01-03"/>
    <x v="2"/>
    <s v="Office Rent"/>
    <n v="98607"/>
    <s v="Jan"/>
    <n v="2025"/>
  </r>
  <r>
    <s v="2025-01-05"/>
    <x v="1"/>
    <s v="Bike Maintenance"/>
    <n v="8935"/>
    <s v="Jan"/>
    <n v="2025"/>
  </r>
  <r>
    <s v="2025-01-05"/>
    <x v="5"/>
    <s v="Purchase of Accessories"/>
    <n v="18348"/>
    <s v="Jan"/>
    <n v="2025"/>
  </r>
  <r>
    <s v="2025-01-05"/>
    <x v="4"/>
    <s v="Unexpected Expense"/>
    <n v="1825"/>
    <s v="Jan"/>
    <n v="2025"/>
  </r>
  <r>
    <s v="2025-01-06"/>
    <x v="7"/>
    <s v="Shop Repairs"/>
    <n v="8883"/>
    <s v="Jan"/>
    <n v="2025"/>
  </r>
  <r>
    <s v="2025-01-07"/>
    <x v="0"/>
    <s v="Flyer Printing"/>
    <n v="6582"/>
    <s v="Jan"/>
    <n v="2025"/>
  </r>
  <r>
    <s v="2025-01-07"/>
    <x v="1"/>
    <s v="Fuel Purchase"/>
    <n v="8451"/>
    <s v="Jan"/>
    <n v="2025"/>
  </r>
  <r>
    <s v="2025-01-08"/>
    <x v="6"/>
    <s v="Electricity Bill"/>
    <n v="14513"/>
    <s v="Jan"/>
    <n v="2025"/>
  </r>
  <r>
    <s v="2025-01-08"/>
    <x v="0"/>
    <s v="Flyer Printing"/>
    <n v="20274"/>
    <s v="Jan"/>
    <n v="2025"/>
  </r>
  <r>
    <s v="2025-01-08"/>
    <x v="6"/>
    <s v="Electricity Bill"/>
    <n v="13123"/>
    <s v="Jan"/>
    <n v="2025"/>
  </r>
  <r>
    <s v="2025-01-08"/>
    <x v="3"/>
    <s v="Staff Salary"/>
    <n v="25383"/>
    <s v="Jan"/>
    <n v="2025"/>
  </r>
  <r>
    <s v="2025-01-08"/>
    <x v="7"/>
    <s v="Shop Repairs"/>
    <n v="18730"/>
    <s v="Jan"/>
    <n v="2025"/>
  </r>
  <r>
    <s v="2025-01-09"/>
    <x v="5"/>
    <s v="Purchase of Accessories"/>
    <n v="57985"/>
    <s v="Jan"/>
    <n v="2025"/>
  </r>
  <r>
    <s v="2025-01-10"/>
    <x v="5"/>
    <s v="Purchase of Chargers"/>
    <n v="12988"/>
    <s v="Jan"/>
    <n v="2025"/>
  </r>
  <r>
    <s v="2025-01-10"/>
    <x v="5"/>
    <s v="Purchase of Phones"/>
    <n v="15922"/>
    <s v="Jan"/>
    <n v="2025"/>
  </r>
  <r>
    <s v="2025-01-10"/>
    <x v="6"/>
    <s v="Internet Subscription"/>
    <n v="9666"/>
    <s v="Jan"/>
    <n v="2025"/>
  </r>
  <r>
    <s v="2025-01-11"/>
    <x v="6"/>
    <s v="Electricity Bill"/>
    <n v="16114"/>
    <s v="Jan"/>
    <n v="2025"/>
  </r>
  <r>
    <s v="2025-01-11"/>
    <x v="0"/>
    <s v="Flyer Printing"/>
    <n v="22989"/>
    <s v="Jan"/>
    <n v="2025"/>
  </r>
  <r>
    <s v="2025-01-11"/>
    <x v="0"/>
    <s v="Online Ads"/>
    <n v="5478"/>
    <s v="Jan"/>
    <n v="2025"/>
  </r>
  <r>
    <s v="2025-01-11"/>
    <x v="4"/>
    <s v="Unexpected Expense"/>
    <n v="1339"/>
    <s v="Jan"/>
    <n v="2025"/>
  </r>
  <r>
    <s v="2025-01-11"/>
    <x v="4"/>
    <s v="Snacks"/>
    <n v="7647"/>
    <s v="Jan"/>
    <n v="2025"/>
  </r>
  <r>
    <s v="2025-01-11"/>
    <x v="7"/>
    <s v="Equipment Fix"/>
    <n v="9864"/>
    <s v="Jan"/>
    <n v="2025"/>
  </r>
  <r>
    <s v="2025-01-11"/>
    <x v="2"/>
    <s v="Shop Rent"/>
    <n v="72674"/>
    <s v="Jan"/>
    <n v="2025"/>
  </r>
  <r>
    <s v="2025-01-11"/>
    <x v="7"/>
    <s v="Equipment Fix"/>
    <n v="15099"/>
    <s v="Jan"/>
    <n v="2025"/>
  </r>
  <r>
    <s v="2025-01-12"/>
    <x v="2"/>
    <s v="Office Rent"/>
    <n v="142917"/>
    <s v="Jan"/>
    <n v="2025"/>
  </r>
  <r>
    <s v="2025-01-12"/>
    <x v="4"/>
    <s v="Stationery"/>
    <n v="5548"/>
    <s v="Jan"/>
    <n v="2025"/>
  </r>
  <r>
    <s v="2025-01-13"/>
    <x v="2"/>
    <s v="Office Rent"/>
    <n v="100116"/>
    <s v="Jan"/>
    <n v="2025"/>
  </r>
  <r>
    <s v="2025-01-13"/>
    <x v="3"/>
    <s v="Casual Worker Payment"/>
    <n v="25945"/>
    <s v="Jan"/>
    <n v="2025"/>
  </r>
  <r>
    <s v="2025-01-13"/>
    <x v="6"/>
    <s v="Internet Subscription"/>
    <n v="18810"/>
    <s v="Jan"/>
    <n v="2025"/>
  </r>
  <r>
    <s v="2025-01-13"/>
    <x v="5"/>
    <s v="Purchase of Accessories"/>
    <n v="22423"/>
    <s v="Jan"/>
    <n v="2025"/>
  </r>
  <r>
    <s v="2025-01-14"/>
    <x v="6"/>
    <s v="Internet Subscription"/>
    <n v="18801"/>
    <s v="Jan"/>
    <n v="2025"/>
  </r>
  <r>
    <s v="2025-01-14"/>
    <x v="6"/>
    <s v="Water Bill"/>
    <n v="7453"/>
    <s v="Jan"/>
    <n v="2025"/>
  </r>
  <r>
    <s v="2025-01-14"/>
    <x v="7"/>
    <s v="Shop Repairs"/>
    <n v="20256"/>
    <s v="Jan"/>
    <n v="2025"/>
  </r>
  <r>
    <s v="2025-01-16"/>
    <x v="6"/>
    <s v="Electricity Bill"/>
    <n v="16213"/>
    <s v="Jan"/>
    <n v="2025"/>
  </r>
  <r>
    <s v="2025-01-16"/>
    <x v="2"/>
    <s v="Office Rent"/>
    <n v="145801"/>
    <s v="Jan"/>
    <n v="2025"/>
  </r>
  <r>
    <s v="2025-01-16"/>
    <x v="4"/>
    <s v="Snacks"/>
    <n v="4154"/>
    <s v="Jan"/>
    <n v="2025"/>
  </r>
  <r>
    <s v="2025-01-17"/>
    <x v="2"/>
    <s v="Office Rent"/>
    <n v="96606"/>
    <s v="Jan"/>
    <n v="2025"/>
  </r>
  <r>
    <s v="2025-01-17"/>
    <x v="0"/>
    <s v="Online Ads"/>
    <n v="28477"/>
    <s v="Jan"/>
    <n v="2025"/>
  </r>
  <r>
    <s v="2025-01-17"/>
    <x v="5"/>
    <s v="Purchase of Chargers"/>
    <n v="21883"/>
    <s v="Jan"/>
    <n v="2025"/>
  </r>
  <r>
    <s v="2025-01-18"/>
    <x v="2"/>
    <s v="Office Rent"/>
    <n v="54198"/>
    <s v="Jan"/>
    <n v="2025"/>
  </r>
  <r>
    <s v="2025-01-18"/>
    <x v="2"/>
    <s v="Office Rent"/>
    <n v="107119"/>
    <s v="Jan"/>
    <n v="2025"/>
  </r>
  <r>
    <s v="2025-01-18"/>
    <x v="0"/>
    <s v="Flyer Printing"/>
    <n v="13100"/>
    <s v="Jan"/>
    <n v="2025"/>
  </r>
  <r>
    <s v="2025-01-19"/>
    <x v="1"/>
    <s v="Delivery Transport"/>
    <n v="1755"/>
    <s v="Jan"/>
    <n v="2025"/>
  </r>
  <r>
    <s v="2025-01-19"/>
    <x v="6"/>
    <s v="Electricity Bill"/>
    <n v="10182"/>
    <s v="Jan"/>
    <n v="2025"/>
  </r>
  <r>
    <s v="2025-01-19"/>
    <x v="3"/>
    <s v="Casual Worker Payment"/>
    <n v="45385"/>
    <s v="Jan"/>
    <n v="2025"/>
  </r>
  <r>
    <s v="2025-01-20"/>
    <x v="3"/>
    <s v="Casual Worker Payment"/>
    <n v="20329"/>
    <s v="Jan"/>
    <n v="2025"/>
  </r>
  <r>
    <s v="2025-01-20"/>
    <x v="6"/>
    <s v="Water Bill"/>
    <n v="5477"/>
    <s v="Jan"/>
    <n v="2025"/>
  </r>
  <r>
    <s v="2025-01-21"/>
    <x v="5"/>
    <s v="Purchase of Chargers"/>
    <n v="18647"/>
    <s v="Jan"/>
    <n v="2025"/>
  </r>
  <r>
    <s v="2025-01-21"/>
    <x v="2"/>
    <s v="Office Rent"/>
    <n v="149003"/>
    <s v="Jan"/>
    <n v="2025"/>
  </r>
  <r>
    <s v="2025-01-21"/>
    <x v="6"/>
    <s v="Internet Subscription"/>
    <n v="14780"/>
    <s v="Jan"/>
    <n v="2025"/>
  </r>
  <r>
    <s v="2025-01-21"/>
    <x v="3"/>
    <s v="Staff Salary"/>
    <n v="44798"/>
    <s v="Jan"/>
    <n v="2025"/>
  </r>
  <r>
    <s v="2025-01-21"/>
    <x v="7"/>
    <s v="Shop Repairs"/>
    <n v="18052"/>
    <s v="Jan"/>
    <n v="2025"/>
  </r>
  <r>
    <s v="2025-01-22"/>
    <x v="3"/>
    <s v="Staff Salary"/>
    <n v="37274"/>
    <s v="Jan"/>
    <n v="2025"/>
  </r>
  <r>
    <s v="2025-01-22"/>
    <x v="2"/>
    <s v="Office Rent"/>
    <n v="119769"/>
    <s v="Jan"/>
    <n v="2025"/>
  </r>
  <r>
    <s v="2025-01-22"/>
    <x v="4"/>
    <s v="Stationery"/>
    <n v="6430"/>
    <s v="Jan"/>
    <n v="2025"/>
  </r>
  <r>
    <s v="2025-01-22"/>
    <x v="2"/>
    <s v="Office Rent"/>
    <n v="79610"/>
    <s v="Jan"/>
    <n v="2025"/>
  </r>
  <r>
    <s v="2025-01-22"/>
    <x v="1"/>
    <s v="Bike Maintenance"/>
    <n v="11749"/>
    <s v="Jan"/>
    <n v="2025"/>
  </r>
  <r>
    <s v="2025-01-22"/>
    <x v="3"/>
    <s v="Casual Worker Payment"/>
    <n v="27996"/>
    <s v="Jan"/>
    <n v="2025"/>
  </r>
  <r>
    <s v="2025-01-22"/>
    <x v="6"/>
    <s v="Internet Subscription"/>
    <n v="12436"/>
    <s v="Jan"/>
    <n v="2025"/>
  </r>
  <r>
    <s v="2025-01-23"/>
    <x v="3"/>
    <s v="Casual Worker Payment"/>
    <n v="59033"/>
    <s v="Jan"/>
    <n v="2025"/>
  </r>
  <r>
    <s v="2025-01-23"/>
    <x v="2"/>
    <s v="Office Rent"/>
    <n v="82016"/>
    <s v="Jan"/>
    <n v="2025"/>
  </r>
  <r>
    <s v="2025-01-24"/>
    <x v="0"/>
    <s v="Online Ads"/>
    <n v="29858"/>
    <s v="Jan"/>
    <n v="2025"/>
  </r>
  <r>
    <s v="2025-01-24"/>
    <x v="5"/>
    <s v="Purchase of Phones"/>
    <n v="29723"/>
    <s v="Jan"/>
    <n v="2025"/>
  </r>
  <r>
    <s v="2025-01-24"/>
    <x v="7"/>
    <s v="Shop Repairs"/>
    <n v="18470"/>
    <s v="Jan"/>
    <n v="2025"/>
  </r>
  <r>
    <s v="2025-01-24"/>
    <x v="6"/>
    <s v="Internet Subscription"/>
    <n v="6464"/>
    <s v="Jan"/>
    <n v="2025"/>
  </r>
  <r>
    <s v="2025-01-25"/>
    <x v="7"/>
    <s v="Shop Repairs"/>
    <n v="6620"/>
    <s v="Jan"/>
    <n v="2025"/>
  </r>
  <r>
    <s v="2025-01-26"/>
    <x v="2"/>
    <s v="Office Rent"/>
    <n v="133677"/>
    <s v="Jan"/>
    <n v="2025"/>
  </r>
  <r>
    <s v="2025-01-26"/>
    <x v="0"/>
    <s v="Flyer Printing"/>
    <n v="11158"/>
    <s v="Jan"/>
    <n v="2025"/>
  </r>
  <r>
    <s v="2025-01-26"/>
    <x v="2"/>
    <s v="Shop Rent"/>
    <n v="106780"/>
    <s v="Jan"/>
    <n v="2025"/>
  </r>
  <r>
    <s v="2025-01-26"/>
    <x v="6"/>
    <s v="Water Bill"/>
    <n v="4901"/>
    <s v="Jan"/>
    <n v="2025"/>
  </r>
  <r>
    <s v="2025-01-26"/>
    <x v="1"/>
    <s v="Bike Maintenance"/>
    <n v="3277"/>
    <s v="Jan"/>
    <n v="2025"/>
  </r>
  <r>
    <s v="2025-01-27"/>
    <x v="2"/>
    <s v="Office Rent"/>
    <n v="114007"/>
    <s v="Jan"/>
    <n v="2025"/>
  </r>
  <r>
    <s v="2025-01-28"/>
    <x v="0"/>
    <s v="Flyer Printing"/>
    <n v="26450"/>
    <s v="Jan"/>
    <n v="2025"/>
  </r>
  <r>
    <s v="2025-01-28"/>
    <x v="3"/>
    <s v="Casual Worker Payment"/>
    <n v="64505"/>
    <s v="Jan"/>
    <n v="2025"/>
  </r>
  <r>
    <s v="2025-01-29"/>
    <x v="1"/>
    <s v="Bike Maintenance"/>
    <n v="10711"/>
    <s v="Jan"/>
    <n v="2025"/>
  </r>
  <r>
    <s v="2025-01-29"/>
    <x v="4"/>
    <s v="Stationery"/>
    <n v="5138"/>
    <s v="Jan"/>
    <n v="2025"/>
  </r>
  <r>
    <s v="2025-01-29"/>
    <x v="1"/>
    <s v="Bike Maintenance"/>
    <n v="11532"/>
    <s v="Jan"/>
    <n v="2025"/>
  </r>
  <r>
    <s v="2025-01-29"/>
    <x v="6"/>
    <s v="Electricity Bill"/>
    <n v="15249"/>
    <s v="Jan"/>
    <n v="2025"/>
  </r>
  <r>
    <s v="2025-01-29"/>
    <x v="6"/>
    <s v="Electricity Bill"/>
    <n v="11691"/>
    <s v="Jan"/>
    <n v="2025"/>
  </r>
  <r>
    <s v="2025-01-30"/>
    <x v="1"/>
    <s v="Fuel Purchase"/>
    <n v="1357"/>
    <s v="Jan"/>
    <n v="2025"/>
  </r>
  <r>
    <s v="2025-01-30"/>
    <x v="4"/>
    <s v="Unexpected Expense"/>
    <n v="6484"/>
    <s v="Jan"/>
    <n v="2025"/>
  </r>
  <r>
    <s v="2025-01-31"/>
    <x v="2"/>
    <s v="Shop Rent"/>
    <n v="53722"/>
    <s v="Jan"/>
    <n v="2025"/>
  </r>
  <r>
    <s v="2025-02-01"/>
    <x v="2"/>
    <s v="Office Rent"/>
    <n v="69460"/>
    <s v="Feb"/>
    <n v="2025"/>
  </r>
  <r>
    <s v="2025-02-01"/>
    <x v="4"/>
    <s v="Snacks"/>
    <n v="6884"/>
    <s v="Feb"/>
    <n v="2025"/>
  </r>
  <r>
    <s v="2025-02-01"/>
    <x v="5"/>
    <s v="Purchase of Phones"/>
    <n v="35208"/>
    <s v="Feb"/>
    <n v="2025"/>
  </r>
  <r>
    <s v="2025-02-01"/>
    <x v="0"/>
    <s v="Flyer Printing"/>
    <n v="24092"/>
    <s v="Feb"/>
    <n v="2025"/>
  </r>
  <r>
    <s v="2025-02-01"/>
    <x v="6"/>
    <s v="Electricity Bill"/>
    <n v="2714"/>
    <s v="Feb"/>
    <n v="2025"/>
  </r>
  <r>
    <s v="2025-02-02"/>
    <x v="3"/>
    <s v="Casual Worker Payment"/>
    <n v="44971"/>
    <s v="Feb"/>
    <n v="2025"/>
  </r>
  <r>
    <s v="2025-02-02"/>
    <x v="4"/>
    <s v="Unexpected Expense"/>
    <n v="4139"/>
    <s v="Feb"/>
    <n v="2025"/>
  </r>
  <r>
    <s v="2025-02-03"/>
    <x v="6"/>
    <s v="Water Bill"/>
    <n v="8062"/>
    <s v="Feb"/>
    <n v="2025"/>
  </r>
  <r>
    <s v="2025-02-03"/>
    <x v="5"/>
    <s v="Purchase of Phones"/>
    <n v="14601"/>
    <s v="Feb"/>
    <n v="2025"/>
  </r>
  <r>
    <s v="2025-02-03"/>
    <x v="3"/>
    <s v="Casual Worker Payment"/>
    <n v="72490"/>
    <s v="Feb"/>
    <n v="2025"/>
  </r>
  <r>
    <s v="2025-02-03"/>
    <x v="0"/>
    <s v="Online Ads"/>
    <n v="23873"/>
    <s v="Feb"/>
    <n v="2025"/>
  </r>
  <r>
    <s v="2025-02-05"/>
    <x v="0"/>
    <s v="Online Ads"/>
    <n v="18764"/>
    <s v="Feb"/>
    <n v="2025"/>
  </r>
  <r>
    <s v="2025-02-05"/>
    <x v="4"/>
    <s v="Snacks"/>
    <n v="1702"/>
    <s v="Feb"/>
    <n v="2025"/>
  </r>
  <r>
    <s v="2025-02-05"/>
    <x v="0"/>
    <s v="Flyer Printing"/>
    <n v="22833"/>
    <s v="Feb"/>
    <n v="2025"/>
  </r>
  <r>
    <s v="2025-02-06"/>
    <x v="0"/>
    <s v="Flyer Printing"/>
    <n v="21687"/>
    <s v="Feb"/>
    <n v="2025"/>
  </r>
  <r>
    <s v="2025-02-06"/>
    <x v="4"/>
    <s v="Unexpected Expense"/>
    <n v="6684"/>
    <s v="Feb"/>
    <n v="2025"/>
  </r>
  <r>
    <s v="2025-02-06"/>
    <x v="1"/>
    <s v="Delivery Transport"/>
    <n v="14714"/>
    <s v="Feb"/>
    <n v="2025"/>
  </r>
  <r>
    <s v="2025-02-06"/>
    <x v="5"/>
    <s v="Purchase of Accessories"/>
    <n v="11379"/>
    <s v="Feb"/>
    <n v="2025"/>
  </r>
  <r>
    <s v="2025-02-07"/>
    <x v="0"/>
    <s v="Flyer Printing"/>
    <n v="6020"/>
    <s v="Feb"/>
    <n v="2025"/>
  </r>
  <r>
    <s v="2025-02-07"/>
    <x v="2"/>
    <s v="Office Rent"/>
    <n v="82276"/>
    <s v="Feb"/>
    <n v="2025"/>
  </r>
  <r>
    <s v="2025-02-07"/>
    <x v="2"/>
    <s v="Shop Rent"/>
    <n v="125473"/>
    <s v="Feb"/>
    <n v="2025"/>
  </r>
  <r>
    <s v="2025-02-08"/>
    <x v="3"/>
    <s v="Casual Worker Payment"/>
    <n v="61894"/>
    <s v="Feb"/>
    <n v="2025"/>
  </r>
  <r>
    <s v="2025-02-09"/>
    <x v="3"/>
    <s v="Staff Salary"/>
    <n v="76108"/>
    <s v="Feb"/>
    <n v="2025"/>
  </r>
  <r>
    <s v="2025-02-09"/>
    <x v="6"/>
    <s v="Electricity Bill"/>
    <n v="7310"/>
    <s v="Feb"/>
    <n v="2025"/>
  </r>
  <r>
    <s v="2025-02-10"/>
    <x v="3"/>
    <s v="Casual Worker Payment"/>
    <n v="48383"/>
    <s v="Feb"/>
    <n v="2025"/>
  </r>
  <r>
    <s v="2025-02-10"/>
    <x v="2"/>
    <s v="Shop Rent"/>
    <n v="102894"/>
    <s v="Feb"/>
    <n v="2025"/>
  </r>
  <r>
    <s v="2025-02-11"/>
    <x v="2"/>
    <s v="Shop Rent"/>
    <n v="106534"/>
    <s v="Feb"/>
    <n v="2025"/>
  </r>
  <r>
    <s v="2025-02-11"/>
    <x v="0"/>
    <s v="Flyer Printing"/>
    <n v="5940"/>
    <s v="Feb"/>
    <n v="2025"/>
  </r>
  <r>
    <s v="2025-02-11"/>
    <x v="5"/>
    <s v="Purchase of Phones"/>
    <n v="18807"/>
    <s v="Feb"/>
    <n v="2025"/>
  </r>
  <r>
    <s v="2025-02-12"/>
    <x v="4"/>
    <s v="Unexpected Expense"/>
    <n v="9039"/>
    <s v="Feb"/>
    <n v="2025"/>
  </r>
  <r>
    <s v="2025-02-12"/>
    <x v="2"/>
    <s v="Office Rent"/>
    <n v="115001"/>
    <s v="Feb"/>
    <n v="2025"/>
  </r>
  <r>
    <s v="2025-02-12"/>
    <x v="4"/>
    <s v="Unexpected Expense"/>
    <n v="4260"/>
    <s v="Feb"/>
    <n v="2025"/>
  </r>
  <r>
    <s v="2025-02-13"/>
    <x v="1"/>
    <s v="Delivery Transport"/>
    <n v="2770"/>
    <s v="Feb"/>
    <n v="2025"/>
  </r>
  <r>
    <s v="2025-02-13"/>
    <x v="5"/>
    <s v="Purchase of Chargers"/>
    <n v="35241"/>
    <s v="Feb"/>
    <n v="2025"/>
  </r>
  <r>
    <s v="2025-02-14"/>
    <x v="7"/>
    <s v="Equipment Fix"/>
    <n v="10487"/>
    <s v="Feb"/>
    <n v="2025"/>
  </r>
  <r>
    <s v="2025-02-14"/>
    <x v="3"/>
    <s v="Casual Worker Payment"/>
    <n v="37022"/>
    <s v="Feb"/>
    <n v="2025"/>
  </r>
  <r>
    <s v="2025-02-14"/>
    <x v="5"/>
    <s v="Purchase of Accessories"/>
    <n v="14476"/>
    <s v="Feb"/>
    <n v="2025"/>
  </r>
  <r>
    <s v="2025-02-15"/>
    <x v="1"/>
    <s v="Fuel Purchase"/>
    <n v="9843"/>
    <s v="Feb"/>
    <n v="2025"/>
  </r>
  <r>
    <s v="2025-02-15"/>
    <x v="6"/>
    <s v="Water Bill"/>
    <n v="2413"/>
    <s v="Feb"/>
    <n v="2025"/>
  </r>
  <r>
    <s v="2025-02-15"/>
    <x v="5"/>
    <s v="Purchase of Chargers"/>
    <n v="58841"/>
    <s v="Feb"/>
    <n v="2025"/>
  </r>
  <r>
    <s v="2025-02-15"/>
    <x v="1"/>
    <s v="Bike Maintenance"/>
    <n v="7228"/>
    <s v="Feb"/>
    <n v="2025"/>
  </r>
  <r>
    <s v="2025-02-15"/>
    <x v="2"/>
    <s v="Office Rent"/>
    <n v="136575"/>
    <s v="Feb"/>
    <n v="2025"/>
  </r>
  <r>
    <s v="2025-02-16"/>
    <x v="2"/>
    <s v="Office Rent"/>
    <n v="58981"/>
    <s v="Feb"/>
    <n v="2025"/>
  </r>
  <r>
    <s v="2025-02-16"/>
    <x v="2"/>
    <s v="Shop Rent"/>
    <n v="60355"/>
    <s v="Feb"/>
    <n v="2025"/>
  </r>
  <r>
    <s v="2025-02-16"/>
    <x v="4"/>
    <s v="Unexpected Expense"/>
    <n v="7117"/>
    <s v="Feb"/>
    <n v="2025"/>
  </r>
  <r>
    <s v="2025-02-17"/>
    <x v="0"/>
    <s v="Online Ads"/>
    <n v="13201"/>
    <s v="Feb"/>
    <n v="2025"/>
  </r>
  <r>
    <s v="2025-02-17"/>
    <x v="5"/>
    <s v="Purchase of Phones"/>
    <n v="59433"/>
    <s v="Feb"/>
    <n v="2025"/>
  </r>
  <r>
    <s v="2025-02-17"/>
    <x v="0"/>
    <s v="Online Ads"/>
    <n v="27296"/>
    <s v="Feb"/>
    <n v="2025"/>
  </r>
  <r>
    <s v="2025-02-17"/>
    <x v="6"/>
    <s v="Water Bill"/>
    <n v="11075"/>
    <s v="Feb"/>
    <n v="2025"/>
  </r>
  <r>
    <s v="2025-02-17"/>
    <x v="5"/>
    <s v="Purchase of Accessories"/>
    <n v="17147"/>
    <s v="Feb"/>
    <n v="2025"/>
  </r>
  <r>
    <s v="2025-02-18"/>
    <x v="6"/>
    <s v="Internet Subscription"/>
    <n v="2241"/>
    <s v="Feb"/>
    <n v="2025"/>
  </r>
  <r>
    <s v="2025-02-19"/>
    <x v="7"/>
    <s v="Shop Repairs"/>
    <n v="6160"/>
    <s v="Feb"/>
    <n v="2025"/>
  </r>
  <r>
    <s v="2025-02-19"/>
    <x v="5"/>
    <s v="Purchase of Phones"/>
    <n v="52597"/>
    <s v="Feb"/>
    <n v="2025"/>
  </r>
  <r>
    <s v="2025-02-19"/>
    <x v="1"/>
    <s v="Bike Maintenance"/>
    <n v="9743"/>
    <s v="Feb"/>
    <n v="2025"/>
  </r>
  <r>
    <s v="2025-02-19"/>
    <x v="7"/>
    <s v="Equipment Fix"/>
    <n v="12906"/>
    <s v="Feb"/>
    <n v="2025"/>
  </r>
  <r>
    <s v="2025-02-19"/>
    <x v="7"/>
    <s v="Equipment Fix"/>
    <n v="23063"/>
    <s v="Feb"/>
    <n v="2025"/>
  </r>
  <r>
    <s v="2025-02-20"/>
    <x v="3"/>
    <s v="Casual Worker Payment"/>
    <n v="48018"/>
    <s v="Feb"/>
    <n v="2025"/>
  </r>
  <r>
    <s v="2025-02-20"/>
    <x v="3"/>
    <s v="Casual Worker Payment"/>
    <n v="16657"/>
    <s v="Feb"/>
    <n v="2025"/>
  </r>
  <r>
    <s v="2025-02-21"/>
    <x v="3"/>
    <s v="Casual Worker Payment"/>
    <n v="78876"/>
    <s v="Feb"/>
    <n v="2025"/>
  </r>
  <r>
    <s v="2025-02-21"/>
    <x v="4"/>
    <s v="Snacks"/>
    <n v="3971"/>
    <s v="Feb"/>
    <n v="2025"/>
  </r>
  <r>
    <s v="2025-02-22"/>
    <x v="7"/>
    <s v="Equipment Fix"/>
    <n v="18858"/>
    <s v="Feb"/>
    <n v="2025"/>
  </r>
  <r>
    <s v="2025-02-23"/>
    <x v="6"/>
    <s v="Water Bill"/>
    <n v="2138"/>
    <s v="Feb"/>
    <n v="2025"/>
  </r>
  <r>
    <s v="2025-02-23"/>
    <x v="7"/>
    <s v="Equipment Fix"/>
    <n v="5883"/>
    <s v="Feb"/>
    <n v="2025"/>
  </r>
  <r>
    <s v="2025-02-23"/>
    <x v="5"/>
    <s v="Purchase of Accessories"/>
    <n v="56072"/>
    <s v="Feb"/>
    <n v="2025"/>
  </r>
  <r>
    <s v="2025-02-24"/>
    <x v="7"/>
    <s v="Shop Repairs"/>
    <n v="14810"/>
    <s v="Feb"/>
    <n v="2025"/>
  </r>
  <r>
    <s v="2025-02-25"/>
    <x v="2"/>
    <s v="Shop Rent"/>
    <n v="59258"/>
    <s v="Feb"/>
    <n v="2025"/>
  </r>
  <r>
    <s v="2025-02-25"/>
    <x v="0"/>
    <s v="Online Ads"/>
    <n v="28676"/>
    <s v="Feb"/>
    <n v="2025"/>
  </r>
  <r>
    <s v="2025-02-25"/>
    <x v="7"/>
    <s v="Equipment Fix"/>
    <n v="9397"/>
    <s v="Feb"/>
    <n v="2025"/>
  </r>
  <r>
    <s v="2025-02-25"/>
    <x v="5"/>
    <s v="Purchase of Chargers"/>
    <n v="32251"/>
    <s v="Feb"/>
    <n v="2025"/>
  </r>
  <r>
    <s v="2025-02-25"/>
    <x v="7"/>
    <s v="Shop Repairs"/>
    <n v="12835"/>
    <s v="Feb"/>
    <n v="2025"/>
  </r>
  <r>
    <s v="2025-02-25"/>
    <x v="2"/>
    <s v="Shop Rent"/>
    <n v="116890"/>
    <s v="Feb"/>
    <n v="2025"/>
  </r>
  <r>
    <s v="2025-02-26"/>
    <x v="0"/>
    <s v="Flyer Printing"/>
    <n v="13665"/>
    <s v="Feb"/>
    <n v="2025"/>
  </r>
  <r>
    <s v="2025-02-26"/>
    <x v="5"/>
    <s v="Purchase of Phones"/>
    <n v="42837"/>
    <s v="Feb"/>
    <n v="2025"/>
  </r>
  <r>
    <s v="2025-02-26"/>
    <x v="5"/>
    <s v="Purchase of Phones"/>
    <n v="55187"/>
    <s v="Feb"/>
    <n v="2025"/>
  </r>
  <r>
    <s v="2025-02-26"/>
    <x v="7"/>
    <s v="Equipment Fix"/>
    <n v="10868"/>
    <s v="Feb"/>
    <n v="2025"/>
  </r>
  <r>
    <s v="2025-02-26"/>
    <x v="3"/>
    <s v="Casual Worker Payment"/>
    <n v="56650"/>
    <s v="Feb"/>
    <n v="2025"/>
  </r>
  <r>
    <s v="2025-02-26"/>
    <x v="3"/>
    <s v="Casual Worker Payment"/>
    <n v="49321"/>
    <s v="Feb"/>
    <n v="2025"/>
  </r>
  <r>
    <s v="2025-02-26"/>
    <x v="4"/>
    <s v="Stationery"/>
    <n v="1965"/>
    <s v="Feb"/>
    <n v="2025"/>
  </r>
  <r>
    <s v="2025-02-27"/>
    <x v="7"/>
    <s v="Equipment Fix"/>
    <n v="8225"/>
    <s v="Feb"/>
    <n v="2025"/>
  </r>
  <r>
    <s v="2025-02-27"/>
    <x v="6"/>
    <s v="Water Bill"/>
    <n v="12327"/>
    <s v="Feb"/>
    <n v="2025"/>
  </r>
  <r>
    <s v="2025-02-28"/>
    <x v="1"/>
    <s v="Fuel Purchase"/>
    <n v="1420"/>
    <s v="Feb"/>
    <n v="2025"/>
  </r>
  <r>
    <s v="2025-02-28"/>
    <x v="2"/>
    <s v="Office Rent"/>
    <n v="114827"/>
    <s v="Feb"/>
    <n v="2025"/>
  </r>
  <r>
    <s v="2025-02-28"/>
    <x v="5"/>
    <s v="Purchase of Chargers"/>
    <n v="34949"/>
    <s v="Feb"/>
    <n v="2025"/>
  </r>
  <r>
    <s v="2025-02-28"/>
    <x v="0"/>
    <s v="Online Ads"/>
    <n v="16254"/>
    <s v="Feb"/>
    <n v="2025"/>
  </r>
  <r>
    <s v="2025-03-01"/>
    <x v="7"/>
    <s v="Equipment Fix"/>
    <n v="8874"/>
    <s v="Mar"/>
    <n v="2025"/>
  </r>
  <r>
    <s v="2025-03-01"/>
    <x v="3"/>
    <s v="Staff Salary"/>
    <n v="35017"/>
    <s v="Mar"/>
    <n v="2025"/>
  </r>
  <r>
    <s v="2025-03-01"/>
    <x v="5"/>
    <s v="Purchase of Phones"/>
    <n v="27514"/>
    <s v="Mar"/>
    <n v="2025"/>
  </r>
  <r>
    <s v="2025-03-01"/>
    <x v="4"/>
    <s v="Snacks"/>
    <n v="7507"/>
    <s v="Mar"/>
    <n v="2025"/>
  </r>
  <r>
    <s v="2025-03-01"/>
    <x v="0"/>
    <s v="Online Ads"/>
    <n v="15647"/>
    <s v="Mar"/>
    <n v="2025"/>
  </r>
  <r>
    <s v="2025-03-03"/>
    <x v="5"/>
    <s v="Purchase of Accessories"/>
    <n v="34622"/>
    <s v="Mar"/>
    <n v="2025"/>
  </r>
  <r>
    <s v="2025-03-04"/>
    <x v="4"/>
    <s v="Snacks"/>
    <n v="8007"/>
    <s v="Mar"/>
    <n v="2025"/>
  </r>
  <r>
    <s v="2025-03-05"/>
    <x v="2"/>
    <s v="Shop Rent"/>
    <n v="131715"/>
    <s v="Mar"/>
    <n v="2025"/>
  </r>
  <r>
    <s v="2025-03-05"/>
    <x v="7"/>
    <s v="Shop Repairs"/>
    <n v="4976"/>
    <s v="Mar"/>
    <n v="2025"/>
  </r>
  <r>
    <s v="2025-03-05"/>
    <x v="6"/>
    <s v="Water Bill"/>
    <n v="17676"/>
    <s v="Mar"/>
    <n v="2025"/>
  </r>
  <r>
    <s v="2025-03-05"/>
    <x v="3"/>
    <s v="Casual Worker Payment"/>
    <n v="46516"/>
    <s v="Mar"/>
    <n v="2025"/>
  </r>
  <r>
    <s v="2025-03-05"/>
    <x v="5"/>
    <s v="Purchase of Accessories"/>
    <n v="42354"/>
    <s v="Mar"/>
    <n v="2025"/>
  </r>
  <r>
    <s v="2025-03-06"/>
    <x v="3"/>
    <s v="Casual Worker Payment"/>
    <n v="28873"/>
    <s v="Mar"/>
    <n v="2025"/>
  </r>
  <r>
    <s v="2025-03-06"/>
    <x v="1"/>
    <s v="Fuel Purchase"/>
    <n v="4160"/>
    <s v="Mar"/>
    <n v="2025"/>
  </r>
  <r>
    <s v="2025-03-06"/>
    <x v="5"/>
    <s v="Purchase of Chargers"/>
    <n v="35700"/>
    <s v="Mar"/>
    <n v="2025"/>
  </r>
  <r>
    <s v="2025-03-06"/>
    <x v="5"/>
    <s v="Purchase of Chargers"/>
    <n v="29062"/>
    <s v="Mar"/>
    <n v="2025"/>
  </r>
  <r>
    <s v="2025-03-06"/>
    <x v="2"/>
    <s v="Shop Rent"/>
    <n v="107280"/>
    <s v="Mar"/>
    <n v="2025"/>
  </r>
  <r>
    <s v="2025-03-06"/>
    <x v="3"/>
    <s v="Casual Worker Payment"/>
    <n v="53355"/>
    <s v="Mar"/>
    <n v="2025"/>
  </r>
  <r>
    <s v="2025-03-07"/>
    <x v="7"/>
    <s v="Shop Repairs"/>
    <n v="5444"/>
    <s v="Mar"/>
    <n v="2025"/>
  </r>
  <r>
    <s v="2025-03-07"/>
    <x v="3"/>
    <s v="Staff Salary"/>
    <n v="51744"/>
    <s v="Mar"/>
    <n v="2025"/>
  </r>
  <r>
    <s v="2025-03-08"/>
    <x v="2"/>
    <s v="Office Rent"/>
    <n v="50007"/>
    <s v="Mar"/>
    <n v="2025"/>
  </r>
  <r>
    <s v="2025-03-08"/>
    <x v="5"/>
    <s v="Purchase of Phones"/>
    <n v="10071"/>
    <s v="Mar"/>
    <n v="2025"/>
  </r>
  <r>
    <s v="2025-03-08"/>
    <x v="0"/>
    <s v="Flyer Printing"/>
    <n v="10255"/>
    <s v="Mar"/>
    <n v="2025"/>
  </r>
  <r>
    <s v="2025-03-09"/>
    <x v="1"/>
    <s v="Bike Maintenance"/>
    <n v="10213"/>
    <s v="Mar"/>
    <n v="2025"/>
  </r>
  <r>
    <s v="2025-03-10"/>
    <x v="3"/>
    <s v="Staff Salary"/>
    <n v="49912"/>
    <s v="Mar"/>
    <n v="2025"/>
  </r>
  <r>
    <s v="2025-03-10"/>
    <x v="5"/>
    <s v="Purchase of Accessories"/>
    <n v="35579"/>
    <s v="Mar"/>
    <n v="2025"/>
  </r>
  <r>
    <s v="2025-03-10"/>
    <x v="0"/>
    <s v="Flyer Printing"/>
    <n v="21236"/>
    <s v="Mar"/>
    <n v="2025"/>
  </r>
  <r>
    <s v="2025-03-11"/>
    <x v="1"/>
    <s v="Fuel Purchase"/>
    <n v="4556"/>
    <s v="Mar"/>
    <n v="2025"/>
  </r>
  <r>
    <s v="2025-03-11"/>
    <x v="5"/>
    <s v="Purchase of Phones"/>
    <n v="43743"/>
    <s v="Mar"/>
    <n v="2025"/>
  </r>
  <r>
    <s v="2025-03-13"/>
    <x v="3"/>
    <s v="Staff Salary"/>
    <n v="31353"/>
    <s v="Mar"/>
    <n v="2025"/>
  </r>
  <r>
    <s v="2025-03-13"/>
    <x v="6"/>
    <s v="Internet Subscription"/>
    <n v="11539"/>
    <s v="Mar"/>
    <n v="2025"/>
  </r>
  <r>
    <s v="2025-03-13"/>
    <x v="4"/>
    <s v="Stationery"/>
    <n v="7651"/>
    <s v="Mar"/>
    <n v="2025"/>
  </r>
  <r>
    <s v="2025-03-14"/>
    <x v="4"/>
    <s v="Unexpected Expense"/>
    <n v="8274"/>
    <s v="Mar"/>
    <n v="2025"/>
  </r>
  <r>
    <s v="2025-03-15"/>
    <x v="3"/>
    <s v="Casual Worker Payment"/>
    <n v="77578"/>
    <s v="Mar"/>
    <n v="2025"/>
  </r>
  <r>
    <s v="2025-03-15"/>
    <x v="0"/>
    <s v="Flyer Printing"/>
    <n v="19036"/>
    <s v="Mar"/>
    <n v="2025"/>
  </r>
  <r>
    <s v="2025-03-15"/>
    <x v="1"/>
    <s v="Fuel Purchase"/>
    <n v="10972"/>
    <s v="Mar"/>
    <n v="2025"/>
  </r>
  <r>
    <s v="2025-03-15"/>
    <x v="0"/>
    <s v="Flyer Printing"/>
    <n v="29144"/>
    <s v="Mar"/>
    <n v="2025"/>
  </r>
  <r>
    <s v="2025-03-15"/>
    <x v="2"/>
    <s v="Office Rent"/>
    <n v="104612"/>
    <s v="Mar"/>
    <n v="2025"/>
  </r>
  <r>
    <s v="2025-03-16"/>
    <x v="6"/>
    <s v="Water Bill"/>
    <n v="14878"/>
    <s v="Mar"/>
    <n v="2025"/>
  </r>
  <r>
    <s v="2025-03-16"/>
    <x v="3"/>
    <s v="Staff Salary"/>
    <n v="37295"/>
    <s v="Mar"/>
    <n v="2025"/>
  </r>
  <r>
    <s v="2025-03-16"/>
    <x v="1"/>
    <s v="Delivery Transport"/>
    <n v="12814"/>
    <s v="Mar"/>
    <n v="2025"/>
  </r>
  <r>
    <s v="2025-03-16"/>
    <x v="0"/>
    <s v="Online Ads"/>
    <n v="10168"/>
    <s v="Mar"/>
    <n v="2025"/>
  </r>
  <r>
    <s v="2025-03-17"/>
    <x v="7"/>
    <s v="Equipment Fix"/>
    <n v="24135"/>
    <s v="Mar"/>
    <n v="2025"/>
  </r>
  <r>
    <s v="2025-03-18"/>
    <x v="1"/>
    <s v="Bike Maintenance"/>
    <n v="3027"/>
    <s v="Mar"/>
    <n v="2025"/>
  </r>
  <r>
    <s v="2025-03-18"/>
    <x v="5"/>
    <s v="Purchase of Accessories"/>
    <n v="40938"/>
    <s v="Mar"/>
    <n v="2025"/>
  </r>
  <r>
    <s v="2025-03-19"/>
    <x v="1"/>
    <s v="Fuel Purchase"/>
    <n v="4513"/>
    <s v="Mar"/>
    <n v="2025"/>
  </r>
  <r>
    <s v="2025-03-20"/>
    <x v="0"/>
    <s v="Flyer Printing"/>
    <n v="12675"/>
    <s v="Mar"/>
    <n v="2025"/>
  </r>
  <r>
    <s v="2025-03-21"/>
    <x v="7"/>
    <s v="Shop Repairs"/>
    <n v="11231"/>
    <s v="Mar"/>
    <n v="2025"/>
  </r>
  <r>
    <s v="2025-03-21"/>
    <x v="0"/>
    <s v="Flyer Printing"/>
    <n v="22147"/>
    <s v="Mar"/>
    <n v="2025"/>
  </r>
  <r>
    <s v="2025-03-22"/>
    <x v="4"/>
    <s v="Snacks"/>
    <n v="5520"/>
    <s v="Mar"/>
    <n v="2025"/>
  </r>
  <r>
    <s v="2025-03-22"/>
    <x v="2"/>
    <s v="Office Rent"/>
    <n v="123103"/>
    <s v="Mar"/>
    <n v="2025"/>
  </r>
  <r>
    <s v="2025-03-22"/>
    <x v="7"/>
    <s v="Equipment Fix"/>
    <n v="19424"/>
    <s v="Mar"/>
    <n v="2025"/>
  </r>
  <r>
    <s v="2025-03-22"/>
    <x v="2"/>
    <s v="Office Rent"/>
    <n v="111496"/>
    <s v="Mar"/>
    <n v="2025"/>
  </r>
  <r>
    <s v="2025-03-22"/>
    <x v="3"/>
    <s v="Staff Salary"/>
    <n v="27496"/>
    <s v="Mar"/>
    <n v="2025"/>
  </r>
  <r>
    <s v="2025-03-22"/>
    <x v="6"/>
    <s v="Electricity Bill"/>
    <n v="11502"/>
    <s v="Mar"/>
    <n v="2025"/>
  </r>
  <r>
    <s v="2025-03-22"/>
    <x v="2"/>
    <s v="Office Rent"/>
    <n v="72823"/>
    <s v="Mar"/>
    <n v="2025"/>
  </r>
  <r>
    <s v="2025-03-23"/>
    <x v="6"/>
    <s v="Internet Subscription"/>
    <n v="18583"/>
    <s v="Mar"/>
    <n v="2025"/>
  </r>
  <r>
    <s v="2025-03-23"/>
    <x v="0"/>
    <s v="Flyer Printing"/>
    <n v="23024"/>
    <s v="Mar"/>
    <n v="2025"/>
  </r>
  <r>
    <s v="2025-03-23"/>
    <x v="1"/>
    <s v="Fuel Purchase"/>
    <n v="10316"/>
    <s v="Mar"/>
    <n v="2025"/>
  </r>
  <r>
    <s v="2025-03-24"/>
    <x v="3"/>
    <s v="Staff Salary"/>
    <n v="32854"/>
    <s v="Mar"/>
    <n v="2025"/>
  </r>
  <r>
    <s v="2025-03-24"/>
    <x v="3"/>
    <s v="Staff Salary"/>
    <n v="16387"/>
    <s v="Mar"/>
    <n v="2025"/>
  </r>
  <r>
    <s v="2025-03-24"/>
    <x v="6"/>
    <s v="Internet Subscription"/>
    <n v="6027"/>
    <s v="Mar"/>
    <n v="2025"/>
  </r>
  <r>
    <s v="2025-03-24"/>
    <x v="0"/>
    <s v="Flyer Printing"/>
    <n v="21432"/>
    <s v="Mar"/>
    <n v="2025"/>
  </r>
  <r>
    <s v="2025-03-25"/>
    <x v="3"/>
    <s v="Staff Salary"/>
    <n v="52607"/>
    <s v="Mar"/>
    <n v="2025"/>
  </r>
  <r>
    <s v="2025-03-25"/>
    <x v="6"/>
    <s v="Electricity Bill"/>
    <n v="16427"/>
    <s v="Mar"/>
    <n v="2025"/>
  </r>
  <r>
    <s v="2025-03-25"/>
    <x v="0"/>
    <s v="Online Ads"/>
    <n v="17609"/>
    <s v="Mar"/>
    <n v="2025"/>
  </r>
  <r>
    <s v="2025-03-25"/>
    <x v="2"/>
    <s v="Shop Rent"/>
    <n v="124290"/>
    <s v="Mar"/>
    <n v="2025"/>
  </r>
  <r>
    <s v="2025-03-25"/>
    <x v="7"/>
    <s v="Equipment Fix"/>
    <n v="10168"/>
    <s v="Mar"/>
    <n v="2025"/>
  </r>
  <r>
    <s v="2025-03-25"/>
    <x v="0"/>
    <s v="Online Ads"/>
    <n v="18714"/>
    <s v="Mar"/>
    <n v="2025"/>
  </r>
  <r>
    <s v="2025-03-25"/>
    <x v="2"/>
    <s v="Shop Rent"/>
    <n v="65070"/>
    <s v="Mar"/>
    <n v="2025"/>
  </r>
  <r>
    <s v="2025-03-25"/>
    <x v="6"/>
    <s v="Electricity Bill"/>
    <n v="17330"/>
    <s v="Mar"/>
    <n v="2025"/>
  </r>
  <r>
    <s v="2025-03-26"/>
    <x v="1"/>
    <s v="Fuel Purchase"/>
    <n v="6540"/>
    <s v="Mar"/>
    <n v="2025"/>
  </r>
  <r>
    <s v="2025-03-26"/>
    <x v="0"/>
    <s v="Online Ads"/>
    <n v="10974"/>
    <s v="Mar"/>
    <n v="2025"/>
  </r>
  <r>
    <s v="2025-03-27"/>
    <x v="3"/>
    <s v="Staff Salary"/>
    <n v="25388"/>
    <s v="Mar"/>
    <n v="2025"/>
  </r>
  <r>
    <s v="2025-03-27"/>
    <x v="6"/>
    <s v="Electricity Bill"/>
    <n v="14726"/>
    <s v="Mar"/>
    <n v="2025"/>
  </r>
  <r>
    <s v="2025-03-28"/>
    <x v="2"/>
    <s v="Office Rent"/>
    <n v="66616"/>
    <s v="Mar"/>
    <n v="2025"/>
  </r>
  <r>
    <s v="2025-03-28"/>
    <x v="3"/>
    <s v="Staff Salary"/>
    <n v="27425"/>
    <s v="Mar"/>
    <n v="2025"/>
  </r>
  <r>
    <s v="2025-03-28"/>
    <x v="5"/>
    <s v="Purchase of Phones"/>
    <n v="18037"/>
    <s v="Mar"/>
    <n v="2025"/>
  </r>
  <r>
    <s v="2025-03-28"/>
    <x v="5"/>
    <s v="Purchase of Accessories"/>
    <n v="47188"/>
    <s v="Mar"/>
    <n v="2025"/>
  </r>
  <r>
    <s v="2025-03-28"/>
    <x v="6"/>
    <s v="Internet Subscription"/>
    <n v="12184"/>
    <s v="Mar"/>
    <n v="2025"/>
  </r>
  <r>
    <s v="2025-03-28"/>
    <x v="0"/>
    <s v="Flyer Printing"/>
    <n v="18331"/>
    <s v="Mar"/>
    <n v="2025"/>
  </r>
  <r>
    <s v="2025-03-29"/>
    <x v="1"/>
    <s v="Delivery Transport"/>
    <n v="12536"/>
    <s v="Mar"/>
    <n v="2025"/>
  </r>
  <r>
    <s v="2025-03-29"/>
    <x v="1"/>
    <s v="Fuel Purchase"/>
    <n v="10924"/>
    <s v="Mar"/>
    <n v="2025"/>
  </r>
  <r>
    <s v="2025-03-29"/>
    <x v="6"/>
    <s v="Internet Subscription"/>
    <n v="10843"/>
    <s v="Mar"/>
    <n v="2025"/>
  </r>
  <r>
    <s v="2025-03-29"/>
    <x v="7"/>
    <s v="Shop Repairs"/>
    <n v="13984"/>
    <s v="Mar"/>
    <n v="2025"/>
  </r>
  <r>
    <s v="2025-03-30"/>
    <x v="5"/>
    <s v="Purchase of Chargers"/>
    <n v="31418"/>
    <s v="Mar"/>
    <n v="2025"/>
  </r>
  <r>
    <s v="2025-03-30"/>
    <x v="0"/>
    <s v="Flyer Printing"/>
    <n v="4021"/>
    <s v="Mar"/>
    <n v="2025"/>
  </r>
  <r>
    <s v="2025-03-30"/>
    <x v="4"/>
    <s v="Snacks"/>
    <n v="912"/>
    <s v="Mar"/>
    <n v="2025"/>
  </r>
  <r>
    <s v="2025-03-31"/>
    <x v="7"/>
    <s v="Shop Repairs"/>
    <n v="14335"/>
    <s v="Mar"/>
    <n v="2025"/>
  </r>
  <r>
    <s v="2025-03-31"/>
    <x v="1"/>
    <s v="Fuel Purchase"/>
    <n v="7527"/>
    <s v="Mar"/>
    <n v="2025"/>
  </r>
  <r>
    <s v="2025-03-31"/>
    <x v="3"/>
    <s v="Casual Worker Payment"/>
    <n v="70147"/>
    <s v="Mar"/>
    <n v="2025"/>
  </r>
  <r>
    <s v="2025-04-01"/>
    <x v="5"/>
    <s v="Purchase of Accessories"/>
    <n v="36490"/>
    <s v="Apr"/>
    <n v="2025"/>
  </r>
  <r>
    <s v="2025-04-02"/>
    <x v="1"/>
    <s v="Delivery Transport"/>
    <n v="1979"/>
    <s v="Apr"/>
    <n v="2025"/>
  </r>
  <r>
    <s v="2025-04-03"/>
    <x v="2"/>
    <s v="Shop Rent"/>
    <n v="124742"/>
    <s v="Apr"/>
    <n v="2025"/>
  </r>
  <r>
    <s v="2025-04-03"/>
    <x v="4"/>
    <s v="Snacks"/>
    <n v="9036"/>
    <s v="Apr"/>
    <n v="2025"/>
  </r>
  <r>
    <s v="2025-04-03"/>
    <x v="7"/>
    <s v="Shop Repairs"/>
    <n v="3942"/>
    <s v="Apr"/>
    <n v="2025"/>
  </r>
  <r>
    <s v="2025-04-03"/>
    <x v="2"/>
    <s v="Office Rent"/>
    <n v="80846"/>
    <s v="Apr"/>
    <n v="2025"/>
  </r>
  <r>
    <s v="2025-04-03"/>
    <x v="3"/>
    <s v="Staff Salary"/>
    <n v="64526"/>
    <s v="Apr"/>
    <n v="2025"/>
  </r>
  <r>
    <s v="2025-04-03"/>
    <x v="5"/>
    <s v="Purchase of Accessories"/>
    <n v="45123"/>
    <s v="Apr"/>
    <n v="2025"/>
  </r>
  <r>
    <s v="2025-04-05"/>
    <x v="6"/>
    <s v="Electricity Bill"/>
    <n v="5101"/>
    <s v="Apr"/>
    <n v="2025"/>
  </r>
  <r>
    <s v="2025-04-06"/>
    <x v="1"/>
    <s v="Bike Maintenance"/>
    <n v="1003"/>
    <s v="Apr"/>
    <n v="2025"/>
  </r>
  <r>
    <s v="2025-04-06"/>
    <x v="7"/>
    <s v="Shop Repairs"/>
    <n v="19881"/>
    <s v="Apr"/>
    <n v="2025"/>
  </r>
  <r>
    <s v="2025-04-07"/>
    <x v="6"/>
    <s v="Internet Subscription"/>
    <n v="18016"/>
    <s v="Apr"/>
    <n v="2025"/>
  </r>
  <r>
    <s v="2025-04-07"/>
    <x v="3"/>
    <s v="Casual Worker Payment"/>
    <n v="54506"/>
    <s v="Apr"/>
    <n v="2025"/>
  </r>
  <r>
    <s v="2025-04-07"/>
    <x v="6"/>
    <s v="Internet Subscription"/>
    <n v="7510"/>
    <s v="Apr"/>
    <n v="2025"/>
  </r>
  <r>
    <s v="2025-04-07"/>
    <x v="3"/>
    <s v="Casual Worker Payment"/>
    <n v="39566"/>
    <s v="Apr"/>
    <n v="2025"/>
  </r>
  <r>
    <s v="2025-04-08"/>
    <x v="3"/>
    <s v="Staff Salary"/>
    <n v="45321"/>
    <s v="Apr"/>
    <n v="2025"/>
  </r>
  <r>
    <s v="2025-04-08"/>
    <x v="2"/>
    <s v="Shop Rent"/>
    <n v="97286"/>
    <s v="Apr"/>
    <n v="2025"/>
  </r>
  <r>
    <s v="2025-04-08"/>
    <x v="3"/>
    <s v="Casual Worker Payment"/>
    <n v="54873"/>
    <s v="Apr"/>
    <n v="2025"/>
  </r>
  <r>
    <s v="2025-04-08"/>
    <x v="0"/>
    <s v="Online Ads"/>
    <n v="12577"/>
    <s v="Apr"/>
    <n v="2025"/>
  </r>
  <r>
    <s v="2025-04-10"/>
    <x v="3"/>
    <s v="Staff Salary"/>
    <n v="66161"/>
    <s v="Apr"/>
    <n v="2025"/>
  </r>
  <r>
    <s v="2025-04-10"/>
    <x v="6"/>
    <s v="Electricity Bill"/>
    <n v="14036"/>
    <s v="Apr"/>
    <n v="2025"/>
  </r>
  <r>
    <s v="2025-04-10"/>
    <x v="7"/>
    <s v="Shop Repairs"/>
    <n v="6102"/>
    <s v="Apr"/>
    <n v="2025"/>
  </r>
  <r>
    <s v="2025-04-11"/>
    <x v="3"/>
    <s v="Casual Worker Payment"/>
    <n v="52950"/>
    <s v="Apr"/>
    <n v="2025"/>
  </r>
  <r>
    <s v="2025-04-11"/>
    <x v="0"/>
    <s v="Flyer Printing"/>
    <n v="6271"/>
    <s v="Apr"/>
    <n v="2025"/>
  </r>
  <r>
    <s v="2025-04-12"/>
    <x v="2"/>
    <s v="Shop Rent"/>
    <n v="139774"/>
    <s v="Apr"/>
    <n v="2025"/>
  </r>
  <r>
    <s v="2025-04-12"/>
    <x v="6"/>
    <s v="Water Bill"/>
    <n v="10922"/>
    <s v="Apr"/>
    <n v="2025"/>
  </r>
  <r>
    <s v="2025-04-12"/>
    <x v="1"/>
    <s v="Delivery Transport"/>
    <n v="9694"/>
    <s v="Apr"/>
    <n v="2025"/>
  </r>
  <r>
    <s v="2025-04-13"/>
    <x v="4"/>
    <s v="Unexpected Expense"/>
    <n v="9836"/>
    <s v="Apr"/>
    <n v="2025"/>
  </r>
  <r>
    <s v="2025-04-13"/>
    <x v="0"/>
    <s v="Flyer Printing"/>
    <n v="4624"/>
    <s v="Apr"/>
    <n v="2025"/>
  </r>
  <r>
    <s v="2025-04-14"/>
    <x v="0"/>
    <s v="Online Ads"/>
    <n v="29246"/>
    <s v="Apr"/>
    <n v="2025"/>
  </r>
  <r>
    <s v="2025-04-14"/>
    <x v="5"/>
    <s v="Purchase of Phones"/>
    <n v="30618"/>
    <s v="Apr"/>
    <n v="2025"/>
  </r>
  <r>
    <s v="2025-04-15"/>
    <x v="4"/>
    <s v="Snacks"/>
    <n v="5955"/>
    <s v="Apr"/>
    <n v="2025"/>
  </r>
  <r>
    <s v="2025-04-15"/>
    <x v="5"/>
    <s v="Purchase of Chargers"/>
    <n v="16729"/>
    <s v="Apr"/>
    <n v="2025"/>
  </r>
  <r>
    <s v="2025-04-15"/>
    <x v="5"/>
    <s v="Purchase of Phones"/>
    <n v="47379"/>
    <s v="Apr"/>
    <n v="2025"/>
  </r>
  <r>
    <s v="2025-04-15"/>
    <x v="1"/>
    <s v="Bike Maintenance"/>
    <n v="2260"/>
    <s v="Apr"/>
    <n v="2025"/>
  </r>
  <r>
    <s v="2025-04-16"/>
    <x v="2"/>
    <s v="Shop Rent"/>
    <n v="119608"/>
    <s v="Apr"/>
    <n v="2025"/>
  </r>
  <r>
    <s v="2025-04-16"/>
    <x v="5"/>
    <s v="Purchase of Chargers"/>
    <n v="22086"/>
    <s v="Apr"/>
    <n v="2025"/>
  </r>
  <r>
    <s v="2025-04-16"/>
    <x v="6"/>
    <s v="Electricity Bill"/>
    <n v="12656"/>
    <s v="Apr"/>
    <n v="2025"/>
  </r>
  <r>
    <s v="2025-04-16"/>
    <x v="3"/>
    <s v="Staff Salary"/>
    <n v="47680"/>
    <s v="Apr"/>
    <n v="2025"/>
  </r>
  <r>
    <s v="2025-04-17"/>
    <x v="1"/>
    <s v="Bike Maintenance"/>
    <n v="6892"/>
    <s v="Apr"/>
    <n v="2025"/>
  </r>
  <r>
    <s v="2025-04-17"/>
    <x v="2"/>
    <s v="Shop Rent"/>
    <n v="143578"/>
    <s v="Apr"/>
    <n v="2025"/>
  </r>
  <r>
    <s v="2025-04-18"/>
    <x v="7"/>
    <s v="Shop Repairs"/>
    <n v="13559"/>
    <s v="Apr"/>
    <n v="2025"/>
  </r>
  <r>
    <s v="2025-04-18"/>
    <x v="6"/>
    <s v="Electricity Bill"/>
    <n v="9968"/>
    <s v="Apr"/>
    <n v="2025"/>
  </r>
  <r>
    <s v="2025-04-18"/>
    <x v="4"/>
    <s v="Stationery"/>
    <n v="8481"/>
    <s v="Apr"/>
    <n v="2025"/>
  </r>
  <r>
    <s v="2025-04-18"/>
    <x v="3"/>
    <s v="Casual Worker Payment"/>
    <n v="48498"/>
    <s v="Apr"/>
    <n v="2025"/>
  </r>
  <r>
    <s v="2025-04-19"/>
    <x v="1"/>
    <s v="Bike Maintenance"/>
    <n v="3399"/>
    <s v="Apr"/>
    <n v="2025"/>
  </r>
  <r>
    <s v="2025-04-20"/>
    <x v="4"/>
    <s v="Stationery"/>
    <n v="9609"/>
    <s v="Apr"/>
    <n v="2025"/>
  </r>
  <r>
    <s v="2025-04-20"/>
    <x v="3"/>
    <s v="Staff Salary"/>
    <n v="41607"/>
    <s v="Apr"/>
    <n v="2025"/>
  </r>
  <r>
    <s v="2025-04-21"/>
    <x v="0"/>
    <s v="Flyer Printing"/>
    <n v="8860"/>
    <s v="Apr"/>
    <n v="2025"/>
  </r>
  <r>
    <s v="2025-04-21"/>
    <x v="5"/>
    <s v="Purchase of Accessories"/>
    <n v="21496"/>
    <s v="Apr"/>
    <n v="2025"/>
  </r>
  <r>
    <s v="2025-04-22"/>
    <x v="2"/>
    <s v="Shop Rent"/>
    <n v="135520"/>
    <s v="Apr"/>
    <n v="2025"/>
  </r>
  <r>
    <s v="2025-04-22"/>
    <x v="6"/>
    <s v="Electricity Bill"/>
    <n v="16743"/>
    <s v="Apr"/>
    <n v="2025"/>
  </r>
  <r>
    <s v="2025-04-22"/>
    <x v="5"/>
    <s v="Purchase of Phones"/>
    <n v="29008"/>
    <s v="Apr"/>
    <n v="2025"/>
  </r>
  <r>
    <s v="2025-04-22"/>
    <x v="7"/>
    <s v="Equipment Fix"/>
    <n v="13476"/>
    <s v="Apr"/>
    <n v="2025"/>
  </r>
  <r>
    <s v="2025-04-22"/>
    <x v="2"/>
    <s v="Shop Rent"/>
    <n v="104024"/>
    <s v="Apr"/>
    <n v="2025"/>
  </r>
  <r>
    <s v="2025-04-23"/>
    <x v="3"/>
    <s v="Staff Salary"/>
    <n v="73433"/>
    <s v="Apr"/>
    <n v="2025"/>
  </r>
  <r>
    <s v="2025-04-23"/>
    <x v="4"/>
    <s v="Unexpected Expense"/>
    <n v="2655"/>
    <s v="Apr"/>
    <n v="2025"/>
  </r>
  <r>
    <s v="2025-04-23"/>
    <x v="5"/>
    <s v="Purchase of Accessories"/>
    <n v="32314"/>
    <s v="Apr"/>
    <n v="2025"/>
  </r>
  <r>
    <s v="2025-04-24"/>
    <x v="6"/>
    <s v="Internet Subscription"/>
    <n v="9823"/>
    <s v="Apr"/>
    <n v="2025"/>
  </r>
  <r>
    <s v="2025-04-24"/>
    <x v="7"/>
    <s v="Shop Repairs"/>
    <n v="9684"/>
    <s v="Apr"/>
    <n v="2025"/>
  </r>
  <r>
    <s v="2025-04-24"/>
    <x v="5"/>
    <s v="Purchase of Accessories"/>
    <n v="58193"/>
    <s v="Apr"/>
    <n v="2025"/>
  </r>
  <r>
    <s v="2025-04-24"/>
    <x v="0"/>
    <s v="Flyer Printing"/>
    <n v="11888"/>
    <s v="Apr"/>
    <n v="2025"/>
  </r>
  <r>
    <s v="2025-04-24"/>
    <x v="3"/>
    <s v="Staff Salary"/>
    <n v="20676"/>
    <s v="Apr"/>
    <n v="2025"/>
  </r>
  <r>
    <s v="2025-04-25"/>
    <x v="3"/>
    <s v="Staff Salary"/>
    <n v="45958"/>
    <s v="Apr"/>
    <n v="2025"/>
  </r>
  <r>
    <s v="2025-04-26"/>
    <x v="3"/>
    <s v="Staff Salary"/>
    <n v="68432"/>
    <s v="Apr"/>
    <n v="2025"/>
  </r>
  <r>
    <s v="2025-04-26"/>
    <x v="1"/>
    <s v="Delivery Transport"/>
    <n v="6140"/>
    <s v="Apr"/>
    <n v="2025"/>
  </r>
  <r>
    <s v="2025-04-26"/>
    <x v="4"/>
    <s v="Stationery"/>
    <n v="5010"/>
    <s v="Apr"/>
    <n v="2025"/>
  </r>
  <r>
    <s v="2025-04-27"/>
    <x v="2"/>
    <s v="Office Rent"/>
    <n v="76784"/>
    <s v="Apr"/>
    <n v="2025"/>
  </r>
  <r>
    <s v="2025-04-27"/>
    <x v="5"/>
    <s v="Purchase of Chargers"/>
    <n v="46044"/>
    <s v="Apr"/>
    <n v="2025"/>
  </r>
  <r>
    <s v="2025-04-27"/>
    <x v="2"/>
    <s v="Shop Rent"/>
    <n v="139054"/>
    <s v="Apr"/>
    <n v="2025"/>
  </r>
  <r>
    <s v="2025-04-28"/>
    <x v="4"/>
    <s v="Stationery"/>
    <n v="5261"/>
    <s v="Apr"/>
    <n v="2025"/>
  </r>
  <r>
    <s v="2025-04-28"/>
    <x v="4"/>
    <s v="Unexpected Expense"/>
    <n v="9474"/>
    <s v="Apr"/>
    <n v="2025"/>
  </r>
  <r>
    <s v="2025-04-28"/>
    <x v="0"/>
    <s v="Online Ads"/>
    <n v="14333"/>
    <s v="Apr"/>
    <n v="2025"/>
  </r>
  <r>
    <s v="2025-04-29"/>
    <x v="4"/>
    <s v="Unexpected Expense"/>
    <n v="1191"/>
    <s v="Apr"/>
    <n v="2025"/>
  </r>
  <r>
    <s v="2025-04-29"/>
    <x v="4"/>
    <s v="Snacks"/>
    <n v="4780"/>
    <s v="Apr"/>
    <n v="2025"/>
  </r>
  <r>
    <s v="2025-04-29"/>
    <x v="6"/>
    <s v="Water Bill"/>
    <n v="17777"/>
    <s v="Apr"/>
    <n v="2025"/>
  </r>
  <r>
    <s v="2025-04-30"/>
    <x v="5"/>
    <s v="Purchase of Chargers"/>
    <n v="16188"/>
    <s v="Apr"/>
    <n v="2025"/>
  </r>
  <r>
    <s v="2025-04-30"/>
    <x v="6"/>
    <s v="Internet Subscription"/>
    <n v="5260"/>
    <s v="Apr"/>
    <n v="2025"/>
  </r>
  <r>
    <s v="2025-04-30"/>
    <x v="7"/>
    <s v="Equipment Fix"/>
    <n v="7510"/>
    <s v="Apr"/>
    <n v="2025"/>
  </r>
  <r>
    <s v="2025-05-02"/>
    <x v="6"/>
    <s v="Internet Subscription"/>
    <n v="16542"/>
    <s v="May"/>
    <n v="2025"/>
  </r>
  <r>
    <s v="2025-05-03"/>
    <x v="6"/>
    <s v="Water Bill"/>
    <n v="11129"/>
    <s v="May"/>
    <n v="2025"/>
  </r>
  <r>
    <s v="2025-05-03"/>
    <x v="2"/>
    <s v="Shop Rent"/>
    <n v="141503"/>
    <s v="May"/>
    <n v="2025"/>
  </r>
  <r>
    <s v="2025-05-03"/>
    <x v="0"/>
    <s v="Online Ads"/>
    <n v="4702"/>
    <s v="May"/>
    <n v="2025"/>
  </r>
  <r>
    <s v="2025-05-04"/>
    <x v="5"/>
    <s v="Purchase of Phones"/>
    <n v="16707"/>
    <s v="May"/>
    <n v="2025"/>
  </r>
  <r>
    <s v="2025-05-04"/>
    <x v="2"/>
    <s v="Shop Rent"/>
    <n v="68489"/>
    <s v="May"/>
    <n v="2025"/>
  </r>
  <r>
    <s v="2025-05-04"/>
    <x v="3"/>
    <s v="Casual Worker Payment"/>
    <n v="60605"/>
    <s v="May"/>
    <n v="2025"/>
  </r>
  <r>
    <s v="2025-05-05"/>
    <x v="6"/>
    <s v="Internet Subscription"/>
    <n v="7787"/>
    <s v="May"/>
    <n v="2025"/>
  </r>
  <r>
    <s v="2025-05-05"/>
    <x v="3"/>
    <s v="Casual Worker Payment"/>
    <n v="72743"/>
    <s v="May"/>
    <n v="2025"/>
  </r>
  <r>
    <s v="2025-05-05"/>
    <x v="3"/>
    <s v="Staff Salary"/>
    <n v="36285"/>
    <s v="May"/>
    <n v="2025"/>
  </r>
  <r>
    <s v="2025-05-06"/>
    <x v="4"/>
    <s v="Stationery"/>
    <n v="5473"/>
    <s v="May"/>
    <n v="2025"/>
  </r>
  <r>
    <s v="2025-05-06"/>
    <x v="7"/>
    <s v="Shop Repairs"/>
    <n v="4840"/>
    <s v="May"/>
    <n v="2025"/>
  </r>
  <r>
    <s v="2025-05-06"/>
    <x v="6"/>
    <s v="Electricity Bill"/>
    <n v="8227"/>
    <s v="May"/>
    <n v="2025"/>
  </r>
  <r>
    <s v="2025-05-06"/>
    <x v="6"/>
    <s v="Water Bill"/>
    <n v="15186"/>
    <s v="May"/>
    <n v="2025"/>
  </r>
  <r>
    <s v="2025-05-07"/>
    <x v="0"/>
    <s v="Flyer Printing"/>
    <n v="28668"/>
    <s v="May"/>
    <n v="2025"/>
  </r>
  <r>
    <s v="2025-05-07"/>
    <x v="3"/>
    <s v="Casual Worker Payment"/>
    <n v="33105"/>
    <s v="May"/>
    <n v="2025"/>
  </r>
  <r>
    <s v="2025-05-07"/>
    <x v="6"/>
    <s v="Water Bill"/>
    <n v="13272"/>
    <s v="May"/>
    <n v="2025"/>
  </r>
  <r>
    <s v="2025-05-08"/>
    <x v="3"/>
    <s v="Staff Salary"/>
    <n v="76290"/>
    <s v="May"/>
    <n v="2025"/>
  </r>
  <r>
    <s v="2025-05-08"/>
    <x v="6"/>
    <s v="Electricity Bill"/>
    <n v="19091"/>
    <s v="May"/>
    <n v="2025"/>
  </r>
  <r>
    <s v="2025-05-08"/>
    <x v="2"/>
    <s v="Office Rent"/>
    <n v="118922"/>
    <s v="May"/>
    <n v="2025"/>
  </r>
  <r>
    <s v="2025-05-08"/>
    <x v="6"/>
    <s v="Electricity Bill"/>
    <n v="2225"/>
    <s v="May"/>
    <n v="2025"/>
  </r>
  <r>
    <s v="2025-05-08"/>
    <x v="2"/>
    <s v="Shop Rent"/>
    <n v="136994"/>
    <s v="May"/>
    <n v="2025"/>
  </r>
  <r>
    <s v="2025-05-08"/>
    <x v="2"/>
    <s v="Office Rent"/>
    <n v="144944"/>
    <s v="May"/>
    <n v="2025"/>
  </r>
  <r>
    <s v="2025-05-09"/>
    <x v="7"/>
    <s v="Shop Repairs"/>
    <n v="10310"/>
    <s v="May"/>
    <n v="2025"/>
  </r>
  <r>
    <s v="2025-05-09"/>
    <x v="0"/>
    <s v="Flyer Printing"/>
    <n v="20269"/>
    <s v="May"/>
    <n v="2025"/>
  </r>
  <r>
    <s v="2025-05-09"/>
    <x v="4"/>
    <s v="Snacks"/>
    <n v="4639"/>
    <s v="May"/>
    <n v="2025"/>
  </r>
  <r>
    <s v="2025-05-09"/>
    <x v="0"/>
    <s v="Flyer Printing"/>
    <n v="18342"/>
    <s v="May"/>
    <n v="2025"/>
  </r>
  <r>
    <s v="2025-05-09"/>
    <x v="7"/>
    <s v="Shop Repairs"/>
    <n v="4953"/>
    <s v="May"/>
    <n v="2025"/>
  </r>
  <r>
    <s v="2025-05-09"/>
    <x v="2"/>
    <s v="Office Rent"/>
    <n v="57675"/>
    <s v="May"/>
    <n v="2025"/>
  </r>
  <r>
    <s v="2025-05-09"/>
    <x v="3"/>
    <s v="Casual Worker Payment"/>
    <n v="19647"/>
    <s v="May"/>
    <n v="2025"/>
  </r>
  <r>
    <s v="2025-05-10"/>
    <x v="5"/>
    <s v="Purchase of Accessories"/>
    <n v="29610"/>
    <s v="May"/>
    <n v="2025"/>
  </r>
  <r>
    <s v="2025-05-11"/>
    <x v="4"/>
    <s v="Stationery"/>
    <n v="9322"/>
    <s v="May"/>
    <n v="2025"/>
  </r>
  <r>
    <s v="2025-05-11"/>
    <x v="3"/>
    <s v="Casual Worker Payment"/>
    <n v="71525"/>
    <s v="May"/>
    <n v="2025"/>
  </r>
  <r>
    <s v="2025-05-12"/>
    <x v="7"/>
    <s v="Shop Repairs"/>
    <n v="8517"/>
    <s v="May"/>
    <n v="2025"/>
  </r>
  <r>
    <s v="2025-05-12"/>
    <x v="1"/>
    <s v="Fuel Purchase"/>
    <n v="4350"/>
    <s v="May"/>
    <n v="2025"/>
  </r>
  <r>
    <s v="2025-05-12"/>
    <x v="1"/>
    <s v="Fuel Purchase"/>
    <n v="4628"/>
    <s v="May"/>
    <n v="2025"/>
  </r>
  <r>
    <s v="2025-05-12"/>
    <x v="0"/>
    <s v="Online Ads"/>
    <n v="29941"/>
    <s v="May"/>
    <n v="2025"/>
  </r>
  <r>
    <s v="2025-05-14"/>
    <x v="5"/>
    <s v="Purchase of Phones"/>
    <n v="37010"/>
    <s v="May"/>
    <n v="2025"/>
  </r>
  <r>
    <s v="2025-05-14"/>
    <x v="4"/>
    <s v="Unexpected Expense"/>
    <n v="7204"/>
    <s v="May"/>
    <n v="2025"/>
  </r>
  <r>
    <s v="2025-05-15"/>
    <x v="0"/>
    <s v="Flyer Printing"/>
    <n v="17441"/>
    <s v="May"/>
    <n v="2025"/>
  </r>
  <r>
    <s v="2025-05-15"/>
    <x v="5"/>
    <s v="Purchase of Accessories"/>
    <n v="39220"/>
    <s v="May"/>
    <n v="2025"/>
  </r>
  <r>
    <s v="2025-05-16"/>
    <x v="2"/>
    <s v="Shop Rent"/>
    <n v="147196"/>
    <s v="May"/>
    <n v="2025"/>
  </r>
  <r>
    <s v="2025-05-16"/>
    <x v="5"/>
    <s v="Purchase of Phones"/>
    <n v="49176"/>
    <s v="May"/>
    <n v="2025"/>
  </r>
  <r>
    <s v="2025-05-17"/>
    <x v="1"/>
    <s v="Delivery Transport"/>
    <n v="3099"/>
    <s v="May"/>
    <n v="2025"/>
  </r>
  <r>
    <s v="2025-05-18"/>
    <x v="2"/>
    <s v="Shop Rent"/>
    <n v="79567"/>
    <s v="May"/>
    <n v="2025"/>
  </r>
  <r>
    <s v="2025-05-18"/>
    <x v="7"/>
    <s v="Equipment Fix"/>
    <n v="21885"/>
    <s v="May"/>
    <n v="2025"/>
  </r>
  <r>
    <s v="2025-05-18"/>
    <x v="2"/>
    <s v="Office Rent"/>
    <n v="121129"/>
    <s v="May"/>
    <n v="2025"/>
  </r>
  <r>
    <s v="2025-05-18"/>
    <x v="0"/>
    <s v="Online Ads"/>
    <n v="14330"/>
    <s v="May"/>
    <n v="2025"/>
  </r>
  <r>
    <s v="2025-05-18"/>
    <x v="7"/>
    <s v="Equipment Fix"/>
    <n v="19892"/>
    <s v="May"/>
    <n v="2025"/>
  </r>
  <r>
    <s v="2025-05-18"/>
    <x v="7"/>
    <s v="Equipment Fix"/>
    <n v="22926"/>
    <s v="May"/>
    <n v="2025"/>
  </r>
  <r>
    <s v="2025-05-18"/>
    <x v="4"/>
    <s v="Stationery"/>
    <n v="5001"/>
    <s v="May"/>
    <n v="2025"/>
  </r>
  <r>
    <s v="2025-05-19"/>
    <x v="1"/>
    <s v="Fuel Purchase"/>
    <n v="3943"/>
    <s v="May"/>
    <n v="2025"/>
  </r>
  <r>
    <s v="2025-05-19"/>
    <x v="0"/>
    <s v="Online Ads"/>
    <n v="20065"/>
    <s v="May"/>
    <n v="2025"/>
  </r>
  <r>
    <s v="2025-05-19"/>
    <x v="1"/>
    <s v="Delivery Transport"/>
    <n v="2638"/>
    <s v="May"/>
    <n v="2025"/>
  </r>
  <r>
    <s v="2025-05-19"/>
    <x v="3"/>
    <s v="Staff Salary"/>
    <n v="40023"/>
    <s v="May"/>
    <n v="2025"/>
  </r>
  <r>
    <s v="2025-05-20"/>
    <x v="4"/>
    <s v="Stationery"/>
    <n v="5256"/>
    <s v="May"/>
    <n v="2025"/>
  </r>
  <r>
    <s v="2025-05-20"/>
    <x v="2"/>
    <s v="Office Rent"/>
    <n v="50555"/>
    <s v="May"/>
    <n v="2025"/>
  </r>
  <r>
    <s v="2025-05-20"/>
    <x v="7"/>
    <s v="Equipment Fix"/>
    <n v="9008"/>
    <s v="May"/>
    <n v="2025"/>
  </r>
  <r>
    <s v="2025-05-21"/>
    <x v="4"/>
    <s v="Unexpected Expense"/>
    <n v="8665"/>
    <s v="May"/>
    <n v="2025"/>
  </r>
  <r>
    <s v="2025-05-21"/>
    <x v="4"/>
    <s v="Unexpected Expense"/>
    <n v="675"/>
    <s v="May"/>
    <n v="2025"/>
  </r>
  <r>
    <s v="2025-05-22"/>
    <x v="2"/>
    <s v="Shop Rent"/>
    <n v="74582"/>
    <s v="May"/>
    <n v="2025"/>
  </r>
  <r>
    <s v="2025-05-23"/>
    <x v="0"/>
    <s v="Online Ads"/>
    <n v="15579"/>
    <s v="May"/>
    <n v="2025"/>
  </r>
  <r>
    <s v="2025-05-23"/>
    <x v="6"/>
    <s v="Internet Subscription"/>
    <n v="4335"/>
    <s v="May"/>
    <n v="2025"/>
  </r>
  <r>
    <s v="2025-05-23"/>
    <x v="5"/>
    <s v="Purchase of Phones"/>
    <n v="33732"/>
    <s v="May"/>
    <n v="2025"/>
  </r>
  <r>
    <s v="2025-05-23"/>
    <x v="3"/>
    <s v="Casual Worker Payment"/>
    <n v="63680"/>
    <s v="May"/>
    <n v="2025"/>
  </r>
  <r>
    <s v="2025-05-24"/>
    <x v="5"/>
    <s v="Purchase of Accessories"/>
    <n v="17306"/>
    <s v="May"/>
    <n v="2025"/>
  </r>
  <r>
    <s v="2025-05-24"/>
    <x v="7"/>
    <s v="Shop Repairs"/>
    <n v="22487"/>
    <s v="May"/>
    <n v="2025"/>
  </r>
  <r>
    <s v="2025-05-25"/>
    <x v="2"/>
    <s v="Office Rent"/>
    <n v="70022"/>
    <s v="May"/>
    <n v="2025"/>
  </r>
  <r>
    <s v="2025-05-25"/>
    <x v="0"/>
    <s v="Flyer Printing"/>
    <n v="25710"/>
    <s v="May"/>
    <n v="2025"/>
  </r>
  <r>
    <s v="2025-05-25"/>
    <x v="0"/>
    <s v="Flyer Printing"/>
    <n v="4033"/>
    <s v="May"/>
    <n v="2025"/>
  </r>
  <r>
    <s v="2025-05-25"/>
    <x v="1"/>
    <s v="Fuel Purchase"/>
    <n v="13885"/>
    <s v="May"/>
    <n v="2025"/>
  </r>
  <r>
    <s v="2025-05-26"/>
    <x v="6"/>
    <s v="Water Bill"/>
    <n v="5913"/>
    <s v="May"/>
    <n v="2025"/>
  </r>
  <r>
    <s v="2025-05-26"/>
    <x v="1"/>
    <s v="Delivery Transport"/>
    <n v="5114"/>
    <s v="May"/>
    <n v="2025"/>
  </r>
  <r>
    <s v="2025-05-26"/>
    <x v="3"/>
    <s v="Casual Worker Payment"/>
    <n v="16320"/>
    <s v="May"/>
    <n v="2025"/>
  </r>
  <r>
    <s v="2025-05-27"/>
    <x v="5"/>
    <s v="Purchase of Phones"/>
    <n v="38012"/>
    <s v="May"/>
    <n v="2025"/>
  </r>
  <r>
    <s v="2025-05-27"/>
    <x v="3"/>
    <s v="Staff Salary"/>
    <n v="42154"/>
    <s v="May"/>
    <n v="2025"/>
  </r>
  <r>
    <s v="2025-05-27"/>
    <x v="3"/>
    <s v="Staff Salary"/>
    <n v="28787"/>
    <s v="May"/>
    <n v="2025"/>
  </r>
  <r>
    <s v="2025-05-27"/>
    <x v="0"/>
    <s v="Online Ads"/>
    <n v="23702"/>
    <s v="May"/>
    <n v="2025"/>
  </r>
  <r>
    <s v="2025-05-28"/>
    <x v="5"/>
    <s v="Purchase of Chargers"/>
    <n v="17376"/>
    <s v="May"/>
    <n v="2025"/>
  </r>
  <r>
    <s v="2025-05-28"/>
    <x v="1"/>
    <s v="Delivery Transport"/>
    <n v="10300"/>
    <s v="May"/>
    <n v="2025"/>
  </r>
  <r>
    <s v="2025-05-28"/>
    <x v="0"/>
    <s v="Online Ads"/>
    <n v="26624"/>
    <s v="May"/>
    <n v="2025"/>
  </r>
  <r>
    <s v="2025-05-28"/>
    <x v="2"/>
    <s v="Office Rent"/>
    <n v="80457"/>
    <s v="May"/>
    <n v="2025"/>
  </r>
  <r>
    <s v="2025-05-29"/>
    <x v="1"/>
    <s v="Bike Maintenance"/>
    <n v="8820"/>
    <s v="May"/>
    <n v="2025"/>
  </r>
  <r>
    <s v="2025-05-29"/>
    <x v="1"/>
    <s v="Bike Maintenance"/>
    <n v="1260"/>
    <s v="May"/>
    <n v="2025"/>
  </r>
  <r>
    <s v="2025-05-29"/>
    <x v="0"/>
    <s v="Online Ads"/>
    <n v="28732"/>
    <s v="May"/>
    <n v="2025"/>
  </r>
  <r>
    <s v="2025-05-30"/>
    <x v="3"/>
    <s v="Casual Worker Payment"/>
    <n v="63916"/>
    <s v="May"/>
    <n v="2025"/>
  </r>
  <r>
    <s v="2025-05-30"/>
    <x v="3"/>
    <s v="Staff Salary"/>
    <n v="66075"/>
    <s v="May"/>
    <n v="2025"/>
  </r>
  <r>
    <s v="2025-05-30"/>
    <x v="4"/>
    <s v="Stationery"/>
    <n v="5068"/>
    <s v="May"/>
    <n v="2025"/>
  </r>
  <r>
    <s v="2025-05-30"/>
    <x v="1"/>
    <s v="Fuel Purchase"/>
    <n v="2613"/>
    <s v="May"/>
    <n v="2025"/>
  </r>
  <r>
    <s v="2025-05-31"/>
    <x v="7"/>
    <s v="Equipment Fix"/>
    <n v="8127"/>
    <s v="May"/>
    <n v="2025"/>
  </r>
  <r>
    <s v="2025-05-31"/>
    <x v="5"/>
    <s v="Purchase of Accessories"/>
    <n v="27616"/>
    <s v="May"/>
    <n v="2025"/>
  </r>
  <r>
    <s v="2025-05-31"/>
    <x v="0"/>
    <s v="Online Ads"/>
    <n v="27861"/>
    <s v="May"/>
    <n v="2025"/>
  </r>
  <r>
    <s v="2025-05-31"/>
    <x v="3"/>
    <s v="Staff Salary"/>
    <n v="42180"/>
    <s v="May"/>
    <n v="2025"/>
  </r>
  <r>
    <s v="2025-05-31"/>
    <x v="2"/>
    <s v="Office Rent"/>
    <n v="140670"/>
    <s v="May"/>
    <n v="2025"/>
  </r>
  <r>
    <s v="2025-05-31"/>
    <x v="4"/>
    <s v="Stationery"/>
    <n v="9968"/>
    <s v="May"/>
    <n v="2025"/>
  </r>
  <r>
    <s v="2025-06-01"/>
    <x v="5"/>
    <s v="Purchase of Chargers"/>
    <n v="10601"/>
    <s v="Jun"/>
    <n v="2025"/>
  </r>
  <r>
    <s v="2025-06-01"/>
    <x v="4"/>
    <s v="Snacks"/>
    <n v="955"/>
    <s v="Jun"/>
    <n v="2025"/>
  </r>
  <r>
    <s v="2025-06-02"/>
    <x v="6"/>
    <s v="Internet Subscription"/>
    <n v="13014"/>
    <s v="Jun"/>
    <n v="2025"/>
  </r>
  <r>
    <s v="2025-06-02"/>
    <x v="1"/>
    <s v="Fuel Purchase"/>
    <n v="14806"/>
    <s v="Jun"/>
    <n v="2025"/>
  </r>
  <r>
    <s v="2025-06-03"/>
    <x v="5"/>
    <s v="Purchase of Accessories"/>
    <n v="49319"/>
    <s v="Jun"/>
    <n v="2025"/>
  </r>
  <r>
    <s v="2025-06-04"/>
    <x v="6"/>
    <s v="Electricity Bill"/>
    <n v="9839"/>
    <s v="Jun"/>
    <n v="2025"/>
  </r>
  <r>
    <s v="2025-06-04"/>
    <x v="2"/>
    <s v="Shop Rent"/>
    <n v="120054"/>
    <s v="Jun"/>
    <n v="2025"/>
  </r>
  <r>
    <s v="2025-06-04"/>
    <x v="4"/>
    <s v="Stationery"/>
    <n v="7657"/>
    <s v="Jun"/>
    <n v="2025"/>
  </r>
  <r>
    <s v="2025-06-04"/>
    <x v="4"/>
    <s v="Snacks"/>
    <n v="8276"/>
    <s v="Jun"/>
    <n v="2025"/>
  </r>
  <r>
    <s v="2025-06-04"/>
    <x v="5"/>
    <s v="Purchase of Chargers"/>
    <n v="23411"/>
    <s v="Jun"/>
    <n v="2025"/>
  </r>
  <r>
    <s v="2025-06-05"/>
    <x v="4"/>
    <s v="Unexpected Expense"/>
    <n v="2857"/>
    <s v="Jun"/>
    <n v="2025"/>
  </r>
  <r>
    <s v="2025-06-05"/>
    <x v="6"/>
    <s v="Electricity Bill"/>
    <n v="16461"/>
    <s v="Jun"/>
    <n v="2025"/>
  </r>
  <r>
    <s v="2025-06-05"/>
    <x v="4"/>
    <s v="Unexpected Expense"/>
    <n v="9897"/>
    <s v="Jun"/>
    <n v="2025"/>
  </r>
  <r>
    <s v="2025-06-05"/>
    <x v="5"/>
    <s v="Purchase of Chargers"/>
    <n v="46307"/>
    <s v="Jun"/>
    <n v="2025"/>
  </r>
  <r>
    <s v="2025-06-06"/>
    <x v="4"/>
    <s v="Stationery"/>
    <n v="7485"/>
    <s v="Jun"/>
    <n v="2025"/>
  </r>
  <r>
    <s v="2025-06-06"/>
    <x v="4"/>
    <s v="Unexpected Expense"/>
    <n v="2845"/>
    <s v="Jun"/>
    <n v="2025"/>
  </r>
  <r>
    <s v="2025-06-06"/>
    <x v="2"/>
    <s v="Office Rent"/>
    <n v="87375"/>
    <s v="Jun"/>
    <n v="2025"/>
  </r>
  <r>
    <s v="2025-06-06"/>
    <x v="1"/>
    <s v="Fuel Purchase"/>
    <n v="6421"/>
    <s v="Jun"/>
    <n v="2025"/>
  </r>
  <r>
    <s v="2025-06-06"/>
    <x v="1"/>
    <s v="Bike Maintenance"/>
    <n v="12693"/>
    <s v="Jun"/>
    <n v="2025"/>
  </r>
  <r>
    <s v="2025-06-06"/>
    <x v="1"/>
    <s v="Fuel Purchase"/>
    <n v="3331"/>
    <s v="Jun"/>
    <n v="2025"/>
  </r>
  <r>
    <s v="2025-06-07"/>
    <x v="5"/>
    <s v="Purchase of Chargers"/>
    <n v="56185"/>
    <s v="Jun"/>
    <n v="2025"/>
  </r>
  <r>
    <s v="2025-06-07"/>
    <x v="6"/>
    <s v="Water Bill"/>
    <n v="8694"/>
    <s v="Jun"/>
    <n v="2025"/>
  </r>
  <r>
    <s v="2025-06-08"/>
    <x v="6"/>
    <s v="Electricity Bill"/>
    <n v="4415"/>
    <s v="Jun"/>
    <n v="2025"/>
  </r>
  <r>
    <s v="2025-06-08"/>
    <x v="5"/>
    <s v="Purchase of Chargers"/>
    <n v="18769"/>
    <s v="Jun"/>
    <n v="2025"/>
  </r>
  <r>
    <s v="2025-06-08"/>
    <x v="0"/>
    <s v="Online Ads"/>
    <n v="25470"/>
    <s v="Jun"/>
    <n v="2025"/>
  </r>
  <r>
    <s v="2025-06-08"/>
    <x v="5"/>
    <s v="Purchase of Chargers"/>
    <n v="37309"/>
    <s v="Jun"/>
    <n v="2025"/>
  </r>
  <r>
    <s v="2025-06-11"/>
    <x v="4"/>
    <s v="Unexpected Expense"/>
    <n v="6910"/>
    <s v="Jun"/>
    <n v="2025"/>
  </r>
  <r>
    <s v="2025-06-12"/>
    <x v="5"/>
    <s v="Purchase of Accessories"/>
    <n v="33087"/>
    <s v="Jun"/>
    <n v="2025"/>
  </r>
  <r>
    <s v="2025-06-13"/>
    <x v="0"/>
    <s v="Flyer Printing"/>
    <n v="13107"/>
    <s v="Jun"/>
    <n v="2025"/>
  </r>
  <r>
    <s v="2025-06-13"/>
    <x v="3"/>
    <s v="Staff Salary"/>
    <n v="44581"/>
    <s v="Jun"/>
    <n v="2025"/>
  </r>
  <r>
    <s v="2025-06-13"/>
    <x v="5"/>
    <s v="Purchase of Phones"/>
    <n v="36704"/>
    <s v="Jun"/>
    <n v="2025"/>
  </r>
  <r>
    <s v="2025-06-13"/>
    <x v="5"/>
    <s v="Purchase of Accessories"/>
    <n v="11145"/>
    <s v="Jun"/>
    <n v="2025"/>
  </r>
  <r>
    <s v="2025-06-14"/>
    <x v="4"/>
    <s v="Snacks"/>
    <n v="8834"/>
    <s v="Jun"/>
    <n v="2025"/>
  </r>
  <r>
    <s v="2025-06-14"/>
    <x v="6"/>
    <s v="Water Bill"/>
    <n v="16480"/>
    <s v="Jun"/>
    <n v="2025"/>
  </r>
  <r>
    <s v="2025-06-14"/>
    <x v="1"/>
    <s v="Fuel Purchase"/>
    <n v="10032"/>
    <s v="Jun"/>
    <n v="2025"/>
  </r>
  <r>
    <s v="2025-06-14"/>
    <x v="5"/>
    <s v="Purchase of Phones"/>
    <n v="10554"/>
    <s v="Jun"/>
    <n v="2025"/>
  </r>
  <r>
    <s v="2025-06-15"/>
    <x v="4"/>
    <s v="Unexpected Expense"/>
    <n v="6240"/>
    <s v="Jun"/>
    <n v="2025"/>
  </r>
  <r>
    <s v="2025-06-15"/>
    <x v="6"/>
    <s v="Electricity Bill"/>
    <n v="3148"/>
    <s v="Jun"/>
    <n v="2025"/>
  </r>
  <r>
    <s v="2025-06-15"/>
    <x v="6"/>
    <s v="Internet Subscription"/>
    <n v="2928"/>
    <s v="Jun"/>
    <n v="2025"/>
  </r>
  <r>
    <s v="2025-06-16"/>
    <x v="7"/>
    <s v="Shop Repairs"/>
    <n v="9604"/>
    <s v="Jun"/>
    <n v="2025"/>
  </r>
  <r>
    <s v="2025-06-16"/>
    <x v="1"/>
    <s v="Delivery Transport"/>
    <n v="5941"/>
    <s v="Jun"/>
    <n v="2025"/>
  </r>
  <r>
    <s v="2025-06-17"/>
    <x v="5"/>
    <s v="Purchase of Chargers"/>
    <n v="48244"/>
    <s v="Jun"/>
    <n v="2025"/>
  </r>
  <r>
    <s v="2025-06-17"/>
    <x v="2"/>
    <s v="Office Rent"/>
    <n v="107601"/>
    <s v="Jun"/>
    <n v="2025"/>
  </r>
  <r>
    <s v="2025-06-18"/>
    <x v="6"/>
    <s v="Water Bill"/>
    <n v="18634"/>
    <s v="Jun"/>
    <n v="2025"/>
  </r>
  <r>
    <s v="2025-06-18"/>
    <x v="6"/>
    <s v="Internet Subscription"/>
    <n v="12027"/>
    <s v="Jun"/>
    <n v="2025"/>
  </r>
  <r>
    <s v="2025-06-19"/>
    <x v="6"/>
    <s v="Internet Subscription"/>
    <n v="6739"/>
    <s v="Jun"/>
    <n v="2025"/>
  </r>
  <r>
    <s v="2025-06-19"/>
    <x v="1"/>
    <s v="Bike Maintenance"/>
    <n v="10388"/>
    <s v="Jun"/>
    <n v="2025"/>
  </r>
  <r>
    <s v="2025-06-20"/>
    <x v="7"/>
    <s v="Shop Repairs"/>
    <n v="22881"/>
    <s v="Jun"/>
    <n v="2025"/>
  </r>
  <r>
    <s v="2025-06-20"/>
    <x v="6"/>
    <s v="Water Bill"/>
    <n v="18445"/>
    <s v="Jun"/>
    <n v="2025"/>
  </r>
  <r>
    <s v="2025-06-20"/>
    <x v="0"/>
    <s v="Flyer Printing"/>
    <n v="4444"/>
    <s v="Jun"/>
    <n v="2025"/>
  </r>
  <r>
    <s v="2025-06-21"/>
    <x v="4"/>
    <s v="Unexpected Expense"/>
    <n v="9047"/>
    <s v="Jun"/>
    <n v="2025"/>
  </r>
  <r>
    <s v="2025-06-21"/>
    <x v="4"/>
    <s v="Stationery"/>
    <n v="8484"/>
    <s v="Jun"/>
    <n v="2025"/>
  </r>
  <r>
    <s v="2025-06-21"/>
    <x v="2"/>
    <s v="Shop Rent"/>
    <n v="132265"/>
    <s v="Jun"/>
    <n v="2025"/>
  </r>
  <r>
    <s v="2025-06-21"/>
    <x v="5"/>
    <s v="Purchase of Chargers"/>
    <n v="30412"/>
    <s v="Jun"/>
    <n v="2025"/>
  </r>
  <r>
    <s v="2025-06-22"/>
    <x v="2"/>
    <s v="Office Rent"/>
    <n v="140199"/>
    <s v="Jun"/>
    <n v="2025"/>
  </r>
  <r>
    <s v="2025-06-22"/>
    <x v="1"/>
    <s v="Delivery Transport"/>
    <n v="1255"/>
    <s v="Jun"/>
    <n v="2025"/>
  </r>
  <r>
    <s v="2025-06-22"/>
    <x v="6"/>
    <s v="Water Bill"/>
    <n v="12190"/>
    <s v="Jun"/>
    <n v="2025"/>
  </r>
  <r>
    <s v="2025-06-22"/>
    <x v="0"/>
    <s v="Online Ads"/>
    <n v="9257"/>
    <s v="Jun"/>
    <n v="2025"/>
  </r>
  <r>
    <s v="2025-06-22"/>
    <x v="2"/>
    <s v="Shop Rent"/>
    <n v="113368"/>
    <s v="Jun"/>
    <n v="2025"/>
  </r>
  <r>
    <s v="2025-06-23"/>
    <x v="7"/>
    <s v="Equipment Fix"/>
    <n v="2791"/>
    <s v="Jun"/>
    <n v="2025"/>
  </r>
  <r>
    <s v="2025-06-23"/>
    <x v="5"/>
    <s v="Purchase of Chargers"/>
    <n v="44852"/>
    <s v="Jun"/>
    <n v="2025"/>
  </r>
  <r>
    <s v="2025-06-23"/>
    <x v="1"/>
    <s v="Bike Maintenance"/>
    <n v="12557"/>
    <s v="Jun"/>
    <n v="2025"/>
  </r>
  <r>
    <s v="2025-06-24"/>
    <x v="0"/>
    <s v="Flyer Printing"/>
    <n v="7519"/>
    <s v="Jun"/>
    <n v="2025"/>
  </r>
  <r>
    <s v="2025-06-24"/>
    <x v="1"/>
    <s v="Bike Maintenance"/>
    <n v="5653"/>
    <s v="Jun"/>
    <n v="2025"/>
  </r>
  <r>
    <s v="2025-06-26"/>
    <x v="7"/>
    <s v="Shop Repairs"/>
    <n v="11251"/>
    <s v="Jun"/>
    <n v="2025"/>
  </r>
  <r>
    <s v="2025-06-28"/>
    <x v="7"/>
    <s v="Shop Repairs"/>
    <n v="9797"/>
    <s v="Jun"/>
    <n v="2025"/>
  </r>
  <r>
    <s v="2025-06-28"/>
    <x v="4"/>
    <s v="Snacks"/>
    <n v="3176"/>
    <s v="Jun"/>
    <n v="2025"/>
  </r>
  <r>
    <s v="2025-06-28"/>
    <x v="7"/>
    <s v="Equipment Fix"/>
    <n v="20420"/>
    <s v="Jun"/>
    <n v="2025"/>
  </r>
  <r>
    <s v="2025-06-29"/>
    <x v="3"/>
    <s v="Staff Salary"/>
    <n v="26088"/>
    <s v="Jun"/>
    <n v="2025"/>
  </r>
  <r>
    <s v="2025-06-29"/>
    <x v="6"/>
    <s v="Electricity Bill"/>
    <n v="8509"/>
    <s v="Jun"/>
    <n v="2025"/>
  </r>
  <r>
    <s v="2025-06-29"/>
    <x v="1"/>
    <s v="Fuel Purchase"/>
    <n v="11475"/>
    <s v="Jun"/>
    <n v="2025"/>
  </r>
  <r>
    <s v="2025-06-29"/>
    <x v="5"/>
    <s v="Purchase of Chargers"/>
    <n v="19311"/>
    <s v="Jun"/>
    <n v="2025"/>
  </r>
  <r>
    <s v="2025-07-01"/>
    <x v="6"/>
    <s v="Water Bill"/>
    <n v="18368"/>
    <s v="Jul"/>
    <n v="2025"/>
  </r>
  <r>
    <s v="2025-07-02"/>
    <x v="6"/>
    <s v="Internet Subscription"/>
    <n v="12424"/>
    <s v="Jul"/>
    <n v="2025"/>
  </r>
  <r>
    <s v="2025-07-02"/>
    <x v="0"/>
    <s v="Online Ads"/>
    <n v="27450"/>
    <s v="Jul"/>
    <n v="2025"/>
  </r>
  <r>
    <s v="2025-07-02"/>
    <x v="1"/>
    <s v="Bike Maintenance"/>
    <n v="1603"/>
    <s v="Jul"/>
    <n v="2025"/>
  </r>
  <r>
    <s v="2025-07-02"/>
    <x v="7"/>
    <s v="Equipment Fix"/>
    <n v="2286"/>
    <s v="Jul"/>
    <n v="2025"/>
  </r>
  <r>
    <s v="2025-07-03"/>
    <x v="6"/>
    <s v="Electricity Bill"/>
    <n v="6131"/>
    <s v="Jul"/>
    <n v="2025"/>
  </r>
  <r>
    <s v="2025-07-04"/>
    <x v="1"/>
    <s v="Bike Maintenance"/>
    <n v="11965"/>
    <s v="Jul"/>
    <n v="2025"/>
  </r>
  <r>
    <s v="2025-07-04"/>
    <x v="7"/>
    <s v="Shop Repairs"/>
    <n v="16178"/>
    <s v="Jul"/>
    <n v="2025"/>
  </r>
  <r>
    <s v="2025-07-05"/>
    <x v="5"/>
    <s v="Purchase of Chargers"/>
    <n v="40398"/>
    <s v="Jul"/>
    <n v="2025"/>
  </r>
  <r>
    <s v="2025-07-05"/>
    <x v="4"/>
    <s v="Snacks"/>
    <n v="2767"/>
    <s v="Jul"/>
    <n v="2025"/>
  </r>
  <r>
    <s v="2025-07-06"/>
    <x v="6"/>
    <s v="Water Bill"/>
    <n v="10420"/>
    <s v="Jul"/>
    <n v="2025"/>
  </r>
  <r>
    <s v="2025-07-08"/>
    <x v="7"/>
    <s v="Equipment Fix"/>
    <n v="9849"/>
    <s v="Jul"/>
    <n v="2025"/>
  </r>
  <r>
    <s v="2025-07-08"/>
    <x v="5"/>
    <s v="Purchase of Phones"/>
    <n v="33976"/>
    <s v="Jul"/>
    <n v="2025"/>
  </r>
  <r>
    <s v="2025-07-08"/>
    <x v="3"/>
    <s v="Staff Salary"/>
    <n v="46369"/>
    <s v="Jul"/>
    <n v="2025"/>
  </r>
  <r>
    <s v="2025-07-10"/>
    <x v="7"/>
    <s v="Equipment Fix"/>
    <n v="21293"/>
    <s v="Jul"/>
    <n v="2025"/>
  </r>
  <r>
    <s v="2025-07-10"/>
    <x v="1"/>
    <s v="Fuel Purchase"/>
    <n v="8583"/>
    <s v="Jul"/>
    <n v="2025"/>
  </r>
  <r>
    <s v="2025-07-11"/>
    <x v="4"/>
    <s v="Stationery"/>
    <n v="6050"/>
    <s v="Jul"/>
    <n v="2025"/>
  </r>
  <r>
    <s v="2025-07-11"/>
    <x v="3"/>
    <s v="Casual Worker Payment"/>
    <n v="26986"/>
    <s v="Jul"/>
    <n v="2025"/>
  </r>
  <r>
    <s v="2025-07-11"/>
    <x v="4"/>
    <s v="Snacks"/>
    <n v="6990"/>
    <s v="Jul"/>
    <n v="2025"/>
  </r>
  <r>
    <s v="2025-07-11"/>
    <x v="6"/>
    <s v="Internet Subscription"/>
    <n v="17371"/>
    <s v="Jul"/>
    <n v="2025"/>
  </r>
  <r>
    <s v="2025-07-12"/>
    <x v="5"/>
    <s v="Purchase of Accessories"/>
    <n v="15330"/>
    <s v="Jul"/>
    <n v="2025"/>
  </r>
  <r>
    <s v="2025-07-12"/>
    <x v="0"/>
    <s v="Online Ads"/>
    <n v="19541"/>
    <s v="Jul"/>
    <n v="2025"/>
  </r>
  <r>
    <s v="2025-07-12"/>
    <x v="2"/>
    <s v="Shop Rent"/>
    <n v="138776"/>
    <s v="Jul"/>
    <n v="2025"/>
  </r>
  <r>
    <s v="2025-07-12"/>
    <x v="6"/>
    <s v="Water Bill"/>
    <n v="12380"/>
    <s v="Jul"/>
    <n v="2025"/>
  </r>
  <r>
    <s v="2025-07-13"/>
    <x v="2"/>
    <s v="Shop Rent"/>
    <n v="134536"/>
    <s v="Jul"/>
    <n v="2025"/>
  </r>
  <r>
    <s v="2025-07-13"/>
    <x v="2"/>
    <s v="Office Rent"/>
    <n v="140372"/>
    <s v="Jul"/>
    <n v="2025"/>
  </r>
  <r>
    <s v="2025-07-14"/>
    <x v="5"/>
    <s v="Purchase of Chargers"/>
    <n v="20538"/>
    <s v="Jul"/>
    <n v="2025"/>
  </r>
  <r>
    <s v="2025-07-15"/>
    <x v="7"/>
    <s v="Shop Repairs"/>
    <n v="24865"/>
    <s v="Jul"/>
    <n v="2025"/>
  </r>
  <r>
    <s v="2025-07-15"/>
    <x v="0"/>
    <s v="Flyer Printing"/>
    <n v="13769"/>
    <s v="Jul"/>
    <n v="2025"/>
  </r>
  <r>
    <s v="2025-07-15"/>
    <x v="7"/>
    <s v="Equipment Fix"/>
    <n v="13414"/>
    <s v="Jul"/>
    <n v="2025"/>
  </r>
  <r>
    <s v="2025-07-16"/>
    <x v="7"/>
    <s v="Shop Repairs"/>
    <n v="17841"/>
    <s v="Jul"/>
    <n v="2025"/>
  </r>
  <r>
    <s v="2025-07-16"/>
    <x v="6"/>
    <s v="Internet Subscription"/>
    <n v="8574"/>
    <s v="Jul"/>
    <n v="2025"/>
  </r>
  <r>
    <s v="2025-07-16"/>
    <x v="4"/>
    <s v="Stationery"/>
    <n v="4678"/>
    <s v="Jul"/>
    <n v="2025"/>
  </r>
  <r>
    <s v="2025-07-18"/>
    <x v="4"/>
    <s v="Snacks"/>
    <n v="1505"/>
    <s v="Jul"/>
    <n v="2025"/>
  </r>
  <r>
    <s v="2025-07-18"/>
    <x v="2"/>
    <s v="Shop Rent"/>
    <n v="63712"/>
    <s v="Jul"/>
    <n v="2025"/>
  </r>
  <r>
    <s v="2025-07-18"/>
    <x v="4"/>
    <s v="Stationery"/>
    <n v="7830"/>
    <s v="Jul"/>
    <n v="2025"/>
  </r>
  <r>
    <s v="2025-07-19"/>
    <x v="5"/>
    <s v="Purchase of Accessories"/>
    <n v="56029"/>
    <s v="Jul"/>
    <n v="2025"/>
  </r>
  <r>
    <s v="2025-07-19"/>
    <x v="4"/>
    <s v="Snacks"/>
    <n v="3197"/>
    <s v="Jul"/>
    <n v="2025"/>
  </r>
  <r>
    <s v="2025-07-19"/>
    <x v="4"/>
    <s v="Snacks"/>
    <n v="2301"/>
    <s v="Jul"/>
    <n v="2025"/>
  </r>
  <r>
    <s v="2025-07-19"/>
    <x v="0"/>
    <s v="Flyer Printing"/>
    <n v="21716"/>
    <s v="Jul"/>
    <n v="2025"/>
  </r>
  <r>
    <s v="2025-07-20"/>
    <x v="0"/>
    <s v="Flyer Printing"/>
    <n v="18207"/>
    <s v="Jul"/>
    <n v="2025"/>
  </r>
  <r>
    <s v="2025-07-20"/>
    <x v="3"/>
    <s v="Staff Salary"/>
    <n v="15382"/>
    <s v="Jul"/>
    <n v="2025"/>
  </r>
  <r>
    <s v="2025-07-20"/>
    <x v="2"/>
    <s v="Office Rent"/>
    <n v="82583"/>
    <s v="Jul"/>
    <n v="2025"/>
  </r>
  <r>
    <s v="2025-07-20"/>
    <x v="6"/>
    <s v="Water Bill"/>
    <n v="6718"/>
    <s v="Jul"/>
    <n v="2025"/>
  </r>
  <r>
    <s v="2025-07-21"/>
    <x v="4"/>
    <s v="Unexpected Expense"/>
    <n v="3363"/>
    <s v="Jul"/>
    <n v="2025"/>
  </r>
  <r>
    <s v="2025-07-21"/>
    <x v="1"/>
    <s v="Fuel Purchase"/>
    <n v="13919"/>
    <s v="Jul"/>
    <n v="2025"/>
  </r>
  <r>
    <s v="2025-07-21"/>
    <x v="4"/>
    <s v="Unexpected Expense"/>
    <n v="6370"/>
    <s v="Jul"/>
    <n v="2025"/>
  </r>
  <r>
    <s v="2025-07-21"/>
    <x v="0"/>
    <s v="Online Ads"/>
    <n v="20637"/>
    <s v="Jul"/>
    <n v="2025"/>
  </r>
  <r>
    <s v="2025-07-22"/>
    <x v="1"/>
    <s v="Bike Maintenance"/>
    <n v="11866"/>
    <s v="Jul"/>
    <n v="2025"/>
  </r>
  <r>
    <s v="2025-07-22"/>
    <x v="0"/>
    <s v="Online Ads"/>
    <n v="16729"/>
    <s v="Jul"/>
    <n v="2025"/>
  </r>
  <r>
    <s v="2025-07-22"/>
    <x v="5"/>
    <s v="Purchase of Chargers"/>
    <n v="18260"/>
    <s v="Jul"/>
    <n v="2025"/>
  </r>
  <r>
    <s v="2025-07-23"/>
    <x v="2"/>
    <s v="Shop Rent"/>
    <n v="84771"/>
    <s v="Jul"/>
    <n v="2025"/>
  </r>
  <r>
    <s v="2025-07-24"/>
    <x v="6"/>
    <s v="Electricity Bill"/>
    <n v="9447"/>
    <s v="Jul"/>
    <n v="2025"/>
  </r>
  <r>
    <s v="2025-07-24"/>
    <x v="2"/>
    <s v="Shop Rent"/>
    <n v="139523"/>
    <s v="Jul"/>
    <n v="2025"/>
  </r>
  <r>
    <s v="2025-07-24"/>
    <x v="0"/>
    <s v="Online Ads"/>
    <n v="25432"/>
    <s v="Jul"/>
    <n v="2025"/>
  </r>
  <r>
    <s v="2025-07-25"/>
    <x v="2"/>
    <s v="Shop Rent"/>
    <n v="81432"/>
    <s v="Jul"/>
    <n v="2025"/>
  </r>
  <r>
    <s v="2025-07-25"/>
    <x v="5"/>
    <s v="Purchase of Phones"/>
    <n v="49964"/>
    <s v="Jul"/>
    <n v="2025"/>
  </r>
  <r>
    <s v="2025-07-26"/>
    <x v="3"/>
    <s v="Staff Salary"/>
    <n v="64915"/>
    <s v="Jul"/>
    <n v="2025"/>
  </r>
  <r>
    <s v="2025-07-26"/>
    <x v="7"/>
    <s v="Shop Repairs"/>
    <n v="18167"/>
    <s v="Jul"/>
    <n v="2025"/>
  </r>
  <r>
    <s v="2025-07-26"/>
    <x v="1"/>
    <s v="Delivery Transport"/>
    <n v="8550"/>
    <s v="Jul"/>
    <n v="2025"/>
  </r>
  <r>
    <s v="2025-07-26"/>
    <x v="3"/>
    <s v="Staff Salary"/>
    <n v="42206"/>
    <s v="Jul"/>
    <n v="2025"/>
  </r>
  <r>
    <s v="2025-07-26"/>
    <x v="0"/>
    <s v="Flyer Printing"/>
    <n v="3897"/>
    <s v="Jul"/>
    <n v="2025"/>
  </r>
  <r>
    <s v="2025-07-26"/>
    <x v="7"/>
    <s v="Equipment Fix"/>
    <n v="6863"/>
    <s v="Jul"/>
    <n v="2025"/>
  </r>
  <r>
    <s v="2025-07-26"/>
    <x v="5"/>
    <s v="Purchase of Phones"/>
    <n v="43640"/>
    <s v="Jul"/>
    <n v="2025"/>
  </r>
  <r>
    <s v="2025-07-26"/>
    <x v="7"/>
    <s v="Shop Repairs"/>
    <n v="13063"/>
    <s v="Jul"/>
    <n v="2025"/>
  </r>
  <r>
    <s v="2025-07-27"/>
    <x v="1"/>
    <s v="Bike Maintenance"/>
    <n v="13698"/>
    <s v="Jul"/>
    <n v="2025"/>
  </r>
  <r>
    <s v="2025-07-27"/>
    <x v="3"/>
    <s v="Staff Salary"/>
    <n v="76884"/>
    <s v="Jul"/>
    <n v="2025"/>
  </r>
  <r>
    <s v="2025-07-27"/>
    <x v="3"/>
    <s v="Staff Salary"/>
    <n v="21383"/>
    <s v="Jul"/>
    <n v="2025"/>
  </r>
  <r>
    <s v="2025-07-27"/>
    <x v="2"/>
    <s v="Office Rent"/>
    <n v="146759"/>
    <s v="Jul"/>
    <n v="2025"/>
  </r>
  <r>
    <s v="2025-07-28"/>
    <x v="1"/>
    <s v="Delivery Transport"/>
    <n v="13449"/>
    <s v="Jul"/>
    <n v="2025"/>
  </r>
  <r>
    <s v="2025-07-28"/>
    <x v="1"/>
    <s v="Delivery Transport"/>
    <n v="7869"/>
    <s v="Jul"/>
    <n v="2025"/>
  </r>
  <r>
    <s v="2025-07-28"/>
    <x v="2"/>
    <s v="Shop Rent"/>
    <n v="135765"/>
    <s v="Jul"/>
    <n v="2025"/>
  </r>
  <r>
    <s v="2025-07-29"/>
    <x v="7"/>
    <s v="Shop Repairs"/>
    <n v="6258"/>
    <s v="Jul"/>
    <n v="2025"/>
  </r>
  <r>
    <s v="2025-07-29"/>
    <x v="5"/>
    <s v="Purchase of Accessories"/>
    <n v="41989"/>
    <s v="Jul"/>
    <n v="2025"/>
  </r>
  <r>
    <s v="2025-07-29"/>
    <x v="6"/>
    <s v="Electricity Bill"/>
    <n v="7115"/>
    <s v="Jul"/>
    <n v="2025"/>
  </r>
  <r>
    <s v="2025-07-29"/>
    <x v="3"/>
    <s v="Casual Worker Payment"/>
    <n v="74463"/>
    <s v="Jul"/>
    <n v="2025"/>
  </r>
  <r>
    <s v="2025-07-29"/>
    <x v="3"/>
    <s v="Staff Salary"/>
    <n v="23251"/>
    <s v="Jul"/>
    <n v="2025"/>
  </r>
  <r>
    <s v="2025-07-31"/>
    <x v="6"/>
    <s v="Electricity Bill"/>
    <n v="8928"/>
    <s v="Jul"/>
    <n v="2025"/>
  </r>
  <r>
    <s v="2025-07-31"/>
    <x v="7"/>
    <s v="Equipment Fix"/>
    <n v="16664"/>
    <s v="Jul"/>
    <n v="2025"/>
  </r>
  <r>
    <s v="2025-07-31"/>
    <x v="5"/>
    <s v="Purchase of Accessories"/>
    <n v="39151"/>
    <s v="Jul"/>
    <n v="2025"/>
  </r>
  <r>
    <s v="2025-08-01"/>
    <x v="0"/>
    <s v="Flyer Printing"/>
    <n v="17799"/>
    <s v="Aug"/>
    <n v="2025"/>
  </r>
  <r>
    <s v="2025-08-01"/>
    <x v="2"/>
    <s v="Shop Rent"/>
    <n v="86301"/>
    <s v="Aug"/>
    <n v="2025"/>
  </r>
  <r>
    <s v="2025-08-03"/>
    <x v="0"/>
    <s v="Online Ads"/>
    <n v="7685"/>
    <s v="Aug"/>
    <n v="2025"/>
  </r>
  <r>
    <s v="2025-08-04"/>
    <x v="2"/>
    <s v="Office Rent"/>
    <n v="52345"/>
    <s v="Aug"/>
    <n v="2025"/>
  </r>
  <r>
    <s v="2025-08-04"/>
    <x v="6"/>
    <s v="Water Bill"/>
    <n v="12500"/>
    <s v="Aug"/>
    <n v="2025"/>
  </r>
  <r>
    <s v="2025-08-05"/>
    <x v="3"/>
    <s v="Casual Worker Payment"/>
    <n v="68884"/>
    <s v="Aug"/>
    <n v="2025"/>
  </r>
  <r>
    <s v="2025-08-06"/>
    <x v="4"/>
    <s v="Stationery"/>
    <n v="8641"/>
    <s v="Aug"/>
    <n v="2025"/>
  </r>
  <r>
    <s v="2025-08-06"/>
    <x v="7"/>
    <s v="Shop Repairs"/>
    <n v="14836"/>
    <s v="Aug"/>
    <n v="2025"/>
  </r>
  <r>
    <s v="2025-08-07"/>
    <x v="5"/>
    <s v="Purchase of Phones"/>
    <n v="43069"/>
    <s v="Aug"/>
    <n v="2025"/>
  </r>
  <r>
    <s v="2025-08-07"/>
    <x v="1"/>
    <s v="Bike Maintenance"/>
    <n v="10819"/>
    <s v="Aug"/>
    <n v="2025"/>
  </r>
  <r>
    <s v="2025-08-08"/>
    <x v="3"/>
    <s v="Casual Worker Payment"/>
    <n v="21118"/>
    <s v="Aug"/>
    <n v="2025"/>
  </r>
  <r>
    <s v="2025-08-08"/>
    <x v="3"/>
    <s v="Casual Worker Payment"/>
    <n v="18524"/>
    <s v="Aug"/>
    <n v="2025"/>
  </r>
  <r>
    <s v="2025-08-09"/>
    <x v="1"/>
    <s v="Bike Maintenance"/>
    <n v="4204"/>
    <s v="Aug"/>
    <n v="2025"/>
  </r>
  <r>
    <s v="2025-08-09"/>
    <x v="3"/>
    <s v="Staff Salary"/>
    <n v="16503"/>
    <s v="Aug"/>
    <n v="2025"/>
  </r>
  <r>
    <s v="2025-08-09"/>
    <x v="1"/>
    <s v="Bike Maintenance"/>
    <n v="2707"/>
    <s v="Aug"/>
    <n v="2025"/>
  </r>
  <r>
    <s v="2025-08-09"/>
    <x v="3"/>
    <s v="Staff Salary"/>
    <n v="59437"/>
    <s v="Aug"/>
    <n v="2025"/>
  </r>
  <r>
    <s v="2025-08-10"/>
    <x v="0"/>
    <s v="Flyer Printing"/>
    <n v="21095"/>
    <s v="Aug"/>
    <n v="2025"/>
  </r>
  <r>
    <s v="2025-08-10"/>
    <x v="0"/>
    <s v="Flyer Printing"/>
    <n v="5907"/>
    <s v="Aug"/>
    <n v="2025"/>
  </r>
  <r>
    <s v="2025-08-10"/>
    <x v="0"/>
    <s v="Flyer Printing"/>
    <n v="8490"/>
    <s v="Aug"/>
    <n v="2025"/>
  </r>
  <r>
    <s v="2025-08-11"/>
    <x v="3"/>
    <s v="Casual Worker Payment"/>
    <n v="55480"/>
    <s v="Aug"/>
    <n v="2025"/>
  </r>
  <r>
    <s v="2025-08-12"/>
    <x v="2"/>
    <s v="Office Rent"/>
    <n v="106049"/>
    <s v="Aug"/>
    <n v="2025"/>
  </r>
  <r>
    <s v="2025-08-12"/>
    <x v="5"/>
    <s v="Purchase of Chargers"/>
    <n v="59643"/>
    <s v="Aug"/>
    <n v="2025"/>
  </r>
  <r>
    <s v="2025-08-12"/>
    <x v="1"/>
    <s v="Delivery Transport"/>
    <n v="13828"/>
    <s v="Aug"/>
    <n v="2025"/>
  </r>
  <r>
    <s v="2025-08-12"/>
    <x v="3"/>
    <s v="Staff Salary"/>
    <n v="60060"/>
    <s v="Aug"/>
    <n v="2025"/>
  </r>
  <r>
    <s v="2025-08-12"/>
    <x v="6"/>
    <s v="Electricity Bill"/>
    <n v="19169"/>
    <s v="Aug"/>
    <n v="2025"/>
  </r>
  <r>
    <s v="2025-08-12"/>
    <x v="6"/>
    <s v="Water Bill"/>
    <n v="9474"/>
    <s v="Aug"/>
    <n v="2025"/>
  </r>
  <r>
    <s v="2025-08-13"/>
    <x v="1"/>
    <s v="Bike Maintenance"/>
    <n v="12759"/>
    <s v="Aug"/>
    <n v="2025"/>
  </r>
  <r>
    <s v="2025-08-13"/>
    <x v="7"/>
    <s v="Equipment Fix"/>
    <n v="23852"/>
    <s v="Aug"/>
    <n v="2025"/>
  </r>
  <r>
    <s v="2025-08-13"/>
    <x v="5"/>
    <s v="Purchase of Chargers"/>
    <n v="14086"/>
    <s v="Aug"/>
    <n v="2025"/>
  </r>
  <r>
    <s v="2025-08-13"/>
    <x v="7"/>
    <s v="Shop Repairs"/>
    <n v="20008"/>
    <s v="Aug"/>
    <n v="2025"/>
  </r>
  <r>
    <s v="2025-08-14"/>
    <x v="0"/>
    <s v="Online Ads"/>
    <n v="12259"/>
    <s v="Aug"/>
    <n v="2025"/>
  </r>
  <r>
    <s v="2025-08-14"/>
    <x v="7"/>
    <s v="Equipment Fix"/>
    <n v="8253"/>
    <s v="Aug"/>
    <n v="2025"/>
  </r>
  <r>
    <s v="2025-08-14"/>
    <x v="4"/>
    <s v="Snacks"/>
    <n v="1956"/>
    <s v="Aug"/>
    <n v="2025"/>
  </r>
  <r>
    <s v="2025-08-14"/>
    <x v="1"/>
    <s v="Fuel Purchase"/>
    <n v="13959"/>
    <s v="Aug"/>
    <n v="2025"/>
  </r>
  <r>
    <s v="2025-08-14"/>
    <x v="3"/>
    <s v="Casual Worker Payment"/>
    <n v="56899"/>
    <s v="Aug"/>
    <n v="2025"/>
  </r>
  <r>
    <s v="2025-08-14"/>
    <x v="3"/>
    <s v="Casual Worker Payment"/>
    <n v="51225"/>
    <s v="Aug"/>
    <n v="2025"/>
  </r>
  <r>
    <s v="2025-08-15"/>
    <x v="0"/>
    <s v="Online Ads"/>
    <n v="22277"/>
    <s v="Aug"/>
    <n v="2025"/>
  </r>
  <r>
    <s v="2025-08-15"/>
    <x v="4"/>
    <s v="Unexpected Expense"/>
    <n v="4984"/>
    <s v="Aug"/>
    <n v="2025"/>
  </r>
  <r>
    <s v="2025-08-16"/>
    <x v="5"/>
    <s v="Purchase of Chargers"/>
    <n v="28086"/>
    <s v="Aug"/>
    <n v="2025"/>
  </r>
  <r>
    <s v="2025-08-16"/>
    <x v="0"/>
    <s v="Online Ads"/>
    <n v="19602"/>
    <s v="Aug"/>
    <n v="2025"/>
  </r>
  <r>
    <s v="2025-08-17"/>
    <x v="5"/>
    <s v="Purchase of Chargers"/>
    <n v="51351"/>
    <s v="Aug"/>
    <n v="2025"/>
  </r>
  <r>
    <s v="2025-08-17"/>
    <x v="4"/>
    <s v="Stationery"/>
    <n v="759"/>
    <s v="Aug"/>
    <n v="2025"/>
  </r>
  <r>
    <s v="2025-08-17"/>
    <x v="2"/>
    <s v="Office Rent"/>
    <n v="120855"/>
    <s v="Aug"/>
    <n v="2025"/>
  </r>
  <r>
    <s v="2025-08-18"/>
    <x v="3"/>
    <s v="Staff Salary"/>
    <n v="44591"/>
    <s v="Aug"/>
    <n v="2025"/>
  </r>
  <r>
    <s v="2025-08-18"/>
    <x v="4"/>
    <s v="Snacks"/>
    <n v="3055"/>
    <s v="Aug"/>
    <n v="2025"/>
  </r>
  <r>
    <s v="2025-08-18"/>
    <x v="7"/>
    <s v="Shop Repairs"/>
    <n v="19316"/>
    <s v="Aug"/>
    <n v="2025"/>
  </r>
  <r>
    <s v="2025-08-18"/>
    <x v="5"/>
    <s v="Purchase of Accessories"/>
    <n v="39614"/>
    <s v="Aug"/>
    <n v="2025"/>
  </r>
  <r>
    <s v="2025-08-19"/>
    <x v="6"/>
    <s v="Internet Subscription"/>
    <n v="6465"/>
    <s v="Aug"/>
    <n v="2025"/>
  </r>
  <r>
    <s v="2025-08-19"/>
    <x v="3"/>
    <s v="Casual Worker Payment"/>
    <n v="75245"/>
    <s v="Aug"/>
    <n v="2025"/>
  </r>
  <r>
    <s v="2025-08-20"/>
    <x v="2"/>
    <s v="Office Rent"/>
    <n v="97810"/>
    <s v="Aug"/>
    <n v="2025"/>
  </r>
  <r>
    <s v="2025-08-20"/>
    <x v="2"/>
    <s v="Office Rent"/>
    <n v="93860"/>
    <s v="Aug"/>
    <n v="2025"/>
  </r>
  <r>
    <s v="2025-08-21"/>
    <x v="4"/>
    <s v="Snacks"/>
    <n v="3630"/>
    <s v="Aug"/>
    <n v="2025"/>
  </r>
  <r>
    <s v="2025-08-21"/>
    <x v="3"/>
    <s v="Staff Salary"/>
    <n v="23762"/>
    <s v="Aug"/>
    <n v="2025"/>
  </r>
  <r>
    <s v="2025-08-22"/>
    <x v="4"/>
    <s v="Unexpected Expense"/>
    <n v="3718"/>
    <s v="Aug"/>
    <n v="2025"/>
  </r>
  <r>
    <s v="2025-08-23"/>
    <x v="3"/>
    <s v="Casual Worker Payment"/>
    <n v="76822"/>
    <s v="Aug"/>
    <n v="2025"/>
  </r>
  <r>
    <s v="2025-08-25"/>
    <x v="4"/>
    <s v="Unexpected Expense"/>
    <n v="3943"/>
    <s v="Aug"/>
    <n v="2025"/>
  </r>
  <r>
    <s v="2025-08-25"/>
    <x v="2"/>
    <s v="Office Rent"/>
    <n v="133467"/>
    <s v="Aug"/>
    <n v="2025"/>
  </r>
  <r>
    <s v="2025-08-25"/>
    <x v="4"/>
    <s v="Unexpected Expense"/>
    <n v="4168"/>
    <s v="Aug"/>
    <n v="2025"/>
  </r>
  <r>
    <s v="2025-08-26"/>
    <x v="5"/>
    <s v="Purchase of Phones"/>
    <n v="27313"/>
    <s v="Aug"/>
    <n v="2025"/>
  </r>
  <r>
    <s v="2025-08-26"/>
    <x v="2"/>
    <s v="Office Rent"/>
    <n v="120766"/>
    <s v="Aug"/>
    <n v="2025"/>
  </r>
  <r>
    <s v="2025-08-26"/>
    <x v="6"/>
    <s v="Internet Subscription"/>
    <n v="10158"/>
    <s v="Aug"/>
    <n v="2025"/>
  </r>
  <r>
    <s v="2025-08-26"/>
    <x v="7"/>
    <s v="Shop Repairs"/>
    <n v="6930"/>
    <s v="Aug"/>
    <n v="2025"/>
  </r>
  <r>
    <s v="2025-08-27"/>
    <x v="7"/>
    <s v="Equipment Fix"/>
    <n v="9281"/>
    <s v="Aug"/>
    <n v="2025"/>
  </r>
  <r>
    <s v="2025-08-27"/>
    <x v="2"/>
    <s v="Shop Rent"/>
    <n v="140377"/>
    <s v="Aug"/>
    <n v="2025"/>
  </r>
  <r>
    <s v="2025-08-27"/>
    <x v="0"/>
    <s v="Flyer Printing"/>
    <n v="26037"/>
    <s v="Aug"/>
    <n v="2025"/>
  </r>
  <r>
    <s v="2025-08-28"/>
    <x v="7"/>
    <s v="Shop Repairs"/>
    <n v="11528"/>
    <s v="Aug"/>
    <n v="2025"/>
  </r>
  <r>
    <s v="2025-08-28"/>
    <x v="6"/>
    <s v="Electricity Bill"/>
    <n v="14251"/>
    <s v="Aug"/>
    <n v="2025"/>
  </r>
  <r>
    <s v="2025-08-28"/>
    <x v="3"/>
    <s v="Casual Worker Payment"/>
    <n v="70249"/>
    <s v="Aug"/>
    <n v="2025"/>
  </r>
  <r>
    <s v="2025-08-28"/>
    <x v="4"/>
    <s v="Unexpected Expense"/>
    <n v="6246"/>
    <s v="Aug"/>
    <n v="2025"/>
  </r>
  <r>
    <s v="2025-08-28"/>
    <x v="6"/>
    <s v="Water Bill"/>
    <n v="18619"/>
    <s v="Aug"/>
    <n v="2025"/>
  </r>
  <r>
    <s v="2025-08-29"/>
    <x v="6"/>
    <s v="Water Bill"/>
    <n v="19944"/>
    <s v="Aug"/>
    <n v="2025"/>
  </r>
  <r>
    <s v="2025-08-29"/>
    <x v="3"/>
    <s v="Casual Worker Payment"/>
    <n v="44744"/>
    <s v="Aug"/>
    <n v="2025"/>
  </r>
  <r>
    <s v="2025-08-31"/>
    <x v="6"/>
    <s v="Water Bill"/>
    <n v="11024"/>
    <s v="Aug"/>
    <n v="2025"/>
  </r>
  <r>
    <s v="2025-08-31"/>
    <x v="4"/>
    <s v="Snacks"/>
    <n v="2879"/>
    <s v="Aug"/>
    <n v="2025"/>
  </r>
  <r>
    <s v="2025-09-01"/>
    <x v="1"/>
    <s v="Bike Maintenance"/>
    <n v="8848"/>
    <s v="Sept"/>
    <n v="2025"/>
  </r>
  <r>
    <s v="2025-09-01"/>
    <x v="0"/>
    <s v="Flyer Printing"/>
    <n v="28584"/>
    <s v="Sept"/>
    <n v="2025"/>
  </r>
  <r>
    <s v="2025-09-01"/>
    <x v="2"/>
    <s v="Office Rent"/>
    <n v="74991"/>
    <s v="Sept"/>
    <n v="2025"/>
  </r>
  <r>
    <s v="2025-09-01"/>
    <x v="5"/>
    <s v="Purchase of Chargers"/>
    <n v="32206"/>
    <s v="Sept"/>
    <n v="2025"/>
  </r>
  <r>
    <s v="2025-09-02"/>
    <x v="1"/>
    <s v="Bike Maintenance"/>
    <n v="13640"/>
    <s v="Sept"/>
    <n v="2025"/>
  </r>
  <r>
    <s v="2025-09-02"/>
    <x v="2"/>
    <s v="Office Rent"/>
    <n v="67664"/>
    <s v="Sept"/>
    <n v="2025"/>
  </r>
  <r>
    <s v="2025-09-02"/>
    <x v="5"/>
    <s v="Purchase of Chargers"/>
    <n v="18290"/>
    <s v="Sept"/>
    <n v="2025"/>
  </r>
  <r>
    <s v="2025-09-03"/>
    <x v="2"/>
    <s v="Shop Rent"/>
    <n v="126954"/>
    <s v="Sept"/>
    <n v="2025"/>
  </r>
  <r>
    <s v="2025-09-04"/>
    <x v="2"/>
    <s v="Office Rent"/>
    <n v="104968"/>
    <s v="Sept"/>
    <n v="2025"/>
  </r>
  <r>
    <s v="2025-09-05"/>
    <x v="2"/>
    <s v="Shop Rent"/>
    <n v="52777"/>
    <s v="Sept"/>
    <n v="2025"/>
  </r>
  <r>
    <s v="2025-09-05"/>
    <x v="0"/>
    <s v="Flyer Printing"/>
    <n v="7110"/>
    <s v="Sept"/>
    <n v="2025"/>
  </r>
  <r>
    <s v="2025-09-05"/>
    <x v="4"/>
    <s v="Stationery"/>
    <n v="4691"/>
    <s v="Sept"/>
    <n v="2025"/>
  </r>
  <r>
    <s v="2025-09-05"/>
    <x v="0"/>
    <s v="Online Ads"/>
    <n v="15792"/>
    <s v="Sept"/>
    <n v="2025"/>
  </r>
  <r>
    <s v="2025-09-05"/>
    <x v="5"/>
    <s v="Purchase of Phones"/>
    <n v="32705"/>
    <s v="Sept"/>
    <n v="2025"/>
  </r>
  <r>
    <s v="2025-09-06"/>
    <x v="3"/>
    <s v="Staff Salary"/>
    <n v="56315"/>
    <s v="Sept"/>
    <n v="2025"/>
  </r>
  <r>
    <s v="2025-09-06"/>
    <x v="4"/>
    <s v="Snacks"/>
    <n v="7339"/>
    <s v="Sept"/>
    <n v="2025"/>
  </r>
  <r>
    <s v="2025-09-06"/>
    <x v="0"/>
    <s v="Flyer Printing"/>
    <n v="20159"/>
    <s v="Sept"/>
    <n v="2025"/>
  </r>
  <r>
    <s v="2025-09-06"/>
    <x v="3"/>
    <s v="Staff Salary"/>
    <n v="58961"/>
    <s v="Sept"/>
    <n v="2025"/>
  </r>
  <r>
    <s v="2025-09-07"/>
    <x v="4"/>
    <s v="Stationery"/>
    <n v="7346"/>
    <s v="Sept"/>
    <n v="2025"/>
  </r>
  <r>
    <s v="2025-09-07"/>
    <x v="0"/>
    <s v="Flyer Printing"/>
    <n v="20704"/>
    <s v="Sept"/>
    <n v="2025"/>
  </r>
  <r>
    <s v="2025-09-07"/>
    <x v="2"/>
    <s v="Shop Rent"/>
    <n v="105877"/>
    <s v="Sept"/>
    <n v="2025"/>
  </r>
  <r>
    <s v="2025-09-08"/>
    <x v="5"/>
    <s v="Purchase of Chargers"/>
    <n v="11126"/>
    <s v="Sept"/>
    <n v="2025"/>
  </r>
  <r>
    <s v="2025-09-09"/>
    <x v="7"/>
    <s v="Equipment Fix"/>
    <n v="22580"/>
    <s v="Sept"/>
    <n v="2025"/>
  </r>
  <r>
    <s v="2025-09-09"/>
    <x v="6"/>
    <s v="Electricity Bill"/>
    <n v="2618"/>
    <s v="Sept"/>
    <n v="2025"/>
  </r>
  <r>
    <s v="2025-09-10"/>
    <x v="0"/>
    <s v="Online Ads"/>
    <n v="29226"/>
    <s v="Sept"/>
    <n v="2025"/>
  </r>
  <r>
    <s v="2025-09-10"/>
    <x v="1"/>
    <s v="Bike Maintenance"/>
    <n v="5096"/>
    <s v="Sept"/>
    <n v="2025"/>
  </r>
  <r>
    <s v="2025-09-11"/>
    <x v="4"/>
    <s v="Stationery"/>
    <n v="654"/>
    <s v="Sept"/>
    <n v="2025"/>
  </r>
  <r>
    <s v="2025-09-11"/>
    <x v="6"/>
    <s v="Electricity Bill"/>
    <n v="9529"/>
    <s v="Sept"/>
    <n v="2025"/>
  </r>
  <r>
    <s v="2025-09-11"/>
    <x v="4"/>
    <s v="Unexpected Expense"/>
    <n v="2370"/>
    <s v="Sept"/>
    <n v="2025"/>
  </r>
  <r>
    <s v="2025-09-11"/>
    <x v="1"/>
    <s v="Fuel Purchase"/>
    <n v="13139"/>
    <s v="Sept"/>
    <n v="2025"/>
  </r>
  <r>
    <s v="2025-09-12"/>
    <x v="4"/>
    <s v="Snacks"/>
    <n v="4673"/>
    <s v="Sept"/>
    <n v="2025"/>
  </r>
  <r>
    <s v="2025-09-12"/>
    <x v="3"/>
    <s v="Staff Salary"/>
    <n v="60302"/>
    <s v="Sept"/>
    <n v="2025"/>
  </r>
  <r>
    <s v="2025-09-13"/>
    <x v="3"/>
    <s v="Staff Salary"/>
    <n v="21273"/>
    <s v="Sept"/>
    <n v="2025"/>
  </r>
  <r>
    <s v="2025-09-13"/>
    <x v="5"/>
    <s v="Purchase of Chargers"/>
    <n v="35481"/>
    <s v="Sept"/>
    <n v="2025"/>
  </r>
  <r>
    <s v="2025-09-13"/>
    <x v="5"/>
    <s v="Purchase of Chargers"/>
    <n v="46907"/>
    <s v="Sept"/>
    <n v="2025"/>
  </r>
  <r>
    <s v="2025-09-14"/>
    <x v="2"/>
    <s v="Office Rent"/>
    <n v="79415"/>
    <s v="Sept"/>
    <n v="2025"/>
  </r>
  <r>
    <s v="2025-09-14"/>
    <x v="0"/>
    <s v="Online Ads"/>
    <n v="29129"/>
    <s v="Sept"/>
    <n v="2025"/>
  </r>
  <r>
    <s v="2025-09-15"/>
    <x v="7"/>
    <s v="Shop Repairs"/>
    <n v="3100"/>
    <s v="Sept"/>
    <n v="2025"/>
  </r>
  <r>
    <s v="2025-09-16"/>
    <x v="2"/>
    <s v="Shop Rent"/>
    <n v="82459"/>
    <s v="Sept"/>
    <n v="2025"/>
  </r>
  <r>
    <s v="2025-09-17"/>
    <x v="6"/>
    <s v="Internet Subscription"/>
    <n v="11247"/>
    <s v="Sept"/>
    <n v="2025"/>
  </r>
  <r>
    <s v="2025-09-17"/>
    <x v="7"/>
    <s v="Shop Repairs"/>
    <n v="13514"/>
    <s v="Sept"/>
    <n v="2025"/>
  </r>
  <r>
    <s v="2025-09-17"/>
    <x v="4"/>
    <s v="Unexpected Expense"/>
    <n v="1856"/>
    <s v="Sept"/>
    <n v="2025"/>
  </r>
  <r>
    <s v="2025-09-19"/>
    <x v="2"/>
    <s v="Office Rent"/>
    <n v="119352"/>
    <s v="Sept"/>
    <n v="2025"/>
  </r>
  <r>
    <s v="2025-09-20"/>
    <x v="1"/>
    <s v="Bike Maintenance"/>
    <n v="10220"/>
    <s v="Sept"/>
    <n v="2025"/>
  </r>
  <r>
    <s v="2025-09-21"/>
    <x v="4"/>
    <s v="Stationery"/>
    <n v="1817"/>
    <s v="Sept"/>
    <n v="2025"/>
  </r>
  <r>
    <s v="2025-09-21"/>
    <x v="5"/>
    <s v="Purchase of Accessories"/>
    <n v="45113"/>
    <s v="Sept"/>
    <n v="2025"/>
  </r>
  <r>
    <s v="2025-09-21"/>
    <x v="4"/>
    <s v="Unexpected Expense"/>
    <n v="3720"/>
    <s v="Sept"/>
    <n v="2025"/>
  </r>
  <r>
    <s v="2025-09-21"/>
    <x v="3"/>
    <s v="Staff Salary"/>
    <n v="62899"/>
    <s v="Sept"/>
    <n v="2025"/>
  </r>
  <r>
    <s v="2025-09-22"/>
    <x v="1"/>
    <s v="Bike Maintenance"/>
    <n v="1599"/>
    <s v="Sept"/>
    <n v="2025"/>
  </r>
  <r>
    <s v="2025-09-22"/>
    <x v="6"/>
    <s v="Water Bill"/>
    <n v="9752"/>
    <s v="Sept"/>
    <n v="2025"/>
  </r>
  <r>
    <s v="2025-09-22"/>
    <x v="5"/>
    <s v="Purchase of Phones"/>
    <n v="50913"/>
    <s v="Sept"/>
    <n v="2025"/>
  </r>
  <r>
    <s v="2025-09-22"/>
    <x v="5"/>
    <s v="Purchase of Chargers"/>
    <n v="33982"/>
    <s v="Sept"/>
    <n v="2025"/>
  </r>
  <r>
    <s v="2025-09-23"/>
    <x v="4"/>
    <s v="Snacks"/>
    <n v="2232"/>
    <s v="Sept"/>
    <n v="2025"/>
  </r>
  <r>
    <s v="2025-09-23"/>
    <x v="3"/>
    <s v="Staff Salary"/>
    <n v="74579"/>
    <s v="Sept"/>
    <n v="2025"/>
  </r>
  <r>
    <s v="2025-09-23"/>
    <x v="6"/>
    <s v="Water Bill"/>
    <n v="10259"/>
    <s v="Sept"/>
    <n v="2025"/>
  </r>
  <r>
    <s v="2025-09-23"/>
    <x v="7"/>
    <s v="Shop Repairs"/>
    <n v="14631"/>
    <s v="Sept"/>
    <n v="2025"/>
  </r>
  <r>
    <s v="2025-09-23"/>
    <x v="6"/>
    <s v="Internet Subscription"/>
    <n v="19129"/>
    <s v="Sept"/>
    <n v="2025"/>
  </r>
  <r>
    <s v="2025-09-23"/>
    <x v="2"/>
    <s v="Office Rent"/>
    <n v="127331"/>
    <s v="Sept"/>
    <n v="2025"/>
  </r>
  <r>
    <s v="2025-09-24"/>
    <x v="4"/>
    <s v="Stationery"/>
    <n v="2240"/>
    <s v="Sept"/>
    <n v="2025"/>
  </r>
  <r>
    <s v="2025-09-25"/>
    <x v="3"/>
    <s v="Casual Worker Payment"/>
    <n v="65606"/>
    <s v="Sept"/>
    <n v="2025"/>
  </r>
  <r>
    <s v="2025-09-25"/>
    <x v="7"/>
    <s v="Equipment Fix"/>
    <n v="21448"/>
    <s v="Sept"/>
    <n v="2025"/>
  </r>
  <r>
    <s v="2025-09-25"/>
    <x v="5"/>
    <s v="Purchase of Accessories"/>
    <n v="39180"/>
    <s v="Sept"/>
    <n v="2025"/>
  </r>
  <r>
    <s v="2025-09-26"/>
    <x v="5"/>
    <s v="Purchase of Accessories"/>
    <n v="40002"/>
    <s v="Sept"/>
    <n v="2025"/>
  </r>
  <r>
    <s v="2025-09-26"/>
    <x v="2"/>
    <s v="Shop Rent"/>
    <n v="102785"/>
    <s v="Sept"/>
    <n v="2025"/>
  </r>
  <r>
    <s v="2025-09-27"/>
    <x v="3"/>
    <s v="Casual Worker Payment"/>
    <n v="17492"/>
    <s v="Sept"/>
    <n v="2025"/>
  </r>
  <r>
    <s v="2025-09-27"/>
    <x v="1"/>
    <s v="Delivery Transport"/>
    <n v="8678"/>
    <s v="Sept"/>
    <n v="2025"/>
  </r>
  <r>
    <s v="2025-09-28"/>
    <x v="3"/>
    <s v="Staff Salary"/>
    <n v="67630"/>
    <s v="Sept"/>
    <n v="2025"/>
  </r>
  <r>
    <s v="2025-09-28"/>
    <x v="5"/>
    <s v="Purchase of Phones"/>
    <n v="50338"/>
    <s v="Sept"/>
    <n v="2025"/>
  </r>
  <r>
    <s v="2025-09-28"/>
    <x v="0"/>
    <s v="Flyer Printing"/>
    <n v="27102"/>
    <s v="Sept"/>
    <n v="2025"/>
  </r>
  <r>
    <s v="2025-09-29"/>
    <x v="6"/>
    <s v="Water Bill"/>
    <n v="7541"/>
    <s v="Sept"/>
    <n v="2025"/>
  </r>
  <r>
    <s v="2025-09-30"/>
    <x v="0"/>
    <s v="Flyer Printing"/>
    <n v="7685"/>
    <s v="Sept"/>
    <n v="2025"/>
  </r>
  <r>
    <s v="2025-09-30"/>
    <x v="4"/>
    <s v="Stationery"/>
    <n v="6967"/>
    <s v="Sept"/>
    <n v="2025"/>
  </r>
  <r>
    <s v="2025-10-02"/>
    <x v="3"/>
    <s v="Casual Worker Payment"/>
    <n v="21772"/>
    <s v="Oct"/>
    <n v="2025"/>
  </r>
  <r>
    <s v="2025-10-03"/>
    <x v="1"/>
    <s v="Delivery Transport"/>
    <n v="2192"/>
    <s v="Oct"/>
    <n v="2025"/>
  </r>
  <r>
    <s v="2025-10-03"/>
    <x v="4"/>
    <s v="Stationery"/>
    <n v="5571"/>
    <s v="Oct"/>
    <n v="2025"/>
  </r>
  <r>
    <s v="2025-10-03"/>
    <x v="5"/>
    <s v="Purchase of Chargers"/>
    <n v="33557"/>
    <s v="Oct"/>
    <n v="2025"/>
  </r>
  <r>
    <s v="2025-10-03"/>
    <x v="6"/>
    <s v="Water Bill"/>
    <n v="2667"/>
    <s v="Oct"/>
    <n v="2025"/>
  </r>
  <r>
    <s v="2025-10-03"/>
    <x v="4"/>
    <s v="Stationery"/>
    <n v="6550"/>
    <s v="Oct"/>
    <n v="2025"/>
  </r>
  <r>
    <s v="2025-10-04"/>
    <x v="4"/>
    <s v="Unexpected Expense"/>
    <n v="3233"/>
    <s v="Oct"/>
    <n v="2025"/>
  </r>
  <r>
    <s v="2025-10-04"/>
    <x v="7"/>
    <s v="Shop Repairs"/>
    <n v="11609"/>
    <s v="Oct"/>
    <n v="2025"/>
  </r>
  <r>
    <s v="2025-10-04"/>
    <x v="4"/>
    <s v="Unexpected Expense"/>
    <n v="1186"/>
    <s v="Oct"/>
    <n v="2025"/>
  </r>
  <r>
    <s v="2025-10-05"/>
    <x v="7"/>
    <s v="Shop Repairs"/>
    <n v="6607"/>
    <s v="Oct"/>
    <n v="2025"/>
  </r>
  <r>
    <s v="2025-10-06"/>
    <x v="4"/>
    <s v="Snacks"/>
    <n v="2201"/>
    <s v="Oct"/>
    <n v="2025"/>
  </r>
  <r>
    <s v="2025-10-07"/>
    <x v="6"/>
    <s v="Electricity Bill"/>
    <n v="19294"/>
    <s v="Oct"/>
    <n v="2025"/>
  </r>
  <r>
    <s v="2025-10-07"/>
    <x v="7"/>
    <s v="Equipment Fix"/>
    <n v="9803"/>
    <s v="Oct"/>
    <n v="2025"/>
  </r>
  <r>
    <s v="2025-10-07"/>
    <x v="3"/>
    <s v="Casual Worker Payment"/>
    <n v="61640"/>
    <s v="Oct"/>
    <n v="2025"/>
  </r>
  <r>
    <s v="2025-10-08"/>
    <x v="1"/>
    <s v="Fuel Purchase"/>
    <n v="5800"/>
    <s v="Oct"/>
    <n v="2025"/>
  </r>
  <r>
    <s v="2025-10-08"/>
    <x v="3"/>
    <s v="Staff Salary"/>
    <n v="31602"/>
    <s v="Oct"/>
    <n v="2025"/>
  </r>
  <r>
    <s v="2025-10-08"/>
    <x v="5"/>
    <s v="Purchase of Chargers"/>
    <n v="40180"/>
    <s v="Oct"/>
    <n v="2025"/>
  </r>
  <r>
    <s v="2025-10-08"/>
    <x v="7"/>
    <s v="Equipment Fix"/>
    <n v="13322"/>
    <s v="Oct"/>
    <n v="2025"/>
  </r>
  <r>
    <s v="2025-10-09"/>
    <x v="0"/>
    <s v="Flyer Printing"/>
    <n v="19316"/>
    <s v="Oct"/>
    <n v="2025"/>
  </r>
  <r>
    <s v="2025-10-09"/>
    <x v="2"/>
    <s v="Shop Rent"/>
    <n v="144263"/>
    <s v="Oct"/>
    <n v="2025"/>
  </r>
  <r>
    <s v="2025-10-09"/>
    <x v="3"/>
    <s v="Casual Worker Payment"/>
    <n v="15175"/>
    <s v="Oct"/>
    <n v="2025"/>
  </r>
  <r>
    <s v="2025-10-10"/>
    <x v="5"/>
    <s v="Purchase of Phones"/>
    <n v="24726"/>
    <s v="Oct"/>
    <n v="2025"/>
  </r>
  <r>
    <s v="2025-10-11"/>
    <x v="7"/>
    <s v="Shop Repairs"/>
    <n v="5984"/>
    <s v="Oct"/>
    <n v="2025"/>
  </r>
  <r>
    <s v="2025-10-11"/>
    <x v="7"/>
    <s v="Equipment Fix"/>
    <n v="4621"/>
    <s v="Oct"/>
    <n v="2025"/>
  </r>
  <r>
    <s v="2025-10-12"/>
    <x v="4"/>
    <s v="Unexpected Expense"/>
    <n v="4692"/>
    <s v="Oct"/>
    <n v="2025"/>
  </r>
  <r>
    <s v="2025-10-12"/>
    <x v="3"/>
    <s v="Staff Salary"/>
    <n v="21386"/>
    <s v="Oct"/>
    <n v="2025"/>
  </r>
  <r>
    <s v="2025-10-13"/>
    <x v="3"/>
    <s v="Staff Salary"/>
    <n v="33427"/>
    <s v="Oct"/>
    <n v="2025"/>
  </r>
  <r>
    <s v="2025-10-13"/>
    <x v="3"/>
    <s v="Casual Worker Payment"/>
    <n v="60720"/>
    <s v="Oct"/>
    <n v="2025"/>
  </r>
  <r>
    <s v="2025-10-13"/>
    <x v="7"/>
    <s v="Equipment Fix"/>
    <n v="12612"/>
    <s v="Oct"/>
    <n v="2025"/>
  </r>
  <r>
    <s v="2025-10-13"/>
    <x v="7"/>
    <s v="Shop Repairs"/>
    <n v="13886"/>
    <s v="Oct"/>
    <n v="2025"/>
  </r>
  <r>
    <s v="2025-10-13"/>
    <x v="0"/>
    <s v="Flyer Printing"/>
    <n v="26978"/>
    <s v="Oct"/>
    <n v="2025"/>
  </r>
  <r>
    <s v="2025-10-14"/>
    <x v="4"/>
    <s v="Stationery"/>
    <n v="5378"/>
    <s v="Oct"/>
    <n v="2025"/>
  </r>
  <r>
    <s v="2025-10-14"/>
    <x v="3"/>
    <s v="Staff Salary"/>
    <n v="20381"/>
    <s v="Oct"/>
    <n v="2025"/>
  </r>
  <r>
    <s v="2025-10-15"/>
    <x v="2"/>
    <s v="Office Rent"/>
    <n v="98959"/>
    <s v="Oct"/>
    <n v="2025"/>
  </r>
  <r>
    <s v="2025-10-15"/>
    <x v="0"/>
    <s v="Flyer Printing"/>
    <n v="20585"/>
    <s v="Oct"/>
    <n v="2025"/>
  </r>
  <r>
    <s v="2025-10-15"/>
    <x v="6"/>
    <s v="Electricity Bill"/>
    <n v="15178"/>
    <s v="Oct"/>
    <n v="2025"/>
  </r>
  <r>
    <s v="2025-10-15"/>
    <x v="3"/>
    <s v="Staff Salary"/>
    <n v="17157"/>
    <s v="Oct"/>
    <n v="2025"/>
  </r>
  <r>
    <s v="2025-10-16"/>
    <x v="5"/>
    <s v="Purchase of Phones"/>
    <n v="29178"/>
    <s v="Oct"/>
    <n v="2025"/>
  </r>
  <r>
    <s v="2025-10-16"/>
    <x v="1"/>
    <s v="Bike Maintenance"/>
    <n v="14595"/>
    <s v="Oct"/>
    <n v="2025"/>
  </r>
  <r>
    <s v="2025-10-16"/>
    <x v="7"/>
    <s v="Equipment Fix"/>
    <n v="5796"/>
    <s v="Oct"/>
    <n v="2025"/>
  </r>
  <r>
    <s v="2025-10-16"/>
    <x v="3"/>
    <s v="Casual Worker Payment"/>
    <n v="23177"/>
    <s v="Oct"/>
    <n v="2025"/>
  </r>
  <r>
    <s v="2025-10-16"/>
    <x v="4"/>
    <s v="Snacks"/>
    <n v="7315"/>
    <s v="Oct"/>
    <n v="2025"/>
  </r>
  <r>
    <s v="2025-10-17"/>
    <x v="0"/>
    <s v="Flyer Printing"/>
    <n v="24191"/>
    <s v="Oct"/>
    <n v="2025"/>
  </r>
  <r>
    <s v="2025-10-17"/>
    <x v="0"/>
    <s v="Online Ads"/>
    <n v="17686"/>
    <s v="Oct"/>
    <n v="2025"/>
  </r>
  <r>
    <s v="2025-10-17"/>
    <x v="7"/>
    <s v="Shop Repairs"/>
    <n v="12144"/>
    <s v="Oct"/>
    <n v="2025"/>
  </r>
  <r>
    <s v="2025-10-18"/>
    <x v="0"/>
    <s v="Flyer Printing"/>
    <n v="13018"/>
    <s v="Oct"/>
    <n v="2025"/>
  </r>
  <r>
    <s v="2025-10-18"/>
    <x v="7"/>
    <s v="Shop Repairs"/>
    <n v="24844"/>
    <s v="Oct"/>
    <n v="2025"/>
  </r>
  <r>
    <s v="2025-10-19"/>
    <x v="1"/>
    <s v="Delivery Transport"/>
    <n v="5631"/>
    <s v="Oct"/>
    <n v="2025"/>
  </r>
  <r>
    <s v="2025-10-20"/>
    <x v="5"/>
    <s v="Purchase of Phones"/>
    <n v="52968"/>
    <s v="Oct"/>
    <n v="2025"/>
  </r>
  <r>
    <s v="2025-10-20"/>
    <x v="2"/>
    <s v="Shop Rent"/>
    <n v="147707"/>
    <s v="Oct"/>
    <n v="2025"/>
  </r>
  <r>
    <s v="2025-10-20"/>
    <x v="6"/>
    <s v="Internet Subscription"/>
    <n v="14190"/>
    <s v="Oct"/>
    <n v="2025"/>
  </r>
  <r>
    <s v="2025-10-21"/>
    <x v="6"/>
    <s v="Water Bill"/>
    <n v="17175"/>
    <s v="Oct"/>
    <n v="2025"/>
  </r>
  <r>
    <s v="2025-10-21"/>
    <x v="3"/>
    <s v="Staff Salary"/>
    <n v="32004"/>
    <s v="Oct"/>
    <n v="2025"/>
  </r>
  <r>
    <s v="2025-10-21"/>
    <x v="2"/>
    <s v="Shop Rent"/>
    <n v="83110"/>
    <s v="Oct"/>
    <n v="2025"/>
  </r>
  <r>
    <s v="2025-10-22"/>
    <x v="0"/>
    <s v="Flyer Printing"/>
    <n v="4941"/>
    <s v="Oct"/>
    <n v="2025"/>
  </r>
  <r>
    <s v="2025-10-22"/>
    <x v="4"/>
    <s v="Stationery"/>
    <n v="9621"/>
    <s v="Oct"/>
    <n v="2025"/>
  </r>
  <r>
    <s v="2025-10-22"/>
    <x v="0"/>
    <s v="Online Ads"/>
    <n v="27538"/>
    <s v="Oct"/>
    <n v="2025"/>
  </r>
  <r>
    <s v="2025-10-22"/>
    <x v="5"/>
    <s v="Purchase of Accessories"/>
    <n v="53356"/>
    <s v="Oct"/>
    <n v="2025"/>
  </r>
  <r>
    <s v="2025-10-23"/>
    <x v="0"/>
    <s v="Flyer Printing"/>
    <n v="18064"/>
    <s v="Oct"/>
    <n v="2025"/>
  </r>
  <r>
    <s v="2025-10-24"/>
    <x v="1"/>
    <s v="Delivery Transport"/>
    <n v="1414"/>
    <s v="Oct"/>
    <n v="2025"/>
  </r>
  <r>
    <s v="2025-10-24"/>
    <x v="5"/>
    <s v="Purchase of Chargers"/>
    <n v="47814"/>
    <s v="Oct"/>
    <n v="2025"/>
  </r>
  <r>
    <s v="2025-10-24"/>
    <x v="2"/>
    <s v="Shop Rent"/>
    <n v="97417"/>
    <s v="Oct"/>
    <n v="2025"/>
  </r>
  <r>
    <s v="2025-10-24"/>
    <x v="2"/>
    <s v="Shop Rent"/>
    <n v="50107"/>
    <s v="Oct"/>
    <n v="2025"/>
  </r>
  <r>
    <s v="2025-10-25"/>
    <x v="1"/>
    <s v="Delivery Transport"/>
    <n v="8565"/>
    <s v="Oct"/>
    <n v="2025"/>
  </r>
  <r>
    <s v="2025-10-25"/>
    <x v="6"/>
    <s v="Water Bill"/>
    <n v="12991"/>
    <s v="Oct"/>
    <n v="2025"/>
  </r>
  <r>
    <s v="2025-10-25"/>
    <x v="7"/>
    <s v="Shop Repairs"/>
    <n v="22647"/>
    <s v="Oct"/>
    <n v="2025"/>
  </r>
  <r>
    <s v="2025-10-26"/>
    <x v="4"/>
    <s v="Stationery"/>
    <n v="7854"/>
    <s v="Oct"/>
    <n v="2025"/>
  </r>
  <r>
    <s v="2025-10-26"/>
    <x v="6"/>
    <s v="Internet Subscription"/>
    <n v="13261"/>
    <s v="Oct"/>
    <n v="2025"/>
  </r>
  <r>
    <s v="2025-10-26"/>
    <x v="7"/>
    <s v="Shop Repairs"/>
    <n v="20560"/>
    <s v="Oct"/>
    <n v="2025"/>
  </r>
  <r>
    <s v="2025-10-26"/>
    <x v="3"/>
    <s v="Casual Worker Payment"/>
    <n v="27943"/>
    <s v="Oct"/>
    <n v="2025"/>
  </r>
  <r>
    <s v="2025-10-27"/>
    <x v="1"/>
    <s v="Bike Maintenance"/>
    <n v="5843"/>
    <s v="Oct"/>
    <n v="2025"/>
  </r>
  <r>
    <s v="2025-10-27"/>
    <x v="7"/>
    <s v="Equipment Fix"/>
    <n v="24954"/>
    <s v="Oct"/>
    <n v="2025"/>
  </r>
  <r>
    <s v="2025-10-27"/>
    <x v="4"/>
    <s v="Unexpected Expense"/>
    <n v="8489"/>
    <s v="Oct"/>
    <n v="2025"/>
  </r>
  <r>
    <s v="2025-10-28"/>
    <x v="0"/>
    <s v="Online Ads"/>
    <n v="20663"/>
    <s v="Oct"/>
    <n v="2025"/>
  </r>
  <r>
    <s v="2025-10-30"/>
    <x v="6"/>
    <s v="Electricity Bill"/>
    <n v="19501"/>
    <s v="Oct"/>
    <n v="2025"/>
  </r>
  <r>
    <s v="2025-10-30"/>
    <x v="7"/>
    <s v="Shop Repairs"/>
    <n v="11616"/>
    <s v="Oct"/>
    <n v="2025"/>
  </r>
  <r>
    <s v="2025-10-31"/>
    <x v="1"/>
    <s v="Delivery Transport"/>
    <n v="8134"/>
    <s v="Oct"/>
    <n v="2025"/>
  </r>
  <r>
    <s v="2025-10-31"/>
    <x v="5"/>
    <s v="Purchase of Chargers"/>
    <n v="43919"/>
    <s v="Oct"/>
    <n v="2025"/>
  </r>
  <r>
    <s v="2025-10-31"/>
    <x v="6"/>
    <s v="Internet Subscription"/>
    <n v="5698"/>
    <s v="Oct"/>
    <n v="2025"/>
  </r>
  <r>
    <s v="2025-10-31"/>
    <x v="7"/>
    <s v="Equipment Fix"/>
    <n v="5275"/>
    <s v="Oct"/>
    <n v="2025"/>
  </r>
  <r>
    <s v="2025-11-01"/>
    <x v="5"/>
    <s v="Purchase of Phones"/>
    <n v="59411"/>
    <s v="Nov"/>
    <n v="2025"/>
  </r>
  <r>
    <s v="2025-11-01"/>
    <x v="0"/>
    <s v="Online Ads"/>
    <n v="5139"/>
    <s v="Nov"/>
    <n v="2025"/>
  </r>
  <r>
    <s v="2025-11-01"/>
    <x v="3"/>
    <s v="Staff Salary"/>
    <n v="25308"/>
    <s v="Nov"/>
    <n v="2025"/>
  </r>
  <r>
    <s v="2025-11-03"/>
    <x v="7"/>
    <s v="Shop Repairs"/>
    <n v="7643"/>
    <s v="Nov"/>
    <n v="2025"/>
  </r>
  <r>
    <s v="2025-11-03"/>
    <x v="0"/>
    <s v="Flyer Printing"/>
    <n v="5749"/>
    <s v="Nov"/>
    <n v="2025"/>
  </r>
  <r>
    <s v="2025-11-03"/>
    <x v="6"/>
    <s v="Internet Subscription"/>
    <n v="6624"/>
    <s v="Nov"/>
    <n v="2025"/>
  </r>
  <r>
    <s v="2025-11-04"/>
    <x v="2"/>
    <s v="Office Rent"/>
    <n v="140139"/>
    <s v="Nov"/>
    <n v="2025"/>
  </r>
  <r>
    <s v="2025-11-04"/>
    <x v="0"/>
    <s v="Flyer Printing"/>
    <n v="18042"/>
    <s v="Nov"/>
    <n v="2025"/>
  </r>
  <r>
    <s v="2025-11-04"/>
    <x v="5"/>
    <s v="Purchase of Phones"/>
    <n v="48139"/>
    <s v="Nov"/>
    <n v="2025"/>
  </r>
  <r>
    <s v="2025-11-05"/>
    <x v="7"/>
    <s v="Shop Repairs"/>
    <n v="16458"/>
    <s v="Nov"/>
    <n v="2025"/>
  </r>
  <r>
    <s v="2025-11-05"/>
    <x v="6"/>
    <s v="Water Bill"/>
    <n v="11482"/>
    <s v="Nov"/>
    <n v="2025"/>
  </r>
  <r>
    <s v="2025-11-05"/>
    <x v="6"/>
    <s v="Water Bill"/>
    <n v="17243"/>
    <s v="Nov"/>
    <n v="2025"/>
  </r>
  <r>
    <s v="2025-11-05"/>
    <x v="6"/>
    <s v="Internet Subscription"/>
    <n v="6945"/>
    <s v="Nov"/>
    <n v="2025"/>
  </r>
  <r>
    <s v="2025-11-05"/>
    <x v="2"/>
    <s v="Shop Rent"/>
    <n v="142808"/>
    <s v="Nov"/>
    <n v="2025"/>
  </r>
  <r>
    <s v="2025-11-06"/>
    <x v="1"/>
    <s v="Bike Maintenance"/>
    <n v="11826"/>
    <s v="Nov"/>
    <n v="2025"/>
  </r>
  <r>
    <s v="2025-11-06"/>
    <x v="1"/>
    <s v="Delivery Transport"/>
    <n v="13821"/>
    <s v="Nov"/>
    <n v="2025"/>
  </r>
  <r>
    <s v="2025-11-06"/>
    <x v="4"/>
    <s v="Snacks"/>
    <n v="1463"/>
    <s v="Nov"/>
    <n v="2025"/>
  </r>
  <r>
    <s v="2025-11-07"/>
    <x v="4"/>
    <s v="Snacks"/>
    <n v="5848"/>
    <s v="Nov"/>
    <n v="2025"/>
  </r>
  <r>
    <s v="2025-11-07"/>
    <x v="5"/>
    <s v="Purchase of Phones"/>
    <n v="53254"/>
    <s v="Nov"/>
    <n v="2025"/>
  </r>
  <r>
    <s v="2025-11-07"/>
    <x v="0"/>
    <s v="Flyer Printing"/>
    <n v="18680"/>
    <s v="Nov"/>
    <n v="2025"/>
  </r>
  <r>
    <s v="2025-11-08"/>
    <x v="6"/>
    <s v="Water Bill"/>
    <n v="19898"/>
    <s v="Nov"/>
    <n v="2025"/>
  </r>
  <r>
    <s v="2025-11-08"/>
    <x v="6"/>
    <s v="Water Bill"/>
    <n v="6570"/>
    <s v="Nov"/>
    <n v="2025"/>
  </r>
  <r>
    <s v="2025-11-08"/>
    <x v="0"/>
    <s v="Flyer Printing"/>
    <n v="12228"/>
    <s v="Nov"/>
    <n v="2025"/>
  </r>
  <r>
    <s v="2025-11-09"/>
    <x v="4"/>
    <s v="Stationery"/>
    <n v="9702"/>
    <s v="Nov"/>
    <n v="2025"/>
  </r>
  <r>
    <s v="2025-11-10"/>
    <x v="7"/>
    <s v="Shop Repairs"/>
    <n v="22249"/>
    <s v="Nov"/>
    <n v="2025"/>
  </r>
  <r>
    <s v="2025-11-11"/>
    <x v="4"/>
    <s v="Snacks"/>
    <n v="3819"/>
    <s v="Nov"/>
    <n v="2025"/>
  </r>
  <r>
    <s v="2025-11-11"/>
    <x v="3"/>
    <s v="Staff Salary"/>
    <n v="74948"/>
    <s v="Nov"/>
    <n v="2025"/>
  </r>
  <r>
    <s v="2025-11-11"/>
    <x v="6"/>
    <s v="Internet Subscription"/>
    <n v="5288"/>
    <s v="Nov"/>
    <n v="2025"/>
  </r>
  <r>
    <s v="2025-11-12"/>
    <x v="3"/>
    <s v="Casual Worker Payment"/>
    <n v="62823"/>
    <s v="Nov"/>
    <n v="2025"/>
  </r>
  <r>
    <s v="2025-11-12"/>
    <x v="6"/>
    <s v="Electricity Bill"/>
    <n v="11202"/>
    <s v="Nov"/>
    <n v="2025"/>
  </r>
  <r>
    <s v="2025-11-12"/>
    <x v="7"/>
    <s v="Shop Repairs"/>
    <n v="24172"/>
    <s v="Nov"/>
    <n v="2025"/>
  </r>
  <r>
    <s v="2025-11-12"/>
    <x v="4"/>
    <s v="Unexpected Expense"/>
    <n v="1430"/>
    <s v="Nov"/>
    <n v="2025"/>
  </r>
  <r>
    <s v="2025-11-12"/>
    <x v="5"/>
    <s v="Purchase of Chargers"/>
    <n v="58097"/>
    <s v="Nov"/>
    <n v="2025"/>
  </r>
  <r>
    <s v="2025-11-13"/>
    <x v="1"/>
    <s v="Bike Maintenance"/>
    <n v="10995"/>
    <s v="Nov"/>
    <n v="2025"/>
  </r>
  <r>
    <s v="2025-11-13"/>
    <x v="5"/>
    <s v="Purchase of Accessories"/>
    <n v="39461"/>
    <s v="Nov"/>
    <n v="2025"/>
  </r>
  <r>
    <s v="2025-11-13"/>
    <x v="3"/>
    <s v="Casual Worker Payment"/>
    <n v="59749"/>
    <s v="Nov"/>
    <n v="2025"/>
  </r>
  <r>
    <s v="2025-11-13"/>
    <x v="4"/>
    <s v="Unexpected Expense"/>
    <n v="8478"/>
    <s v="Nov"/>
    <n v="2025"/>
  </r>
  <r>
    <s v="2025-11-13"/>
    <x v="2"/>
    <s v="Office Rent"/>
    <n v="82730"/>
    <s v="Nov"/>
    <n v="2025"/>
  </r>
  <r>
    <s v="2025-11-14"/>
    <x v="3"/>
    <s v="Staff Salary"/>
    <n v="42241"/>
    <s v="Nov"/>
    <n v="2025"/>
  </r>
  <r>
    <s v="2025-11-15"/>
    <x v="4"/>
    <s v="Unexpected Expense"/>
    <n v="3203"/>
    <s v="Nov"/>
    <n v="2025"/>
  </r>
  <r>
    <s v="2025-11-15"/>
    <x v="7"/>
    <s v="Equipment Fix"/>
    <n v="13035"/>
    <s v="Nov"/>
    <n v="2025"/>
  </r>
  <r>
    <s v="2025-11-17"/>
    <x v="1"/>
    <s v="Bike Maintenance"/>
    <n v="1045"/>
    <s v="Nov"/>
    <n v="2025"/>
  </r>
  <r>
    <s v="2025-11-17"/>
    <x v="1"/>
    <s v="Fuel Purchase"/>
    <n v="12543"/>
    <s v="Nov"/>
    <n v="2025"/>
  </r>
  <r>
    <s v="2025-11-17"/>
    <x v="6"/>
    <s v="Water Bill"/>
    <n v="14973"/>
    <s v="Nov"/>
    <n v="2025"/>
  </r>
  <r>
    <s v="2025-11-17"/>
    <x v="4"/>
    <s v="Stationery"/>
    <n v="2557"/>
    <s v="Nov"/>
    <n v="2025"/>
  </r>
  <r>
    <s v="2025-11-17"/>
    <x v="3"/>
    <s v="Casual Worker Payment"/>
    <n v="42984"/>
    <s v="Nov"/>
    <n v="2025"/>
  </r>
  <r>
    <s v="2025-11-18"/>
    <x v="5"/>
    <s v="Purchase of Phones"/>
    <n v="44193"/>
    <s v="Nov"/>
    <n v="2025"/>
  </r>
  <r>
    <s v="2025-11-18"/>
    <x v="1"/>
    <s v="Fuel Purchase"/>
    <n v="3493"/>
    <s v="Nov"/>
    <n v="2025"/>
  </r>
  <r>
    <s v="2025-11-18"/>
    <x v="3"/>
    <s v="Staff Salary"/>
    <n v="73307"/>
    <s v="Nov"/>
    <n v="2025"/>
  </r>
  <r>
    <s v="2025-11-19"/>
    <x v="1"/>
    <s v="Fuel Purchase"/>
    <n v="13524"/>
    <s v="Nov"/>
    <n v="2025"/>
  </r>
  <r>
    <s v="2025-11-19"/>
    <x v="6"/>
    <s v="Electricity Bill"/>
    <n v="9858"/>
    <s v="Nov"/>
    <n v="2025"/>
  </r>
  <r>
    <s v="2025-11-19"/>
    <x v="5"/>
    <s v="Purchase of Phones"/>
    <n v="11120"/>
    <s v="Nov"/>
    <n v="2025"/>
  </r>
  <r>
    <s v="2025-11-20"/>
    <x v="2"/>
    <s v="Office Rent"/>
    <n v="69263"/>
    <s v="Nov"/>
    <n v="2025"/>
  </r>
  <r>
    <s v="2025-11-20"/>
    <x v="5"/>
    <s v="Purchase of Chargers"/>
    <n v="16759"/>
    <s v="Nov"/>
    <n v="2025"/>
  </r>
  <r>
    <s v="2025-11-20"/>
    <x v="3"/>
    <s v="Casual Worker Payment"/>
    <n v="56062"/>
    <s v="Nov"/>
    <n v="2025"/>
  </r>
  <r>
    <s v="2025-11-20"/>
    <x v="4"/>
    <s v="Stationery"/>
    <n v="901"/>
    <s v="Nov"/>
    <n v="2025"/>
  </r>
  <r>
    <s v="2025-11-20"/>
    <x v="1"/>
    <s v="Delivery Transport"/>
    <n v="11097"/>
    <s v="Nov"/>
    <n v="2025"/>
  </r>
  <r>
    <s v="2025-11-20"/>
    <x v="1"/>
    <s v="Bike Maintenance"/>
    <n v="14265"/>
    <s v="Nov"/>
    <n v="2025"/>
  </r>
  <r>
    <s v="2025-11-20"/>
    <x v="6"/>
    <s v="Electricity Bill"/>
    <n v="13560"/>
    <s v="Nov"/>
    <n v="2025"/>
  </r>
  <r>
    <s v="2025-11-20"/>
    <x v="3"/>
    <s v="Casual Worker Payment"/>
    <n v="40340"/>
    <s v="Nov"/>
    <n v="2025"/>
  </r>
  <r>
    <s v="2025-11-21"/>
    <x v="4"/>
    <s v="Stationery"/>
    <n v="5516"/>
    <s v="Nov"/>
    <n v="2025"/>
  </r>
  <r>
    <s v="2025-11-21"/>
    <x v="7"/>
    <s v="Shop Repairs"/>
    <n v="9941"/>
    <s v="Nov"/>
    <n v="2025"/>
  </r>
  <r>
    <s v="2025-11-22"/>
    <x v="1"/>
    <s v="Bike Maintenance"/>
    <n v="12556"/>
    <s v="Nov"/>
    <n v="2025"/>
  </r>
  <r>
    <s v="2025-11-22"/>
    <x v="3"/>
    <s v="Staff Salary"/>
    <n v="36137"/>
    <s v="Nov"/>
    <n v="2025"/>
  </r>
  <r>
    <s v="2025-11-22"/>
    <x v="5"/>
    <s v="Purchase of Chargers"/>
    <n v="10898"/>
    <s v="Nov"/>
    <n v="2025"/>
  </r>
  <r>
    <s v="2025-11-23"/>
    <x v="6"/>
    <s v="Electricity Bill"/>
    <n v="12417"/>
    <s v="Nov"/>
    <n v="2025"/>
  </r>
  <r>
    <s v="2025-11-23"/>
    <x v="0"/>
    <s v="Online Ads"/>
    <n v="7493"/>
    <s v="Nov"/>
    <n v="2025"/>
  </r>
  <r>
    <s v="2025-11-23"/>
    <x v="5"/>
    <s v="Purchase of Phones"/>
    <n v="18861"/>
    <s v="Nov"/>
    <n v="2025"/>
  </r>
  <r>
    <s v="2025-11-24"/>
    <x v="0"/>
    <s v="Flyer Printing"/>
    <n v="8840"/>
    <s v="Nov"/>
    <n v="2025"/>
  </r>
  <r>
    <s v="2025-11-24"/>
    <x v="0"/>
    <s v="Online Ads"/>
    <n v="10726"/>
    <s v="Nov"/>
    <n v="2025"/>
  </r>
  <r>
    <s v="2025-11-24"/>
    <x v="7"/>
    <s v="Shop Repairs"/>
    <n v="14590"/>
    <s v="Nov"/>
    <n v="2025"/>
  </r>
  <r>
    <s v="2025-11-24"/>
    <x v="7"/>
    <s v="Shop Repairs"/>
    <n v="19896"/>
    <s v="Nov"/>
    <n v="2025"/>
  </r>
  <r>
    <s v="2025-11-25"/>
    <x v="0"/>
    <s v="Flyer Printing"/>
    <n v="4563"/>
    <s v="Nov"/>
    <n v="2025"/>
  </r>
  <r>
    <s v="2025-11-26"/>
    <x v="5"/>
    <s v="Purchase of Chargers"/>
    <n v="49782"/>
    <s v="Nov"/>
    <n v="2025"/>
  </r>
  <r>
    <s v="2025-11-27"/>
    <x v="5"/>
    <s v="Purchase of Chargers"/>
    <n v="12670"/>
    <s v="Nov"/>
    <n v="2025"/>
  </r>
  <r>
    <s v="2025-11-28"/>
    <x v="2"/>
    <s v="Shop Rent"/>
    <n v="59481"/>
    <s v="Nov"/>
    <n v="2025"/>
  </r>
  <r>
    <s v="2025-11-30"/>
    <x v="3"/>
    <s v="Staff Salary"/>
    <n v="57313"/>
    <s v="Nov"/>
    <n v="2025"/>
  </r>
  <r>
    <s v="2025-11-30"/>
    <x v="2"/>
    <s v="Shop Rent"/>
    <n v="89544"/>
    <s v="Nov"/>
    <n v="2025"/>
  </r>
  <r>
    <s v="2025-11-30"/>
    <x v="6"/>
    <s v="Water Bill"/>
    <n v="5747"/>
    <s v="Nov"/>
    <n v="2025"/>
  </r>
  <r>
    <s v="2025-12-01"/>
    <x v="2"/>
    <s v="Shop Rent"/>
    <n v="61380"/>
    <s v="Dec"/>
    <n v="2025"/>
  </r>
  <r>
    <s v="2025-12-01"/>
    <x v="6"/>
    <s v="Electricity Bill"/>
    <n v="15771"/>
    <s v="Dec"/>
    <n v="2025"/>
  </r>
  <r>
    <s v="2025-12-01"/>
    <x v="4"/>
    <s v="Snacks"/>
    <n v="4333"/>
    <s v="Dec"/>
    <n v="2025"/>
  </r>
  <r>
    <s v="2025-12-02"/>
    <x v="2"/>
    <s v="Office Rent"/>
    <n v="138210"/>
    <s v="Dec"/>
    <n v="2025"/>
  </r>
  <r>
    <s v="2025-12-02"/>
    <x v="7"/>
    <s v="Equipment Fix"/>
    <n v="17446"/>
    <s v="Dec"/>
    <n v="2025"/>
  </r>
  <r>
    <s v="2025-12-02"/>
    <x v="0"/>
    <s v="Flyer Printing"/>
    <n v="26639"/>
    <s v="Dec"/>
    <n v="2025"/>
  </r>
  <r>
    <s v="2025-12-02"/>
    <x v="5"/>
    <s v="Purchase of Chargers"/>
    <n v="57924"/>
    <s v="Dec"/>
    <n v="2025"/>
  </r>
  <r>
    <s v="2025-12-03"/>
    <x v="7"/>
    <s v="Shop Repairs"/>
    <n v="19235"/>
    <s v="Dec"/>
    <n v="2025"/>
  </r>
  <r>
    <s v="2025-12-03"/>
    <x v="0"/>
    <s v="Flyer Printing"/>
    <n v="20310"/>
    <s v="Dec"/>
    <n v="2025"/>
  </r>
  <r>
    <s v="2025-12-03"/>
    <x v="1"/>
    <s v="Delivery Transport"/>
    <n v="3005"/>
    <s v="Dec"/>
    <n v="2025"/>
  </r>
  <r>
    <s v="2025-12-03"/>
    <x v="1"/>
    <s v="Bike Maintenance"/>
    <n v="13571"/>
    <s v="Dec"/>
    <n v="2025"/>
  </r>
  <r>
    <s v="2025-12-04"/>
    <x v="0"/>
    <s v="Online Ads"/>
    <n v="27321"/>
    <s v="Dec"/>
    <n v="2025"/>
  </r>
  <r>
    <s v="2025-12-04"/>
    <x v="7"/>
    <s v="Shop Repairs"/>
    <n v="9259"/>
    <s v="Dec"/>
    <n v="2025"/>
  </r>
  <r>
    <s v="2025-12-04"/>
    <x v="4"/>
    <s v="Snacks"/>
    <n v="3799"/>
    <s v="Dec"/>
    <n v="2025"/>
  </r>
  <r>
    <s v="2025-12-04"/>
    <x v="3"/>
    <s v="Casual Worker Payment"/>
    <n v="46786"/>
    <s v="Dec"/>
    <n v="2025"/>
  </r>
  <r>
    <s v="2025-12-04"/>
    <x v="6"/>
    <s v="Electricity Bill"/>
    <n v="16341"/>
    <s v="Dec"/>
    <n v="2025"/>
  </r>
  <r>
    <s v="2025-12-04"/>
    <x v="4"/>
    <s v="Snacks"/>
    <n v="3329"/>
    <s v="Dec"/>
    <n v="2025"/>
  </r>
  <r>
    <s v="2025-12-05"/>
    <x v="5"/>
    <s v="Purchase of Phones"/>
    <n v="48115"/>
    <s v="Dec"/>
    <n v="2025"/>
  </r>
  <r>
    <s v="2025-12-05"/>
    <x v="3"/>
    <s v="Staff Salary"/>
    <n v="58845"/>
    <s v="Dec"/>
    <n v="2025"/>
  </r>
  <r>
    <s v="2025-12-06"/>
    <x v="4"/>
    <s v="Unexpected Expense"/>
    <n v="3492"/>
    <s v="Dec"/>
    <n v="2025"/>
  </r>
  <r>
    <s v="2025-12-06"/>
    <x v="2"/>
    <s v="Shop Rent"/>
    <n v="112471"/>
    <s v="Dec"/>
    <n v="2025"/>
  </r>
  <r>
    <s v="2025-12-06"/>
    <x v="1"/>
    <s v="Delivery Transport"/>
    <n v="7122"/>
    <s v="Dec"/>
    <n v="2025"/>
  </r>
  <r>
    <s v="2025-12-06"/>
    <x v="3"/>
    <s v="Casual Worker Payment"/>
    <n v="23785"/>
    <s v="Dec"/>
    <n v="2025"/>
  </r>
  <r>
    <s v="2025-12-07"/>
    <x v="5"/>
    <s v="Purchase of Phones"/>
    <n v="14606"/>
    <s v="Dec"/>
    <n v="2025"/>
  </r>
  <r>
    <s v="2025-12-07"/>
    <x v="5"/>
    <s v="Purchase of Phones"/>
    <n v="35525"/>
    <s v="Dec"/>
    <n v="2025"/>
  </r>
  <r>
    <s v="2025-12-07"/>
    <x v="0"/>
    <s v="Online Ads"/>
    <n v="13666"/>
    <s v="Dec"/>
    <n v="2025"/>
  </r>
  <r>
    <s v="2025-12-08"/>
    <x v="6"/>
    <s v="Internet Subscription"/>
    <n v="8561"/>
    <s v="Dec"/>
    <n v="2025"/>
  </r>
  <r>
    <s v="2025-12-09"/>
    <x v="1"/>
    <s v="Fuel Purchase"/>
    <n v="14109"/>
    <s v="Dec"/>
    <n v="2025"/>
  </r>
  <r>
    <s v="2025-12-10"/>
    <x v="3"/>
    <s v="Casual Worker Payment"/>
    <n v="75263"/>
    <s v="Dec"/>
    <n v="2025"/>
  </r>
  <r>
    <s v="2025-12-10"/>
    <x v="2"/>
    <s v="Office Rent"/>
    <n v="120130"/>
    <s v="Dec"/>
    <n v="2025"/>
  </r>
  <r>
    <s v="2025-12-12"/>
    <x v="5"/>
    <s v="Purchase of Chargers"/>
    <n v="12032"/>
    <s v="Dec"/>
    <n v="2025"/>
  </r>
  <r>
    <s v="2025-12-12"/>
    <x v="0"/>
    <s v="Flyer Printing"/>
    <n v="18808"/>
    <s v="Dec"/>
    <n v="2025"/>
  </r>
  <r>
    <s v="2025-12-13"/>
    <x v="4"/>
    <s v="Unexpected Expense"/>
    <n v="9403"/>
    <s v="Dec"/>
    <n v="2025"/>
  </r>
  <r>
    <s v="2025-12-13"/>
    <x v="7"/>
    <s v="Equipment Fix"/>
    <n v="4963"/>
    <s v="Dec"/>
    <n v="2025"/>
  </r>
  <r>
    <s v="2025-12-13"/>
    <x v="4"/>
    <s v="Stationery"/>
    <n v="1527"/>
    <s v="Dec"/>
    <n v="2025"/>
  </r>
  <r>
    <s v="2025-12-13"/>
    <x v="0"/>
    <s v="Online Ads"/>
    <n v="8218"/>
    <s v="Dec"/>
    <n v="2025"/>
  </r>
  <r>
    <s v="2025-12-14"/>
    <x v="3"/>
    <s v="Staff Salary"/>
    <n v="53550"/>
    <s v="Dec"/>
    <n v="2025"/>
  </r>
  <r>
    <s v="2025-12-14"/>
    <x v="4"/>
    <s v="Stationery"/>
    <n v="9645"/>
    <s v="Dec"/>
    <n v="2025"/>
  </r>
  <r>
    <s v="2025-12-14"/>
    <x v="6"/>
    <s v="Electricity Bill"/>
    <n v="11881"/>
    <s v="Dec"/>
    <n v="2025"/>
  </r>
  <r>
    <s v="2025-12-15"/>
    <x v="0"/>
    <s v="Online Ads"/>
    <n v="23848"/>
    <s v="Dec"/>
    <n v="2025"/>
  </r>
  <r>
    <s v="2025-12-15"/>
    <x v="6"/>
    <s v="Water Bill"/>
    <n v="7713"/>
    <s v="Dec"/>
    <n v="2025"/>
  </r>
  <r>
    <s v="2025-12-15"/>
    <x v="0"/>
    <s v="Online Ads"/>
    <n v="6511"/>
    <s v="Dec"/>
    <n v="2025"/>
  </r>
  <r>
    <s v="2025-12-16"/>
    <x v="5"/>
    <s v="Purchase of Accessories"/>
    <n v="20200"/>
    <s v="Dec"/>
    <n v="2025"/>
  </r>
  <r>
    <s v="2025-12-16"/>
    <x v="5"/>
    <s v="Purchase of Chargers"/>
    <n v="51456"/>
    <s v="Dec"/>
    <n v="2025"/>
  </r>
  <r>
    <s v="2025-12-16"/>
    <x v="7"/>
    <s v="Shop Repairs"/>
    <n v="11503"/>
    <s v="Dec"/>
    <n v="2025"/>
  </r>
  <r>
    <s v="2025-12-16"/>
    <x v="7"/>
    <s v="Shop Repairs"/>
    <n v="10123"/>
    <s v="Dec"/>
    <n v="2025"/>
  </r>
  <r>
    <s v="2025-12-18"/>
    <x v="1"/>
    <s v="Delivery Transport"/>
    <n v="4652"/>
    <s v="Dec"/>
    <n v="2025"/>
  </r>
  <r>
    <s v="2025-12-18"/>
    <x v="7"/>
    <s v="Shop Repairs"/>
    <n v="3194"/>
    <s v="Dec"/>
    <n v="2025"/>
  </r>
  <r>
    <s v="2025-12-19"/>
    <x v="7"/>
    <s v="Equipment Fix"/>
    <n v="3088"/>
    <s v="Dec"/>
    <n v="2025"/>
  </r>
  <r>
    <s v="2025-12-19"/>
    <x v="5"/>
    <s v="Purchase of Phones"/>
    <n v="55835"/>
    <s v="Dec"/>
    <n v="2025"/>
  </r>
  <r>
    <s v="2025-12-19"/>
    <x v="3"/>
    <s v="Staff Salary"/>
    <n v="35370"/>
    <s v="Dec"/>
    <n v="2025"/>
  </r>
  <r>
    <s v="2025-12-19"/>
    <x v="1"/>
    <s v="Delivery Transport"/>
    <n v="11316"/>
    <s v="Dec"/>
    <n v="2025"/>
  </r>
  <r>
    <s v="2025-12-21"/>
    <x v="5"/>
    <s v="Purchase of Chargers"/>
    <n v="38570"/>
    <s v="Dec"/>
    <n v="2025"/>
  </r>
  <r>
    <s v="2025-12-21"/>
    <x v="0"/>
    <s v="Flyer Printing"/>
    <n v="10994"/>
    <s v="Dec"/>
    <n v="2025"/>
  </r>
  <r>
    <s v="2025-12-21"/>
    <x v="3"/>
    <s v="Staff Salary"/>
    <n v="24651"/>
    <s v="Dec"/>
    <n v="2025"/>
  </r>
  <r>
    <s v="2025-12-21"/>
    <x v="3"/>
    <s v="Casual Worker Payment"/>
    <n v="15805"/>
    <s v="Dec"/>
    <n v="2025"/>
  </r>
  <r>
    <s v="2025-12-22"/>
    <x v="4"/>
    <s v="Snacks"/>
    <n v="3773"/>
    <s v="Dec"/>
    <n v="2025"/>
  </r>
  <r>
    <s v="2025-12-22"/>
    <x v="6"/>
    <s v="Internet Subscription"/>
    <n v="14454"/>
    <s v="Dec"/>
    <n v="2025"/>
  </r>
  <r>
    <s v="2025-12-23"/>
    <x v="4"/>
    <s v="Unexpected Expense"/>
    <n v="6190"/>
    <s v="Dec"/>
    <n v="2025"/>
  </r>
  <r>
    <s v="2025-12-23"/>
    <x v="7"/>
    <s v="Equipment Fix"/>
    <n v="7229"/>
    <s v="Dec"/>
    <n v="2025"/>
  </r>
  <r>
    <s v="2025-12-23"/>
    <x v="5"/>
    <s v="Purchase of Accessories"/>
    <n v="12012"/>
    <s v="Dec"/>
    <n v="2025"/>
  </r>
  <r>
    <s v="2025-12-24"/>
    <x v="4"/>
    <s v="Unexpected Expense"/>
    <n v="2423"/>
    <s v="Dec"/>
    <n v="2025"/>
  </r>
  <r>
    <s v="2025-12-24"/>
    <x v="6"/>
    <s v="Electricity Bill"/>
    <n v="5012"/>
    <s v="Dec"/>
    <n v="2025"/>
  </r>
  <r>
    <s v="2025-12-24"/>
    <x v="7"/>
    <s v="Equipment Fix"/>
    <n v="3207"/>
    <s v="Dec"/>
    <n v="2025"/>
  </r>
  <r>
    <s v="2025-12-25"/>
    <x v="7"/>
    <s v="Equipment Fix"/>
    <n v="18261"/>
    <s v="Dec"/>
    <n v="2025"/>
  </r>
  <r>
    <s v="2025-12-25"/>
    <x v="5"/>
    <s v="Purchase of Chargers"/>
    <n v="59607"/>
    <s v="Dec"/>
    <n v="2025"/>
  </r>
  <r>
    <s v="2025-12-25"/>
    <x v="1"/>
    <s v="Delivery Transport"/>
    <n v="13396"/>
    <s v="Dec"/>
    <n v="2025"/>
  </r>
  <r>
    <s v="2025-12-26"/>
    <x v="1"/>
    <s v="Fuel Purchase"/>
    <n v="11874"/>
    <s v="Dec"/>
    <n v="2025"/>
  </r>
  <r>
    <s v="2025-12-26"/>
    <x v="5"/>
    <s v="Purchase of Chargers"/>
    <n v="25575"/>
    <s v="Dec"/>
    <n v="2025"/>
  </r>
  <r>
    <s v="2025-12-26"/>
    <x v="0"/>
    <s v="Online Ads"/>
    <n v="22089"/>
    <s v="Dec"/>
    <n v="2025"/>
  </r>
  <r>
    <s v="2025-12-27"/>
    <x v="7"/>
    <s v="Shop Repairs"/>
    <n v="23955"/>
    <s v="Dec"/>
    <n v="2025"/>
  </r>
  <r>
    <s v="2025-12-27"/>
    <x v="4"/>
    <s v="Unexpected Expense"/>
    <n v="1862"/>
    <s v="Dec"/>
    <n v="2025"/>
  </r>
  <r>
    <s v="2025-12-28"/>
    <x v="4"/>
    <s v="Snacks"/>
    <n v="737"/>
    <s v="Dec"/>
    <n v="2025"/>
  </r>
  <r>
    <s v="2025-12-29"/>
    <x v="7"/>
    <s v="Equipment Fix"/>
    <n v="13902"/>
    <s v="Dec"/>
    <n v="2025"/>
  </r>
  <r>
    <s v="2025-12-29"/>
    <x v="1"/>
    <s v="Fuel Purchase"/>
    <n v="4746"/>
    <s v="Dec"/>
    <n v="2025"/>
  </r>
  <r>
    <s v="2025-12-29"/>
    <x v="0"/>
    <s v="Online Ads"/>
    <n v="7839"/>
    <s v="Dec"/>
    <n v="2025"/>
  </r>
  <r>
    <s v="2025-12-29"/>
    <x v="7"/>
    <s v="Shop Repairs"/>
    <n v="20880"/>
    <s v="Dec"/>
    <n v="2025"/>
  </r>
  <r>
    <s v="2025-12-30"/>
    <x v="1"/>
    <s v="Bike Maintenance"/>
    <n v="1328"/>
    <s v="Dec"/>
    <n v="2025"/>
  </r>
  <r>
    <s v="2025-12-30"/>
    <x v="0"/>
    <s v="Flyer Printing"/>
    <n v="4591"/>
    <s v="Dec"/>
    <n v="2025"/>
  </r>
  <r>
    <s v="2025-12-30"/>
    <x v="5"/>
    <s v="Purchase of Chargers"/>
    <n v="26201"/>
    <s v="Dec"/>
    <n v="2025"/>
  </r>
  <r>
    <s v="2025-12-30"/>
    <x v="7"/>
    <s v="Shop Repairs"/>
    <n v="22845"/>
    <s v="Dec"/>
    <n v="2025"/>
  </r>
  <r>
    <s v="2025-12-31"/>
    <x v="1"/>
    <s v="Fuel Purchase"/>
    <n v="12030"/>
    <s v="Dec"/>
    <n v="2025"/>
  </r>
  <r>
    <s v="2025-12-31"/>
    <x v="2"/>
    <s v="Office Rent"/>
    <n v="105895"/>
    <s v="Dec"/>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93BCB8-3A66-41F0-9CD2-FC37626F0E28}"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M2:N11" firstHeaderRow="1" firstDataRow="1" firstDataCol="1"/>
  <pivotFields count="6">
    <pivotField showAll="0"/>
    <pivotField axis="axisRow" showAll="0">
      <items count="9">
        <item x="5"/>
        <item x="7"/>
        <item x="0"/>
        <item x="4"/>
        <item x="2"/>
        <item x="3"/>
        <item x="1"/>
        <item x="6"/>
        <item t="default"/>
      </items>
    </pivotField>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amount" fld="3" baseField="0" baseItem="0"/>
  </dataFields>
  <formats count="1">
    <format dxfId="2">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1E72C-74E8-4596-9634-90641BB7417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7:G18" firstHeaderRow="1" firstDataRow="1" firstDataCol="0"/>
  <pivotFields count="6">
    <pivotField showAll="0"/>
    <pivotField showAll="0">
      <items count="9">
        <item x="5"/>
        <item x="7"/>
        <item x="0"/>
        <item x="4"/>
        <item x="2"/>
        <item x="3"/>
        <item x="1"/>
        <item x="6"/>
        <item t="default"/>
      </items>
    </pivotField>
    <pivotField showAll="0"/>
    <pivotField dataField="1" showAll="0"/>
    <pivotField showAll="0">
      <items count="13">
        <item x="0"/>
        <item x="1"/>
        <item x="2"/>
        <item x="3"/>
        <item x="4"/>
        <item x="5"/>
        <item x="6"/>
        <item x="7"/>
        <item x="8"/>
        <item x="9"/>
        <item x="10"/>
        <item x="11"/>
        <item t="default"/>
      </items>
    </pivotField>
    <pivotField showAll="0">
      <items count="4">
        <item x="0"/>
        <item x="1"/>
        <item x="2"/>
        <item t="default"/>
      </items>
    </pivotField>
  </pivotFields>
  <rowItems count="1">
    <i/>
  </rowItems>
  <colItems count="1">
    <i/>
  </colItems>
  <dataFields count="1">
    <dataField name="Sum of amount" fld="3" baseField="0" baseItem="0" numFmtId="16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A94F45-44E2-4A3C-8963-8AF862C0D8C2}"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H12" firstHeaderRow="1" firstDataRow="1" firstDataCol="1"/>
  <pivotFields count="9">
    <pivotField showAll="0"/>
    <pivotField showAll="0"/>
    <pivotField axis="axisRow" showAll="0">
      <items count="10">
        <item x="7"/>
        <item x="4"/>
        <item x="0"/>
        <item x="1"/>
        <item x="5"/>
        <item x="6"/>
        <item x="8"/>
        <item x="2"/>
        <item x="3"/>
        <item t="default"/>
      </items>
    </pivotField>
    <pivotField showAll="0"/>
    <pivotField showAll="0"/>
    <pivotField showAll="0"/>
    <pivotField dataField="1"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total_amount" fld="6" baseField="0" baseItem="0"/>
  </dataFields>
  <formats count="1">
    <format dxfId="4">
      <pivotArea collapsedLevelsAreSubtotals="1" fieldPosition="0">
        <references count="1">
          <reference field="2" count="0"/>
        </references>
      </pivotArea>
    </format>
  </format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7"/>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E53E86-739C-438A-A1CB-0FE1FC090F4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B15" firstHeaderRow="1" firstDataRow="1" firstDataCol="1"/>
  <pivotFields count="9">
    <pivotField showAll="0"/>
    <pivotField showAll="0"/>
    <pivotField showAll="0">
      <items count="10">
        <item x="7"/>
        <item x="4"/>
        <item x="0"/>
        <item x="1"/>
        <item x="5"/>
        <item x="6"/>
        <item x="8"/>
        <item x="2"/>
        <item x="3"/>
        <item t="default"/>
      </items>
    </pivotField>
    <pivotField showAll="0"/>
    <pivotField showAll="0"/>
    <pivotField showAll="0"/>
    <pivotField dataField="1" showAll="0"/>
    <pivotField name="months" axis="axisRow" showAll="0">
      <items count="13">
        <item x="0"/>
        <item x="1"/>
        <item x="2"/>
        <item x="3"/>
        <item x="4"/>
        <item x="5"/>
        <item x="6"/>
        <item x="7"/>
        <item x="8"/>
        <item x="9"/>
        <item x="10"/>
        <item x="11"/>
        <item t="default"/>
      </items>
    </pivotField>
    <pivotField showAll="0">
      <items count="4">
        <item x="0"/>
        <item x="1"/>
        <item x="2"/>
        <item t="default"/>
      </items>
    </pivotField>
  </pivotFields>
  <rowFields count="1">
    <field x="7"/>
  </rowFields>
  <rowItems count="13">
    <i>
      <x/>
    </i>
    <i>
      <x v="1"/>
    </i>
    <i>
      <x v="2"/>
    </i>
    <i>
      <x v="3"/>
    </i>
    <i>
      <x v="4"/>
    </i>
    <i>
      <x v="5"/>
    </i>
    <i>
      <x v="6"/>
    </i>
    <i>
      <x v="7"/>
    </i>
    <i>
      <x v="8"/>
    </i>
    <i>
      <x v="9"/>
    </i>
    <i>
      <x v="10"/>
    </i>
    <i>
      <x v="11"/>
    </i>
    <i t="grand">
      <x/>
    </i>
  </rowItems>
  <colItems count="1">
    <i/>
  </colItems>
  <dataFields count="1">
    <dataField name="Sum of total_amount" fld="6" baseField="0" baseItem="0"/>
  </dataFields>
  <formats count="1">
    <format dxfId="5">
      <pivotArea collapsedLevelsAreSubtotals="1" fieldPosition="0">
        <references count="1">
          <reference field="7" count="0"/>
        </references>
      </pivotArea>
    </format>
  </formats>
  <chartFormats count="11">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7" count="1" selected="0">
            <x v="0"/>
          </reference>
        </references>
      </pivotArea>
    </chartFormat>
    <chartFormat chart="21" format="4">
      <pivotArea type="data" outline="0" fieldPosition="0">
        <references count="2">
          <reference field="4294967294" count="1" selected="0">
            <x v="0"/>
          </reference>
          <reference field="7" count="1" selected="0">
            <x v="8"/>
          </reference>
        </references>
      </pivotArea>
    </chartFormat>
    <chartFormat chart="21" format="5">
      <pivotArea type="data" outline="0" fieldPosition="0">
        <references count="2">
          <reference field="4294967294" count="1" selected="0">
            <x v="0"/>
          </reference>
          <reference field="7" count="1" selected="0">
            <x v="6"/>
          </reference>
        </references>
      </pivotArea>
    </chartFormat>
    <chartFormat chart="21" format="6">
      <pivotArea type="data" outline="0" fieldPosition="0">
        <references count="2">
          <reference field="4294967294" count="1" selected="0">
            <x v="0"/>
          </reference>
          <reference field="7" count="1" selected="0">
            <x v="10"/>
          </reference>
        </references>
      </pivotArea>
    </chartFormat>
    <chartFormat chart="21" format="7">
      <pivotArea type="data" outline="0" fieldPosition="0">
        <references count="2">
          <reference field="4294967294" count="1" selected="0">
            <x v="0"/>
          </reference>
          <reference field="7" count="1" selected="0">
            <x v="2"/>
          </reference>
        </references>
      </pivotArea>
    </chartFormat>
    <chartFormat chart="21" format="8">
      <pivotArea type="data" outline="0" fieldPosition="0">
        <references count="2">
          <reference field="4294967294" count="1" selected="0">
            <x v="0"/>
          </reference>
          <reference field="7" count="1" selected="0">
            <x v="4"/>
          </reference>
        </references>
      </pivotArea>
    </chartFormat>
    <chartFormat chart="21" format="9">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6B188A-43CE-4F9F-BCFB-EB24B48A5D2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E15" firstHeaderRow="1" firstDataRow="1" firstDataCol="1"/>
  <pivotFields count="6">
    <pivotField showAll="0"/>
    <pivotField showAll="0">
      <items count="9">
        <item x="5"/>
        <item x="7"/>
        <item x="0"/>
        <item x="4"/>
        <item x="2"/>
        <item x="3"/>
        <item x="1"/>
        <item x="6"/>
        <item t="default"/>
      </items>
    </pivotField>
    <pivotField showAll="0"/>
    <pivotField dataField="1" showAll="0"/>
    <pivotField name="expenses pivot" axis="axisRow" showAll="0">
      <items count="13">
        <item x="0"/>
        <item x="1"/>
        <item x="2"/>
        <item x="3"/>
        <item x="4"/>
        <item x="5"/>
        <item x="6"/>
        <item x="7"/>
        <item x="8"/>
        <item x="9"/>
        <item x="10"/>
        <item x="11"/>
        <item t="default"/>
      </items>
    </pivotField>
    <pivotField showAll="0">
      <items count="4">
        <item x="0"/>
        <item x="1"/>
        <item x="2"/>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amount" fld="3" baseField="0" baseItem="0"/>
  </dataFields>
  <formats count="1">
    <format dxfId="6">
      <pivotArea collapsedLevelsAreSubtotals="1" fieldPosition="0">
        <references count="1">
          <reference field="4" count="0"/>
        </references>
      </pivotArea>
    </format>
  </formats>
  <chartFormats count="7">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4"/>
          </reference>
        </references>
      </pivotArea>
    </chartFormat>
    <chartFormat chart="4" format="5">
      <pivotArea type="data" outline="0" fieldPosition="0">
        <references count="2">
          <reference field="4294967294" count="1" selected="0">
            <x v="0"/>
          </reference>
          <reference field="4" count="1" selected="0">
            <x v="9"/>
          </reference>
        </references>
      </pivotArea>
    </chartFormat>
    <chartFormat chart="4" format="6">
      <pivotArea type="data" outline="0" fieldPosition="0">
        <references count="2">
          <reference field="4294967294" count="1" selected="0">
            <x v="0"/>
          </reference>
          <reference field="4" count="1" selected="0">
            <x v="7"/>
          </reference>
        </references>
      </pivotArea>
    </chartFormat>
    <chartFormat chart="4" format="7">
      <pivotArea type="data" outline="0" fieldPosition="0">
        <references count="2">
          <reference field="4294967294" count="1" selected="0">
            <x v="0"/>
          </reference>
          <reference field="4" count="1" selected="0">
            <x v="6"/>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1E464F-06E7-4647-9032-97349470B1E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17:I18" firstHeaderRow="1" firstDataRow="1" firstDataCol="0"/>
  <pivotFields count="9">
    <pivotField showAll="0"/>
    <pivotField showAll="0"/>
    <pivotField showAll="0">
      <items count="10">
        <item x="7"/>
        <item x="4"/>
        <item x="0"/>
        <item x="1"/>
        <item x="5"/>
        <item x="6"/>
        <item x="8"/>
        <item x="2"/>
        <item x="3"/>
        <item t="default"/>
      </items>
    </pivotField>
    <pivotField showAll="0"/>
    <pivotField showAll="0"/>
    <pivotField showAll="0"/>
    <pivotField dataField="1" showAll="0"/>
    <pivotField showAll="0"/>
    <pivotField showAll="0">
      <items count="4">
        <item x="0"/>
        <item x="1"/>
        <item x="2"/>
        <item t="default"/>
      </items>
    </pivotField>
  </pivotFields>
  <rowItems count="1">
    <i/>
  </rowItems>
  <colItems count="1">
    <i/>
  </colItems>
  <dataFields count="1">
    <dataField name="Sum of total_amount" fld="6" baseField="0" baseItem="0" numFmtId="169"/>
  </dataFields>
  <formats count="1">
    <format dxfId="7">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56DBF9-6358-4375-88FB-C6FB174AFCC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2:K8" firstHeaderRow="1" firstDataRow="1" firstDataCol="1"/>
  <pivotFields count="9">
    <pivotField showAll="0"/>
    <pivotField showAll="0"/>
    <pivotField showAll="0">
      <items count="10">
        <item x="7"/>
        <item x="4"/>
        <item x="0"/>
        <item x="1"/>
        <item x="5"/>
        <item x="6"/>
        <item x="8"/>
        <item x="2"/>
        <item x="3"/>
        <item t="default"/>
      </items>
    </pivotField>
    <pivotField axis="axisRow" showAll="0" measureFilter="1" sortType="ascending">
      <items count="45">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
        <item x="0"/>
        <item x="1"/>
        <item x="2"/>
        <item t="default"/>
      </items>
    </pivotField>
  </pivotFields>
  <rowFields count="1">
    <field x="3"/>
  </rowFields>
  <rowItems count="6">
    <i>
      <x v="6"/>
    </i>
    <i>
      <x v="31"/>
    </i>
    <i>
      <x v="16"/>
    </i>
    <i>
      <x v="27"/>
    </i>
    <i>
      <x v="7"/>
    </i>
    <i t="grand">
      <x/>
    </i>
  </rowItems>
  <colItems count="1">
    <i/>
  </colItems>
  <dataFields count="1">
    <dataField name="Sum of total_amount" fld="6" baseField="0" baseItem="0"/>
  </dataFields>
  <formats count="1">
    <format dxfId="8">
      <pivotArea collapsedLevelsAreSubtotals="1" fieldPosition="0">
        <references count="1">
          <reference field="3" count="5">
            <x v="6"/>
            <x v="7"/>
            <x v="16"/>
            <x v="27"/>
            <x v="31"/>
          </reference>
        </references>
      </pivotArea>
    </format>
  </formats>
  <chartFormats count="1">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s_category" xr10:uid="{124705DE-1A69-47B6-8D33-51C8727355F2}" sourceName="expenses_category">
  <pivotTables>
    <pivotTable tabId="9" name="PivotTable6"/>
    <pivotTable tabId="9" name="PivotTable1"/>
  </pivotTables>
  <data>
    <tabular pivotCacheId="602253137">
      <items count="8">
        <i x="5" s="1"/>
        <i x="7" s="1"/>
        <i x="0" s="1"/>
        <i x="4" s="1"/>
        <i x="2" s="1"/>
        <i x="3"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124DECAE-8FE0-43E1-9983-4C78947909EB}" sourceName="product_category">
  <pivotTables>
    <pivotTable tabId="9" name="PivotTable9"/>
  </pivotTables>
  <data>
    <tabular pivotCacheId="707767115">
      <items count="9">
        <i x="7" s="1"/>
        <i x="4" s="1"/>
        <i x="0" s="1"/>
        <i x="1" s="1"/>
        <i x="5" s="1"/>
        <i x="6" s="1"/>
        <i x="8"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F4C4147-2D7B-4C3A-9A1A-0D9BA4991267}" sourceName="year">
  <pivotTables>
    <pivotTable tabId="9" name="PivotTable1"/>
    <pivotTable tabId="9" name="PivotTable6"/>
  </pivotTables>
  <data>
    <tabular pivotCacheId="60225313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nses_category 1" xr10:uid="{238A23B5-45A1-47DD-A764-9E078706A3B1}" cache="Slicer_expenses_category" caption="expenses_category" style="SlicerStyleOther2" rowHeight="241300"/>
  <slicer name="product_category 1" xr10:uid="{3AE77AB5-BE15-4959-8C9F-2411E673479A}" cache="Slicer_product_category1" caption="product_category" style="SlicerStyleOther2" rowHeight="241300"/>
  <slicer name="year" xr10:uid="{B5BB82A8-8DE9-44FC-B72A-39A71EF876B7}" cache="Slicer_year1"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7A2183-8621-4D95-B2D7-FCA7F50FD673}" name="Table5" displayName="Table5" ref="A1:E117" totalsRowShown="0" headerRowDxfId="37" dataDxfId="36" tableBorderDxfId="35">
  <autoFilter ref="A1:E117" xr:uid="{DC7A2183-8621-4D95-B2D7-FCA7F50FD673}"/>
  <tableColumns count="5">
    <tableColumn id="1" xr3:uid="{8560D0AD-4024-431C-8F9B-D5AE26B48B4C}" name="date" dataDxfId="34"/>
    <tableColumn id="2" xr3:uid="{EDC2CC68-0752-48A0-AF6D-CE0C047C97C1}" name="PRODUCTS CATEGORY" dataDxfId="33"/>
    <tableColumn id="3" xr3:uid="{2CB72A8D-0E58-402B-BEA1-70AA6971F781}" name="PRODUCTS" dataDxfId="32"/>
    <tableColumn id="5" xr3:uid="{F6E00335-BD25-4F4F-AA46-5E2553F26652}" name="COST PRICE" dataDxfId="31"/>
    <tableColumn id="6" xr3:uid="{8DA90445-F300-42A1-9DB1-8DD80E59F73C}" name="SELLING PRICE"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38EF9D-2FCC-43DD-93E4-D52E60F8CC25}" name="Table1" displayName="Table1" ref="A1:I6001" totalsRowShown="0" headerRowDxfId="29" dataDxfId="28" tableBorderDxfId="27">
  <autoFilter ref="A1:I6001" xr:uid="{2338EF9D-2FCC-43DD-93E4-D52E60F8CC25}"/>
  <tableColumns count="9">
    <tableColumn id="1" xr3:uid="{A6F16797-8EAA-4E62-9071-1C50FE968F99}" name="date" dataDxfId="26"/>
    <tableColumn id="2" xr3:uid="{CFF184CF-82D1-4E27-9708-382093D82EB0}" name="sales_id" dataDxfId="25"/>
    <tableColumn id="3" xr3:uid="{7F3B8C6C-2A3F-437E-BF45-31AC5B89B445}" name="product_category" dataDxfId="24"/>
    <tableColumn id="4" xr3:uid="{1F56145F-B0CD-4732-90DB-412863080008}" name="products" dataDxfId="23"/>
    <tableColumn id="5" xr3:uid="{FC1DF77D-5531-4FB1-8403-0E8FC5447D71}" name="quantity" dataDxfId="22"/>
    <tableColumn id="6" xr3:uid="{015DA416-0BA0-4AE3-80D7-E5385451148B}" name="unit_price" dataDxfId="21">
      <calculatedColumnFormula array="1">_xlfn.XLOOKUP(SALES!$D2,TRIM(Table5[PRODUCTS]),Table5[SELLING PRICE])</calculatedColumnFormula>
    </tableColumn>
    <tableColumn id="7" xr3:uid="{838D22EF-1DF2-4F45-BA6E-8DF996D743C1}" name="total_amount" dataDxfId="20">
      <calculatedColumnFormula>PRODUCT(E2:F2)</calculatedColumnFormula>
    </tableColumn>
    <tableColumn id="8" xr3:uid="{43816BBE-2663-4640-B438-4033E12E15C1}" name="months" dataDxfId="19">
      <calculatedColumnFormula>TEXT(A2, "mmm")</calculatedColumnFormula>
    </tableColumn>
    <tableColumn id="9" xr3:uid="{F19027C1-6CB5-4292-AFBA-5B837C8EBA19}" name="year" dataDxfId="18">
      <calculatedColumnFormula>YEAR(SALES!$A2)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63315E-2653-4555-9DB0-919AF0B422FA}" name="Table7" displayName="Table7" ref="A1:F3001" totalsRowShown="0" headerRowDxfId="17" dataDxfId="16" tableBorderDxfId="15">
  <autoFilter ref="A1:F3001" xr:uid="{5F63315E-2653-4555-9DB0-919AF0B422FA}"/>
  <tableColumns count="6">
    <tableColumn id="1" xr3:uid="{1988231D-DD69-4A80-A6AA-1F5A39808975}" name="date" dataDxfId="14"/>
    <tableColumn id="2" xr3:uid="{E678E886-64A7-4101-88AC-5CDEB24F5E2F}" name="expenses_category" dataDxfId="13"/>
    <tableColumn id="3" xr3:uid="{3E16E8FF-3358-44BF-A49C-5C156DE96763}" name="description" dataDxfId="12"/>
    <tableColumn id="4" xr3:uid="{A61DC057-D04A-4DAE-AC49-19EDC5C5DF47}" name="amount" dataDxfId="11"/>
    <tableColumn id="5" xr3:uid="{F415E4A6-3A6E-48A2-AC17-C720DDF6225D}" name="month" dataDxfId="10">
      <calculatedColumnFormula>TEXT(A2, "mmm")</calculatedColumnFormula>
    </tableColumn>
    <tableColumn id="6" xr3:uid="{49F58144-A241-4BD2-95CE-3359F29FC816}" name="year" dataDxfId="9">
      <calculatedColumnFormula>YEAR(Table7[[#This Row],[date]])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021E0B-F38E-4256-BB0D-28E3A7A3A332}" name="Table2" displayName="Table2" ref="A1:D13" totalsRowShown="0" headerRowDxfId="1">
  <autoFilter ref="A1:D13" xr:uid="{DD021E0B-F38E-4256-BB0D-28E3A7A3A332}"/>
  <tableColumns count="4">
    <tableColumn id="1" xr3:uid="{9A2DDF16-2270-4287-AD00-28C12B6DC7AE}" name="Month  "/>
    <tableColumn id="2" xr3:uid="{1559DEED-C26F-4139-856F-DB8E097F93A4}" name="Total Sales ">
      <calculatedColumnFormula>SUMIFS(Table1[total_amount],Table1[months], A2)</calculatedColumnFormula>
    </tableColumn>
    <tableColumn id="3" xr3:uid="{2D30D9C4-A79D-4CD3-966C-45CA498E940A}" name=" Total Expenses ">
      <calculatedColumnFormula>SUMIFS(Table7[amount],Table7[month], A2)</calculatedColumnFormula>
    </tableColumn>
    <tableColumn id="4" xr3:uid="{0AC0D1A6-FD87-4344-A736-FCAF8791E414}" name=" Profit">
      <calculatedColumnFormula>B2-C2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E5DF-CB46-49ED-97EA-3BB5F10D2221}">
  <sheetPr codeName="Sheet1"/>
  <dimension ref="A1:E117"/>
  <sheetViews>
    <sheetView zoomScaleNormal="100" workbookViewId="0">
      <selection activeCell="F9" sqref="F9"/>
    </sheetView>
  </sheetViews>
  <sheetFormatPr defaultRowHeight="14.5" x14ac:dyDescent="0.35"/>
  <cols>
    <col min="1" max="1" width="10.453125" bestFit="1" customWidth="1"/>
    <col min="2" max="2" width="24.81640625" bestFit="1" customWidth="1"/>
    <col min="3" max="3" width="32" bestFit="1" customWidth="1"/>
    <col min="4" max="4" width="12.453125" customWidth="1"/>
    <col min="5" max="5" width="14.7265625" customWidth="1"/>
  </cols>
  <sheetData>
    <row r="1" spans="1:5" x14ac:dyDescent="0.35">
      <c r="A1" s="8" t="s">
        <v>0</v>
      </c>
      <c r="B1" s="8" t="s">
        <v>7234</v>
      </c>
      <c r="C1" s="8" t="s">
        <v>7237</v>
      </c>
      <c r="D1" s="8" t="s">
        <v>7235</v>
      </c>
      <c r="E1" s="8" t="s">
        <v>7236</v>
      </c>
    </row>
    <row r="2" spans="1:5" x14ac:dyDescent="0.35">
      <c r="A2" s="6"/>
      <c r="B2" s="5" t="s">
        <v>30</v>
      </c>
      <c r="C2" s="5" t="s">
        <v>7233</v>
      </c>
      <c r="D2" s="5">
        <v>4300</v>
      </c>
      <c r="E2" s="5">
        <v>7500</v>
      </c>
    </row>
    <row r="3" spans="1:5" x14ac:dyDescent="0.35">
      <c r="A3" s="9"/>
      <c r="B3" s="7" t="s">
        <v>30</v>
      </c>
      <c r="C3" s="7" t="s">
        <v>7232</v>
      </c>
      <c r="D3" s="7">
        <v>3600</v>
      </c>
      <c r="E3" s="7">
        <v>5500</v>
      </c>
    </row>
    <row r="4" spans="1:5" x14ac:dyDescent="0.35">
      <c r="A4" s="6"/>
      <c r="B4" s="5" t="s">
        <v>30</v>
      </c>
      <c r="C4" s="5" t="s">
        <v>150</v>
      </c>
      <c r="D4" s="5">
        <v>5900</v>
      </c>
      <c r="E4" s="5">
        <v>9000</v>
      </c>
    </row>
    <row r="5" spans="1:5" x14ac:dyDescent="0.35">
      <c r="A5" s="9"/>
      <c r="B5" s="7" t="s">
        <v>30</v>
      </c>
      <c r="C5" s="7" t="s">
        <v>29</v>
      </c>
      <c r="D5" s="7">
        <v>4100</v>
      </c>
      <c r="E5" s="7">
        <v>7000</v>
      </c>
    </row>
    <row r="6" spans="1:5" x14ac:dyDescent="0.35">
      <c r="A6" s="6"/>
      <c r="B6" s="5" t="s">
        <v>30</v>
      </c>
      <c r="C6" s="5" t="s">
        <v>7231</v>
      </c>
      <c r="D6" s="5">
        <v>4950</v>
      </c>
      <c r="E6" s="5">
        <v>8000</v>
      </c>
    </row>
    <row r="7" spans="1:5" x14ac:dyDescent="0.35">
      <c r="A7" s="9"/>
      <c r="B7" s="7" t="s">
        <v>30</v>
      </c>
      <c r="C7" s="7" t="s">
        <v>7230</v>
      </c>
      <c r="D7" s="7">
        <v>1950</v>
      </c>
      <c r="E7" s="7">
        <v>3000</v>
      </c>
    </row>
    <row r="8" spans="1:5" x14ac:dyDescent="0.35">
      <c r="A8" s="6"/>
      <c r="B8" s="5" t="s">
        <v>30</v>
      </c>
      <c r="C8" s="5" t="s">
        <v>110</v>
      </c>
      <c r="D8" s="5">
        <v>6250</v>
      </c>
      <c r="E8" s="5">
        <v>9000</v>
      </c>
    </row>
    <row r="9" spans="1:5" x14ac:dyDescent="0.35">
      <c r="A9" s="9"/>
      <c r="B9" s="7" t="s">
        <v>30</v>
      </c>
      <c r="C9" s="7" t="s">
        <v>7229</v>
      </c>
      <c r="D9" s="7">
        <v>3300</v>
      </c>
      <c r="E9" s="7">
        <v>4500</v>
      </c>
    </row>
    <row r="10" spans="1:5" x14ac:dyDescent="0.35">
      <c r="A10" s="6"/>
      <c r="B10" s="5" t="s">
        <v>30</v>
      </c>
      <c r="C10" s="5" t="s">
        <v>7228</v>
      </c>
      <c r="D10" s="5">
        <v>4000</v>
      </c>
      <c r="E10" s="5">
        <v>6000</v>
      </c>
    </row>
    <row r="11" spans="1:5" x14ac:dyDescent="0.35">
      <c r="A11" s="9"/>
      <c r="B11" s="7" t="s">
        <v>30</v>
      </c>
      <c r="C11" s="7" t="s">
        <v>7227</v>
      </c>
      <c r="D11" s="7">
        <v>2550</v>
      </c>
      <c r="E11" s="7">
        <v>4500</v>
      </c>
    </row>
    <row r="12" spans="1:5" x14ac:dyDescent="0.35">
      <c r="A12" s="6"/>
      <c r="B12" s="5" t="s">
        <v>30</v>
      </c>
      <c r="C12" s="5" t="s">
        <v>7226</v>
      </c>
      <c r="D12" s="5">
        <v>1650</v>
      </c>
      <c r="E12" s="5">
        <v>3000</v>
      </c>
    </row>
    <row r="13" spans="1:5" x14ac:dyDescent="0.35">
      <c r="A13" s="9"/>
      <c r="B13" s="7" t="s">
        <v>30</v>
      </c>
      <c r="C13" s="7" t="s">
        <v>7225</v>
      </c>
      <c r="D13" s="7">
        <v>5000</v>
      </c>
      <c r="E13" s="7">
        <v>7000</v>
      </c>
    </row>
    <row r="14" spans="1:5" x14ac:dyDescent="0.35">
      <c r="A14" s="6"/>
      <c r="B14" s="5" t="s">
        <v>30</v>
      </c>
      <c r="C14" s="5" t="s">
        <v>7224</v>
      </c>
      <c r="D14" s="5">
        <v>5100</v>
      </c>
      <c r="E14" s="5">
        <v>8000</v>
      </c>
    </row>
    <row r="15" spans="1:5" x14ac:dyDescent="0.35">
      <c r="A15" s="9"/>
      <c r="B15" s="7" t="s">
        <v>30</v>
      </c>
      <c r="C15" s="7" t="s">
        <v>7223</v>
      </c>
      <c r="D15" s="7">
        <v>2800</v>
      </c>
      <c r="E15" s="7">
        <v>5500</v>
      </c>
    </row>
    <row r="16" spans="1:5" x14ac:dyDescent="0.35">
      <c r="A16" s="6"/>
      <c r="B16" s="5" t="s">
        <v>30</v>
      </c>
      <c r="C16" s="5" t="s">
        <v>7222</v>
      </c>
      <c r="D16" s="5">
        <v>7000</v>
      </c>
      <c r="E16" s="5">
        <v>10000</v>
      </c>
    </row>
    <row r="17" spans="1:5" x14ac:dyDescent="0.35">
      <c r="A17" s="9"/>
      <c r="B17" s="7" t="s">
        <v>30</v>
      </c>
      <c r="C17" s="7" t="s">
        <v>7221</v>
      </c>
      <c r="D17" s="7">
        <v>6100</v>
      </c>
      <c r="E17" s="7">
        <v>8000</v>
      </c>
    </row>
    <row r="18" spans="1:5" x14ac:dyDescent="0.35">
      <c r="A18" s="6"/>
      <c r="B18" s="5" t="s">
        <v>30</v>
      </c>
      <c r="C18" s="5" t="s">
        <v>7220</v>
      </c>
      <c r="D18" s="5">
        <v>4300</v>
      </c>
      <c r="E18" s="5">
        <v>7000</v>
      </c>
    </row>
    <row r="19" spans="1:5" x14ac:dyDescent="0.35">
      <c r="A19" s="9"/>
      <c r="B19" s="7" t="s">
        <v>30</v>
      </c>
      <c r="C19" s="7" t="s">
        <v>7219</v>
      </c>
      <c r="D19" s="7">
        <v>4100</v>
      </c>
      <c r="E19" s="7">
        <v>6000</v>
      </c>
    </row>
    <row r="20" spans="1:5" x14ac:dyDescent="0.35">
      <c r="A20" s="6"/>
      <c r="B20" s="5" t="s">
        <v>30</v>
      </c>
      <c r="C20" s="5" t="s">
        <v>7218</v>
      </c>
      <c r="D20" s="5">
        <v>3950</v>
      </c>
      <c r="E20" s="5">
        <v>5000</v>
      </c>
    </row>
    <row r="21" spans="1:5" x14ac:dyDescent="0.35">
      <c r="A21" s="9"/>
      <c r="B21" s="7" t="s">
        <v>30</v>
      </c>
      <c r="C21" s="7" t="s">
        <v>7217</v>
      </c>
      <c r="D21" s="7">
        <v>3850</v>
      </c>
      <c r="E21" s="7">
        <v>6000</v>
      </c>
    </row>
    <row r="22" spans="1:5" x14ac:dyDescent="0.35">
      <c r="A22" s="6"/>
      <c r="B22" s="5" t="s">
        <v>30</v>
      </c>
      <c r="C22" s="5" t="s">
        <v>99</v>
      </c>
      <c r="D22" s="5">
        <v>2150</v>
      </c>
      <c r="E22" s="5">
        <v>3500</v>
      </c>
    </row>
    <row r="23" spans="1:5" x14ac:dyDescent="0.35">
      <c r="A23" s="9"/>
      <c r="B23" s="7" t="s">
        <v>30</v>
      </c>
      <c r="C23" s="7" t="s">
        <v>7216</v>
      </c>
      <c r="D23" s="7">
        <v>2100</v>
      </c>
      <c r="E23" s="7">
        <v>4000</v>
      </c>
    </row>
    <row r="24" spans="1:5" x14ac:dyDescent="0.35">
      <c r="A24" s="6"/>
      <c r="B24" s="5" t="s">
        <v>30</v>
      </c>
      <c r="C24" s="5" t="s">
        <v>7215</v>
      </c>
      <c r="D24" s="5">
        <v>3000</v>
      </c>
      <c r="E24" s="5">
        <v>4500</v>
      </c>
    </row>
    <row r="25" spans="1:5" x14ac:dyDescent="0.35">
      <c r="A25" s="9"/>
      <c r="B25" s="7" t="s">
        <v>30</v>
      </c>
      <c r="C25" s="7" t="s">
        <v>7214</v>
      </c>
      <c r="D25" s="7">
        <v>1000</v>
      </c>
      <c r="E25" s="7">
        <v>1500</v>
      </c>
    </row>
    <row r="26" spans="1:5" x14ac:dyDescent="0.35">
      <c r="A26" s="6"/>
      <c r="B26" s="5" t="s">
        <v>30</v>
      </c>
      <c r="C26" s="5" t="s">
        <v>7213</v>
      </c>
      <c r="D26" s="5">
        <v>2500</v>
      </c>
      <c r="E26" s="5">
        <v>4000</v>
      </c>
    </row>
    <row r="27" spans="1:5" x14ac:dyDescent="0.35">
      <c r="A27" s="9"/>
      <c r="B27" s="7" t="s">
        <v>30</v>
      </c>
      <c r="C27" s="7" t="s">
        <v>7212</v>
      </c>
      <c r="D27" s="7">
        <v>3100</v>
      </c>
      <c r="E27" s="7">
        <v>5000</v>
      </c>
    </row>
    <row r="28" spans="1:5" x14ac:dyDescent="0.35">
      <c r="A28" s="6"/>
      <c r="B28" s="5" t="s">
        <v>30</v>
      </c>
      <c r="C28" s="5" t="s">
        <v>7211</v>
      </c>
      <c r="D28" s="5">
        <v>1950</v>
      </c>
      <c r="E28" s="5">
        <v>3000</v>
      </c>
    </row>
    <row r="29" spans="1:5" x14ac:dyDescent="0.35">
      <c r="A29" s="9"/>
      <c r="B29" s="7" t="s">
        <v>30</v>
      </c>
      <c r="C29" s="7" t="s">
        <v>7210</v>
      </c>
      <c r="D29" s="7">
        <v>1200</v>
      </c>
      <c r="E29" s="7">
        <v>2500</v>
      </c>
    </row>
    <row r="30" spans="1:5" x14ac:dyDescent="0.35">
      <c r="A30" s="6"/>
      <c r="B30" s="5" t="s">
        <v>30</v>
      </c>
      <c r="C30" s="5" t="s">
        <v>7209</v>
      </c>
      <c r="D30" s="5">
        <v>650</v>
      </c>
      <c r="E30" s="5">
        <v>1000</v>
      </c>
    </row>
    <row r="31" spans="1:5" x14ac:dyDescent="0.35">
      <c r="A31" s="9"/>
      <c r="B31" s="7" t="s">
        <v>30</v>
      </c>
      <c r="C31" s="7" t="s">
        <v>7208</v>
      </c>
      <c r="D31" s="7">
        <v>3050</v>
      </c>
      <c r="E31" s="7">
        <v>6000</v>
      </c>
    </row>
    <row r="32" spans="1:5" x14ac:dyDescent="0.35">
      <c r="A32" s="6"/>
      <c r="B32" s="5" t="s">
        <v>30</v>
      </c>
      <c r="C32" s="5" t="s">
        <v>7207</v>
      </c>
      <c r="D32" s="5">
        <v>600</v>
      </c>
      <c r="E32" s="5">
        <v>1000</v>
      </c>
    </row>
    <row r="33" spans="1:5" x14ac:dyDescent="0.35">
      <c r="A33" s="9"/>
      <c r="B33" s="7" t="s">
        <v>30</v>
      </c>
      <c r="C33" s="7" t="s">
        <v>7206</v>
      </c>
      <c r="D33" s="7">
        <v>3550</v>
      </c>
      <c r="E33" s="7">
        <v>6000</v>
      </c>
    </row>
    <row r="34" spans="1:5" x14ac:dyDescent="0.35">
      <c r="A34" s="6"/>
      <c r="B34" s="5" t="s">
        <v>30</v>
      </c>
      <c r="C34" s="5" t="s">
        <v>7205</v>
      </c>
      <c r="D34" s="5">
        <v>3550</v>
      </c>
      <c r="E34" s="5">
        <v>6000</v>
      </c>
    </row>
    <row r="35" spans="1:5" x14ac:dyDescent="0.35">
      <c r="A35" s="9"/>
      <c r="B35" s="7" t="s">
        <v>30</v>
      </c>
      <c r="C35" s="7" t="s">
        <v>7204</v>
      </c>
      <c r="D35" s="7">
        <v>3950</v>
      </c>
      <c r="E35" s="7">
        <v>6000</v>
      </c>
    </row>
    <row r="36" spans="1:5" x14ac:dyDescent="0.35">
      <c r="A36" s="6"/>
      <c r="B36" s="5" t="s">
        <v>30</v>
      </c>
      <c r="C36" s="5" t="s">
        <v>7238</v>
      </c>
      <c r="D36" s="5">
        <v>6800</v>
      </c>
      <c r="E36" s="5">
        <v>10000</v>
      </c>
    </row>
    <row r="37" spans="1:5" x14ac:dyDescent="0.35">
      <c r="A37" s="9"/>
      <c r="B37" s="7" t="s">
        <v>30</v>
      </c>
      <c r="C37" s="7" t="s">
        <v>7203</v>
      </c>
      <c r="D37" s="7">
        <v>500</v>
      </c>
      <c r="E37" s="7">
        <v>1000</v>
      </c>
    </row>
    <row r="38" spans="1:5" x14ac:dyDescent="0.35">
      <c r="A38" s="6"/>
      <c r="B38" s="5" t="s">
        <v>30</v>
      </c>
      <c r="C38" s="5" t="s">
        <v>90</v>
      </c>
      <c r="D38" s="5">
        <v>790</v>
      </c>
      <c r="E38" s="5">
        <v>1500</v>
      </c>
    </row>
    <row r="39" spans="1:5" x14ac:dyDescent="0.35">
      <c r="A39" s="9"/>
      <c r="B39" s="7" t="s">
        <v>30</v>
      </c>
      <c r="C39" s="7" t="s">
        <v>7202</v>
      </c>
      <c r="D39" s="7">
        <v>1900</v>
      </c>
      <c r="E39" s="7">
        <v>2500</v>
      </c>
    </row>
    <row r="40" spans="1:5" x14ac:dyDescent="0.35">
      <c r="A40" s="6"/>
      <c r="B40" s="5" t="s">
        <v>30</v>
      </c>
      <c r="C40" s="5" t="s">
        <v>116</v>
      </c>
      <c r="D40" s="5">
        <v>3000</v>
      </c>
      <c r="E40" s="5">
        <v>4000</v>
      </c>
    </row>
    <row r="41" spans="1:5" x14ac:dyDescent="0.35">
      <c r="A41" s="9"/>
      <c r="B41" s="7" t="s">
        <v>30</v>
      </c>
      <c r="C41" s="7" t="s">
        <v>7201</v>
      </c>
      <c r="D41" s="7">
        <v>3900</v>
      </c>
      <c r="E41" s="7">
        <v>6000</v>
      </c>
    </row>
    <row r="42" spans="1:5" x14ac:dyDescent="0.35">
      <c r="A42" s="6"/>
      <c r="B42" s="5" t="s">
        <v>30</v>
      </c>
      <c r="C42" s="5" t="s">
        <v>7200</v>
      </c>
      <c r="D42" s="5">
        <v>3650</v>
      </c>
      <c r="E42" s="5">
        <v>5000</v>
      </c>
    </row>
    <row r="43" spans="1:5" x14ac:dyDescent="0.35">
      <c r="A43" s="9"/>
      <c r="B43" s="7" t="s">
        <v>30</v>
      </c>
      <c r="C43" s="7" t="s">
        <v>7199</v>
      </c>
      <c r="D43" s="7">
        <v>8100</v>
      </c>
      <c r="E43" s="7">
        <v>12000</v>
      </c>
    </row>
    <row r="44" spans="1:5" x14ac:dyDescent="0.35">
      <c r="A44" s="6"/>
      <c r="B44" s="5" t="s">
        <v>30</v>
      </c>
      <c r="C44" s="5" t="s">
        <v>7198</v>
      </c>
      <c r="D44" s="5">
        <v>8000</v>
      </c>
      <c r="E44" s="5">
        <v>10000</v>
      </c>
    </row>
    <row r="45" spans="1:5" x14ac:dyDescent="0.35">
      <c r="A45" s="9"/>
      <c r="B45" s="7" t="s">
        <v>30</v>
      </c>
      <c r="C45" s="7" t="s">
        <v>7197</v>
      </c>
      <c r="D45" s="7">
        <v>2890</v>
      </c>
      <c r="E45" s="7">
        <v>5000</v>
      </c>
    </row>
    <row r="46" spans="1:5" x14ac:dyDescent="0.35">
      <c r="A46" s="6"/>
      <c r="B46" s="5" t="s">
        <v>30</v>
      </c>
      <c r="C46" s="5" t="s">
        <v>7196</v>
      </c>
      <c r="D46" s="5">
        <v>1400</v>
      </c>
      <c r="E46" s="5">
        <v>2500</v>
      </c>
    </row>
    <row r="47" spans="1:5" x14ac:dyDescent="0.35">
      <c r="A47" s="9"/>
      <c r="B47" s="7" t="s">
        <v>18</v>
      </c>
      <c r="C47" s="7" t="s">
        <v>7195</v>
      </c>
      <c r="D47" s="7">
        <v>1000</v>
      </c>
      <c r="E47" s="7">
        <v>2000</v>
      </c>
    </row>
    <row r="48" spans="1:5" x14ac:dyDescent="0.35">
      <c r="A48" s="6"/>
      <c r="B48" s="5" t="s">
        <v>18</v>
      </c>
      <c r="C48" s="5" t="s">
        <v>230</v>
      </c>
      <c r="D48" s="5">
        <v>1200</v>
      </c>
      <c r="E48" s="5">
        <v>2500</v>
      </c>
    </row>
    <row r="49" spans="1:5" x14ac:dyDescent="0.35">
      <c r="A49" s="9"/>
      <c r="B49" s="7" t="s">
        <v>18</v>
      </c>
      <c r="C49" s="7" t="s">
        <v>66</v>
      </c>
      <c r="D49" s="7">
        <v>1100</v>
      </c>
      <c r="E49" s="7">
        <v>2000</v>
      </c>
    </row>
    <row r="50" spans="1:5" x14ac:dyDescent="0.35">
      <c r="A50" s="6"/>
      <c r="B50" s="5" t="s">
        <v>18</v>
      </c>
      <c r="C50" s="5" t="s">
        <v>7194</v>
      </c>
      <c r="D50" s="5">
        <v>1000</v>
      </c>
      <c r="E50" s="5">
        <v>2000</v>
      </c>
    </row>
    <row r="51" spans="1:5" x14ac:dyDescent="0.35">
      <c r="A51" s="9"/>
      <c r="B51" s="7" t="s">
        <v>18</v>
      </c>
      <c r="C51" s="7" t="s">
        <v>7193</v>
      </c>
      <c r="D51" s="7">
        <v>1000</v>
      </c>
      <c r="E51" s="7">
        <v>2000</v>
      </c>
    </row>
    <row r="52" spans="1:5" x14ac:dyDescent="0.35">
      <c r="A52" s="6"/>
      <c r="B52" s="5" t="s">
        <v>18</v>
      </c>
      <c r="C52" s="5" t="s">
        <v>7192</v>
      </c>
      <c r="D52" s="5">
        <v>1000</v>
      </c>
      <c r="E52" s="5">
        <v>2000</v>
      </c>
    </row>
    <row r="53" spans="1:5" x14ac:dyDescent="0.35">
      <c r="A53" s="9"/>
      <c r="B53" s="7" t="s">
        <v>18</v>
      </c>
      <c r="C53" s="7" t="s">
        <v>7191</v>
      </c>
      <c r="D53" s="7">
        <v>700</v>
      </c>
      <c r="E53" s="7">
        <v>1500</v>
      </c>
    </row>
    <row r="54" spans="1:5" x14ac:dyDescent="0.35">
      <c r="A54" s="6"/>
      <c r="B54" s="5" t="s">
        <v>18</v>
      </c>
      <c r="C54" s="5" t="s">
        <v>7190</v>
      </c>
      <c r="D54" s="5">
        <v>700</v>
      </c>
      <c r="E54" s="5">
        <v>1500</v>
      </c>
    </row>
    <row r="55" spans="1:5" x14ac:dyDescent="0.35">
      <c r="A55" s="9"/>
      <c r="B55" s="7" t="s">
        <v>18</v>
      </c>
      <c r="C55" s="7" t="s">
        <v>7189</v>
      </c>
      <c r="D55" s="7">
        <v>700</v>
      </c>
      <c r="E55" s="7">
        <v>1500</v>
      </c>
    </row>
    <row r="56" spans="1:5" x14ac:dyDescent="0.35">
      <c r="A56" s="6"/>
      <c r="B56" s="5" t="s">
        <v>18</v>
      </c>
      <c r="C56" s="5" t="s">
        <v>309</v>
      </c>
      <c r="D56" s="5">
        <v>1300</v>
      </c>
      <c r="E56" s="5">
        <v>2000</v>
      </c>
    </row>
    <row r="57" spans="1:5" x14ac:dyDescent="0.35">
      <c r="A57" s="9"/>
      <c r="B57" s="7" t="s">
        <v>18</v>
      </c>
      <c r="C57" s="7" t="s">
        <v>7239</v>
      </c>
      <c r="D57" s="7">
        <v>500</v>
      </c>
      <c r="E57" s="7">
        <v>1000</v>
      </c>
    </row>
    <row r="58" spans="1:5" x14ac:dyDescent="0.35">
      <c r="A58" s="6"/>
      <c r="B58" s="5" t="s">
        <v>18</v>
      </c>
      <c r="C58" s="5" t="s">
        <v>7188</v>
      </c>
      <c r="D58" s="5">
        <v>1500</v>
      </c>
      <c r="E58" s="5">
        <v>3000</v>
      </c>
    </row>
    <row r="59" spans="1:5" x14ac:dyDescent="0.35">
      <c r="A59" s="9"/>
      <c r="B59" s="7" t="s">
        <v>18</v>
      </c>
      <c r="C59" s="7" t="s">
        <v>7187</v>
      </c>
      <c r="D59" s="7">
        <v>1630</v>
      </c>
      <c r="E59" s="7">
        <v>3000</v>
      </c>
    </row>
    <row r="60" spans="1:5" x14ac:dyDescent="0.35">
      <c r="A60" s="6"/>
      <c r="B60" s="5" t="s">
        <v>18</v>
      </c>
      <c r="C60" s="5" t="s">
        <v>7186</v>
      </c>
      <c r="D60" s="5">
        <v>700</v>
      </c>
      <c r="E60" s="5">
        <v>1500</v>
      </c>
    </row>
    <row r="61" spans="1:5" x14ac:dyDescent="0.35">
      <c r="A61" s="9"/>
      <c r="B61" s="7" t="s">
        <v>18</v>
      </c>
      <c r="C61" s="7" t="s">
        <v>23</v>
      </c>
      <c r="D61" s="7">
        <v>700</v>
      </c>
      <c r="E61" s="7">
        <v>1500</v>
      </c>
    </row>
    <row r="62" spans="1:5" x14ac:dyDescent="0.35">
      <c r="A62" s="6"/>
      <c r="B62" s="5" t="s">
        <v>18</v>
      </c>
      <c r="C62" s="5" t="s">
        <v>7185</v>
      </c>
      <c r="D62" s="5">
        <v>950</v>
      </c>
      <c r="E62" s="5">
        <v>2000</v>
      </c>
    </row>
    <row r="63" spans="1:5" x14ac:dyDescent="0.35">
      <c r="A63" s="9"/>
      <c r="B63" s="7" t="s">
        <v>18</v>
      </c>
      <c r="C63" s="7" t="s">
        <v>7184</v>
      </c>
      <c r="D63" s="7">
        <v>1000</v>
      </c>
      <c r="E63" s="7">
        <v>2000</v>
      </c>
    </row>
    <row r="64" spans="1:5" x14ac:dyDescent="0.35">
      <c r="A64" s="6"/>
      <c r="B64" s="5" t="s">
        <v>18</v>
      </c>
      <c r="C64" s="5" t="s">
        <v>7183</v>
      </c>
      <c r="D64" s="5">
        <v>2000</v>
      </c>
      <c r="E64" s="5">
        <v>3500</v>
      </c>
    </row>
    <row r="65" spans="1:5" x14ac:dyDescent="0.35">
      <c r="A65" s="9"/>
      <c r="B65" s="7" t="s">
        <v>18</v>
      </c>
      <c r="C65" s="7" t="s">
        <v>7182</v>
      </c>
      <c r="D65" s="7">
        <v>900</v>
      </c>
      <c r="E65" s="7">
        <v>2000</v>
      </c>
    </row>
    <row r="66" spans="1:5" x14ac:dyDescent="0.35">
      <c r="A66" s="6"/>
      <c r="B66" s="5" t="s">
        <v>7181</v>
      </c>
      <c r="C66" s="5" t="s">
        <v>81</v>
      </c>
      <c r="D66" s="5">
        <v>450</v>
      </c>
      <c r="E66" s="5">
        <v>1000</v>
      </c>
    </row>
    <row r="67" spans="1:5" x14ac:dyDescent="0.35">
      <c r="A67" s="9"/>
      <c r="B67" s="7" t="s">
        <v>7181</v>
      </c>
      <c r="C67" s="7" t="s">
        <v>138</v>
      </c>
      <c r="D67" s="7">
        <v>700</v>
      </c>
      <c r="E67" s="7">
        <v>1500</v>
      </c>
    </row>
    <row r="68" spans="1:5" x14ac:dyDescent="0.35">
      <c r="A68" s="6"/>
      <c r="B68" s="5" t="s">
        <v>7181</v>
      </c>
      <c r="C68" s="5" t="s">
        <v>20</v>
      </c>
      <c r="D68" s="5">
        <v>900</v>
      </c>
      <c r="E68" s="5">
        <v>2000</v>
      </c>
    </row>
    <row r="69" spans="1:5" x14ac:dyDescent="0.35">
      <c r="A69" s="9"/>
      <c r="B69" s="7" t="s">
        <v>7181</v>
      </c>
      <c r="C69" s="7" t="s">
        <v>7180</v>
      </c>
      <c r="D69" s="7">
        <v>1800</v>
      </c>
      <c r="E69" s="7">
        <v>3000</v>
      </c>
    </row>
    <row r="70" spans="1:5" x14ac:dyDescent="0.35">
      <c r="A70" s="6"/>
      <c r="B70" s="5" t="s">
        <v>15</v>
      </c>
      <c r="C70" s="5" t="s">
        <v>14</v>
      </c>
      <c r="D70" s="5">
        <v>2300</v>
      </c>
      <c r="E70" s="5">
        <v>4000</v>
      </c>
    </row>
    <row r="71" spans="1:5" x14ac:dyDescent="0.35">
      <c r="A71" s="9"/>
      <c r="B71" s="7" t="s">
        <v>15</v>
      </c>
      <c r="C71" s="7" t="s">
        <v>39</v>
      </c>
      <c r="D71" s="7">
        <v>1550</v>
      </c>
      <c r="E71" s="7">
        <v>3000</v>
      </c>
    </row>
    <row r="72" spans="1:5" x14ac:dyDescent="0.35">
      <c r="A72" s="6"/>
      <c r="B72" s="5" t="s">
        <v>15</v>
      </c>
      <c r="C72" s="5" t="s">
        <v>7179</v>
      </c>
      <c r="D72" s="5">
        <v>750</v>
      </c>
      <c r="E72" s="5">
        <v>2000</v>
      </c>
    </row>
    <row r="73" spans="1:5" x14ac:dyDescent="0.35">
      <c r="A73" s="9"/>
      <c r="B73" s="7" t="s">
        <v>15</v>
      </c>
      <c r="C73" s="7" t="s">
        <v>104</v>
      </c>
      <c r="D73" s="7">
        <v>1200</v>
      </c>
      <c r="E73" s="7">
        <v>2500</v>
      </c>
    </row>
    <row r="74" spans="1:5" x14ac:dyDescent="0.35">
      <c r="A74" s="6"/>
      <c r="B74" s="5" t="s">
        <v>15</v>
      </c>
      <c r="C74" s="5" t="s">
        <v>221</v>
      </c>
      <c r="D74" s="5">
        <v>1000</v>
      </c>
      <c r="E74" s="5">
        <v>2000</v>
      </c>
    </row>
    <row r="75" spans="1:5" x14ac:dyDescent="0.35">
      <c r="A75" s="9"/>
      <c r="B75" s="7" t="s">
        <v>27</v>
      </c>
      <c r="C75" s="7" t="s">
        <v>50</v>
      </c>
      <c r="D75" s="7">
        <v>1950</v>
      </c>
      <c r="E75" s="7">
        <v>4000</v>
      </c>
    </row>
    <row r="76" spans="1:5" x14ac:dyDescent="0.35">
      <c r="A76" s="6"/>
      <c r="B76" s="5" t="s">
        <v>27</v>
      </c>
      <c r="C76" s="5" t="s">
        <v>72</v>
      </c>
      <c r="D76" s="5">
        <v>700</v>
      </c>
      <c r="E76" s="5">
        <v>1500</v>
      </c>
    </row>
    <row r="77" spans="1:5" x14ac:dyDescent="0.35">
      <c r="A77" s="9"/>
      <c r="B77" s="7" t="s">
        <v>27</v>
      </c>
      <c r="C77" s="7" t="s">
        <v>7178</v>
      </c>
      <c r="D77" s="7">
        <v>1000</v>
      </c>
      <c r="E77" s="7">
        <v>2500</v>
      </c>
    </row>
    <row r="78" spans="1:5" x14ac:dyDescent="0.35">
      <c r="A78" s="6"/>
      <c r="B78" s="5" t="s">
        <v>27</v>
      </c>
      <c r="C78" s="5" t="s">
        <v>26</v>
      </c>
      <c r="D78" s="5">
        <v>1150</v>
      </c>
      <c r="E78" s="5">
        <v>3000</v>
      </c>
    </row>
    <row r="79" spans="1:5" x14ac:dyDescent="0.35">
      <c r="A79" s="9"/>
      <c r="B79" s="7" t="s">
        <v>27</v>
      </c>
      <c r="C79" s="7" t="s">
        <v>7177</v>
      </c>
      <c r="D79" s="7">
        <v>2400</v>
      </c>
      <c r="E79" s="7">
        <v>5000</v>
      </c>
    </row>
    <row r="80" spans="1:5" x14ac:dyDescent="0.35">
      <c r="A80" s="6"/>
      <c r="B80" s="5" t="s">
        <v>27</v>
      </c>
      <c r="C80" s="5" t="s">
        <v>305</v>
      </c>
      <c r="D80" s="5">
        <v>6100</v>
      </c>
      <c r="E80" s="5">
        <v>10000</v>
      </c>
    </row>
    <row r="81" spans="1:5" x14ac:dyDescent="0.35">
      <c r="A81" s="9"/>
      <c r="B81" s="7" t="s">
        <v>27</v>
      </c>
      <c r="C81" s="7" t="s">
        <v>7176</v>
      </c>
      <c r="D81" s="7">
        <v>2700</v>
      </c>
      <c r="E81" s="7">
        <v>6000</v>
      </c>
    </row>
    <row r="82" spans="1:5" x14ac:dyDescent="0.35">
      <c r="A82" s="6"/>
      <c r="B82" s="5" t="s">
        <v>7168</v>
      </c>
      <c r="C82" s="5" t="s">
        <v>95</v>
      </c>
      <c r="D82" s="5">
        <v>1100</v>
      </c>
      <c r="E82" s="5">
        <v>2500</v>
      </c>
    </row>
    <row r="83" spans="1:5" x14ac:dyDescent="0.35">
      <c r="A83" s="9"/>
      <c r="B83" s="7" t="s">
        <v>7168</v>
      </c>
      <c r="C83" s="7" t="s">
        <v>7175</v>
      </c>
      <c r="D83" s="7">
        <v>1800</v>
      </c>
      <c r="E83" s="7">
        <v>4000</v>
      </c>
    </row>
    <row r="84" spans="1:5" x14ac:dyDescent="0.35">
      <c r="A84" s="6"/>
      <c r="B84" s="5" t="s">
        <v>7168</v>
      </c>
      <c r="C84" s="5" t="s">
        <v>7174</v>
      </c>
      <c r="D84" s="5">
        <v>11700</v>
      </c>
      <c r="E84" s="5">
        <v>14000</v>
      </c>
    </row>
    <row r="85" spans="1:5" x14ac:dyDescent="0.35">
      <c r="A85" s="9"/>
      <c r="B85" s="7" t="s">
        <v>7168</v>
      </c>
      <c r="C85" s="7" t="s">
        <v>7173</v>
      </c>
      <c r="D85" s="7">
        <v>16900</v>
      </c>
      <c r="E85" s="7">
        <v>19000</v>
      </c>
    </row>
    <row r="86" spans="1:5" x14ac:dyDescent="0.35">
      <c r="A86" s="6"/>
      <c r="B86" s="5" t="s">
        <v>7168</v>
      </c>
      <c r="C86" s="5" t="s">
        <v>7172</v>
      </c>
      <c r="D86" s="5">
        <v>14000</v>
      </c>
      <c r="E86" s="5">
        <v>17000</v>
      </c>
    </row>
    <row r="87" spans="1:5" x14ac:dyDescent="0.35">
      <c r="A87" s="9"/>
      <c r="B87" s="7" t="s">
        <v>7168</v>
      </c>
      <c r="C87" s="7" t="s">
        <v>7171</v>
      </c>
      <c r="D87" s="7">
        <v>14000</v>
      </c>
      <c r="E87" s="7">
        <v>17000</v>
      </c>
    </row>
    <row r="88" spans="1:5" x14ac:dyDescent="0.35">
      <c r="A88" s="6"/>
      <c r="B88" s="5" t="s">
        <v>7168</v>
      </c>
      <c r="C88" s="5" t="s">
        <v>7170</v>
      </c>
      <c r="D88" s="5">
        <v>22600</v>
      </c>
      <c r="E88" s="5">
        <v>26000</v>
      </c>
    </row>
    <row r="89" spans="1:5" x14ac:dyDescent="0.35">
      <c r="A89" s="9"/>
      <c r="B89" s="7" t="s">
        <v>7168</v>
      </c>
      <c r="C89" s="7" t="s">
        <v>7169</v>
      </c>
      <c r="D89" s="7">
        <v>25150</v>
      </c>
      <c r="E89" s="7">
        <v>28000</v>
      </c>
    </row>
    <row r="90" spans="1:5" x14ac:dyDescent="0.35">
      <c r="A90" s="6"/>
      <c r="B90" s="5" t="s">
        <v>7168</v>
      </c>
      <c r="C90" s="5" t="s">
        <v>7167</v>
      </c>
      <c r="D90" s="5">
        <v>600</v>
      </c>
      <c r="E90" s="5">
        <v>1500</v>
      </c>
    </row>
    <row r="91" spans="1:5" x14ac:dyDescent="0.35">
      <c r="A91" s="9"/>
      <c r="B91" s="7" t="s">
        <v>34</v>
      </c>
      <c r="C91" s="7" t="s">
        <v>147</v>
      </c>
      <c r="D91" s="7">
        <v>1000</v>
      </c>
      <c r="E91" s="7">
        <v>3000</v>
      </c>
    </row>
    <row r="92" spans="1:5" x14ac:dyDescent="0.35">
      <c r="A92" s="6"/>
      <c r="B92" s="5" t="s">
        <v>34</v>
      </c>
      <c r="C92" s="5" t="s">
        <v>7166</v>
      </c>
      <c r="D92" s="5">
        <v>1000</v>
      </c>
      <c r="E92" s="5">
        <v>2500</v>
      </c>
    </row>
    <row r="93" spans="1:5" x14ac:dyDescent="0.35">
      <c r="A93" s="9"/>
      <c r="B93" s="7" t="s">
        <v>34</v>
      </c>
      <c r="C93" s="7" t="s">
        <v>114</v>
      </c>
      <c r="D93" s="7">
        <v>800</v>
      </c>
      <c r="E93" s="7">
        <v>1500</v>
      </c>
    </row>
    <row r="94" spans="1:5" x14ac:dyDescent="0.35">
      <c r="A94" s="6"/>
      <c r="B94" s="5" t="s">
        <v>34</v>
      </c>
      <c r="C94" s="5" t="s">
        <v>7165</v>
      </c>
      <c r="D94" s="5">
        <v>1990</v>
      </c>
      <c r="E94" s="5">
        <v>5000</v>
      </c>
    </row>
    <row r="95" spans="1:5" x14ac:dyDescent="0.35">
      <c r="A95" s="9"/>
      <c r="B95" s="7" t="s">
        <v>34</v>
      </c>
      <c r="C95" s="7" t="s">
        <v>7240</v>
      </c>
      <c r="D95" s="7">
        <v>1100</v>
      </c>
      <c r="E95" s="7">
        <v>3000</v>
      </c>
    </row>
    <row r="96" spans="1:5" x14ac:dyDescent="0.35">
      <c r="A96" s="6"/>
      <c r="B96" s="5" t="s">
        <v>34</v>
      </c>
      <c r="C96" s="5" t="s">
        <v>135</v>
      </c>
      <c r="D96" s="5">
        <v>300</v>
      </c>
      <c r="E96" s="5">
        <v>700</v>
      </c>
    </row>
    <row r="97" spans="1:5" x14ac:dyDescent="0.35">
      <c r="A97" s="9"/>
      <c r="B97" s="7" t="s">
        <v>34</v>
      </c>
      <c r="C97" s="7" t="s">
        <v>7164</v>
      </c>
      <c r="D97" s="7">
        <v>1000</v>
      </c>
      <c r="E97" s="7">
        <v>2000</v>
      </c>
    </row>
    <row r="98" spans="1:5" x14ac:dyDescent="0.35">
      <c r="A98" s="6"/>
      <c r="B98" s="5" t="s">
        <v>34</v>
      </c>
      <c r="C98" s="5" t="s">
        <v>7163</v>
      </c>
      <c r="D98" s="5">
        <v>13000</v>
      </c>
      <c r="E98" s="5">
        <v>17000</v>
      </c>
    </row>
    <row r="99" spans="1:5" x14ac:dyDescent="0.35">
      <c r="A99" s="9"/>
      <c r="B99" s="7" t="s">
        <v>34</v>
      </c>
      <c r="C99" s="7" t="s">
        <v>33</v>
      </c>
      <c r="D99" s="7">
        <v>2100</v>
      </c>
      <c r="E99" s="7">
        <v>3500</v>
      </c>
    </row>
    <row r="100" spans="1:5" x14ac:dyDescent="0.35">
      <c r="A100" s="6"/>
      <c r="B100" s="5" t="s">
        <v>53</v>
      </c>
      <c r="C100" s="5" t="s">
        <v>55</v>
      </c>
      <c r="D100" s="5">
        <v>14500</v>
      </c>
      <c r="E100" s="5">
        <v>18000</v>
      </c>
    </row>
    <row r="101" spans="1:5" x14ac:dyDescent="0.35">
      <c r="A101" s="9"/>
      <c r="B101" s="7" t="s">
        <v>53</v>
      </c>
      <c r="C101" s="7" t="s">
        <v>7162</v>
      </c>
      <c r="D101" s="7">
        <v>7100</v>
      </c>
      <c r="E101" s="7">
        <v>10000</v>
      </c>
    </row>
    <row r="102" spans="1:5" x14ac:dyDescent="0.35">
      <c r="A102" s="6"/>
      <c r="B102" s="5" t="s">
        <v>53</v>
      </c>
      <c r="C102" s="5" t="s">
        <v>52</v>
      </c>
      <c r="D102" s="5">
        <v>17800</v>
      </c>
      <c r="E102" s="5">
        <v>22000</v>
      </c>
    </row>
    <row r="103" spans="1:5" x14ac:dyDescent="0.35">
      <c r="A103" s="9"/>
      <c r="B103" s="7" t="s">
        <v>53</v>
      </c>
      <c r="C103" s="7" t="s">
        <v>7161</v>
      </c>
      <c r="D103" s="7">
        <v>800</v>
      </c>
      <c r="E103" s="7">
        <v>1500</v>
      </c>
    </row>
    <row r="104" spans="1:5" x14ac:dyDescent="0.35">
      <c r="A104" s="6"/>
      <c r="B104" s="5" t="s">
        <v>53</v>
      </c>
      <c r="C104" s="5" t="s">
        <v>7160</v>
      </c>
      <c r="D104" s="5">
        <v>9000</v>
      </c>
      <c r="E104" s="5">
        <v>12000</v>
      </c>
    </row>
    <row r="105" spans="1:5" x14ac:dyDescent="0.35">
      <c r="A105" s="9"/>
      <c r="B105" s="7" t="s">
        <v>53</v>
      </c>
      <c r="C105" s="7" t="s">
        <v>124</v>
      </c>
      <c r="D105" s="7">
        <v>3800</v>
      </c>
      <c r="E105" s="7">
        <v>4500</v>
      </c>
    </row>
    <row r="106" spans="1:5" x14ac:dyDescent="0.35">
      <c r="A106" s="6"/>
      <c r="B106" s="5" t="s">
        <v>53</v>
      </c>
      <c r="C106" s="5" t="s">
        <v>177</v>
      </c>
      <c r="D106" s="5">
        <v>2550</v>
      </c>
      <c r="E106" s="5">
        <v>4000</v>
      </c>
    </row>
    <row r="107" spans="1:5" x14ac:dyDescent="0.35">
      <c r="A107" s="9"/>
      <c r="B107" s="7" t="s">
        <v>53</v>
      </c>
      <c r="C107" s="7" t="s">
        <v>7159</v>
      </c>
      <c r="D107" s="7">
        <v>500</v>
      </c>
      <c r="E107" s="7">
        <v>1000</v>
      </c>
    </row>
    <row r="108" spans="1:5" x14ac:dyDescent="0.35">
      <c r="A108" s="6"/>
      <c r="B108" s="5" t="s">
        <v>53</v>
      </c>
      <c r="C108" s="5" t="s">
        <v>7158</v>
      </c>
      <c r="D108" s="5">
        <v>700</v>
      </c>
      <c r="E108" s="5">
        <v>1500</v>
      </c>
    </row>
    <row r="109" spans="1:5" x14ac:dyDescent="0.35">
      <c r="A109" s="9"/>
      <c r="B109" s="7" t="s">
        <v>53</v>
      </c>
      <c r="C109" s="7" t="s">
        <v>7157</v>
      </c>
      <c r="D109" s="7">
        <v>6000</v>
      </c>
      <c r="E109" s="7">
        <v>8000</v>
      </c>
    </row>
    <row r="110" spans="1:5" x14ac:dyDescent="0.35">
      <c r="A110" s="6"/>
      <c r="B110" s="5" t="s">
        <v>37</v>
      </c>
      <c r="C110" s="5" t="s">
        <v>217</v>
      </c>
      <c r="D110" s="5">
        <v>11500</v>
      </c>
      <c r="E110" s="5">
        <v>14000</v>
      </c>
    </row>
    <row r="111" spans="1:5" x14ac:dyDescent="0.35">
      <c r="A111" s="9"/>
      <c r="B111" s="7" t="s">
        <v>37</v>
      </c>
      <c r="C111" s="7" t="s">
        <v>7156</v>
      </c>
      <c r="D111" s="7">
        <v>12900</v>
      </c>
      <c r="E111" s="7">
        <v>16000</v>
      </c>
    </row>
    <row r="112" spans="1:5" x14ac:dyDescent="0.35">
      <c r="A112" s="6"/>
      <c r="B112" s="5" t="s">
        <v>37</v>
      </c>
      <c r="C112" s="5" t="s">
        <v>44</v>
      </c>
      <c r="D112" s="5">
        <v>15700</v>
      </c>
      <c r="E112" s="5">
        <v>18000</v>
      </c>
    </row>
    <row r="113" spans="1:5" x14ac:dyDescent="0.35">
      <c r="A113" s="9"/>
      <c r="B113" s="7" t="s">
        <v>37</v>
      </c>
      <c r="C113" s="7" t="s">
        <v>7155</v>
      </c>
      <c r="D113" s="7">
        <v>25500</v>
      </c>
      <c r="E113" s="7">
        <v>28000</v>
      </c>
    </row>
    <row r="114" spans="1:5" x14ac:dyDescent="0.35">
      <c r="A114" s="6"/>
      <c r="B114" s="5" t="s">
        <v>37</v>
      </c>
      <c r="C114" s="5" t="s">
        <v>36</v>
      </c>
      <c r="D114" s="5">
        <v>109000</v>
      </c>
      <c r="E114" s="5">
        <v>115000</v>
      </c>
    </row>
    <row r="115" spans="1:5" x14ac:dyDescent="0.35">
      <c r="A115" s="9"/>
      <c r="B115" s="7" t="s">
        <v>37</v>
      </c>
      <c r="C115" s="7" t="s">
        <v>7154</v>
      </c>
      <c r="D115" s="7">
        <v>140100</v>
      </c>
      <c r="E115" s="7">
        <v>150000</v>
      </c>
    </row>
    <row r="116" spans="1:5" x14ac:dyDescent="0.35">
      <c r="A116" s="6"/>
      <c r="B116" s="5" t="s">
        <v>37</v>
      </c>
      <c r="C116" s="5" t="s">
        <v>7153</v>
      </c>
      <c r="D116" s="5">
        <v>99000</v>
      </c>
      <c r="E116" s="5">
        <v>110000</v>
      </c>
    </row>
    <row r="117" spans="1:5" x14ac:dyDescent="0.35">
      <c r="A117" s="9"/>
      <c r="B117" s="7" t="s">
        <v>37</v>
      </c>
      <c r="C117" s="7" t="s">
        <v>64</v>
      </c>
      <c r="D117" s="7">
        <v>137000</v>
      </c>
      <c r="E117" s="7">
        <v>145000</v>
      </c>
    </row>
  </sheetData>
  <phoneticPr fontId="3" type="noConversion"/>
  <pageMargins left="0.7" right="0.7" top="0.75" bottom="0.75" header="0.3" footer="0.3"/>
  <pageSetup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3819-13CF-478C-B544-C2B9E3AD232A}">
  <sheetPr codeName="Sheet2"/>
  <dimension ref="A1:I6001"/>
  <sheetViews>
    <sheetView zoomScale="90" workbookViewId="0">
      <selection activeCell="I2" sqref="I2"/>
    </sheetView>
  </sheetViews>
  <sheetFormatPr defaultRowHeight="14.5" x14ac:dyDescent="0.35"/>
  <cols>
    <col min="1" max="1" width="10.08984375" bestFit="1" customWidth="1"/>
    <col min="2" max="2" width="10.1796875" bestFit="1" customWidth="1"/>
    <col min="3" max="3" width="24.36328125" bestFit="1" customWidth="1"/>
    <col min="4" max="4" width="26.36328125" customWidth="1"/>
    <col min="5" max="5" width="10" customWidth="1"/>
    <col min="6" max="6" width="11.453125" customWidth="1"/>
    <col min="7" max="7" width="14.54296875" customWidth="1"/>
    <col min="8" max="8" width="10.6328125" bestFit="1" customWidth="1"/>
  </cols>
  <sheetData>
    <row r="1" spans="1:9" x14ac:dyDescent="0.35">
      <c r="A1" s="8" t="s">
        <v>0</v>
      </c>
      <c r="B1" s="8" t="s">
        <v>1</v>
      </c>
      <c r="C1" s="8" t="s">
        <v>3</v>
      </c>
      <c r="D1" s="8" t="s">
        <v>2</v>
      </c>
      <c r="E1" s="8" t="s">
        <v>5</v>
      </c>
      <c r="F1" s="8" t="s">
        <v>6</v>
      </c>
      <c r="G1" s="8" t="s">
        <v>7</v>
      </c>
      <c r="H1" s="8" t="s">
        <v>7275</v>
      </c>
      <c r="I1" s="8" t="s">
        <v>7276</v>
      </c>
    </row>
    <row r="2" spans="1:9" x14ac:dyDescent="0.35">
      <c r="A2" s="11">
        <v>44940</v>
      </c>
      <c r="B2" s="5" t="s">
        <v>7099</v>
      </c>
      <c r="C2" s="5" t="s">
        <v>30</v>
      </c>
      <c r="D2" s="5" t="s">
        <v>79</v>
      </c>
      <c r="E2" s="5">
        <v>8</v>
      </c>
      <c r="F2" s="5" cm="1">
        <f t="array" ref="F2">_xlfn.XLOOKUP(SALES!$D2,TRIM(Table5[PRODUCTS]),Table5[SELLING PRICE])</f>
        <v>5500</v>
      </c>
      <c r="G2" s="5">
        <f t="shared" ref="G2:G65" si="0">PRODUCT(E2:F2)</f>
        <v>44000</v>
      </c>
      <c r="H2" s="6" t="str">
        <f t="shared" ref="H2:H65" si="1">TEXT(A2, "mmm")</f>
        <v>Jan</v>
      </c>
      <c r="I2" s="5">
        <f>YEAR(SALES!$A2)</f>
        <v>2023</v>
      </c>
    </row>
    <row r="3" spans="1:9" x14ac:dyDescent="0.35">
      <c r="A3" s="12">
        <v>44941</v>
      </c>
      <c r="B3" s="7" t="s">
        <v>7074</v>
      </c>
      <c r="C3" s="7" t="s">
        <v>30</v>
      </c>
      <c r="D3" s="7" t="s">
        <v>79</v>
      </c>
      <c r="E3" s="7">
        <v>12</v>
      </c>
      <c r="F3" s="7" cm="1">
        <f t="array" ref="F3">_xlfn.XLOOKUP(SALES!$D3,TRIM(Table5[PRODUCTS]),Table5[SELLING PRICE])</f>
        <v>5500</v>
      </c>
      <c r="G3" s="7">
        <f t="shared" si="0"/>
        <v>66000</v>
      </c>
      <c r="H3" s="6" t="str">
        <f t="shared" si="1"/>
        <v>Jan</v>
      </c>
      <c r="I3" s="7">
        <f>YEAR(SALES!$A3)</f>
        <v>2023</v>
      </c>
    </row>
    <row r="4" spans="1:9" x14ac:dyDescent="0.35">
      <c r="A4" s="11">
        <v>44942</v>
      </c>
      <c r="B4" s="5" t="s">
        <v>6916</v>
      </c>
      <c r="C4" s="5" t="s">
        <v>30</v>
      </c>
      <c r="D4" s="5" t="s">
        <v>79</v>
      </c>
      <c r="E4" s="5">
        <v>7</v>
      </c>
      <c r="F4" s="5" cm="1">
        <f t="array" ref="F4">_xlfn.XLOOKUP(SALES!$D4,TRIM(Table5[PRODUCTS]),Table5[SELLING PRICE])</f>
        <v>5500</v>
      </c>
      <c r="G4" s="5">
        <f t="shared" si="0"/>
        <v>38500</v>
      </c>
      <c r="H4" s="6" t="str">
        <f t="shared" si="1"/>
        <v>Jan</v>
      </c>
      <c r="I4" s="5">
        <f>YEAR(SALES!$A4)</f>
        <v>2023</v>
      </c>
    </row>
    <row r="5" spans="1:9" x14ac:dyDescent="0.35">
      <c r="A5" s="7" t="s">
        <v>6866</v>
      </c>
      <c r="B5" s="7" t="s">
        <v>6869</v>
      </c>
      <c r="C5" s="7" t="s">
        <v>30</v>
      </c>
      <c r="D5" s="7" t="s">
        <v>79</v>
      </c>
      <c r="E5" s="7">
        <v>12</v>
      </c>
      <c r="F5" s="7" cm="1">
        <f t="array" ref="F5">_xlfn.XLOOKUP(SALES!$D5,TRIM(Table5[PRODUCTS]),Table5[SELLING PRICE])</f>
        <v>5500</v>
      </c>
      <c r="G5" s="7">
        <f t="shared" si="0"/>
        <v>66000</v>
      </c>
      <c r="H5" s="6" t="str">
        <f t="shared" si="1"/>
        <v>Feb</v>
      </c>
      <c r="I5" s="5">
        <f>YEAR(SALES!$A5)</f>
        <v>2023</v>
      </c>
    </row>
    <row r="6" spans="1:9" x14ac:dyDescent="0.35">
      <c r="A6" s="5" t="s">
        <v>6751</v>
      </c>
      <c r="B6" s="5" t="s">
        <v>6754</v>
      </c>
      <c r="C6" s="5" t="s">
        <v>30</v>
      </c>
      <c r="D6" s="5" t="s">
        <v>79</v>
      </c>
      <c r="E6" s="5">
        <v>8</v>
      </c>
      <c r="F6" s="5" cm="1">
        <f t="array" ref="F6">_xlfn.XLOOKUP(SALES!$D6,TRIM(Table5[PRODUCTS]),Table5[SELLING PRICE])</f>
        <v>5500</v>
      </c>
      <c r="G6" s="5">
        <f t="shared" si="0"/>
        <v>44000</v>
      </c>
      <c r="H6" s="6" t="str">
        <f t="shared" si="1"/>
        <v>Mar</v>
      </c>
      <c r="I6" s="5">
        <f>YEAR(SALES!$A6)</f>
        <v>2023</v>
      </c>
    </row>
    <row r="7" spans="1:9" x14ac:dyDescent="0.35">
      <c r="A7" s="7" t="s">
        <v>6746</v>
      </c>
      <c r="B7" s="7" t="s">
        <v>6745</v>
      </c>
      <c r="C7" s="7" t="s">
        <v>30</v>
      </c>
      <c r="D7" s="7" t="s">
        <v>79</v>
      </c>
      <c r="E7" s="7">
        <v>14</v>
      </c>
      <c r="F7" s="7" cm="1">
        <f t="array" ref="F7">_xlfn.XLOOKUP(SALES!$D7,TRIM(Table5[PRODUCTS]),Table5[SELLING PRICE])</f>
        <v>5500</v>
      </c>
      <c r="G7" s="7">
        <f t="shared" si="0"/>
        <v>77000</v>
      </c>
      <c r="H7" s="6" t="str">
        <f t="shared" si="1"/>
        <v>Mar</v>
      </c>
      <c r="I7" s="5">
        <f>YEAR(SALES!$A7)</f>
        <v>2023</v>
      </c>
    </row>
    <row r="8" spans="1:9" x14ac:dyDescent="0.35">
      <c r="A8" s="5" t="s">
        <v>6620</v>
      </c>
      <c r="B8" s="5" t="s">
        <v>6621</v>
      </c>
      <c r="C8" s="5" t="s">
        <v>30</v>
      </c>
      <c r="D8" s="5" t="s">
        <v>79</v>
      </c>
      <c r="E8" s="5">
        <v>4</v>
      </c>
      <c r="F8" s="5" cm="1">
        <f t="array" ref="F8">_xlfn.XLOOKUP(SALES!$D8,TRIM(Table5[PRODUCTS]),Table5[SELLING PRICE])</f>
        <v>5500</v>
      </c>
      <c r="G8" s="5">
        <f t="shared" si="0"/>
        <v>22000</v>
      </c>
      <c r="H8" s="6" t="str">
        <f t="shared" si="1"/>
        <v>Mar</v>
      </c>
      <c r="I8" s="5">
        <f>YEAR(SALES!$A8)</f>
        <v>2023</v>
      </c>
    </row>
    <row r="9" spans="1:9" x14ac:dyDescent="0.35">
      <c r="A9" s="7" t="s">
        <v>6458</v>
      </c>
      <c r="B9" s="7" t="s">
        <v>6460</v>
      </c>
      <c r="C9" s="7" t="s">
        <v>30</v>
      </c>
      <c r="D9" s="7" t="s">
        <v>79</v>
      </c>
      <c r="E9" s="7">
        <v>14</v>
      </c>
      <c r="F9" s="7" cm="1">
        <f t="array" ref="F9">_xlfn.XLOOKUP(SALES!$D9,TRIM(Table5[PRODUCTS]),Table5[SELLING PRICE])</f>
        <v>5500</v>
      </c>
      <c r="G9" s="7">
        <f t="shared" si="0"/>
        <v>77000</v>
      </c>
      <c r="H9" s="6" t="str">
        <f t="shared" si="1"/>
        <v>Apr</v>
      </c>
      <c r="I9" s="7">
        <f>YEAR(SALES!$A9)</f>
        <v>2023</v>
      </c>
    </row>
    <row r="10" spans="1:9" x14ac:dyDescent="0.35">
      <c r="A10" s="5" t="s">
        <v>6415</v>
      </c>
      <c r="B10" s="5" t="s">
        <v>6416</v>
      </c>
      <c r="C10" s="5" t="s">
        <v>30</v>
      </c>
      <c r="D10" s="5" t="s">
        <v>79</v>
      </c>
      <c r="E10" s="5">
        <v>8</v>
      </c>
      <c r="F10" s="5" cm="1">
        <f t="array" ref="F10">_xlfn.XLOOKUP(SALES!$D10,TRIM(Table5[PRODUCTS]),Table5[SELLING PRICE])</f>
        <v>5500</v>
      </c>
      <c r="G10" s="5">
        <f t="shared" si="0"/>
        <v>44000</v>
      </c>
      <c r="H10" s="6" t="str">
        <f t="shared" si="1"/>
        <v>Apr</v>
      </c>
      <c r="I10" s="5">
        <f>YEAR(SALES!$A10)</f>
        <v>2023</v>
      </c>
    </row>
    <row r="11" spans="1:9" x14ac:dyDescent="0.35">
      <c r="A11" s="7" t="s">
        <v>6371</v>
      </c>
      <c r="B11" s="7" t="s">
        <v>6376</v>
      </c>
      <c r="C11" s="7" t="s">
        <v>30</v>
      </c>
      <c r="D11" s="7" t="s">
        <v>79</v>
      </c>
      <c r="E11" s="7">
        <v>11</v>
      </c>
      <c r="F11" s="7" cm="1">
        <f t="array" ref="F11">_xlfn.XLOOKUP(SALES!$D11,TRIM(Table5[PRODUCTS]),Table5[SELLING PRICE])</f>
        <v>5500</v>
      </c>
      <c r="G11" s="7">
        <f t="shared" si="0"/>
        <v>60500</v>
      </c>
      <c r="H11" s="6" t="str">
        <f t="shared" si="1"/>
        <v>Apr</v>
      </c>
      <c r="I11" s="5">
        <f>YEAR(SALES!$A11)</f>
        <v>2023</v>
      </c>
    </row>
    <row r="12" spans="1:9" x14ac:dyDescent="0.35">
      <c r="A12" s="5" t="s">
        <v>6315</v>
      </c>
      <c r="B12" s="5" t="s">
        <v>6320</v>
      </c>
      <c r="C12" s="5" t="s">
        <v>30</v>
      </c>
      <c r="D12" s="5" t="s">
        <v>79</v>
      </c>
      <c r="E12" s="5">
        <v>11</v>
      </c>
      <c r="F12" s="5" cm="1">
        <f t="array" ref="F12">_xlfn.XLOOKUP(SALES!$D12,TRIM(Table5[PRODUCTS]),Table5[SELLING PRICE])</f>
        <v>5500</v>
      </c>
      <c r="G12" s="5">
        <f t="shared" si="0"/>
        <v>60500</v>
      </c>
      <c r="H12" s="6" t="str">
        <f t="shared" si="1"/>
        <v>May</v>
      </c>
      <c r="I12" s="5">
        <f>YEAR(SALES!$A12)</f>
        <v>2023</v>
      </c>
    </row>
    <row r="13" spans="1:9" x14ac:dyDescent="0.35">
      <c r="A13" s="7" t="s">
        <v>6254</v>
      </c>
      <c r="B13" s="7" t="s">
        <v>6255</v>
      </c>
      <c r="C13" s="7" t="s">
        <v>30</v>
      </c>
      <c r="D13" s="7" t="s">
        <v>79</v>
      </c>
      <c r="E13" s="7">
        <v>3</v>
      </c>
      <c r="F13" s="7" cm="1">
        <f t="array" ref="F13">_xlfn.XLOOKUP(SALES!$D13,TRIM(Table5[PRODUCTS]),Table5[SELLING PRICE])</f>
        <v>5500</v>
      </c>
      <c r="G13" s="7">
        <f t="shared" si="0"/>
        <v>16500</v>
      </c>
      <c r="H13" s="6" t="str">
        <f t="shared" si="1"/>
        <v>May</v>
      </c>
      <c r="I13" s="5">
        <f>YEAR(SALES!$A13)</f>
        <v>2023</v>
      </c>
    </row>
    <row r="14" spans="1:9" x14ac:dyDescent="0.35">
      <c r="A14" s="5" t="s">
        <v>6114</v>
      </c>
      <c r="B14" s="5" t="s">
        <v>6115</v>
      </c>
      <c r="C14" s="5" t="s">
        <v>30</v>
      </c>
      <c r="D14" s="5" t="s">
        <v>79</v>
      </c>
      <c r="E14" s="5">
        <v>2</v>
      </c>
      <c r="F14" s="5" cm="1">
        <f t="array" ref="F14">_xlfn.XLOOKUP(SALES!$D14,TRIM(Table5[PRODUCTS]),Table5[SELLING PRICE])</f>
        <v>5500</v>
      </c>
      <c r="G14" s="5">
        <f t="shared" si="0"/>
        <v>11000</v>
      </c>
      <c r="H14" s="6" t="str">
        <f t="shared" si="1"/>
        <v>May</v>
      </c>
      <c r="I14" s="5">
        <f>YEAR(SALES!$A14)</f>
        <v>2023</v>
      </c>
    </row>
    <row r="15" spans="1:9" x14ac:dyDescent="0.35">
      <c r="A15" s="7" t="s">
        <v>5954</v>
      </c>
      <c r="B15" s="7" t="s">
        <v>5958</v>
      </c>
      <c r="C15" s="7" t="s">
        <v>30</v>
      </c>
      <c r="D15" s="7" t="s">
        <v>79</v>
      </c>
      <c r="E15" s="7">
        <v>9</v>
      </c>
      <c r="F15" s="7" cm="1">
        <f t="array" ref="F15">_xlfn.XLOOKUP(SALES!$D15,TRIM(Table5[PRODUCTS]),Table5[SELLING PRICE])</f>
        <v>5500</v>
      </c>
      <c r="G15" s="7">
        <f t="shared" si="0"/>
        <v>49500</v>
      </c>
      <c r="H15" s="6" t="str">
        <f t="shared" si="1"/>
        <v>Jun</v>
      </c>
      <c r="I15" s="7">
        <f>YEAR(SALES!$A15)</f>
        <v>2023</v>
      </c>
    </row>
    <row r="16" spans="1:9" x14ac:dyDescent="0.35">
      <c r="A16" s="5" t="s">
        <v>5907</v>
      </c>
      <c r="B16" s="5" t="s">
        <v>5908</v>
      </c>
      <c r="C16" s="5" t="s">
        <v>30</v>
      </c>
      <c r="D16" s="5" t="s">
        <v>79</v>
      </c>
      <c r="E16" s="5">
        <v>10</v>
      </c>
      <c r="F16" s="5" cm="1">
        <f t="array" ref="F16">_xlfn.XLOOKUP(SALES!$D16,TRIM(Table5[PRODUCTS]),Table5[SELLING PRICE])</f>
        <v>5500</v>
      </c>
      <c r="G16" s="5">
        <f t="shared" si="0"/>
        <v>55000</v>
      </c>
      <c r="H16" s="6" t="str">
        <f t="shared" si="1"/>
        <v>Jun</v>
      </c>
      <c r="I16" s="5">
        <f>YEAR(SALES!$A16)</f>
        <v>2023</v>
      </c>
    </row>
    <row r="17" spans="1:9" x14ac:dyDescent="0.35">
      <c r="A17" s="7" t="s">
        <v>5728</v>
      </c>
      <c r="B17" s="7" t="s">
        <v>5730</v>
      </c>
      <c r="C17" s="7" t="s">
        <v>30</v>
      </c>
      <c r="D17" s="7" t="s">
        <v>79</v>
      </c>
      <c r="E17" s="7">
        <v>4</v>
      </c>
      <c r="F17" s="7" cm="1">
        <f t="array" ref="F17">_xlfn.XLOOKUP(SALES!$D17,TRIM(Table5[PRODUCTS]),Table5[SELLING PRICE])</f>
        <v>5500</v>
      </c>
      <c r="G17" s="7">
        <f t="shared" si="0"/>
        <v>22000</v>
      </c>
      <c r="H17" s="6" t="str">
        <f t="shared" si="1"/>
        <v>Jul</v>
      </c>
      <c r="I17" s="5">
        <f>YEAR(SALES!$A17)</f>
        <v>2023</v>
      </c>
    </row>
    <row r="18" spans="1:9" x14ac:dyDescent="0.35">
      <c r="A18" s="5" t="s">
        <v>5647</v>
      </c>
      <c r="B18" s="5" t="s">
        <v>5648</v>
      </c>
      <c r="C18" s="5" t="s">
        <v>30</v>
      </c>
      <c r="D18" s="5" t="s">
        <v>79</v>
      </c>
      <c r="E18" s="5">
        <v>15</v>
      </c>
      <c r="F18" s="5" cm="1">
        <f t="array" ref="F18">_xlfn.XLOOKUP(SALES!$D18,TRIM(Table5[PRODUCTS]),Table5[SELLING PRICE])</f>
        <v>5500</v>
      </c>
      <c r="G18" s="5">
        <f t="shared" si="0"/>
        <v>82500</v>
      </c>
      <c r="H18" s="6" t="str">
        <f t="shared" si="1"/>
        <v>Aug</v>
      </c>
      <c r="I18" s="5">
        <f>YEAR(SALES!$A18)</f>
        <v>2023</v>
      </c>
    </row>
    <row r="19" spans="1:9" x14ac:dyDescent="0.35">
      <c r="A19" s="7" t="s">
        <v>5548</v>
      </c>
      <c r="B19" s="7" t="s">
        <v>5550</v>
      </c>
      <c r="C19" s="7" t="s">
        <v>30</v>
      </c>
      <c r="D19" s="7" t="s">
        <v>79</v>
      </c>
      <c r="E19" s="7">
        <v>5</v>
      </c>
      <c r="F19" s="7" cm="1">
        <f t="array" ref="F19">_xlfn.XLOOKUP(SALES!$D19,TRIM(Table5[PRODUCTS]),Table5[SELLING PRICE])</f>
        <v>5500</v>
      </c>
      <c r="G19" s="7">
        <f t="shared" si="0"/>
        <v>27500</v>
      </c>
      <c r="H19" s="6" t="str">
        <f t="shared" si="1"/>
        <v>Aug</v>
      </c>
      <c r="I19" s="5">
        <f>YEAR(SALES!$A19)</f>
        <v>2023</v>
      </c>
    </row>
    <row r="20" spans="1:9" x14ac:dyDescent="0.35">
      <c r="A20" s="5" t="s">
        <v>5480</v>
      </c>
      <c r="B20" s="5" t="s">
        <v>5481</v>
      </c>
      <c r="C20" s="5" t="s">
        <v>30</v>
      </c>
      <c r="D20" s="5" t="s">
        <v>79</v>
      </c>
      <c r="E20" s="5">
        <v>13</v>
      </c>
      <c r="F20" s="5" cm="1">
        <f t="array" ref="F20">_xlfn.XLOOKUP(SALES!$D20,TRIM(Table5[PRODUCTS]),Table5[SELLING PRICE])</f>
        <v>5500</v>
      </c>
      <c r="G20" s="5">
        <f t="shared" si="0"/>
        <v>71500</v>
      </c>
      <c r="H20" s="6" t="str">
        <f t="shared" si="1"/>
        <v>Sept</v>
      </c>
      <c r="I20" s="5">
        <f>YEAR(SALES!$A20)</f>
        <v>2023</v>
      </c>
    </row>
    <row r="21" spans="1:9" x14ac:dyDescent="0.35">
      <c r="A21" s="7" t="s">
        <v>5159</v>
      </c>
      <c r="B21" s="7" t="s">
        <v>5160</v>
      </c>
      <c r="C21" s="7" t="s">
        <v>30</v>
      </c>
      <c r="D21" s="7" t="s">
        <v>79</v>
      </c>
      <c r="E21" s="7">
        <v>10</v>
      </c>
      <c r="F21" s="7" cm="1">
        <f t="array" ref="F21">_xlfn.XLOOKUP(SALES!$D21,TRIM(Table5[PRODUCTS]),Table5[SELLING PRICE])</f>
        <v>5500</v>
      </c>
      <c r="G21" s="7">
        <f t="shared" si="0"/>
        <v>55000</v>
      </c>
      <c r="H21" s="6" t="str">
        <f t="shared" si="1"/>
        <v>Oct</v>
      </c>
      <c r="I21" s="7">
        <f>YEAR(SALES!$A21)</f>
        <v>2023</v>
      </c>
    </row>
    <row r="22" spans="1:9" x14ac:dyDescent="0.35">
      <c r="A22" s="5" t="s">
        <v>5110</v>
      </c>
      <c r="B22" s="5" t="s">
        <v>5114</v>
      </c>
      <c r="C22" s="5" t="s">
        <v>30</v>
      </c>
      <c r="D22" s="5" t="s">
        <v>79</v>
      </c>
      <c r="E22" s="5">
        <v>14</v>
      </c>
      <c r="F22" s="5" cm="1">
        <f t="array" ref="F22">_xlfn.XLOOKUP(SALES!$D22,TRIM(Table5[PRODUCTS]),Table5[SELLING PRICE])</f>
        <v>5500</v>
      </c>
      <c r="G22" s="5">
        <f t="shared" si="0"/>
        <v>77000</v>
      </c>
      <c r="H22" s="6" t="str">
        <f t="shared" si="1"/>
        <v>Nov</v>
      </c>
      <c r="I22" s="5">
        <f>YEAR(SALES!$A22)</f>
        <v>2023</v>
      </c>
    </row>
    <row r="23" spans="1:9" x14ac:dyDescent="0.35">
      <c r="A23" s="7" t="s">
        <v>5091</v>
      </c>
      <c r="B23" s="7" t="s">
        <v>5093</v>
      </c>
      <c r="C23" s="7" t="s">
        <v>30</v>
      </c>
      <c r="D23" s="7" t="s">
        <v>79</v>
      </c>
      <c r="E23" s="7">
        <v>4</v>
      </c>
      <c r="F23" s="7" cm="1">
        <f t="array" ref="F23">_xlfn.XLOOKUP(SALES!$D23,TRIM(Table5[PRODUCTS]),Table5[SELLING PRICE])</f>
        <v>5500</v>
      </c>
      <c r="G23" s="7">
        <f t="shared" si="0"/>
        <v>22000</v>
      </c>
      <c r="H23" s="6" t="str">
        <f t="shared" si="1"/>
        <v>Nov</v>
      </c>
      <c r="I23" s="5">
        <f>YEAR(SALES!$A23)</f>
        <v>2023</v>
      </c>
    </row>
    <row r="24" spans="1:9" x14ac:dyDescent="0.35">
      <c r="A24" s="5" t="s">
        <v>4901</v>
      </c>
      <c r="B24" s="5" t="s">
        <v>4902</v>
      </c>
      <c r="C24" s="5" t="s">
        <v>30</v>
      </c>
      <c r="D24" s="5" t="s">
        <v>79</v>
      </c>
      <c r="E24" s="5">
        <v>1</v>
      </c>
      <c r="F24" s="5" cm="1">
        <f t="array" ref="F24">_xlfn.XLOOKUP(SALES!$D24,TRIM(Table5[PRODUCTS]),Table5[SELLING PRICE])</f>
        <v>5500</v>
      </c>
      <c r="G24" s="5">
        <f t="shared" si="0"/>
        <v>5500</v>
      </c>
      <c r="H24" s="6" t="str">
        <f t="shared" si="1"/>
        <v>Dec</v>
      </c>
      <c r="I24" s="5">
        <f>YEAR(SALES!$A24)</f>
        <v>2023</v>
      </c>
    </row>
    <row r="25" spans="1:9" x14ac:dyDescent="0.35">
      <c r="A25" s="7" t="s">
        <v>4872</v>
      </c>
      <c r="B25" s="7" t="s">
        <v>4877</v>
      </c>
      <c r="C25" s="7" t="s">
        <v>30</v>
      </c>
      <c r="D25" s="7" t="s">
        <v>79</v>
      </c>
      <c r="E25" s="7">
        <v>7</v>
      </c>
      <c r="F25" s="7" cm="1">
        <f t="array" ref="F25">_xlfn.XLOOKUP(SALES!$D25,TRIM(Table5[PRODUCTS]),Table5[SELLING PRICE])</f>
        <v>5500</v>
      </c>
      <c r="G25" s="7">
        <f t="shared" si="0"/>
        <v>38500</v>
      </c>
      <c r="H25" s="6" t="str">
        <f t="shared" si="1"/>
        <v>Dec</v>
      </c>
      <c r="I25" s="5">
        <f>YEAR(SALES!$A25)</f>
        <v>2023</v>
      </c>
    </row>
    <row r="26" spans="1:9" x14ac:dyDescent="0.35">
      <c r="A26" s="5" t="s">
        <v>4622</v>
      </c>
      <c r="B26" s="5" t="s">
        <v>4623</v>
      </c>
      <c r="C26" s="5" t="s">
        <v>30</v>
      </c>
      <c r="D26" s="5" t="s">
        <v>79</v>
      </c>
      <c r="E26" s="5">
        <v>10</v>
      </c>
      <c r="F26" s="5" cm="1">
        <f t="array" ref="F26">_xlfn.XLOOKUP(SALES!$D26,TRIM(Table5[PRODUCTS]),Table5[SELLING PRICE])</f>
        <v>5500</v>
      </c>
      <c r="G26" s="5">
        <f t="shared" si="0"/>
        <v>55000</v>
      </c>
      <c r="H26" s="6" t="str">
        <f t="shared" si="1"/>
        <v>Jan</v>
      </c>
      <c r="I26" s="5">
        <f>YEAR(SALES!$A26)</f>
        <v>2024</v>
      </c>
    </row>
    <row r="27" spans="1:9" x14ac:dyDescent="0.35">
      <c r="A27" s="7" t="s">
        <v>4352</v>
      </c>
      <c r="B27" s="7" t="s">
        <v>4355</v>
      </c>
      <c r="C27" s="7" t="s">
        <v>30</v>
      </c>
      <c r="D27" s="7" t="s">
        <v>79</v>
      </c>
      <c r="E27" s="7">
        <v>2</v>
      </c>
      <c r="F27" s="7" cm="1">
        <f t="array" ref="F27">_xlfn.XLOOKUP(SALES!$D27,TRIM(Table5[PRODUCTS]),Table5[SELLING PRICE])</f>
        <v>5500</v>
      </c>
      <c r="G27" s="7">
        <f t="shared" si="0"/>
        <v>11000</v>
      </c>
      <c r="H27" s="6" t="str">
        <f t="shared" si="1"/>
        <v>Mar</v>
      </c>
      <c r="I27" s="7">
        <f>YEAR(SALES!$A27)</f>
        <v>2024</v>
      </c>
    </row>
    <row r="28" spans="1:9" x14ac:dyDescent="0.35">
      <c r="A28" s="5" t="s">
        <v>4155</v>
      </c>
      <c r="B28" s="5" t="s">
        <v>4162</v>
      </c>
      <c r="C28" s="5" t="s">
        <v>30</v>
      </c>
      <c r="D28" s="5" t="s">
        <v>79</v>
      </c>
      <c r="E28" s="5">
        <v>10</v>
      </c>
      <c r="F28" s="5" cm="1">
        <f t="array" ref="F28">_xlfn.XLOOKUP(SALES!$D28,TRIM(Table5[PRODUCTS]),Table5[SELLING PRICE])</f>
        <v>5500</v>
      </c>
      <c r="G28" s="5">
        <f t="shared" si="0"/>
        <v>55000</v>
      </c>
      <c r="H28" s="6" t="str">
        <f t="shared" si="1"/>
        <v>Apr</v>
      </c>
      <c r="I28" s="5">
        <f>YEAR(SALES!$A28)</f>
        <v>2024</v>
      </c>
    </row>
    <row r="29" spans="1:9" x14ac:dyDescent="0.35">
      <c r="A29" s="7" t="s">
        <v>3946</v>
      </c>
      <c r="B29" s="7" t="s">
        <v>3955</v>
      </c>
      <c r="C29" s="7" t="s">
        <v>30</v>
      </c>
      <c r="D29" s="7" t="s">
        <v>79</v>
      </c>
      <c r="E29" s="7">
        <v>11</v>
      </c>
      <c r="F29" s="7" cm="1">
        <f t="array" ref="F29">_xlfn.XLOOKUP(SALES!$D29,TRIM(Table5[PRODUCTS]),Table5[SELLING PRICE])</f>
        <v>5500</v>
      </c>
      <c r="G29" s="7">
        <f t="shared" si="0"/>
        <v>60500</v>
      </c>
      <c r="H29" s="6" t="str">
        <f t="shared" si="1"/>
        <v>May</v>
      </c>
      <c r="I29" s="5">
        <f>YEAR(SALES!$A29)</f>
        <v>2024</v>
      </c>
    </row>
    <row r="30" spans="1:9" x14ac:dyDescent="0.35">
      <c r="A30" s="5" t="s">
        <v>3910</v>
      </c>
      <c r="B30" s="5" t="s">
        <v>3913</v>
      </c>
      <c r="C30" s="5" t="s">
        <v>30</v>
      </c>
      <c r="D30" s="5" t="s">
        <v>79</v>
      </c>
      <c r="E30" s="5">
        <v>6</v>
      </c>
      <c r="F30" s="5" cm="1">
        <f t="array" ref="F30">_xlfn.XLOOKUP(SALES!$D30,TRIM(Table5[PRODUCTS]),Table5[SELLING PRICE])</f>
        <v>5500</v>
      </c>
      <c r="G30" s="5">
        <f t="shared" si="0"/>
        <v>33000</v>
      </c>
      <c r="H30" s="6" t="str">
        <f t="shared" si="1"/>
        <v>May</v>
      </c>
      <c r="I30" s="5">
        <f>YEAR(SALES!$A30)</f>
        <v>2024</v>
      </c>
    </row>
    <row r="31" spans="1:9" x14ac:dyDescent="0.35">
      <c r="A31" s="7" t="s">
        <v>3777</v>
      </c>
      <c r="B31" s="7" t="s">
        <v>3786</v>
      </c>
      <c r="C31" s="7" t="s">
        <v>30</v>
      </c>
      <c r="D31" s="7" t="s">
        <v>79</v>
      </c>
      <c r="E31" s="7">
        <v>7</v>
      </c>
      <c r="F31" s="7" cm="1">
        <f t="array" ref="F31">_xlfn.XLOOKUP(SALES!$D31,TRIM(Table5[PRODUCTS]),Table5[SELLING PRICE])</f>
        <v>5500</v>
      </c>
      <c r="G31" s="7">
        <f t="shared" si="0"/>
        <v>38500</v>
      </c>
      <c r="H31" s="6" t="str">
        <f t="shared" si="1"/>
        <v>May</v>
      </c>
      <c r="I31" s="5">
        <f>YEAR(SALES!$A31)</f>
        <v>2024</v>
      </c>
    </row>
    <row r="32" spans="1:9" x14ac:dyDescent="0.35">
      <c r="A32" s="5" t="s">
        <v>3777</v>
      </c>
      <c r="B32" s="5" t="s">
        <v>3781</v>
      </c>
      <c r="C32" s="5" t="s">
        <v>30</v>
      </c>
      <c r="D32" s="5" t="s">
        <v>79</v>
      </c>
      <c r="E32" s="5">
        <v>3</v>
      </c>
      <c r="F32" s="5" cm="1">
        <f t="array" ref="F32">_xlfn.XLOOKUP(SALES!$D32,TRIM(Table5[PRODUCTS]),Table5[SELLING PRICE])</f>
        <v>5500</v>
      </c>
      <c r="G32" s="5">
        <f t="shared" si="0"/>
        <v>16500</v>
      </c>
      <c r="H32" s="6" t="str">
        <f t="shared" si="1"/>
        <v>May</v>
      </c>
      <c r="I32" s="5">
        <f>YEAR(SALES!$A32)</f>
        <v>2024</v>
      </c>
    </row>
    <row r="33" spans="1:9" x14ac:dyDescent="0.35">
      <c r="A33" s="7" t="s">
        <v>3629</v>
      </c>
      <c r="B33" s="7" t="s">
        <v>3630</v>
      </c>
      <c r="C33" s="7" t="s">
        <v>30</v>
      </c>
      <c r="D33" s="7" t="s">
        <v>79</v>
      </c>
      <c r="E33" s="7">
        <v>10</v>
      </c>
      <c r="F33" s="7" cm="1">
        <f t="array" ref="F33">_xlfn.XLOOKUP(SALES!$D33,TRIM(Table5[PRODUCTS]),Table5[SELLING PRICE])</f>
        <v>5500</v>
      </c>
      <c r="G33" s="7">
        <f t="shared" si="0"/>
        <v>55000</v>
      </c>
      <c r="H33" s="6" t="str">
        <f t="shared" si="1"/>
        <v>Jun</v>
      </c>
      <c r="I33" s="7">
        <f>YEAR(SALES!$A33)</f>
        <v>2024</v>
      </c>
    </row>
    <row r="34" spans="1:9" x14ac:dyDescent="0.35">
      <c r="A34" s="5" t="s">
        <v>3219</v>
      </c>
      <c r="B34" s="5" t="s">
        <v>3218</v>
      </c>
      <c r="C34" s="5" t="s">
        <v>30</v>
      </c>
      <c r="D34" s="5" t="s">
        <v>79</v>
      </c>
      <c r="E34" s="5">
        <v>2</v>
      </c>
      <c r="F34" s="5" cm="1">
        <f t="array" ref="F34">_xlfn.XLOOKUP(SALES!$D34,TRIM(Table5[PRODUCTS]),Table5[SELLING PRICE])</f>
        <v>5500</v>
      </c>
      <c r="G34" s="5">
        <f t="shared" si="0"/>
        <v>11000</v>
      </c>
      <c r="H34" s="6" t="str">
        <f t="shared" si="1"/>
        <v>Aug</v>
      </c>
      <c r="I34" s="5">
        <f>YEAR(SALES!$A34)</f>
        <v>2024</v>
      </c>
    </row>
    <row r="35" spans="1:9" x14ac:dyDescent="0.35">
      <c r="A35" s="7" t="s">
        <v>3204</v>
      </c>
      <c r="B35" s="7" t="s">
        <v>3208</v>
      </c>
      <c r="C35" s="7" t="s">
        <v>30</v>
      </c>
      <c r="D35" s="7" t="s">
        <v>79</v>
      </c>
      <c r="E35" s="7">
        <v>14</v>
      </c>
      <c r="F35" s="7" cm="1">
        <f t="array" ref="F35">_xlfn.XLOOKUP(SALES!$D35,TRIM(Table5[PRODUCTS]),Table5[SELLING PRICE])</f>
        <v>5500</v>
      </c>
      <c r="G35" s="7">
        <f t="shared" si="0"/>
        <v>77000</v>
      </c>
      <c r="H35" s="6" t="str">
        <f t="shared" si="1"/>
        <v>Aug</v>
      </c>
      <c r="I35" s="5">
        <f>YEAR(SALES!$A35)</f>
        <v>2024</v>
      </c>
    </row>
    <row r="36" spans="1:9" x14ac:dyDescent="0.35">
      <c r="A36" s="5" t="s">
        <v>3148</v>
      </c>
      <c r="B36" s="5" t="s">
        <v>3150</v>
      </c>
      <c r="C36" s="5" t="s">
        <v>30</v>
      </c>
      <c r="D36" s="5" t="s">
        <v>79</v>
      </c>
      <c r="E36" s="5">
        <v>2</v>
      </c>
      <c r="F36" s="5" cm="1">
        <f t="array" ref="F36">_xlfn.XLOOKUP(SALES!$D36,TRIM(Table5[PRODUCTS]),Table5[SELLING PRICE])</f>
        <v>5500</v>
      </c>
      <c r="G36" s="5">
        <f t="shared" si="0"/>
        <v>11000</v>
      </c>
      <c r="H36" s="6" t="str">
        <f t="shared" si="1"/>
        <v>Sept</v>
      </c>
      <c r="I36" s="5">
        <f>YEAR(SALES!$A36)</f>
        <v>2024</v>
      </c>
    </row>
    <row r="37" spans="1:9" x14ac:dyDescent="0.35">
      <c r="A37" s="7" t="s">
        <v>3016</v>
      </c>
      <c r="B37" s="7" t="s">
        <v>3020</v>
      </c>
      <c r="C37" s="7" t="s">
        <v>30</v>
      </c>
      <c r="D37" s="7" t="s">
        <v>79</v>
      </c>
      <c r="E37" s="7">
        <v>13</v>
      </c>
      <c r="F37" s="7" cm="1">
        <f t="array" ref="F37">_xlfn.XLOOKUP(SALES!$D37,TRIM(Table5[PRODUCTS]),Table5[SELLING PRICE])</f>
        <v>5500</v>
      </c>
      <c r="G37" s="7">
        <f t="shared" si="0"/>
        <v>71500</v>
      </c>
      <c r="H37" s="6" t="str">
        <f t="shared" si="1"/>
        <v>Oct</v>
      </c>
      <c r="I37" s="5">
        <f>YEAR(SALES!$A37)</f>
        <v>2024</v>
      </c>
    </row>
    <row r="38" spans="1:9" x14ac:dyDescent="0.35">
      <c r="A38" s="5" t="s">
        <v>2866</v>
      </c>
      <c r="B38" s="5" t="s">
        <v>2867</v>
      </c>
      <c r="C38" s="5" t="s">
        <v>30</v>
      </c>
      <c r="D38" s="5" t="s">
        <v>79</v>
      </c>
      <c r="E38" s="5">
        <v>7</v>
      </c>
      <c r="F38" s="5" cm="1">
        <f t="array" ref="F38">_xlfn.XLOOKUP(SALES!$D38,TRIM(Table5[PRODUCTS]),Table5[SELLING PRICE])</f>
        <v>5500</v>
      </c>
      <c r="G38" s="5">
        <f t="shared" si="0"/>
        <v>38500</v>
      </c>
      <c r="H38" s="6" t="str">
        <f t="shared" si="1"/>
        <v>Oct</v>
      </c>
      <c r="I38" s="5">
        <f>YEAR(SALES!$A38)</f>
        <v>2024</v>
      </c>
    </row>
    <row r="39" spans="1:9" x14ac:dyDescent="0.35">
      <c r="A39" s="7" t="s">
        <v>2757</v>
      </c>
      <c r="B39" s="7" t="s">
        <v>2759</v>
      </c>
      <c r="C39" s="7" t="s">
        <v>30</v>
      </c>
      <c r="D39" s="7" t="s">
        <v>79</v>
      </c>
      <c r="E39" s="7">
        <v>11</v>
      </c>
      <c r="F39" s="7" cm="1">
        <f t="array" ref="F39">_xlfn.XLOOKUP(SALES!$D39,TRIM(Table5[PRODUCTS]),Table5[SELLING PRICE])</f>
        <v>5500</v>
      </c>
      <c r="G39" s="7">
        <f t="shared" si="0"/>
        <v>60500</v>
      </c>
      <c r="H39" s="6" t="str">
        <f t="shared" si="1"/>
        <v>Nov</v>
      </c>
      <c r="I39" s="7">
        <f>YEAR(SALES!$A39)</f>
        <v>2024</v>
      </c>
    </row>
    <row r="40" spans="1:9" x14ac:dyDescent="0.35">
      <c r="A40" s="5" t="s">
        <v>2714</v>
      </c>
      <c r="B40" s="5" t="s">
        <v>2717</v>
      </c>
      <c r="C40" s="5" t="s">
        <v>30</v>
      </c>
      <c r="D40" s="5" t="s">
        <v>79</v>
      </c>
      <c r="E40" s="5">
        <v>14</v>
      </c>
      <c r="F40" s="5" cm="1">
        <f t="array" ref="F40">_xlfn.XLOOKUP(SALES!$D40,TRIM(Table5[PRODUCTS]),Table5[SELLING PRICE])</f>
        <v>5500</v>
      </c>
      <c r="G40" s="5">
        <f t="shared" si="0"/>
        <v>77000</v>
      </c>
      <c r="H40" s="6" t="str">
        <f t="shared" si="1"/>
        <v>Nov</v>
      </c>
      <c r="I40" s="5">
        <f>YEAR(SALES!$A40)</f>
        <v>2024</v>
      </c>
    </row>
    <row r="41" spans="1:9" x14ac:dyDescent="0.35">
      <c r="A41" s="7" t="s">
        <v>2583</v>
      </c>
      <c r="B41" s="7" t="s">
        <v>2585</v>
      </c>
      <c r="C41" s="7" t="s">
        <v>30</v>
      </c>
      <c r="D41" s="7" t="s">
        <v>79</v>
      </c>
      <c r="E41" s="7">
        <v>7</v>
      </c>
      <c r="F41" s="7" cm="1">
        <f t="array" ref="F41">_xlfn.XLOOKUP(SALES!$D41,TRIM(Table5[PRODUCTS]),Table5[SELLING PRICE])</f>
        <v>5500</v>
      </c>
      <c r="G41" s="7">
        <f t="shared" si="0"/>
        <v>38500</v>
      </c>
      <c r="H41" s="6" t="str">
        <f t="shared" si="1"/>
        <v>Dec</v>
      </c>
      <c r="I41" s="5">
        <f>YEAR(SALES!$A41)</f>
        <v>2024</v>
      </c>
    </row>
    <row r="42" spans="1:9" x14ac:dyDescent="0.35">
      <c r="A42" s="5" t="s">
        <v>2411</v>
      </c>
      <c r="B42" s="5" t="s">
        <v>2417</v>
      </c>
      <c r="C42" s="5" t="s">
        <v>30</v>
      </c>
      <c r="D42" s="5" t="s">
        <v>79</v>
      </c>
      <c r="E42" s="5">
        <v>11</v>
      </c>
      <c r="F42" s="5" cm="1">
        <f t="array" ref="F42">_xlfn.XLOOKUP(SALES!$D42,TRIM(Table5[PRODUCTS]),Table5[SELLING PRICE])</f>
        <v>5500</v>
      </c>
      <c r="G42" s="5">
        <f t="shared" si="0"/>
        <v>60500</v>
      </c>
      <c r="H42" s="6" t="str">
        <f t="shared" si="1"/>
        <v>Jan</v>
      </c>
      <c r="I42" s="5">
        <f>YEAR(SALES!$A42)</f>
        <v>2025</v>
      </c>
    </row>
    <row r="43" spans="1:9" x14ac:dyDescent="0.35">
      <c r="A43" s="7" t="s">
        <v>2383</v>
      </c>
      <c r="B43" s="7" t="s">
        <v>2386</v>
      </c>
      <c r="C43" s="7" t="s">
        <v>30</v>
      </c>
      <c r="D43" s="7" t="s">
        <v>79</v>
      </c>
      <c r="E43" s="7">
        <v>11</v>
      </c>
      <c r="F43" s="7" cm="1">
        <f t="array" ref="F43">_xlfn.XLOOKUP(SALES!$D43,TRIM(Table5[PRODUCTS]),Table5[SELLING PRICE])</f>
        <v>5500</v>
      </c>
      <c r="G43" s="7">
        <f t="shared" si="0"/>
        <v>60500</v>
      </c>
      <c r="H43" s="6" t="str">
        <f t="shared" si="1"/>
        <v>Jan</v>
      </c>
      <c r="I43" s="5">
        <f>YEAR(SALES!$A43)</f>
        <v>2025</v>
      </c>
    </row>
    <row r="44" spans="1:9" x14ac:dyDescent="0.35">
      <c r="A44" s="5" t="s">
        <v>2351</v>
      </c>
      <c r="B44" s="5" t="s">
        <v>2353</v>
      </c>
      <c r="C44" s="5" t="s">
        <v>30</v>
      </c>
      <c r="D44" s="5" t="s">
        <v>79</v>
      </c>
      <c r="E44" s="5">
        <v>10</v>
      </c>
      <c r="F44" s="5" cm="1">
        <f t="array" ref="F44">_xlfn.XLOOKUP(SALES!$D44,TRIM(Table5[PRODUCTS]),Table5[SELLING PRICE])</f>
        <v>5500</v>
      </c>
      <c r="G44" s="5">
        <f t="shared" si="0"/>
        <v>55000</v>
      </c>
      <c r="H44" s="6" t="str">
        <f t="shared" si="1"/>
        <v>Jan</v>
      </c>
      <c r="I44" s="5">
        <f>YEAR(SALES!$A44)</f>
        <v>2025</v>
      </c>
    </row>
    <row r="45" spans="1:9" x14ac:dyDescent="0.35">
      <c r="A45" s="7" t="s">
        <v>2253</v>
      </c>
      <c r="B45" s="7" t="s">
        <v>2264</v>
      </c>
      <c r="C45" s="7" t="s">
        <v>30</v>
      </c>
      <c r="D45" s="7" t="s">
        <v>79</v>
      </c>
      <c r="E45" s="7">
        <v>3</v>
      </c>
      <c r="F45" s="7" cm="1">
        <f t="array" ref="F45">_xlfn.XLOOKUP(SALES!$D45,TRIM(Table5[PRODUCTS]),Table5[SELLING PRICE])</f>
        <v>5500</v>
      </c>
      <c r="G45" s="7">
        <f t="shared" si="0"/>
        <v>16500</v>
      </c>
      <c r="H45" s="6" t="str">
        <f t="shared" si="1"/>
        <v>Jan</v>
      </c>
      <c r="I45" s="7">
        <f>YEAR(SALES!$A45)</f>
        <v>2025</v>
      </c>
    </row>
    <row r="46" spans="1:9" x14ac:dyDescent="0.35">
      <c r="A46" s="5" t="s">
        <v>2222</v>
      </c>
      <c r="B46" s="5" t="s">
        <v>2227</v>
      </c>
      <c r="C46" s="5" t="s">
        <v>30</v>
      </c>
      <c r="D46" s="5" t="s">
        <v>79</v>
      </c>
      <c r="E46" s="5">
        <v>10</v>
      </c>
      <c r="F46" s="5" cm="1">
        <f t="array" ref="F46">_xlfn.XLOOKUP(SALES!$D46,TRIM(Table5[PRODUCTS]),Table5[SELLING PRICE])</f>
        <v>5500</v>
      </c>
      <c r="G46" s="5">
        <f t="shared" si="0"/>
        <v>55000</v>
      </c>
      <c r="H46" s="6" t="str">
        <f t="shared" si="1"/>
        <v>Feb</v>
      </c>
      <c r="I46" s="5">
        <f>YEAR(SALES!$A46)</f>
        <v>2025</v>
      </c>
    </row>
    <row r="47" spans="1:9" x14ac:dyDescent="0.35">
      <c r="A47" s="7" t="s">
        <v>2208</v>
      </c>
      <c r="B47" s="7" t="s">
        <v>2212</v>
      </c>
      <c r="C47" s="7" t="s">
        <v>30</v>
      </c>
      <c r="D47" s="7" t="s">
        <v>79</v>
      </c>
      <c r="E47" s="7">
        <v>12</v>
      </c>
      <c r="F47" s="7" cm="1">
        <f t="array" ref="F47">_xlfn.XLOOKUP(SALES!$D47,TRIM(Table5[PRODUCTS]),Table5[SELLING PRICE])</f>
        <v>5500</v>
      </c>
      <c r="G47" s="7">
        <f t="shared" si="0"/>
        <v>66000</v>
      </c>
      <c r="H47" s="6" t="str">
        <f t="shared" si="1"/>
        <v>Feb</v>
      </c>
      <c r="I47" s="5">
        <f>YEAR(SALES!$A47)</f>
        <v>2025</v>
      </c>
    </row>
    <row r="48" spans="1:9" x14ac:dyDescent="0.35">
      <c r="A48" s="5" t="s">
        <v>2142</v>
      </c>
      <c r="B48" s="5" t="s">
        <v>2146</v>
      </c>
      <c r="C48" s="5" t="s">
        <v>30</v>
      </c>
      <c r="D48" s="5" t="s">
        <v>79</v>
      </c>
      <c r="E48" s="5">
        <v>12</v>
      </c>
      <c r="F48" s="5" cm="1">
        <f t="array" ref="F48">_xlfn.XLOOKUP(SALES!$D48,TRIM(Table5[PRODUCTS]),Table5[SELLING PRICE])</f>
        <v>5500</v>
      </c>
      <c r="G48" s="5">
        <f t="shared" si="0"/>
        <v>66000</v>
      </c>
      <c r="H48" s="6" t="str">
        <f t="shared" si="1"/>
        <v>Feb</v>
      </c>
      <c r="I48" s="5">
        <f>YEAR(SALES!$A48)</f>
        <v>2025</v>
      </c>
    </row>
    <row r="49" spans="1:9" x14ac:dyDescent="0.35">
      <c r="A49" s="7" t="s">
        <v>2026</v>
      </c>
      <c r="B49" s="7" t="s">
        <v>2025</v>
      </c>
      <c r="C49" s="7" t="s">
        <v>30</v>
      </c>
      <c r="D49" s="7" t="s">
        <v>79</v>
      </c>
      <c r="E49" s="7">
        <v>1</v>
      </c>
      <c r="F49" s="7" cm="1">
        <f t="array" ref="F49">_xlfn.XLOOKUP(SALES!$D49,TRIM(Table5[PRODUCTS]),Table5[SELLING PRICE])</f>
        <v>5500</v>
      </c>
      <c r="G49" s="7">
        <f t="shared" si="0"/>
        <v>5500</v>
      </c>
      <c r="H49" s="6" t="str">
        <f t="shared" si="1"/>
        <v>Mar</v>
      </c>
      <c r="I49" s="5">
        <f>YEAR(SALES!$A49)</f>
        <v>2025</v>
      </c>
    </row>
    <row r="50" spans="1:9" x14ac:dyDescent="0.35">
      <c r="A50" s="5" t="s">
        <v>1985</v>
      </c>
      <c r="B50" s="5" t="s">
        <v>1984</v>
      </c>
      <c r="C50" s="5" t="s">
        <v>30</v>
      </c>
      <c r="D50" s="5" t="s">
        <v>79</v>
      </c>
      <c r="E50" s="5">
        <v>10</v>
      </c>
      <c r="F50" s="5" cm="1">
        <f t="array" ref="F50">_xlfn.XLOOKUP(SALES!$D50,TRIM(Table5[PRODUCTS]),Table5[SELLING PRICE])</f>
        <v>5500</v>
      </c>
      <c r="G50" s="5">
        <f t="shared" si="0"/>
        <v>55000</v>
      </c>
      <c r="H50" s="6" t="str">
        <f t="shared" si="1"/>
        <v>Mar</v>
      </c>
      <c r="I50" s="5">
        <f>YEAR(SALES!$A50)</f>
        <v>2025</v>
      </c>
    </row>
    <row r="51" spans="1:9" x14ac:dyDescent="0.35">
      <c r="A51" s="7" t="s">
        <v>1838</v>
      </c>
      <c r="B51" s="7" t="s">
        <v>1842</v>
      </c>
      <c r="C51" s="7" t="s">
        <v>30</v>
      </c>
      <c r="D51" s="7" t="s">
        <v>79</v>
      </c>
      <c r="E51" s="7">
        <v>12</v>
      </c>
      <c r="F51" s="7" cm="1">
        <f t="array" ref="F51">_xlfn.XLOOKUP(SALES!$D51,TRIM(Table5[PRODUCTS]),Table5[SELLING PRICE])</f>
        <v>5500</v>
      </c>
      <c r="G51" s="7">
        <f t="shared" si="0"/>
        <v>66000</v>
      </c>
      <c r="H51" s="6" t="str">
        <f t="shared" si="1"/>
        <v>Apr</v>
      </c>
      <c r="I51" s="7">
        <f>YEAR(SALES!$A51)</f>
        <v>2025</v>
      </c>
    </row>
    <row r="52" spans="1:9" x14ac:dyDescent="0.35">
      <c r="A52" s="5" t="s">
        <v>1741</v>
      </c>
      <c r="B52" s="5" t="s">
        <v>1740</v>
      </c>
      <c r="C52" s="5" t="s">
        <v>30</v>
      </c>
      <c r="D52" s="5" t="s">
        <v>79</v>
      </c>
      <c r="E52" s="5">
        <v>1</v>
      </c>
      <c r="F52" s="5" cm="1">
        <f t="array" ref="F52">_xlfn.XLOOKUP(SALES!$D52,TRIM(Table5[PRODUCTS]),Table5[SELLING PRICE])</f>
        <v>5500</v>
      </c>
      <c r="G52" s="5">
        <f t="shared" si="0"/>
        <v>5500</v>
      </c>
      <c r="H52" s="6" t="str">
        <f t="shared" si="1"/>
        <v>Apr</v>
      </c>
      <c r="I52" s="5">
        <f>YEAR(SALES!$A52)</f>
        <v>2025</v>
      </c>
    </row>
    <row r="53" spans="1:9" x14ac:dyDescent="0.35">
      <c r="A53" s="7" t="s">
        <v>1733</v>
      </c>
      <c r="B53" s="7" t="s">
        <v>1734</v>
      </c>
      <c r="C53" s="7" t="s">
        <v>30</v>
      </c>
      <c r="D53" s="7" t="s">
        <v>79</v>
      </c>
      <c r="E53" s="7">
        <v>12</v>
      </c>
      <c r="F53" s="7" cm="1">
        <f t="array" ref="F53">_xlfn.XLOOKUP(SALES!$D53,TRIM(Table5[PRODUCTS]),Table5[SELLING PRICE])</f>
        <v>5500</v>
      </c>
      <c r="G53" s="7">
        <f t="shared" si="0"/>
        <v>66000</v>
      </c>
      <c r="H53" s="6" t="str">
        <f t="shared" si="1"/>
        <v>Apr</v>
      </c>
      <c r="I53" s="5">
        <f>YEAR(SALES!$A53)</f>
        <v>2025</v>
      </c>
    </row>
    <row r="54" spans="1:9" x14ac:dyDescent="0.35">
      <c r="A54" s="5" t="s">
        <v>1375</v>
      </c>
      <c r="B54" s="5" t="s">
        <v>1380</v>
      </c>
      <c r="C54" s="5" t="s">
        <v>30</v>
      </c>
      <c r="D54" s="5" t="s">
        <v>79</v>
      </c>
      <c r="E54" s="5">
        <v>4</v>
      </c>
      <c r="F54" s="5" cm="1">
        <f t="array" ref="F54">_xlfn.XLOOKUP(SALES!$D54,TRIM(Table5[PRODUCTS]),Table5[SELLING PRICE])</f>
        <v>5500</v>
      </c>
      <c r="G54" s="5">
        <f t="shared" si="0"/>
        <v>22000</v>
      </c>
      <c r="H54" s="6" t="str">
        <f t="shared" si="1"/>
        <v>Jun</v>
      </c>
      <c r="I54" s="5">
        <f>YEAR(SALES!$A54)</f>
        <v>2025</v>
      </c>
    </row>
    <row r="55" spans="1:9" x14ac:dyDescent="0.35">
      <c r="A55" s="7" t="s">
        <v>1333</v>
      </c>
      <c r="B55" s="7" t="s">
        <v>1335</v>
      </c>
      <c r="C55" s="7" t="s">
        <v>30</v>
      </c>
      <c r="D55" s="7" t="s">
        <v>79</v>
      </c>
      <c r="E55" s="7">
        <v>1</v>
      </c>
      <c r="F55" s="7" cm="1">
        <f t="array" ref="F55">_xlfn.XLOOKUP(SALES!$D55,TRIM(Table5[PRODUCTS]),Table5[SELLING PRICE])</f>
        <v>5500</v>
      </c>
      <c r="G55" s="7">
        <f t="shared" si="0"/>
        <v>5500</v>
      </c>
      <c r="H55" s="6" t="str">
        <f t="shared" si="1"/>
        <v>Jun</v>
      </c>
      <c r="I55" s="5">
        <f>YEAR(SALES!$A55)</f>
        <v>2025</v>
      </c>
    </row>
    <row r="56" spans="1:9" x14ac:dyDescent="0.35">
      <c r="A56" s="5" t="s">
        <v>1088</v>
      </c>
      <c r="B56" s="5" t="s">
        <v>1093</v>
      </c>
      <c r="C56" s="5" t="s">
        <v>30</v>
      </c>
      <c r="D56" s="5" t="s">
        <v>79</v>
      </c>
      <c r="E56" s="5">
        <v>15</v>
      </c>
      <c r="F56" s="5" cm="1">
        <f t="array" ref="F56">_xlfn.XLOOKUP(SALES!$D56,TRIM(Table5[PRODUCTS]),Table5[SELLING PRICE])</f>
        <v>5500</v>
      </c>
      <c r="G56" s="5">
        <f t="shared" si="0"/>
        <v>82500</v>
      </c>
      <c r="H56" s="6" t="str">
        <f t="shared" si="1"/>
        <v>Jul</v>
      </c>
      <c r="I56" s="5">
        <f>YEAR(SALES!$A56)</f>
        <v>2025</v>
      </c>
    </row>
    <row r="57" spans="1:9" x14ac:dyDescent="0.35">
      <c r="A57" s="7" t="s">
        <v>1088</v>
      </c>
      <c r="B57" s="7" t="s">
        <v>1090</v>
      </c>
      <c r="C57" s="7" t="s">
        <v>30</v>
      </c>
      <c r="D57" s="7" t="s">
        <v>79</v>
      </c>
      <c r="E57" s="7">
        <v>8</v>
      </c>
      <c r="F57" s="7" cm="1">
        <f t="array" ref="F57">_xlfn.XLOOKUP(SALES!$D57,TRIM(Table5[PRODUCTS]),Table5[SELLING PRICE])</f>
        <v>5500</v>
      </c>
      <c r="G57" s="7">
        <f t="shared" si="0"/>
        <v>44000</v>
      </c>
      <c r="H57" s="6" t="str">
        <f t="shared" si="1"/>
        <v>Jul</v>
      </c>
      <c r="I57" s="7">
        <f>YEAR(SALES!$A57)</f>
        <v>2025</v>
      </c>
    </row>
    <row r="58" spans="1:9" x14ac:dyDescent="0.35">
      <c r="A58" s="5" t="s">
        <v>1050</v>
      </c>
      <c r="B58" s="5" t="s">
        <v>1049</v>
      </c>
      <c r="C58" s="5" t="s">
        <v>30</v>
      </c>
      <c r="D58" s="5" t="s">
        <v>79</v>
      </c>
      <c r="E58" s="5">
        <v>6</v>
      </c>
      <c r="F58" s="5" cm="1">
        <f t="array" ref="F58">_xlfn.XLOOKUP(SALES!$D58,TRIM(Table5[PRODUCTS]),Table5[SELLING PRICE])</f>
        <v>5500</v>
      </c>
      <c r="G58" s="5">
        <f t="shared" si="0"/>
        <v>33000</v>
      </c>
      <c r="H58" s="6" t="str">
        <f t="shared" si="1"/>
        <v>Jul</v>
      </c>
      <c r="I58" s="5">
        <f>YEAR(SALES!$A58)</f>
        <v>2025</v>
      </c>
    </row>
    <row r="59" spans="1:9" x14ac:dyDescent="0.35">
      <c r="A59" s="7" t="s">
        <v>918</v>
      </c>
      <c r="B59" s="7" t="s">
        <v>922</v>
      </c>
      <c r="C59" s="7" t="s">
        <v>30</v>
      </c>
      <c r="D59" s="7" t="s">
        <v>79</v>
      </c>
      <c r="E59" s="7">
        <v>13</v>
      </c>
      <c r="F59" s="7" cm="1">
        <f t="array" ref="F59">_xlfn.XLOOKUP(SALES!$D59,TRIM(Table5[PRODUCTS]),Table5[SELLING PRICE])</f>
        <v>5500</v>
      </c>
      <c r="G59" s="7">
        <f t="shared" si="0"/>
        <v>71500</v>
      </c>
      <c r="H59" s="6" t="str">
        <f t="shared" si="1"/>
        <v>Aug</v>
      </c>
      <c r="I59" s="5">
        <f>YEAR(SALES!$A59)</f>
        <v>2025</v>
      </c>
    </row>
    <row r="60" spans="1:9" x14ac:dyDescent="0.35">
      <c r="A60" s="5" t="s">
        <v>796</v>
      </c>
      <c r="B60" s="5" t="s">
        <v>800</v>
      </c>
      <c r="C60" s="5" t="s">
        <v>30</v>
      </c>
      <c r="D60" s="5" t="s">
        <v>79</v>
      </c>
      <c r="E60" s="5">
        <v>9</v>
      </c>
      <c r="F60" s="5" cm="1">
        <f t="array" ref="F60">_xlfn.XLOOKUP(SALES!$D60,TRIM(Table5[PRODUCTS]),Table5[SELLING PRICE])</f>
        <v>5500</v>
      </c>
      <c r="G60" s="5">
        <f t="shared" si="0"/>
        <v>49500</v>
      </c>
      <c r="H60" s="6" t="str">
        <f t="shared" si="1"/>
        <v>Sept</v>
      </c>
      <c r="I60" s="5">
        <f>YEAR(SALES!$A60)</f>
        <v>2025</v>
      </c>
    </row>
    <row r="61" spans="1:9" x14ac:dyDescent="0.35">
      <c r="A61" s="7" t="s">
        <v>722</v>
      </c>
      <c r="B61" s="7" t="s">
        <v>729</v>
      </c>
      <c r="C61" s="7" t="s">
        <v>30</v>
      </c>
      <c r="D61" s="7" t="s">
        <v>79</v>
      </c>
      <c r="E61" s="7">
        <v>4</v>
      </c>
      <c r="F61" s="7" cm="1">
        <f t="array" ref="F61">_xlfn.XLOOKUP(SALES!$D61,TRIM(Table5[PRODUCTS]),Table5[SELLING PRICE])</f>
        <v>5500</v>
      </c>
      <c r="G61" s="7">
        <f t="shared" si="0"/>
        <v>22000</v>
      </c>
      <c r="H61" s="6" t="str">
        <f t="shared" si="1"/>
        <v>Sept</v>
      </c>
      <c r="I61" s="5">
        <f>YEAR(SALES!$A61)</f>
        <v>2025</v>
      </c>
    </row>
    <row r="62" spans="1:9" x14ac:dyDescent="0.35">
      <c r="A62" s="5" t="s">
        <v>722</v>
      </c>
      <c r="B62" s="5" t="s">
        <v>721</v>
      </c>
      <c r="C62" s="5" t="s">
        <v>30</v>
      </c>
      <c r="D62" s="5" t="s">
        <v>79</v>
      </c>
      <c r="E62" s="5">
        <v>11</v>
      </c>
      <c r="F62" s="5" cm="1">
        <f t="array" ref="F62">_xlfn.XLOOKUP(SALES!$D62,TRIM(Table5[PRODUCTS]),Table5[SELLING PRICE])</f>
        <v>5500</v>
      </c>
      <c r="G62" s="5">
        <f t="shared" si="0"/>
        <v>60500</v>
      </c>
      <c r="H62" s="6" t="str">
        <f t="shared" si="1"/>
        <v>Sept</v>
      </c>
      <c r="I62" s="5">
        <f>YEAR(SALES!$A62)</f>
        <v>2025</v>
      </c>
    </row>
    <row r="63" spans="1:9" x14ac:dyDescent="0.35">
      <c r="A63" s="7" t="s">
        <v>645</v>
      </c>
      <c r="B63" s="7" t="s">
        <v>649</v>
      </c>
      <c r="C63" s="7" t="s">
        <v>30</v>
      </c>
      <c r="D63" s="7" t="s">
        <v>79</v>
      </c>
      <c r="E63" s="7">
        <v>13</v>
      </c>
      <c r="F63" s="7" cm="1">
        <f t="array" ref="F63">_xlfn.XLOOKUP(SALES!$D63,TRIM(Table5[PRODUCTS]),Table5[SELLING PRICE])</f>
        <v>5500</v>
      </c>
      <c r="G63" s="7">
        <f t="shared" si="0"/>
        <v>71500</v>
      </c>
      <c r="H63" s="6" t="str">
        <f t="shared" si="1"/>
        <v>Oct</v>
      </c>
      <c r="I63" s="7">
        <f>YEAR(SALES!$A63)</f>
        <v>2025</v>
      </c>
    </row>
    <row r="64" spans="1:9" x14ac:dyDescent="0.35">
      <c r="A64" s="5" t="s">
        <v>578</v>
      </c>
      <c r="B64" s="5" t="s">
        <v>580</v>
      </c>
      <c r="C64" s="5" t="s">
        <v>30</v>
      </c>
      <c r="D64" s="5" t="s">
        <v>79</v>
      </c>
      <c r="E64" s="5">
        <v>7</v>
      </c>
      <c r="F64" s="5" cm="1">
        <f t="array" ref="F64">_xlfn.XLOOKUP(SALES!$D64,TRIM(Table5[PRODUCTS]),Table5[SELLING PRICE])</f>
        <v>5500</v>
      </c>
      <c r="G64" s="5">
        <f t="shared" si="0"/>
        <v>38500</v>
      </c>
      <c r="H64" s="6" t="str">
        <f t="shared" si="1"/>
        <v>Oct</v>
      </c>
      <c r="I64" s="5">
        <f>YEAR(SALES!$A64)</f>
        <v>2025</v>
      </c>
    </row>
    <row r="65" spans="1:9" x14ac:dyDescent="0.35">
      <c r="A65" s="7" t="s">
        <v>479</v>
      </c>
      <c r="B65" s="7" t="s">
        <v>480</v>
      </c>
      <c r="C65" s="7" t="s">
        <v>30</v>
      </c>
      <c r="D65" s="7" t="s">
        <v>79</v>
      </c>
      <c r="E65" s="7">
        <v>13</v>
      </c>
      <c r="F65" s="7" cm="1">
        <f t="array" ref="F65">_xlfn.XLOOKUP(SALES!$D65,TRIM(Table5[PRODUCTS]),Table5[SELLING PRICE])</f>
        <v>5500</v>
      </c>
      <c r="G65" s="7">
        <f t="shared" si="0"/>
        <v>71500</v>
      </c>
      <c r="H65" s="6" t="str">
        <f t="shared" si="1"/>
        <v>Oct</v>
      </c>
      <c r="I65" s="5">
        <f>YEAR(SALES!$A65)</f>
        <v>2025</v>
      </c>
    </row>
    <row r="66" spans="1:9" x14ac:dyDescent="0.35">
      <c r="A66" s="5" t="s">
        <v>75</v>
      </c>
      <c r="B66" s="5" t="s">
        <v>80</v>
      </c>
      <c r="C66" s="5" t="s">
        <v>30</v>
      </c>
      <c r="D66" s="5" t="s">
        <v>79</v>
      </c>
      <c r="E66" s="5">
        <v>5</v>
      </c>
      <c r="F66" s="5" cm="1">
        <f t="array" ref="F66">_xlfn.XLOOKUP(SALES!$D66,TRIM(Table5[PRODUCTS]),Table5[SELLING PRICE])</f>
        <v>5500</v>
      </c>
      <c r="G66" s="5">
        <f t="shared" ref="G66:G129" si="2">PRODUCT(E66:F66)</f>
        <v>27500</v>
      </c>
      <c r="H66" s="6" t="str">
        <f t="shared" ref="H66:H129" si="3">TEXT(A66, "mmm")</f>
        <v>Dec</v>
      </c>
      <c r="I66" s="5">
        <f>YEAR(SALES!$A66)</f>
        <v>2025</v>
      </c>
    </row>
    <row r="67" spans="1:9" x14ac:dyDescent="0.35">
      <c r="A67" s="7" t="s">
        <v>7127</v>
      </c>
      <c r="B67" s="7" t="s">
        <v>7134</v>
      </c>
      <c r="C67" s="7" t="s">
        <v>18</v>
      </c>
      <c r="D67" s="7" t="s">
        <v>66</v>
      </c>
      <c r="E67" s="7">
        <v>9</v>
      </c>
      <c r="F67" s="7" cm="1">
        <f t="array" ref="F67">_xlfn.XLOOKUP(SALES!$D67,TRIM(Table5[PRODUCTS]),Table5[SELLING PRICE])</f>
        <v>2000</v>
      </c>
      <c r="G67" s="7">
        <f t="shared" si="2"/>
        <v>18000</v>
      </c>
      <c r="H67" s="6" t="str">
        <f t="shared" si="3"/>
        <v>Jan</v>
      </c>
      <c r="I67" s="5">
        <f>YEAR(SALES!$A67)</f>
        <v>2023</v>
      </c>
    </row>
    <row r="68" spans="1:9" x14ac:dyDescent="0.35">
      <c r="A68" s="5" t="s">
        <v>7121</v>
      </c>
      <c r="B68" s="5" t="s">
        <v>7124</v>
      </c>
      <c r="C68" s="5" t="s">
        <v>18</v>
      </c>
      <c r="D68" s="5" t="s">
        <v>66</v>
      </c>
      <c r="E68" s="5">
        <v>11</v>
      </c>
      <c r="F68" s="5" cm="1">
        <f t="array" ref="F68">_xlfn.XLOOKUP(SALES!$D68,TRIM(Table5[PRODUCTS]),Table5[SELLING PRICE])</f>
        <v>2000</v>
      </c>
      <c r="G68" s="5">
        <f t="shared" si="2"/>
        <v>22000</v>
      </c>
      <c r="H68" s="6" t="str">
        <f t="shared" si="3"/>
        <v>Jan</v>
      </c>
      <c r="I68" s="5">
        <f>YEAR(SALES!$A68)</f>
        <v>2023</v>
      </c>
    </row>
    <row r="69" spans="1:9" x14ac:dyDescent="0.35">
      <c r="A69" s="7" t="s">
        <v>7121</v>
      </c>
      <c r="B69" s="7" t="s">
        <v>7120</v>
      </c>
      <c r="C69" s="7" t="s">
        <v>18</v>
      </c>
      <c r="D69" s="7" t="s">
        <v>66</v>
      </c>
      <c r="E69" s="7">
        <v>4</v>
      </c>
      <c r="F69" s="7" cm="1">
        <f t="array" ref="F69">_xlfn.XLOOKUP(SALES!$D69,TRIM(Table5[PRODUCTS]),Table5[SELLING PRICE])</f>
        <v>2000</v>
      </c>
      <c r="G69" s="7">
        <f t="shared" si="2"/>
        <v>8000</v>
      </c>
      <c r="H69" s="6" t="str">
        <f t="shared" si="3"/>
        <v>Jan</v>
      </c>
      <c r="I69" s="7">
        <f>YEAR(SALES!$A69)</f>
        <v>2023</v>
      </c>
    </row>
    <row r="70" spans="1:9" x14ac:dyDescent="0.35">
      <c r="A70" s="5" t="s">
        <v>7015</v>
      </c>
      <c r="B70" s="5" t="s">
        <v>7020</v>
      </c>
      <c r="C70" s="5" t="s">
        <v>18</v>
      </c>
      <c r="D70" s="5" t="s">
        <v>66</v>
      </c>
      <c r="E70" s="5">
        <v>15</v>
      </c>
      <c r="F70" s="5" cm="1">
        <f t="array" ref="F70">_xlfn.XLOOKUP(SALES!$D70,TRIM(Table5[PRODUCTS]),Table5[SELLING PRICE])</f>
        <v>2000</v>
      </c>
      <c r="G70" s="5">
        <f t="shared" si="2"/>
        <v>30000</v>
      </c>
      <c r="H70" s="6" t="str">
        <f t="shared" si="3"/>
        <v>Jan</v>
      </c>
      <c r="I70" s="5">
        <f>YEAR(SALES!$A70)</f>
        <v>2023</v>
      </c>
    </row>
    <row r="71" spans="1:9" x14ac:dyDescent="0.35">
      <c r="A71" s="7" t="s">
        <v>6993</v>
      </c>
      <c r="B71" s="7" t="s">
        <v>6997</v>
      </c>
      <c r="C71" s="7" t="s">
        <v>18</v>
      </c>
      <c r="D71" s="7" t="s">
        <v>66</v>
      </c>
      <c r="E71" s="7">
        <v>6</v>
      </c>
      <c r="F71" s="7" cm="1">
        <f t="array" ref="F71">_xlfn.XLOOKUP(SALES!$D71,TRIM(Table5[PRODUCTS]),Table5[SELLING PRICE])</f>
        <v>2000</v>
      </c>
      <c r="G71" s="7">
        <f t="shared" si="2"/>
        <v>12000</v>
      </c>
      <c r="H71" s="6" t="str">
        <f t="shared" si="3"/>
        <v>Jan</v>
      </c>
      <c r="I71" s="5">
        <f>YEAR(SALES!$A71)</f>
        <v>2023</v>
      </c>
    </row>
    <row r="72" spans="1:9" x14ac:dyDescent="0.35">
      <c r="A72" s="5" t="s">
        <v>6980</v>
      </c>
      <c r="B72" s="5" t="s">
        <v>6984</v>
      </c>
      <c r="C72" s="5" t="s">
        <v>18</v>
      </c>
      <c r="D72" s="5" t="s">
        <v>66</v>
      </c>
      <c r="E72" s="5">
        <v>3</v>
      </c>
      <c r="F72" s="5" cm="1">
        <f t="array" ref="F72">_xlfn.XLOOKUP(SALES!$D72,TRIM(Table5[PRODUCTS]),Table5[SELLING PRICE])</f>
        <v>2000</v>
      </c>
      <c r="G72" s="5">
        <f t="shared" si="2"/>
        <v>6000</v>
      </c>
      <c r="H72" s="6" t="str">
        <f t="shared" si="3"/>
        <v>Jan</v>
      </c>
      <c r="I72" s="5">
        <f>YEAR(SALES!$A72)</f>
        <v>2023</v>
      </c>
    </row>
    <row r="73" spans="1:9" x14ac:dyDescent="0.35">
      <c r="A73" s="7" t="s">
        <v>6964</v>
      </c>
      <c r="B73" s="7" t="s">
        <v>6965</v>
      </c>
      <c r="C73" s="7" t="s">
        <v>18</v>
      </c>
      <c r="D73" s="7" t="s">
        <v>66</v>
      </c>
      <c r="E73" s="7">
        <v>5</v>
      </c>
      <c r="F73" s="7" cm="1">
        <f t="array" ref="F73">_xlfn.XLOOKUP(SALES!$D73,TRIM(Table5[PRODUCTS]),Table5[SELLING PRICE])</f>
        <v>2000</v>
      </c>
      <c r="G73" s="7">
        <f t="shared" si="2"/>
        <v>10000</v>
      </c>
      <c r="H73" s="6" t="str">
        <f t="shared" si="3"/>
        <v>Jan</v>
      </c>
      <c r="I73" s="5">
        <f>YEAR(SALES!$A73)</f>
        <v>2023</v>
      </c>
    </row>
    <row r="74" spans="1:9" x14ac:dyDescent="0.35">
      <c r="A74" s="5" t="s">
        <v>6948</v>
      </c>
      <c r="B74" s="5" t="s">
        <v>6950</v>
      </c>
      <c r="C74" s="5" t="s">
        <v>18</v>
      </c>
      <c r="D74" s="5" t="s">
        <v>66</v>
      </c>
      <c r="E74" s="5">
        <v>9</v>
      </c>
      <c r="F74" s="5" cm="1">
        <f t="array" ref="F74">_xlfn.XLOOKUP(SALES!$D74,TRIM(Table5[PRODUCTS]),Table5[SELLING PRICE])</f>
        <v>2000</v>
      </c>
      <c r="G74" s="5">
        <f t="shared" si="2"/>
        <v>18000</v>
      </c>
      <c r="H74" s="6" t="str">
        <f t="shared" si="3"/>
        <v>Jan</v>
      </c>
      <c r="I74" s="5">
        <f>YEAR(SALES!$A74)</f>
        <v>2023</v>
      </c>
    </row>
    <row r="75" spans="1:9" x14ac:dyDescent="0.35">
      <c r="A75" s="7" t="s">
        <v>6902</v>
      </c>
      <c r="B75" s="7" t="s">
        <v>6909</v>
      </c>
      <c r="C75" s="7" t="s">
        <v>18</v>
      </c>
      <c r="D75" s="7" t="s">
        <v>66</v>
      </c>
      <c r="E75" s="7">
        <v>1</v>
      </c>
      <c r="F75" s="7" cm="1">
        <f t="array" ref="F75">_xlfn.XLOOKUP(SALES!$D75,TRIM(Table5[PRODUCTS]),Table5[SELLING PRICE])</f>
        <v>2000</v>
      </c>
      <c r="G75" s="7">
        <f t="shared" si="2"/>
        <v>2000</v>
      </c>
      <c r="H75" s="6" t="str">
        <f t="shared" si="3"/>
        <v>Feb</v>
      </c>
      <c r="I75" s="7">
        <f>YEAR(SALES!$A75)</f>
        <v>2023</v>
      </c>
    </row>
    <row r="76" spans="1:9" x14ac:dyDescent="0.35">
      <c r="A76" s="5" t="s">
        <v>6863</v>
      </c>
      <c r="B76" s="5" t="s">
        <v>6864</v>
      </c>
      <c r="C76" s="5" t="s">
        <v>18</v>
      </c>
      <c r="D76" s="5" t="s">
        <v>66</v>
      </c>
      <c r="E76" s="5">
        <v>10</v>
      </c>
      <c r="F76" s="5" cm="1">
        <f t="array" ref="F76">_xlfn.XLOOKUP(SALES!$D76,TRIM(Table5[PRODUCTS]),Table5[SELLING PRICE])</f>
        <v>2000</v>
      </c>
      <c r="G76" s="5">
        <f t="shared" si="2"/>
        <v>20000</v>
      </c>
      <c r="H76" s="6" t="str">
        <f t="shared" si="3"/>
        <v>Feb</v>
      </c>
      <c r="I76" s="5">
        <f>YEAR(SALES!$A76)</f>
        <v>2023</v>
      </c>
    </row>
    <row r="77" spans="1:9" x14ac:dyDescent="0.35">
      <c r="A77" s="7" t="s">
        <v>6774</v>
      </c>
      <c r="B77" s="7" t="s">
        <v>6776</v>
      </c>
      <c r="C77" s="7" t="s">
        <v>18</v>
      </c>
      <c r="D77" s="7" t="s">
        <v>66</v>
      </c>
      <c r="E77" s="7">
        <v>4</v>
      </c>
      <c r="F77" s="7" cm="1">
        <f t="array" ref="F77">_xlfn.XLOOKUP(SALES!$D77,TRIM(Table5[PRODUCTS]),Table5[SELLING PRICE])</f>
        <v>2000</v>
      </c>
      <c r="G77" s="7">
        <f t="shared" si="2"/>
        <v>8000</v>
      </c>
      <c r="H77" s="6" t="str">
        <f t="shared" si="3"/>
        <v>Feb</v>
      </c>
      <c r="I77" s="5">
        <f>YEAR(SALES!$A77)</f>
        <v>2023</v>
      </c>
    </row>
    <row r="78" spans="1:9" x14ac:dyDescent="0.35">
      <c r="A78" s="5" t="s">
        <v>6724</v>
      </c>
      <c r="B78" s="5" t="s">
        <v>6725</v>
      </c>
      <c r="C78" s="5" t="s">
        <v>18</v>
      </c>
      <c r="D78" s="5" t="s">
        <v>66</v>
      </c>
      <c r="E78" s="5">
        <v>2</v>
      </c>
      <c r="F78" s="5" cm="1">
        <f t="array" ref="F78">_xlfn.XLOOKUP(SALES!$D78,TRIM(Table5[PRODUCTS]),Table5[SELLING PRICE])</f>
        <v>2000</v>
      </c>
      <c r="G78" s="5">
        <f t="shared" si="2"/>
        <v>4000</v>
      </c>
      <c r="H78" s="6" t="str">
        <f t="shared" si="3"/>
        <v>Mar</v>
      </c>
      <c r="I78" s="5">
        <f>YEAR(SALES!$A78)</f>
        <v>2023</v>
      </c>
    </row>
    <row r="79" spans="1:9" x14ac:dyDescent="0.35">
      <c r="A79" s="7" t="s">
        <v>6487</v>
      </c>
      <c r="B79" s="7" t="s">
        <v>6492</v>
      </c>
      <c r="C79" s="7" t="s">
        <v>18</v>
      </c>
      <c r="D79" s="7" t="s">
        <v>66</v>
      </c>
      <c r="E79" s="7">
        <v>9</v>
      </c>
      <c r="F79" s="7" cm="1">
        <f t="array" ref="F79">_xlfn.XLOOKUP(SALES!$D79,TRIM(Table5[PRODUCTS]),Table5[SELLING PRICE])</f>
        <v>2000</v>
      </c>
      <c r="G79" s="7">
        <f t="shared" si="2"/>
        <v>18000</v>
      </c>
      <c r="H79" s="6" t="str">
        <f t="shared" si="3"/>
        <v>Apr</v>
      </c>
      <c r="I79" s="5">
        <f>YEAR(SALES!$A79)</f>
        <v>2023</v>
      </c>
    </row>
    <row r="80" spans="1:9" x14ac:dyDescent="0.35">
      <c r="A80" s="5" t="s">
        <v>6433</v>
      </c>
      <c r="B80" s="5" t="s">
        <v>6440</v>
      </c>
      <c r="C80" s="5" t="s">
        <v>18</v>
      </c>
      <c r="D80" s="5" t="s">
        <v>66</v>
      </c>
      <c r="E80" s="5">
        <v>13</v>
      </c>
      <c r="F80" s="5" cm="1">
        <f t="array" ref="F80">_xlfn.XLOOKUP(SALES!$D80,TRIM(Table5[PRODUCTS]),Table5[SELLING PRICE])</f>
        <v>2000</v>
      </c>
      <c r="G80" s="5">
        <f t="shared" si="2"/>
        <v>26000</v>
      </c>
      <c r="H80" s="6" t="str">
        <f t="shared" si="3"/>
        <v>Apr</v>
      </c>
      <c r="I80" s="5">
        <f>YEAR(SALES!$A80)</f>
        <v>2023</v>
      </c>
    </row>
    <row r="81" spans="1:9" x14ac:dyDescent="0.35">
      <c r="A81" s="7" t="s">
        <v>6433</v>
      </c>
      <c r="B81" s="7" t="s">
        <v>6435</v>
      </c>
      <c r="C81" s="7" t="s">
        <v>18</v>
      </c>
      <c r="D81" s="7" t="s">
        <v>66</v>
      </c>
      <c r="E81" s="7">
        <v>1</v>
      </c>
      <c r="F81" s="7" cm="1">
        <f t="array" ref="F81">_xlfn.XLOOKUP(SALES!$D81,TRIM(Table5[PRODUCTS]),Table5[SELLING PRICE])</f>
        <v>2000</v>
      </c>
      <c r="G81" s="7">
        <f t="shared" si="2"/>
        <v>2000</v>
      </c>
      <c r="H81" s="6" t="str">
        <f t="shared" si="3"/>
        <v>Apr</v>
      </c>
      <c r="I81" s="7">
        <f>YEAR(SALES!$A81)</f>
        <v>2023</v>
      </c>
    </row>
    <row r="82" spans="1:9" x14ac:dyDescent="0.35">
      <c r="A82" s="5" t="s">
        <v>6371</v>
      </c>
      <c r="B82" s="5" t="s">
        <v>6377</v>
      </c>
      <c r="C82" s="5" t="s">
        <v>18</v>
      </c>
      <c r="D82" s="5" t="s">
        <v>66</v>
      </c>
      <c r="E82" s="5">
        <v>14</v>
      </c>
      <c r="F82" s="5" cm="1">
        <f t="array" ref="F82">_xlfn.XLOOKUP(SALES!$D82,TRIM(Table5[PRODUCTS]),Table5[SELLING PRICE])</f>
        <v>2000</v>
      </c>
      <c r="G82" s="5">
        <f t="shared" si="2"/>
        <v>28000</v>
      </c>
      <c r="H82" s="6" t="str">
        <f t="shared" si="3"/>
        <v>Apr</v>
      </c>
      <c r="I82" s="5">
        <f>YEAR(SALES!$A82)</f>
        <v>2023</v>
      </c>
    </row>
    <row r="83" spans="1:9" x14ac:dyDescent="0.35">
      <c r="A83" s="7" t="s">
        <v>6335</v>
      </c>
      <c r="B83" s="7" t="s">
        <v>6334</v>
      </c>
      <c r="C83" s="7" t="s">
        <v>18</v>
      </c>
      <c r="D83" s="7" t="s">
        <v>66</v>
      </c>
      <c r="E83" s="7">
        <v>2</v>
      </c>
      <c r="F83" s="7" cm="1">
        <f t="array" ref="F83">_xlfn.XLOOKUP(SALES!$D83,TRIM(Table5[PRODUCTS]),Table5[SELLING PRICE])</f>
        <v>2000</v>
      </c>
      <c r="G83" s="7">
        <f t="shared" si="2"/>
        <v>4000</v>
      </c>
      <c r="H83" s="6" t="str">
        <f t="shared" si="3"/>
        <v>Apr</v>
      </c>
      <c r="I83" s="5">
        <f>YEAR(SALES!$A83)</f>
        <v>2023</v>
      </c>
    </row>
    <row r="84" spans="1:9" x14ac:dyDescent="0.35">
      <c r="A84" s="5" t="s">
        <v>6315</v>
      </c>
      <c r="B84" s="5" t="s">
        <v>6316</v>
      </c>
      <c r="C84" s="5" t="s">
        <v>18</v>
      </c>
      <c r="D84" s="5" t="s">
        <v>66</v>
      </c>
      <c r="E84" s="5">
        <v>8</v>
      </c>
      <c r="F84" s="5" cm="1">
        <f t="array" ref="F84">_xlfn.XLOOKUP(SALES!$D84,TRIM(Table5[PRODUCTS]),Table5[SELLING PRICE])</f>
        <v>2000</v>
      </c>
      <c r="G84" s="5">
        <f t="shared" si="2"/>
        <v>16000</v>
      </c>
      <c r="H84" s="6" t="str">
        <f t="shared" si="3"/>
        <v>May</v>
      </c>
      <c r="I84" s="5">
        <f>YEAR(SALES!$A84)</f>
        <v>2023</v>
      </c>
    </row>
    <row r="85" spans="1:9" x14ac:dyDescent="0.35">
      <c r="A85" s="7" t="s">
        <v>6183</v>
      </c>
      <c r="B85" s="7" t="s">
        <v>6186</v>
      </c>
      <c r="C85" s="7" t="s">
        <v>18</v>
      </c>
      <c r="D85" s="7" t="s">
        <v>66</v>
      </c>
      <c r="E85" s="7">
        <v>7</v>
      </c>
      <c r="F85" s="7" cm="1">
        <f t="array" ref="F85">_xlfn.XLOOKUP(SALES!$D85,TRIM(Table5[PRODUCTS]),Table5[SELLING PRICE])</f>
        <v>2000</v>
      </c>
      <c r="G85" s="7">
        <f t="shared" si="2"/>
        <v>14000</v>
      </c>
      <c r="H85" s="6" t="str">
        <f t="shared" si="3"/>
        <v>May</v>
      </c>
      <c r="I85" s="5">
        <f>YEAR(SALES!$A85)</f>
        <v>2023</v>
      </c>
    </row>
    <row r="86" spans="1:9" x14ac:dyDescent="0.35">
      <c r="A86" s="5" t="s">
        <v>6114</v>
      </c>
      <c r="B86" s="5" t="s">
        <v>6117</v>
      </c>
      <c r="C86" s="5" t="s">
        <v>18</v>
      </c>
      <c r="D86" s="5" t="s">
        <v>66</v>
      </c>
      <c r="E86" s="5">
        <v>13</v>
      </c>
      <c r="F86" s="5" cm="1">
        <f t="array" ref="F86">_xlfn.XLOOKUP(SALES!$D86,TRIM(Table5[PRODUCTS]),Table5[SELLING PRICE])</f>
        <v>2000</v>
      </c>
      <c r="G86" s="5">
        <f t="shared" si="2"/>
        <v>26000</v>
      </c>
      <c r="H86" s="6" t="str">
        <f t="shared" si="3"/>
        <v>May</v>
      </c>
      <c r="I86" s="5">
        <f>YEAR(SALES!$A86)</f>
        <v>2023</v>
      </c>
    </row>
    <row r="87" spans="1:9" x14ac:dyDescent="0.35">
      <c r="A87" s="7" t="s">
        <v>6098</v>
      </c>
      <c r="B87" s="7" t="s">
        <v>6099</v>
      </c>
      <c r="C87" s="7" t="s">
        <v>18</v>
      </c>
      <c r="D87" s="7" t="s">
        <v>66</v>
      </c>
      <c r="E87" s="7">
        <v>9</v>
      </c>
      <c r="F87" s="7" cm="1">
        <f t="array" ref="F87">_xlfn.XLOOKUP(SALES!$D87,TRIM(Table5[PRODUCTS]),Table5[SELLING PRICE])</f>
        <v>2000</v>
      </c>
      <c r="G87" s="7">
        <f t="shared" si="2"/>
        <v>18000</v>
      </c>
      <c r="H87" s="6" t="str">
        <f t="shared" si="3"/>
        <v>Jun</v>
      </c>
      <c r="I87" s="7">
        <f>YEAR(SALES!$A87)</f>
        <v>2023</v>
      </c>
    </row>
    <row r="88" spans="1:9" x14ac:dyDescent="0.35">
      <c r="A88" s="5" t="s">
        <v>6087</v>
      </c>
      <c r="B88" s="5" t="s">
        <v>6089</v>
      </c>
      <c r="C88" s="5" t="s">
        <v>18</v>
      </c>
      <c r="D88" s="5" t="s">
        <v>66</v>
      </c>
      <c r="E88" s="5">
        <v>14</v>
      </c>
      <c r="F88" s="5" cm="1">
        <f t="array" ref="F88">_xlfn.XLOOKUP(SALES!$D88,TRIM(Table5[PRODUCTS]),Table5[SELLING PRICE])</f>
        <v>2000</v>
      </c>
      <c r="G88" s="5">
        <f t="shared" si="2"/>
        <v>28000</v>
      </c>
      <c r="H88" s="6" t="str">
        <f t="shared" si="3"/>
        <v>Jun</v>
      </c>
      <c r="I88" s="5">
        <f>YEAR(SALES!$A88)</f>
        <v>2023</v>
      </c>
    </row>
    <row r="89" spans="1:9" x14ac:dyDescent="0.35">
      <c r="A89" s="7" t="s">
        <v>5994</v>
      </c>
      <c r="B89" s="7" t="s">
        <v>5998</v>
      </c>
      <c r="C89" s="7" t="s">
        <v>18</v>
      </c>
      <c r="D89" s="7" t="s">
        <v>66</v>
      </c>
      <c r="E89" s="7">
        <v>4</v>
      </c>
      <c r="F89" s="7" cm="1">
        <f t="array" ref="F89">_xlfn.XLOOKUP(SALES!$D89,TRIM(Table5[PRODUCTS]),Table5[SELLING PRICE])</f>
        <v>2000</v>
      </c>
      <c r="G89" s="7">
        <f t="shared" si="2"/>
        <v>8000</v>
      </c>
      <c r="H89" s="6" t="str">
        <f t="shared" si="3"/>
        <v>Jun</v>
      </c>
      <c r="I89" s="5">
        <f>YEAR(SALES!$A89)</f>
        <v>2023</v>
      </c>
    </row>
    <row r="90" spans="1:9" x14ac:dyDescent="0.35">
      <c r="A90" s="5" t="s">
        <v>5970</v>
      </c>
      <c r="B90" s="5" t="s">
        <v>5975</v>
      </c>
      <c r="C90" s="5" t="s">
        <v>18</v>
      </c>
      <c r="D90" s="5" t="s">
        <v>66</v>
      </c>
      <c r="E90" s="5">
        <v>2</v>
      </c>
      <c r="F90" s="5" cm="1">
        <f t="array" ref="F90">_xlfn.XLOOKUP(SALES!$D90,TRIM(Table5[PRODUCTS]),Table5[SELLING PRICE])</f>
        <v>2000</v>
      </c>
      <c r="G90" s="5">
        <f t="shared" si="2"/>
        <v>4000</v>
      </c>
      <c r="H90" s="6" t="str">
        <f t="shared" si="3"/>
        <v>Jun</v>
      </c>
      <c r="I90" s="5">
        <f>YEAR(SALES!$A90)</f>
        <v>2023</v>
      </c>
    </row>
    <row r="91" spans="1:9" x14ac:dyDescent="0.35">
      <c r="A91" s="7" t="s">
        <v>5806</v>
      </c>
      <c r="B91" s="7" t="s">
        <v>5807</v>
      </c>
      <c r="C91" s="7" t="s">
        <v>18</v>
      </c>
      <c r="D91" s="7" t="s">
        <v>66</v>
      </c>
      <c r="E91" s="7">
        <v>13</v>
      </c>
      <c r="F91" s="7" cm="1">
        <f t="array" ref="F91">_xlfn.XLOOKUP(SALES!$D91,TRIM(Table5[PRODUCTS]),Table5[SELLING PRICE])</f>
        <v>2000</v>
      </c>
      <c r="G91" s="7">
        <f t="shared" si="2"/>
        <v>26000</v>
      </c>
      <c r="H91" s="6" t="str">
        <f t="shared" si="3"/>
        <v>Jul</v>
      </c>
      <c r="I91" s="5">
        <f>YEAR(SALES!$A91)</f>
        <v>2023</v>
      </c>
    </row>
    <row r="92" spans="1:9" x14ac:dyDescent="0.35">
      <c r="A92" s="5" t="s">
        <v>5799</v>
      </c>
      <c r="B92" s="5" t="s">
        <v>5800</v>
      </c>
      <c r="C92" s="5" t="s">
        <v>18</v>
      </c>
      <c r="D92" s="5" t="s">
        <v>66</v>
      </c>
      <c r="E92" s="5">
        <v>15</v>
      </c>
      <c r="F92" s="5" cm="1">
        <f t="array" ref="F92">_xlfn.XLOOKUP(SALES!$D92,TRIM(Table5[PRODUCTS]),Table5[SELLING PRICE])</f>
        <v>2000</v>
      </c>
      <c r="G92" s="5">
        <f t="shared" si="2"/>
        <v>30000</v>
      </c>
      <c r="H92" s="6" t="str">
        <f t="shared" si="3"/>
        <v>Jul</v>
      </c>
      <c r="I92" s="5">
        <f>YEAR(SALES!$A92)</f>
        <v>2023</v>
      </c>
    </row>
    <row r="93" spans="1:9" x14ac:dyDescent="0.35">
      <c r="A93" s="7" t="s">
        <v>5784</v>
      </c>
      <c r="B93" s="7" t="s">
        <v>5787</v>
      </c>
      <c r="C93" s="7" t="s">
        <v>18</v>
      </c>
      <c r="D93" s="7" t="s">
        <v>66</v>
      </c>
      <c r="E93" s="7">
        <v>8</v>
      </c>
      <c r="F93" s="7" cm="1">
        <f t="array" ref="F93">_xlfn.XLOOKUP(SALES!$D93,TRIM(Table5[PRODUCTS]),Table5[SELLING PRICE])</f>
        <v>2000</v>
      </c>
      <c r="G93" s="7">
        <f t="shared" si="2"/>
        <v>16000</v>
      </c>
      <c r="H93" s="6" t="str">
        <f t="shared" si="3"/>
        <v>Jul</v>
      </c>
      <c r="I93" s="7">
        <f>YEAR(SALES!$A93)</f>
        <v>2023</v>
      </c>
    </row>
    <row r="94" spans="1:9" x14ac:dyDescent="0.35">
      <c r="A94" s="5" t="s">
        <v>5769</v>
      </c>
      <c r="B94" s="5" t="s">
        <v>5768</v>
      </c>
      <c r="C94" s="5" t="s">
        <v>18</v>
      </c>
      <c r="D94" s="5" t="s">
        <v>66</v>
      </c>
      <c r="E94" s="5">
        <v>15</v>
      </c>
      <c r="F94" s="5" cm="1">
        <f t="array" ref="F94">_xlfn.XLOOKUP(SALES!$D94,TRIM(Table5[PRODUCTS]),Table5[SELLING PRICE])</f>
        <v>2000</v>
      </c>
      <c r="G94" s="5">
        <f t="shared" si="2"/>
        <v>30000</v>
      </c>
      <c r="H94" s="6" t="str">
        <f t="shared" si="3"/>
        <v>Jul</v>
      </c>
      <c r="I94" s="5">
        <f>YEAR(SALES!$A94)</f>
        <v>2023</v>
      </c>
    </row>
    <row r="95" spans="1:9" x14ac:dyDescent="0.35">
      <c r="A95" s="7" t="s">
        <v>5713</v>
      </c>
      <c r="B95" s="7" t="s">
        <v>5714</v>
      </c>
      <c r="C95" s="7" t="s">
        <v>18</v>
      </c>
      <c r="D95" s="7" t="s">
        <v>66</v>
      </c>
      <c r="E95" s="7">
        <v>13</v>
      </c>
      <c r="F95" s="7" cm="1">
        <f t="array" ref="F95">_xlfn.XLOOKUP(SALES!$D95,TRIM(Table5[PRODUCTS]),Table5[SELLING PRICE])</f>
        <v>2000</v>
      </c>
      <c r="G95" s="7">
        <f t="shared" si="2"/>
        <v>26000</v>
      </c>
      <c r="H95" s="6" t="str">
        <f t="shared" si="3"/>
        <v>Aug</v>
      </c>
      <c r="I95" s="5">
        <f>YEAR(SALES!$A95)</f>
        <v>2023</v>
      </c>
    </row>
    <row r="96" spans="1:9" x14ac:dyDescent="0.35">
      <c r="A96" s="5" t="s">
        <v>5693</v>
      </c>
      <c r="B96" s="5" t="s">
        <v>5697</v>
      </c>
      <c r="C96" s="5" t="s">
        <v>18</v>
      </c>
      <c r="D96" s="5" t="s">
        <v>66</v>
      </c>
      <c r="E96" s="5">
        <v>9</v>
      </c>
      <c r="F96" s="5" cm="1">
        <f t="array" ref="F96">_xlfn.XLOOKUP(SALES!$D96,TRIM(Table5[PRODUCTS]),Table5[SELLING PRICE])</f>
        <v>2000</v>
      </c>
      <c r="G96" s="5">
        <f t="shared" si="2"/>
        <v>18000</v>
      </c>
      <c r="H96" s="6" t="str">
        <f t="shared" si="3"/>
        <v>Aug</v>
      </c>
      <c r="I96" s="5">
        <f>YEAR(SALES!$A96)</f>
        <v>2023</v>
      </c>
    </row>
    <row r="97" spans="1:9" x14ac:dyDescent="0.35">
      <c r="A97" s="7" t="s">
        <v>5626</v>
      </c>
      <c r="B97" s="7" t="s">
        <v>5629</v>
      </c>
      <c r="C97" s="7" t="s">
        <v>18</v>
      </c>
      <c r="D97" s="7" t="s">
        <v>66</v>
      </c>
      <c r="E97" s="7">
        <v>2</v>
      </c>
      <c r="F97" s="7" cm="1">
        <f t="array" ref="F97">_xlfn.XLOOKUP(SALES!$D97,TRIM(Table5[PRODUCTS]),Table5[SELLING PRICE])</f>
        <v>2000</v>
      </c>
      <c r="G97" s="7">
        <f t="shared" si="2"/>
        <v>4000</v>
      </c>
      <c r="H97" s="6" t="str">
        <f t="shared" si="3"/>
        <v>Aug</v>
      </c>
      <c r="I97" s="5">
        <f>YEAR(SALES!$A97)</f>
        <v>2023</v>
      </c>
    </row>
    <row r="98" spans="1:9" x14ac:dyDescent="0.35">
      <c r="A98" s="5" t="s">
        <v>5626</v>
      </c>
      <c r="B98" s="5" t="s">
        <v>5627</v>
      </c>
      <c r="C98" s="5" t="s">
        <v>18</v>
      </c>
      <c r="D98" s="5" t="s">
        <v>66</v>
      </c>
      <c r="E98" s="5">
        <v>7</v>
      </c>
      <c r="F98" s="5" cm="1">
        <f t="array" ref="F98">_xlfn.XLOOKUP(SALES!$D98,TRIM(Table5[PRODUCTS]),Table5[SELLING PRICE])</f>
        <v>2000</v>
      </c>
      <c r="G98" s="5">
        <f t="shared" si="2"/>
        <v>14000</v>
      </c>
      <c r="H98" s="6" t="str">
        <f t="shared" si="3"/>
        <v>Aug</v>
      </c>
      <c r="I98" s="5">
        <f>YEAR(SALES!$A98)</f>
        <v>2023</v>
      </c>
    </row>
    <row r="99" spans="1:9" x14ac:dyDescent="0.35">
      <c r="A99" s="7" t="s">
        <v>5596</v>
      </c>
      <c r="B99" s="7" t="s">
        <v>5595</v>
      </c>
      <c r="C99" s="7" t="s">
        <v>18</v>
      </c>
      <c r="D99" s="7" t="s">
        <v>66</v>
      </c>
      <c r="E99" s="7">
        <v>7</v>
      </c>
      <c r="F99" s="7" cm="1">
        <f t="array" ref="F99">_xlfn.XLOOKUP(SALES!$D99,TRIM(Table5[PRODUCTS]),Table5[SELLING PRICE])</f>
        <v>2000</v>
      </c>
      <c r="G99" s="7">
        <f t="shared" si="2"/>
        <v>14000</v>
      </c>
      <c r="H99" s="6" t="str">
        <f t="shared" si="3"/>
        <v>Aug</v>
      </c>
      <c r="I99" s="7">
        <f>YEAR(SALES!$A99)</f>
        <v>2023</v>
      </c>
    </row>
    <row r="100" spans="1:9" x14ac:dyDescent="0.35">
      <c r="A100" s="5" t="s">
        <v>5589</v>
      </c>
      <c r="B100" s="5" t="s">
        <v>5591</v>
      </c>
      <c r="C100" s="5" t="s">
        <v>18</v>
      </c>
      <c r="D100" s="5" t="s">
        <v>66</v>
      </c>
      <c r="E100" s="5">
        <v>6</v>
      </c>
      <c r="F100" s="5" cm="1">
        <f t="array" ref="F100">_xlfn.XLOOKUP(SALES!$D100,TRIM(Table5[PRODUCTS]),Table5[SELLING PRICE])</f>
        <v>2000</v>
      </c>
      <c r="G100" s="5">
        <f t="shared" si="2"/>
        <v>12000</v>
      </c>
      <c r="H100" s="6" t="str">
        <f t="shared" si="3"/>
        <v>Aug</v>
      </c>
      <c r="I100" s="5">
        <f>YEAR(SALES!$A100)</f>
        <v>2023</v>
      </c>
    </row>
    <row r="101" spans="1:9" x14ac:dyDescent="0.35">
      <c r="A101" s="7" t="s">
        <v>5578</v>
      </c>
      <c r="B101" s="7" t="s">
        <v>5579</v>
      </c>
      <c r="C101" s="7" t="s">
        <v>18</v>
      </c>
      <c r="D101" s="7" t="s">
        <v>66</v>
      </c>
      <c r="E101" s="7">
        <v>13</v>
      </c>
      <c r="F101" s="7" cm="1">
        <f t="array" ref="F101">_xlfn.XLOOKUP(SALES!$D101,TRIM(Table5[PRODUCTS]),Table5[SELLING PRICE])</f>
        <v>2000</v>
      </c>
      <c r="G101" s="7">
        <f t="shared" si="2"/>
        <v>26000</v>
      </c>
      <c r="H101" s="6" t="str">
        <f t="shared" si="3"/>
        <v>Aug</v>
      </c>
      <c r="I101" s="5">
        <f>YEAR(SALES!$A101)</f>
        <v>2023</v>
      </c>
    </row>
    <row r="102" spans="1:9" x14ac:dyDescent="0.35">
      <c r="A102" s="5" t="s">
        <v>5548</v>
      </c>
      <c r="B102" s="5" t="s">
        <v>5547</v>
      </c>
      <c r="C102" s="5" t="s">
        <v>18</v>
      </c>
      <c r="D102" s="5" t="s">
        <v>66</v>
      </c>
      <c r="E102" s="5">
        <v>9</v>
      </c>
      <c r="F102" s="5" cm="1">
        <f t="array" ref="F102">_xlfn.XLOOKUP(SALES!$D102,TRIM(Table5[PRODUCTS]),Table5[SELLING PRICE])</f>
        <v>2000</v>
      </c>
      <c r="G102" s="5">
        <f t="shared" si="2"/>
        <v>18000</v>
      </c>
      <c r="H102" s="6" t="str">
        <f t="shared" si="3"/>
        <v>Aug</v>
      </c>
      <c r="I102" s="5">
        <f>YEAR(SALES!$A102)</f>
        <v>2023</v>
      </c>
    </row>
    <row r="103" spans="1:9" x14ac:dyDescent="0.35">
      <c r="A103" s="7" t="s">
        <v>5532</v>
      </c>
      <c r="B103" s="7" t="s">
        <v>5538</v>
      </c>
      <c r="C103" s="7" t="s">
        <v>18</v>
      </c>
      <c r="D103" s="7" t="s">
        <v>66</v>
      </c>
      <c r="E103" s="7">
        <v>10</v>
      </c>
      <c r="F103" s="7" cm="1">
        <f t="array" ref="F103">_xlfn.XLOOKUP(SALES!$D103,TRIM(Table5[PRODUCTS]),Table5[SELLING PRICE])</f>
        <v>2000</v>
      </c>
      <c r="G103" s="7">
        <f t="shared" si="2"/>
        <v>20000</v>
      </c>
      <c r="H103" s="6" t="str">
        <f t="shared" si="3"/>
        <v>Aug</v>
      </c>
      <c r="I103" s="5">
        <f>YEAR(SALES!$A103)</f>
        <v>2023</v>
      </c>
    </row>
    <row r="104" spans="1:9" x14ac:dyDescent="0.35">
      <c r="A104" s="5" t="s">
        <v>5505</v>
      </c>
      <c r="B104" s="5" t="s">
        <v>5508</v>
      </c>
      <c r="C104" s="5" t="s">
        <v>18</v>
      </c>
      <c r="D104" s="5" t="s">
        <v>66</v>
      </c>
      <c r="E104" s="5">
        <v>2</v>
      </c>
      <c r="F104" s="5" cm="1">
        <f t="array" ref="F104">_xlfn.XLOOKUP(SALES!$D104,TRIM(Table5[PRODUCTS]),Table5[SELLING PRICE])</f>
        <v>2000</v>
      </c>
      <c r="G104" s="5">
        <f t="shared" si="2"/>
        <v>4000</v>
      </c>
      <c r="H104" s="6" t="str">
        <f t="shared" si="3"/>
        <v>Sept</v>
      </c>
      <c r="I104" s="5">
        <f>YEAR(SALES!$A104)</f>
        <v>2023</v>
      </c>
    </row>
    <row r="105" spans="1:9" x14ac:dyDescent="0.35">
      <c r="A105" s="7" t="s">
        <v>5400</v>
      </c>
      <c r="B105" s="7" t="s">
        <v>5404</v>
      </c>
      <c r="C105" s="7" t="s">
        <v>18</v>
      </c>
      <c r="D105" s="7" t="s">
        <v>66</v>
      </c>
      <c r="E105" s="7">
        <v>1</v>
      </c>
      <c r="F105" s="7" cm="1">
        <f t="array" ref="F105">_xlfn.XLOOKUP(SALES!$D105,TRIM(Table5[PRODUCTS]),Table5[SELLING PRICE])</f>
        <v>2000</v>
      </c>
      <c r="G105" s="7">
        <f t="shared" si="2"/>
        <v>2000</v>
      </c>
      <c r="H105" s="6" t="str">
        <f t="shared" si="3"/>
        <v>Sept</v>
      </c>
      <c r="I105" s="7">
        <f>YEAR(SALES!$A105)</f>
        <v>2023</v>
      </c>
    </row>
    <row r="106" spans="1:9" x14ac:dyDescent="0.35">
      <c r="A106" s="5" t="s">
        <v>5353</v>
      </c>
      <c r="B106" s="5" t="s">
        <v>5358</v>
      </c>
      <c r="C106" s="5" t="s">
        <v>18</v>
      </c>
      <c r="D106" s="5" t="s">
        <v>66</v>
      </c>
      <c r="E106" s="5">
        <v>11</v>
      </c>
      <c r="F106" s="5" cm="1">
        <f t="array" ref="F106">_xlfn.XLOOKUP(SALES!$D106,TRIM(Table5[PRODUCTS]),Table5[SELLING PRICE])</f>
        <v>2000</v>
      </c>
      <c r="G106" s="5">
        <f t="shared" si="2"/>
        <v>22000</v>
      </c>
      <c r="H106" s="6" t="str">
        <f t="shared" si="3"/>
        <v>Sept</v>
      </c>
      <c r="I106" s="5">
        <f>YEAR(SALES!$A106)</f>
        <v>2023</v>
      </c>
    </row>
    <row r="107" spans="1:9" x14ac:dyDescent="0.35">
      <c r="A107" s="7" t="s">
        <v>5327</v>
      </c>
      <c r="B107" s="7" t="s">
        <v>5326</v>
      </c>
      <c r="C107" s="7" t="s">
        <v>18</v>
      </c>
      <c r="D107" s="7" t="s">
        <v>66</v>
      </c>
      <c r="E107" s="7">
        <v>7</v>
      </c>
      <c r="F107" s="7" cm="1">
        <f t="array" ref="F107">_xlfn.XLOOKUP(SALES!$D107,TRIM(Table5[PRODUCTS]),Table5[SELLING PRICE])</f>
        <v>2000</v>
      </c>
      <c r="G107" s="7">
        <f t="shared" si="2"/>
        <v>14000</v>
      </c>
      <c r="H107" s="6" t="str">
        <f t="shared" si="3"/>
        <v>Oct</v>
      </c>
      <c r="I107" s="5">
        <f>YEAR(SALES!$A107)</f>
        <v>2023</v>
      </c>
    </row>
    <row r="108" spans="1:9" x14ac:dyDescent="0.35">
      <c r="A108" s="5" t="s">
        <v>5255</v>
      </c>
      <c r="B108" s="5" t="s">
        <v>5254</v>
      </c>
      <c r="C108" s="5" t="s">
        <v>18</v>
      </c>
      <c r="D108" s="5" t="s">
        <v>66</v>
      </c>
      <c r="E108" s="5">
        <v>5</v>
      </c>
      <c r="F108" s="5" cm="1">
        <f t="array" ref="F108">_xlfn.XLOOKUP(SALES!$D108,TRIM(Table5[PRODUCTS]),Table5[SELLING PRICE])</f>
        <v>2000</v>
      </c>
      <c r="G108" s="5">
        <f t="shared" si="2"/>
        <v>10000</v>
      </c>
      <c r="H108" s="6" t="str">
        <f t="shared" si="3"/>
        <v>Oct</v>
      </c>
      <c r="I108" s="5">
        <f>YEAR(SALES!$A108)</f>
        <v>2023</v>
      </c>
    </row>
    <row r="109" spans="1:9" x14ac:dyDescent="0.35">
      <c r="A109" s="7" t="s">
        <v>5236</v>
      </c>
      <c r="B109" s="7" t="s">
        <v>5237</v>
      </c>
      <c r="C109" s="7" t="s">
        <v>18</v>
      </c>
      <c r="D109" s="7" t="s">
        <v>66</v>
      </c>
      <c r="E109" s="7">
        <v>11</v>
      </c>
      <c r="F109" s="7" cm="1">
        <f t="array" ref="F109">_xlfn.XLOOKUP(SALES!$D109,TRIM(Table5[PRODUCTS]),Table5[SELLING PRICE])</f>
        <v>2000</v>
      </c>
      <c r="G109" s="7">
        <f t="shared" si="2"/>
        <v>22000</v>
      </c>
      <c r="H109" s="6" t="str">
        <f t="shared" si="3"/>
        <v>Oct</v>
      </c>
      <c r="I109" s="5">
        <f>YEAR(SALES!$A109)</f>
        <v>2023</v>
      </c>
    </row>
    <row r="110" spans="1:9" x14ac:dyDescent="0.35">
      <c r="A110" s="5" t="s">
        <v>5222</v>
      </c>
      <c r="B110" s="5" t="s">
        <v>5221</v>
      </c>
      <c r="C110" s="5" t="s">
        <v>18</v>
      </c>
      <c r="D110" s="5" t="s">
        <v>66</v>
      </c>
      <c r="E110" s="5">
        <v>6</v>
      </c>
      <c r="F110" s="5" cm="1">
        <f t="array" ref="F110">_xlfn.XLOOKUP(SALES!$D110,TRIM(Table5[PRODUCTS]),Table5[SELLING PRICE])</f>
        <v>2000</v>
      </c>
      <c r="G110" s="5">
        <f t="shared" si="2"/>
        <v>12000</v>
      </c>
      <c r="H110" s="6" t="str">
        <f t="shared" si="3"/>
        <v>Oct</v>
      </c>
      <c r="I110" s="5">
        <f>YEAR(SALES!$A110)</f>
        <v>2023</v>
      </c>
    </row>
    <row r="111" spans="1:9" x14ac:dyDescent="0.35">
      <c r="A111" s="7" t="s">
        <v>5212</v>
      </c>
      <c r="B111" s="7" t="s">
        <v>5211</v>
      </c>
      <c r="C111" s="7" t="s">
        <v>18</v>
      </c>
      <c r="D111" s="7" t="s">
        <v>66</v>
      </c>
      <c r="E111" s="7">
        <v>6</v>
      </c>
      <c r="F111" s="7" cm="1">
        <f t="array" ref="F111">_xlfn.XLOOKUP(SALES!$D111,TRIM(Table5[PRODUCTS]),Table5[SELLING PRICE])</f>
        <v>2000</v>
      </c>
      <c r="G111" s="7">
        <f t="shared" si="2"/>
        <v>12000</v>
      </c>
      <c r="H111" s="6" t="str">
        <f t="shared" si="3"/>
        <v>Oct</v>
      </c>
      <c r="I111" s="7">
        <f>YEAR(SALES!$A111)</f>
        <v>2023</v>
      </c>
    </row>
    <row r="112" spans="1:9" x14ac:dyDescent="0.35">
      <c r="A112" s="5" t="s">
        <v>5121</v>
      </c>
      <c r="B112" s="5" t="s">
        <v>5126</v>
      </c>
      <c r="C112" s="5" t="s">
        <v>18</v>
      </c>
      <c r="D112" s="5" t="s">
        <v>66</v>
      </c>
      <c r="E112" s="5">
        <v>3</v>
      </c>
      <c r="F112" s="5" cm="1">
        <f t="array" ref="F112">_xlfn.XLOOKUP(SALES!$D112,TRIM(Table5[PRODUCTS]),Table5[SELLING PRICE])</f>
        <v>2000</v>
      </c>
      <c r="G112" s="5">
        <f t="shared" si="2"/>
        <v>6000</v>
      </c>
      <c r="H112" s="6" t="str">
        <f t="shared" si="3"/>
        <v>Nov</v>
      </c>
      <c r="I112" s="5">
        <f>YEAR(SALES!$A112)</f>
        <v>2023</v>
      </c>
    </row>
    <row r="113" spans="1:9" x14ac:dyDescent="0.35">
      <c r="A113" s="7" t="s">
        <v>5091</v>
      </c>
      <c r="B113" s="7" t="s">
        <v>5090</v>
      </c>
      <c r="C113" s="7" t="s">
        <v>18</v>
      </c>
      <c r="D113" s="7" t="s">
        <v>66</v>
      </c>
      <c r="E113" s="7">
        <v>3</v>
      </c>
      <c r="F113" s="7" cm="1">
        <f t="array" ref="F113">_xlfn.XLOOKUP(SALES!$D113,TRIM(Table5[PRODUCTS]),Table5[SELLING PRICE])</f>
        <v>2000</v>
      </c>
      <c r="G113" s="7">
        <f t="shared" si="2"/>
        <v>6000</v>
      </c>
      <c r="H113" s="6" t="str">
        <f t="shared" si="3"/>
        <v>Nov</v>
      </c>
      <c r="I113" s="5">
        <f>YEAR(SALES!$A113)</f>
        <v>2023</v>
      </c>
    </row>
    <row r="114" spans="1:9" x14ac:dyDescent="0.35">
      <c r="A114" s="5" t="s">
        <v>4956</v>
      </c>
      <c r="B114" s="5" t="s">
        <v>4955</v>
      </c>
      <c r="C114" s="5" t="s">
        <v>18</v>
      </c>
      <c r="D114" s="5" t="s">
        <v>66</v>
      </c>
      <c r="E114" s="5">
        <v>8</v>
      </c>
      <c r="F114" s="5" cm="1">
        <f t="array" ref="F114">_xlfn.XLOOKUP(SALES!$D114,TRIM(Table5[PRODUCTS]),Table5[SELLING PRICE])</f>
        <v>2000</v>
      </c>
      <c r="G114" s="5">
        <f t="shared" si="2"/>
        <v>16000</v>
      </c>
      <c r="H114" s="6" t="str">
        <f t="shared" si="3"/>
        <v>Dec</v>
      </c>
      <c r="I114" s="5">
        <f>YEAR(SALES!$A114)</f>
        <v>2023</v>
      </c>
    </row>
    <row r="115" spans="1:9" x14ac:dyDescent="0.35">
      <c r="A115" s="7" t="s">
        <v>4789</v>
      </c>
      <c r="B115" s="7" t="s">
        <v>4794</v>
      </c>
      <c r="C115" s="7" t="s">
        <v>18</v>
      </c>
      <c r="D115" s="7" t="s">
        <v>66</v>
      </c>
      <c r="E115" s="7">
        <v>14</v>
      </c>
      <c r="F115" s="7" cm="1">
        <f t="array" ref="F115">_xlfn.XLOOKUP(SALES!$D115,TRIM(Table5[PRODUCTS]),Table5[SELLING PRICE])</f>
        <v>2000</v>
      </c>
      <c r="G115" s="7">
        <f t="shared" si="2"/>
        <v>28000</v>
      </c>
      <c r="H115" s="6" t="str">
        <f t="shared" si="3"/>
        <v>Dec</v>
      </c>
      <c r="I115" s="5">
        <f>YEAR(SALES!$A115)</f>
        <v>2023</v>
      </c>
    </row>
    <row r="116" spans="1:9" x14ac:dyDescent="0.35">
      <c r="A116" s="5" t="s">
        <v>4769</v>
      </c>
      <c r="B116" s="5" t="s">
        <v>4768</v>
      </c>
      <c r="C116" s="5" t="s">
        <v>18</v>
      </c>
      <c r="D116" s="5" t="s">
        <v>66</v>
      </c>
      <c r="E116" s="5">
        <v>4</v>
      </c>
      <c r="F116" s="5" cm="1">
        <f t="array" ref="F116">_xlfn.XLOOKUP(SALES!$D116,TRIM(Table5[PRODUCTS]),Table5[SELLING PRICE])</f>
        <v>2000</v>
      </c>
      <c r="G116" s="5">
        <f t="shared" si="2"/>
        <v>8000</v>
      </c>
      <c r="H116" s="6" t="str">
        <f t="shared" si="3"/>
        <v>Dec</v>
      </c>
      <c r="I116" s="5">
        <f>YEAR(SALES!$A116)</f>
        <v>2023</v>
      </c>
    </row>
    <row r="117" spans="1:9" x14ac:dyDescent="0.35">
      <c r="A117" s="7" t="s">
        <v>4753</v>
      </c>
      <c r="B117" s="7" t="s">
        <v>4755</v>
      </c>
      <c r="C117" s="7" t="s">
        <v>18</v>
      </c>
      <c r="D117" s="7" t="s">
        <v>66</v>
      </c>
      <c r="E117" s="7">
        <v>14</v>
      </c>
      <c r="F117" s="7" cm="1">
        <f t="array" ref="F117">_xlfn.XLOOKUP(SALES!$D117,TRIM(Table5[PRODUCTS]),Table5[SELLING PRICE])</f>
        <v>2000</v>
      </c>
      <c r="G117" s="7">
        <f t="shared" si="2"/>
        <v>28000</v>
      </c>
      <c r="H117" s="6" t="str">
        <f t="shared" si="3"/>
        <v>Jan</v>
      </c>
      <c r="I117" s="7">
        <f>YEAR(SALES!$A117)</f>
        <v>2024</v>
      </c>
    </row>
    <row r="118" spans="1:9" x14ac:dyDescent="0.35">
      <c r="A118" s="5" t="s">
        <v>4589</v>
      </c>
      <c r="B118" s="5" t="s">
        <v>4588</v>
      </c>
      <c r="C118" s="5" t="s">
        <v>18</v>
      </c>
      <c r="D118" s="5" t="s">
        <v>66</v>
      </c>
      <c r="E118" s="5">
        <v>5</v>
      </c>
      <c r="F118" s="5" cm="1">
        <f t="array" ref="F118">_xlfn.XLOOKUP(SALES!$D118,TRIM(Table5[PRODUCTS]),Table5[SELLING PRICE])</f>
        <v>2000</v>
      </c>
      <c r="G118" s="5">
        <f t="shared" si="2"/>
        <v>10000</v>
      </c>
      <c r="H118" s="6" t="str">
        <f t="shared" si="3"/>
        <v>Jan</v>
      </c>
      <c r="I118" s="5">
        <f>YEAR(SALES!$A118)</f>
        <v>2024</v>
      </c>
    </row>
    <row r="119" spans="1:9" x14ac:dyDescent="0.35">
      <c r="A119" s="7" t="s">
        <v>4577</v>
      </c>
      <c r="B119" s="7" t="s">
        <v>4579</v>
      </c>
      <c r="C119" s="7" t="s">
        <v>18</v>
      </c>
      <c r="D119" s="7" t="s">
        <v>66</v>
      </c>
      <c r="E119" s="7">
        <v>5</v>
      </c>
      <c r="F119" s="7" cm="1">
        <f t="array" ref="F119">_xlfn.XLOOKUP(SALES!$D119,TRIM(Table5[PRODUCTS]),Table5[SELLING PRICE])</f>
        <v>2000</v>
      </c>
      <c r="G119" s="7">
        <f t="shared" si="2"/>
        <v>10000</v>
      </c>
      <c r="H119" s="6" t="str">
        <f t="shared" si="3"/>
        <v>Jan</v>
      </c>
      <c r="I119" s="5">
        <f>YEAR(SALES!$A119)</f>
        <v>2024</v>
      </c>
    </row>
    <row r="120" spans="1:9" x14ac:dyDescent="0.35">
      <c r="A120" s="5" t="s">
        <v>4382</v>
      </c>
      <c r="B120" s="5" t="s">
        <v>4384</v>
      </c>
      <c r="C120" s="5" t="s">
        <v>18</v>
      </c>
      <c r="D120" s="5" t="s">
        <v>66</v>
      </c>
      <c r="E120" s="5">
        <v>14</v>
      </c>
      <c r="F120" s="5" cm="1">
        <f t="array" ref="F120">_xlfn.XLOOKUP(SALES!$D120,TRIM(Table5[PRODUCTS]),Table5[SELLING PRICE])</f>
        <v>2000</v>
      </c>
      <c r="G120" s="5">
        <f t="shared" si="2"/>
        <v>28000</v>
      </c>
      <c r="H120" s="6" t="str">
        <f t="shared" si="3"/>
        <v>Feb</v>
      </c>
      <c r="I120" s="5">
        <f>YEAR(SALES!$A120)</f>
        <v>2024</v>
      </c>
    </row>
    <row r="121" spans="1:9" x14ac:dyDescent="0.35">
      <c r="A121" s="7" t="s">
        <v>4218</v>
      </c>
      <c r="B121" s="7" t="s">
        <v>4222</v>
      </c>
      <c r="C121" s="7" t="s">
        <v>18</v>
      </c>
      <c r="D121" s="7" t="s">
        <v>66</v>
      </c>
      <c r="E121" s="7">
        <v>14</v>
      </c>
      <c r="F121" s="7" cm="1">
        <f t="array" ref="F121">_xlfn.XLOOKUP(SALES!$D121,TRIM(Table5[PRODUCTS]),Table5[SELLING PRICE])</f>
        <v>2000</v>
      </c>
      <c r="G121" s="7">
        <f t="shared" si="2"/>
        <v>28000</v>
      </c>
      <c r="H121" s="6" t="str">
        <f t="shared" si="3"/>
        <v>Mar</v>
      </c>
      <c r="I121" s="5">
        <f>YEAR(SALES!$A121)</f>
        <v>2024</v>
      </c>
    </row>
    <row r="122" spans="1:9" x14ac:dyDescent="0.35">
      <c r="A122" s="5" t="s">
        <v>3812</v>
      </c>
      <c r="B122" s="5" t="s">
        <v>3817</v>
      </c>
      <c r="C122" s="5" t="s">
        <v>18</v>
      </c>
      <c r="D122" s="5" t="s">
        <v>66</v>
      </c>
      <c r="E122" s="5">
        <v>2</v>
      </c>
      <c r="F122" s="5" cm="1">
        <f t="array" ref="F122">_xlfn.XLOOKUP(SALES!$D122,TRIM(Table5[PRODUCTS]),Table5[SELLING PRICE])</f>
        <v>2000</v>
      </c>
      <c r="G122" s="5">
        <f t="shared" si="2"/>
        <v>4000</v>
      </c>
      <c r="H122" s="6" t="str">
        <f t="shared" si="3"/>
        <v>May</v>
      </c>
      <c r="I122" s="5">
        <f>YEAR(SALES!$A122)</f>
        <v>2024</v>
      </c>
    </row>
    <row r="123" spans="1:9" x14ac:dyDescent="0.35">
      <c r="A123" s="7" t="s">
        <v>3770</v>
      </c>
      <c r="B123" s="7" t="s">
        <v>3771</v>
      </c>
      <c r="C123" s="7" t="s">
        <v>18</v>
      </c>
      <c r="D123" s="7" t="s">
        <v>66</v>
      </c>
      <c r="E123" s="7">
        <v>14</v>
      </c>
      <c r="F123" s="7" cm="1">
        <f t="array" ref="F123">_xlfn.XLOOKUP(SALES!$D123,TRIM(Table5[PRODUCTS]),Table5[SELLING PRICE])</f>
        <v>2000</v>
      </c>
      <c r="G123" s="7">
        <f t="shared" si="2"/>
        <v>28000</v>
      </c>
      <c r="H123" s="6" t="str">
        <f t="shared" si="3"/>
        <v>Jun</v>
      </c>
      <c r="I123" s="7">
        <f>YEAR(SALES!$A123)</f>
        <v>2024</v>
      </c>
    </row>
    <row r="124" spans="1:9" x14ac:dyDescent="0.35">
      <c r="A124" s="5" t="s">
        <v>3745</v>
      </c>
      <c r="B124" s="5" t="s">
        <v>3746</v>
      </c>
      <c r="C124" s="5" t="s">
        <v>18</v>
      </c>
      <c r="D124" s="5" t="s">
        <v>66</v>
      </c>
      <c r="E124" s="5">
        <v>6</v>
      </c>
      <c r="F124" s="5" cm="1">
        <f t="array" ref="F124">_xlfn.XLOOKUP(SALES!$D124,TRIM(Table5[PRODUCTS]),Table5[SELLING PRICE])</f>
        <v>2000</v>
      </c>
      <c r="G124" s="5">
        <f t="shared" si="2"/>
        <v>12000</v>
      </c>
      <c r="H124" s="6" t="str">
        <f t="shared" si="3"/>
        <v>Jun</v>
      </c>
      <c r="I124" s="5">
        <f>YEAR(SALES!$A124)</f>
        <v>2024</v>
      </c>
    </row>
    <row r="125" spans="1:9" x14ac:dyDescent="0.35">
      <c r="A125" s="7" t="s">
        <v>3738</v>
      </c>
      <c r="B125" s="7" t="s">
        <v>3740</v>
      </c>
      <c r="C125" s="7" t="s">
        <v>18</v>
      </c>
      <c r="D125" s="7" t="s">
        <v>66</v>
      </c>
      <c r="E125" s="7">
        <v>2</v>
      </c>
      <c r="F125" s="7" cm="1">
        <f t="array" ref="F125">_xlfn.XLOOKUP(SALES!$D125,TRIM(Table5[PRODUCTS]),Table5[SELLING PRICE])</f>
        <v>2000</v>
      </c>
      <c r="G125" s="7">
        <f t="shared" si="2"/>
        <v>4000</v>
      </c>
      <c r="H125" s="6" t="str">
        <f t="shared" si="3"/>
        <v>Jun</v>
      </c>
      <c r="I125" s="5">
        <f>YEAR(SALES!$A125)</f>
        <v>2024</v>
      </c>
    </row>
    <row r="126" spans="1:9" x14ac:dyDescent="0.35">
      <c r="A126" s="5" t="s">
        <v>3738</v>
      </c>
      <c r="B126" s="5" t="s">
        <v>3739</v>
      </c>
      <c r="C126" s="5" t="s">
        <v>18</v>
      </c>
      <c r="D126" s="5" t="s">
        <v>66</v>
      </c>
      <c r="E126" s="5">
        <v>6</v>
      </c>
      <c r="F126" s="5" cm="1">
        <f t="array" ref="F126">_xlfn.XLOOKUP(SALES!$D126,TRIM(Table5[PRODUCTS]),Table5[SELLING PRICE])</f>
        <v>2000</v>
      </c>
      <c r="G126" s="5">
        <f t="shared" si="2"/>
        <v>12000</v>
      </c>
      <c r="H126" s="6" t="str">
        <f t="shared" si="3"/>
        <v>Jun</v>
      </c>
      <c r="I126" s="5">
        <f>YEAR(SALES!$A126)</f>
        <v>2024</v>
      </c>
    </row>
    <row r="127" spans="1:9" x14ac:dyDescent="0.35">
      <c r="A127" s="7" t="s">
        <v>3699</v>
      </c>
      <c r="B127" s="7" t="s">
        <v>3704</v>
      </c>
      <c r="C127" s="7" t="s">
        <v>18</v>
      </c>
      <c r="D127" s="7" t="s">
        <v>66</v>
      </c>
      <c r="E127" s="7">
        <v>14</v>
      </c>
      <c r="F127" s="7" cm="1">
        <f t="array" ref="F127">_xlfn.XLOOKUP(SALES!$D127,TRIM(Table5[PRODUCTS]),Table5[SELLING PRICE])</f>
        <v>2000</v>
      </c>
      <c r="G127" s="7">
        <f t="shared" si="2"/>
        <v>28000</v>
      </c>
      <c r="H127" s="6" t="str">
        <f t="shared" si="3"/>
        <v>Jun</v>
      </c>
      <c r="I127" s="5">
        <f>YEAR(SALES!$A127)</f>
        <v>2024</v>
      </c>
    </row>
    <row r="128" spans="1:9" x14ac:dyDescent="0.35">
      <c r="A128" s="5" t="s">
        <v>3667</v>
      </c>
      <c r="B128" s="5" t="s">
        <v>3666</v>
      </c>
      <c r="C128" s="5" t="s">
        <v>18</v>
      </c>
      <c r="D128" s="5" t="s">
        <v>66</v>
      </c>
      <c r="E128" s="5">
        <v>14</v>
      </c>
      <c r="F128" s="5" cm="1">
        <f t="array" ref="F128">_xlfn.XLOOKUP(SALES!$D128,TRIM(Table5[PRODUCTS]),Table5[SELLING PRICE])</f>
        <v>2000</v>
      </c>
      <c r="G128" s="5">
        <f t="shared" si="2"/>
        <v>28000</v>
      </c>
      <c r="H128" s="6" t="str">
        <f t="shared" si="3"/>
        <v>Jun</v>
      </c>
      <c r="I128" s="5">
        <f>YEAR(SALES!$A128)</f>
        <v>2024</v>
      </c>
    </row>
    <row r="129" spans="1:9" x14ac:dyDescent="0.35">
      <c r="A129" s="7" t="s">
        <v>3640</v>
      </c>
      <c r="B129" s="7" t="s">
        <v>3641</v>
      </c>
      <c r="C129" s="7" t="s">
        <v>18</v>
      </c>
      <c r="D129" s="7" t="s">
        <v>66</v>
      </c>
      <c r="E129" s="7">
        <v>13</v>
      </c>
      <c r="F129" s="7" cm="1">
        <f t="array" ref="F129">_xlfn.XLOOKUP(SALES!$D129,TRIM(Table5[PRODUCTS]),Table5[SELLING PRICE])</f>
        <v>2000</v>
      </c>
      <c r="G129" s="7">
        <f t="shared" si="2"/>
        <v>26000</v>
      </c>
      <c r="H129" s="6" t="str">
        <f t="shared" si="3"/>
        <v>Jun</v>
      </c>
      <c r="I129" s="7">
        <f>YEAR(SALES!$A129)</f>
        <v>2024</v>
      </c>
    </row>
    <row r="130" spans="1:9" x14ac:dyDescent="0.35">
      <c r="A130" s="5" t="s">
        <v>3594</v>
      </c>
      <c r="B130" s="5" t="s">
        <v>3595</v>
      </c>
      <c r="C130" s="5" t="s">
        <v>18</v>
      </c>
      <c r="D130" s="5" t="s">
        <v>66</v>
      </c>
      <c r="E130" s="5">
        <v>15</v>
      </c>
      <c r="F130" s="5" cm="1">
        <f t="array" ref="F130">_xlfn.XLOOKUP(SALES!$D130,TRIM(Table5[PRODUCTS]),Table5[SELLING PRICE])</f>
        <v>2000</v>
      </c>
      <c r="G130" s="5">
        <f t="shared" ref="G130:G193" si="4">PRODUCT(E130:F130)</f>
        <v>30000</v>
      </c>
      <c r="H130" s="6" t="str">
        <f t="shared" ref="H130:H193" si="5">TEXT(A130, "mmm")</f>
        <v>Jul</v>
      </c>
      <c r="I130" s="5">
        <f>YEAR(SALES!$A130)</f>
        <v>2024</v>
      </c>
    </row>
    <row r="131" spans="1:9" x14ac:dyDescent="0.35">
      <c r="A131" s="7" t="s">
        <v>3566</v>
      </c>
      <c r="B131" s="7" t="s">
        <v>3569</v>
      </c>
      <c r="C131" s="7" t="s">
        <v>18</v>
      </c>
      <c r="D131" s="7" t="s">
        <v>66</v>
      </c>
      <c r="E131" s="7">
        <v>9</v>
      </c>
      <c r="F131" s="7" cm="1">
        <f t="array" ref="F131">_xlfn.XLOOKUP(SALES!$D131,TRIM(Table5[PRODUCTS]),Table5[SELLING PRICE])</f>
        <v>2000</v>
      </c>
      <c r="G131" s="7">
        <f t="shared" si="4"/>
        <v>18000</v>
      </c>
      <c r="H131" s="6" t="str">
        <f t="shared" si="5"/>
        <v>Jul</v>
      </c>
      <c r="I131" s="5">
        <f>YEAR(SALES!$A131)</f>
        <v>2024</v>
      </c>
    </row>
    <row r="132" spans="1:9" x14ac:dyDescent="0.35">
      <c r="A132" s="5" t="s">
        <v>3541</v>
      </c>
      <c r="B132" s="5" t="s">
        <v>3544</v>
      </c>
      <c r="C132" s="5" t="s">
        <v>18</v>
      </c>
      <c r="D132" s="5" t="s">
        <v>66</v>
      </c>
      <c r="E132" s="5">
        <v>13</v>
      </c>
      <c r="F132" s="5" cm="1">
        <f t="array" ref="F132">_xlfn.XLOOKUP(SALES!$D132,TRIM(Table5[PRODUCTS]),Table5[SELLING PRICE])</f>
        <v>2000</v>
      </c>
      <c r="G132" s="5">
        <f t="shared" si="4"/>
        <v>26000</v>
      </c>
      <c r="H132" s="6" t="str">
        <f t="shared" si="5"/>
        <v>Jul</v>
      </c>
      <c r="I132" s="5">
        <f>YEAR(SALES!$A132)</f>
        <v>2024</v>
      </c>
    </row>
    <row r="133" spans="1:9" x14ac:dyDescent="0.35">
      <c r="A133" s="7" t="s">
        <v>3503</v>
      </c>
      <c r="B133" s="7" t="s">
        <v>3508</v>
      </c>
      <c r="C133" s="7" t="s">
        <v>18</v>
      </c>
      <c r="D133" s="7" t="s">
        <v>66</v>
      </c>
      <c r="E133" s="7">
        <v>4</v>
      </c>
      <c r="F133" s="7" cm="1">
        <f t="array" ref="F133">_xlfn.XLOOKUP(SALES!$D133,TRIM(Table5[PRODUCTS]),Table5[SELLING PRICE])</f>
        <v>2000</v>
      </c>
      <c r="G133" s="7">
        <f t="shared" si="4"/>
        <v>8000</v>
      </c>
      <c r="H133" s="6" t="str">
        <f t="shared" si="5"/>
        <v>Jul</v>
      </c>
      <c r="I133" s="5">
        <f>YEAR(SALES!$A133)</f>
        <v>2024</v>
      </c>
    </row>
    <row r="134" spans="1:9" x14ac:dyDescent="0.35">
      <c r="A134" s="5" t="s">
        <v>3406</v>
      </c>
      <c r="B134" s="5" t="s">
        <v>3410</v>
      </c>
      <c r="C134" s="5" t="s">
        <v>18</v>
      </c>
      <c r="D134" s="5" t="s">
        <v>66</v>
      </c>
      <c r="E134" s="5">
        <v>15</v>
      </c>
      <c r="F134" s="5" cm="1">
        <f t="array" ref="F134">_xlfn.XLOOKUP(SALES!$D134,TRIM(Table5[PRODUCTS]),Table5[SELLING PRICE])</f>
        <v>2000</v>
      </c>
      <c r="G134" s="5">
        <f t="shared" si="4"/>
        <v>30000</v>
      </c>
      <c r="H134" s="6" t="str">
        <f t="shared" si="5"/>
        <v>Jul</v>
      </c>
      <c r="I134" s="5">
        <f>YEAR(SALES!$A134)</f>
        <v>2024</v>
      </c>
    </row>
    <row r="135" spans="1:9" x14ac:dyDescent="0.35">
      <c r="A135" s="7" t="s">
        <v>3350</v>
      </c>
      <c r="B135" s="7" t="s">
        <v>3351</v>
      </c>
      <c r="C135" s="7" t="s">
        <v>18</v>
      </c>
      <c r="D135" s="7" t="s">
        <v>66</v>
      </c>
      <c r="E135" s="7">
        <v>4</v>
      </c>
      <c r="F135" s="7" cm="1">
        <f t="array" ref="F135">_xlfn.XLOOKUP(SALES!$D135,TRIM(Table5[PRODUCTS]),Table5[SELLING PRICE])</f>
        <v>2000</v>
      </c>
      <c r="G135" s="7">
        <f t="shared" si="4"/>
        <v>8000</v>
      </c>
      <c r="H135" s="6" t="str">
        <f t="shared" si="5"/>
        <v>Aug</v>
      </c>
      <c r="I135" s="7">
        <f>YEAR(SALES!$A135)</f>
        <v>2024</v>
      </c>
    </row>
    <row r="136" spans="1:9" x14ac:dyDescent="0.35">
      <c r="A136" s="5" t="s">
        <v>3204</v>
      </c>
      <c r="B136" s="5" t="s">
        <v>3206</v>
      </c>
      <c r="C136" s="5" t="s">
        <v>18</v>
      </c>
      <c r="D136" s="5" t="s">
        <v>66</v>
      </c>
      <c r="E136" s="5">
        <v>6</v>
      </c>
      <c r="F136" s="5" cm="1">
        <f t="array" ref="F136">_xlfn.XLOOKUP(SALES!$D136,TRIM(Table5[PRODUCTS]),Table5[SELLING PRICE])</f>
        <v>2000</v>
      </c>
      <c r="G136" s="5">
        <f t="shared" si="4"/>
        <v>12000</v>
      </c>
      <c r="H136" s="6" t="str">
        <f t="shared" si="5"/>
        <v>Aug</v>
      </c>
      <c r="I136" s="5">
        <f>YEAR(SALES!$A136)</f>
        <v>2024</v>
      </c>
    </row>
    <row r="137" spans="1:9" x14ac:dyDescent="0.35">
      <c r="A137" s="7" t="s">
        <v>3183</v>
      </c>
      <c r="B137" s="7" t="s">
        <v>3182</v>
      </c>
      <c r="C137" s="7" t="s">
        <v>18</v>
      </c>
      <c r="D137" s="7" t="s">
        <v>66</v>
      </c>
      <c r="E137" s="7">
        <v>11</v>
      </c>
      <c r="F137" s="7" cm="1">
        <f t="array" ref="F137">_xlfn.XLOOKUP(SALES!$D137,TRIM(Table5[PRODUCTS]),Table5[SELLING PRICE])</f>
        <v>2000</v>
      </c>
      <c r="G137" s="7">
        <f t="shared" si="4"/>
        <v>22000</v>
      </c>
      <c r="H137" s="6" t="str">
        <f t="shared" si="5"/>
        <v>Sept</v>
      </c>
      <c r="I137" s="5">
        <f>YEAR(SALES!$A137)</f>
        <v>2024</v>
      </c>
    </row>
    <row r="138" spans="1:9" x14ac:dyDescent="0.35">
      <c r="A138" s="5" t="s">
        <v>2979</v>
      </c>
      <c r="B138" s="5" t="s">
        <v>2983</v>
      </c>
      <c r="C138" s="5" t="s">
        <v>18</v>
      </c>
      <c r="D138" s="5" t="s">
        <v>66</v>
      </c>
      <c r="E138" s="5">
        <v>5</v>
      </c>
      <c r="F138" s="5" cm="1">
        <f t="array" ref="F138">_xlfn.XLOOKUP(SALES!$D138,TRIM(Table5[PRODUCTS]),Table5[SELLING PRICE])</f>
        <v>2000</v>
      </c>
      <c r="G138" s="5">
        <f t="shared" si="4"/>
        <v>10000</v>
      </c>
      <c r="H138" s="6" t="str">
        <f t="shared" si="5"/>
        <v>Oct</v>
      </c>
      <c r="I138" s="5">
        <f>YEAR(SALES!$A138)</f>
        <v>2024</v>
      </c>
    </row>
    <row r="139" spans="1:9" x14ac:dyDescent="0.35">
      <c r="A139" s="7" t="s">
        <v>2959</v>
      </c>
      <c r="B139" s="7" t="s">
        <v>2958</v>
      </c>
      <c r="C139" s="7" t="s">
        <v>18</v>
      </c>
      <c r="D139" s="7" t="s">
        <v>66</v>
      </c>
      <c r="E139" s="7">
        <v>10</v>
      </c>
      <c r="F139" s="7" cm="1">
        <f t="array" ref="F139">_xlfn.XLOOKUP(SALES!$D139,TRIM(Table5[PRODUCTS]),Table5[SELLING PRICE])</f>
        <v>2000</v>
      </c>
      <c r="G139" s="7">
        <f t="shared" si="4"/>
        <v>20000</v>
      </c>
      <c r="H139" s="6" t="str">
        <f t="shared" si="5"/>
        <v>Oct</v>
      </c>
      <c r="I139" s="5">
        <f>YEAR(SALES!$A139)</f>
        <v>2024</v>
      </c>
    </row>
    <row r="140" spans="1:9" x14ac:dyDescent="0.35">
      <c r="A140" s="5" t="s">
        <v>2951</v>
      </c>
      <c r="B140" s="5" t="s">
        <v>2953</v>
      </c>
      <c r="C140" s="5" t="s">
        <v>18</v>
      </c>
      <c r="D140" s="5" t="s">
        <v>66</v>
      </c>
      <c r="E140" s="5">
        <v>13</v>
      </c>
      <c r="F140" s="5" cm="1">
        <f t="array" ref="F140">_xlfn.XLOOKUP(SALES!$D140,TRIM(Table5[PRODUCTS]),Table5[SELLING PRICE])</f>
        <v>2000</v>
      </c>
      <c r="G140" s="5">
        <f t="shared" si="4"/>
        <v>26000</v>
      </c>
      <c r="H140" s="6" t="str">
        <f t="shared" si="5"/>
        <v>Oct</v>
      </c>
      <c r="I140" s="5">
        <f>YEAR(SALES!$A140)</f>
        <v>2024</v>
      </c>
    </row>
    <row r="141" spans="1:9" x14ac:dyDescent="0.35">
      <c r="A141" s="7" t="s">
        <v>2941</v>
      </c>
      <c r="B141" s="7" t="s">
        <v>2944</v>
      </c>
      <c r="C141" s="7" t="s">
        <v>18</v>
      </c>
      <c r="D141" s="7" t="s">
        <v>66</v>
      </c>
      <c r="E141" s="7">
        <v>4</v>
      </c>
      <c r="F141" s="7" cm="1">
        <f t="array" ref="F141">_xlfn.XLOOKUP(SALES!$D141,TRIM(Table5[PRODUCTS]),Table5[SELLING PRICE])</f>
        <v>2000</v>
      </c>
      <c r="G141" s="7">
        <f t="shared" si="4"/>
        <v>8000</v>
      </c>
      <c r="H141" s="6" t="str">
        <f t="shared" si="5"/>
        <v>Oct</v>
      </c>
      <c r="I141" s="7">
        <f>YEAR(SALES!$A141)</f>
        <v>2024</v>
      </c>
    </row>
    <row r="142" spans="1:9" x14ac:dyDescent="0.35">
      <c r="A142" s="5" t="s">
        <v>2941</v>
      </c>
      <c r="B142" s="5" t="s">
        <v>2940</v>
      </c>
      <c r="C142" s="5" t="s">
        <v>18</v>
      </c>
      <c r="D142" s="5" t="s">
        <v>66</v>
      </c>
      <c r="E142" s="5">
        <v>12</v>
      </c>
      <c r="F142" s="5" cm="1">
        <f t="array" ref="F142">_xlfn.XLOOKUP(SALES!$D142,TRIM(Table5[PRODUCTS]),Table5[SELLING PRICE])</f>
        <v>2000</v>
      </c>
      <c r="G142" s="5">
        <f t="shared" si="4"/>
        <v>24000</v>
      </c>
      <c r="H142" s="6" t="str">
        <f t="shared" si="5"/>
        <v>Oct</v>
      </c>
      <c r="I142" s="5">
        <f>YEAR(SALES!$A142)</f>
        <v>2024</v>
      </c>
    </row>
    <row r="143" spans="1:9" x14ac:dyDescent="0.35">
      <c r="A143" s="7" t="s">
        <v>2927</v>
      </c>
      <c r="B143" s="7" t="s">
        <v>2931</v>
      </c>
      <c r="C143" s="7" t="s">
        <v>18</v>
      </c>
      <c r="D143" s="7" t="s">
        <v>66</v>
      </c>
      <c r="E143" s="7">
        <v>10</v>
      </c>
      <c r="F143" s="7" cm="1">
        <f t="array" ref="F143">_xlfn.XLOOKUP(SALES!$D143,TRIM(Table5[PRODUCTS]),Table5[SELLING PRICE])</f>
        <v>2000</v>
      </c>
      <c r="G143" s="7">
        <f t="shared" si="4"/>
        <v>20000</v>
      </c>
      <c r="H143" s="6" t="str">
        <f t="shared" si="5"/>
        <v>Oct</v>
      </c>
      <c r="I143" s="5">
        <f>YEAR(SALES!$A143)</f>
        <v>2024</v>
      </c>
    </row>
    <row r="144" spans="1:9" x14ac:dyDescent="0.35">
      <c r="A144" s="5" t="s">
        <v>2891</v>
      </c>
      <c r="B144" s="5" t="s">
        <v>2896</v>
      </c>
      <c r="C144" s="5" t="s">
        <v>18</v>
      </c>
      <c r="D144" s="5" t="s">
        <v>66</v>
      </c>
      <c r="E144" s="5">
        <v>12</v>
      </c>
      <c r="F144" s="5" cm="1">
        <f t="array" ref="F144">_xlfn.XLOOKUP(SALES!$D144,TRIM(Table5[PRODUCTS]),Table5[SELLING PRICE])</f>
        <v>2000</v>
      </c>
      <c r="G144" s="5">
        <f t="shared" si="4"/>
        <v>24000</v>
      </c>
      <c r="H144" s="6" t="str">
        <f t="shared" si="5"/>
        <v>Oct</v>
      </c>
      <c r="I144" s="5">
        <f>YEAR(SALES!$A144)</f>
        <v>2024</v>
      </c>
    </row>
    <row r="145" spans="1:9" x14ac:dyDescent="0.35">
      <c r="A145" s="7" t="s">
        <v>2777</v>
      </c>
      <c r="B145" s="7" t="s">
        <v>2778</v>
      </c>
      <c r="C145" s="7" t="s">
        <v>18</v>
      </c>
      <c r="D145" s="7" t="s">
        <v>66</v>
      </c>
      <c r="E145" s="7">
        <v>14</v>
      </c>
      <c r="F145" s="7" cm="1">
        <f t="array" ref="F145">_xlfn.XLOOKUP(SALES!$D145,TRIM(Table5[PRODUCTS]),Table5[SELLING PRICE])</f>
        <v>2000</v>
      </c>
      <c r="G145" s="7">
        <f t="shared" si="4"/>
        <v>28000</v>
      </c>
      <c r="H145" s="6" t="str">
        <f t="shared" si="5"/>
        <v>Nov</v>
      </c>
      <c r="I145" s="5">
        <f>YEAR(SALES!$A145)</f>
        <v>2024</v>
      </c>
    </row>
    <row r="146" spans="1:9" x14ac:dyDescent="0.35">
      <c r="A146" s="5" t="s">
        <v>2595</v>
      </c>
      <c r="B146" s="5" t="s">
        <v>2597</v>
      </c>
      <c r="C146" s="5" t="s">
        <v>18</v>
      </c>
      <c r="D146" s="5" t="s">
        <v>66</v>
      </c>
      <c r="E146" s="5">
        <v>7</v>
      </c>
      <c r="F146" s="5" cm="1">
        <f t="array" ref="F146">_xlfn.XLOOKUP(SALES!$D146,TRIM(Table5[PRODUCTS]),Table5[SELLING PRICE])</f>
        <v>2000</v>
      </c>
      <c r="G146" s="5">
        <f t="shared" si="4"/>
        <v>14000</v>
      </c>
      <c r="H146" s="6" t="str">
        <f t="shared" si="5"/>
        <v>Dec</v>
      </c>
      <c r="I146" s="5">
        <f>YEAR(SALES!$A146)</f>
        <v>2024</v>
      </c>
    </row>
    <row r="147" spans="1:9" x14ac:dyDescent="0.35">
      <c r="A147" s="7" t="s">
        <v>2421</v>
      </c>
      <c r="B147" s="7" t="s">
        <v>2423</v>
      </c>
      <c r="C147" s="7" t="s">
        <v>18</v>
      </c>
      <c r="D147" s="7" t="s">
        <v>66</v>
      </c>
      <c r="E147" s="7">
        <v>8</v>
      </c>
      <c r="F147" s="7" cm="1">
        <f t="array" ref="F147">_xlfn.XLOOKUP(SALES!$D147,TRIM(Table5[PRODUCTS]),Table5[SELLING PRICE])</f>
        <v>2000</v>
      </c>
      <c r="G147" s="7">
        <f t="shared" si="4"/>
        <v>16000</v>
      </c>
      <c r="H147" s="6" t="str">
        <f t="shared" si="5"/>
        <v>Jan</v>
      </c>
      <c r="I147" s="7">
        <f>YEAR(SALES!$A147)</f>
        <v>2025</v>
      </c>
    </row>
    <row r="148" spans="1:9" x14ac:dyDescent="0.35">
      <c r="A148" s="5" t="s">
        <v>2243</v>
      </c>
      <c r="B148" s="5" t="s">
        <v>2242</v>
      </c>
      <c r="C148" s="5" t="s">
        <v>18</v>
      </c>
      <c r="D148" s="5" t="s">
        <v>66</v>
      </c>
      <c r="E148" s="5">
        <v>10</v>
      </c>
      <c r="F148" s="5" cm="1">
        <f t="array" ref="F148">_xlfn.XLOOKUP(SALES!$D148,TRIM(Table5[PRODUCTS]),Table5[SELLING PRICE])</f>
        <v>2000</v>
      </c>
      <c r="G148" s="5">
        <f t="shared" si="4"/>
        <v>20000</v>
      </c>
      <c r="H148" s="6" t="str">
        <f t="shared" si="5"/>
        <v>Jan</v>
      </c>
      <c r="I148" s="5">
        <f>YEAR(SALES!$A148)</f>
        <v>2025</v>
      </c>
    </row>
    <row r="149" spans="1:9" x14ac:dyDescent="0.35">
      <c r="A149" s="7" t="s">
        <v>2222</v>
      </c>
      <c r="B149" s="7" t="s">
        <v>2225</v>
      </c>
      <c r="C149" s="7" t="s">
        <v>18</v>
      </c>
      <c r="D149" s="7" t="s">
        <v>66</v>
      </c>
      <c r="E149" s="7">
        <v>3</v>
      </c>
      <c r="F149" s="7" cm="1">
        <f t="array" ref="F149">_xlfn.XLOOKUP(SALES!$D149,TRIM(Table5[PRODUCTS]),Table5[SELLING PRICE])</f>
        <v>2000</v>
      </c>
      <c r="G149" s="7">
        <f t="shared" si="4"/>
        <v>6000</v>
      </c>
      <c r="H149" s="6" t="str">
        <f t="shared" si="5"/>
        <v>Feb</v>
      </c>
      <c r="I149" s="5">
        <f>YEAR(SALES!$A149)</f>
        <v>2025</v>
      </c>
    </row>
    <row r="150" spans="1:9" x14ac:dyDescent="0.35">
      <c r="A150" s="5" t="s">
        <v>2158</v>
      </c>
      <c r="B150" s="5" t="s">
        <v>2164</v>
      </c>
      <c r="C150" s="5" t="s">
        <v>18</v>
      </c>
      <c r="D150" s="5" t="s">
        <v>66</v>
      </c>
      <c r="E150" s="5">
        <v>14</v>
      </c>
      <c r="F150" s="5" cm="1">
        <f t="array" ref="F150">_xlfn.XLOOKUP(SALES!$D150,TRIM(Table5[PRODUCTS]),Table5[SELLING PRICE])</f>
        <v>2000</v>
      </c>
      <c r="G150" s="5">
        <f t="shared" si="4"/>
        <v>28000</v>
      </c>
      <c r="H150" s="6" t="str">
        <f t="shared" si="5"/>
        <v>Feb</v>
      </c>
      <c r="I150" s="5">
        <f>YEAR(SALES!$A150)</f>
        <v>2025</v>
      </c>
    </row>
    <row r="151" spans="1:9" x14ac:dyDescent="0.35">
      <c r="A151" s="7" t="s">
        <v>1838</v>
      </c>
      <c r="B151" s="7" t="s">
        <v>1850</v>
      </c>
      <c r="C151" s="7" t="s">
        <v>18</v>
      </c>
      <c r="D151" s="7" t="s">
        <v>66</v>
      </c>
      <c r="E151" s="7">
        <v>14</v>
      </c>
      <c r="F151" s="7" cm="1">
        <f t="array" ref="F151">_xlfn.XLOOKUP(SALES!$D151,TRIM(Table5[PRODUCTS]),Table5[SELLING PRICE])</f>
        <v>2000</v>
      </c>
      <c r="G151" s="7">
        <f t="shared" si="4"/>
        <v>28000</v>
      </c>
      <c r="H151" s="6" t="str">
        <f t="shared" si="5"/>
        <v>Apr</v>
      </c>
      <c r="I151" s="5">
        <f>YEAR(SALES!$A151)</f>
        <v>2025</v>
      </c>
    </row>
    <row r="152" spans="1:9" x14ac:dyDescent="0.35">
      <c r="A152" s="5" t="s">
        <v>1826</v>
      </c>
      <c r="B152" s="5" t="s">
        <v>1831</v>
      </c>
      <c r="C152" s="5" t="s">
        <v>18</v>
      </c>
      <c r="D152" s="5" t="s">
        <v>66</v>
      </c>
      <c r="E152" s="5">
        <v>3</v>
      </c>
      <c r="F152" s="5" cm="1">
        <f t="array" ref="F152">_xlfn.XLOOKUP(SALES!$D152,TRIM(Table5[PRODUCTS]),Table5[SELLING PRICE])</f>
        <v>2000</v>
      </c>
      <c r="G152" s="5">
        <f t="shared" si="4"/>
        <v>6000</v>
      </c>
      <c r="H152" s="6" t="str">
        <f t="shared" si="5"/>
        <v>Apr</v>
      </c>
      <c r="I152" s="5">
        <f>YEAR(SALES!$A152)</f>
        <v>2025</v>
      </c>
    </row>
    <row r="153" spans="1:9" x14ac:dyDescent="0.35">
      <c r="A153" s="7" t="s">
        <v>1691</v>
      </c>
      <c r="B153" s="7" t="s">
        <v>1693</v>
      </c>
      <c r="C153" s="7" t="s">
        <v>18</v>
      </c>
      <c r="D153" s="7" t="s">
        <v>66</v>
      </c>
      <c r="E153" s="7">
        <v>3</v>
      </c>
      <c r="F153" s="7" cm="1">
        <f t="array" ref="F153">_xlfn.XLOOKUP(SALES!$D153,TRIM(Table5[PRODUCTS]),Table5[SELLING PRICE])</f>
        <v>2000</v>
      </c>
      <c r="G153" s="7">
        <f t="shared" si="4"/>
        <v>6000</v>
      </c>
      <c r="H153" s="6" t="str">
        <f t="shared" si="5"/>
        <v>Apr</v>
      </c>
      <c r="I153" s="7">
        <f>YEAR(SALES!$A153)</f>
        <v>2025</v>
      </c>
    </row>
    <row r="154" spans="1:9" x14ac:dyDescent="0.35">
      <c r="A154" s="5" t="s">
        <v>1670</v>
      </c>
      <c r="B154" s="5" t="s">
        <v>1675</v>
      </c>
      <c r="C154" s="5" t="s">
        <v>18</v>
      </c>
      <c r="D154" s="5" t="s">
        <v>66</v>
      </c>
      <c r="E154" s="5">
        <v>3</v>
      </c>
      <c r="F154" s="5" cm="1">
        <f t="array" ref="F154">_xlfn.XLOOKUP(SALES!$D154,TRIM(Table5[PRODUCTS]),Table5[SELLING PRICE])</f>
        <v>2000</v>
      </c>
      <c r="G154" s="5">
        <f t="shared" si="4"/>
        <v>6000</v>
      </c>
      <c r="H154" s="6" t="str">
        <f t="shared" si="5"/>
        <v>Apr</v>
      </c>
      <c r="I154" s="5">
        <f>YEAR(SALES!$A154)</f>
        <v>2025</v>
      </c>
    </row>
    <row r="155" spans="1:9" x14ac:dyDescent="0.35">
      <c r="A155" s="7" t="s">
        <v>1638</v>
      </c>
      <c r="B155" s="7" t="s">
        <v>1637</v>
      </c>
      <c r="C155" s="7" t="s">
        <v>18</v>
      </c>
      <c r="D155" s="7" t="s">
        <v>66</v>
      </c>
      <c r="E155" s="7">
        <v>8</v>
      </c>
      <c r="F155" s="7" cm="1">
        <f t="array" ref="F155">_xlfn.XLOOKUP(SALES!$D155,TRIM(Table5[PRODUCTS]),Table5[SELLING PRICE])</f>
        <v>2000</v>
      </c>
      <c r="G155" s="7">
        <f t="shared" si="4"/>
        <v>16000</v>
      </c>
      <c r="H155" s="6" t="str">
        <f t="shared" si="5"/>
        <v>May</v>
      </c>
      <c r="I155" s="5">
        <f>YEAR(SALES!$A155)</f>
        <v>2025</v>
      </c>
    </row>
    <row r="156" spans="1:9" x14ac:dyDescent="0.35">
      <c r="A156" s="5" t="s">
        <v>1598</v>
      </c>
      <c r="B156" s="5" t="s">
        <v>1600</v>
      </c>
      <c r="C156" s="5" t="s">
        <v>18</v>
      </c>
      <c r="D156" s="5" t="s">
        <v>66</v>
      </c>
      <c r="E156" s="5">
        <v>6</v>
      </c>
      <c r="F156" s="5" cm="1">
        <f t="array" ref="F156">_xlfn.XLOOKUP(SALES!$D156,TRIM(Table5[PRODUCTS]),Table5[SELLING PRICE])</f>
        <v>2000</v>
      </c>
      <c r="G156" s="5">
        <f t="shared" si="4"/>
        <v>12000</v>
      </c>
      <c r="H156" s="6" t="str">
        <f t="shared" si="5"/>
        <v>May</v>
      </c>
      <c r="I156" s="5">
        <f>YEAR(SALES!$A156)</f>
        <v>2025</v>
      </c>
    </row>
    <row r="157" spans="1:9" x14ac:dyDescent="0.35">
      <c r="A157" s="7" t="s">
        <v>1546</v>
      </c>
      <c r="B157" s="7" t="s">
        <v>1548</v>
      </c>
      <c r="C157" s="7" t="s">
        <v>18</v>
      </c>
      <c r="D157" s="7" t="s">
        <v>66</v>
      </c>
      <c r="E157" s="7">
        <v>14</v>
      </c>
      <c r="F157" s="7" cm="1">
        <f t="array" ref="F157">_xlfn.XLOOKUP(SALES!$D157,TRIM(Table5[PRODUCTS]),Table5[SELLING PRICE])</f>
        <v>2000</v>
      </c>
      <c r="G157" s="7">
        <f t="shared" si="4"/>
        <v>28000</v>
      </c>
      <c r="H157" s="6" t="str">
        <f t="shared" si="5"/>
        <v>May</v>
      </c>
      <c r="I157" s="5">
        <f>YEAR(SALES!$A157)</f>
        <v>2025</v>
      </c>
    </row>
    <row r="158" spans="1:9" x14ac:dyDescent="0.35">
      <c r="A158" s="5" t="s">
        <v>1411</v>
      </c>
      <c r="B158" s="5" t="s">
        <v>1414</v>
      </c>
      <c r="C158" s="5" t="s">
        <v>18</v>
      </c>
      <c r="D158" s="5" t="s">
        <v>66</v>
      </c>
      <c r="E158" s="5">
        <v>15</v>
      </c>
      <c r="F158" s="5" cm="1">
        <f t="array" ref="F158">_xlfn.XLOOKUP(SALES!$D158,TRIM(Table5[PRODUCTS]),Table5[SELLING PRICE])</f>
        <v>2000</v>
      </c>
      <c r="G158" s="5">
        <f t="shared" si="4"/>
        <v>30000</v>
      </c>
      <c r="H158" s="6" t="str">
        <f t="shared" si="5"/>
        <v>Jun</v>
      </c>
      <c r="I158" s="5">
        <f>YEAR(SALES!$A158)</f>
        <v>2025</v>
      </c>
    </row>
    <row r="159" spans="1:9" x14ac:dyDescent="0.35">
      <c r="A159" s="7" t="s">
        <v>1372</v>
      </c>
      <c r="B159" s="7" t="s">
        <v>1371</v>
      </c>
      <c r="C159" s="7" t="s">
        <v>18</v>
      </c>
      <c r="D159" s="7" t="s">
        <v>66</v>
      </c>
      <c r="E159" s="7">
        <v>7</v>
      </c>
      <c r="F159" s="7" cm="1">
        <f t="array" ref="F159">_xlfn.XLOOKUP(SALES!$D159,TRIM(Table5[PRODUCTS]),Table5[SELLING PRICE])</f>
        <v>2000</v>
      </c>
      <c r="G159" s="7">
        <f t="shared" si="4"/>
        <v>14000</v>
      </c>
      <c r="H159" s="6" t="str">
        <f t="shared" si="5"/>
        <v>Jun</v>
      </c>
      <c r="I159" s="7">
        <f>YEAR(SALES!$A159)</f>
        <v>2025</v>
      </c>
    </row>
    <row r="160" spans="1:9" x14ac:dyDescent="0.35">
      <c r="A160" s="5" t="s">
        <v>1289</v>
      </c>
      <c r="B160" s="5" t="s">
        <v>1290</v>
      </c>
      <c r="C160" s="5" t="s">
        <v>18</v>
      </c>
      <c r="D160" s="5" t="s">
        <v>66</v>
      </c>
      <c r="E160" s="5">
        <v>11</v>
      </c>
      <c r="F160" s="5" cm="1">
        <f t="array" ref="F160">_xlfn.XLOOKUP(SALES!$D160,TRIM(Table5[PRODUCTS]),Table5[SELLING PRICE])</f>
        <v>2000</v>
      </c>
      <c r="G160" s="5">
        <f t="shared" si="4"/>
        <v>22000</v>
      </c>
      <c r="H160" s="6" t="str">
        <f t="shared" si="5"/>
        <v>Jun</v>
      </c>
      <c r="I160" s="5">
        <f>YEAR(SALES!$A160)</f>
        <v>2025</v>
      </c>
    </row>
    <row r="161" spans="1:9" x14ac:dyDescent="0.35">
      <c r="A161" s="7" t="s">
        <v>1232</v>
      </c>
      <c r="B161" s="7" t="s">
        <v>1239</v>
      </c>
      <c r="C161" s="7" t="s">
        <v>18</v>
      </c>
      <c r="D161" s="7" t="s">
        <v>66</v>
      </c>
      <c r="E161" s="7">
        <v>10</v>
      </c>
      <c r="F161" s="7" cm="1">
        <f t="array" ref="F161">_xlfn.XLOOKUP(SALES!$D161,TRIM(Table5[PRODUCTS]),Table5[SELLING PRICE])</f>
        <v>2000</v>
      </c>
      <c r="G161" s="7">
        <f t="shared" si="4"/>
        <v>20000</v>
      </c>
      <c r="H161" s="6" t="str">
        <f t="shared" si="5"/>
        <v>Jul</v>
      </c>
      <c r="I161" s="5">
        <f>YEAR(SALES!$A161)</f>
        <v>2025</v>
      </c>
    </row>
    <row r="162" spans="1:9" x14ac:dyDescent="0.35">
      <c r="A162" s="5" t="s">
        <v>1105</v>
      </c>
      <c r="B162" s="5" t="s">
        <v>1108</v>
      </c>
      <c r="C162" s="5" t="s">
        <v>18</v>
      </c>
      <c r="D162" s="5" t="s">
        <v>66</v>
      </c>
      <c r="E162" s="5">
        <v>8</v>
      </c>
      <c r="F162" s="5" cm="1">
        <f t="array" ref="F162">_xlfn.XLOOKUP(SALES!$D162,TRIM(Table5[PRODUCTS]),Table5[SELLING PRICE])</f>
        <v>2000</v>
      </c>
      <c r="G162" s="5">
        <f t="shared" si="4"/>
        <v>16000</v>
      </c>
      <c r="H162" s="6" t="str">
        <f t="shared" si="5"/>
        <v>Jul</v>
      </c>
      <c r="I162" s="5">
        <f>YEAR(SALES!$A162)</f>
        <v>2025</v>
      </c>
    </row>
    <row r="163" spans="1:9" x14ac:dyDescent="0.35">
      <c r="A163" s="7" t="s">
        <v>1034</v>
      </c>
      <c r="B163" s="7" t="s">
        <v>1040</v>
      </c>
      <c r="C163" s="7" t="s">
        <v>18</v>
      </c>
      <c r="D163" s="7" t="s">
        <v>66</v>
      </c>
      <c r="E163" s="7">
        <v>9</v>
      </c>
      <c r="F163" s="7" cm="1">
        <f t="array" ref="F163">_xlfn.XLOOKUP(SALES!$D163,TRIM(Table5[PRODUCTS]),Table5[SELLING PRICE])</f>
        <v>2000</v>
      </c>
      <c r="G163" s="7">
        <f t="shared" si="4"/>
        <v>18000</v>
      </c>
      <c r="H163" s="6" t="str">
        <f t="shared" si="5"/>
        <v>Aug</v>
      </c>
      <c r="I163" s="5">
        <f>YEAR(SALES!$A163)</f>
        <v>2025</v>
      </c>
    </row>
    <row r="164" spans="1:9" x14ac:dyDescent="0.35">
      <c r="A164" s="5" t="s">
        <v>956</v>
      </c>
      <c r="B164" s="5" t="s">
        <v>961</v>
      </c>
      <c r="C164" s="5" t="s">
        <v>18</v>
      </c>
      <c r="D164" s="5" t="s">
        <v>66</v>
      </c>
      <c r="E164" s="5">
        <v>11</v>
      </c>
      <c r="F164" s="5" cm="1">
        <f t="array" ref="F164">_xlfn.XLOOKUP(SALES!$D164,TRIM(Table5[PRODUCTS]),Table5[SELLING PRICE])</f>
        <v>2000</v>
      </c>
      <c r="G164" s="5">
        <f t="shared" si="4"/>
        <v>22000</v>
      </c>
      <c r="H164" s="6" t="str">
        <f t="shared" si="5"/>
        <v>Aug</v>
      </c>
      <c r="I164" s="5">
        <f>YEAR(SALES!$A164)</f>
        <v>2025</v>
      </c>
    </row>
    <row r="165" spans="1:9" x14ac:dyDescent="0.35">
      <c r="A165" s="7" t="s">
        <v>942</v>
      </c>
      <c r="B165" s="7" t="s">
        <v>945</v>
      </c>
      <c r="C165" s="7" t="s">
        <v>18</v>
      </c>
      <c r="D165" s="7" t="s">
        <v>66</v>
      </c>
      <c r="E165" s="7">
        <v>15</v>
      </c>
      <c r="F165" s="7" cm="1">
        <f t="array" ref="F165">_xlfn.XLOOKUP(SALES!$D165,TRIM(Table5[PRODUCTS]),Table5[SELLING PRICE])</f>
        <v>2000</v>
      </c>
      <c r="G165" s="7">
        <f t="shared" si="4"/>
        <v>30000</v>
      </c>
      <c r="H165" s="6" t="str">
        <f t="shared" si="5"/>
        <v>Aug</v>
      </c>
      <c r="I165" s="7">
        <f>YEAR(SALES!$A165)</f>
        <v>2025</v>
      </c>
    </row>
    <row r="166" spans="1:9" x14ac:dyDescent="0.35">
      <c r="A166" s="5" t="s">
        <v>765</v>
      </c>
      <c r="B166" s="5" t="s">
        <v>770</v>
      </c>
      <c r="C166" s="5" t="s">
        <v>18</v>
      </c>
      <c r="D166" s="5" t="s">
        <v>66</v>
      </c>
      <c r="E166" s="5">
        <v>8</v>
      </c>
      <c r="F166" s="5" cm="1">
        <f t="array" ref="F166">_xlfn.XLOOKUP(SALES!$D166,TRIM(Table5[PRODUCTS]),Table5[SELLING PRICE])</f>
        <v>2000</v>
      </c>
      <c r="G166" s="5">
        <f t="shared" si="4"/>
        <v>16000</v>
      </c>
      <c r="H166" s="6" t="str">
        <f t="shared" si="5"/>
        <v>Sept</v>
      </c>
      <c r="I166" s="5">
        <f>YEAR(SALES!$A166)</f>
        <v>2025</v>
      </c>
    </row>
    <row r="167" spans="1:9" x14ac:dyDescent="0.35">
      <c r="A167" s="7" t="s">
        <v>765</v>
      </c>
      <c r="B167" s="7" t="s">
        <v>766</v>
      </c>
      <c r="C167" s="7" t="s">
        <v>18</v>
      </c>
      <c r="D167" s="7" t="s">
        <v>66</v>
      </c>
      <c r="E167" s="7">
        <v>15</v>
      </c>
      <c r="F167" s="7" cm="1">
        <f t="array" ref="F167">_xlfn.XLOOKUP(SALES!$D167,TRIM(Table5[PRODUCTS]),Table5[SELLING PRICE])</f>
        <v>2000</v>
      </c>
      <c r="G167" s="7">
        <f t="shared" si="4"/>
        <v>30000</v>
      </c>
      <c r="H167" s="6" t="str">
        <f t="shared" si="5"/>
        <v>Sept</v>
      </c>
      <c r="I167" s="5">
        <f>YEAR(SALES!$A167)</f>
        <v>2025</v>
      </c>
    </row>
    <row r="168" spans="1:9" x14ac:dyDescent="0.35">
      <c r="A168" s="5" t="s">
        <v>748</v>
      </c>
      <c r="B168" s="5" t="s">
        <v>753</v>
      </c>
      <c r="C168" s="5" t="s">
        <v>18</v>
      </c>
      <c r="D168" s="5" t="s">
        <v>66</v>
      </c>
      <c r="E168" s="5">
        <v>13</v>
      </c>
      <c r="F168" s="5" cm="1">
        <f t="array" ref="F168">_xlfn.XLOOKUP(SALES!$D168,TRIM(Table5[PRODUCTS]),Table5[SELLING PRICE])</f>
        <v>2000</v>
      </c>
      <c r="G168" s="5">
        <f t="shared" si="4"/>
        <v>26000</v>
      </c>
      <c r="H168" s="6" t="str">
        <f t="shared" si="5"/>
        <v>Sept</v>
      </c>
      <c r="I168" s="5">
        <f>YEAR(SALES!$A168)</f>
        <v>2025</v>
      </c>
    </row>
    <row r="169" spans="1:9" x14ac:dyDescent="0.35">
      <c r="A169" s="7" t="s">
        <v>684</v>
      </c>
      <c r="B169" s="7" t="s">
        <v>688</v>
      </c>
      <c r="C169" s="7" t="s">
        <v>18</v>
      </c>
      <c r="D169" s="7" t="s">
        <v>66</v>
      </c>
      <c r="E169" s="7">
        <v>4</v>
      </c>
      <c r="F169" s="7" cm="1">
        <f t="array" ref="F169">_xlfn.XLOOKUP(SALES!$D169,TRIM(Table5[PRODUCTS]),Table5[SELLING PRICE])</f>
        <v>2000</v>
      </c>
      <c r="G169" s="7">
        <f t="shared" si="4"/>
        <v>8000</v>
      </c>
      <c r="H169" s="6" t="str">
        <f t="shared" si="5"/>
        <v>Sept</v>
      </c>
      <c r="I169" s="5">
        <f>YEAR(SALES!$A169)</f>
        <v>2025</v>
      </c>
    </row>
    <row r="170" spans="1:9" x14ac:dyDescent="0.35">
      <c r="A170" s="5" t="s">
        <v>639</v>
      </c>
      <c r="B170" s="5" t="s">
        <v>638</v>
      </c>
      <c r="C170" s="5" t="s">
        <v>18</v>
      </c>
      <c r="D170" s="5" t="s">
        <v>66</v>
      </c>
      <c r="E170" s="5">
        <v>14</v>
      </c>
      <c r="F170" s="5" cm="1">
        <f t="array" ref="F170">_xlfn.XLOOKUP(SALES!$D170,TRIM(Table5[PRODUCTS]),Table5[SELLING PRICE])</f>
        <v>2000</v>
      </c>
      <c r="G170" s="5">
        <f t="shared" si="4"/>
        <v>28000</v>
      </c>
      <c r="H170" s="6" t="str">
        <f t="shared" si="5"/>
        <v>Oct</v>
      </c>
      <c r="I170" s="5">
        <f>YEAR(SALES!$A170)</f>
        <v>2025</v>
      </c>
    </row>
    <row r="171" spans="1:9" x14ac:dyDescent="0.35">
      <c r="A171" s="7" t="s">
        <v>516</v>
      </c>
      <c r="B171" s="7" t="s">
        <v>524</v>
      </c>
      <c r="C171" s="7" t="s">
        <v>18</v>
      </c>
      <c r="D171" s="7" t="s">
        <v>66</v>
      </c>
      <c r="E171" s="7">
        <v>2</v>
      </c>
      <c r="F171" s="7" cm="1">
        <f t="array" ref="F171">_xlfn.XLOOKUP(SALES!$D171,TRIM(Table5[PRODUCTS]),Table5[SELLING PRICE])</f>
        <v>2000</v>
      </c>
      <c r="G171" s="7">
        <f t="shared" si="4"/>
        <v>4000</v>
      </c>
      <c r="H171" s="6" t="str">
        <f t="shared" si="5"/>
        <v>Oct</v>
      </c>
      <c r="I171" s="7">
        <f>YEAR(SALES!$A171)</f>
        <v>2025</v>
      </c>
    </row>
    <row r="172" spans="1:9" x14ac:dyDescent="0.35">
      <c r="A172" s="5" t="s">
        <v>317</v>
      </c>
      <c r="B172" s="5" t="s">
        <v>319</v>
      </c>
      <c r="C172" s="5" t="s">
        <v>18</v>
      </c>
      <c r="D172" s="5" t="s">
        <v>66</v>
      </c>
      <c r="E172" s="5">
        <v>8</v>
      </c>
      <c r="F172" s="5" cm="1">
        <f t="array" ref="F172">_xlfn.XLOOKUP(SALES!$D172,TRIM(Table5[PRODUCTS]),Table5[SELLING PRICE])</f>
        <v>2000</v>
      </c>
      <c r="G172" s="5">
        <f t="shared" si="4"/>
        <v>16000</v>
      </c>
      <c r="H172" s="6" t="str">
        <f t="shared" si="5"/>
        <v>Nov</v>
      </c>
      <c r="I172" s="5">
        <f>YEAR(SALES!$A172)</f>
        <v>2025</v>
      </c>
    </row>
    <row r="173" spans="1:9" x14ac:dyDescent="0.35">
      <c r="A173" s="7" t="s">
        <v>241</v>
      </c>
      <c r="B173" s="7" t="s">
        <v>244</v>
      </c>
      <c r="C173" s="7" t="s">
        <v>18</v>
      </c>
      <c r="D173" s="7" t="s">
        <v>66</v>
      </c>
      <c r="E173" s="7">
        <v>1</v>
      </c>
      <c r="F173" s="7" cm="1">
        <f t="array" ref="F173">_xlfn.XLOOKUP(SALES!$D173,TRIM(Table5[PRODUCTS]),Table5[SELLING PRICE])</f>
        <v>2000</v>
      </c>
      <c r="G173" s="7">
        <f t="shared" si="4"/>
        <v>2000</v>
      </c>
      <c r="H173" s="6" t="str">
        <f t="shared" si="5"/>
        <v>Dec</v>
      </c>
      <c r="I173" s="5">
        <f>YEAR(SALES!$A173)</f>
        <v>2025</v>
      </c>
    </row>
    <row r="174" spans="1:9" x14ac:dyDescent="0.35">
      <c r="A174" s="5" t="s">
        <v>236</v>
      </c>
      <c r="B174" s="5" t="s">
        <v>239</v>
      </c>
      <c r="C174" s="5" t="s">
        <v>18</v>
      </c>
      <c r="D174" s="5" t="s">
        <v>66</v>
      </c>
      <c r="E174" s="5">
        <v>10</v>
      </c>
      <c r="F174" s="5" cm="1">
        <f t="array" ref="F174">_xlfn.XLOOKUP(SALES!$D174,TRIM(Table5[PRODUCTS]),Table5[SELLING PRICE])</f>
        <v>2000</v>
      </c>
      <c r="G174" s="5">
        <f t="shared" si="4"/>
        <v>20000</v>
      </c>
      <c r="H174" s="6" t="str">
        <f t="shared" si="5"/>
        <v>Dec</v>
      </c>
      <c r="I174" s="5">
        <f>YEAR(SALES!$A174)</f>
        <v>2025</v>
      </c>
    </row>
    <row r="175" spans="1:9" x14ac:dyDescent="0.35">
      <c r="A175" s="7" t="s">
        <v>63</v>
      </c>
      <c r="B175" s="7" t="s">
        <v>67</v>
      </c>
      <c r="C175" s="7" t="s">
        <v>18</v>
      </c>
      <c r="D175" s="7" t="s">
        <v>66</v>
      </c>
      <c r="E175" s="7">
        <v>4</v>
      </c>
      <c r="F175" s="7" cm="1">
        <f t="array" ref="F175">_xlfn.XLOOKUP(SALES!$D175,TRIM(Table5[PRODUCTS]),Table5[SELLING PRICE])</f>
        <v>2000</v>
      </c>
      <c r="G175" s="7">
        <f t="shared" si="4"/>
        <v>8000</v>
      </c>
      <c r="H175" s="6" t="str">
        <f t="shared" si="5"/>
        <v>Dec</v>
      </c>
      <c r="I175" s="5">
        <f>YEAR(SALES!$A175)</f>
        <v>2025</v>
      </c>
    </row>
    <row r="176" spans="1:9" x14ac:dyDescent="0.35">
      <c r="A176" s="5" t="s">
        <v>7144</v>
      </c>
      <c r="B176" s="5" t="s">
        <v>7148</v>
      </c>
      <c r="C176" s="5" t="s">
        <v>30</v>
      </c>
      <c r="D176" s="5" t="s">
        <v>110</v>
      </c>
      <c r="E176" s="5">
        <v>9</v>
      </c>
      <c r="F176" s="5" cm="1">
        <f t="array" ref="F176">_xlfn.XLOOKUP(SALES!$D176,TRIM(Table5[PRODUCTS]),Table5[SELLING PRICE])</f>
        <v>9000</v>
      </c>
      <c r="G176" s="5">
        <f t="shared" si="4"/>
        <v>81000</v>
      </c>
      <c r="H176" s="6" t="str">
        <f t="shared" si="5"/>
        <v>Jan</v>
      </c>
      <c r="I176" s="5">
        <f>YEAR(SALES!$A176)</f>
        <v>2023</v>
      </c>
    </row>
    <row r="177" spans="1:9" x14ac:dyDescent="0.35">
      <c r="A177" s="7" t="s">
        <v>7036</v>
      </c>
      <c r="B177" s="7" t="s">
        <v>7038</v>
      </c>
      <c r="C177" s="7" t="s">
        <v>30</v>
      </c>
      <c r="D177" s="7" t="s">
        <v>110</v>
      </c>
      <c r="E177" s="7">
        <v>5</v>
      </c>
      <c r="F177" s="7" cm="1">
        <f t="array" ref="F177">_xlfn.XLOOKUP(SALES!$D177,TRIM(Table5[PRODUCTS]),Table5[SELLING PRICE])</f>
        <v>9000</v>
      </c>
      <c r="G177" s="7">
        <f t="shared" si="4"/>
        <v>45000</v>
      </c>
      <c r="H177" s="6" t="str">
        <f t="shared" si="5"/>
        <v>Jan</v>
      </c>
      <c r="I177" s="7">
        <f>YEAR(SALES!$A177)</f>
        <v>2023</v>
      </c>
    </row>
    <row r="178" spans="1:9" x14ac:dyDescent="0.35">
      <c r="A178" s="5" t="s">
        <v>6964</v>
      </c>
      <c r="B178" s="5" t="s">
        <v>6969</v>
      </c>
      <c r="C178" s="5" t="s">
        <v>30</v>
      </c>
      <c r="D178" s="5" t="s">
        <v>110</v>
      </c>
      <c r="E178" s="5">
        <v>5</v>
      </c>
      <c r="F178" s="5" cm="1">
        <f t="array" ref="F178">_xlfn.XLOOKUP(SALES!$D178,TRIM(Table5[PRODUCTS]),Table5[SELLING PRICE])</f>
        <v>9000</v>
      </c>
      <c r="G178" s="5">
        <f t="shared" si="4"/>
        <v>45000</v>
      </c>
      <c r="H178" s="6" t="str">
        <f t="shared" si="5"/>
        <v>Jan</v>
      </c>
      <c r="I178" s="5">
        <f>YEAR(SALES!$A178)</f>
        <v>2023</v>
      </c>
    </row>
    <row r="179" spans="1:9" x14ac:dyDescent="0.35">
      <c r="A179" s="7" t="s">
        <v>6964</v>
      </c>
      <c r="B179" s="7" t="s">
        <v>6968</v>
      </c>
      <c r="C179" s="7" t="s">
        <v>30</v>
      </c>
      <c r="D179" s="7" t="s">
        <v>110</v>
      </c>
      <c r="E179" s="7">
        <v>8</v>
      </c>
      <c r="F179" s="7" cm="1">
        <f t="array" ref="F179">_xlfn.XLOOKUP(SALES!$D179,TRIM(Table5[PRODUCTS]),Table5[SELLING PRICE])</f>
        <v>9000</v>
      </c>
      <c r="G179" s="7">
        <f t="shared" si="4"/>
        <v>72000</v>
      </c>
      <c r="H179" s="6" t="str">
        <f t="shared" si="5"/>
        <v>Jan</v>
      </c>
      <c r="I179" s="5">
        <f>YEAR(SALES!$A179)</f>
        <v>2023</v>
      </c>
    </row>
    <row r="180" spans="1:9" x14ac:dyDescent="0.35">
      <c r="A180" s="5" t="s">
        <v>6893</v>
      </c>
      <c r="B180" s="5" t="s">
        <v>6892</v>
      </c>
      <c r="C180" s="5" t="s">
        <v>30</v>
      </c>
      <c r="D180" s="5" t="s">
        <v>110</v>
      </c>
      <c r="E180" s="5">
        <v>15</v>
      </c>
      <c r="F180" s="5" cm="1">
        <f t="array" ref="F180">_xlfn.XLOOKUP(SALES!$D180,TRIM(Table5[PRODUCTS]),Table5[SELLING PRICE])</f>
        <v>9000</v>
      </c>
      <c r="G180" s="5">
        <f t="shared" si="4"/>
        <v>135000</v>
      </c>
      <c r="H180" s="6" t="str">
        <f t="shared" si="5"/>
        <v>Feb</v>
      </c>
      <c r="I180" s="5">
        <f>YEAR(SALES!$A180)</f>
        <v>2023</v>
      </c>
    </row>
    <row r="181" spans="1:9" x14ac:dyDescent="0.35">
      <c r="A181" s="7" t="s">
        <v>6837</v>
      </c>
      <c r="B181" s="7" t="s">
        <v>6836</v>
      </c>
      <c r="C181" s="7" t="s">
        <v>30</v>
      </c>
      <c r="D181" s="7" t="s">
        <v>110</v>
      </c>
      <c r="E181" s="7">
        <v>2</v>
      </c>
      <c r="F181" s="7" cm="1">
        <f t="array" ref="F181">_xlfn.XLOOKUP(SALES!$D181,TRIM(Table5[PRODUCTS]),Table5[SELLING PRICE])</f>
        <v>9000</v>
      </c>
      <c r="G181" s="7">
        <f t="shared" si="4"/>
        <v>18000</v>
      </c>
      <c r="H181" s="6" t="str">
        <f t="shared" si="5"/>
        <v>Feb</v>
      </c>
      <c r="I181" s="5">
        <f>YEAR(SALES!$A181)</f>
        <v>2023</v>
      </c>
    </row>
    <row r="182" spans="1:9" x14ac:dyDescent="0.35">
      <c r="A182" s="5" t="s">
        <v>6315</v>
      </c>
      <c r="B182" s="5" t="s">
        <v>6314</v>
      </c>
      <c r="C182" s="5" t="s">
        <v>30</v>
      </c>
      <c r="D182" s="5" t="s">
        <v>110</v>
      </c>
      <c r="E182" s="5">
        <v>10</v>
      </c>
      <c r="F182" s="5" cm="1">
        <f t="array" ref="F182">_xlfn.XLOOKUP(SALES!$D182,TRIM(Table5[PRODUCTS]),Table5[SELLING PRICE])</f>
        <v>9000</v>
      </c>
      <c r="G182" s="5">
        <f t="shared" si="4"/>
        <v>90000</v>
      </c>
      <c r="H182" s="6" t="str">
        <f t="shared" si="5"/>
        <v>May</v>
      </c>
      <c r="I182" s="5">
        <f>YEAR(SALES!$A182)</f>
        <v>2023</v>
      </c>
    </row>
    <row r="183" spans="1:9" x14ac:dyDescent="0.35">
      <c r="A183" s="7" t="s">
        <v>6268</v>
      </c>
      <c r="B183" s="7" t="s">
        <v>6270</v>
      </c>
      <c r="C183" s="7" t="s">
        <v>30</v>
      </c>
      <c r="D183" s="7" t="s">
        <v>110</v>
      </c>
      <c r="E183" s="7">
        <v>5</v>
      </c>
      <c r="F183" s="7" cm="1">
        <f t="array" ref="F183">_xlfn.XLOOKUP(SALES!$D183,TRIM(Table5[PRODUCTS]),Table5[SELLING PRICE])</f>
        <v>9000</v>
      </c>
      <c r="G183" s="7">
        <f t="shared" si="4"/>
        <v>45000</v>
      </c>
      <c r="H183" s="6" t="str">
        <f t="shared" si="5"/>
        <v>May</v>
      </c>
      <c r="I183" s="7">
        <f>YEAR(SALES!$A183)</f>
        <v>2023</v>
      </c>
    </row>
    <row r="184" spans="1:9" x14ac:dyDescent="0.35">
      <c r="A184" s="5" t="s">
        <v>6246</v>
      </c>
      <c r="B184" s="5" t="s">
        <v>6251</v>
      </c>
      <c r="C184" s="5" t="s">
        <v>30</v>
      </c>
      <c r="D184" s="5" t="s">
        <v>110</v>
      </c>
      <c r="E184" s="5">
        <v>7</v>
      </c>
      <c r="F184" s="5" cm="1">
        <f t="array" ref="F184">_xlfn.XLOOKUP(SALES!$D184,TRIM(Table5[PRODUCTS]),Table5[SELLING PRICE])</f>
        <v>9000</v>
      </c>
      <c r="G184" s="5">
        <f t="shared" si="4"/>
        <v>63000</v>
      </c>
      <c r="H184" s="6" t="str">
        <f t="shared" si="5"/>
        <v>May</v>
      </c>
      <c r="I184" s="5">
        <f>YEAR(SALES!$A184)</f>
        <v>2023</v>
      </c>
    </row>
    <row r="185" spans="1:9" x14ac:dyDescent="0.35">
      <c r="A185" s="7" t="s">
        <v>6127</v>
      </c>
      <c r="B185" s="7" t="s">
        <v>6133</v>
      </c>
      <c r="C185" s="7" t="s">
        <v>30</v>
      </c>
      <c r="D185" s="7" t="s">
        <v>110</v>
      </c>
      <c r="E185" s="7">
        <v>4</v>
      </c>
      <c r="F185" s="7" cm="1">
        <f t="array" ref="F185">_xlfn.XLOOKUP(SALES!$D185,TRIM(Table5[PRODUCTS]),Table5[SELLING PRICE])</f>
        <v>9000</v>
      </c>
      <c r="G185" s="7">
        <f t="shared" si="4"/>
        <v>36000</v>
      </c>
      <c r="H185" s="6" t="str">
        <f t="shared" si="5"/>
        <v>May</v>
      </c>
      <c r="I185" s="5">
        <f>YEAR(SALES!$A185)</f>
        <v>2023</v>
      </c>
    </row>
    <row r="186" spans="1:9" x14ac:dyDescent="0.35">
      <c r="A186" s="5" t="s">
        <v>6015</v>
      </c>
      <c r="B186" s="5" t="s">
        <v>6019</v>
      </c>
      <c r="C186" s="5" t="s">
        <v>30</v>
      </c>
      <c r="D186" s="5" t="s">
        <v>110</v>
      </c>
      <c r="E186" s="5">
        <v>8</v>
      </c>
      <c r="F186" s="5" cm="1">
        <f t="array" ref="F186">_xlfn.XLOOKUP(SALES!$D186,TRIM(Table5[PRODUCTS]),Table5[SELLING PRICE])</f>
        <v>9000</v>
      </c>
      <c r="G186" s="5">
        <f t="shared" si="4"/>
        <v>72000</v>
      </c>
      <c r="H186" s="6" t="str">
        <f t="shared" si="5"/>
        <v>Jun</v>
      </c>
      <c r="I186" s="5">
        <f>YEAR(SALES!$A186)</f>
        <v>2023</v>
      </c>
    </row>
    <row r="187" spans="1:9" x14ac:dyDescent="0.35">
      <c r="A187" s="7" t="s">
        <v>5970</v>
      </c>
      <c r="B187" s="7" t="s">
        <v>5971</v>
      </c>
      <c r="C187" s="7" t="s">
        <v>30</v>
      </c>
      <c r="D187" s="7" t="s">
        <v>110</v>
      </c>
      <c r="E187" s="7">
        <v>3</v>
      </c>
      <c r="F187" s="7" cm="1">
        <f t="array" ref="F187">_xlfn.XLOOKUP(SALES!$D187,TRIM(Table5[PRODUCTS]),Table5[SELLING PRICE])</f>
        <v>9000</v>
      </c>
      <c r="G187" s="7">
        <f t="shared" si="4"/>
        <v>27000</v>
      </c>
      <c r="H187" s="6" t="str">
        <f t="shared" si="5"/>
        <v>Jun</v>
      </c>
      <c r="I187" s="5">
        <f>YEAR(SALES!$A187)</f>
        <v>2023</v>
      </c>
    </row>
    <row r="188" spans="1:9" x14ac:dyDescent="0.35">
      <c r="A188" s="5" t="s">
        <v>5960</v>
      </c>
      <c r="B188" s="5" t="s">
        <v>5962</v>
      </c>
      <c r="C188" s="5" t="s">
        <v>30</v>
      </c>
      <c r="D188" s="5" t="s">
        <v>110</v>
      </c>
      <c r="E188" s="5">
        <v>10</v>
      </c>
      <c r="F188" s="5" cm="1">
        <f t="array" ref="F188">_xlfn.XLOOKUP(SALES!$D188,TRIM(Table5[PRODUCTS]),Table5[SELLING PRICE])</f>
        <v>9000</v>
      </c>
      <c r="G188" s="5">
        <f t="shared" si="4"/>
        <v>90000</v>
      </c>
      <c r="H188" s="6" t="str">
        <f t="shared" si="5"/>
        <v>Jun</v>
      </c>
      <c r="I188" s="5">
        <f>YEAR(SALES!$A188)</f>
        <v>2023</v>
      </c>
    </row>
    <row r="189" spans="1:9" x14ac:dyDescent="0.35">
      <c r="A189" s="7" t="s">
        <v>5753</v>
      </c>
      <c r="B189" s="7" t="s">
        <v>5754</v>
      </c>
      <c r="C189" s="7" t="s">
        <v>30</v>
      </c>
      <c r="D189" s="7" t="s">
        <v>110</v>
      </c>
      <c r="E189" s="7">
        <v>5</v>
      </c>
      <c r="F189" s="7" cm="1">
        <f t="array" ref="F189">_xlfn.XLOOKUP(SALES!$D189,TRIM(Table5[PRODUCTS]),Table5[SELLING PRICE])</f>
        <v>9000</v>
      </c>
      <c r="G189" s="7">
        <f t="shared" si="4"/>
        <v>45000</v>
      </c>
      <c r="H189" s="6" t="str">
        <f t="shared" si="5"/>
        <v>Jul</v>
      </c>
      <c r="I189" s="7">
        <f>YEAR(SALES!$A189)</f>
        <v>2023</v>
      </c>
    </row>
    <row r="190" spans="1:9" x14ac:dyDescent="0.35">
      <c r="A190" s="5" t="s">
        <v>5722</v>
      </c>
      <c r="B190" s="5" t="s">
        <v>5721</v>
      </c>
      <c r="C190" s="5" t="s">
        <v>30</v>
      </c>
      <c r="D190" s="5" t="s">
        <v>110</v>
      </c>
      <c r="E190" s="5">
        <v>8</v>
      </c>
      <c r="F190" s="5" cm="1">
        <f t="array" ref="F190">_xlfn.XLOOKUP(SALES!$D190,TRIM(Table5[PRODUCTS]),Table5[SELLING PRICE])</f>
        <v>9000</v>
      </c>
      <c r="G190" s="5">
        <f t="shared" si="4"/>
        <v>72000</v>
      </c>
      <c r="H190" s="6" t="str">
        <f t="shared" si="5"/>
        <v>Jul</v>
      </c>
      <c r="I190" s="5">
        <f>YEAR(SALES!$A190)</f>
        <v>2023</v>
      </c>
    </row>
    <row r="191" spans="1:9" x14ac:dyDescent="0.35">
      <c r="A191" s="7" t="s">
        <v>5665</v>
      </c>
      <c r="B191" s="7" t="s">
        <v>5664</v>
      </c>
      <c r="C191" s="7" t="s">
        <v>30</v>
      </c>
      <c r="D191" s="7" t="s">
        <v>110</v>
      </c>
      <c r="E191" s="7">
        <v>10</v>
      </c>
      <c r="F191" s="7" cm="1">
        <f t="array" ref="F191">_xlfn.XLOOKUP(SALES!$D191,TRIM(Table5[PRODUCTS]),Table5[SELLING PRICE])</f>
        <v>9000</v>
      </c>
      <c r="G191" s="7">
        <f t="shared" si="4"/>
        <v>90000</v>
      </c>
      <c r="H191" s="6" t="str">
        <f t="shared" si="5"/>
        <v>Aug</v>
      </c>
      <c r="I191" s="5">
        <f>YEAR(SALES!$A191)</f>
        <v>2023</v>
      </c>
    </row>
    <row r="192" spans="1:9" x14ac:dyDescent="0.35">
      <c r="A192" s="5" t="s">
        <v>5566</v>
      </c>
      <c r="B192" s="5" t="s">
        <v>5570</v>
      </c>
      <c r="C192" s="5" t="s">
        <v>30</v>
      </c>
      <c r="D192" s="5" t="s">
        <v>110</v>
      </c>
      <c r="E192" s="5">
        <v>4</v>
      </c>
      <c r="F192" s="5" cm="1">
        <f t="array" ref="F192">_xlfn.XLOOKUP(SALES!$D192,TRIM(Table5[PRODUCTS]),Table5[SELLING PRICE])</f>
        <v>9000</v>
      </c>
      <c r="G192" s="5">
        <f t="shared" si="4"/>
        <v>36000</v>
      </c>
      <c r="H192" s="6" t="str">
        <f t="shared" si="5"/>
        <v>Aug</v>
      </c>
      <c r="I192" s="5">
        <f>YEAR(SALES!$A192)</f>
        <v>2023</v>
      </c>
    </row>
    <row r="193" spans="1:9" x14ac:dyDescent="0.35">
      <c r="A193" s="7" t="s">
        <v>4872</v>
      </c>
      <c r="B193" s="7" t="s">
        <v>4876</v>
      </c>
      <c r="C193" s="7" t="s">
        <v>30</v>
      </c>
      <c r="D193" s="7" t="s">
        <v>110</v>
      </c>
      <c r="E193" s="7">
        <v>4</v>
      </c>
      <c r="F193" s="7" cm="1">
        <f t="array" ref="F193">_xlfn.XLOOKUP(SALES!$D193,TRIM(Table5[PRODUCTS]),Table5[SELLING PRICE])</f>
        <v>9000</v>
      </c>
      <c r="G193" s="7">
        <f t="shared" si="4"/>
        <v>36000</v>
      </c>
      <c r="H193" s="6" t="str">
        <f t="shared" si="5"/>
        <v>Dec</v>
      </c>
      <c r="I193" s="5">
        <f>YEAR(SALES!$A193)</f>
        <v>2023</v>
      </c>
    </row>
    <row r="194" spans="1:9" x14ac:dyDescent="0.35">
      <c r="A194" s="5" t="s">
        <v>4863</v>
      </c>
      <c r="B194" s="5" t="s">
        <v>4865</v>
      </c>
      <c r="C194" s="5" t="s">
        <v>30</v>
      </c>
      <c r="D194" s="5" t="s">
        <v>110</v>
      </c>
      <c r="E194" s="5">
        <v>11</v>
      </c>
      <c r="F194" s="5" cm="1">
        <f t="array" ref="F194">_xlfn.XLOOKUP(SALES!$D194,TRIM(Table5[PRODUCTS]),Table5[SELLING PRICE])</f>
        <v>9000</v>
      </c>
      <c r="G194" s="5">
        <f t="shared" ref="G194:G257" si="6">PRODUCT(E194:F194)</f>
        <v>99000</v>
      </c>
      <c r="H194" s="6" t="str">
        <f t="shared" ref="H194:H257" si="7">TEXT(A194, "mmm")</f>
        <v>Dec</v>
      </c>
      <c r="I194" s="5">
        <f>YEAR(SALES!$A194)</f>
        <v>2023</v>
      </c>
    </row>
    <row r="195" spans="1:9" x14ac:dyDescent="0.35">
      <c r="A195" s="7" t="s">
        <v>4416</v>
      </c>
      <c r="B195" s="7" t="s">
        <v>4422</v>
      </c>
      <c r="C195" s="7" t="s">
        <v>30</v>
      </c>
      <c r="D195" s="7" t="s">
        <v>110</v>
      </c>
      <c r="E195" s="7">
        <v>1</v>
      </c>
      <c r="F195" s="7" cm="1">
        <f t="array" ref="F195">_xlfn.XLOOKUP(SALES!$D195,TRIM(Table5[PRODUCTS]),Table5[SELLING PRICE])</f>
        <v>9000</v>
      </c>
      <c r="G195" s="7">
        <f t="shared" si="6"/>
        <v>9000</v>
      </c>
      <c r="H195" s="6" t="str">
        <f t="shared" si="7"/>
        <v>Feb</v>
      </c>
      <c r="I195" s="7">
        <f>YEAR(SALES!$A195)</f>
        <v>2024</v>
      </c>
    </row>
    <row r="196" spans="1:9" x14ac:dyDescent="0.35">
      <c r="A196" s="5" t="s">
        <v>4328</v>
      </c>
      <c r="B196" s="5" t="s">
        <v>4329</v>
      </c>
      <c r="C196" s="5" t="s">
        <v>30</v>
      </c>
      <c r="D196" s="5" t="s">
        <v>110</v>
      </c>
      <c r="E196" s="5">
        <v>6</v>
      </c>
      <c r="F196" s="5" cm="1">
        <f t="array" ref="F196">_xlfn.XLOOKUP(SALES!$D196,TRIM(Table5[PRODUCTS]),Table5[SELLING PRICE])</f>
        <v>9000</v>
      </c>
      <c r="G196" s="5">
        <f t="shared" si="6"/>
        <v>54000</v>
      </c>
      <c r="H196" s="6" t="str">
        <f t="shared" si="7"/>
        <v>Mar</v>
      </c>
      <c r="I196" s="5">
        <f>YEAR(SALES!$A196)</f>
        <v>2024</v>
      </c>
    </row>
    <row r="197" spans="1:9" x14ac:dyDescent="0.35">
      <c r="A197" s="7" t="s">
        <v>4204</v>
      </c>
      <c r="B197" s="7" t="s">
        <v>4207</v>
      </c>
      <c r="C197" s="7" t="s">
        <v>30</v>
      </c>
      <c r="D197" s="7" t="s">
        <v>110</v>
      </c>
      <c r="E197" s="7">
        <v>7</v>
      </c>
      <c r="F197" s="7" cm="1">
        <f t="array" ref="F197">_xlfn.XLOOKUP(SALES!$D197,TRIM(Table5[PRODUCTS]),Table5[SELLING PRICE])</f>
        <v>9000</v>
      </c>
      <c r="G197" s="7">
        <f t="shared" si="6"/>
        <v>63000</v>
      </c>
      <c r="H197" s="6" t="str">
        <f t="shared" si="7"/>
        <v>Mar</v>
      </c>
      <c r="I197" s="5">
        <f>YEAR(SALES!$A197)</f>
        <v>2024</v>
      </c>
    </row>
    <row r="198" spans="1:9" x14ac:dyDescent="0.35">
      <c r="A198" s="5" t="s">
        <v>4165</v>
      </c>
      <c r="B198" s="5" t="s">
        <v>4167</v>
      </c>
      <c r="C198" s="5" t="s">
        <v>30</v>
      </c>
      <c r="D198" s="5" t="s">
        <v>110</v>
      </c>
      <c r="E198" s="5">
        <v>1</v>
      </c>
      <c r="F198" s="5" cm="1">
        <f t="array" ref="F198">_xlfn.XLOOKUP(SALES!$D198,TRIM(Table5[PRODUCTS]),Table5[SELLING PRICE])</f>
        <v>9000</v>
      </c>
      <c r="G198" s="5">
        <f t="shared" si="6"/>
        <v>9000</v>
      </c>
      <c r="H198" s="6" t="str">
        <f t="shared" si="7"/>
        <v>Apr</v>
      </c>
      <c r="I198" s="5">
        <f>YEAR(SALES!$A198)</f>
        <v>2024</v>
      </c>
    </row>
    <row r="199" spans="1:9" x14ac:dyDescent="0.35">
      <c r="A199" s="7" t="s">
        <v>4165</v>
      </c>
      <c r="B199" s="7" t="s">
        <v>4166</v>
      </c>
      <c r="C199" s="7" t="s">
        <v>30</v>
      </c>
      <c r="D199" s="7" t="s">
        <v>110</v>
      </c>
      <c r="E199" s="7">
        <v>11</v>
      </c>
      <c r="F199" s="7" cm="1">
        <f t="array" ref="F199">_xlfn.XLOOKUP(SALES!$D199,TRIM(Table5[PRODUCTS]),Table5[SELLING PRICE])</f>
        <v>9000</v>
      </c>
      <c r="G199" s="7">
        <f t="shared" si="6"/>
        <v>99000</v>
      </c>
      <c r="H199" s="6" t="str">
        <f t="shared" si="7"/>
        <v>Apr</v>
      </c>
      <c r="I199" s="5">
        <f>YEAR(SALES!$A199)</f>
        <v>2024</v>
      </c>
    </row>
    <row r="200" spans="1:9" x14ac:dyDescent="0.35">
      <c r="A200" s="5" t="s">
        <v>3812</v>
      </c>
      <c r="B200" s="5" t="s">
        <v>3811</v>
      </c>
      <c r="C200" s="5" t="s">
        <v>30</v>
      </c>
      <c r="D200" s="5" t="s">
        <v>110</v>
      </c>
      <c r="E200" s="5">
        <v>15</v>
      </c>
      <c r="F200" s="5" cm="1">
        <f t="array" ref="F200">_xlfn.XLOOKUP(SALES!$D200,TRIM(Table5[PRODUCTS]),Table5[SELLING PRICE])</f>
        <v>9000</v>
      </c>
      <c r="G200" s="5">
        <f t="shared" si="6"/>
        <v>135000</v>
      </c>
      <c r="H200" s="6" t="str">
        <f t="shared" si="7"/>
        <v>May</v>
      </c>
      <c r="I200" s="5">
        <f>YEAR(SALES!$A200)</f>
        <v>2024</v>
      </c>
    </row>
    <row r="201" spans="1:9" x14ac:dyDescent="0.35">
      <c r="A201" s="7" t="s">
        <v>3730</v>
      </c>
      <c r="B201" s="7" t="s">
        <v>3733</v>
      </c>
      <c r="C201" s="7" t="s">
        <v>30</v>
      </c>
      <c r="D201" s="7" t="s">
        <v>110</v>
      </c>
      <c r="E201" s="7">
        <v>9</v>
      </c>
      <c r="F201" s="7" cm="1">
        <f t="array" ref="F201">_xlfn.XLOOKUP(SALES!$D201,TRIM(Table5[PRODUCTS]),Table5[SELLING PRICE])</f>
        <v>9000</v>
      </c>
      <c r="G201" s="7">
        <f t="shared" si="6"/>
        <v>81000</v>
      </c>
      <c r="H201" s="6" t="str">
        <f t="shared" si="7"/>
        <v>Jun</v>
      </c>
      <c r="I201" s="7">
        <f>YEAR(SALES!$A201)</f>
        <v>2024</v>
      </c>
    </row>
    <row r="202" spans="1:9" x14ac:dyDescent="0.35">
      <c r="A202" s="5" t="s">
        <v>3723</v>
      </c>
      <c r="B202" s="5" t="s">
        <v>3727</v>
      </c>
      <c r="C202" s="5" t="s">
        <v>30</v>
      </c>
      <c r="D202" s="5" t="s">
        <v>110</v>
      </c>
      <c r="E202" s="5">
        <v>3</v>
      </c>
      <c r="F202" s="5" cm="1">
        <f t="array" ref="F202">_xlfn.XLOOKUP(SALES!$D202,TRIM(Table5[PRODUCTS]),Table5[SELLING PRICE])</f>
        <v>9000</v>
      </c>
      <c r="G202" s="5">
        <f t="shared" si="6"/>
        <v>27000</v>
      </c>
      <c r="H202" s="6" t="str">
        <f t="shared" si="7"/>
        <v>Jun</v>
      </c>
      <c r="I202" s="5">
        <f>YEAR(SALES!$A202)</f>
        <v>2024</v>
      </c>
    </row>
    <row r="203" spans="1:9" x14ac:dyDescent="0.35">
      <c r="A203" s="7" t="s">
        <v>3566</v>
      </c>
      <c r="B203" s="7" t="s">
        <v>3568</v>
      </c>
      <c r="C203" s="7" t="s">
        <v>30</v>
      </c>
      <c r="D203" s="7" t="s">
        <v>110</v>
      </c>
      <c r="E203" s="7">
        <v>3</v>
      </c>
      <c r="F203" s="7" cm="1">
        <f t="array" ref="F203">_xlfn.XLOOKUP(SALES!$D203,TRIM(Table5[PRODUCTS]),Table5[SELLING PRICE])</f>
        <v>9000</v>
      </c>
      <c r="G203" s="7">
        <f t="shared" si="6"/>
        <v>27000</v>
      </c>
      <c r="H203" s="6" t="str">
        <f t="shared" si="7"/>
        <v>Jul</v>
      </c>
      <c r="I203" s="5">
        <f>YEAR(SALES!$A203)</f>
        <v>2024</v>
      </c>
    </row>
    <row r="204" spans="1:9" x14ac:dyDescent="0.35">
      <c r="A204" s="5" t="s">
        <v>3546</v>
      </c>
      <c r="B204" s="5" t="s">
        <v>3548</v>
      </c>
      <c r="C204" s="5" t="s">
        <v>30</v>
      </c>
      <c r="D204" s="5" t="s">
        <v>110</v>
      </c>
      <c r="E204" s="5">
        <v>14</v>
      </c>
      <c r="F204" s="5" cm="1">
        <f t="array" ref="F204">_xlfn.XLOOKUP(SALES!$D204,TRIM(Table5[PRODUCTS]),Table5[SELLING PRICE])</f>
        <v>9000</v>
      </c>
      <c r="G204" s="5">
        <f t="shared" si="6"/>
        <v>126000</v>
      </c>
      <c r="H204" s="6" t="str">
        <f t="shared" si="7"/>
        <v>Jul</v>
      </c>
      <c r="I204" s="5">
        <f>YEAR(SALES!$A204)</f>
        <v>2024</v>
      </c>
    </row>
    <row r="205" spans="1:9" x14ac:dyDescent="0.35">
      <c r="A205" s="7" t="s">
        <v>3102</v>
      </c>
      <c r="B205" s="7" t="s">
        <v>3104</v>
      </c>
      <c r="C205" s="7" t="s">
        <v>30</v>
      </c>
      <c r="D205" s="7" t="s">
        <v>110</v>
      </c>
      <c r="E205" s="7">
        <v>10</v>
      </c>
      <c r="F205" s="7" cm="1">
        <f t="array" ref="F205">_xlfn.XLOOKUP(SALES!$D205,TRIM(Table5[PRODUCTS]),Table5[SELLING PRICE])</f>
        <v>9000</v>
      </c>
      <c r="G205" s="7">
        <f t="shared" si="6"/>
        <v>90000</v>
      </c>
      <c r="H205" s="6" t="str">
        <f t="shared" si="7"/>
        <v>Sept</v>
      </c>
      <c r="I205" s="5">
        <f>YEAR(SALES!$A205)</f>
        <v>2024</v>
      </c>
    </row>
    <row r="206" spans="1:9" x14ac:dyDescent="0.35">
      <c r="A206" s="5" t="s">
        <v>2799</v>
      </c>
      <c r="B206" s="5" t="s">
        <v>2808</v>
      </c>
      <c r="C206" s="5" t="s">
        <v>30</v>
      </c>
      <c r="D206" s="5" t="s">
        <v>110</v>
      </c>
      <c r="E206" s="5">
        <v>10</v>
      </c>
      <c r="F206" s="5" cm="1">
        <f t="array" ref="F206">_xlfn.XLOOKUP(SALES!$D206,TRIM(Table5[PRODUCTS]),Table5[SELLING PRICE])</f>
        <v>9000</v>
      </c>
      <c r="G206" s="5">
        <f t="shared" si="6"/>
        <v>90000</v>
      </c>
      <c r="H206" s="6" t="str">
        <f t="shared" si="7"/>
        <v>Nov</v>
      </c>
      <c r="I206" s="5">
        <f>YEAR(SALES!$A206)</f>
        <v>2024</v>
      </c>
    </row>
    <row r="207" spans="1:9" x14ac:dyDescent="0.35">
      <c r="A207" s="7" t="s">
        <v>2672</v>
      </c>
      <c r="B207" s="7" t="s">
        <v>2674</v>
      </c>
      <c r="C207" s="7" t="s">
        <v>30</v>
      </c>
      <c r="D207" s="7" t="s">
        <v>110</v>
      </c>
      <c r="E207" s="7">
        <v>7</v>
      </c>
      <c r="F207" s="7" cm="1">
        <f t="array" ref="F207">_xlfn.XLOOKUP(SALES!$D207,TRIM(Table5[PRODUCTS]),Table5[SELLING PRICE])</f>
        <v>9000</v>
      </c>
      <c r="G207" s="7">
        <f t="shared" si="6"/>
        <v>63000</v>
      </c>
      <c r="H207" s="6" t="str">
        <f t="shared" si="7"/>
        <v>Nov</v>
      </c>
      <c r="I207" s="7">
        <f>YEAR(SALES!$A207)</f>
        <v>2024</v>
      </c>
    </row>
    <row r="208" spans="1:9" x14ac:dyDescent="0.35">
      <c r="A208" s="5" t="s">
        <v>2631</v>
      </c>
      <c r="B208" s="5" t="s">
        <v>2638</v>
      </c>
      <c r="C208" s="5" t="s">
        <v>30</v>
      </c>
      <c r="D208" s="5" t="s">
        <v>110</v>
      </c>
      <c r="E208" s="5">
        <v>4</v>
      </c>
      <c r="F208" s="5" cm="1">
        <f t="array" ref="F208">_xlfn.XLOOKUP(SALES!$D208,TRIM(Table5[PRODUCTS]),Table5[SELLING PRICE])</f>
        <v>9000</v>
      </c>
      <c r="G208" s="5">
        <f t="shared" si="6"/>
        <v>36000</v>
      </c>
      <c r="H208" s="6" t="str">
        <f t="shared" si="7"/>
        <v>Nov</v>
      </c>
      <c r="I208" s="5">
        <f>YEAR(SALES!$A208)</f>
        <v>2024</v>
      </c>
    </row>
    <row r="209" spans="1:9" x14ac:dyDescent="0.35">
      <c r="A209" s="7" t="s">
        <v>2605</v>
      </c>
      <c r="B209" s="7" t="s">
        <v>2607</v>
      </c>
      <c r="C209" s="7" t="s">
        <v>30</v>
      </c>
      <c r="D209" s="7" t="s">
        <v>110</v>
      </c>
      <c r="E209" s="7">
        <v>8</v>
      </c>
      <c r="F209" s="7" cm="1">
        <f t="array" ref="F209">_xlfn.XLOOKUP(SALES!$D209,TRIM(Table5[PRODUCTS]),Table5[SELLING PRICE])</f>
        <v>9000</v>
      </c>
      <c r="G209" s="7">
        <f t="shared" si="6"/>
        <v>72000</v>
      </c>
      <c r="H209" s="6" t="str">
        <f t="shared" si="7"/>
        <v>Dec</v>
      </c>
      <c r="I209" s="5">
        <f>YEAR(SALES!$A209)</f>
        <v>2024</v>
      </c>
    </row>
    <row r="210" spans="1:9" x14ac:dyDescent="0.35">
      <c r="A210" s="5" t="s">
        <v>2595</v>
      </c>
      <c r="B210" s="5" t="s">
        <v>2600</v>
      </c>
      <c r="C210" s="5" t="s">
        <v>30</v>
      </c>
      <c r="D210" s="5" t="s">
        <v>110</v>
      </c>
      <c r="E210" s="5">
        <v>5</v>
      </c>
      <c r="F210" s="5" cm="1">
        <f t="array" ref="F210">_xlfn.XLOOKUP(SALES!$D210,TRIM(Table5[PRODUCTS]),Table5[SELLING PRICE])</f>
        <v>9000</v>
      </c>
      <c r="G210" s="5">
        <f t="shared" si="6"/>
        <v>45000</v>
      </c>
      <c r="H210" s="6" t="str">
        <f t="shared" si="7"/>
        <v>Dec</v>
      </c>
      <c r="I210" s="5">
        <f>YEAR(SALES!$A210)</f>
        <v>2024</v>
      </c>
    </row>
    <row r="211" spans="1:9" x14ac:dyDescent="0.35">
      <c r="A211" s="7" t="s">
        <v>2588</v>
      </c>
      <c r="B211" s="7" t="s">
        <v>2589</v>
      </c>
      <c r="C211" s="7" t="s">
        <v>30</v>
      </c>
      <c r="D211" s="7" t="s">
        <v>110</v>
      </c>
      <c r="E211" s="7">
        <v>6</v>
      </c>
      <c r="F211" s="7" cm="1">
        <f t="array" ref="F211">_xlfn.XLOOKUP(SALES!$D211,TRIM(Table5[PRODUCTS]),Table5[SELLING PRICE])</f>
        <v>9000</v>
      </c>
      <c r="G211" s="7">
        <f t="shared" si="6"/>
        <v>54000</v>
      </c>
      <c r="H211" s="6" t="str">
        <f t="shared" si="7"/>
        <v>Dec</v>
      </c>
      <c r="I211" s="5">
        <f>YEAR(SALES!$A211)</f>
        <v>2024</v>
      </c>
    </row>
    <row r="212" spans="1:9" x14ac:dyDescent="0.35">
      <c r="A212" s="5" t="s">
        <v>2554</v>
      </c>
      <c r="B212" s="5" t="s">
        <v>2555</v>
      </c>
      <c r="C212" s="5" t="s">
        <v>30</v>
      </c>
      <c r="D212" s="5" t="s">
        <v>110</v>
      </c>
      <c r="E212" s="5">
        <v>13</v>
      </c>
      <c r="F212" s="5" cm="1">
        <f t="array" ref="F212">_xlfn.XLOOKUP(SALES!$D212,TRIM(Table5[PRODUCTS]),Table5[SELLING PRICE])</f>
        <v>9000</v>
      </c>
      <c r="G212" s="5">
        <f t="shared" si="6"/>
        <v>117000</v>
      </c>
      <c r="H212" s="6" t="str">
        <f t="shared" si="7"/>
        <v>Dec</v>
      </c>
      <c r="I212" s="5">
        <f>YEAR(SALES!$A212)</f>
        <v>2024</v>
      </c>
    </row>
    <row r="213" spans="1:9" x14ac:dyDescent="0.35">
      <c r="A213" s="7" t="s">
        <v>2487</v>
      </c>
      <c r="B213" s="7" t="s">
        <v>2486</v>
      </c>
      <c r="C213" s="7" t="s">
        <v>30</v>
      </c>
      <c r="D213" s="7" t="s">
        <v>110</v>
      </c>
      <c r="E213" s="7">
        <v>6</v>
      </c>
      <c r="F213" s="7" cm="1">
        <f t="array" ref="F213">_xlfn.XLOOKUP(SALES!$D213,TRIM(Table5[PRODUCTS]),Table5[SELLING PRICE])</f>
        <v>9000</v>
      </c>
      <c r="G213" s="7">
        <f t="shared" si="6"/>
        <v>54000</v>
      </c>
      <c r="H213" s="6" t="str">
        <f t="shared" si="7"/>
        <v>Dec</v>
      </c>
      <c r="I213" s="7">
        <f>YEAR(SALES!$A213)</f>
        <v>2024</v>
      </c>
    </row>
    <row r="214" spans="1:9" x14ac:dyDescent="0.35">
      <c r="A214" s="5" t="s">
        <v>2253</v>
      </c>
      <c r="B214" s="5" t="s">
        <v>2257</v>
      </c>
      <c r="C214" s="5" t="s">
        <v>30</v>
      </c>
      <c r="D214" s="5" t="s">
        <v>110</v>
      </c>
      <c r="E214" s="5">
        <v>5</v>
      </c>
      <c r="F214" s="5" cm="1">
        <f t="array" ref="F214">_xlfn.XLOOKUP(SALES!$D214,TRIM(Table5[PRODUCTS]),Table5[SELLING PRICE])</f>
        <v>9000</v>
      </c>
      <c r="G214" s="5">
        <f t="shared" si="6"/>
        <v>45000</v>
      </c>
      <c r="H214" s="6" t="str">
        <f t="shared" si="7"/>
        <v>Jan</v>
      </c>
      <c r="I214" s="5">
        <f>YEAR(SALES!$A214)</f>
        <v>2025</v>
      </c>
    </row>
    <row r="215" spans="1:9" x14ac:dyDescent="0.35">
      <c r="A215" s="7" t="s">
        <v>2208</v>
      </c>
      <c r="B215" s="7" t="s">
        <v>2209</v>
      </c>
      <c r="C215" s="7" t="s">
        <v>30</v>
      </c>
      <c r="D215" s="7" t="s">
        <v>110</v>
      </c>
      <c r="E215" s="7">
        <v>3</v>
      </c>
      <c r="F215" s="7" cm="1">
        <f t="array" ref="F215">_xlfn.XLOOKUP(SALES!$D215,TRIM(Table5[PRODUCTS]),Table5[SELLING PRICE])</f>
        <v>9000</v>
      </c>
      <c r="G215" s="7">
        <f t="shared" si="6"/>
        <v>27000</v>
      </c>
      <c r="H215" s="6" t="str">
        <f t="shared" si="7"/>
        <v>Feb</v>
      </c>
      <c r="I215" s="5">
        <f>YEAR(SALES!$A215)</f>
        <v>2025</v>
      </c>
    </row>
    <row r="216" spans="1:9" x14ac:dyDescent="0.35">
      <c r="A216" s="5" t="s">
        <v>2123</v>
      </c>
      <c r="B216" s="5" t="s">
        <v>2125</v>
      </c>
      <c r="C216" s="5" t="s">
        <v>30</v>
      </c>
      <c r="D216" s="5" t="s">
        <v>110</v>
      </c>
      <c r="E216" s="5">
        <v>4</v>
      </c>
      <c r="F216" s="5" cm="1">
        <f t="array" ref="F216">_xlfn.XLOOKUP(SALES!$D216,TRIM(Table5[PRODUCTS]),Table5[SELLING PRICE])</f>
        <v>9000</v>
      </c>
      <c r="G216" s="5">
        <f t="shared" si="6"/>
        <v>36000</v>
      </c>
      <c r="H216" s="6" t="str">
        <f t="shared" si="7"/>
        <v>Feb</v>
      </c>
      <c r="I216" s="5">
        <f>YEAR(SALES!$A216)</f>
        <v>2025</v>
      </c>
    </row>
    <row r="217" spans="1:9" x14ac:dyDescent="0.35">
      <c r="A217" s="7" t="s">
        <v>1691</v>
      </c>
      <c r="B217" s="7" t="s">
        <v>1690</v>
      </c>
      <c r="C217" s="7" t="s">
        <v>30</v>
      </c>
      <c r="D217" s="7" t="s">
        <v>110</v>
      </c>
      <c r="E217" s="7">
        <v>12</v>
      </c>
      <c r="F217" s="7" cm="1">
        <f t="array" ref="F217">_xlfn.XLOOKUP(SALES!$D217,TRIM(Table5[PRODUCTS]),Table5[SELLING PRICE])</f>
        <v>9000</v>
      </c>
      <c r="G217" s="7">
        <f t="shared" si="6"/>
        <v>108000</v>
      </c>
      <c r="H217" s="6" t="str">
        <f t="shared" si="7"/>
        <v>Apr</v>
      </c>
      <c r="I217" s="5">
        <f>YEAR(SALES!$A217)</f>
        <v>2025</v>
      </c>
    </row>
    <row r="218" spans="1:9" x14ac:dyDescent="0.35">
      <c r="A218" s="5" t="s">
        <v>1585</v>
      </c>
      <c r="B218" s="5" t="s">
        <v>1592</v>
      </c>
      <c r="C218" s="5" t="s">
        <v>30</v>
      </c>
      <c r="D218" s="5" t="s">
        <v>110</v>
      </c>
      <c r="E218" s="5">
        <v>15</v>
      </c>
      <c r="F218" s="5" cm="1">
        <f t="array" ref="F218">_xlfn.XLOOKUP(SALES!$D218,TRIM(Table5[PRODUCTS]),Table5[SELLING PRICE])</f>
        <v>9000</v>
      </c>
      <c r="G218" s="5">
        <f t="shared" si="6"/>
        <v>135000</v>
      </c>
      <c r="H218" s="6" t="str">
        <f t="shared" si="7"/>
        <v>May</v>
      </c>
      <c r="I218" s="5">
        <f>YEAR(SALES!$A218)</f>
        <v>2025</v>
      </c>
    </row>
    <row r="219" spans="1:9" x14ac:dyDescent="0.35">
      <c r="A219" s="7" t="s">
        <v>1437</v>
      </c>
      <c r="B219" s="7" t="s">
        <v>1443</v>
      </c>
      <c r="C219" s="7" t="s">
        <v>30</v>
      </c>
      <c r="D219" s="7" t="s">
        <v>110</v>
      </c>
      <c r="E219" s="7">
        <v>10</v>
      </c>
      <c r="F219" s="7" cm="1">
        <f t="array" ref="F219">_xlfn.XLOOKUP(SALES!$D219,TRIM(Table5[PRODUCTS]),Table5[SELLING PRICE])</f>
        <v>9000</v>
      </c>
      <c r="G219" s="7">
        <f t="shared" si="6"/>
        <v>90000</v>
      </c>
      <c r="H219" s="6" t="str">
        <f t="shared" si="7"/>
        <v>May</v>
      </c>
      <c r="I219" s="7">
        <f>YEAR(SALES!$A219)</f>
        <v>2025</v>
      </c>
    </row>
    <row r="220" spans="1:9" x14ac:dyDescent="0.35">
      <c r="A220" s="5" t="s">
        <v>1299</v>
      </c>
      <c r="B220" s="5" t="s">
        <v>1302</v>
      </c>
      <c r="C220" s="5" t="s">
        <v>30</v>
      </c>
      <c r="D220" s="5" t="s">
        <v>110</v>
      </c>
      <c r="E220" s="5">
        <v>15</v>
      </c>
      <c r="F220" s="5" cm="1">
        <f t="array" ref="F220">_xlfn.XLOOKUP(SALES!$D220,TRIM(Table5[PRODUCTS]),Table5[SELLING PRICE])</f>
        <v>9000</v>
      </c>
      <c r="G220" s="5">
        <f t="shared" si="6"/>
        <v>135000</v>
      </c>
      <c r="H220" s="6" t="str">
        <f t="shared" si="7"/>
        <v>Jun</v>
      </c>
      <c r="I220" s="5">
        <f>YEAR(SALES!$A220)</f>
        <v>2025</v>
      </c>
    </row>
    <row r="221" spans="1:9" x14ac:dyDescent="0.35">
      <c r="A221" s="7" t="s">
        <v>1187</v>
      </c>
      <c r="B221" s="7" t="s">
        <v>1189</v>
      </c>
      <c r="C221" s="7" t="s">
        <v>30</v>
      </c>
      <c r="D221" s="7" t="s">
        <v>110</v>
      </c>
      <c r="E221" s="7">
        <v>2</v>
      </c>
      <c r="F221" s="7" cm="1">
        <f t="array" ref="F221">_xlfn.XLOOKUP(SALES!$D221,TRIM(Table5[PRODUCTS]),Table5[SELLING PRICE])</f>
        <v>9000</v>
      </c>
      <c r="G221" s="7">
        <f t="shared" si="6"/>
        <v>18000</v>
      </c>
      <c r="H221" s="6" t="str">
        <f t="shared" si="7"/>
        <v>Jul</v>
      </c>
      <c r="I221" s="5">
        <f>YEAR(SALES!$A221)</f>
        <v>2025</v>
      </c>
    </row>
    <row r="222" spans="1:9" x14ac:dyDescent="0.35">
      <c r="A222" s="5" t="s">
        <v>1057</v>
      </c>
      <c r="B222" s="5" t="s">
        <v>1058</v>
      </c>
      <c r="C222" s="5" t="s">
        <v>30</v>
      </c>
      <c r="D222" s="5" t="s">
        <v>110</v>
      </c>
      <c r="E222" s="5">
        <v>7</v>
      </c>
      <c r="F222" s="5" cm="1">
        <f t="array" ref="F222">_xlfn.XLOOKUP(SALES!$D222,TRIM(Table5[PRODUCTS]),Table5[SELLING PRICE])</f>
        <v>9000</v>
      </c>
      <c r="G222" s="5">
        <f t="shared" si="6"/>
        <v>63000</v>
      </c>
      <c r="H222" s="6" t="str">
        <f t="shared" si="7"/>
        <v>Jul</v>
      </c>
      <c r="I222" s="5">
        <f>YEAR(SALES!$A222)</f>
        <v>2025</v>
      </c>
    </row>
    <row r="223" spans="1:9" x14ac:dyDescent="0.35">
      <c r="A223" s="7" t="s">
        <v>871</v>
      </c>
      <c r="B223" s="7" t="s">
        <v>875</v>
      </c>
      <c r="C223" s="7" t="s">
        <v>30</v>
      </c>
      <c r="D223" s="7" t="s">
        <v>110</v>
      </c>
      <c r="E223" s="7">
        <v>11</v>
      </c>
      <c r="F223" s="7" cm="1">
        <f t="array" ref="F223">_xlfn.XLOOKUP(SALES!$D223,TRIM(Table5[PRODUCTS]),Table5[SELLING PRICE])</f>
        <v>9000</v>
      </c>
      <c r="G223" s="7">
        <f t="shared" si="6"/>
        <v>99000</v>
      </c>
      <c r="H223" s="6" t="str">
        <f t="shared" si="7"/>
        <v>Aug</v>
      </c>
      <c r="I223" s="5">
        <f>YEAR(SALES!$A223)</f>
        <v>2025</v>
      </c>
    </row>
    <row r="224" spans="1:9" x14ac:dyDescent="0.35">
      <c r="A224" s="5" t="s">
        <v>664</v>
      </c>
      <c r="B224" s="5" t="s">
        <v>669</v>
      </c>
      <c r="C224" s="5" t="s">
        <v>30</v>
      </c>
      <c r="D224" s="5" t="s">
        <v>110</v>
      </c>
      <c r="E224" s="5">
        <v>5</v>
      </c>
      <c r="F224" s="5" cm="1">
        <f t="array" ref="F224">_xlfn.XLOOKUP(SALES!$D224,TRIM(Table5[PRODUCTS]),Table5[SELLING PRICE])</f>
        <v>9000</v>
      </c>
      <c r="G224" s="5">
        <f t="shared" si="6"/>
        <v>45000</v>
      </c>
      <c r="H224" s="6" t="str">
        <f t="shared" si="7"/>
        <v>Sept</v>
      </c>
      <c r="I224" s="5">
        <f>YEAR(SALES!$A224)</f>
        <v>2025</v>
      </c>
    </row>
    <row r="225" spans="1:9" x14ac:dyDescent="0.35">
      <c r="A225" s="7" t="s">
        <v>639</v>
      </c>
      <c r="B225" s="7" t="s">
        <v>643</v>
      </c>
      <c r="C225" s="7" t="s">
        <v>30</v>
      </c>
      <c r="D225" s="7" t="s">
        <v>110</v>
      </c>
      <c r="E225" s="7">
        <v>14</v>
      </c>
      <c r="F225" s="7" cm="1">
        <f t="array" ref="F225">_xlfn.XLOOKUP(SALES!$D225,TRIM(Table5[PRODUCTS]),Table5[SELLING PRICE])</f>
        <v>9000</v>
      </c>
      <c r="G225" s="7">
        <f t="shared" si="6"/>
        <v>126000</v>
      </c>
      <c r="H225" s="6" t="str">
        <f t="shared" si="7"/>
        <v>Oct</v>
      </c>
      <c r="I225" s="7">
        <f>YEAR(SALES!$A225)</f>
        <v>2025</v>
      </c>
    </row>
    <row r="226" spans="1:9" x14ac:dyDescent="0.35">
      <c r="A226" s="5" t="s">
        <v>608</v>
      </c>
      <c r="B226" s="5" t="s">
        <v>612</v>
      </c>
      <c r="C226" s="5" t="s">
        <v>30</v>
      </c>
      <c r="D226" s="5" t="s">
        <v>110</v>
      </c>
      <c r="E226" s="5">
        <v>7</v>
      </c>
      <c r="F226" s="5" cm="1">
        <f t="array" ref="F226">_xlfn.XLOOKUP(SALES!$D226,TRIM(Table5[PRODUCTS]),Table5[SELLING PRICE])</f>
        <v>9000</v>
      </c>
      <c r="G226" s="5">
        <f t="shared" si="6"/>
        <v>63000</v>
      </c>
      <c r="H226" s="6" t="str">
        <f t="shared" si="7"/>
        <v>Oct</v>
      </c>
      <c r="I226" s="5">
        <f>YEAR(SALES!$A226)</f>
        <v>2025</v>
      </c>
    </row>
    <row r="227" spans="1:9" x14ac:dyDescent="0.35">
      <c r="A227" s="7" t="s">
        <v>479</v>
      </c>
      <c r="B227" s="7" t="s">
        <v>483</v>
      </c>
      <c r="C227" s="7" t="s">
        <v>30</v>
      </c>
      <c r="D227" s="7" t="s">
        <v>110</v>
      </c>
      <c r="E227" s="7">
        <v>7</v>
      </c>
      <c r="F227" s="7" cm="1">
        <f t="array" ref="F227">_xlfn.XLOOKUP(SALES!$D227,TRIM(Table5[PRODUCTS]),Table5[SELLING PRICE])</f>
        <v>9000</v>
      </c>
      <c r="G227" s="7">
        <f t="shared" si="6"/>
        <v>63000</v>
      </c>
      <c r="H227" s="6" t="str">
        <f t="shared" si="7"/>
        <v>Oct</v>
      </c>
      <c r="I227" s="5">
        <f>YEAR(SALES!$A227)</f>
        <v>2025</v>
      </c>
    </row>
    <row r="228" spans="1:9" x14ac:dyDescent="0.35">
      <c r="A228" s="5" t="s">
        <v>379</v>
      </c>
      <c r="B228" s="5" t="s">
        <v>380</v>
      </c>
      <c r="C228" s="5" t="s">
        <v>30</v>
      </c>
      <c r="D228" s="5" t="s">
        <v>110</v>
      </c>
      <c r="E228" s="5">
        <v>9</v>
      </c>
      <c r="F228" s="5" cm="1">
        <f t="array" ref="F228">_xlfn.XLOOKUP(SALES!$D228,TRIM(Table5[PRODUCTS]),Table5[SELLING PRICE])</f>
        <v>9000</v>
      </c>
      <c r="G228" s="5">
        <f t="shared" si="6"/>
        <v>81000</v>
      </c>
      <c r="H228" s="6" t="str">
        <f t="shared" si="7"/>
        <v>Nov</v>
      </c>
      <c r="I228" s="5">
        <f>YEAR(SALES!$A228)</f>
        <v>2025</v>
      </c>
    </row>
    <row r="229" spans="1:9" x14ac:dyDescent="0.35">
      <c r="A229" s="7" t="s">
        <v>323</v>
      </c>
      <c r="B229" s="7" t="s">
        <v>327</v>
      </c>
      <c r="C229" s="7" t="s">
        <v>30</v>
      </c>
      <c r="D229" s="7" t="s">
        <v>110</v>
      </c>
      <c r="E229" s="7">
        <v>9</v>
      </c>
      <c r="F229" s="7" cm="1">
        <f t="array" ref="F229">_xlfn.XLOOKUP(SALES!$D229,TRIM(Table5[PRODUCTS]),Table5[SELLING PRICE])</f>
        <v>9000</v>
      </c>
      <c r="G229" s="7">
        <f t="shared" si="6"/>
        <v>81000</v>
      </c>
      <c r="H229" s="6" t="str">
        <f t="shared" si="7"/>
        <v>Nov</v>
      </c>
      <c r="I229" s="5">
        <f>YEAR(SALES!$A229)</f>
        <v>2025</v>
      </c>
    </row>
    <row r="230" spans="1:9" x14ac:dyDescent="0.35">
      <c r="A230" s="5" t="s">
        <v>290</v>
      </c>
      <c r="B230" s="5" t="s">
        <v>291</v>
      </c>
      <c r="C230" s="5" t="s">
        <v>30</v>
      </c>
      <c r="D230" s="5" t="s">
        <v>110</v>
      </c>
      <c r="E230" s="5">
        <v>2</v>
      </c>
      <c r="F230" s="5" cm="1">
        <f t="array" ref="F230">_xlfn.XLOOKUP(SALES!$D230,TRIM(Table5[PRODUCTS]),Table5[SELLING PRICE])</f>
        <v>9000</v>
      </c>
      <c r="G230" s="5">
        <f t="shared" si="6"/>
        <v>18000</v>
      </c>
      <c r="H230" s="6" t="str">
        <f t="shared" si="7"/>
        <v>Nov</v>
      </c>
      <c r="I230" s="5">
        <f>YEAR(SALES!$A230)</f>
        <v>2025</v>
      </c>
    </row>
    <row r="231" spans="1:9" x14ac:dyDescent="0.35">
      <c r="A231" s="7" t="s">
        <v>281</v>
      </c>
      <c r="B231" s="7" t="s">
        <v>288</v>
      </c>
      <c r="C231" s="7" t="s">
        <v>30</v>
      </c>
      <c r="D231" s="7" t="s">
        <v>110</v>
      </c>
      <c r="E231" s="7">
        <v>7</v>
      </c>
      <c r="F231" s="7" cm="1">
        <f t="array" ref="F231">_xlfn.XLOOKUP(SALES!$D231,TRIM(Table5[PRODUCTS]),Table5[SELLING PRICE])</f>
        <v>9000</v>
      </c>
      <c r="G231" s="7">
        <f t="shared" si="6"/>
        <v>63000</v>
      </c>
      <c r="H231" s="6" t="str">
        <f t="shared" si="7"/>
        <v>Nov</v>
      </c>
      <c r="I231" s="7">
        <f>YEAR(SALES!$A231)</f>
        <v>2025</v>
      </c>
    </row>
    <row r="232" spans="1:9" x14ac:dyDescent="0.35">
      <c r="A232" s="5" t="s">
        <v>194</v>
      </c>
      <c r="B232" s="5" t="s">
        <v>206</v>
      </c>
      <c r="C232" s="5" t="s">
        <v>30</v>
      </c>
      <c r="D232" s="5" t="s">
        <v>110</v>
      </c>
      <c r="E232" s="5">
        <v>12</v>
      </c>
      <c r="F232" s="5" cm="1">
        <f t="array" ref="F232">_xlfn.XLOOKUP(SALES!$D232,TRIM(Table5[PRODUCTS]),Table5[SELLING PRICE])</f>
        <v>9000</v>
      </c>
      <c r="G232" s="5">
        <f t="shared" si="6"/>
        <v>108000</v>
      </c>
      <c r="H232" s="6" t="str">
        <f t="shared" si="7"/>
        <v>Dec</v>
      </c>
      <c r="I232" s="5">
        <f>YEAR(SALES!$A232)</f>
        <v>2025</v>
      </c>
    </row>
    <row r="233" spans="1:9" x14ac:dyDescent="0.35">
      <c r="A233" s="7" t="s">
        <v>112</v>
      </c>
      <c r="B233" s="7" t="s">
        <v>111</v>
      </c>
      <c r="C233" s="7" t="s">
        <v>30</v>
      </c>
      <c r="D233" s="7" t="s">
        <v>110</v>
      </c>
      <c r="E233" s="7">
        <v>14</v>
      </c>
      <c r="F233" s="7" cm="1">
        <f t="array" ref="F233">_xlfn.XLOOKUP(SALES!$D233,TRIM(Table5[PRODUCTS]),Table5[SELLING PRICE])</f>
        <v>9000</v>
      </c>
      <c r="G233" s="7">
        <f t="shared" si="6"/>
        <v>126000</v>
      </c>
      <c r="H233" s="6" t="str">
        <f t="shared" si="7"/>
        <v>Dec</v>
      </c>
      <c r="I233" s="5">
        <f>YEAR(SALES!$A233)</f>
        <v>2025</v>
      </c>
    </row>
    <row r="234" spans="1:9" x14ac:dyDescent="0.35">
      <c r="A234" s="5" t="s">
        <v>7036</v>
      </c>
      <c r="B234" s="5" t="s">
        <v>7043</v>
      </c>
      <c r="C234" s="5" t="s">
        <v>18</v>
      </c>
      <c r="D234" s="5" t="s">
        <v>17</v>
      </c>
      <c r="E234" s="5">
        <v>12</v>
      </c>
      <c r="F234" s="5" cm="1">
        <f t="array" ref="F234">_xlfn.XLOOKUP(SALES!$D234,TRIM(Table5[PRODUCTS]),Table5[SELLING PRICE])</f>
        <v>1500</v>
      </c>
      <c r="G234" s="5">
        <f t="shared" si="6"/>
        <v>18000</v>
      </c>
      <c r="H234" s="6" t="str">
        <f t="shared" si="7"/>
        <v>Jan</v>
      </c>
      <c r="I234" s="5">
        <f>YEAR(SALES!$A234)</f>
        <v>2023</v>
      </c>
    </row>
    <row r="235" spans="1:9" x14ac:dyDescent="0.35">
      <c r="A235" s="7" t="s">
        <v>7023</v>
      </c>
      <c r="B235" s="7" t="s">
        <v>7027</v>
      </c>
      <c r="C235" s="7" t="s">
        <v>18</v>
      </c>
      <c r="D235" s="7" t="s">
        <v>17</v>
      </c>
      <c r="E235" s="7">
        <v>14</v>
      </c>
      <c r="F235" s="7" cm="1">
        <f t="array" ref="F235">_xlfn.XLOOKUP(SALES!$D235,TRIM(Table5[PRODUCTS]),Table5[SELLING PRICE])</f>
        <v>1500</v>
      </c>
      <c r="G235" s="7">
        <f t="shared" si="6"/>
        <v>21000</v>
      </c>
      <c r="H235" s="6" t="str">
        <f t="shared" si="7"/>
        <v>Jan</v>
      </c>
      <c r="I235" s="5">
        <f>YEAR(SALES!$A235)</f>
        <v>2023</v>
      </c>
    </row>
    <row r="236" spans="1:9" x14ac:dyDescent="0.35">
      <c r="A236" s="5" t="s">
        <v>6886</v>
      </c>
      <c r="B236" s="5" t="s">
        <v>6888</v>
      </c>
      <c r="C236" s="5" t="s">
        <v>18</v>
      </c>
      <c r="D236" s="5" t="s">
        <v>17</v>
      </c>
      <c r="E236" s="5">
        <v>12</v>
      </c>
      <c r="F236" s="5" cm="1">
        <f t="array" ref="F236">_xlfn.XLOOKUP(SALES!$D236,TRIM(Table5[PRODUCTS]),Table5[SELLING PRICE])</f>
        <v>1500</v>
      </c>
      <c r="G236" s="5">
        <f t="shared" si="6"/>
        <v>18000</v>
      </c>
      <c r="H236" s="6" t="str">
        <f t="shared" si="7"/>
        <v>Feb</v>
      </c>
      <c r="I236" s="5">
        <f>YEAR(SALES!$A236)</f>
        <v>2023</v>
      </c>
    </row>
    <row r="237" spans="1:9" x14ac:dyDescent="0.35">
      <c r="A237" s="7" t="s">
        <v>6873</v>
      </c>
      <c r="B237" s="7" t="s">
        <v>6874</v>
      </c>
      <c r="C237" s="7" t="s">
        <v>18</v>
      </c>
      <c r="D237" s="7" t="s">
        <v>17</v>
      </c>
      <c r="E237" s="7">
        <v>9</v>
      </c>
      <c r="F237" s="7" cm="1">
        <f t="array" ref="F237">_xlfn.XLOOKUP(SALES!$D237,TRIM(Table5[PRODUCTS]),Table5[SELLING PRICE])</f>
        <v>1500</v>
      </c>
      <c r="G237" s="7">
        <f t="shared" si="6"/>
        <v>13500</v>
      </c>
      <c r="H237" s="6" t="str">
        <f t="shared" si="7"/>
        <v>Feb</v>
      </c>
      <c r="I237" s="7">
        <f>YEAR(SALES!$A237)</f>
        <v>2023</v>
      </c>
    </row>
    <row r="238" spans="1:9" x14ac:dyDescent="0.35">
      <c r="A238" s="5" t="s">
        <v>6816</v>
      </c>
      <c r="B238" s="5" t="s">
        <v>6819</v>
      </c>
      <c r="C238" s="5" t="s">
        <v>18</v>
      </c>
      <c r="D238" s="5" t="s">
        <v>17</v>
      </c>
      <c r="E238" s="5">
        <v>14</v>
      </c>
      <c r="F238" s="5" cm="1">
        <f t="array" ref="F238">_xlfn.XLOOKUP(SALES!$D238,TRIM(Table5[PRODUCTS]),Table5[SELLING PRICE])</f>
        <v>1500</v>
      </c>
      <c r="G238" s="5">
        <f t="shared" si="6"/>
        <v>21000</v>
      </c>
      <c r="H238" s="6" t="str">
        <f t="shared" si="7"/>
        <v>Feb</v>
      </c>
      <c r="I238" s="5">
        <f>YEAR(SALES!$A238)</f>
        <v>2023</v>
      </c>
    </row>
    <row r="239" spans="1:9" x14ac:dyDescent="0.35">
      <c r="A239" s="7" t="s">
        <v>6800</v>
      </c>
      <c r="B239" s="7" t="s">
        <v>6804</v>
      </c>
      <c r="C239" s="7" t="s">
        <v>18</v>
      </c>
      <c r="D239" s="7" t="s">
        <v>17</v>
      </c>
      <c r="E239" s="7">
        <v>5</v>
      </c>
      <c r="F239" s="7" cm="1">
        <f t="array" ref="F239">_xlfn.XLOOKUP(SALES!$D239,TRIM(Table5[PRODUCTS]),Table5[SELLING PRICE])</f>
        <v>1500</v>
      </c>
      <c r="G239" s="7">
        <f t="shared" si="6"/>
        <v>7500</v>
      </c>
      <c r="H239" s="6" t="str">
        <f t="shared" si="7"/>
        <v>Feb</v>
      </c>
      <c r="I239" s="5">
        <f>YEAR(SALES!$A239)</f>
        <v>2023</v>
      </c>
    </row>
    <row r="240" spans="1:9" x14ac:dyDescent="0.35">
      <c r="A240" s="5" t="s">
        <v>6706</v>
      </c>
      <c r="B240" s="5" t="s">
        <v>6705</v>
      </c>
      <c r="C240" s="5" t="s">
        <v>18</v>
      </c>
      <c r="D240" s="5" t="s">
        <v>17</v>
      </c>
      <c r="E240" s="5">
        <v>4</v>
      </c>
      <c r="F240" s="5" cm="1">
        <f t="array" ref="F240">_xlfn.XLOOKUP(SALES!$D240,TRIM(Table5[PRODUCTS]),Table5[SELLING PRICE])</f>
        <v>1500</v>
      </c>
      <c r="G240" s="5">
        <f t="shared" si="6"/>
        <v>6000</v>
      </c>
      <c r="H240" s="6" t="str">
        <f t="shared" si="7"/>
        <v>Mar</v>
      </c>
      <c r="I240" s="5">
        <f>YEAR(SALES!$A240)</f>
        <v>2023</v>
      </c>
    </row>
    <row r="241" spans="1:9" x14ac:dyDescent="0.35">
      <c r="A241" s="7" t="s">
        <v>6580</v>
      </c>
      <c r="B241" s="7" t="s">
        <v>6581</v>
      </c>
      <c r="C241" s="7" t="s">
        <v>18</v>
      </c>
      <c r="D241" s="7" t="s">
        <v>17</v>
      </c>
      <c r="E241" s="7">
        <v>7</v>
      </c>
      <c r="F241" s="7" cm="1">
        <f t="array" ref="F241">_xlfn.XLOOKUP(SALES!$D241,TRIM(Table5[PRODUCTS]),Table5[SELLING PRICE])</f>
        <v>1500</v>
      </c>
      <c r="G241" s="7">
        <f t="shared" si="6"/>
        <v>10500</v>
      </c>
      <c r="H241" s="6" t="str">
        <f t="shared" si="7"/>
        <v>Mar</v>
      </c>
      <c r="I241" s="5">
        <f>YEAR(SALES!$A241)</f>
        <v>2023</v>
      </c>
    </row>
    <row r="242" spans="1:9" x14ac:dyDescent="0.35">
      <c r="A242" s="5" t="s">
        <v>6551</v>
      </c>
      <c r="B242" s="5" t="s">
        <v>6550</v>
      </c>
      <c r="C242" s="5" t="s">
        <v>18</v>
      </c>
      <c r="D242" s="5" t="s">
        <v>17</v>
      </c>
      <c r="E242" s="5">
        <v>15</v>
      </c>
      <c r="F242" s="5" cm="1">
        <f t="array" ref="F242">_xlfn.XLOOKUP(SALES!$D242,TRIM(Table5[PRODUCTS]),Table5[SELLING PRICE])</f>
        <v>1500</v>
      </c>
      <c r="G242" s="5">
        <f t="shared" si="6"/>
        <v>22500</v>
      </c>
      <c r="H242" s="6" t="str">
        <f t="shared" si="7"/>
        <v>Mar</v>
      </c>
      <c r="I242" s="5">
        <f>YEAR(SALES!$A242)</f>
        <v>2023</v>
      </c>
    </row>
    <row r="243" spans="1:9" x14ac:dyDescent="0.35">
      <c r="A243" s="7" t="s">
        <v>6170</v>
      </c>
      <c r="B243" s="7" t="s">
        <v>6171</v>
      </c>
      <c r="C243" s="7" t="s">
        <v>18</v>
      </c>
      <c r="D243" s="7" t="s">
        <v>17</v>
      </c>
      <c r="E243" s="7">
        <v>6</v>
      </c>
      <c r="F243" s="7" cm="1">
        <f t="array" ref="F243">_xlfn.XLOOKUP(SALES!$D243,TRIM(Table5[PRODUCTS]),Table5[SELLING PRICE])</f>
        <v>1500</v>
      </c>
      <c r="G243" s="7">
        <f t="shared" si="6"/>
        <v>9000</v>
      </c>
      <c r="H243" s="6" t="str">
        <f t="shared" si="7"/>
        <v>May</v>
      </c>
      <c r="I243" s="7">
        <f>YEAR(SALES!$A243)</f>
        <v>2023</v>
      </c>
    </row>
    <row r="244" spans="1:9" x14ac:dyDescent="0.35">
      <c r="A244" s="5" t="s">
        <v>6163</v>
      </c>
      <c r="B244" s="5" t="s">
        <v>6166</v>
      </c>
      <c r="C244" s="5" t="s">
        <v>18</v>
      </c>
      <c r="D244" s="5" t="s">
        <v>17</v>
      </c>
      <c r="E244" s="5">
        <v>10</v>
      </c>
      <c r="F244" s="5" cm="1">
        <f t="array" ref="F244">_xlfn.XLOOKUP(SALES!$D244,TRIM(Table5[PRODUCTS]),Table5[SELLING PRICE])</f>
        <v>1500</v>
      </c>
      <c r="G244" s="5">
        <f t="shared" si="6"/>
        <v>15000</v>
      </c>
      <c r="H244" s="6" t="str">
        <f t="shared" si="7"/>
        <v>May</v>
      </c>
      <c r="I244" s="5">
        <f>YEAR(SALES!$A244)</f>
        <v>2023</v>
      </c>
    </row>
    <row r="245" spans="1:9" x14ac:dyDescent="0.35">
      <c r="A245" s="7" t="s">
        <v>6140</v>
      </c>
      <c r="B245" s="7" t="s">
        <v>6142</v>
      </c>
      <c r="C245" s="7" t="s">
        <v>18</v>
      </c>
      <c r="D245" s="7" t="s">
        <v>17</v>
      </c>
      <c r="E245" s="7">
        <v>5</v>
      </c>
      <c r="F245" s="7" cm="1">
        <f t="array" ref="F245">_xlfn.XLOOKUP(SALES!$D245,TRIM(Table5[PRODUCTS]),Table5[SELLING PRICE])</f>
        <v>1500</v>
      </c>
      <c r="G245" s="7">
        <f t="shared" si="6"/>
        <v>7500</v>
      </c>
      <c r="H245" s="6" t="str">
        <f t="shared" si="7"/>
        <v>May</v>
      </c>
      <c r="I245" s="5">
        <f>YEAR(SALES!$A245)</f>
        <v>2023</v>
      </c>
    </row>
    <row r="246" spans="1:9" x14ac:dyDescent="0.35">
      <c r="A246" s="5" t="s">
        <v>6071</v>
      </c>
      <c r="B246" s="5" t="s">
        <v>6072</v>
      </c>
      <c r="C246" s="5" t="s">
        <v>18</v>
      </c>
      <c r="D246" s="5" t="s">
        <v>17</v>
      </c>
      <c r="E246" s="5">
        <v>10</v>
      </c>
      <c r="F246" s="5" cm="1">
        <f t="array" ref="F246">_xlfn.XLOOKUP(SALES!$D246,TRIM(Table5[PRODUCTS]),Table5[SELLING PRICE])</f>
        <v>1500</v>
      </c>
      <c r="G246" s="5">
        <f t="shared" si="6"/>
        <v>15000</v>
      </c>
      <c r="H246" s="6" t="str">
        <f t="shared" si="7"/>
        <v>Jun</v>
      </c>
      <c r="I246" s="5">
        <f>YEAR(SALES!$A246)</f>
        <v>2023</v>
      </c>
    </row>
    <row r="247" spans="1:9" x14ac:dyDescent="0.35">
      <c r="A247" s="7" t="s">
        <v>6041</v>
      </c>
      <c r="B247" s="7" t="s">
        <v>6050</v>
      </c>
      <c r="C247" s="7" t="s">
        <v>18</v>
      </c>
      <c r="D247" s="7" t="s">
        <v>17</v>
      </c>
      <c r="E247" s="7">
        <v>3</v>
      </c>
      <c r="F247" s="7" cm="1">
        <f t="array" ref="F247">_xlfn.XLOOKUP(SALES!$D247,TRIM(Table5[PRODUCTS]),Table5[SELLING PRICE])</f>
        <v>1500</v>
      </c>
      <c r="G247" s="7">
        <f t="shared" si="6"/>
        <v>4500</v>
      </c>
      <c r="H247" s="6" t="str">
        <f t="shared" si="7"/>
        <v>Jun</v>
      </c>
      <c r="I247" s="5">
        <f>YEAR(SALES!$A247)</f>
        <v>2023</v>
      </c>
    </row>
    <row r="248" spans="1:9" x14ac:dyDescent="0.35">
      <c r="A248" s="5" t="s">
        <v>6021</v>
      </c>
      <c r="B248" s="5" t="s">
        <v>6022</v>
      </c>
      <c r="C248" s="5" t="s">
        <v>18</v>
      </c>
      <c r="D248" s="5" t="s">
        <v>17</v>
      </c>
      <c r="E248" s="5">
        <v>2</v>
      </c>
      <c r="F248" s="5" cm="1">
        <f t="array" ref="F248">_xlfn.XLOOKUP(SALES!$D248,TRIM(Table5[PRODUCTS]),Table5[SELLING PRICE])</f>
        <v>1500</v>
      </c>
      <c r="G248" s="5">
        <f t="shared" si="6"/>
        <v>3000</v>
      </c>
      <c r="H248" s="6" t="str">
        <f t="shared" si="7"/>
        <v>Jun</v>
      </c>
      <c r="I248" s="5">
        <f>YEAR(SALES!$A248)</f>
        <v>2023</v>
      </c>
    </row>
    <row r="249" spans="1:9" x14ac:dyDescent="0.35">
      <c r="A249" s="7" t="s">
        <v>5986</v>
      </c>
      <c r="B249" s="7" t="s">
        <v>5989</v>
      </c>
      <c r="C249" s="7" t="s">
        <v>18</v>
      </c>
      <c r="D249" s="7" t="s">
        <v>17</v>
      </c>
      <c r="E249" s="7">
        <v>13</v>
      </c>
      <c r="F249" s="7" cm="1">
        <f t="array" ref="F249">_xlfn.XLOOKUP(SALES!$D249,TRIM(Table5[PRODUCTS]),Table5[SELLING PRICE])</f>
        <v>1500</v>
      </c>
      <c r="G249" s="7">
        <f t="shared" si="6"/>
        <v>19500</v>
      </c>
      <c r="H249" s="6" t="str">
        <f t="shared" si="7"/>
        <v>Jun</v>
      </c>
      <c r="I249" s="7">
        <f>YEAR(SALES!$A249)</f>
        <v>2023</v>
      </c>
    </row>
    <row r="250" spans="1:9" x14ac:dyDescent="0.35">
      <c r="A250" s="5" t="s">
        <v>5986</v>
      </c>
      <c r="B250" s="5" t="s">
        <v>5988</v>
      </c>
      <c r="C250" s="5" t="s">
        <v>18</v>
      </c>
      <c r="D250" s="5" t="s">
        <v>17</v>
      </c>
      <c r="E250" s="5">
        <v>9</v>
      </c>
      <c r="F250" s="5" cm="1">
        <f t="array" ref="F250">_xlfn.XLOOKUP(SALES!$D250,TRIM(Table5[PRODUCTS]),Table5[SELLING PRICE])</f>
        <v>1500</v>
      </c>
      <c r="G250" s="5">
        <f t="shared" si="6"/>
        <v>13500</v>
      </c>
      <c r="H250" s="6" t="str">
        <f t="shared" si="7"/>
        <v>Jun</v>
      </c>
      <c r="I250" s="5">
        <f>YEAR(SALES!$A250)</f>
        <v>2023</v>
      </c>
    </row>
    <row r="251" spans="1:9" x14ac:dyDescent="0.35">
      <c r="A251" s="7" t="s">
        <v>5960</v>
      </c>
      <c r="B251" s="7" t="s">
        <v>5966</v>
      </c>
      <c r="C251" s="7" t="s">
        <v>18</v>
      </c>
      <c r="D251" s="7" t="s">
        <v>17</v>
      </c>
      <c r="E251" s="7">
        <v>13</v>
      </c>
      <c r="F251" s="7" cm="1">
        <f t="array" ref="F251">_xlfn.XLOOKUP(SALES!$D251,TRIM(Table5[PRODUCTS]),Table5[SELLING PRICE])</f>
        <v>1500</v>
      </c>
      <c r="G251" s="7">
        <f t="shared" si="6"/>
        <v>19500</v>
      </c>
      <c r="H251" s="6" t="str">
        <f t="shared" si="7"/>
        <v>Jun</v>
      </c>
      <c r="I251" s="5">
        <f>YEAR(SALES!$A251)</f>
        <v>2023</v>
      </c>
    </row>
    <row r="252" spans="1:9" x14ac:dyDescent="0.35">
      <c r="A252" s="5" t="s">
        <v>5920</v>
      </c>
      <c r="B252" s="5" t="s">
        <v>5922</v>
      </c>
      <c r="C252" s="5" t="s">
        <v>18</v>
      </c>
      <c r="D252" s="5" t="s">
        <v>17</v>
      </c>
      <c r="E252" s="5">
        <v>10</v>
      </c>
      <c r="F252" s="5" cm="1">
        <f t="array" ref="F252">_xlfn.XLOOKUP(SALES!$D252,TRIM(Table5[PRODUCTS]),Table5[SELLING PRICE])</f>
        <v>1500</v>
      </c>
      <c r="G252" s="5">
        <f t="shared" si="6"/>
        <v>15000</v>
      </c>
      <c r="H252" s="6" t="str">
        <f t="shared" si="7"/>
        <v>Jun</v>
      </c>
      <c r="I252" s="5">
        <f>YEAR(SALES!$A252)</f>
        <v>2023</v>
      </c>
    </row>
    <row r="253" spans="1:9" x14ac:dyDescent="0.35">
      <c r="A253" s="7" t="s">
        <v>5887</v>
      </c>
      <c r="B253" s="7" t="s">
        <v>5888</v>
      </c>
      <c r="C253" s="7" t="s">
        <v>18</v>
      </c>
      <c r="D253" s="7" t="s">
        <v>17</v>
      </c>
      <c r="E253" s="7">
        <v>8</v>
      </c>
      <c r="F253" s="7" cm="1">
        <f t="array" ref="F253">_xlfn.XLOOKUP(SALES!$D253,TRIM(Table5[PRODUCTS]),Table5[SELLING PRICE])</f>
        <v>1500</v>
      </c>
      <c r="G253" s="7">
        <f t="shared" si="6"/>
        <v>12000</v>
      </c>
      <c r="H253" s="6" t="str">
        <f t="shared" si="7"/>
        <v>Jul</v>
      </c>
      <c r="I253" s="5">
        <f>YEAR(SALES!$A253)</f>
        <v>2023</v>
      </c>
    </row>
    <row r="254" spans="1:9" x14ac:dyDescent="0.35">
      <c r="A254" s="5" t="s">
        <v>5806</v>
      </c>
      <c r="B254" s="5" t="s">
        <v>5811</v>
      </c>
      <c r="C254" s="5" t="s">
        <v>18</v>
      </c>
      <c r="D254" s="5" t="s">
        <v>17</v>
      </c>
      <c r="E254" s="5">
        <v>13</v>
      </c>
      <c r="F254" s="5" cm="1">
        <f t="array" ref="F254">_xlfn.XLOOKUP(SALES!$D254,TRIM(Table5[PRODUCTS]),Table5[SELLING PRICE])</f>
        <v>1500</v>
      </c>
      <c r="G254" s="5">
        <f t="shared" si="6"/>
        <v>19500</v>
      </c>
      <c r="H254" s="6" t="str">
        <f t="shared" si="7"/>
        <v>Jul</v>
      </c>
      <c r="I254" s="5">
        <f>YEAR(SALES!$A254)</f>
        <v>2023</v>
      </c>
    </row>
    <row r="255" spans="1:9" x14ac:dyDescent="0.35">
      <c r="A255" s="7" t="s">
        <v>5733</v>
      </c>
      <c r="B255" s="7" t="s">
        <v>5736</v>
      </c>
      <c r="C255" s="7" t="s">
        <v>18</v>
      </c>
      <c r="D255" s="7" t="s">
        <v>17</v>
      </c>
      <c r="E255" s="7">
        <v>13</v>
      </c>
      <c r="F255" s="7" cm="1">
        <f t="array" ref="F255">_xlfn.XLOOKUP(SALES!$D255,TRIM(Table5[PRODUCTS]),Table5[SELLING PRICE])</f>
        <v>1500</v>
      </c>
      <c r="G255" s="7">
        <f t="shared" si="6"/>
        <v>19500</v>
      </c>
      <c r="H255" s="6" t="str">
        <f t="shared" si="7"/>
        <v>Jul</v>
      </c>
      <c r="I255" s="7">
        <f>YEAR(SALES!$A255)</f>
        <v>2023</v>
      </c>
    </row>
    <row r="256" spans="1:9" x14ac:dyDescent="0.35">
      <c r="A256" s="5" t="s">
        <v>5671</v>
      </c>
      <c r="B256" s="5" t="s">
        <v>5672</v>
      </c>
      <c r="C256" s="5" t="s">
        <v>18</v>
      </c>
      <c r="D256" s="5" t="s">
        <v>17</v>
      </c>
      <c r="E256" s="5">
        <v>2</v>
      </c>
      <c r="F256" s="5" cm="1">
        <f t="array" ref="F256">_xlfn.XLOOKUP(SALES!$D256,TRIM(Table5[PRODUCTS]),Table5[SELLING PRICE])</f>
        <v>1500</v>
      </c>
      <c r="G256" s="5">
        <f t="shared" si="6"/>
        <v>3000</v>
      </c>
      <c r="H256" s="6" t="str">
        <f t="shared" si="7"/>
        <v>Aug</v>
      </c>
      <c r="I256" s="5">
        <f>YEAR(SALES!$A256)</f>
        <v>2023</v>
      </c>
    </row>
    <row r="257" spans="1:9" x14ac:dyDescent="0.35">
      <c r="A257" s="7" t="s">
        <v>5626</v>
      </c>
      <c r="B257" s="7" t="s">
        <v>5625</v>
      </c>
      <c r="C257" s="7" t="s">
        <v>18</v>
      </c>
      <c r="D257" s="7" t="s">
        <v>17</v>
      </c>
      <c r="E257" s="7">
        <v>14</v>
      </c>
      <c r="F257" s="7" cm="1">
        <f t="array" ref="F257">_xlfn.XLOOKUP(SALES!$D257,TRIM(Table5[PRODUCTS]),Table5[SELLING PRICE])</f>
        <v>1500</v>
      </c>
      <c r="G257" s="7">
        <f t="shared" si="6"/>
        <v>21000</v>
      </c>
      <c r="H257" s="6" t="str">
        <f t="shared" si="7"/>
        <v>Aug</v>
      </c>
      <c r="I257" s="5">
        <f>YEAR(SALES!$A257)</f>
        <v>2023</v>
      </c>
    </row>
    <row r="258" spans="1:9" x14ac:dyDescent="0.35">
      <c r="A258" s="5" t="s">
        <v>5486</v>
      </c>
      <c r="B258" s="5" t="s">
        <v>5491</v>
      </c>
      <c r="C258" s="5" t="s">
        <v>18</v>
      </c>
      <c r="D258" s="5" t="s">
        <v>17</v>
      </c>
      <c r="E258" s="5">
        <v>8</v>
      </c>
      <c r="F258" s="5" cm="1">
        <f t="array" ref="F258">_xlfn.XLOOKUP(SALES!$D258,TRIM(Table5[PRODUCTS]),Table5[SELLING PRICE])</f>
        <v>1500</v>
      </c>
      <c r="G258" s="5">
        <f t="shared" ref="G258:G321" si="8">PRODUCT(E258:F258)</f>
        <v>12000</v>
      </c>
      <c r="H258" s="6" t="str">
        <f t="shared" ref="H258:H321" si="9">TEXT(A258, "mmm")</f>
        <v>Sept</v>
      </c>
      <c r="I258" s="5">
        <f>YEAR(SALES!$A258)</f>
        <v>2023</v>
      </c>
    </row>
    <row r="259" spans="1:9" x14ac:dyDescent="0.35">
      <c r="A259" s="7" t="s">
        <v>5486</v>
      </c>
      <c r="B259" s="7" t="s">
        <v>5488</v>
      </c>
      <c r="C259" s="7" t="s">
        <v>18</v>
      </c>
      <c r="D259" s="7" t="s">
        <v>17</v>
      </c>
      <c r="E259" s="7">
        <v>8</v>
      </c>
      <c r="F259" s="7" cm="1">
        <f t="array" ref="F259">_xlfn.XLOOKUP(SALES!$D259,TRIM(Table5[PRODUCTS]),Table5[SELLING PRICE])</f>
        <v>1500</v>
      </c>
      <c r="G259" s="7">
        <f t="shared" si="8"/>
        <v>12000</v>
      </c>
      <c r="H259" s="6" t="str">
        <f t="shared" si="9"/>
        <v>Sept</v>
      </c>
      <c r="I259" s="5">
        <f>YEAR(SALES!$A259)</f>
        <v>2023</v>
      </c>
    </row>
    <row r="260" spans="1:9" x14ac:dyDescent="0.35">
      <c r="A260" s="5" t="s">
        <v>5475</v>
      </c>
      <c r="B260" s="5" t="s">
        <v>5477</v>
      </c>
      <c r="C260" s="5" t="s">
        <v>18</v>
      </c>
      <c r="D260" s="5" t="s">
        <v>17</v>
      </c>
      <c r="E260" s="5">
        <v>13</v>
      </c>
      <c r="F260" s="5" cm="1">
        <f t="array" ref="F260">_xlfn.XLOOKUP(SALES!$D260,TRIM(Table5[PRODUCTS]),Table5[SELLING PRICE])</f>
        <v>1500</v>
      </c>
      <c r="G260" s="5">
        <f t="shared" si="8"/>
        <v>19500</v>
      </c>
      <c r="H260" s="6" t="str">
        <f t="shared" si="9"/>
        <v>Sept</v>
      </c>
      <c r="I260" s="5">
        <f>YEAR(SALES!$A260)</f>
        <v>2023</v>
      </c>
    </row>
    <row r="261" spans="1:9" x14ac:dyDescent="0.35">
      <c r="A261" s="7" t="s">
        <v>5428</v>
      </c>
      <c r="B261" s="7" t="s">
        <v>5427</v>
      </c>
      <c r="C261" s="7" t="s">
        <v>18</v>
      </c>
      <c r="D261" s="7" t="s">
        <v>17</v>
      </c>
      <c r="E261" s="7">
        <v>13</v>
      </c>
      <c r="F261" s="7" cm="1">
        <f t="array" ref="F261">_xlfn.XLOOKUP(SALES!$D261,TRIM(Table5[PRODUCTS]),Table5[SELLING PRICE])</f>
        <v>1500</v>
      </c>
      <c r="G261" s="7">
        <f t="shared" si="8"/>
        <v>19500</v>
      </c>
      <c r="H261" s="6" t="str">
        <f t="shared" si="9"/>
        <v>Sept</v>
      </c>
      <c r="I261" s="7">
        <f>YEAR(SALES!$A261)</f>
        <v>2023</v>
      </c>
    </row>
    <row r="262" spans="1:9" x14ac:dyDescent="0.35">
      <c r="A262" s="5" t="s">
        <v>5421</v>
      </c>
      <c r="B262" s="5" t="s">
        <v>5424</v>
      </c>
      <c r="C262" s="5" t="s">
        <v>18</v>
      </c>
      <c r="D262" s="5" t="s">
        <v>17</v>
      </c>
      <c r="E262" s="5">
        <v>13</v>
      </c>
      <c r="F262" s="5" cm="1">
        <f t="array" ref="F262">_xlfn.XLOOKUP(SALES!$D262,TRIM(Table5[PRODUCTS]),Table5[SELLING PRICE])</f>
        <v>1500</v>
      </c>
      <c r="G262" s="5">
        <f t="shared" si="8"/>
        <v>19500</v>
      </c>
      <c r="H262" s="6" t="str">
        <f t="shared" si="9"/>
        <v>Sept</v>
      </c>
      <c r="I262" s="5">
        <f>YEAR(SALES!$A262)</f>
        <v>2023</v>
      </c>
    </row>
    <row r="263" spans="1:9" x14ac:dyDescent="0.35">
      <c r="A263" s="7" t="s">
        <v>5329</v>
      </c>
      <c r="B263" s="7" t="s">
        <v>5328</v>
      </c>
      <c r="C263" s="7" t="s">
        <v>18</v>
      </c>
      <c r="D263" s="7" t="s">
        <v>17</v>
      </c>
      <c r="E263" s="7">
        <v>15</v>
      </c>
      <c r="F263" s="7" cm="1">
        <f t="array" ref="F263">_xlfn.XLOOKUP(SALES!$D263,TRIM(Table5[PRODUCTS]),Table5[SELLING PRICE])</f>
        <v>1500</v>
      </c>
      <c r="G263" s="7">
        <f t="shared" si="8"/>
        <v>22500</v>
      </c>
      <c r="H263" s="6" t="str">
        <f t="shared" si="9"/>
        <v>Sept</v>
      </c>
      <c r="I263" s="5">
        <f>YEAR(SALES!$A263)</f>
        <v>2023</v>
      </c>
    </row>
    <row r="264" spans="1:9" x14ac:dyDescent="0.35">
      <c r="A264" s="5" t="s">
        <v>5300</v>
      </c>
      <c r="B264" s="5" t="s">
        <v>5302</v>
      </c>
      <c r="C264" s="5" t="s">
        <v>18</v>
      </c>
      <c r="D264" s="5" t="s">
        <v>17</v>
      </c>
      <c r="E264" s="5">
        <v>1</v>
      </c>
      <c r="F264" s="5" cm="1">
        <f t="array" ref="F264">_xlfn.XLOOKUP(SALES!$D264,TRIM(Table5[PRODUCTS]),Table5[SELLING PRICE])</f>
        <v>1500</v>
      </c>
      <c r="G264" s="5">
        <f t="shared" si="8"/>
        <v>1500</v>
      </c>
      <c r="H264" s="6" t="str">
        <f t="shared" si="9"/>
        <v>Oct</v>
      </c>
      <c r="I264" s="5">
        <f>YEAR(SALES!$A264)</f>
        <v>2023</v>
      </c>
    </row>
    <row r="265" spans="1:9" x14ac:dyDescent="0.35">
      <c r="A265" s="7" t="s">
        <v>5264</v>
      </c>
      <c r="B265" s="7" t="s">
        <v>5266</v>
      </c>
      <c r="C265" s="7" t="s">
        <v>18</v>
      </c>
      <c r="D265" s="7" t="s">
        <v>17</v>
      </c>
      <c r="E265" s="7">
        <v>6</v>
      </c>
      <c r="F265" s="7" cm="1">
        <f t="array" ref="F265">_xlfn.XLOOKUP(SALES!$D265,TRIM(Table5[PRODUCTS]),Table5[SELLING PRICE])</f>
        <v>1500</v>
      </c>
      <c r="G265" s="7">
        <f t="shared" si="8"/>
        <v>9000</v>
      </c>
      <c r="H265" s="6" t="str">
        <f t="shared" si="9"/>
        <v>Oct</v>
      </c>
      <c r="I265" s="5">
        <f>YEAR(SALES!$A265)</f>
        <v>2023</v>
      </c>
    </row>
    <row r="266" spans="1:9" x14ac:dyDescent="0.35">
      <c r="A266" s="5" t="s">
        <v>5255</v>
      </c>
      <c r="B266" s="5" t="s">
        <v>5259</v>
      </c>
      <c r="C266" s="5" t="s">
        <v>18</v>
      </c>
      <c r="D266" s="5" t="s">
        <v>17</v>
      </c>
      <c r="E266" s="5">
        <v>6</v>
      </c>
      <c r="F266" s="5" cm="1">
        <f t="array" ref="F266">_xlfn.XLOOKUP(SALES!$D266,TRIM(Table5[PRODUCTS]),Table5[SELLING PRICE])</f>
        <v>1500</v>
      </c>
      <c r="G266" s="5">
        <f t="shared" si="8"/>
        <v>9000</v>
      </c>
      <c r="H266" s="6" t="str">
        <f t="shared" si="9"/>
        <v>Oct</v>
      </c>
      <c r="I266" s="5">
        <f>YEAR(SALES!$A266)</f>
        <v>2023</v>
      </c>
    </row>
    <row r="267" spans="1:9" x14ac:dyDescent="0.35">
      <c r="A267" s="7" t="s">
        <v>5110</v>
      </c>
      <c r="B267" s="7" t="s">
        <v>5117</v>
      </c>
      <c r="C267" s="7" t="s">
        <v>18</v>
      </c>
      <c r="D267" s="7" t="s">
        <v>17</v>
      </c>
      <c r="E267" s="7">
        <v>1</v>
      </c>
      <c r="F267" s="7" cm="1">
        <f t="array" ref="F267">_xlfn.XLOOKUP(SALES!$D267,TRIM(Table5[PRODUCTS]),Table5[SELLING PRICE])</f>
        <v>1500</v>
      </c>
      <c r="G267" s="7">
        <f t="shared" si="8"/>
        <v>1500</v>
      </c>
      <c r="H267" s="6" t="str">
        <f t="shared" si="9"/>
        <v>Nov</v>
      </c>
      <c r="I267" s="7">
        <f>YEAR(SALES!$A267)</f>
        <v>2023</v>
      </c>
    </row>
    <row r="268" spans="1:9" x14ac:dyDescent="0.35">
      <c r="A268" s="5" t="s">
        <v>5054</v>
      </c>
      <c r="B268" s="5" t="s">
        <v>5058</v>
      </c>
      <c r="C268" s="5" t="s">
        <v>18</v>
      </c>
      <c r="D268" s="5" t="s">
        <v>17</v>
      </c>
      <c r="E268" s="5">
        <v>2</v>
      </c>
      <c r="F268" s="5" cm="1">
        <f t="array" ref="F268">_xlfn.XLOOKUP(SALES!$D268,TRIM(Table5[PRODUCTS]),Table5[SELLING PRICE])</f>
        <v>1500</v>
      </c>
      <c r="G268" s="5">
        <f t="shared" si="8"/>
        <v>3000</v>
      </c>
      <c r="H268" s="6" t="str">
        <f t="shared" si="9"/>
        <v>Nov</v>
      </c>
      <c r="I268" s="5">
        <f>YEAR(SALES!$A268)</f>
        <v>2023</v>
      </c>
    </row>
    <row r="269" spans="1:9" x14ac:dyDescent="0.35">
      <c r="A269" s="7" t="s">
        <v>4532</v>
      </c>
      <c r="B269" s="7" t="s">
        <v>4534</v>
      </c>
      <c r="C269" s="7" t="s">
        <v>18</v>
      </c>
      <c r="D269" s="7" t="s">
        <v>17</v>
      </c>
      <c r="E269" s="7">
        <v>12</v>
      </c>
      <c r="F269" s="7" cm="1">
        <f t="array" ref="F269">_xlfn.XLOOKUP(SALES!$D269,TRIM(Table5[PRODUCTS]),Table5[SELLING PRICE])</f>
        <v>1500</v>
      </c>
      <c r="G269" s="7">
        <f t="shared" si="8"/>
        <v>18000</v>
      </c>
      <c r="H269" s="6" t="str">
        <f t="shared" si="9"/>
        <v>Feb</v>
      </c>
      <c r="I269" s="5">
        <f>YEAR(SALES!$A269)</f>
        <v>2024</v>
      </c>
    </row>
    <row r="270" spans="1:9" x14ac:dyDescent="0.35">
      <c r="A270" s="5" t="s">
        <v>4466</v>
      </c>
      <c r="B270" s="5" t="s">
        <v>4473</v>
      </c>
      <c r="C270" s="5" t="s">
        <v>18</v>
      </c>
      <c r="D270" s="5" t="s">
        <v>17</v>
      </c>
      <c r="E270" s="5">
        <v>5</v>
      </c>
      <c r="F270" s="5" cm="1">
        <f t="array" ref="F270">_xlfn.XLOOKUP(SALES!$D270,TRIM(Table5[PRODUCTS]),Table5[SELLING PRICE])</f>
        <v>1500</v>
      </c>
      <c r="G270" s="5">
        <f t="shared" si="8"/>
        <v>7500</v>
      </c>
      <c r="H270" s="6" t="str">
        <f t="shared" si="9"/>
        <v>Feb</v>
      </c>
      <c r="I270" s="5">
        <f>YEAR(SALES!$A270)</f>
        <v>2024</v>
      </c>
    </row>
    <row r="271" spans="1:9" x14ac:dyDescent="0.35">
      <c r="A271" s="7" t="s">
        <v>4407</v>
      </c>
      <c r="B271" s="7" t="s">
        <v>4408</v>
      </c>
      <c r="C271" s="7" t="s">
        <v>18</v>
      </c>
      <c r="D271" s="7" t="s">
        <v>17</v>
      </c>
      <c r="E271" s="7">
        <v>13</v>
      </c>
      <c r="F271" s="7" cm="1">
        <f t="array" ref="F271">_xlfn.XLOOKUP(SALES!$D271,TRIM(Table5[PRODUCTS]),Table5[SELLING PRICE])</f>
        <v>1500</v>
      </c>
      <c r="G271" s="7">
        <f t="shared" si="8"/>
        <v>19500</v>
      </c>
      <c r="H271" s="6" t="str">
        <f t="shared" si="9"/>
        <v>Feb</v>
      </c>
      <c r="I271" s="5">
        <f>YEAR(SALES!$A271)</f>
        <v>2024</v>
      </c>
    </row>
    <row r="272" spans="1:9" x14ac:dyDescent="0.35">
      <c r="A272" s="5" t="s">
        <v>4333</v>
      </c>
      <c r="B272" s="5" t="s">
        <v>4335</v>
      </c>
      <c r="C272" s="5" t="s">
        <v>18</v>
      </c>
      <c r="D272" s="5" t="s">
        <v>17</v>
      </c>
      <c r="E272" s="5">
        <v>7</v>
      </c>
      <c r="F272" s="5" cm="1">
        <f t="array" ref="F272">_xlfn.XLOOKUP(SALES!$D272,TRIM(Table5[PRODUCTS]),Table5[SELLING PRICE])</f>
        <v>1500</v>
      </c>
      <c r="G272" s="5">
        <f t="shared" si="8"/>
        <v>10500</v>
      </c>
      <c r="H272" s="6" t="str">
        <f t="shared" si="9"/>
        <v>Mar</v>
      </c>
      <c r="I272" s="5">
        <f>YEAR(SALES!$A272)</f>
        <v>2024</v>
      </c>
    </row>
    <row r="273" spans="1:9" x14ac:dyDescent="0.35">
      <c r="A273" s="7" t="s">
        <v>4265</v>
      </c>
      <c r="B273" s="7" t="s">
        <v>4272</v>
      </c>
      <c r="C273" s="7" t="s">
        <v>18</v>
      </c>
      <c r="D273" s="7" t="s">
        <v>17</v>
      </c>
      <c r="E273" s="7">
        <v>9</v>
      </c>
      <c r="F273" s="7" cm="1">
        <f t="array" ref="F273">_xlfn.XLOOKUP(SALES!$D273,TRIM(Table5[PRODUCTS]),Table5[SELLING PRICE])</f>
        <v>1500</v>
      </c>
      <c r="G273" s="7">
        <f t="shared" si="8"/>
        <v>13500</v>
      </c>
      <c r="H273" s="6" t="str">
        <f t="shared" si="9"/>
        <v>Mar</v>
      </c>
      <c r="I273" s="7">
        <f>YEAR(SALES!$A273)</f>
        <v>2024</v>
      </c>
    </row>
    <row r="274" spans="1:9" x14ac:dyDescent="0.35">
      <c r="A274" s="5" t="s">
        <v>4189</v>
      </c>
      <c r="B274" s="5" t="s">
        <v>4194</v>
      </c>
      <c r="C274" s="5" t="s">
        <v>18</v>
      </c>
      <c r="D274" s="5" t="s">
        <v>17</v>
      </c>
      <c r="E274" s="5">
        <v>10</v>
      </c>
      <c r="F274" s="5" cm="1">
        <f t="array" ref="F274">_xlfn.XLOOKUP(SALES!$D274,TRIM(Table5[PRODUCTS]),Table5[SELLING PRICE])</f>
        <v>1500</v>
      </c>
      <c r="G274" s="5">
        <f t="shared" si="8"/>
        <v>15000</v>
      </c>
      <c r="H274" s="6" t="str">
        <f t="shared" si="9"/>
        <v>Mar</v>
      </c>
      <c r="I274" s="5">
        <f>YEAR(SALES!$A274)</f>
        <v>2024</v>
      </c>
    </row>
    <row r="275" spans="1:9" x14ac:dyDescent="0.35">
      <c r="A275" s="7" t="s">
        <v>4189</v>
      </c>
      <c r="B275" s="7" t="s">
        <v>4188</v>
      </c>
      <c r="C275" s="7" t="s">
        <v>18</v>
      </c>
      <c r="D275" s="7" t="s">
        <v>17</v>
      </c>
      <c r="E275" s="7">
        <v>3</v>
      </c>
      <c r="F275" s="7" cm="1">
        <f t="array" ref="F275">_xlfn.XLOOKUP(SALES!$D275,TRIM(Table5[PRODUCTS]),Table5[SELLING PRICE])</f>
        <v>1500</v>
      </c>
      <c r="G275" s="7">
        <f t="shared" si="8"/>
        <v>4500</v>
      </c>
      <c r="H275" s="6" t="str">
        <f t="shared" si="9"/>
        <v>Mar</v>
      </c>
      <c r="I275" s="5">
        <f>YEAR(SALES!$A275)</f>
        <v>2024</v>
      </c>
    </row>
    <row r="276" spans="1:9" x14ac:dyDescent="0.35">
      <c r="A276" s="5" t="s">
        <v>4165</v>
      </c>
      <c r="B276" s="5" t="s">
        <v>4171</v>
      </c>
      <c r="C276" s="5" t="s">
        <v>18</v>
      </c>
      <c r="D276" s="5" t="s">
        <v>17</v>
      </c>
      <c r="E276" s="5">
        <v>8</v>
      </c>
      <c r="F276" s="5" cm="1">
        <f t="array" ref="F276">_xlfn.XLOOKUP(SALES!$D276,TRIM(Table5[PRODUCTS]),Table5[SELLING PRICE])</f>
        <v>1500</v>
      </c>
      <c r="G276" s="5">
        <f t="shared" si="8"/>
        <v>12000</v>
      </c>
      <c r="H276" s="6" t="str">
        <f t="shared" si="9"/>
        <v>Apr</v>
      </c>
      <c r="I276" s="5">
        <f>YEAR(SALES!$A276)</f>
        <v>2024</v>
      </c>
    </row>
    <row r="277" spans="1:9" x14ac:dyDescent="0.35">
      <c r="A277" s="7" t="s">
        <v>4107</v>
      </c>
      <c r="B277" s="7" t="s">
        <v>4110</v>
      </c>
      <c r="C277" s="7" t="s">
        <v>18</v>
      </c>
      <c r="D277" s="7" t="s">
        <v>17</v>
      </c>
      <c r="E277" s="7">
        <v>15</v>
      </c>
      <c r="F277" s="7" cm="1">
        <f t="array" ref="F277">_xlfn.XLOOKUP(SALES!$D277,TRIM(Table5[PRODUCTS]),Table5[SELLING PRICE])</f>
        <v>1500</v>
      </c>
      <c r="G277" s="7">
        <f t="shared" si="8"/>
        <v>22500</v>
      </c>
      <c r="H277" s="6" t="str">
        <f t="shared" si="9"/>
        <v>Apr</v>
      </c>
      <c r="I277" s="5">
        <f>YEAR(SALES!$A277)</f>
        <v>2024</v>
      </c>
    </row>
    <row r="278" spans="1:9" x14ac:dyDescent="0.35">
      <c r="A278" s="5" t="s">
        <v>4107</v>
      </c>
      <c r="B278" s="5" t="s">
        <v>4109</v>
      </c>
      <c r="C278" s="5" t="s">
        <v>18</v>
      </c>
      <c r="D278" s="5" t="s">
        <v>17</v>
      </c>
      <c r="E278" s="5">
        <v>3</v>
      </c>
      <c r="F278" s="5" cm="1">
        <f t="array" ref="F278">_xlfn.XLOOKUP(SALES!$D278,TRIM(Table5[PRODUCTS]),Table5[SELLING PRICE])</f>
        <v>1500</v>
      </c>
      <c r="G278" s="5">
        <f t="shared" si="8"/>
        <v>4500</v>
      </c>
      <c r="H278" s="6" t="str">
        <f t="shared" si="9"/>
        <v>Apr</v>
      </c>
      <c r="I278" s="5">
        <f>YEAR(SALES!$A278)</f>
        <v>2024</v>
      </c>
    </row>
    <row r="279" spans="1:9" x14ac:dyDescent="0.35">
      <c r="A279" s="7" t="s">
        <v>4085</v>
      </c>
      <c r="B279" s="7" t="s">
        <v>4086</v>
      </c>
      <c r="C279" s="7" t="s">
        <v>18</v>
      </c>
      <c r="D279" s="7" t="s">
        <v>17</v>
      </c>
      <c r="E279" s="7">
        <v>10</v>
      </c>
      <c r="F279" s="7" cm="1">
        <f t="array" ref="F279">_xlfn.XLOOKUP(SALES!$D279,TRIM(Table5[PRODUCTS]),Table5[SELLING PRICE])</f>
        <v>1500</v>
      </c>
      <c r="G279" s="7">
        <f t="shared" si="8"/>
        <v>15000</v>
      </c>
      <c r="H279" s="6" t="str">
        <f t="shared" si="9"/>
        <v>Apr</v>
      </c>
      <c r="I279" s="7">
        <f>YEAR(SALES!$A279)</f>
        <v>2024</v>
      </c>
    </row>
    <row r="280" spans="1:9" x14ac:dyDescent="0.35">
      <c r="A280" s="5" t="s">
        <v>4002</v>
      </c>
      <c r="B280" s="5" t="s">
        <v>4008</v>
      </c>
      <c r="C280" s="5" t="s">
        <v>18</v>
      </c>
      <c r="D280" s="5" t="s">
        <v>17</v>
      </c>
      <c r="E280" s="5">
        <v>6</v>
      </c>
      <c r="F280" s="5" cm="1">
        <f t="array" ref="F280">_xlfn.XLOOKUP(SALES!$D280,TRIM(Table5[PRODUCTS]),Table5[SELLING PRICE])</f>
        <v>1500</v>
      </c>
      <c r="G280" s="5">
        <f t="shared" si="8"/>
        <v>9000</v>
      </c>
      <c r="H280" s="6" t="str">
        <f t="shared" si="9"/>
        <v>Apr</v>
      </c>
      <c r="I280" s="5">
        <f>YEAR(SALES!$A280)</f>
        <v>2024</v>
      </c>
    </row>
    <row r="281" spans="1:9" x14ac:dyDescent="0.35">
      <c r="A281" s="7" t="s">
        <v>4002</v>
      </c>
      <c r="B281" s="7" t="s">
        <v>4004</v>
      </c>
      <c r="C281" s="7" t="s">
        <v>18</v>
      </c>
      <c r="D281" s="7" t="s">
        <v>17</v>
      </c>
      <c r="E281" s="7">
        <v>4</v>
      </c>
      <c r="F281" s="7" cm="1">
        <f t="array" ref="F281">_xlfn.XLOOKUP(SALES!$D281,TRIM(Table5[PRODUCTS]),Table5[SELLING PRICE])</f>
        <v>1500</v>
      </c>
      <c r="G281" s="7">
        <f t="shared" si="8"/>
        <v>6000</v>
      </c>
      <c r="H281" s="6" t="str">
        <f t="shared" si="9"/>
        <v>Apr</v>
      </c>
      <c r="I281" s="5">
        <f>YEAR(SALES!$A281)</f>
        <v>2024</v>
      </c>
    </row>
    <row r="282" spans="1:9" x14ac:dyDescent="0.35">
      <c r="A282" s="5" t="s">
        <v>3996</v>
      </c>
      <c r="B282" s="5" t="s">
        <v>3999</v>
      </c>
      <c r="C282" s="5" t="s">
        <v>18</v>
      </c>
      <c r="D282" s="5" t="s">
        <v>17</v>
      </c>
      <c r="E282" s="5">
        <v>6</v>
      </c>
      <c r="F282" s="5" cm="1">
        <f t="array" ref="F282">_xlfn.XLOOKUP(SALES!$D282,TRIM(Table5[PRODUCTS]),Table5[SELLING PRICE])</f>
        <v>1500</v>
      </c>
      <c r="G282" s="5">
        <f t="shared" si="8"/>
        <v>9000</v>
      </c>
      <c r="H282" s="6" t="str">
        <f t="shared" si="9"/>
        <v>Apr</v>
      </c>
      <c r="I282" s="5">
        <f>YEAR(SALES!$A282)</f>
        <v>2024</v>
      </c>
    </row>
    <row r="283" spans="1:9" x14ac:dyDescent="0.35">
      <c r="A283" s="7" t="s">
        <v>3905</v>
      </c>
      <c r="B283" s="7" t="s">
        <v>3904</v>
      </c>
      <c r="C283" s="7" t="s">
        <v>18</v>
      </c>
      <c r="D283" s="7" t="s">
        <v>17</v>
      </c>
      <c r="E283" s="7">
        <v>2</v>
      </c>
      <c r="F283" s="7" cm="1">
        <f t="array" ref="F283">_xlfn.XLOOKUP(SALES!$D283,TRIM(Table5[PRODUCTS]),Table5[SELLING PRICE])</f>
        <v>1500</v>
      </c>
      <c r="G283" s="7">
        <f t="shared" si="8"/>
        <v>3000</v>
      </c>
      <c r="H283" s="6" t="str">
        <f t="shared" si="9"/>
        <v>May</v>
      </c>
      <c r="I283" s="5">
        <f>YEAR(SALES!$A283)</f>
        <v>2024</v>
      </c>
    </row>
    <row r="284" spans="1:9" x14ac:dyDescent="0.35">
      <c r="A284" s="5" t="s">
        <v>3881</v>
      </c>
      <c r="B284" s="5" t="s">
        <v>3885</v>
      </c>
      <c r="C284" s="5" t="s">
        <v>18</v>
      </c>
      <c r="D284" s="5" t="s">
        <v>17</v>
      </c>
      <c r="E284" s="5">
        <v>8</v>
      </c>
      <c r="F284" s="5" cm="1">
        <f t="array" ref="F284">_xlfn.XLOOKUP(SALES!$D284,TRIM(Table5[PRODUCTS]),Table5[SELLING PRICE])</f>
        <v>1500</v>
      </c>
      <c r="G284" s="5">
        <f t="shared" si="8"/>
        <v>12000</v>
      </c>
      <c r="H284" s="6" t="str">
        <f t="shared" si="9"/>
        <v>May</v>
      </c>
      <c r="I284" s="5">
        <f>YEAR(SALES!$A284)</f>
        <v>2024</v>
      </c>
    </row>
    <row r="285" spans="1:9" x14ac:dyDescent="0.35">
      <c r="A285" s="7" t="s">
        <v>3830</v>
      </c>
      <c r="B285" s="7" t="s">
        <v>3829</v>
      </c>
      <c r="C285" s="7" t="s">
        <v>18</v>
      </c>
      <c r="D285" s="7" t="s">
        <v>17</v>
      </c>
      <c r="E285" s="7">
        <v>10</v>
      </c>
      <c r="F285" s="7" cm="1">
        <f t="array" ref="F285">_xlfn.XLOOKUP(SALES!$D285,TRIM(Table5[PRODUCTS]),Table5[SELLING PRICE])</f>
        <v>1500</v>
      </c>
      <c r="G285" s="7">
        <f t="shared" si="8"/>
        <v>15000</v>
      </c>
      <c r="H285" s="6" t="str">
        <f t="shared" si="9"/>
        <v>May</v>
      </c>
      <c r="I285" s="7">
        <f>YEAR(SALES!$A285)</f>
        <v>2024</v>
      </c>
    </row>
    <row r="286" spans="1:9" x14ac:dyDescent="0.35">
      <c r="A286" s="5" t="s">
        <v>3820</v>
      </c>
      <c r="B286" s="5" t="s">
        <v>3826</v>
      </c>
      <c r="C286" s="5" t="s">
        <v>18</v>
      </c>
      <c r="D286" s="5" t="s">
        <v>17</v>
      </c>
      <c r="E286" s="5">
        <v>7</v>
      </c>
      <c r="F286" s="5" cm="1">
        <f t="array" ref="F286">_xlfn.XLOOKUP(SALES!$D286,TRIM(Table5[PRODUCTS]),Table5[SELLING PRICE])</f>
        <v>1500</v>
      </c>
      <c r="G286" s="5">
        <f t="shared" si="8"/>
        <v>10500</v>
      </c>
      <c r="H286" s="6" t="str">
        <f t="shared" si="9"/>
        <v>May</v>
      </c>
      <c r="I286" s="5">
        <f>YEAR(SALES!$A286)</f>
        <v>2024</v>
      </c>
    </row>
    <row r="287" spans="1:9" x14ac:dyDescent="0.35">
      <c r="A287" s="7" t="s">
        <v>3807</v>
      </c>
      <c r="B287" s="7" t="s">
        <v>3808</v>
      </c>
      <c r="C287" s="7" t="s">
        <v>18</v>
      </c>
      <c r="D287" s="7" t="s">
        <v>17</v>
      </c>
      <c r="E287" s="7">
        <v>2</v>
      </c>
      <c r="F287" s="7" cm="1">
        <f t="array" ref="F287">_xlfn.XLOOKUP(SALES!$D287,TRIM(Table5[PRODUCTS]),Table5[SELLING PRICE])</f>
        <v>1500</v>
      </c>
      <c r="G287" s="7">
        <f t="shared" si="8"/>
        <v>3000</v>
      </c>
      <c r="H287" s="6" t="str">
        <f t="shared" si="9"/>
        <v>May</v>
      </c>
      <c r="I287" s="5">
        <f>YEAR(SALES!$A287)</f>
        <v>2024</v>
      </c>
    </row>
    <row r="288" spans="1:9" x14ac:dyDescent="0.35">
      <c r="A288" s="5" t="s">
        <v>3749</v>
      </c>
      <c r="B288" s="5" t="s">
        <v>3758</v>
      </c>
      <c r="C288" s="5" t="s">
        <v>18</v>
      </c>
      <c r="D288" s="5" t="s">
        <v>17</v>
      </c>
      <c r="E288" s="5">
        <v>4</v>
      </c>
      <c r="F288" s="5" cm="1">
        <f t="array" ref="F288">_xlfn.XLOOKUP(SALES!$D288,TRIM(Table5[PRODUCTS]),Table5[SELLING PRICE])</f>
        <v>1500</v>
      </c>
      <c r="G288" s="5">
        <f t="shared" si="8"/>
        <v>6000</v>
      </c>
      <c r="H288" s="6" t="str">
        <f t="shared" si="9"/>
        <v>Jun</v>
      </c>
      <c r="I288" s="5">
        <f>YEAR(SALES!$A288)</f>
        <v>2024</v>
      </c>
    </row>
    <row r="289" spans="1:9" x14ac:dyDescent="0.35">
      <c r="A289" s="7" t="s">
        <v>3699</v>
      </c>
      <c r="B289" s="7" t="s">
        <v>3701</v>
      </c>
      <c r="C289" s="7" t="s">
        <v>18</v>
      </c>
      <c r="D289" s="7" t="s">
        <v>17</v>
      </c>
      <c r="E289" s="7">
        <v>8</v>
      </c>
      <c r="F289" s="7" cm="1">
        <f t="array" ref="F289">_xlfn.XLOOKUP(SALES!$D289,TRIM(Table5[PRODUCTS]),Table5[SELLING PRICE])</f>
        <v>1500</v>
      </c>
      <c r="G289" s="7">
        <f t="shared" si="8"/>
        <v>12000</v>
      </c>
      <c r="H289" s="6" t="str">
        <f t="shared" si="9"/>
        <v>Jun</v>
      </c>
      <c r="I289" s="5">
        <f>YEAR(SALES!$A289)</f>
        <v>2024</v>
      </c>
    </row>
    <row r="290" spans="1:9" x14ac:dyDescent="0.35">
      <c r="A290" s="5" t="s">
        <v>3651</v>
      </c>
      <c r="B290" s="5" t="s">
        <v>3652</v>
      </c>
      <c r="C290" s="5" t="s">
        <v>18</v>
      </c>
      <c r="D290" s="5" t="s">
        <v>17</v>
      </c>
      <c r="E290" s="5">
        <v>10</v>
      </c>
      <c r="F290" s="5" cm="1">
        <f t="array" ref="F290">_xlfn.XLOOKUP(SALES!$D290,TRIM(Table5[PRODUCTS]),Table5[SELLING PRICE])</f>
        <v>1500</v>
      </c>
      <c r="G290" s="5">
        <f t="shared" si="8"/>
        <v>15000</v>
      </c>
      <c r="H290" s="6" t="str">
        <f t="shared" si="9"/>
        <v>Jun</v>
      </c>
      <c r="I290" s="5">
        <f>YEAR(SALES!$A290)</f>
        <v>2024</v>
      </c>
    </row>
    <row r="291" spans="1:9" x14ac:dyDescent="0.35">
      <c r="A291" s="7" t="s">
        <v>3643</v>
      </c>
      <c r="B291" s="7" t="s">
        <v>3645</v>
      </c>
      <c r="C291" s="7" t="s">
        <v>18</v>
      </c>
      <c r="D291" s="7" t="s">
        <v>17</v>
      </c>
      <c r="E291" s="7">
        <v>12</v>
      </c>
      <c r="F291" s="7" cm="1">
        <f t="array" ref="F291">_xlfn.XLOOKUP(SALES!$D291,TRIM(Table5[PRODUCTS]),Table5[SELLING PRICE])</f>
        <v>1500</v>
      </c>
      <c r="G291" s="7">
        <f t="shared" si="8"/>
        <v>18000</v>
      </c>
      <c r="H291" s="6" t="str">
        <f t="shared" si="9"/>
        <v>Jun</v>
      </c>
      <c r="I291" s="7">
        <f>YEAR(SALES!$A291)</f>
        <v>2024</v>
      </c>
    </row>
    <row r="292" spans="1:9" x14ac:dyDescent="0.35">
      <c r="A292" s="5" t="s">
        <v>3600</v>
      </c>
      <c r="B292" s="5" t="s">
        <v>3602</v>
      </c>
      <c r="C292" s="5" t="s">
        <v>18</v>
      </c>
      <c r="D292" s="5" t="s">
        <v>17</v>
      </c>
      <c r="E292" s="5">
        <v>12</v>
      </c>
      <c r="F292" s="5" cm="1">
        <f t="array" ref="F292">_xlfn.XLOOKUP(SALES!$D292,TRIM(Table5[PRODUCTS]),Table5[SELLING PRICE])</f>
        <v>1500</v>
      </c>
      <c r="G292" s="5">
        <f t="shared" si="8"/>
        <v>18000</v>
      </c>
      <c r="H292" s="6" t="str">
        <f t="shared" si="9"/>
        <v>Jul</v>
      </c>
      <c r="I292" s="5">
        <f>YEAR(SALES!$A292)</f>
        <v>2024</v>
      </c>
    </row>
    <row r="293" spans="1:9" x14ac:dyDescent="0.35">
      <c r="A293" s="7" t="s">
        <v>3527</v>
      </c>
      <c r="B293" s="7" t="s">
        <v>3529</v>
      </c>
      <c r="C293" s="7" t="s">
        <v>18</v>
      </c>
      <c r="D293" s="7" t="s">
        <v>17</v>
      </c>
      <c r="E293" s="7">
        <v>11</v>
      </c>
      <c r="F293" s="7" cm="1">
        <f t="array" ref="F293">_xlfn.XLOOKUP(SALES!$D293,TRIM(Table5[PRODUCTS]),Table5[SELLING PRICE])</f>
        <v>1500</v>
      </c>
      <c r="G293" s="7">
        <f t="shared" si="8"/>
        <v>16500</v>
      </c>
      <c r="H293" s="6" t="str">
        <f t="shared" si="9"/>
        <v>Jul</v>
      </c>
      <c r="I293" s="5">
        <f>YEAR(SALES!$A293)</f>
        <v>2024</v>
      </c>
    </row>
    <row r="294" spans="1:9" x14ac:dyDescent="0.35">
      <c r="A294" s="5" t="s">
        <v>3437</v>
      </c>
      <c r="B294" s="5" t="s">
        <v>3436</v>
      </c>
      <c r="C294" s="5" t="s">
        <v>18</v>
      </c>
      <c r="D294" s="5" t="s">
        <v>17</v>
      </c>
      <c r="E294" s="5">
        <v>1</v>
      </c>
      <c r="F294" s="5" cm="1">
        <f t="array" ref="F294">_xlfn.XLOOKUP(SALES!$D294,TRIM(Table5[PRODUCTS]),Table5[SELLING PRICE])</f>
        <v>1500</v>
      </c>
      <c r="G294" s="5">
        <f t="shared" si="8"/>
        <v>1500</v>
      </c>
      <c r="H294" s="6" t="str">
        <f t="shared" si="9"/>
        <v>Jul</v>
      </c>
      <c r="I294" s="5">
        <f>YEAR(SALES!$A294)</f>
        <v>2024</v>
      </c>
    </row>
    <row r="295" spans="1:9" x14ac:dyDescent="0.35">
      <c r="A295" s="7" t="s">
        <v>3320</v>
      </c>
      <c r="B295" s="7" t="s">
        <v>3325</v>
      </c>
      <c r="C295" s="7" t="s">
        <v>18</v>
      </c>
      <c r="D295" s="7" t="s">
        <v>17</v>
      </c>
      <c r="E295" s="7">
        <v>13</v>
      </c>
      <c r="F295" s="7" cm="1">
        <f t="array" ref="F295">_xlfn.XLOOKUP(SALES!$D295,TRIM(Table5[PRODUCTS]),Table5[SELLING PRICE])</f>
        <v>1500</v>
      </c>
      <c r="G295" s="7">
        <f t="shared" si="8"/>
        <v>19500</v>
      </c>
      <c r="H295" s="6" t="str">
        <f t="shared" si="9"/>
        <v>Aug</v>
      </c>
      <c r="I295" s="5">
        <f>YEAR(SALES!$A295)</f>
        <v>2024</v>
      </c>
    </row>
    <row r="296" spans="1:9" x14ac:dyDescent="0.35">
      <c r="A296" s="5" t="s">
        <v>3253</v>
      </c>
      <c r="B296" s="5" t="s">
        <v>3252</v>
      </c>
      <c r="C296" s="5" t="s">
        <v>18</v>
      </c>
      <c r="D296" s="5" t="s">
        <v>17</v>
      </c>
      <c r="E296" s="5">
        <v>12</v>
      </c>
      <c r="F296" s="5" cm="1">
        <f t="array" ref="F296">_xlfn.XLOOKUP(SALES!$D296,TRIM(Table5[PRODUCTS]),Table5[SELLING PRICE])</f>
        <v>1500</v>
      </c>
      <c r="G296" s="5">
        <f t="shared" si="8"/>
        <v>18000</v>
      </c>
      <c r="H296" s="6" t="str">
        <f t="shared" si="9"/>
        <v>Aug</v>
      </c>
      <c r="I296" s="5">
        <f>YEAR(SALES!$A296)</f>
        <v>2024</v>
      </c>
    </row>
    <row r="297" spans="1:9" x14ac:dyDescent="0.35">
      <c r="A297" s="7" t="s">
        <v>3238</v>
      </c>
      <c r="B297" s="7" t="s">
        <v>3243</v>
      </c>
      <c r="C297" s="7" t="s">
        <v>18</v>
      </c>
      <c r="D297" s="7" t="s">
        <v>17</v>
      </c>
      <c r="E297" s="7">
        <v>10</v>
      </c>
      <c r="F297" s="7" cm="1">
        <f t="array" ref="F297">_xlfn.XLOOKUP(SALES!$D297,TRIM(Table5[PRODUCTS]),Table5[SELLING PRICE])</f>
        <v>1500</v>
      </c>
      <c r="G297" s="7">
        <f t="shared" si="8"/>
        <v>15000</v>
      </c>
      <c r="H297" s="6" t="str">
        <f t="shared" si="9"/>
        <v>Aug</v>
      </c>
      <c r="I297" s="7">
        <f>YEAR(SALES!$A297)</f>
        <v>2024</v>
      </c>
    </row>
    <row r="298" spans="1:9" x14ac:dyDescent="0.35">
      <c r="A298" s="5" t="s">
        <v>3177</v>
      </c>
      <c r="B298" s="5" t="s">
        <v>3181</v>
      </c>
      <c r="C298" s="5" t="s">
        <v>18</v>
      </c>
      <c r="D298" s="5" t="s">
        <v>17</v>
      </c>
      <c r="E298" s="5">
        <v>12</v>
      </c>
      <c r="F298" s="5" cm="1">
        <f t="array" ref="F298">_xlfn.XLOOKUP(SALES!$D298,TRIM(Table5[PRODUCTS]),Table5[SELLING PRICE])</f>
        <v>1500</v>
      </c>
      <c r="G298" s="5">
        <f t="shared" si="8"/>
        <v>18000</v>
      </c>
      <c r="H298" s="6" t="str">
        <f t="shared" si="9"/>
        <v>Sept</v>
      </c>
      <c r="I298" s="5">
        <f>YEAR(SALES!$A298)</f>
        <v>2024</v>
      </c>
    </row>
    <row r="299" spans="1:9" x14ac:dyDescent="0.35">
      <c r="A299" s="7" t="s">
        <v>3043</v>
      </c>
      <c r="B299" s="7" t="s">
        <v>3049</v>
      </c>
      <c r="C299" s="7" t="s">
        <v>18</v>
      </c>
      <c r="D299" s="7" t="s">
        <v>17</v>
      </c>
      <c r="E299" s="7">
        <v>6</v>
      </c>
      <c r="F299" s="7" cm="1">
        <f t="array" ref="F299">_xlfn.XLOOKUP(SALES!$D299,TRIM(Table5[PRODUCTS]),Table5[SELLING PRICE])</f>
        <v>1500</v>
      </c>
      <c r="G299" s="7">
        <f t="shared" si="8"/>
        <v>9000</v>
      </c>
      <c r="H299" s="6" t="str">
        <f t="shared" si="9"/>
        <v>Sept</v>
      </c>
      <c r="I299" s="5">
        <f>YEAR(SALES!$A299)</f>
        <v>2024</v>
      </c>
    </row>
    <row r="300" spans="1:9" x14ac:dyDescent="0.35">
      <c r="A300" s="5" t="s">
        <v>3035</v>
      </c>
      <c r="B300" s="5" t="s">
        <v>3040</v>
      </c>
      <c r="C300" s="5" t="s">
        <v>18</v>
      </c>
      <c r="D300" s="5" t="s">
        <v>17</v>
      </c>
      <c r="E300" s="5">
        <v>11</v>
      </c>
      <c r="F300" s="5" cm="1">
        <f t="array" ref="F300">_xlfn.XLOOKUP(SALES!$D300,TRIM(Table5[PRODUCTS]),Table5[SELLING PRICE])</f>
        <v>1500</v>
      </c>
      <c r="G300" s="5">
        <f t="shared" si="8"/>
        <v>16500</v>
      </c>
      <c r="H300" s="6" t="str">
        <f t="shared" si="9"/>
        <v>Sept</v>
      </c>
      <c r="I300" s="5">
        <f>YEAR(SALES!$A300)</f>
        <v>2024</v>
      </c>
    </row>
    <row r="301" spans="1:9" x14ac:dyDescent="0.35">
      <c r="A301" s="7" t="s">
        <v>3016</v>
      </c>
      <c r="B301" s="7" t="s">
        <v>3015</v>
      </c>
      <c r="C301" s="7" t="s">
        <v>18</v>
      </c>
      <c r="D301" s="7" t="s">
        <v>17</v>
      </c>
      <c r="E301" s="7">
        <v>14</v>
      </c>
      <c r="F301" s="7" cm="1">
        <f t="array" ref="F301">_xlfn.XLOOKUP(SALES!$D301,TRIM(Table5[PRODUCTS]),Table5[SELLING PRICE])</f>
        <v>1500</v>
      </c>
      <c r="G301" s="7">
        <f t="shared" si="8"/>
        <v>21000</v>
      </c>
      <c r="H301" s="6" t="str">
        <f t="shared" si="9"/>
        <v>Oct</v>
      </c>
      <c r="I301" s="5">
        <f>YEAR(SALES!$A301)</f>
        <v>2024</v>
      </c>
    </row>
    <row r="302" spans="1:9" x14ac:dyDescent="0.35">
      <c r="A302" s="5" t="s">
        <v>2941</v>
      </c>
      <c r="B302" s="5" t="s">
        <v>2943</v>
      </c>
      <c r="C302" s="5" t="s">
        <v>18</v>
      </c>
      <c r="D302" s="5" t="s">
        <v>17</v>
      </c>
      <c r="E302" s="5">
        <v>6</v>
      </c>
      <c r="F302" s="5" cm="1">
        <f t="array" ref="F302">_xlfn.XLOOKUP(SALES!$D302,TRIM(Table5[PRODUCTS]),Table5[SELLING PRICE])</f>
        <v>1500</v>
      </c>
      <c r="G302" s="5">
        <f t="shared" si="8"/>
        <v>9000</v>
      </c>
      <c r="H302" s="6" t="str">
        <f t="shared" si="9"/>
        <v>Oct</v>
      </c>
      <c r="I302" s="5">
        <f>YEAR(SALES!$A302)</f>
        <v>2024</v>
      </c>
    </row>
    <row r="303" spans="1:9" x14ac:dyDescent="0.35">
      <c r="A303" s="7" t="s">
        <v>2918</v>
      </c>
      <c r="B303" s="7" t="s">
        <v>2922</v>
      </c>
      <c r="C303" s="7" t="s">
        <v>18</v>
      </c>
      <c r="D303" s="7" t="s">
        <v>17</v>
      </c>
      <c r="E303" s="7">
        <v>4</v>
      </c>
      <c r="F303" s="7" cm="1">
        <f t="array" ref="F303">_xlfn.XLOOKUP(SALES!$D303,TRIM(Table5[PRODUCTS]),Table5[SELLING PRICE])</f>
        <v>1500</v>
      </c>
      <c r="G303" s="7">
        <f t="shared" si="8"/>
        <v>6000</v>
      </c>
      <c r="H303" s="6" t="str">
        <f t="shared" si="9"/>
        <v>Oct</v>
      </c>
      <c r="I303" s="7">
        <f>YEAR(SALES!$A303)</f>
        <v>2024</v>
      </c>
    </row>
    <row r="304" spans="1:9" x14ac:dyDescent="0.35">
      <c r="A304" s="5" t="s">
        <v>2866</v>
      </c>
      <c r="B304" s="5" t="s">
        <v>2869</v>
      </c>
      <c r="C304" s="5" t="s">
        <v>18</v>
      </c>
      <c r="D304" s="5" t="s">
        <v>17</v>
      </c>
      <c r="E304" s="5">
        <v>6</v>
      </c>
      <c r="F304" s="5" cm="1">
        <f t="array" ref="F304">_xlfn.XLOOKUP(SALES!$D304,TRIM(Table5[PRODUCTS]),Table5[SELLING PRICE])</f>
        <v>1500</v>
      </c>
      <c r="G304" s="5">
        <f t="shared" si="8"/>
        <v>9000</v>
      </c>
      <c r="H304" s="6" t="str">
        <f t="shared" si="9"/>
        <v>Oct</v>
      </c>
      <c r="I304" s="5">
        <f>YEAR(SALES!$A304)</f>
        <v>2024</v>
      </c>
    </row>
    <row r="305" spans="1:9" x14ac:dyDescent="0.35">
      <c r="A305" s="7" t="s">
        <v>2766</v>
      </c>
      <c r="B305" s="7" t="s">
        <v>2767</v>
      </c>
      <c r="C305" s="7" t="s">
        <v>18</v>
      </c>
      <c r="D305" s="7" t="s">
        <v>17</v>
      </c>
      <c r="E305" s="7">
        <v>5</v>
      </c>
      <c r="F305" s="7" cm="1">
        <f t="array" ref="F305">_xlfn.XLOOKUP(SALES!$D305,TRIM(Table5[PRODUCTS]),Table5[SELLING PRICE])</f>
        <v>1500</v>
      </c>
      <c r="G305" s="7">
        <f t="shared" si="8"/>
        <v>7500</v>
      </c>
      <c r="H305" s="6" t="str">
        <f t="shared" si="9"/>
        <v>Nov</v>
      </c>
      <c r="I305" s="5">
        <f>YEAR(SALES!$A305)</f>
        <v>2024</v>
      </c>
    </row>
    <row r="306" spans="1:9" x14ac:dyDescent="0.35">
      <c r="A306" s="5" t="s">
        <v>2720</v>
      </c>
      <c r="B306" s="5" t="s">
        <v>2721</v>
      </c>
      <c r="C306" s="5" t="s">
        <v>18</v>
      </c>
      <c r="D306" s="5" t="s">
        <v>17</v>
      </c>
      <c r="E306" s="5">
        <v>10</v>
      </c>
      <c r="F306" s="5" cm="1">
        <f t="array" ref="F306">_xlfn.XLOOKUP(SALES!$D306,TRIM(Table5[PRODUCTS]),Table5[SELLING PRICE])</f>
        <v>1500</v>
      </c>
      <c r="G306" s="5">
        <f t="shared" si="8"/>
        <v>15000</v>
      </c>
      <c r="H306" s="6" t="str">
        <f t="shared" si="9"/>
        <v>Nov</v>
      </c>
      <c r="I306" s="5">
        <f>YEAR(SALES!$A306)</f>
        <v>2024</v>
      </c>
    </row>
    <row r="307" spans="1:9" x14ac:dyDescent="0.35">
      <c r="A307" s="7" t="s">
        <v>2672</v>
      </c>
      <c r="B307" s="7" t="s">
        <v>2671</v>
      </c>
      <c r="C307" s="7" t="s">
        <v>18</v>
      </c>
      <c r="D307" s="7" t="s">
        <v>17</v>
      </c>
      <c r="E307" s="7">
        <v>10</v>
      </c>
      <c r="F307" s="7" cm="1">
        <f t="array" ref="F307">_xlfn.XLOOKUP(SALES!$D307,TRIM(Table5[PRODUCTS]),Table5[SELLING PRICE])</f>
        <v>1500</v>
      </c>
      <c r="G307" s="7">
        <f t="shared" si="8"/>
        <v>15000</v>
      </c>
      <c r="H307" s="6" t="str">
        <f t="shared" si="9"/>
        <v>Nov</v>
      </c>
      <c r="I307" s="5">
        <f>YEAR(SALES!$A307)</f>
        <v>2024</v>
      </c>
    </row>
    <row r="308" spans="1:9" x14ac:dyDescent="0.35">
      <c r="A308" s="5" t="s">
        <v>2595</v>
      </c>
      <c r="B308" s="5" t="s">
        <v>2601</v>
      </c>
      <c r="C308" s="5" t="s">
        <v>18</v>
      </c>
      <c r="D308" s="5" t="s">
        <v>17</v>
      </c>
      <c r="E308" s="5">
        <v>14</v>
      </c>
      <c r="F308" s="5" cm="1">
        <f t="array" ref="F308">_xlfn.XLOOKUP(SALES!$D308,TRIM(Table5[PRODUCTS]),Table5[SELLING PRICE])</f>
        <v>1500</v>
      </c>
      <c r="G308" s="5">
        <f t="shared" si="8"/>
        <v>21000</v>
      </c>
      <c r="H308" s="6" t="str">
        <f t="shared" si="9"/>
        <v>Dec</v>
      </c>
      <c r="I308" s="5">
        <f>YEAR(SALES!$A308)</f>
        <v>2024</v>
      </c>
    </row>
    <row r="309" spans="1:9" x14ac:dyDescent="0.35">
      <c r="A309" s="7" t="s">
        <v>2568</v>
      </c>
      <c r="B309" s="7" t="s">
        <v>2576</v>
      </c>
      <c r="C309" s="7" t="s">
        <v>18</v>
      </c>
      <c r="D309" s="7" t="s">
        <v>17</v>
      </c>
      <c r="E309" s="7">
        <v>10</v>
      </c>
      <c r="F309" s="7" cm="1">
        <f t="array" ref="F309">_xlfn.XLOOKUP(SALES!$D309,TRIM(Table5[PRODUCTS]),Table5[SELLING PRICE])</f>
        <v>1500</v>
      </c>
      <c r="G309" s="7">
        <f t="shared" si="8"/>
        <v>15000</v>
      </c>
      <c r="H309" s="6" t="str">
        <f t="shared" si="9"/>
        <v>Dec</v>
      </c>
      <c r="I309" s="7">
        <f>YEAR(SALES!$A309)</f>
        <v>2024</v>
      </c>
    </row>
    <row r="310" spans="1:9" x14ac:dyDescent="0.35">
      <c r="A310" s="5" t="s">
        <v>2568</v>
      </c>
      <c r="B310" s="5" t="s">
        <v>2573</v>
      </c>
      <c r="C310" s="5" t="s">
        <v>18</v>
      </c>
      <c r="D310" s="5" t="s">
        <v>17</v>
      </c>
      <c r="E310" s="5">
        <v>10</v>
      </c>
      <c r="F310" s="5" cm="1">
        <f t="array" ref="F310">_xlfn.XLOOKUP(SALES!$D310,TRIM(Table5[PRODUCTS]),Table5[SELLING PRICE])</f>
        <v>1500</v>
      </c>
      <c r="G310" s="5">
        <f t="shared" si="8"/>
        <v>15000</v>
      </c>
      <c r="H310" s="6" t="str">
        <f t="shared" si="9"/>
        <v>Dec</v>
      </c>
      <c r="I310" s="5">
        <f>YEAR(SALES!$A310)</f>
        <v>2024</v>
      </c>
    </row>
    <row r="311" spans="1:9" x14ac:dyDescent="0.35">
      <c r="A311" s="7" t="s">
        <v>2502</v>
      </c>
      <c r="B311" s="7" t="s">
        <v>2503</v>
      </c>
      <c r="C311" s="7" t="s">
        <v>18</v>
      </c>
      <c r="D311" s="7" t="s">
        <v>17</v>
      </c>
      <c r="E311" s="7">
        <v>14</v>
      </c>
      <c r="F311" s="7" cm="1">
        <f t="array" ref="F311">_xlfn.XLOOKUP(SALES!$D311,TRIM(Table5[PRODUCTS]),Table5[SELLING PRICE])</f>
        <v>1500</v>
      </c>
      <c r="G311" s="7">
        <f t="shared" si="8"/>
        <v>21000</v>
      </c>
      <c r="H311" s="6" t="str">
        <f t="shared" si="9"/>
        <v>Dec</v>
      </c>
      <c r="I311" s="5">
        <f>YEAR(SALES!$A311)</f>
        <v>2024</v>
      </c>
    </row>
    <row r="312" spans="1:9" x14ac:dyDescent="0.35">
      <c r="A312" s="5" t="s">
        <v>2454</v>
      </c>
      <c r="B312" s="5" t="s">
        <v>2458</v>
      </c>
      <c r="C312" s="5" t="s">
        <v>18</v>
      </c>
      <c r="D312" s="5" t="s">
        <v>17</v>
      </c>
      <c r="E312" s="5">
        <v>5</v>
      </c>
      <c r="F312" s="5" cm="1">
        <f t="array" ref="F312">_xlfn.XLOOKUP(SALES!$D312,TRIM(Table5[PRODUCTS]),Table5[SELLING PRICE])</f>
        <v>1500</v>
      </c>
      <c r="G312" s="5">
        <f t="shared" si="8"/>
        <v>7500</v>
      </c>
      <c r="H312" s="6" t="str">
        <f t="shared" si="9"/>
        <v>Dec</v>
      </c>
      <c r="I312" s="5">
        <f>YEAR(SALES!$A312)</f>
        <v>2024</v>
      </c>
    </row>
    <row r="313" spans="1:9" x14ac:dyDescent="0.35">
      <c r="A313" s="7" t="s">
        <v>2439</v>
      </c>
      <c r="B313" s="7" t="s">
        <v>2438</v>
      </c>
      <c r="C313" s="7" t="s">
        <v>18</v>
      </c>
      <c r="D313" s="7" t="s">
        <v>17</v>
      </c>
      <c r="E313" s="7">
        <v>7</v>
      </c>
      <c r="F313" s="7" cm="1">
        <f t="array" ref="F313">_xlfn.XLOOKUP(SALES!$D313,TRIM(Table5[PRODUCTS]),Table5[SELLING PRICE])</f>
        <v>1500</v>
      </c>
      <c r="G313" s="7">
        <f t="shared" si="8"/>
        <v>10500</v>
      </c>
      <c r="H313" s="6" t="str">
        <f t="shared" si="9"/>
        <v>Dec</v>
      </c>
      <c r="I313" s="5">
        <f>YEAR(SALES!$A313)</f>
        <v>2024</v>
      </c>
    </row>
    <row r="314" spans="1:9" x14ac:dyDescent="0.35">
      <c r="A314" s="5" t="s">
        <v>2376</v>
      </c>
      <c r="B314" s="5" t="s">
        <v>2380</v>
      </c>
      <c r="C314" s="5" t="s">
        <v>18</v>
      </c>
      <c r="D314" s="5" t="s">
        <v>17</v>
      </c>
      <c r="E314" s="5">
        <v>1</v>
      </c>
      <c r="F314" s="5" cm="1">
        <f t="array" ref="F314">_xlfn.XLOOKUP(SALES!$D314,TRIM(Table5[PRODUCTS]),Table5[SELLING PRICE])</f>
        <v>1500</v>
      </c>
      <c r="G314" s="5">
        <f t="shared" si="8"/>
        <v>1500</v>
      </c>
      <c r="H314" s="6" t="str">
        <f t="shared" si="9"/>
        <v>Jan</v>
      </c>
      <c r="I314" s="5">
        <f>YEAR(SALES!$A314)</f>
        <v>2025</v>
      </c>
    </row>
    <row r="315" spans="1:9" x14ac:dyDescent="0.35">
      <c r="A315" s="7" t="s">
        <v>2296</v>
      </c>
      <c r="B315" s="7" t="s">
        <v>2299</v>
      </c>
      <c r="C315" s="7" t="s">
        <v>18</v>
      </c>
      <c r="D315" s="7" t="s">
        <v>17</v>
      </c>
      <c r="E315" s="7">
        <v>14</v>
      </c>
      <c r="F315" s="7" cm="1">
        <f t="array" ref="F315">_xlfn.XLOOKUP(SALES!$D315,TRIM(Table5[PRODUCTS]),Table5[SELLING PRICE])</f>
        <v>1500</v>
      </c>
      <c r="G315" s="7">
        <f t="shared" si="8"/>
        <v>21000</v>
      </c>
      <c r="H315" s="6" t="str">
        <f t="shared" si="9"/>
        <v>Jan</v>
      </c>
      <c r="I315" s="7">
        <f>YEAR(SALES!$A315)</f>
        <v>2025</v>
      </c>
    </row>
    <row r="316" spans="1:9" x14ac:dyDescent="0.35">
      <c r="A316" s="5" t="s">
        <v>2253</v>
      </c>
      <c r="B316" s="5" t="s">
        <v>2252</v>
      </c>
      <c r="C316" s="5" t="s">
        <v>18</v>
      </c>
      <c r="D316" s="5" t="s">
        <v>17</v>
      </c>
      <c r="E316" s="5">
        <v>11</v>
      </c>
      <c r="F316" s="5" cm="1">
        <f t="array" ref="F316">_xlfn.XLOOKUP(SALES!$D316,TRIM(Table5[PRODUCTS]),Table5[SELLING PRICE])</f>
        <v>1500</v>
      </c>
      <c r="G316" s="5">
        <f t="shared" si="8"/>
        <v>16500</v>
      </c>
      <c r="H316" s="6" t="str">
        <f t="shared" si="9"/>
        <v>Jan</v>
      </c>
      <c r="I316" s="5">
        <f>YEAR(SALES!$A316)</f>
        <v>2025</v>
      </c>
    </row>
    <row r="317" spans="1:9" x14ac:dyDescent="0.35">
      <c r="A317" s="7" t="s">
        <v>2247</v>
      </c>
      <c r="B317" s="7" t="s">
        <v>2248</v>
      </c>
      <c r="C317" s="7" t="s">
        <v>18</v>
      </c>
      <c r="D317" s="7" t="s">
        <v>17</v>
      </c>
      <c r="E317" s="7">
        <v>2</v>
      </c>
      <c r="F317" s="7" cm="1">
        <f t="array" ref="F317">_xlfn.XLOOKUP(SALES!$D317,TRIM(Table5[PRODUCTS]),Table5[SELLING PRICE])</f>
        <v>1500</v>
      </c>
      <c r="G317" s="7">
        <f t="shared" si="8"/>
        <v>3000</v>
      </c>
      <c r="H317" s="6" t="str">
        <f t="shared" si="9"/>
        <v>Jan</v>
      </c>
      <c r="I317" s="5">
        <f>YEAR(SALES!$A317)</f>
        <v>2025</v>
      </c>
    </row>
    <row r="318" spans="1:9" x14ac:dyDescent="0.35">
      <c r="A318" s="5" t="s">
        <v>2130</v>
      </c>
      <c r="B318" s="5" t="s">
        <v>2129</v>
      </c>
      <c r="C318" s="5" t="s">
        <v>18</v>
      </c>
      <c r="D318" s="5" t="s">
        <v>17</v>
      </c>
      <c r="E318" s="5">
        <v>12</v>
      </c>
      <c r="F318" s="5" cm="1">
        <f t="array" ref="F318">_xlfn.XLOOKUP(SALES!$D318,TRIM(Table5[PRODUCTS]),Table5[SELLING PRICE])</f>
        <v>1500</v>
      </c>
      <c r="G318" s="5">
        <f t="shared" si="8"/>
        <v>18000</v>
      </c>
      <c r="H318" s="6" t="str">
        <f t="shared" si="9"/>
        <v>Feb</v>
      </c>
      <c r="I318" s="5">
        <f>YEAR(SALES!$A318)</f>
        <v>2025</v>
      </c>
    </row>
    <row r="319" spans="1:9" x14ac:dyDescent="0.35">
      <c r="A319" s="7" t="s">
        <v>2095</v>
      </c>
      <c r="B319" s="7" t="s">
        <v>2097</v>
      </c>
      <c r="C319" s="7" t="s">
        <v>18</v>
      </c>
      <c r="D319" s="7" t="s">
        <v>17</v>
      </c>
      <c r="E319" s="7">
        <v>11</v>
      </c>
      <c r="F319" s="7" cm="1">
        <f t="array" ref="F319">_xlfn.XLOOKUP(SALES!$D319,TRIM(Table5[PRODUCTS]),Table5[SELLING PRICE])</f>
        <v>1500</v>
      </c>
      <c r="G319" s="7">
        <f t="shared" si="8"/>
        <v>16500</v>
      </c>
      <c r="H319" s="6" t="str">
        <f t="shared" si="9"/>
        <v>Feb</v>
      </c>
      <c r="I319" s="5">
        <f>YEAR(SALES!$A319)</f>
        <v>2025</v>
      </c>
    </row>
    <row r="320" spans="1:9" x14ac:dyDescent="0.35">
      <c r="A320" s="5" t="s">
        <v>2019</v>
      </c>
      <c r="B320" s="5" t="s">
        <v>2018</v>
      </c>
      <c r="C320" s="5" t="s">
        <v>18</v>
      </c>
      <c r="D320" s="5" t="s">
        <v>17</v>
      </c>
      <c r="E320" s="5">
        <v>3</v>
      </c>
      <c r="F320" s="5" cm="1">
        <f t="array" ref="F320">_xlfn.XLOOKUP(SALES!$D320,TRIM(Table5[PRODUCTS]),Table5[SELLING PRICE])</f>
        <v>1500</v>
      </c>
      <c r="G320" s="5">
        <f t="shared" si="8"/>
        <v>4500</v>
      </c>
      <c r="H320" s="6" t="str">
        <f t="shared" si="9"/>
        <v>Mar</v>
      </c>
      <c r="I320" s="5">
        <f>YEAR(SALES!$A320)</f>
        <v>2025</v>
      </c>
    </row>
    <row r="321" spans="1:9" x14ac:dyDescent="0.35">
      <c r="A321" s="7" t="s">
        <v>1968</v>
      </c>
      <c r="B321" s="7" t="s">
        <v>1976</v>
      </c>
      <c r="C321" s="7" t="s">
        <v>18</v>
      </c>
      <c r="D321" s="7" t="s">
        <v>17</v>
      </c>
      <c r="E321" s="7">
        <v>13</v>
      </c>
      <c r="F321" s="7" cm="1">
        <f t="array" ref="F321">_xlfn.XLOOKUP(SALES!$D321,TRIM(Table5[PRODUCTS]),Table5[SELLING PRICE])</f>
        <v>1500</v>
      </c>
      <c r="G321" s="7">
        <f t="shared" si="8"/>
        <v>19500</v>
      </c>
      <c r="H321" s="6" t="str">
        <f t="shared" si="9"/>
        <v>Mar</v>
      </c>
      <c r="I321" s="7">
        <f>YEAR(SALES!$A321)</f>
        <v>2025</v>
      </c>
    </row>
    <row r="322" spans="1:9" x14ac:dyDescent="0.35">
      <c r="A322" s="5" t="s">
        <v>1961</v>
      </c>
      <c r="B322" s="5" t="s">
        <v>1962</v>
      </c>
      <c r="C322" s="5" t="s">
        <v>18</v>
      </c>
      <c r="D322" s="5" t="s">
        <v>17</v>
      </c>
      <c r="E322" s="5">
        <v>3</v>
      </c>
      <c r="F322" s="5" cm="1">
        <f t="array" ref="F322">_xlfn.XLOOKUP(SALES!$D322,TRIM(Table5[PRODUCTS]),Table5[SELLING PRICE])</f>
        <v>1500</v>
      </c>
      <c r="G322" s="5">
        <f t="shared" ref="G322:G385" si="10">PRODUCT(E322:F322)</f>
        <v>4500</v>
      </c>
      <c r="H322" s="6" t="str">
        <f t="shared" ref="H322:H385" si="11">TEXT(A322, "mmm")</f>
        <v>Mar</v>
      </c>
      <c r="I322" s="5">
        <f>YEAR(SALES!$A322)</f>
        <v>2025</v>
      </c>
    </row>
    <row r="323" spans="1:9" x14ac:dyDescent="0.35">
      <c r="A323" s="7" t="s">
        <v>1921</v>
      </c>
      <c r="B323" s="7" t="s">
        <v>1926</v>
      </c>
      <c r="C323" s="7" t="s">
        <v>18</v>
      </c>
      <c r="D323" s="7" t="s">
        <v>17</v>
      </c>
      <c r="E323" s="7">
        <v>15</v>
      </c>
      <c r="F323" s="7" cm="1">
        <f t="array" ref="F323">_xlfn.XLOOKUP(SALES!$D323,TRIM(Table5[PRODUCTS]),Table5[SELLING PRICE])</f>
        <v>1500</v>
      </c>
      <c r="G323" s="7">
        <f t="shared" si="10"/>
        <v>22500</v>
      </c>
      <c r="H323" s="6" t="str">
        <f t="shared" si="11"/>
        <v>Mar</v>
      </c>
      <c r="I323" s="5">
        <f>YEAR(SALES!$A323)</f>
        <v>2025</v>
      </c>
    </row>
    <row r="324" spans="1:9" x14ac:dyDescent="0.35">
      <c r="A324" s="5" t="s">
        <v>1912</v>
      </c>
      <c r="B324" s="5" t="s">
        <v>1913</v>
      </c>
      <c r="C324" s="5" t="s">
        <v>18</v>
      </c>
      <c r="D324" s="5" t="s">
        <v>17</v>
      </c>
      <c r="E324" s="5">
        <v>6</v>
      </c>
      <c r="F324" s="5" cm="1">
        <f t="array" ref="F324">_xlfn.XLOOKUP(SALES!$D324,TRIM(Table5[PRODUCTS]),Table5[SELLING PRICE])</f>
        <v>1500</v>
      </c>
      <c r="G324" s="5">
        <f t="shared" si="10"/>
        <v>9000</v>
      </c>
      <c r="H324" s="6" t="str">
        <f t="shared" si="11"/>
        <v>Mar</v>
      </c>
      <c r="I324" s="5">
        <f>YEAR(SALES!$A324)</f>
        <v>2025</v>
      </c>
    </row>
    <row r="325" spans="1:9" x14ac:dyDescent="0.35">
      <c r="A325" s="7" t="s">
        <v>1838</v>
      </c>
      <c r="B325" s="7" t="s">
        <v>1848</v>
      </c>
      <c r="C325" s="7" t="s">
        <v>18</v>
      </c>
      <c r="D325" s="7" t="s">
        <v>17</v>
      </c>
      <c r="E325" s="7">
        <v>7</v>
      </c>
      <c r="F325" s="7" cm="1">
        <f t="array" ref="F325">_xlfn.XLOOKUP(SALES!$D325,TRIM(Table5[PRODUCTS]),Table5[SELLING PRICE])</f>
        <v>1500</v>
      </c>
      <c r="G325" s="7">
        <f t="shared" si="10"/>
        <v>10500</v>
      </c>
      <c r="H325" s="6" t="str">
        <f t="shared" si="11"/>
        <v>Apr</v>
      </c>
      <c r="I325" s="5">
        <f>YEAR(SALES!$A325)</f>
        <v>2025</v>
      </c>
    </row>
    <row r="326" spans="1:9" x14ac:dyDescent="0.35">
      <c r="A326" s="5" t="s">
        <v>1773</v>
      </c>
      <c r="B326" s="5" t="s">
        <v>1775</v>
      </c>
      <c r="C326" s="5" t="s">
        <v>18</v>
      </c>
      <c r="D326" s="5" t="s">
        <v>17</v>
      </c>
      <c r="E326" s="5">
        <v>3</v>
      </c>
      <c r="F326" s="5" cm="1">
        <f t="array" ref="F326">_xlfn.XLOOKUP(SALES!$D326,TRIM(Table5[PRODUCTS]),Table5[SELLING PRICE])</f>
        <v>1500</v>
      </c>
      <c r="G326" s="5">
        <f t="shared" si="10"/>
        <v>4500</v>
      </c>
      <c r="H326" s="6" t="str">
        <f t="shared" si="11"/>
        <v>Apr</v>
      </c>
      <c r="I326" s="5">
        <f>YEAR(SALES!$A326)</f>
        <v>2025</v>
      </c>
    </row>
    <row r="327" spans="1:9" x14ac:dyDescent="0.35">
      <c r="A327" s="7" t="s">
        <v>1632</v>
      </c>
      <c r="B327" s="7" t="s">
        <v>1636</v>
      </c>
      <c r="C327" s="7" t="s">
        <v>18</v>
      </c>
      <c r="D327" s="7" t="s">
        <v>17</v>
      </c>
      <c r="E327" s="7">
        <v>7</v>
      </c>
      <c r="F327" s="7" cm="1">
        <f t="array" ref="F327">_xlfn.XLOOKUP(SALES!$D327,TRIM(Table5[PRODUCTS]),Table5[SELLING PRICE])</f>
        <v>1500</v>
      </c>
      <c r="G327" s="7">
        <f t="shared" si="10"/>
        <v>10500</v>
      </c>
      <c r="H327" s="6" t="str">
        <f t="shared" si="11"/>
        <v>May</v>
      </c>
      <c r="I327" s="7">
        <f>YEAR(SALES!$A327)</f>
        <v>2025</v>
      </c>
    </row>
    <row r="328" spans="1:9" x14ac:dyDescent="0.35">
      <c r="A328" s="5" t="s">
        <v>1573</v>
      </c>
      <c r="B328" s="5" t="s">
        <v>1580</v>
      </c>
      <c r="C328" s="5" t="s">
        <v>18</v>
      </c>
      <c r="D328" s="5" t="s">
        <v>17</v>
      </c>
      <c r="E328" s="5">
        <v>12</v>
      </c>
      <c r="F328" s="5" cm="1">
        <f t="array" ref="F328">_xlfn.XLOOKUP(SALES!$D328,TRIM(Table5[PRODUCTS]),Table5[SELLING PRICE])</f>
        <v>1500</v>
      </c>
      <c r="G328" s="5">
        <f t="shared" si="10"/>
        <v>18000</v>
      </c>
      <c r="H328" s="6" t="str">
        <f t="shared" si="11"/>
        <v>May</v>
      </c>
      <c r="I328" s="5">
        <f>YEAR(SALES!$A328)</f>
        <v>2025</v>
      </c>
    </row>
    <row r="329" spans="1:9" x14ac:dyDescent="0.35">
      <c r="A329" s="7" t="s">
        <v>1488</v>
      </c>
      <c r="B329" s="7" t="s">
        <v>1487</v>
      </c>
      <c r="C329" s="7" t="s">
        <v>18</v>
      </c>
      <c r="D329" s="7" t="s">
        <v>17</v>
      </c>
      <c r="E329" s="7">
        <v>11</v>
      </c>
      <c r="F329" s="7" cm="1">
        <f t="array" ref="F329">_xlfn.XLOOKUP(SALES!$D329,TRIM(Table5[PRODUCTS]),Table5[SELLING PRICE])</f>
        <v>1500</v>
      </c>
      <c r="G329" s="7">
        <f t="shared" si="10"/>
        <v>16500</v>
      </c>
      <c r="H329" s="6" t="str">
        <f t="shared" si="11"/>
        <v>May</v>
      </c>
      <c r="I329" s="5">
        <f>YEAR(SALES!$A329)</f>
        <v>2025</v>
      </c>
    </row>
    <row r="330" spans="1:9" x14ac:dyDescent="0.35">
      <c r="A330" s="5" t="s">
        <v>1430</v>
      </c>
      <c r="B330" s="5" t="s">
        <v>1434</v>
      </c>
      <c r="C330" s="5" t="s">
        <v>18</v>
      </c>
      <c r="D330" s="5" t="s">
        <v>17</v>
      </c>
      <c r="E330" s="5">
        <v>1</v>
      </c>
      <c r="F330" s="5" cm="1">
        <f t="array" ref="F330">_xlfn.XLOOKUP(SALES!$D330,TRIM(Table5[PRODUCTS]),Table5[SELLING PRICE])</f>
        <v>1500</v>
      </c>
      <c r="G330" s="5">
        <f t="shared" si="10"/>
        <v>1500</v>
      </c>
      <c r="H330" s="6" t="str">
        <f t="shared" si="11"/>
        <v>May</v>
      </c>
      <c r="I330" s="5">
        <f>YEAR(SALES!$A330)</f>
        <v>2025</v>
      </c>
    </row>
    <row r="331" spans="1:9" x14ac:dyDescent="0.35">
      <c r="A331" s="7" t="s">
        <v>1418</v>
      </c>
      <c r="B331" s="7" t="s">
        <v>1419</v>
      </c>
      <c r="C331" s="7" t="s">
        <v>18</v>
      </c>
      <c r="D331" s="7" t="s">
        <v>17</v>
      </c>
      <c r="E331" s="7">
        <v>5</v>
      </c>
      <c r="F331" s="7" cm="1">
        <f t="array" ref="F331">_xlfn.XLOOKUP(SALES!$D331,TRIM(Table5[PRODUCTS]),Table5[SELLING PRICE])</f>
        <v>1500</v>
      </c>
      <c r="G331" s="7">
        <f t="shared" si="10"/>
        <v>7500</v>
      </c>
      <c r="H331" s="6" t="str">
        <f t="shared" si="11"/>
        <v>Jun</v>
      </c>
      <c r="I331" s="5">
        <f>YEAR(SALES!$A331)</f>
        <v>2025</v>
      </c>
    </row>
    <row r="332" spans="1:9" x14ac:dyDescent="0.35">
      <c r="A332" s="5" t="s">
        <v>1365</v>
      </c>
      <c r="B332" s="5" t="s">
        <v>1367</v>
      </c>
      <c r="C332" s="5" t="s">
        <v>18</v>
      </c>
      <c r="D332" s="5" t="s">
        <v>17</v>
      </c>
      <c r="E332" s="5">
        <v>10</v>
      </c>
      <c r="F332" s="5" cm="1">
        <f t="array" ref="F332">_xlfn.XLOOKUP(SALES!$D332,TRIM(Table5[PRODUCTS]),Table5[SELLING PRICE])</f>
        <v>1500</v>
      </c>
      <c r="G332" s="5">
        <f t="shared" si="10"/>
        <v>15000</v>
      </c>
      <c r="H332" s="6" t="str">
        <f t="shared" si="11"/>
        <v>Jun</v>
      </c>
      <c r="I332" s="5">
        <f>YEAR(SALES!$A332)</f>
        <v>2025</v>
      </c>
    </row>
    <row r="333" spans="1:9" x14ac:dyDescent="0.35">
      <c r="A333" s="7" t="s">
        <v>1245</v>
      </c>
      <c r="B333" s="7" t="s">
        <v>1248</v>
      </c>
      <c r="C333" s="7" t="s">
        <v>18</v>
      </c>
      <c r="D333" s="7" t="s">
        <v>17</v>
      </c>
      <c r="E333" s="7">
        <v>3</v>
      </c>
      <c r="F333" s="7" cm="1">
        <f t="array" ref="F333">_xlfn.XLOOKUP(SALES!$D333,TRIM(Table5[PRODUCTS]),Table5[SELLING PRICE])</f>
        <v>1500</v>
      </c>
      <c r="G333" s="7">
        <f t="shared" si="10"/>
        <v>4500</v>
      </c>
      <c r="H333" s="6" t="str">
        <f t="shared" si="11"/>
        <v>Jun</v>
      </c>
      <c r="I333" s="7">
        <f>YEAR(SALES!$A333)</f>
        <v>2025</v>
      </c>
    </row>
    <row r="334" spans="1:9" x14ac:dyDescent="0.35">
      <c r="A334" s="5" t="s">
        <v>1232</v>
      </c>
      <c r="B334" s="5" t="s">
        <v>1234</v>
      </c>
      <c r="C334" s="5" t="s">
        <v>18</v>
      </c>
      <c r="D334" s="5" t="s">
        <v>17</v>
      </c>
      <c r="E334" s="5">
        <v>6</v>
      </c>
      <c r="F334" s="5" cm="1">
        <f t="array" ref="F334">_xlfn.XLOOKUP(SALES!$D334,TRIM(Table5[PRODUCTS]),Table5[SELLING PRICE])</f>
        <v>1500</v>
      </c>
      <c r="G334" s="5">
        <f t="shared" si="10"/>
        <v>9000</v>
      </c>
      <c r="H334" s="6" t="str">
        <f t="shared" si="11"/>
        <v>Jul</v>
      </c>
      <c r="I334" s="5">
        <f>YEAR(SALES!$A334)</f>
        <v>2025</v>
      </c>
    </row>
    <row r="335" spans="1:9" x14ac:dyDescent="0.35">
      <c r="A335" s="7" t="s">
        <v>1150</v>
      </c>
      <c r="B335" s="7" t="s">
        <v>1149</v>
      </c>
      <c r="C335" s="7" t="s">
        <v>18</v>
      </c>
      <c r="D335" s="7" t="s">
        <v>17</v>
      </c>
      <c r="E335" s="7">
        <v>8</v>
      </c>
      <c r="F335" s="7" cm="1">
        <f t="array" ref="F335">_xlfn.XLOOKUP(SALES!$D335,TRIM(Table5[PRODUCTS]),Table5[SELLING PRICE])</f>
        <v>1500</v>
      </c>
      <c r="G335" s="7">
        <f t="shared" si="10"/>
        <v>12000</v>
      </c>
      <c r="H335" s="6" t="str">
        <f t="shared" si="11"/>
        <v>Jul</v>
      </c>
      <c r="I335" s="5">
        <f>YEAR(SALES!$A335)</f>
        <v>2025</v>
      </c>
    </row>
    <row r="336" spans="1:9" x14ac:dyDescent="0.35">
      <c r="A336" s="5" t="s">
        <v>1088</v>
      </c>
      <c r="B336" s="5" t="s">
        <v>1092</v>
      </c>
      <c r="C336" s="5" t="s">
        <v>18</v>
      </c>
      <c r="D336" s="5" t="s">
        <v>17</v>
      </c>
      <c r="E336" s="5">
        <v>2</v>
      </c>
      <c r="F336" s="5" cm="1">
        <f t="array" ref="F336">_xlfn.XLOOKUP(SALES!$D336,TRIM(Table5[PRODUCTS]),Table5[SELLING PRICE])</f>
        <v>1500</v>
      </c>
      <c r="G336" s="5">
        <f t="shared" si="10"/>
        <v>3000</v>
      </c>
      <c r="H336" s="6" t="str">
        <f t="shared" si="11"/>
        <v>Jul</v>
      </c>
      <c r="I336" s="5">
        <f>YEAR(SALES!$A336)</f>
        <v>2025</v>
      </c>
    </row>
    <row r="337" spans="1:9" x14ac:dyDescent="0.35">
      <c r="A337" s="7" t="s">
        <v>985</v>
      </c>
      <c r="B337" s="7" t="s">
        <v>990</v>
      </c>
      <c r="C337" s="7" t="s">
        <v>18</v>
      </c>
      <c r="D337" s="7" t="s">
        <v>17</v>
      </c>
      <c r="E337" s="7">
        <v>2</v>
      </c>
      <c r="F337" s="7" cm="1">
        <f t="array" ref="F337">_xlfn.XLOOKUP(SALES!$D337,TRIM(Table5[PRODUCTS]),Table5[SELLING PRICE])</f>
        <v>1500</v>
      </c>
      <c r="G337" s="7">
        <f t="shared" si="10"/>
        <v>3000</v>
      </c>
      <c r="H337" s="6" t="str">
        <f t="shared" si="11"/>
        <v>Aug</v>
      </c>
      <c r="I337" s="5">
        <f>YEAR(SALES!$A337)</f>
        <v>2025</v>
      </c>
    </row>
    <row r="338" spans="1:9" x14ac:dyDescent="0.35">
      <c r="A338" s="5" t="s">
        <v>840</v>
      </c>
      <c r="B338" s="5" t="s">
        <v>839</v>
      </c>
      <c r="C338" s="5" t="s">
        <v>18</v>
      </c>
      <c r="D338" s="5" t="s">
        <v>17</v>
      </c>
      <c r="E338" s="5">
        <v>1</v>
      </c>
      <c r="F338" s="5" cm="1">
        <f t="array" ref="F338">_xlfn.XLOOKUP(SALES!$D338,TRIM(Table5[PRODUCTS]),Table5[SELLING PRICE])</f>
        <v>1500</v>
      </c>
      <c r="G338" s="5">
        <f t="shared" si="10"/>
        <v>1500</v>
      </c>
      <c r="H338" s="6" t="str">
        <f t="shared" si="11"/>
        <v>Sept</v>
      </c>
      <c r="I338" s="5">
        <f>YEAR(SALES!$A338)</f>
        <v>2025</v>
      </c>
    </row>
    <row r="339" spans="1:9" x14ac:dyDescent="0.35">
      <c r="A339" s="7" t="s">
        <v>748</v>
      </c>
      <c r="B339" s="7" t="s">
        <v>749</v>
      </c>
      <c r="C339" s="7" t="s">
        <v>18</v>
      </c>
      <c r="D339" s="7" t="s">
        <v>17</v>
      </c>
      <c r="E339" s="7">
        <v>9</v>
      </c>
      <c r="F339" s="7" cm="1">
        <f t="array" ref="F339">_xlfn.XLOOKUP(SALES!$D339,TRIM(Table5[PRODUCTS]),Table5[SELLING PRICE])</f>
        <v>1500</v>
      </c>
      <c r="G339" s="7">
        <f t="shared" si="10"/>
        <v>13500</v>
      </c>
      <c r="H339" s="6" t="str">
        <f t="shared" si="11"/>
        <v>Sept</v>
      </c>
      <c r="I339" s="7">
        <f>YEAR(SALES!$A339)</f>
        <v>2025</v>
      </c>
    </row>
    <row r="340" spans="1:9" x14ac:dyDescent="0.35">
      <c r="A340" s="5" t="s">
        <v>743</v>
      </c>
      <c r="B340" s="5" t="s">
        <v>745</v>
      </c>
      <c r="C340" s="5" t="s">
        <v>18</v>
      </c>
      <c r="D340" s="5" t="s">
        <v>17</v>
      </c>
      <c r="E340" s="5">
        <v>9</v>
      </c>
      <c r="F340" s="5" cm="1">
        <f t="array" ref="F340">_xlfn.XLOOKUP(SALES!$D340,TRIM(Table5[PRODUCTS]),Table5[SELLING PRICE])</f>
        <v>1500</v>
      </c>
      <c r="G340" s="5">
        <f t="shared" si="10"/>
        <v>13500</v>
      </c>
      <c r="H340" s="6" t="str">
        <f t="shared" si="11"/>
        <v>Sept</v>
      </c>
      <c r="I340" s="5">
        <f>YEAR(SALES!$A340)</f>
        <v>2025</v>
      </c>
    </row>
    <row r="341" spans="1:9" x14ac:dyDescent="0.35">
      <c r="A341" s="7" t="s">
        <v>582</v>
      </c>
      <c r="B341" s="7" t="s">
        <v>586</v>
      </c>
      <c r="C341" s="7" t="s">
        <v>18</v>
      </c>
      <c r="D341" s="7" t="s">
        <v>17</v>
      </c>
      <c r="E341" s="7">
        <v>14</v>
      </c>
      <c r="F341" s="7" cm="1">
        <f t="array" ref="F341">_xlfn.XLOOKUP(SALES!$D341,TRIM(Table5[PRODUCTS]),Table5[SELLING PRICE])</f>
        <v>1500</v>
      </c>
      <c r="G341" s="7">
        <f t="shared" si="10"/>
        <v>21000</v>
      </c>
      <c r="H341" s="6" t="str">
        <f t="shared" si="11"/>
        <v>Oct</v>
      </c>
      <c r="I341" s="5">
        <f>YEAR(SALES!$A341)</f>
        <v>2025</v>
      </c>
    </row>
    <row r="342" spans="1:9" x14ac:dyDescent="0.35">
      <c r="A342" s="5" t="s">
        <v>462</v>
      </c>
      <c r="B342" s="5" t="s">
        <v>461</v>
      </c>
      <c r="C342" s="5" t="s">
        <v>18</v>
      </c>
      <c r="D342" s="5" t="s">
        <v>17</v>
      </c>
      <c r="E342" s="5">
        <v>8</v>
      </c>
      <c r="F342" s="5" cm="1">
        <f t="array" ref="F342">_xlfn.XLOOKUP(SALES!$D342,TRIM(Table5[PRODUCTS]),Table5[SELLING PRICE])</f>
        <v>1500</v>
      </c>
      <c r="G342" s="5">
        <f t="shared" si="10"/>
        <v>12000</v>
      </c>
      <c r="H342" s="6" t="str">
        <f t="shared" si="11"/>
        <v>Oct</v>
      </c>
      <c r="I342" s="5">
        <f>YEAR(SALES!$A342)</f>
        <v>2025</v>
      </c>
    </row>
    <row r="343" spans="1:9" x14ac:dyDescent="0.35">
      <c r="A343" s="7" t="s">
        <v>379</v>
      </c>
      <c r="B343" s="7" t="s">
        <v>382</v>
      </c>
      <c r="C343" s="7" t="s">
        <v>18</v>
      </c>
      <c r="D343" s="7" t="s">
        <v>17</v>
      </c>
      <c r="E343" s="7">
        <v>10</v>
      </c>
      <c r="F343" s="7" cm="1">
        <f t="array" ref="F343">_xlfn.XLOOKUP(SALES!$D343,TRIM(Table5[PRODUCTS]),Table5[SELLING PRICE])</f>
        <v>1500</v>
      </c>
      <c r="G343" s="7">
        <f t="shared" si="10"/>
        <v>15000</v>
      </c>
      <c r="H343" s="6" t="str">
        <f t="shared" si="11"/>
        <v>Nov</v>
      </c>
      <c r="I343" s="5">
        <f>YEAR(SALES!$A343)</f>
        <v>2025</v>
      </c>
    </row>
    <row r="344" spans="1:9" x14ac:dyDescent="0.35">
      <c r="A344" s="5" t="s">
        <v>372</v>
      </c>
      <c r="B344" s="5" t="s">
        <v>377</v>
      </c>
      <c r="C344" s="5" t="s">
        <v>18</v>
      </c>
      <c r="D344" s="5" t="s">
        <v>17</v>
      </c>
      <c r="E344" s="5">
        <v>6</v>
      </c>
      <c r="F344" s="5" cm="1">
        <f t="array" ref="F344">_xlfn.XLOOKUP(SALES!$D344,TRIM(Table5[PRODUCTS]),Table5[SELLING PRICE])</f>
        <v>1500</v>
      </c>
      <c r="G344" s="5">
        <f t="shared" si="10"/>
        <v>9000</v>
      </c>
      <c r="H344" s="6" t="str">
        <f t="shared" si="11"/>
        <v>Nov</v>
      </c>
      <c r="I344" s="5">
        <f>YEAR(SALES!$A344)</f>
        <v>2025</v>
      </c>
    </row>
    <row r="345" spans="1:9" x14ac:dyDescent="0.35">
      <c r="A345" s="7" t="s">
        <v>258</v>
      </c>
      <c r="B345" s="7" t="s">
        <v>260</v>
      </c>
      <c r="C345" s="7" t="s">
        <v>18</v>
      </c>
      <c r="D345" s="7" t="s">
        <v>17</v>
      </c>
      <c r="E345" s="7">
        <v>1</v>
      </c>
      <c r="F345" s="7" cm="1">
        <f t="array" ref="F345">_xlfn.XLOOKUP(SALES!$D345,TRIM(Table5[PRODUCTS]),Table5[SELLING PRICE])</f>
        <v>1500</v>
      </c>
      <c r="G345" s="7">
        <f t="shared" si="10"/>
        <v>1500</v>
      </c>
      <c r="H345" s="6" t="str">
        <f t="shared" si="11"/>
        <v>Dec</v>
      </c>
      <c r="I345" s="7">
        <f>YEAR(SALES!$A345)</f>
        <v>2025</v>
      </c>
    </row>
    <row r="346" spans="1:9" x14ac:dyDescent="0.35">
      <c r="A346" s="5" t="s">
        <v>241</v>
      </c>
      <c r="B346" s="5" t="s">
        <v>247</v>
      </c>
      <c r="C346" s="5" t="s">
        <v>18</v>
      </c>
      <c r="D346" s="5" t="s">
        <v>17</v>
      </c>
      <c r="E346" s="5">
        <v>13</v>
      </c>
      <c r="F346" s="5" cm="1">
        <f t="array" ref="F346">_xlfn.XLOOKUP(SALES!$D346,TRIM(Table5[PRODUCTS]),Table5[SELLING PRICE])</f>
        <v>1500</v>
      </c>
      <c r="G346" s="5">
        <f t="shared" si="10"/>
        <v>19500</v>
      </c>
      <c r="H346" s="6" t="str">
        <f t="shared" si="11"/>
        <v>Dec</v>
      </c>
      <c r="I346" s="5">
        <f>YEAR(SALES!$A346)</f>
        <v>2025</v>
      </c>
    </row>
    <row r="347" spans="1:9" x14ac:dyDescent="0.35">
      <c r="A347" s="7" t="s">
        <v>194</v>
      </c>
      <c r="B347" s="7" t="s">
        <v>195</v>
      </c>
      <c r="C347" s="7" t="s">
        <v>18</v>
      </c>
      <c r="D347" s="7" t="s">
        <v>17</v>
      </c>
      <c r="E347" s="7">
        <v>5</v>
      </c>
      <c r="F347" s="7" cm="1">
        <f t="array" ref="F347">_xlfn.XLOOKUP(SALES!$D347,TRIM(Table5[PRODUCTS]),Table5[SELLING PRICE])</f>
        <v>1500</v>
      </c>
      <c r="G347" s="7">
        <f t="shared" si="10"/>
        <v>7500</v>
      </c>
      <c r="H347" s="6" t="str">
        <f t="shared" si="11"/>
        <v>Dec</v>
      </c>
      <c r="I347" s="5">
        <f>YEAR(SALES!$A347)</f>
        <v>2025</v>
      </c>
    </row>
    <row r="348" spans="1:9" x14ac:dyDescent="0.35">
      <c r="A348" s="5" t="s">
        <v>190</v>
      </c>
      <c r="B348" s="5" t="s">
        <v>191</v>
      </c>
      <c r="C348" s="5" t="s">
        <v>18</v>
      </c>
      <c r="D348" s="5" t="s">
        <v>17</v>
      </c>
      <c r="E348" s="5">
        <v>10</v>
      </c>
      <c r="F348" s="5" cm="1">
        <f t="array" ref="F348">_xlfn.XLOOKUP(SALES!$D348,TRIM(Table5[PRODUCTS]),Table5[SELLING PRICE])</f>
        <v>1500</v>
      </c>
      <c r="G348" s="5">
        <f t="shared" si="10"/>
        <v>15000</v>
      </c>
      <c r="H348" s="6" t="str">
        <f t="shared" si="11"/>
        <v>Dec</v>
      </c>
      <c r="I348" s="5">
        <f>YEAR(SALES!$A348)</f>
        <v>2025</v>
      </c>
    </row>
    <row r="349" spans="1:9" x14ac:dyDescent="0.35">
      <c r="A349" s="7" t="s">
        <v>94</v>
      </c>
      <c r="B349" s="7" t="s">
        <v>97</v>
      </c>
      <c r="C349" s="7" t="s">
        <v>18</v>
      </c>
      <c r="D349" s="7" t="s">
        <v>17</v>
      </c>
      <c r="E349" s="7">
        <v>15</v>
      </c>
      <c r="F349" s="7" cm="1">
        <f t="array" ref="F349">_xlfn.XLOOKUP(SALES!$D349,TRIM(Table5[PRODUCTS]),Table5[SELLING PRICE])</f>
        <v>1500</v>
      </c>
      <c r="G349" s="7">
        <f t="shared" si="10"/>
        <v>22500</v>
      </c>
      <c r="H349" s="6" t="str">
        <f t="shared" si="11"/>
        <v>Dec</v>
      </c>
      <c r="I349" s="5">
        <f>YEAR(SALES!$A349)</f>
        <v>2025</v>
      </c>
    </row>
    <row r="350" spans="1:9" x14ac:dyDescent="0.35">
      <c r="A350" s="5" t="s">
        <v>13</v>
      </c>
      <c r="B350" s="5" t="s">
        <v>19</v>
      </c>
      <c r="C350" s="5" t="s">
        <v>18</v>
      </c>
      <c r="D350" s="5" t="s">
        <v>17</v>
      </c>
      <c r="E350" s="5">
        <v>10</v>
      </c>
      <c r="F350" s="5" cm="1">
        <f t="array" ref="F350">_xlfn.XLOOKUP(SALES!$D350,TRIM(Table5[PRODUCTS]),Table5[SELLING PRICE])</f>
        <v>1500</v>
      </c>
      <c r="G350" s="5">
        <f t="shared" si="10"/>
        <v>15000</v>
      </c>
      <c r="H350" s="6" t="str">
        <f t="shared" si="11"/>
        <v>Dec</v>
      </c>
      <c r="I350" s="5">
        <f>YEAR(SALES!$A350)</f>
        <v>2025</v>
      </c>
    </row>
    <row r="351" spans="1:9" x14ac:dyDescent="0.35">
      <c r="A351" s="7" t="s">
        <v>7095</v>
      </c>
      <c r="B351" s="7" t="s">
        <v>7097</v>
      </c>
      <c r="C351" s="7" t="s">
        <v>15</v>
      </c>
      <c r="D351" s="7" t="s">
        <v>221</v>
      </c>
      <c r="E351" s="7">
        <v>7</v>
      </c>
      <c r="F351" s="7" cm="1">
        <f t="array" ref="F351">_xlfn.XLOOKUP(SALES!$D351,TRIM(Table5[PRODUCTS]),Table5[SELLING PRICE])</f>
        <v>2000</v>
      </c>
      <c r="G351" s="7">
        <f t="shared" si="10"/>
        <v>14000</v>
      </c>
      <c r="H351" s="6" t="str">
        <f t="shared" si="11"/>
        <v>Jan</v>
      </c>
      <c r="I351" s="7">
        <f>YEAR(SALES!$A351)</f>
        <v>2023</v>
      </c>
    </row>
    <row r="352" spans="1:9" x14ac:dyDescent="0.35">
      <c r="A352" s="5" t="s">
        <v>7066</v>
      </c>
      <c r="B352" s="5" t="s">
        <v>7072</v>
      </c>
      <c r="C352" s="5" t="s">
        <v>15</v>
      </c>
      <c r="D352" s="5" t="s">
        <v>221</v>
      </c>
      <c r="E352" s="5">
        <v>6</v>
      </c>
      <c r="F352" s="5" cm="1">
        <f t="array" ref="F352">_xlfn.XLOOKUP(SALES!$D352,TRIM(Table5[PRODUCTS]),Table5[SELLING PRICE])</f>
        <v>2000</v>
      </c>
      <c r="G352" s="5">
        <f t="shared" si="10"/>
        <v>12000</v>
      </c>
      <c r="H352" s="6" t="str">
        <f t="shared" si="11"/>
        <v>Jan</v>
      </c>
      <c r="I352" s="5">
        <f>YEAR(SALES!$A352)</f>
        <v>2023</v>
      </c>
    </row>
    <row r="353" spans="1:9" x14ac:dyDescent="0.35">
      <c r="A353" s="7" t="s">
        <v>7036</v>
      </c>
      <c r="B353" s="7" t="s">
        <v>7042</v>
      </c>
      <c r="C353" s="7" t="s">
        <v>15</v>
      </c>
      <c r="D353" s="7" t="s">
        <v>221</v>
      </c>
      <c r="E353" s="7">
        <v>14</v>
      </c>
      <c r="F353" s="7" cm="1">
        <f t="array" ref="F353">_xlfn.XLOOKUP(SALES!$D353,TRIM(Table5[PRODUCTS]),Table5[SELLING PRICE])</f>
        <v>2000</v>
      </c>
      <c r="G353" s="7">
        <f t="shared" si="10"/>
        <v>28000</v>
      </c>
      <c r="H353" s="6" t="str">
        <f t="shared" si="11"/>
        <v>Jan</v>
      </c>
      <c r="I353" s="5">
        <f>YEAR(SALES!$A353)</f>
        <v>2023</v>
      </c>
    </row>
    <row r="354" spans="1:9" x14ac:dyDescent="0.35">
      <c r="A354" s="5" t="s">
        <v>7023</v>
      </c>
      <c r="B354" s="5" t="s">
        <v>7029</v>
      </c>
      <c r="C354" s="5" t="s">
        <v>15</v>
      </c>
      <c r="D354" s="5" t="s">
        <v>221</v>
      </c>
      <c r="E354" s="5">
        <v>11</v>
      </c>
      <c r="F354" s="5" cm="1">
        <f t="array" ref="F354">_xlfn.XLOOKUP(SALES!$D354,TRIM(Table5[PRODUCTS]),Table5[SELLING PRICE])</f>
        <v>2000</v>
      </c>
      <c r="G354" s="5">
        <f t="shared" si="10"/>
        <v>22000</v>
      </c>
      <c r="H354" s="6" t="str">
        <f t="shared" si="11"/>
        <v>Jan</v>
      </c>
      <c r="I354" s="5">
        <f>YEAR(SALES!$A354)</f>
        <v>2023</v>
      </c>
    </row>
    <row r="355" spans="1:9" x14ac:dyDescent="0.35">
      <c r="A355" s="7" t="s">
        <v>7009</v>
      </c>
      <c r="B355" s="7" t="s">
        <v>7010</v>
      </c>
      <c r="C355" s="7" t="s">
        <v>15</v>
      </c>
      <c r="D355" s="7" t="s">
        <v>221</v>
      </c>
      <c r="E355" s="7">
        <v>5</v>
      </c>
      <c r="F355" s="7" cm="1">
        <f t="array" ref="F355">_xlfn.XLOOKUP(SALES!$D355,TRIM(Table5[PRODUCTS]),Table5[SELLING PRICE])</f>
        <v>2000</v>
      </c>
      <c r="G355" s="7">
        <f t="shared" si="10"/>
        <v>10000</v>
      </c>
      <c r="H355" s="6" t="str">
        <f t="shared" si="11"/>
        <v>Jan</v>
      </c>
      <c r="I355" s="5">
        <f>YEAR(SALES!$A355)</f>
        <v>2023</v>
      </c>
    </row>
    <row r="356" spans="1:9" x14ac:dyDescent="0.35">
      <c r="A356" s="5" t="s">
        <v>6999</v>
      </c>
      <c r="B356" s="5" t="s">
        <v>6998</v>
      </c>
      <c r="C356" s="5" t="s">
        <v>15</v>
      </c>
      <c r="D356" s="5" t="s">
        <v>221</v>
      </c>
      <c r="E356" s="5">
        <v>3</v>
      </c>
      <c r="F356" s="5" cm="1">
        <f t="array" ref="F356">_xlfn.XLOOKUP(SALES!$D356,TRIM(Table5[PRODUCTS]),Table5[SELLING PRICE])</f>
        <v>2000</v>
      </c>
      <c r="G356" s="5">
        <f t="shared" si="10"/>
        <v>6000</v>
      </c>
      <c r="H356" s="6" t="str">
        <f t="shared" si="11"/>
        <v>Jan</v>
      </c>
      <c r="I356" s="5">
        <f>YEAR(SALES!$A356)</f>
        <v>2023</v>
      </c>
    </row>
    <row r="357" spans="1:9" x14ac:dyDescent="0.35">
      <c r="A357" s="7" t="s">
        <v>6987</v>
      </c>
      <c r="B357" s="7" t="s">
        <v>6990</v>
      </c>
      <c r="C357" s="7" t="s">
        <v>15</v>
      </c>
      <c r="D357" s="7" t="s">
        <v>221</v>
      </c>
      <c r="E357" s="7">
        <v>8</v>
      </c>
      <c r="F357" s="7" cm="1">
        <f t="array" ref="F357">_xlfn.XLOOKUP(SALES!$D357,TRIM(Table5[PRODUCTS]),Table5[SELLING PRICE])</f>
        <v>2000</v>
      </c>
      <c r="G357" s="7">
        <f t="shared" si="10"/>
        <v>16000</v>
      </c>
      <c r="H357" s="6" t="str">
        <f t="shared" si="11"/>
        <v>Jan</v>
      </c>
      <c r="I357" s="7">
        <f>YEAR(SALES!$A357)</f>
        <v>2023</v>
      </c>
    </row>
    <row r="358" spans="1:9" x14ac:dyDescent="0.35">
      <c r="A358" s="5" t="s">
        <v>6853</v>
      </c>
      <c r="B358" s="5" t="s">
        <v>6859</v>
      </c>
      <c r="C358" s="5" t="s">
        <v>15</v>
      </c>
      <c r="D358" s="5" t="s">
        <v>221</v>
      </c>
      <c r="E358" s="5">
        <v>11</v>
      </c>
      <c r="F358" s="5" cm="1">
        <f t="array" ref="F358">_xlfn.XLOOKUP(SALES!$D358,TRIM(Table5[PRODUCTS]),Table5[SELLING PRICE])</f>
        <v>2000</v>
      </c>
      <c r="G358" s="5">
        <f t="shared" si="10"/>
        <v>22000</v>
      </c>
      <c r="H358" s="6" t="str">
        <f t="shared" si="11"/>
        <v>Feb</v>
      </c>
      <c r="I358" s="5">
        <f>YEAR(SALES!$A358)</f>
        <v>2023</v>
      </c>
    </row>
    <row r="359" spans="1:9" x14ac:dyDescent="0.35">
      <c r="A359" s="7" t="s">
        <v>6827</v>
      </c>
      <c r="B359" s="7" t="s">
        <v>6829</v>
      </c>
      <c r="C359" s="7" t="s">
        <v>15</v>
      </c>
      <c r="D359" s="7" t="s">
        <v>221</v>
      </c>
      <c r="E359" s="7">
        <v>4</v>
      </c>
      <c r="F359" s="7" cm="1">
        <f t="array" ref="F359">_xlfn.XLOOKUP(SALES!$D359,TRIM(Table5[PRODUCTS]),Table5[SELLING PRICE])</f>
        <v>2000</v>
      </c>
      <c r="G359" s="7">
        <f t="shared" si="10"/>
        <v>8000</v>
      </c>
      <c r="H359" s="6" t="str">
        <f t="shared" si="11"/>
        <v>Feb</v>
      </c>
      <c r="I359" s="5">
        <f>YEAR(SALES!$A359)</f>
        <v>2023</v>
      </c>
    </row>
    <row r="360" spans="1:9" x14ac:dyDescent="0.35">
      <c r="A360" s="5" t="s">
        <v>6727</v>
      </c>
      <c r="B360" s="5" t="s">
        <v>6731</v>
      </c>
      <c r="C360" s="5" t="s">
        <v>15</v>
      </c>
      <c r="D360" s="5" t="s">
        <v>221</v>
      </c>
      <c r="E360" s="5">
        <v>5</v>
      </c>
      <c r="F360" s="5" cm="1">
        <f t="array" ref="F360">_xlfn.XLOOKUP(SALES!$D360,TRIM(Table5[PRODUCTS]),Table5[SELLING PRICE])</f>
        <v>2000</v>
      </c>
      <c r="G360" s="5">
        <f t="shared" si="10"/>
        <v>10000</v>
      </c>
      <c r="H360" s="6" t="str">
        <f t="shared" si="11"/>
        <v>Mar</v>
      </c>
      <c r="I360" s="5">
        <f>YEAR(SALES!$A360)</f>
        <v>2023</v>
      </c>
    </row>
    <row r="361" spans="1:9" x14ac:dyDescent="0.35">
      <c r="A361" s="7" t="s">
        <v>6715</v>
      </c>
      <c r="B361" s="7" t="s">
        <v>6717</v>
      </c>
      <c r="C361" s="7" t="s">
        <v>15</v>
      </c>
      <c r="D361" s="7" t="s">
        <v>221</v>
      </c>
      <c r="E361" s="7">
        <v>3</v>
      </c>
      <c r="F361" s="7" cm="1">
        <f t="array" ref="F361">_xlfn.XLOOKUP(SALES!$D361,TRIM(Table5[PRODUCTS]),Table5[SELLING PRICE])</f>
        <v>2000</v>
      </c>
      <c r="G361" s="7">
        <f t="shared" si="10"/>
        <v>6000</v>
      </c>
      <c r="H361" s="6" t="str">
        <f t="shared" si="11"/>
        <v>Mar</v>
      </c>
      <c r="I361" s="5">
        <f>YEAR(SALES!$A361)</f>
        <v>2023</v>
      </c>
    </row>
    <row r="362" spans="1:9" x14ac:dyDescent="0.35">
      <c r="A362" s="5" t="s">
        <v>6706</v>
      </c>
      <c r="B362" s="5" t="s">
        <v>6708</v>
      </c>
      <c r="C362" s="5" t="s">
        <v>15</v>
      </c>
      <c r="D362" s="5" t="s">
        <v>221</v>
      </c>
      <c r="E362" s="5">
        <v>12</v>
      </c>
      <c r="F362" s="5" cm="1">
        <f t="array" ref="F362">_xlfn.XLOOKUP(SALES!$D362,TRIM(Table5[PRODUCTS]),Table5[SELLING PRICE])</f>
        <v>2000</v>
      </c>
      <c r="G362" s="5">
        <f t="shared" si="10"/>
        <v>24000</v>
      </c>
      <c r="H362" s="6" t="str">
        <f t="shared" si="11"/>
        <v>Mar</v>
      </c>
      <c r="I362" s="5">
        <f>YEAR(SALES!$A362)</f>
        <v>2023</v>
      </c>
    </row>
    <row r="363" spans="1:9" x14ac:dyDescent="0.35">
      <c r="A363" s="7" t="s">
        <v>6668</v>
      </c>
      <c r="B363" s="7" t="s">
        <v>6675</v>
      </c>
      <c r="C363" s="7" t="s">
        <v>15</v>
      </c>
      <c r="D363" s="7" t="s">
        <v>221</v>
      </c>
      <c r="E363" s="7">
        <v>13</v>
      </c>
      <c r="F363" s="7" cm="1">
        <f t="array" ref="F363">_xlfn.XLOOKUP(SALES!$D363,TRIM(Table5[PRODUCTS]),Table5[SELLING PRICE])</f>
        <v>2000</v>
      </c>
      <c r="G363" s="7">
        <f t="shared" si="10"/>
        <v>26000</v>
      </c>
      <c r="H363" s="6" t="str">
        <f t="shared" si="11"/>
        <v>Mar</v>
      </c>
      <c r="I363" s="7">
        <f>YEAR(SALES!$A363)</f>
        <v>2023</v>
      </c>
    </row>
    <row r="364" spans="1:9" x14ac:dyDescent="0.35">
      <c r="A364" s="5" t="s">
        <v>6660</v>
      </c>
      <c r="B364" s="5" t="s">
        <v>6663</v>
      </c>
      <c r="C364" s="5" t="s">
        <v>15</v>
      </c>
      <c r="D364" s="5" t="s">
        <v>221</v>
      </c>
      <c r="E364" s="5">
        <v>12</v>
      </c>
      <c r="F364" s="5" cm="1">
        <f t="array" ref="F364">_xlfn.XLOOKUP(SALES!$D364,TRIM(Table5[PRODUCTS]),Table5[SELLING PRICE])</f>
        <v>2000</v>
      </c>
      <c r="G364" s="5">
        <f t="shared" si="10"/>
        <v>24000</v>
      </c>
      <c r="H364" s="6" t="str">
        <f t="shared" si="11"/>
        <v>Mar</v>
      </c>
      <c r="I364" s="5">
        <f>YEAR(SALES!$A364)</f>
        <v>2023</v>
      </c>
    </row>
    <row r="365" spans="1:9" x14ac:dyDescent="0.35">
      <c r="A365" s="7" t="s">
        <v>6638</v>
      </c>
      <c r="B365" s="7" t="s">
        <v>6642</v>
      </c>
      <c r="C365" s="7" t="s">
        <v>15</v>
      </c>
      <c r="D365" s="7" t="s">
        <v>221</v>
      </c>
      <c r="E365" s="7">
        <v>1</v>
      </c>
      <c r="F365" s="7" cm="1">
        <f t="array" ref="F365">_xlfn.XLOOKUP(SALES!$D365,TRIM(Table5[PRODUCTS]),Table5[SELLING PRICE])</f>
        <v>2000</v>
      </c>
      <c r="G365" s="7">
        <f t="shared" si="10"/>
        <v>2000</v>
      </c>
      <c r="H365" s="6" t="str">
        <f t="shared" si="11"/>
        <v>Mar</v>
      </c>
      <c r="I365" s="5">
        <f>YEAR(SALES!$A365)</f>
        <v>2023</v>
      </c>
    </row>
    <row r="366" spans="1:9" x14ac:dyDescent="0.35">
      <c r="A366" s="5" t="s">
        <v>6593</v>
      </c>
      <c r="B366" s="5" t="s">
        <v>6595</v>
      </c>
      <c r="C366" s="5" t="s">
        <v>15</v>
      </c>
      <c r="D366" s="5" t="s">
        <v>221</v>
      </c>
      <c r="E366" s="5">
        <v>11</v>
      </c>
      <c r="F366" s="5" cm="1">
        <f t="array" ref="F366">_xlfn.XLOOKUP(SALES!$D366,TRIM(Table5[PRODUCTS]),Table5[SELLING PRICE])</f>
        <v>2000</v>
      </c>
      <c r="G366" s="5">
        <f t="shared" si="10"/>
        <v>22000</v>
      </c>
      <c r="H366" s="6" t="str">
        <f t="shared" si="11"/>
        <v>Mar</v>
      </c>
      <c r="I366" s="5">
        <f>YEAR(SALES!$A366)</f>
        <v>2023</v>
      </c>
    </row>
    <row r="367" spans="1:9" x14ac:dyDescent="0.35">
      <c r="A367" s="7" t="s">
        <v>6567</v>
      </c>
      <c r="B367" s="7" t="s">
        <v>6571</v>
      </c>
      <c r="C367" s="7" t="s">
        <v>15</v>
      </c>
      <c r="D367" s="7" t="s">
        <v>221</v>
      </c>
      <c r="E367" s="7">
        <v>2</v>
      </c>
      <c r="F367" s="7" cm="1">
        <f t="array" ref="F367">_xlfn.XLOOKUP(SALES!$D367,TRIM(Table5[PRODUCTS]),Table5[SELLING PRICE])</f>
        <v>2000</v>
      </c>
      <c r="G367" s="7">
        <f t="shared" si="10"/>
        <v>4000</v>
      </c>
      <c r="H367" s="6" t="str">
        <f t="shared" si="11"/>
        <v>Mar</v>
      </c>
      <c r="I367" s="5">
        <f>YEAR(SALES!$A367)</f>
        <v>2023</v>
      </c>
    </row>
    <row r="368" spans="1:9" x14ac:dyDescent="0.35">
      <c r="A368" s="5" t="s">
        <v>6520</v>
      </c>
      <c r="B368" s="5" t="s">
        <v>6525</v>
      </c>
      <c r="C368" s="5" t="s">
        <v>15</v>
      </c>
      <c r="D368" s="5" t="s">
        <v>221</v>
      </c>
      <c r="E368" s="5">
        <v>2</v>
      </c>
      <c r="F368" s="5" cm="1">
        <f t="array" ref="F368">_xlfn.XLOOKUP(SALES!$D368,TRIM(Table5[PRODUCTS]),Table5[SELLING PRICE])</f>
        <v>2000</v>
      </c>
      <c r="G368" s="5">
        <f t="shared" si="10"/>
        <v>4000</v>
      </c>
      <c r="H368" s="6" t="str">
        <f t="shared" si="11"/>
        <v>Apr</v>
      </c>
      <c r="I368" s="5">
        <f>YEAR(SALES!$A368)</f>
        <v>2023</v>
      </c>
    </row>
    <row r="369" spans="1:9" x14ac:dyDescent="0.35">
      <c r="A369" s="7" t="s">
        <v>6487</v>
      </c>
      <c r="B369" s="7" t="s">
        <v>6486</v>
      </c>
      <c r="C369" s="7" t="s">
        <v>15</v>
      </c>
      <c r="D369" s="7" t="s">
        <v>221</v>
      </c>
      <c r="E369" s="7">
        <v>2</v>
      </c>
      <c r="F369" s="7" cm="1">
        <f t="array" ref="F369">_xlfn.XLOOKUP(SALES!$D369,TRIM(Table5[PRODUCTS]),Table5[SELLING PRICE])</f>
        <v>2000</v>
      </c>
      <c r="G369" s="7">
        <f t="shared" si="10"/>
        <v>4000</v>
      </c>
      <c r="H369" s="6" t="str">
        <f t="shared" si="11"/>
        <v>Apr</v>
      </c>
      <c r="I369" s="7">
        <f>YEAR(SALES!$A369)</f>
        <v>2023</v>
      </c>
    </row>
    <row r="370" spans="1:9" x14ac:dyDescent="0.35">
      <c r="A370" s="5" t="s">
        <v>6433</v>
      </c>
      <c r="B370" s="5" t="s">
        <v>6436</v>
      </c>
      <c r="C370" s="5" t="s">
        <v>15</v>
      </c>
      <c r="D370" s="5" t="s">
        <v>221</v>
      </c>
      <c r="E370" s="5">
        <v>3</v>
      </c>
      <c r="F370" s="5" cm="1">
        <f t="array" ref="F370">_xlfn.XLOOKUP(SALES!$D370,TRIM(Table5[PRODUCTS]),Table5[SELLING PRICE])</f>
        <v>2000</v>
      </c>
      <c r="G370" s="5">
        <f t="shared" si="10"/>
        <v>6000</v>
      </c>
      <c r="H370" s="6" t="str">
        <f t="shared" si="11"/>
        <v>Apr</v>
      </c>
      <c r="I370" s="5">
        <f>YEAR(SALES!$A370)</f>
        <v>2023</v>
      </c>
    </row>
    <row r="371" spans="1:9" x14ac:dyDescent="0.35">
      <c r="A371" s="7" t="s">
        <v>6261</v>
      </c>
      <c r="B371" s="7" t="s">
        <v>6266</v>
      </c>
      <c r="C371" s="7" t="s">
        <v>15</v>
      </c>
      <c r="D371" s="7" t="s">
        <v>221</v>
      </c>
      <c r="E371" s="7">
        <v>13</v>
      </c>
      <c r="F371" s="7" cm="1">
        <f t="array" ref="F371">_xlfn.XLOOKUP(SALES!$D371,TRIM(Table5[PRODUCTS]),Table5[SELLING PRICE])</f>
        <v>2000</v>
      </c>
      <c r="G371" s="7">
        <f t="shared" si="10"/>
        <v>26000</v>
      </c>
      <c r="H371" s="6" t="str">
        <f t="shared" si="11"/>
        <v>May</v>
      </c>
      <c r="I371" s="5">
        <f>YEAR(SALES!$A371)</f>
        <v>2023</v>
      </c>
    </row>
    <row r="372" spans="1:9" x14ac:dyDescent="0.35">
      <c r="A372" s="5" t="s">
        <v>6254</v>
      </c>
      <c r="B372" s="5" t="s">
        <v>6259</v>
      </c>
      <c r="C372" s="5" t="s">
        <v>15</v>
      </c>
      <c r="D372" s="5" t="s">
        <v>221</v>
      </c>
      <c r="E372" s="5">
        <v>14</v>
      </c>
      <c r="F372" s="5" cm="1">
        <f t="array" ref="F372">_xlfn.XLOOKUP(SALES!$D372,TRIM(Table5[PRODUCTS]),Table5[SELLING PRICE])</f>
        <v>2000</v>
      </c>
      <c r="G372" s="5">
        <f t="shared" si="10"/>
        <v>28000</v>
      </c>
      <c r="H372" s="6" t="str">
        <f t="shared" si="11"/>
        <v>May</v>
      </c>
      <c r="I372" s="5">
        <f>YEAR(SALES!$A372)</f>
        <v>2023</v>
      </c>
    </row>
    <row r="373" spans="1:9" x14ac:dyDescent="0.35">
      <c r="A373" s="7" t="s">
        <v>6246</v>
      </c>
      <c r="B373" s="7" t="s">
        <v>6252</v>
      </c>
      <c r="C373" s="7" t="s">
        <v>15</v>
      </c>
      <c r="D373" s="7" t="s">
        <v>221</v>
      </c>
      <c r="E373" s="7">
        <v>8</v>
      </c>
      <c r="F373" s="7" cm="1">
        <f t="array" ref="F373">_xlfn.XLOOKUP(SALES!$D373,TRIM(Table5[PRODUCTS]),Table5[SELLING PRICE])</f>
        <v>2000</v>
      </c>
      <c r="G373" s="7">
        <f t="shared" si="10"/>
        <v>16000</v>
      </c>
      <c r="H373" s="6" t="str">
        <f t="shared" si="11"/>
        <v>May</v>
      </c>
      <c r="I373" s="5">
        <f>YEAR(SALES!$A373)</f>
        <v>2023</v>
      </c>
    </row>
    <row r="374" spans="1:9" x14ac:dyDescent="0.35">
      <c r="A374" s="5" t="s">
        <v>6226</v>
      </c>
      <c r="B374" s="5" t="s">
        <v>6229</v>
      </c>
      <c r="C374" s="5" t="s">
        <v>15</v>
      </c>
      <c r="D374" s="5" t="s">
        <v>221</v>
      </c>
      <c r="E374" s="5">
        <v>7</v>
      </c>
      <c r="F374" s="5" cm="1">
        <f t="array" ref="F374">_xlfn.XLOOKUP(SALES!$D374,TRIM(Table5[PRODUCTS]),Table5[SELLING PRICE])</f>
        <v>2000</v>
      </c>
      <c r="G374" s="5">
        <f t="shared" si="10"/>
        <v>14000</v>
      </c>
      <c r="H374" s="6" t="str">
        <f t="shared" si="11"/>
        <v>May</v>
      </c>
      <c r="I374" s="5">
        <f>YEAR(SALES!$A374)</f>
        <v>2023</v>
      </c>
    </row>
    <row r="375" spans="1:9" x14ac:dyDescent="0.35">
      <c r="A375" s="7" t="s">
        <v>6158</v>
      </c>
      <c r="B375" s="7" t="s">
        <v>6157</v>
      </c>
      <c r="C375" s="7" t="s">
        <v>15</v>
      </c>
      <c r="D375" s="7" t="s">
        <v>221</v>
      </c>
      <c r="E375" s="7">
        <v>10</v>
      </c>
      <c r="F375" s="7" cm="1">
        <f t="array" ref="F375">_xlfn.XLOOKUP(SALES!$D375,TRIM(Table5[PRODUCTS]),Table5[SELLING PRICE])</f>
        <v>2000</v>
      </c>
      <c r="G375" s="7">
        <f t="shared" si="10"/>
        <v>20000</v>
      </c>
      <c r="H375" s="6" t="str">
        <f t="shared" si="11"/>
        <v>May</v>
      </c>
      <c r="I375" s="7">
        <f>YEAR(SALES!$A375)</f>
        <v>2023</v>
      </c>
    </row>
    <row r="376" spans="1:9" x14ac:dyDescent="0.35">
      <c r="A376" s="5" t="s">
        <v>6127</v>
      </c>
      <c r="B376" s="5" t="s">
        <v>6135</v>
      </c>
      <c r="C376" s="5" t="s">
        <v>15</v>
      </c>
      <c r="D376" s="5" t="s">
        <v>221</v>
      </c>
      <c r="E376" s="5">
        <v>14</v>
      </c>
      <c r="F376" s="5" cm="1">
        <f t="array" ref="F376">_xlfn.XLOOKUP(SALES!$D376,TRIM(Table5[PRODUCTS]),Table5[SELLING PRICE])</f>
        <v>2000</v>
      </c>
      <c r="G376" s="5">
        <f t="shared" si="10"/>
        <v>28000</v>
      </c>
      <c r="H376" s="6" t="str">
        <f t="shared" si="11"/>
        <v>May</v>
      </c>
      <c r="I376" s="5">
        <f>YEAR(SALES!$A376)</f>
        <v>2023</v>
      </c>
    </row>
    <row r="377" spans="1:9" x14ac:dyDescent="0.35">
      <c r="A377" s="7" t="s">
        <v>6098</v>
      </c>
      <c r="B377" s="7" t="s">
        <v>6101</v>
      </c>
      <c r="C377" s="7" t="s">
        <v>15</v>
      </c>
      <c r="D377" s="7" t="s">
        <v>221</v>
      </c>
      <c r="E377" s="7">
        <v>14</v>
      </c>
      <c r="F377" s="7" cm="1">
        <f t="array" ref="F377">_xlfn.XLOOKUP(SALES!$D377,TRIM(Table5[PRODUCTS]),Table5[SELLING PRICE])</f>
        <v>2000</v>
      </c>
      <c r="G377" s="7">
        <f t="shared" si="10"/>
        <v>28000</v>
      </c>
      <c r="H377" s="6" t="str">
        <f t="shared" si="11"/>
        <v>Jun</v>
      </c>
      <c r="I377" s="5">
        <f>YEAR(SALES!$A377)</f>
        <v>2023</v>
      </c>
    </row>
    <row r="378" spans="1:9" x14ac:dyDescent="0.35">
      <c r="A378" s="5" t="s">
        <v>6093</v>
      </c>
      <c r="B378" s="5" t="s">
        <v>6096</v>
      </c>
      <c r="C378" s="5" t="s">
        <v>15</v>
      </c>
      <c r="D378" s="5" t="s">
        <v>221</v>
      </c>
      <c r="E378" s="5">
        <v>1</v>
      </c>
      <c r="F378" s="5" cm="1">
        <f t="array" ref="F378">_xlfn.XLOOKUP(SALES!$D378,TRIM(Table5[PRODUCTS]),Table5[SELLING PRICE])</f>
        <v>2000</v>
      </c>
      <c r="G378" s="5">
        <f t="shared" si="10"/>
        <v>2000</v>
      </c>
      <c r="H378" s="6" t="str">
        <f t="shared" si="11"/>
        <v>Jun</v>
      </c>
      <c r="I378" s="5">
        <f>YEAR(SALES!$A378)</f>
        <v>2023</v>
      </c>
    </row>
    <row r="379" spans="1:9" x14ac:dyDescent="0.35">
      <c r="A379" s="7" t="s">
        <v>6077</v>
      </c>
      <c r="B379" s="7" t="s">
        <v>6076</v>
      </c>
      <c r="C379" s="7" t="s">
        <v>15</v>
      </c>
      <c r="D379" s="7" t="s">
        <v>221</v>
      </c>
      <c r="E379" s="7">
        <v>9</v>
      </c>
      <c r="F379" s="7" cm="1">
        <f t="array" ref="F379">_xlfn.XLOOKUP(SALES!$D379,TRIM(Table5[PRODUCTS]),Table5[SELLING PRICE])</f>
        <v>2000</v>
      </c>
      <c r="G379" s="7">
        <f t="shared" si="10"/>
        <v>18000</v>
      </c>
      <c r="H379" s="6" t="str">
        <f t="shared" si="11"/>
        <v>Jun</v>
      </c>
      <c r="I379" s="5">
        <f>YEAR(SALES!$A379)</f>
        <v>2023</v>
      </c>
    </row>
    <row r="380" spans="1:9" x14ac:dyDescent="0.35">
      <c r="A380" s="5" t="s">
        <v>6041</v>
      </c>
      <c r="B380" s="5" t="s">
        <v>6051</v>
      </c>
      <c r="C380" s="5" t="s">
        <v>15</v>
      </c>
      <c r="D380" s="5" t="s">
        <v>221</v>
      </c>
      <c r="E380" s="5">
        <v>2</v>
      </c>
      <c r="F380" s="5" cm="1">
        <f t="array" ref="F380">_xlfn.XLOOKUP(SALES!$D380,TRIM(Table5[PRODUCTS]),Table5[SELLING PRICE])</f>
        <v>2000</v>
      </c>
      <c r="G380" s="5">
        <f t="shared" si="10"/>
        <v>4000</v>
      </c>
      <c r="H380" s="6" t="str">
        <f t="shared" si="11"/>
        <v>Jun</v>
      </c>
      <c r="I380" s="5">
        <f>YEAR(SALES!$A380)</f>
        <v>2023</v>
      </c>
    </row>
    <row r="381" spans="1:9" x14ac:dyDescent="0.35">
      <c r="A381" s="7" t="s">
        <v>6041</v>
      </c>
      <c r="B381" s="7" t="s">
        <v>6047</v>
      </c>
      <c r="C381" s="7" t="s">
        <v>15</v>
      </c>
      <c r="D381" s="7" t="s">
        <v>221</v>
      </c>
      <c r="E381" s="7">
        <v>8</v>
      </c>
      <c r="F381" s="7" cm="1">
        <f t="array" ref="F381">_xlfn.XLOOKUP(SALES!$D381,TRIM(Table5[PRODUCTS]),Table5[SELLING PRICE])</f>
        <v>2000</v>
      </c>
      <c r="G381" s="7">
        <f t="shared" si="10"/>
        <v>16000</v>
      </c>
      <c r="H381" s="6" t="str">
        <f t="shared" si="11"/>
        <v>Jun</v>
      </c>
      <c r="I381" s="7">
        <f>YEAR(SALES!$A381)</f>
        <v>2023</v>
      </c>
    </row>
    <row r="382" spans="1:9" x14ac:dyDescent="0.35">
      <c r="A382" s="5" t="s">
        <v>5981</v>
      </c>
      <c r="B382" s="5" t="s">
        <v>5982</v>
      </c>
      <c r="C382" s="5" t="s">
        <v>15</v>
      </c>
      <c r="D382" s="5" t="s">
        <v>221</v>
      </c>
      <c r="E382" s="5">
        <v>15</v>
      </c>
      <c r="F382" s="5" cm="1">
        <f t="array" ref="F382">_xlfn.XLOOKUP(SALES!$D382,TRIM(Table5[PRODUCTS]),Table5[SELLING PRICE])</f>
        <v>2000</v>
      </c>
      <c r="G382" s="5">
        <f t="shared" si="10"/>
        <v>30000</v>
      </c>
      <c r="H382" s="6" t="str">
        <f t="shared" si="11"/>
        <v>Jun</v>
      </c>
      <c r="I382" s="5">
        <f>YEAR(SALES!$A382)</f>
        <v>2023</v>
      </c>
    </row>
    <row r="383" spans="1:9" x14ac:dyDescent="0.35">
      <c r="A383" s="7" t="s">
        <v>5946</v>
      </c>
      <c r="B383" s="7" t="s">
        <v>5947</v>
      </c>
      <c r="C383" s="7" t="s">
        <v>15</v>
      </c>
      <c r="D383" s="7" t="s">
        <v>221</v>
      </c>
      <c r="E383" s="7">
        <v>4</v>
      </c>
      <c r="F383" s="7" cm="1">
        <f t="array" ref="F383">_xlfn.XLOOKUP(SALES!$D383,TRIM(Table5[PRODUCTS]),Table5[SELLING PRICE])</f>
        <v>2000</v>
      </c>
      <c r="G383" s="7">
        <f t="shared" si="10"/>
        <v>8000</v>
      </c>
      <c r="H383" s="6" t="str">
        <f t="shared" si="11"/>
        <v>Jun</v>
      </c>
      <c r="I383" s="5">
        <f>YEAR(SALES!$A383)</f>
        <v>2023</v>
      </c>
    </row>
    <row r="384" spans="1:9" x14ac:dyDescent="0.35">
      <c r="A384" s="5" t="s">
        <v>5934</v>
      </c>
      <c r="B384" s="5" t="s">
        <v>5936</v>
      </c>
      <c r="C384" s="5" t="s">
        <v>15</v>
      </c>
      <c r="D384" s="5" t="s">
        <v>221</v>
      </c>
      <c r="E384" s="5">
        <v>13</v>
      </c>
      <c r="F384" s="5" cm="1">
        <f t="array" ref="F384">_xlfn.XLOOKUP(SALES!$D384,TRIM(Table5[PRODUCTS]),Table5[SELLING PRICE])</f>
        <v>2000</v>
      </c>
      <c r="G384" s="5">
        <f t="shared" si="10"/>
        <v>26000</v>
      </c>
      <c r="H384" s="6" t="str">
        <f t="shared" si="11"/>
        <v>Jun</v>
      </c>
      <c r="I384" s="5">
        <f>YEAR(SALES!$A384)</f>
        <v>2023</v>
      </c>
    </row>
    <row r="385" spans="1:9" x14ac:dyDescent="0.35">
      <c r="A385" s="7" t="s">
        <v>5902</v>
      </c>
      <c r="B385" s="7" t="s">
        <v>5904</v>
      </c>
      <c r="C385" s="7" t="s">
        <v>15</v>
      </c>
      <c r="D385" s="7" t="s">
        <v>221</v>
      </c>
      <c r="E385" s="7">
        <v>6</v>
      </c>
      <c r="F385" s="7" cm="1">
        <f t="array" ref="F385">_xlfn.XLOOKUP(SALES!$D385,TRIM(Table5[PRODUCTS]),Table5[SELLING PRICE])</f>
        <v>2000</v>
      </c>
      <c r="G385" s="7">
        <f t="shared" si="10"/>
        <v>12000</v>
      </c>
      <c r="H385" s="6" t="str">
        <f t="shared" si="11"/>
        <v>Jul</v>
      </c>
      <c r="I385" s="5">
        <f>YEAR(SALES!$A385)</f>
        <v>2023</v>
      </c>
    </row>
    <row r="386" spans="1:9" x14ac:dyDescent="0.35">
      <c r="A386" s="5" t="s">
        <v>5849</v>
      </c>
      <c r="B386" s="5" t="s">
        <v>5852</v>
      </c>
      <c r="C386" s="5" t="s">
        <v>15</v>
      </c>
      <c r="D386" s="5" t="s">
        <v>221</v>
      </c>
      <c r="E386" s="5">
        <v>14</v>
      </c>
      <c r="F386" s="5" cm="1">
        <f t="array" ref="F386">_xlfn.XLOOKUP(SALES!$D386,TRIM(Table5[PRODUCTS]),Table5[SELLING PRICE])</f>
        <v>2000</v>
      </c>
      <c r="G386" s="5">
        <f t="shared" ref="G386:G449" si="12">PRODUCT(E386:F386)</f>
        <v>28000</v>
      </c>
      <c r="H386" s="6" t="str">
        <f t="shared" ref="H386:H449" si="13">TEXT(A386, "mmm")</f>
        <v>Jul</v>
      </c>
      <c r="I386" s="5">
        <f>YEAR(SALES!$A386)</f>
        <v>2023</v>
      </c>
    </row>
    <row r="387" spans="1:9" x14ac:dyDescent="0.35">
      <c r="A387" s="7" t="s">
        <v>5842</v>
      </c>
      <c r="B387" s="7" t="s">
        <v>5845</v>
      </c>
      <c r="C387" s="7" t="s">
        <v>15</v>
      </c>
      <c r="D387" s="7" t="s">
        <v>221</v>
      </c>
      <c r="E387" s="7">
        <v>10</v>
      </c>
      <c r="F387" s="7" cm="1">
        <f t="array" ref="F387">_xlfn.XLOOKUP(SALES!$D387,TRIM(Table5[PRODUCTS]),Table5[SELLING PRICE])</f>
        <v>2000</v>
      </c>
      <c r="G387" s="7">
        <f t="shared" si="12"/>
        <v>20000</v>
      </c>
      <c r="H387" s="6" t="str">
        <f t="shared" si="13"/>
        <v>Jul</v>
      </c>
      <c r="I387" s="7">
        <f>YEAR(SALES!$A387)</f>
        <v>2023</v>
      </c>
    </row>
    <row r="388" spans="1:9" x14ac:dyDescent="0.35">
      <c r="A388" s="5" t="s">
        <v>5806</v>
      </c>
      <c r="B388" s="5" t="s">
        <v>5814</v>
      </c>
      <c r="C388" s="5" t="s">
        <v>15</v>
      </c>
      <c r="D388" s="5" t="s">
        <v>221</v>
      </c>
      <c r="E388" s="5">
        <v>5</v>
      </c>
      <c r="F388" s="5" cm="1">
        <f t="array" ref="F388">_xlfn.XLOOKUP(SALES!$D388,TRIM(Table5[PRODUCTS]),Table5[SELLING PRICE])</f>
        <v>2000</v>
      </c>
      <c r="G388" s="5">
        <f t="shared" si="12"/>
        <v>10000</v>
      </c>
      <c r="H388" s="6" t="str">
        <f t="shared" si="13"/>
        <v>Jul</v>
      </c>
      <c r="I388" s="5">
        <f>YEAR(SALES!$A388)</f>
        <v>2023</v>
      </c>
    </row>
    <row r="389" spans="1:9" x14ac:dyDescent="0.35">
      <c r="A389" s="7" t="s">
        <v>5794</v>
      </c>
      <c r="B389" s="7" t="s">
        <v>5793</v>
      </c>
      <c r="C389" s="7" t="s">
        <v>15</v>
      </c>
      <c r="D389" s="7" t="s">
        <v>221</v>
      </c>
      <c r="E389" s="7">
        <v>4</v>
      </c>
      <c r="F389" s="7" cm="1">
        <f t="array" ref="F389">_xlfn.XLOOKUP(SALES!$D389,TRIM(Table5[PRODUCTS]),Table5[SELLING PRICE])</f>
        <v>2000</v>
      </c>
      <c r="G389" s="7">
        <f t="shared" si="12"/>
        <v>8000</v>
      </c>
      <c r="H389" s="6" t="str">
        <f t="shared" si="13"/>
        <v>Jul</v>
      </c>
      <c r="I389" s="5">
        <f>YEAR(SALES!$A389)</f>
        <v>2023</v>
      </c>
    </row>
    <row r="390" spans="1:9" x14ac:dyDescent="0.35">
      <c r="A390" s="5" t="s">
        <v>5784</v>
      </c>
      <c r="B390" s="5" t="s">
        <v>5785</v>
      </c>
      <c r="C390" s="5" t="s">
        <v>15</v>
      </c>
      <c r="D390" s="5" t="s">
        <v>221</v>
      </c>
      <c r="E390" s="5">
        <v>1</v>
      </c>
      <c r="F390" s="5" cm="1">
        <f t="array" ref="F390">_xlfn.XLOOKUP(SALES!$D390,TRIM(Table5[PRODUCTS]),Table5[SELLING PRICE])</f>
        <v>2000</v>
      </c>
      <c r="G390" s="5">
        <f t="shared" si="12"/>
        <v>2000</v>
      </c>
      <c r="H390" s="6" t="str">
        <f t="shared" si="13"/>
        <v>Jul</v>
      </c>
      <c r="I390" s="5">
        <f>YEAR(SALES!$A390)</f>
        <v>2023</v>
      </c>
    </row>
    <row r="391" spans="1:9" x14ac:dyDescent="0.35">
      <c r="A391" s="7" t="s">
        <v>5745</v>
      </c>
      <c r="B391" s="7" t="s">
        <v>5747</v>
      </c>
      <c r="C391" s="7" t="s">
        <v>15</v>
      </c>
      <c r="D391" s="7" t="s">
        <v>221</v>
      </c>
      <c r="E391" s="7">
        <v>1</v>
      </c>
      <c r="F391" s="7" cm="1">
        <f t="array" ref="F391">_xlfn.XLOOKUP(SALES!$D391,TRIM(Table5[PRODUCTS]),Table5[SELLING PRICE])</f>
        <v>2000</v>
      </c>
      <c r="G391" s="7">
        <f t="shared" si="12"/>
        <v>2000</v>
      </c>
      <c r="H391" s="6" t="str">
        <f t="shared" si="13"/>
        <v>Jul</v>
      </c>
      <c r="I391" s="5">
        <f>YEAR(SALES!$A391)</f>
        <v>2023</v>
      </c>
    </row>
    <row r="392" spans="1:9" x14ac:dyDescent="0.35">
      <c r="A392" s="5" t="s">
        <v>5745</v>
      </c>
      <c r="B392" s="5" t="s">
        <v>5744</v>
      </c>
      <c r="C392" s="5" t="s">
        <v>15</v>
      </c>
      <c r="D392" s="5" t="s">
        <v>221</v>
      </c>
      <c r="E392" s="5">
        <v>6</v>
      </c>
      <c r="F392" s="5" cm="1">
        <f t="array" ref="F392">_xlfn.XLOOKUP(SALES!$D392,TRIM(Table5[PRODUCTS]),Table5[SELLING PRICE])</f>
        <v>2000</v>
      </c>
      <c r="G392" s="5">
        <f t="shared" si="12"/>
        <v>12000</v>
      </c>
      <c r="H392" s="6" t="str">
        <f t="shared" si="13"/>
        <v>Jul</v>
      </c>
      <c r="I392" s="5">
        <f>YEAR(SALES!$A392)</f>
        <v>2023</v>
      </c>
    </row>
    <row r="393" spans="1:9" x14ac:dyDescent="0.35">
      <c r="A393" s="7" t="s">
        <v>5722</v>
      </c>
      <c r="B393" s="7" t="s">
        <v>5724</v>
      </c>
      <c r="C393" s="7" t="s">
        <v>15</v>
      </c>
      <c r="D393" s="7" t="s">
        <v>221</v>
      </c>
      <c r="E393" s="7">
        <v>1</v>
      </c>
      <c r="F393" s="7" cm="1">
        <f t="array" ref="F393">_xlfn.XLOOKUP(SALES!$D393,TRIM(Table5[PRODUCTS]),Table5[SELLING PRICE])</f>
        <v>2000</v>
      </c>
      <c r="G393" s="7">
        <f t="shared" si="12"/>
        <v>2000</v>
      </c>
      <c r="H393" s="6" t="str">
        <f t="shared" si="13"/>
        <v>Jul</v>
      </c>
      <c r="I393" s="7">
        <f>YEAR(SALES!$A393)</f>
        <v>2023</v>
      </c>
    </row>
    <row r="394" spans="1:9" x14ac:dyDescent="0.35">
      <c r="A394" s="5" t="s">
        <v>5701</v>
      </c>
      <c r="B394" s="5" t="s">
        <v>5709</v>
      </c>
      <c r="C394" s="5" t="s">
        <v>15</v>
      </c>
      <c r="D394" s="5" t="s">
        <v>221</v>
      </c>
      <c r="E394" s="5">
        <v>10</v>
      </c>
      <c r="F394" s="5" cm="1">
        <f t="array" ref="F394">_xlfn.XLOOKUP(SALES!$D394,TRIM(Table5[PRODUCTS]),Table5[SELLING PRICE])</f>
        <v>2000</v>
      </c>
      <c r="G394" s="5">
        <f t="shared" si="12"/>
        <v>20000</v>
      </c>
      <c r="H394" s="6" t="str">
        <f t="shared" si="13"/>
        <v>Aug</v>
      </c>
      <c r="I394" s="5">
        <f>YEAR(SALES!$A394)</f>
        <v>2023</v>
      </c>
    </row>
    <row r="395" spans="1:9" x14ac:dyDescent="0.35">
      <c r="A395" s="7" t="s">
        <v>5582</v>
      </c>
      <c r="B395" s="7" t="s">
        <v>5584</v>
      </c>
      <c r="C395" s="7" t="s">
        <v>15</v>
      </c>
      <c r="D395" s="7" t="s">
        <v>221</v>
      </c>
      <c r="E395" s="7">
        <v>2</v>
      </c>
      <c r="F395" s="7" cm="1">
        <f t="array" ref="F395">_xlfn.XLOOKUP(SALES!$D395,TRIM(Table5[PRODUCTS]),Table5[SELLING PRICE])</f>
        <v>2000</v>
      </c>
      <c r="G395" s="7">
        <f t="shared" si="12"/>
        <v>4000</v>
      </c>
      <c r="H395" s="6" t="str">
        <f t="shared" si="13"/>
        <v>Aug</v>
      </c>
      <c r="I395" s="5">
        <f>YEAR(SALES!$A395)</f>
        <v>2023</v>
      </c>
    </row>
    <row r="396" spans="1:9" x14ac:dyDescent="0.35">
      <c r="A396" s="5" t="s">
        <v>5578</v>
      </c>
      <c r="B396" s="5" t="s">
        <v>5577</v>
      </c>
      <c r="C396" s="5" t="s">
        <v>15</v>
      </c>
      <c r="D396" s="5" t="s">
        <v>221</v>
      </c>
      <c r="E396" s="5">
        <v>4</v>
      </c>
      <c r="F396" s="5" cm="1">
        <f t="array" ref="F396">_xlfn.XLOOKUP(SALES!$D396,TRIM(Table5[PRODUCTS]),Table5[SELLING PRICE])</f>
        <v>2000</v>
      </c>
      <c r="G396" s="5">
        <f t="shared" si="12"/>
        <v>8000</v>
      </c>
      <c r="H396" s="6" t="str">
        <f t="shared" si="13"/>
        <v>Aug</v>
      </c>
      <c r="I396" s="5">
        <f>YEAR(SALES!$A396)</f>
        <v>2023</v>
      </c>
    </row>
    <row r="397" spans="1:9" x14ac:dyDescent="0.35">
      <c r="A397" s="7" t="s">
        <v>5560</v>
      </c>
      <c r="B397" s="7" t="s">
        <v>5561</v>
      </c>
      <c r="C397" s="7" t="s">
        <v>15</v>
      </c>
      <c r="D397" s="7" t="s">
        <v>221</v>
      </c>
      <c r="E397" s="7">
        <v>15</v>
      </c>
      <c r="F397" s="7" cm="1">
        <f t="array" ref="F397">_xlfn.XLOOKUP(SALES!$D397,TRIM(Table5[PRODUCTS]),Table5[SELLING PRICE])</f>
        <v>2000</v>
      </c>
      <c r="G397" s="7">
        <f t="shared" si="12"/>
        <v>30000</v>
      </c>
      <c r="H397" s="6" t="str">
        <f t="shared" si="13"/>
        <v>Aug</v>
      </c>
      <c r="I397" s="5">
        <f>YEAR(SALES!$A397)</f>
        <v>2023</v>
      </c>
    </row>
    <row r="398" spans="1:9" x14ac:dyDescent="0.35">
      <c r="A398" s="5" t="s">
        <v>5532</v>
      </c>
      <c r="B398" s="5" t="s">
        <v>5534</v>
      </c>
      <c r="C398" s="5" t="s">
        <v>15</v>
      </c>
      <c r="D398" s="5" t="s">
        <v>221</v>
      </c>
      <c r="E398" s="5">
        <v>4</v>
      </c>
      <c r="F398" s="5" cm="1">
        <f t="array" ref="F398">_xlfn.XLOOKUP(SALES!$D398,TRIM(Table5[PRODUCTS]),Table5[SELLING PRICE])</f>
        <v>2000</v>
      </c>
      <c r="G398" s="5">
        <f t="shared" si="12"/>
        <v>8000</v>
      </c>
      <c r="H398" s="6" t="str">
        <f t="shared" si="13"/>
        <v>Aug</v>
      </c>
      <c r="I398" s="5">
        <f>YEAR(SALES!$A398)</f>
        <v>2023</v>
      </c>
    </row>
    <row r="399" spans="1:9" x14ac:dyDescent="0.35">
      <c r="A399" s="7" t="s">
        <v>5532</v>
      </c>
      <c r="B399" s="7" t="s">
        <v>5533</v>
      </c>
      <c r="C399" s="7" t="s">
        <v>15</v>
      </c>
      <c r="D399" s="7" t="s">
        <v>221</v>
      </c>
      <c r="E399" s="7">
        <v>14</v>
      </c>
      <c r="F399" s="7" cm="1">
        <f t="array" ref="F399">_xlfn.XLOOKUP(SALES!$D399,TRIM(Table5[PRODUCTS]),Table5[SELLING PRICE])</f>
        <v>2000</v>
      </c>
      <c r="G399" s="7">
        <f t="shared" si="12"/>
        <v>28000</v>
      </c>
      <c r="H399" s="6" t="str">
        <f t="shared" si="13"/>
        <v>Aug</v>
      </c>
      <c r="I399" s="7">
        <f>YEAR(SALES!$A399)</f>
        <v>2023</v>
      </c>
    </row>
    <row r="400" spans="1:9" x14ac:dyDescent="0.35">
      <c r="A400" s="5" t="s">
        <v>5498</v>
      </c>
      <c r="B400" s="5" t="s">
        <v>5503</v>
      </c>
      <c r="C400" s="5" t="s">
        <v>15</v>
      </c>
      <c r="D400" s="5" t="s">
        <v>221</v>
      </c>
      <c r="E400" s="5">
        <v>11</v>
      </c>
      <c r="F400" s="5" cm="1">
        <f t="array" ref="F400">_xlfn.XLOOKUP(SALES!$D400,TRIM(Table5[PRODUCTS]),Table5[SELLING PRICE])</f>
        <v>2000</v>
      </c>
      <c r="G400" s="5">
        <f t="shared" si="12"/>
        <v>22000</v>
      </c>
      <c r="H400" s="6" t="str">
        <f t="shared" si="13"/>
        <v>Sept</v>
      </c>
      <c r="I400" s="5">
        <f>YEAR(SALES!$A400)</f>
        <v>2023</v>
      </c>
    </row>
    <row r="401" spans="1:9" x14ac:dyDescent="0.35">
      <c r="A401" s="7" t="s">
        <v>5464</v>
      </c>
      <c r="B401" s="7" t="s">
        <v>5468</v>
      </c>
      <c r="C401" s="7" t="s">
        <v>15</v>
      </c>
      <c r="D401" s="7" t="s">
        <v>221</v>
      </c>
      <c r="E401" s="7">
        <v>14</v>
      </c>
      <c r="F401" s="7" cm="1">
        <f t="array" ref="F401">_xlfn.XLOOKUP(SALES!$D401,TRIM(Table5[PRODUCTS]),Table5[SELLING PRICE])</f>
        <v>2000</v>
      </c>
      <c r="G401" s="7">
        <f t="shared" si="12"/>
        <v>28000</v>
      </c>
      <c r="H401" s="6" t="str">
        <f t="shared" si="13"/>
        <v>Sept</v>
      </c>
      <c r="I401" s="5">
        <f>YEAR(SALES!$A401)</f>
        <v>2023</v>
      </c>
    </row>
    <row r="402" spans="1:9" x14ac:dyDescent="0.35">
      <c r="A402" s="5" t="s">
        <v>5464</v>
      </c>
      <c r="B402" s="5" t="s">
        <v>5465</v>
      </c>
      <c r="C402" s="5" t="s">
        <v>15</v>
      </c>
      <c r="D402" s="5" t="s">
        <v>221</v>
      </c>
      <c r="E402" s="5">
        <v>2</v>
      </c>
      <c r="F402" s="5" cm="1">
        <f t="array" ref="F402">_xlfn.XLOOKUP(SALES!$D402,TRIM(Table5[PRODUCTS]),Table5[SELLING PRICE])</f>
        <v>2000</v>
      </c>
      <c r="G402" s="5">
        <f t="shared" si="12"/>
        <v>4000</v>
      </c>
      <c r="H402" s="6" t="str">
        <f t="shared" si="13"/>
        <v>Sept</v>
      </c>
      <c r="I402" s="5">
        <f>YEAR(SALES!$A402)</f>
        <v>2023</v>
      </c>
    </row>
    <row r="403" spans="1:9" x14ac:dyDescent="0.35">
      <c r="A403" s="7" t="s">
        <v>5371</v>
      </c>
      <c r="B403" s="7" t="s">
        <v>5375</v>
      </c>
      <c r="C403" s="7" t="s">
        <v>15</v>
      </c>
      <c r="D403" s="7" t="s">
        <v>221</v>
      </c>
      <c r="E403" s="7">
        <v>13</v>
      </c>
      <c r="F403" s="7" cm="1">
        <f t="array" ref="F403">_xlfn.XLOOKUP(SALES!$D403,TRIM(Table5[PRODUCTS]),Table5[SELLING PRICE])</f>
        <v>2000</v>
      </c>
      <c r="G403" s="7">
        <f t="shared" si="12"/>
        <v>26000</v>
      </c>
      <c r="H403" s="6" t="str">
        <f t="shared" si="13"/>
        <v>Sept</v>
      </c>
      <c r="I403" s="5">
        <f>YEAR(SALES!$A403)</f>
        <v>2023</v>
      </c>
    </row>
    <row r="404" spans="1:9" x14ac:dyDescent="0.35">
      <c r="A404" s="5" t="s">
        <v>5269</v>
      </c>
      <c r="B404" s="5" t="s">
        <v>5272</v>
      </c>
      <c r="C404" s="5" t="s">
        <v>15</v>
      </c>
      <c r="D404" s="5" t="s">
        <v>221</v>
      </c>
      <c r="E404" s="5">
        <v>1</v>
      </c>
      <c r="F404" s="5" cm="1">
        <f t="array" ref="F404">_xlfn.XLOOKUP(SALES!$D404,TRIM(Table5[PRODUCTS]),Table5[SELLING PRICE])</f>
        <v>2000</v>
      </c>
      <c r="G404" s="5">
        <f t="shared" si="12"/>
        <v>2000</v>
      </c>
      <c r="H404" s="6" t="str">
        <f t="shared" si="13"/>
        <v>Oct</v>
      </c>
      <c r="I404" s="5">
        <f>YEAR(SALES!$A404)</f>
        <v>2023</v>
      </c>
    </row>
    <row r="405" spans="1:9" x14ac:dyDescent="0.35">
      <c r="A405" s="7" t="s">
        <v>5187</v>
      </c>
      <c r="B405" s="7" t="s">
        <v>5193</v>
      </c>
      <c r="C405" s="7" t="s">
        <v>15</v>
      </c>
      <c r="D405" s="7" t="s">
        <v>221</v>
      </c>
      <c r="E405" s="7">
        <v>9</v>
      </c>
      <c r="F405" s="7" cm="1">
        <f t="array" ref="F405">_xlfn.XLOOKUP(SALES!$D405,TRIM(Table5[PRODUCTS]),Table5[SELLING PRICE])</f>
        <v>2000</v>
      </c>
      <c r="G405" s="7">
        <f t="shared" si="12"/>
        <v>18000</v>
      </c>
      <c r="H405" s="6" t="str">
        <f t="shared" si="13"/>
        <v>Oct</v>
      </c>
      <c r="I405" s="7">
        <f>YEAR(SALES!$A405)</f>
        <v>2023</v>
      </c>
    </row>
    <row r="406" spans="1:9" x14ac:dyDescent="0.35">
      <c r="A406" s="5" t="s">
        <v>5149</v>
      </c>
      <c r="B406" s="5" t="s">
        <v>5156</v>
      </c>
      <c r="C406" s="5" t="s">
        <v>15</v>
      </c>
      <c r="D406" s="5" t="s">
        <v>221</v>
      </c>
      <c r="E406" s="5">
        <v>2</v>
      </c>
      <c r="F406" s="5" cm="1">
        <f t="array" ref="F406">_xlfn.XLOOKUP(SALES!$D406,TRIM(Table5[PRODUCTS]),Table5[SELLING PRICE])</f>
        <v>2000</v>
      </c>
      <c r="G406" s="5">
        <f t="shared" si="12"/>
        <v>4000</v>
      </c>
      <c r="H406" s="6" t="str">
        <f t="shared" si="13"/>
        <v>Nov</v>
      </c>
      <c r="I406" s="5">
        <f>YEAR(SALES!$A406)</f>
        <v>2023</v>
      </c>
    </row>
    <row r="407" spans="1:9" x14ac:dyDescent="0.35">
      <c r="A407" s="7" t="s">
        <v>5095</v>
      </c>
      <c r="B407" s="7" t="s">
        <v>5096</v>
      </c>
      <c r="C407" s="7" t="s">
        <v>15</v>
      </c>
      <c r="D407" s="7" t="s">
        <v>221</v>
      </c>
      <c r="E407" s="7">
        <v>9</v>
      </c>
      <c r="F407" s="7" cm="1">
        <f t="array" ref="F407">_xlfn.XLOOKUP(SALES!$D407,TRIM(Table5[PRODUCTS]),Table5[SELLING PRICE])</f>
        <v>2000</v>
      </c>
      <c r="G407" s="7">
        <f t="shared" si="12"/>
        <v>18000</v>
      </c>
      <c r="H407" s="6" t="str">
        <f t="shared" si="13"/>
        <v>Nov</v>
      </c>
      <c r="I407" s="5">
        <f>YEAR(SALES!$A407)</f>
        <v>2023</v>
      </c>
    </row>
    <row r="408" spans="1:9" x14ac:dyDescent="0.35">
      <c r="A408" s="5" t="s">
        <v>5069</v>
      </c>
      <c r="B408" s="5" t="s">
        <v>5070</v>
      </c>
      <c r="C408" s="5" t="s">
        <v>15</v>
      </c>
      <c r="D408" s="5" t="s">
        <v>221</v>
      </c>
      <c r="E408" s="5">
        <v>7</v>
      </c>
      <c r="F408" s="5" cm="1">
        <f t="array" ref="F408">_xlfn.XLOOKUP(SALES!$D408,TRIM(Table5[PRODUCTS]),Table5[SELLING PRICE])</f>
        <v>2000</v>
      </c>
      <c r="G408" s="5">
        <f t="shared" si="12"/>
        <v>14000</v>
      </c>
      <c r="H408" s="6" t="str">
        <f t="shared" si="13"/>
        <v>Nov</v>
      </c>
      <c r="I408" s="5">
        <f>YEAR(SALES!$A408)</f>
        <v>2023</v>
      </c>
    </row>
    <row r="409" spans="1:9" x14ac:dyDescent="0.35">
      <c r="A409" s="7" t="s">
        <v>5054</v>
      </c>
      <c r="B409" s="7" t="s">
        <v>5056</v>
      </c>
      <c r="C409" s="7" t="s">
        <v>15</v>
      </c>
      <c r="D409" s="7" t="s">
        <v>221</v>
      </c>
      <c r="E409" s="7">
        <v>5</v>
      </c>
      <c r="F409" s="7" cm="1">
        <f t="array" ref="F409">_xlfn.XLOOKUP(SALES!$D409,TRIM(Table5[PRODUCTS]),Table5[SELLING PRICE])</f>
        <v>2000</v>
      </c>
      <c r="G409" s="7">
        <f t="shared" si="12"/>
        <v>10000</v>
      </c>
      <c r="H409" s="6" t="str">
        <f t="shared" si="13"/>
        <v>Nov</v>
      </c>
      <c r="I409" s="5">
        <f>YEAR(SALES!$A409)</f>
        <v>2023</v>
      </c>
    </row>
    <row r="410" spans="1:9" x14ac:dyDescent="0.35">
      <c r="A410" s="5" t="s">
        <v>5001</v>
      </c>
      <c r="B410" s="5" t="s">
        <v>5002</v>
      </c>
      <c r="C410" s="5" t="s">
        <v>15</v>
      </c>
      <c r="D410" s="5" t="s">
        <v>221</v>
      </c>
      <c r="E410" s="5">
        <v>13</v>
      </c>
      <c r="F410" s="5" cm="1">
        <f t="array" ref="F410">_xlfn.XLOOKUP(SALES!$D410,TRIM(Table5[PRODUCTS]),Table5[SELLING PRICE])</f>
        <v>2000</v>
      </c>
      <c r="G410" s="5">
        <f t="shared" si="12"/>
        <v>26000</v>
      </c>
      <c r="H410" s="6" t="str">
        <f t="shared" si="13"/>
        <v>Nov</v>
      </c>
      <c r="I410" s="5">
        <f>YEAR(SALES!$A410)</f>
        <v>2023</v>
      </c>
    </row>
    <row r="411" spans="1:9" x14ac:dyDescent="0.35">
      <c r="A411" s="7" t="s">
        <v>4973</v>
      </c>
      <c r="B411" s="7" t="s">
        <v>4977</v>
      </c>
      <c r="C411" s="7" t="s">
        <v>15</v>
      </c>
      <c r="D411" s="7" t="s">
        <v>221</v>
      </c>
      <c r="E411" s="7">
        <v>5</v>
      </c>
      <c r="F411" s="7" cm="1">
        <f t="array" ref="F411">_xlfn.XLOOKUP(SALES!$D411,TRIM(Table5[PRODUCTS]),Table5[SELLING PRICE])</f>
        <v>2000</v>
      </c>
      <c r="G411" s="7">
        <f t="shared" si="12"/>
        <v>10000</v>
      </c>
      <c r="H411" s="6" t="str">
        <f t="shared" si="13"/>
        <v>Nov</v>
      </c>
      <c r="I411" s="7">
        <f>YEAR(SALES!$A411)</f>
        <v>2023</v>
      </c>
    </row>
    <row r="412" spans="1:9" x14ac:dyDescent="0.35">
      <c r="A412" s="5" t="s">
        <v>4820</v>
      </c>
      <c r="B412" s="5" t="s">
        <v>4822</v>
      </c>
      <c r="C412" s="5" t="s">
        <v>15</v>
      </c>
      <c r="D412" s="5" t="s">
        <v>221</v>
      </c>
      <c r="E412" s="5">
        <v>15</v>
      </c>
      <c r="F412" s="5" cm="1">
        <f t="array" ref="F412">_xlfn.XLOOKUP(SALES!$D412,TRIM(Table5[PRODUCTS]),Table5[SELLING PRICE])</f>
        <v>2000</v>
      </c>
      <c r="G412" s="5">
        <f t="shared" si="12"/>
        <v>30000</v>
      </c>
      <c r="H412" s="6" t="str">
        <f t="shared" si="13"/>
        <v>Dec</v>
      </c>
      <c r="I412" s="5">
        <f>YEAR(SALES!$A412)</f>
        <v>2023</v>
      </c>
    </row>
    <row r="413" spans="1:9" x14ac:dyDescent="0.35">
      <c r="A413" s="7" t="s">
        <v>4806</v>
      </c>
      <c r="B413" s="7" t="s">
        <v>4805</v>
      </c>
      <c r="C413" s="7" t="s">
        <v>15</v>
      </c>
      <c r="D413" s="7" t="s">
        <v>221</v>
      </c>
      <c r="E413" s="7">
        <v>6</v>
      </c>
      <c r="F413" s="7" cm="1">
        <f t="array" ref="F413">_xlfn.XLOOKUP(SALES!$D413,TRIM(Table5[PRODUCTS]),Table5[SELLING PRICE])</f>
        <v>2000</v>
      </c>
      <c r="G413" s="7">
        <f t="shared" si="12"/>
        <v>12000</v>
      </c>
      <c r="H413" s="6" t="str">
        <f t="shared" si="13"/>
        <v>Dec</v>
      </c>
      <c r="I413" s="5">
        <f>YEAR(SALES!$A413)</f>
        <v>2023</v>
      </c>
    </row>
    <row r="414" spans="1:9" x14ac:dyDescent="0.35">
      <c r="A414" s="5" t="s">
        <v>4798</v>
      </c>
      <c r="B414" s="5" t="s">
        <v>4803</v>
      </c>
      <c r="C414" s="5" t="s">
        <v>15</v>
      </c>
      <c r="D414" s="5" t="s">
        <v>221</v>
      </c>
      <c r="E414" s="5">
        <v>12</v>
      </c>
      <c r="F414" s="5" cm="1">
        <f t="array" ref="F414">_xlfn.XLOOKUP(SALES!$D414,TRIM(Table5[PRODUCTS]),Table5[SELLING PRICE])</f>
        <v>2000</v>
      </c>
      <c r="G414" s="5">
        <f t="shared" si="12"/>
        <v>24000</v>
      </c>
      <c r="H414" s="6" t="str">
        <f t="shared" si="13"/>
        <v>Dec</v>
      </c>
      <c r="I414" s="5">
        <f>YEAR(SALES!$A414)</f>
        <v>2023</v>
      </c>
    </row>
    <row r="415" spans="1:9" x14ac:dyDescent="0.35">
      <c r="A415" s="7" t="s">
        <v>4705</v>
      </c>
      <c r="B415" s="7" t="s">
        <v>4709</v>
      </c>
      <c r="C415" s="7" t="s">
        <v>15</v>
      </c>
      <c r="D415" s="7" t="s">
        <v>221</v>
      </c>
      <c r="E415" s="7">
        <v>3</v>
      </c>
      <c r="F415" s="7" cm="1">
        <f t="array" ref="F415">_xlfn.XLOOKUP(SALES!$D415,TRIM(Table5[PRODUCTS]),Table5[SELLING PRICE])</f>
        <v>2000</v>
      </c>
      <c r="G415" s="7">
        <f t="shared" si="12"/>
        <v>6000</v>
      </c>
      <c r="H415" s="6" t="str">
        <f t="shared" si="13"/>
        <v>Jan</v>
      </c>
      <c r="I415" s="5">
        <f>YEAR(SALES!$A415)</f>
        <v>2024</v>
      </c>
    </row>
    <row r="416" spans="1:9" x14ac:dyDescent="0.35">
      <c r="A416" s="5" t="s">
        <v>4691</v>
      </c>
      <c r="B416" s="5" t="s">
        <v>4692</v>
      </c>
      <c r="C416" s="5" t="s">
        <v>15</v>
      </c>
      <c r="D416" s="5" t="s">
        <v>221</v>
      </c>
      <c r="E416" s="5">
        <v>10</v>
      </c>
      <c r="F416" s="5" cm="1">
        <f t="array" ref="F416">_xlfn.XLOOKUP(SALES!$D416,TRIM(Table5[PRODUCTS]),Table5[SELLING PRICE])</f>
        <v>2000</v>
      </c>
      <c r="G416" s="5">
        <f t="shared" si="12"/>
        <v>20000</v>
      </c>
      <c r="H416" s="6" t="str">
        <f t="shared" si="13"/>
        <v>Jan</v>
      </c>
      <c r="I416" s="5">
        <f>YEAR(SALES!$A416)</f>
        <v>2024</v>
      </c>
    </row>
    <row r="417" spans="1:9" x14ac:dyDescent="0.35">
      <c r="A417" s="7" t="s">
        <v>4663</v>
      </c>
      <c r="B417" s="7" t="s">
        <v>4662</v>
      </c>
      <c r="C417" s="7" t="s">
        <v>15</v>
      </c>
      <c r="D417" s="7" t="s">
        <v>221</v>
      </c>
      <c r="E417" s="7">
        <v>12</v>
      </c>
      <c r="F417" s="7" cm="1">
        <f t="array" ref="F417">_xlfn.XLOOKUP(SALES!$D417,TRIM(Table5[PRODUCTS]),Table5[SELLING PRICE])</f>
        <v>2000</v>
      </c>
      <c r="G417" s="7">
        <f t="shared" si="12"/>
        <v>24000</v>
      </c>
      <c r="H417" s="6" t="str">
        <f t="shared" si="13"/>
        <v>Jan</v>
      </c>
      <c r="I417" s="7">
        <f>YEAR(SALES!$A417)</f>
        <v>2024</v>
      </c>
    </row>
    <row r="418" spans="1:9" x14ac:dyDescent="0.35">
      <c r="A418" s="5" t="s">
        <v>4622</v>
      </c>
      <c r="B418" s="5" t="s">
        <v>4624</v>
      </c>
      <c r="C418" s="5" t="s">
        <v>15</v>
      </c>
      <c r="D418" s="5" t="s">
        <v>221</v>
      </c>
      <c r="E418" s="5">
        <v>4</v>
      </c>
      <c r="F418" s="5" cm="1">
        <f t="array" ref="F418">_xlfn.XLOOKUP(SALES!$D418,TRIM(Table5[PRODUCTS]),Table5[SELLING PRICE])</f>
        <v>2000</v>
      </c>
      <c r="G418" s="5">
        <f t="shared" si="12"/>
        <v>8000</v>
      </c>
      <c r="H418" s="6" t="str">
        <f t="shared" si="13"/>
        <v>Jan</v>
      </c>
      <c r="I418" s="5">
        <f>YEAR(SALES!$A418)</f>
        <v>2024</v>
      </c>
    </row>
    <row r="419" spans="1:9" x14ac:dyDescent="0.35">
      <c r="A419" s="7" t="s">
        <v>4595</v>
      </c>
      <c r="B419" s="7" t="s">
        <v>4597</v>
      </c>
      <c r="C419" s="7" t="s">
        <v>15</v>
      </c>
      <c r="D419" s="7" t="s">
        <v>221</v>
      </c>
      <c r="E419" s="7">
        <v>7</v>
      </c>
      <c r="F419" s="7" cm="1">
        <f t="array" ref="F419">_xlfn.XLOOKUP(SALES!$D419,TRIM(Table5[PRODUCTS]),Table5[SELLING PRICE])</f>
        <v>2000</v>
      </c>
      <c r="G419" s="7">
        <f t="shared" si="12"/>
        <v>14000</v>
      </c>
      <c r="H419" s="6" t="str">
        <f t="shared" si="13"/>
        <v>Jan</v>
      </c>
      <c r="I419" s="5">
        <f>YEAR(SALES!$A419)</f>
        <v>2024</v>
      </c>
    </row>
    <row r="420" spans="1:9" x14ac:dyDescent="0.35">
      <c r="A420" s="5" t="s">
        <v>4536</v>
      </c>
      <c r="B420" s="5" t="s">
        <v>4535</v>
      </c>
      <c r="C420" s="5" t="s">
        <v>15</v>
      </c>
      <c r="D420" s="5" t="s">
        <v>221</v>
      </c>
      <c r="E420" s="5">
        <v>6</v>
      </c>
      <c r="F420" s="5" cm="1">
        <f t="array" ref="F420">_xlfn.XLOOKUP(SALES!$D420,TRIM(Table5[PRODUCTS]),Table5[SELLING PRICE])</f>
        <v>2000</v>
      </c>
      <c r="G420" s="5">
        <f t="shared" si="12"/>
        <v>12000</v>
      </c>
      <c r="H420" s="6" t="str">
        <f t="shared" si="13"/>
        <v>Feb</v>
      </c>
      <c r="I420" s="5">
        <f>YEAR(SALES!$A420)</f>
        <v>2024</v>
      </c>
    </row>
    <row r="421" spans="1:9" x14ac:dyDescent="0.35">
      <c r="A421" s="7" t="s">
        <v>4513</v>
      </c>
      <c r="B421" s="7" t="s">
        <v>4519</v>
      </c>
      <c r="C421" s="7" t="s">
        <v>15</v>
      </c>
      <c r="D421" s="7" t="s">
        <v>221</v>
      </c>
      <c r="E421" s="7">
        <v>14</v>
      </c>
      <c r="F421" s="7" cm="1">
        <f t="array" ref="F421">_xlfn.XLOOKUP(SALES!$D421,TRIM(Table5[PRODUCTS]),Table5[SELLING PRICE])</f>
        <v>2000</v>
      </c>
      <c r="G421" s="7">
        <f t="shared" si="12"/>
        <v>28000</v>
      </c>
      <c r="H421" s="6" t="str">
        <f t="shared" si="13"/>
        <v>Feb</v>
      </c>
      <c r="I421" s="5">
        <f>YEAR(SALES!$A421)</f>
        <v>2024</v>
      </c>
    </row>
    <row r="422" spans="1:9" x14ac:dyDescent="0.35">
      <c r="A422" s="5" t="s">
        <v>4476</v>
      </c>
      <c r="B422" s="5" t="s">
        <v>4475</v>
      </c>
      <c r="C422" s="5" t="s">
        <v>15</v>
      </c>
      <c r="D422" s="5" t="s">
        <v>221</v>
      </c>
      <c r="E422" s="5">
        <v>8</v>
      </c>
      <c r="F422" s="5" cm="1">
        <f t="array" ref="F422">_xlfn.XLOOKUP(SALES!$D422,TRIM(Table5[PRODUCTS]),Table5[SELLING PRICE])</f>
        <v>2000</v>
      </c>
      <c r="G422" s="5">
        <f t="shared" si="12"/>
        <v>16000</v>
      </c>
      <c r="H422" s="6" t="str">
        <f t="shared" si="13"/>
        <v>Feb</v>
      </c>
      <c r="I422" s="5">
        <f>YEAR(SALES!$A422)</f>
        <v>2024</v>
      </c>
    </row>
    <row r="423" spans="1:9" x14ac:dyDescent="0.35">
      <c r="A423" s="7" t="s">
        <v>4459</v>
      </c>
      <c r="B423" s="7" t="s">
        <v>4463</v>
      </c>
      <c r="C423" s="7" t="s">
        <v>15</v>
      </c>
      <c r="D423" s="7" t="s">
        <v>221</v>
      </c>
      <c r="E423" s="7">
        <v>6</v>
      </c>
      <c r="F423" s="7" cm="1">
        <f t="array" ref="F423">_xlfn.XLOOKUP(SALES!$D423,TRIM(Table5[PRODUCTS]),Table5[SELLING PRICE])</f>
        <v>2000</v>
      </c>
      <c r="G423" s="7">
        <f t="shared" si="12"/>
        <v>12000</v>
      </c>
      <c r="H423" s="6" t="str">
        <f t="shared" si="13"/>
        <v>Feb</v>
      </c>
      <c r="I423" s="7">
        <f>YEAR(SALES!$A423)</f>
        <v>2024</v>
      </c>
    </row>
    <row r="424" spans="1:9" x14ac:dyDescent="0.35">
      <c r="A424" s="5" t="s">
        <v>4425</v>
      </c>
      <c r="B424" s="5" t="s">
        <v>4430</v>
      </c>
      <c r="C424" s="5" t="s">
        <v>15</v>
      </c>
      <c r="D424" s="5" t="s">
        <v>221</v>
      </c>
      <c r="E424" s="5">
        <v>8</v>
      </c>
      <c r="F424" s="5" cm="1">
        <f t="array" ref="F424">_xlfn.XLOOKUP(SALES!$D424,TRIM(Table5[PRODUCTS]),Table5[SELLING PRICE])</f>
        <v>2000</v>
      </c>
      <c r="G424" s="5">
        <f t="shared" si="12"/>
        <v>16000</v>
      </c>
      <c r="H424" s="6" t="str">
        <f t="shared" si="13"/>
        <v>Feb</v>
      </c>
      <c r="I424" s="5">
        <f>YEAR(SALES!$A424)</f>
        <v>2024</v>
      </c>
    </row>
    <row r="425" spans="1:9" x14ac:dyDescent="0.35">
      <c r="A425" s="7" t="s">
        <v>4398</v>
      </c>
      <c r="B425" s="7" t="s">
        <v>4399</v>
      </c>
      <c r="C425" s="7" t="s">
        <v>15</v>
      </c>
      <c r="D425" s="7" t="s">
        <v>221</v>
      </c>
      <c r="E425" s="7">
        <v>11</v>
      </c>
      <c r="F425" s="7" cm="1">
        <f t="array" ref="F425">_xlfn.XLOOKUP(SALES!$D425,TRIM(Table5[PRODUCTS]),Table5[SELLING PRICE])</f>
        <v>2000</v>
      </c>
      <c r="G425" s="7">
        <f t="shared" si="12"/>
        <v>22000</v>
      </c>
      <c r="H425" s="6" t="str">
        <f t="shared" si="13"/>
        <v>Feb</v>
      </c>
      <c r="I425" s="5">
        <f>YEAR(SALES!$A425)</f>
        <v>2024</v>
      </c>
    </row>
    <row r="426" spans="1:9" x14ac:dyDescent="0.35">
      <c r="A426" s="5" t="s">
        <v>4398</v>
      </c>
      <c r="B426" s="5" t="s">
        <v>4397</v>
      </c>
      <c r="C426" s="5" t="s">
        <v>15</v>
      </c>
      <c r="D426" s="5" t="s">
        <v>221</v>
      </c>
      <c r="E426" s="5">
        <v>13</v>
      </c>
      <c r="F426" s="5" cm="1">
        <f t="array" ref="F426">_xlfn.XLOOKUP(SALES!$D426,TRIM(Table5[PRODUCTS]),Table5[SELLING PRICE])</f>
        <v>2000</v>
      </c>
      <c r="G426" s="5">
        <f t="shared" si="12"/>
        <v>26000</v>
      </c>
      <c r="H426" s="6" t="str">
        <f t="shared" si="13"/>
        <v>Feb</v>
      </c>
      <c r="I426" s="5">
        <f>YEAR(SALES!$A426)</f>
        <v>2024</v>
      </c>
    </row>
    <row r="427" spans="1:9" x14ac:dyDescent="0.35">
      <c r="A427" s="7" t="s">
        <v>4390</v>
      </c>
      <c r="B427" s="7" t="s">
        <v>4391</v>
      </c>
      <c r="C427" s="7" t="s">
        <v>15</v>
      </c>
      <c r="D427" s="7" t="s">
        <v>221</v>
      </c>
      <c r="E427" s="7">
        <v>3</v>
      </c>
      <c r="F427" s="7" cm="1">
        <f t="array" ref="F427">_xlfn.XLOOKUP(SALES!$D427,TRIM(Table5[PRODUCTS]),Table5[SELLING PRICE])</f>
        <v>2000</v>
      </c>
      <c r="G427" s="7">
        <f t="shared" si="12"/>
        <v>6000</v>
      </c>
      <c r="H427" s="6" t="str">
        <f t="shared" si="13"/>
        <v>Feb</v>
      </c>
      <c r="I427" s="5">
        <f>YEAR(SALES!$A427)</f>
        <v>2024</v>
      </c>
    </row>
    <row r="428" spans="1:9" x14ac:dyDescent="0.35">
      <c r="A428" s="5" t="s">
        <v>4382</v>
      </c>
      <c r="B428" s="5" t="s">
        <v>4388</v>
      </c>
      <c r="C428" s="5" t="s">
        <v>15</v>
      </c>
      <c r="D428" s="5" t="s">
        <v>221</v>
      </c>
      <c r="E428" s="5">
        <v>1</v>
      </c>
      <c r="F428" s="5" cm="1">
        <f t="array" ref="F428">_xlfn.XLOOKUP(SALES!$D428,TRIM(Table5[PRODUCTS]),Table5[SELLING PRICE])</f>
        <v>2000</v>
      </c>
      <c r="G428" s="5">
        <f t="shared" si="12"/>
        <v>2000</v>
      </c>
      <c r="H428" s="6" t="str">
        <f t="shared" si="13"/>
        <v>Feb</v>
      </c>
      <c r="I428" s="5">
        <f>YEAR(SALES!$A428)</f>
        <v>2024</v>
      </c>
    </row>
    <row r="429" spans="1:9" x14ac:dyDescent="0.35">
      <c r="A429" s="7" t="s">
        <v>4328</v>
      </c>
      <c r="B429" s="7" t="s">
        <v>4327</v>
      </c>
      <c r="C429" s="7" t="s">
        <v>15</v>
      </c>
      <c r="D429" s="7" t="s">
        <v>221</v>
      </c>
      <c r="E429" s="7">
        <v>11</v>
      </c>
      <c r="F429" s="7" cm="1">
        <f t="array" ref="F429">_xlfn.XLOOKUP(SALES!$D429,TRIM(Table5[PRODUCTS]),Table5[SELLING PRICE])</f>
        <v>2000</v>
      </c>
      <c r="G429" s="7">
        <f t="shared" si="12"/>
        <v>22000</v>
      </c>
      <c r="H429" s="6" t="str">
        <f t="shared" si="13"/>
        <v>Mar</v>
      </c>
      <c r="I429" s="7">
        <f>YEAR(SALES!$A429)</f>
        <v>2024</v>
      </c>
    </row>
    <row r="430" spans="1:9" x14ac:dyDescent="0.35">
      <c r="A430" s="5" t="s">
        <v>4265</v>
      </c>
      <c r="B430" s="5" t="s">
        <v>4275</v>
      </c>
      <c r="C430" s="5" t="s">
        <v>15</v>
      </c>
      <c r="D430" s="5" t="s">
        <v>221</v>
      </c>
      <c r="E430" s="5">
        <v>11</v>
      </c>
      <c r="F430" s="5" cm="1">
        <f t="array" ref="F430">_xlfn.XLOOKUP(SALES!$D430,TRIM(Table5[PRODUCTS]),Table5[SELLING PRICE])</f>
        <v>2000</v>
      </c>
      <c r="G430" s="5">
        <f t="shared" si="12"/>
        <v>22000</v>
      </c>
      <c r="H430" s="6" t="str">
        <f t="shared" si="13"/>
        <v>Mar</v>
      </c>
      <c r="I430" s="5">
        <f>YEAR(SALES!$A430)</f>
        <v>2024</v>
      </c>
    </row>
    <row r="431" spans="1:9" x14ac:dyDescent="0.35">
      <c r="A431" s="7" t="s">
        <v>4234</v>
      </c>
      <c r="B431" s="7" t="s">
        <v>4236</v>
      </c>
      <c r="C431" s="7" t="s">
        <v>15</v>
      </c>
      <c r="D431" s="7" t="s">
        <v>221</v>
      </c>
      <c r="E431" s="7">
        <v>11</v>
      </c>
      <c r="F431" s="7" cm="1">
        <f t="array" ref="F431">_xlfn.XLOOKUP(SALES!$D431,TRIM(Table5[PRODUCTS]),Table5[SELLING PRICE])</f>
        <v>2000</v>
      </c>
      <c r="G431" s="7">
        <f t="shared" si="12"/>
        <v>22000</v>
      </c>
      <c r="H431" s="6" t="str">
        <f t="shared" si="13"/>
        <v>Mar</v>
      </c>
      <c r="I431" s="5">
        <f>YEAR(SALES!$A431)</f>
        <v>2024</v>
      </c>
    </row>
    <row r="432" spans="1:9" x14ac:dyDescent="0.35">
      <c r="A432" s="5" t="s">
        <v>4218</v>
      </c>
      <c r="B432" s="5" t="s">
        <v>4219</v>
      </c>
      <c r="C432" s="5" t="s">
        <v>15</v>
      </c>
      <c r="D432" s="5" t="s">
        <v>221</v>
      </c>
      <c r="E432" s="5">
        <v>2</v>
      </c>
      <c r="F432" s="5" cm="1">
        <f t="array" ref="F432">_xlfn.XLOOKUP(SALES!$D432,TRIM(Table5[PRODUCTS]),Table5[SELLING PRICE])</f>
        <v>2000</v>
      </c>
      <c r="G432" s="5">
        <f t="shared" si="12"/>
        <v>4000</v>
      </c>
      <c r="H432" s="6" t="str">
        <f t="shared" si="13"/>
        <v>Mar</v>
      </c>
      <c r="I432" s="5">
        <f>YEAR(SALES!$A432)</f>
        <v>2024</v>
      </c>
    </row>
    <row r="433" spans="1:9" x14ac:dyDescent="0.35">
      <c r="A433" s="7" t="s">
        <v>4210</v>
      </c>
      <c r="B433" s="7" t="s">
        <v>4209</v>
      </c>
      <c r="C433" s="7" t="s">
        <v>15</v>
      </c>
      <c r="D433" s="7" t="s">
        <v>221</v>
      </c>
      <c r="E433" s="7">
        <v>10</v>
      </c>
      <c r="F433" s="7" cm="1">
        <f t="array" ref="F433">_xlfn.XLOOKUP(SALES!$D433,TRIM(Table5[PRODUCTS]),Table5[SELLING PRICE])</f>
        <v>2000</v>
      </c>
      <c r="G433" s="7">
        <f t="shared" si="12"/>
        <v>20000</v>
      </c>
      <c r="H433" s="6" t="str">
        <f t="shared" si="13"/>
        <v>Mar</v>
      </c>
      <c r="I433" s="5">
        <f>YEAR(SALES!$A433)</f>
        <v>2024</v>
      </c>
    </row>
    <row r="434" spans="1:9" x14ac:dyDescent="0.35">
      <c r="A434" s="5" t="s">
        <v>4155</v>
      </c>
      <c r="B434" s="5" t="s">
        <v>4156</v>
      </c>
      <c r="C434" s="5" t="s">
        <v>15</v>
      </c>
      <c r="D434" s="5" t="s">
        <v>221</v>
      </c>
      <c r="E434" s="5">
        <v>9</v>
      </c>
      <c r="F434" s="5" cm="1">
        <f t="array" ref="F434">_xlfn.XLOOKUP(SALES!$D434,TRIM(Table5[PRODUCTS]),Table5[SELLING PRICE])</f>
        <v>2000</v>
      </c>
      <c r="G434" s="5">
        <f t="shared" si="12"/>
        <v>18000</v>
      </c>
      <c r="H434" s="6" t="str">
        <f t="shared" si="13"/>
        <v>Apr</v>
      </c>
      <c r="I434" s="5">
        <f>YEAR(SALES!$A434)</f>
        <v>2024</v>
      </c>
    </row>
    <row r="435" spans="1:9" x14ac:dyDescent="0.35">
      <c r="A435" s="7" t="s">
        <v>4123</v>
      </c>
      <c r="B435" s="7" t="s">
        <v>4124</v>
      </c>
      <c r="C435" s="7" t="s">
        <v>15</v>
      </c>
      <c r="D435" s="7" t="s">
        <v>221</v>
      </c>
      <c r="E435" s="7">
        <v>11</v>
      </c>
      <c r="F435" s="7" cm="1">
        <f t="array" ref="F435">_xlfn.XLOOKUP(SALES!$D435,TRIM(Table5[PRODUCTS]),Table5[SELLING PRICE])</f>
        <v>2000</v>
      </c>
      <c r="G435" s="7">
        <f t="shared" si="12"/>
        <v>22000</v>
      </c>
      <c r="H435" s="6" t="str">
        <f t="shared" si="13"/>
        <v>Apr</v>
      </c>
      <c r="I435" s="7">
        <f>YEAR(SALES!$A435)</f>
        <v>2024</v>
      </c>
    </row>
    <row r="436" spans="1:9" x14ac:dyDescent="0.35">
      <c r="A436" s="5" t="s">
        <v>4088</v>
      </c>
      <c r="B436" s="5" t="s">
        <v>4089</v>
      </c>
      <c r="C436" s="5" t="s">
        <v>15</v>
      </c>
      <c r="D436" s="5" t="s">
        <v>221</v>
      </c>
      <c r="E436" s="5">
        <v>8</v>
      </c>
      <c r="F436" s="5" cm="1">
        <f t="array" ref="F436">_xlfn.XLOOKUP(SALES!$D436,TRIM(Table5[PRODUCTS]),Table5[SELLING PRICE])</f>
        <v>2000</v>
      </c>
      <c r="G436" s="5">
        <f t="shared" si="12"/>
        <v>16000</v>
      </c>
      <c r="H436" s="6" t="str">
        <f t="shared" si="13"/>
        <v>Apr</v>
      </c>
      <c r="I436" s="5">
        <f>YEAR(SALES!$A436)</f>
        <v>2024</v>
      </c>
    </row>
    <row r="437" spans="1:9" x14ac:dyDescent="0.35">
      <c r="A437" s="7" t="s">
        <v>4088</v>
      </c>
      <c r="B437" s="7" t="s">
        <v>4087</v>
      </c>
      <c r="C437" s="7" t="s">
        <v>15</v>
      </c>
      <c r="D437" s="7" t="s">
        <v>221</v>
      </c>
      <c r="E437" s="7">
        <v>1</v>
      </c>
      <c r="F437" s="7" cm="1">
        <f t="array" ref="F437">_xlfn.XLOOKUP(SALES!$D437,TRIM(Table5[PRODUCTS]),Table5[SELLING PRICE])</f>
        <v>2000</v>
      </c>
      <c r="G437" s="7">
        <f t="shared" si="12"/>
        <v>2000</v>
      </c>
      <c r="H437" s="6" t="str">
        <f t="shared" si="13"/>
        <v>Apr</v>
      </c>
      <c r="I437" s="5">
        <f>YEAR(SALES!$A437)</f>
        <v>2024</v>
      </c>
    </row>
    <row r="438" spans="1:9" x14ac:dyDescent="0.35">
      <c r="A438" s="5" t="s">
        <v>4031</v>
      </c>
      <c r="B438" s="5" t="s">
        <v>4032</v>
      </c>
      <c r="C438" s="5" t="s">
        <v>15</v>
      </c>
      <c r="D438" s="5" t="s">
        <v>221</v>
      </c>
      <c r="E438" s="5">
        <v>5</v>
      </c>
      <c r="F438" s="5" cm="1">
        <f t="array" ref="F438">_xlfn.XLOOKUP(SALES!$D438,TRIM(Table5[PRODUCTS]),Table5[SELLING PRICE])</f>
        <v>2000</v>
      </c>
      <c r="G438" s="5">
        <f t="shared" si="12"/>
        <v>10000</v>
      </c>
      <c r="H438" s="6" t="str">
        <f t="shared" si="13"/>
        <v>Apr</v>
      </c>
      <c r="I438" s="5">
        <f>YEAR(SALES!$A438)</f>
        <v>2024</v>
      </c>
    </row>
    <row r="439" spans="1:9" x14ac:dyDescent="0.35">
      <c r="A439" s="7" t="s">
        <v>3925</v>
      </c>
      <c r="B439" s="7" t="s">
        <v>3932</v>
      </c>
      <c r="C439" s="7" t="s">
        <v>15</v>
      </c>
      <c r="D439" s="7" t="s">
        <v>221</v>
      </c>
      <c r="E439" s="7">
        <v>12</v>
      </c>
      <c r="F439" s="7" cm="1">
        <f t="array" ref="F439">_xlfn.XLOOKUP(SALES!$D439,TRIM(Table5[PRODUCTS]),Table5[SELLING PRICE])</f>
        <v>2000</v>
      </c>
      <c r="G439" s="7">
        <f t="shared" si="12"/>
        <v>24000</v>
      </c>
      <c r="H439" s="6" t="str">
        <f t="shared" si="13"/>
        <v>May</v>
      </c>
      <c r="I439" s="5">
        <f>YEAR(SALES!$A439)</f>
        <v>2024</v>
      </c>
    </row>
    <row r="440" spans="1:9" x14ac:dyDescent="0.35">
      <c r="A440" s="5" t="s">
        <v>3901</v>
      </c>
      <c r="B440" s="5" t="s">
        <v>3902</v>
      </c>
      <c r="C440" s="5" t="s">
        <v>15</v>
      </c>
      <c r="D440" s="5" t="s">
        <v>221</v>
      </c>
      <c r="E440" s="5">
        <v>10</v>
      </c>
      <c r="F440" s="5" cm="1">
        <f t="array" ref="F440">_xlfn.XLOOKUP(SALES!$D440,TRIM(Table5[PRODUCTS]),Table5[SELLING PRICE])</f>
        <v>2000</v>
      </c>
      <c r="G440" s="5">
        <f t="shared" si="12"/>
        <v>20000</v>
      </c>
      <c r="H440" s="6" t="str">
        <f t="shared" si="13"/>
        <v>May</v>
      </c>
      <c r="I440" s="5">
        <f>YEAR(SALES!$A440)</f>
        <v>2024</v>
      </c>
    </row>
    <row r="441" spans="1:9" x14ac:dyDescent="0.35">
      <c r="A441" s="7" t="s">
        <v>3865</v>
      </c>
      <c r="B441" s="7" t="s">
        <v>3868</v>
      </c>
      <c r="C441" s="7" t="s">
        <v>15</v>
      </c>
      <c r="D441" s="7" t="s">
        <v>221</v>
      </c>
      <c r="E441" s="7">
        <v>14</v>
      </c>
      <c r="F441" s="7" cm="1">
        <f t="array" ref="F441">_xlfn.XLOOKUP(SALES!$D441,TRIM(Table5[PRODUCTS]),Table5[SELLING PRICE])</f>
        <v>2000</v>
      </c>
      <c r="G441" s="7">
        <f t="shared" si="12"/>
        <v>28000</v>
      </c>
      <c r="H441" s="6" t="str">
        <f t="shared" si="13"/>
        <v>May</v>
      </c>
      <c r="I441" s="7">
        <f>YEAR(SALES!$A441)</f>
        <v>2024</v>
      </c>
    </row>
    <row r="442" spans="1:9" x14ac:dyDescent="0.35">
      <c r="A442" s="5" t="s">
        <v>3865</v>
      </c>
      <c r="B442" s="5" t="s">
        <v>3867</v>
      </c>
      <c r="C442" s="5" t="s">
        <v>15</v>
      </c>
      <c r="D442" s="5" t="s">
        <v>221</v>
      </c>
      <c r="E442" s="5">
        <v>12</v>
      </c>
      <c r="F442" s="5" cm="1">
        <f t="array" ref="F442">_xlfn.XLOOKUP(SALES!$D442,TRIM(Table5[PRODUCTS]),Table5[SELLING PRICE])</f>
        <v>2000</v>
      </c>
      <c r="G442" s="5">
        <f t="shared" si="12"/>
        <v>24000</v>
      </c>
      <c r="H442" s="6" t="str">
        <f t="shared" si="13"/>
        <v>May</v>
      </c>
      <c r="I442" s="5">
        <f>YEAR(SALES!$A442)</f>
        <v>2024</v>
      </c>
    </row>
    <row r="443" spans="1:9" x14ac:dyDescent="0.35">
      <c r="A443" s="7" t="s">
        <v>3858</v>
      </c>
      <c r="B443" s="7" t="s">
        <v>3863</v>
      </c>
      <c r="C443" s="7" t="s">
        <v>15</v>
      </c>
      <c r="D443" s="7" t="s">
        <v>221</v>
      </c>
      <c r="E443" s="7">
        <v>12</v>
      </c>
      <c r="F443" s="7" cm="1">
        <f t="array" ref="F443">_xlfn.XLOOKUP(SALES!$D443,TRIM(Table5[PRODUCTS]),Table5[SELLING PRICE])</f>
        <v>2000</v>
      </c>
      <c r="G443" s="7">
        <f t="shared" si="12"/>
        <v>24000</v>
      </c>
      <c r="H443" s="6" t="str">
        <f t="shared" si="13"/>
        <v>May</v>
      </c>
      <c r="I443" s="5">
        <f>YEAR(SALES!$A443)</f>
        <v>2024</v>
      </c>
    </row>
    <row r="444" spans="1:9" x14ac:dyDescent="0.35">
      <c r="A444" s="5" t="s">
        <v>3820</v>
      </c>
      <c r="B444" s="5" t="s">
        <v>3823</v>
      </c>
      <c r="C444" s="5" t="s">
        <v>15</v>
      </c>
      <c r="D444" s="5" t="s">
        <v>221</v>
      </c>
      <c r="E444" s="5">
        <v>9</v>
      </c>
      <c r="F444" s="5" cm="1">
        <f t="array" ref="F444">_xlfn.XLOOKUP(SALES!$D444,TRIM(Table5[PRODUCTS]),Table5[SELLING PRICE])</f>
        <v>2000</v>
      </c>
      <c r="G444" s="5">
        <f t="shared" si="12"/>
        <v>18000</v>
      </c>
      <c r="H444" s="6" t="str">
        <f t="shared" si="13"/>
        <v>May</v>
      </c>
      <c r="I444" s="5">
        <f>YEAR(SALES!$A444)</f>
        <v>2024</v>
      </c>
    </row>
    <row r="445" spans="1:9" x14ac:dyDescent="0.35">
      <c r="A445" s="7" t="s">
        <v>3684</v>
      </c>
      <c r="B445" s="7" t="s">
        <v>3687</v>
      </c>
      <c r="C445" s="7" t="s">
        <v>15</v>
      </c>
      <c r="D445" s="7" t="s">
        <v>221</v>
      </c>
      <c r="E445" s="7">
        <v>1</v>
      </c>
      <c r="F445" s="7" cm="1">
        <f t="array" ref="F445">_xlfn.XLOOKUP(SALES!$D445,TRIM(Table5[PRODUCTS]),Table5[SELLING PRICE])</f>
        <v>2000</v>
      </c>
      <c r="G445" s="7">
        <f t="shared" si="12"/>
        <v>2000</v>
      </c>
      <c r="H445" s="6" t="str">
        <f t="shared" si="13"/>
        <v>Jun</v>
      </c>
      <c r="I445" s="5">
        <f>YEAR(SALES!$A445)</f>
        <v>2024</v>
      </c>
    </row>
    <row r="446" spans="1:9" x14ac:dyDescent="0.35">
      <c r="A446" s="5" t="s">
        <v>3670</v>
      </c>
      <c r="B446" s="5" t="s">
        <v>3671</v>
      </c>
      <c r="C446" s="5" t="s">
        <v>15</v>
      </c>
      <c r="D446" s="5" t="s">
        <v>221</v>
      </c>
      <c r="E446" s="5">
        <v>8</v>
      </c>
      <c r="F446" s="5" cm="1">
        <f t="array" ref="F446">_xlfn.XLOOKUP(SALES!$D446,TRIM(Table5[PRODUCTS]),Table5[SELLING PRICE])</f>
        <v>2000</v>
      </c>
      <c r="G446" s="5">
        <f t="shared" si="12"/>
        <v>16000</v>
      </c>
      <c r="H446" s="6" t="str">
        <f t="shared" si="13"/>
        <v>Jun</v>
      </c>
      <c r="I446" s="5">
        <f>YEAR(SALES!$A446)</f>
        <v>2024</v>
      </c>
    </row>
    <row r="447" spans="1:9" x14ac:dyDescent="0.35">
      <c r="A447" s="7" t="s">
        <v>3574</v>
      </c>
      <c r="B447" s="7" t="s">
        <v>3581</v>
      </c>
      <c r="C447" s="7" t="s">
        <v>15</v>
      </c>
      <c r="D447" s="7" t="s">
        <v>221</v>
      </c>
      <c r="E447" s="7">
        <v>2</v>
      </c>
      <c r="F447" s="7" cm="1">
        <f t="array" ref="F447">_xlfn.XLOOKUP(SALES!$D447,TRIM(Table5[PRODUCTS]),Table5[SELLING PRICE])</f>
        <v>2000</v>
      </c>
      <c r="G447" s="7">
        <f t="shared" si="12"/>
        <v>4000</v>
      </c>
      <c r="H447" s="6" t="str">
        <f t="shared" si="13"/>
        <v>Jul</v>
      </c>
      <c r="I447" s="7">
        <f>YEAR(SALES!$A447)</f>
        <v>2024</v>
      </c>
    </row>
    <row r="448" spans="1:9" x14ac:dyDescent="0.35">
      <c r="A448" s="5" t="s">
        <v>3513</v>
      </c>
      <c r="B448" s="5" t="s">
        <v>3517</v>
      </c>
      <c r="C448" s="5" t="s">
        <v>15</v>
      </c>
      <c r="D448" s="5" t="s">
        <v>221</v>
      </c>
      <c r="E448" s="5">
        <v>5</v>
      </c>
      <c r="F448" s="5" cm="1">
        <f t="array" ref="F448">_xlfn.XLOOKUP(SALES!$D448,TRIM(Table5[PRODUCTS]),Table5[SELLING PRICE])</f>
        <v>2000</v>
      </c>
      <c r="G448" s="5">
        <f t="shared" si="12"/>
        <v>10000</v>
      </c>
      <c r="H448" s="6" t="str">
        <f t="shared" si="13"/>
        <v>Jul</v>
      </c>
      <c r="I448" s="5">
        <f>YEAR(SALES!$A448)</f>
        <v>2024</v>
      </c>
    </row>
    <row r="449" spans="1:9" x14ac:dyDescent="0.35">
      <c r="A449" s="7" t="s">
        <v>3490</v>
      </c>
      <c r="B449" s="7" t="s">
        <v>3492</v>
      </c>
      <c r="C449" s="7" t="s">
        <v>15</v>
      </c>
      <c r="D449" s="7" t="s">
        <v>221</v>
      </c>
      <c r="E449" s="7">
        <v>15</v>
      </c>
      <c r="F449" s="7" cm="1">
        <f t="array" ref="F449">_xlfn.XLOOKUP(SALES!$D449,TRIM(Table5[PRODUCTS]),Table5[SELLING PRICE])</f>
        <v>2000</v>
      </c>
      <c r="G449" s="7">
        <f t="shared" si="12"/>
        <v>30000</v>
      </c>
      <c r="H449" s="6" t="str">
        <f t="shared" si="13"/>
        <v>Jul</v>
      </c>
      <c r="I449" s="5">
        <f>YEAR(SALES!$A449)</f>
        <v>2024</v>
      </c>
    </row>
    <row r="450" spans="1:9" x14ac:dyDescent="0.35">
      <c r="A450" s="5" t="s">
        <v>3483</v>
      </c>
      <c r="B450" s="5" t="s">
        <v>3485</v>
      </c>
      <c r="C450" s="5" t="s">
        <v>15</v>
      </c>
      <c r="D450" s="5" t="s">
        <v>221</v>
      </c>
      <c r="E450" s="5">
        <v>2</v>
      </c>
      <c r="F450" s="5" cm="1">
        <f t="array" ref="F450">_xlfn.XLOOKUP(SALES!$D450,TRIM(Table5[PRODUCTS]),Table5[SELLING PRICE])</f>
        <v>2000</v>
      </c>
      <c r="G450" s="5">
        <f t="shared" ref="G450:G513" si="14">PRODUCT(E450:F450)</f>
        <v>4000</v>
      </c>
      <c r="H450" s="6" t="str">
        <f t="shared" ref="H450:H513" si="15">TEXT(A450, "mmm")</f>
        <v>Jul</v>
      </c>
      <c r="I450" s="5">
        <f>YEAR(SALES!$A450)</f>
        <v>2024</v>
      </c>
    </row>
    <row r="451" spans="1:9" x14ac:dyDescent="0.35">
      <c r="A451" s="7" t="s">
        <v>3444</v>
      </c>
      <c r="B451" s="7" t="s">
        <v>3446</v>
      </c>
      <c r="C451" s="7" t="s">
        <v>15</v>
      </c>
      <c r="D451" s="7" t="s">
        <v>221</v>
      </c>
      <c r="E451" s="7">
        <v>15</v>
      </c>
      <c r="F451" s="7" cm="1">
        <f t="array" ref="F451">_xlfn.XLOOKUP(SALES!$D451,TRIM(Table5[PRODUCTS]),Table5[SELLING PRICE])</f>
        <v>2000</v>
      </c>
      <c r="G451" s="7">
        <f t="shared" si="14"/>
        <v>30000</v>
      </c>
      <c r="H451" s="6" t="str">
        <f t="shared" si="15"/>
        <v>Jul</v>
      </c>
      <c r="I451" s="5">
        <f>YEAR(SALES!$A451)</f>
        <v>2024</v>
      </c>
    </row>
    <row r="452" spans="1:9" x14ac:dyDescent="0.35">
      <c r="A452" s="5" t="s">
        <v>3431</v>
      </c>
      <c r="B452" s="5" t="s">
        <v>3433</v>
      </c>
      <c r="C452" s="5" t="s">
        <v>15</v>
      </c>
      <c r="D452" s="5" t="s">
        <v>221</v>
      </c>
      <c r="E452" s="5">
        <v>11</v>
      </c>
      <c r="F452" s="5" cm="1">
        <f t="array" ref="F452">_xlfn.XLOOKUP(SALES!$D452,TRIM(Table5[PRODUCTS]),Table5[SELLING PRICE])</f>
        <v>2000</v>
      </c>
      <c r="G452" s="5">
        <f t="shared" si="14"/>
        <v>22000</v>
      </c>
      <c r="H452" s="6" t="str">
        <f t="shared" si="15"/>
        <v>Jul</v>
      </c>
      <c r="I452" s="5">
        <f>YEAR(SALES!$A452)</f>
        <v>2024</v>
      </c>
    </row>
    <row r="453" spans="1:9" x14ac:dyDescent="0.35">
      <c r="A453" s="7" t="s">
        <v>3355</v>
      </c>
      <c r="B453" s="7" t="s">
        <v>3356</v>
      </c>
      <c r="C453" s="7" t="s">
        <v>15</v>
      </c>
      <c r="D453" s="7" t="s">
        <v>221</v>
      </c>
      <c r="E453" s="7">
        <v>12</v>
      </c>
      <c r="F453" s="7" cm="1">
        <f t="array" ref="F453">_xlfn.XLOOKUP(SALES!$D453,TRIM(Table5[PRODUCTS]),Table5[SELLING PRICE])</f>
        <v>2000</v>
      </c>
      <c r="G453" s="7">
        <f t="shared" si="14"/>
        <v>24000</v>
      </c>
      <c r="H453" s="6" t="str">
        <f t="shared" si="15"/>
        <v>Aug</v>
      </c>
      <c r="I453" s="7">
        <f>YEAR(SALES!$A453)</f>
        <v>2024</v>
      </c>
    </row>
    <row r="454" spans="1:9" x14ac:dyDescent="0.35">
      <c r="A454" s="5" t="s">
        <v>3320</v>
      </c>
      <c r="B454" s="5" t="s">
        <v>3321</v>
      </c>
      <c r="C454" s="5" t="s">
        <v>15</v>
      </c>
      <c r="D454" s="5" t="s">
        <v>221</v>
      </c>
      <c r="E454" s="5">
        <v>4</v>
      </c>
      <c r="F454" s="5" cm="1">
        <f t="array" ref="F454">_xlfn.XLOOKUP(SALES!$D454,TRIM(Table5[PRODUCTS]),Table5[SELLING PRICE])</f>
        <v>2000</v>
      </c>
      <c r="G454" s="5">
        <f t="shared" si="14"/>
        <v>8000</v>
      </c>
      <c r="H454" s="6" t="str">
        <f t="shared" si="15"/>
        <v>Aug</v>
      </c>
      <c r="I454" s="5">
        <f>YEAR(SALES!$A454)</f>
        <v>2024</v>
      </c>
    </row>
    <row r="455" spans="1:9" x14ac:dyDescent="0.35">
      <c r="A455" s="7" t="s">
        <v>3296</v>
      </c>
      <c r="B455" s="7" t="s">
        <v>3298</v>
      </c>
      <c r="C455" s="7" t="s">
        <v>15</v>
      </c>
      <c r="D455" s="7" t="s">
        <v>221</v>
      </c>
      <c r="E455" s="7">
        <v>4</v>
      </c>
      <c r="F455" s="7" cm="1">
        <f t="array" ref="F455">_xlfn.XLOOKUP(SALES!$D455,TRIM(Table5[PRODUCTS]),Table5[SELLING PRICE])</f>
        <v>2000</v>
      </c>
      <c r="G455" s="7">
        <f t="shared" si="14"/>
        <v>8000</v>
      </c>
      <c r="H455" s="6" t="str">
        <f t="shared" si="15"/>
        <v>Aug</v>
      </c>
      <c r="I455" s="5">
        <f>YEAR(SALES!$A455)</f>
        <v>2024</v>
      </c>
    </row>
    <row r="456" spans="1:9" x14ac:dyDescent="0.35">
      <c r="A456" s="5" t="s">
        <v>3259</v>
      </c>
      <c r="B456" s="5" t="s">
        <v>3264</v>
      </c>
      <c r="C456" s="5" t="s">
        <v>15</v>
      </c>
      <c r="D456" s="5" t="s">
        <v>221</v>
      </c>
      <c r="E456" s="5">
        <v>15</v>
      </c>
      <c r="F456" s="5" cm="1">
        <f t="array" ref="F456">_xlfn.XLOOKUP(SALES!$D456,TRIM(Table5[PRODUCTS]),Table5[SELLING PRICE])</f>
        <v>2000</v>
      </c>
      <c r="G456" s="5">
        <f t="shared" si="14"/>
        <v>30000</v>
      </c>
      <c r="H456" s="6" t="str">
        <f t="shared" si="15"/>
        <v>Aug</v>
      </c>
      <c r="I456" s="5">
        <f>YEAR(SALES!$A456)</f>
        <v>2024</v>
      </c>
    </row>
    <row r="457" spans="1:9" x14ac:dyDescent="0.35">
      <c r="A457" s="7" t="s">
        <v>3238</v>
      </c>
      <c r="B457" s="7" t="s">
        <v>3244</v>
      </c>
      <c r="C457" s="7" t="s">
        <v>15</v>
      </c>
      <c r="D457" s="7" t="s">
        <v>221</v>
      </c>
      <c r="E457" s="7">
        <v>8</v>
      </c>
      <c r="F457" s="7" cm="1">
        <f t="array" ref="F457">_xlfn.XLOOKUP(SALES!$D457,TRIM(Table5[PRODUCTS]),Table5[SELLING PRICE])</f>
        <v>2000</v>
      </c>
      <c r="G457" s="7">
        <f t="shared" si="14"/>
        <v>16000</v>
      </c>
      <c r="H457" s="6" t="str">
        <f t="shared" si="15"/>
        <v>Aug</v>
      </c>
      <c r="I457" s="5">
        <f>YEAR(SALES!$A457)</f>
        <v>2024</v>
      </c>
    </row>
    <row r="458" spans="1:9" x14ac:dyDescent="0.35">
      <c r="A458" s="5" t="s">
        <v>3126</v>
      </c>
      <c r="B458" s="5" t="s">
        <v>3127</v>
      </c>
      <c r="C458" s="5" t="s">
        <v>15</v>
      </c>
      <c r="D458" s="5" t="s">
        <v>221</v>
      </c>
      <c r="E458" s="5">
        <v>7</v>
      </c>
      <c r="F458" s="5" cm="1">
        <f t="array" ref="F458">_xlfn.XLOOKUP(SALES!$D458,TRIM(Table5[PRODUCTS]),Table5[SELLING PRICE])</f>
        <v>2000</v>
      </c>
      <c r="G458" s="5">
        <f t="shared" si="14"/>
        <v>14000</v>
      </c>
      <c r="H458" s="6" t="str">
        <f t="shared" si="15"/>
        <v>Sept</v>
      </c>
      <c r="I458" s="5">
        <f>YEAR(SALES!$A458)</f>
        <v>2024</v>
      </c>
    </row>
    <row r="459" spans="1:9" x14ac:dyDescent="0.35">
      <c r="A459" s="7" t="s">
        <v>3102</v>
      </c>
      <c r="B459" s="7" t="s">
        <v>3107</v>
      </c>
      <c r="C459" s="7" t="s">
        <v>15</v>
      </c>
      <c r="D459" s="7" t="s">
        <v>221</v>
      </c>
      <c r="E459" s="7">
        <v>3</v>
      </c>
      <c r="F459" s="7" cm="1">
        <f t="array" ref="F459">_xlfn.XLOOKUP(SALES!$D459,TRIM(Table5[PRODUCTS]),Table5[SELLING PRICE])</f>
        <v>2000</v>
      </c>
      <c r="G459" s="7">
        <f t="shared" si="14"/>
        <v>6000</v>
      </c>
      <c r="H459" s="6" t="str">
        <f t="shared" si="15"/>
        <v>Sept</v>
      </c>
      <c r="I459" s="7">
        <f>YEAR(SALES!$A459)</f>
        <v>2024</v>
      </c>
    </row>
    <row r="460" spans="1:9" x14ac:dyDescent="0.35">
      <c r="A460" s="5" t="s">
        <v>2908</v>
      </c>
      <c r="B460" s="5" t="s">
        <v>2909</v>
      </c>
      <c r="C460" s="5" t="s">
        <v>15</v>
      </c>
      <c r="D460" s="5" t="s">
        <v>221</v>
      </c>
      <c r="E460" s="5">
        <v>6</v>
      </c>
      <c r="F460" s="5" cm="1">
        <f t="array" ref="F460">_xlfn.XLOOKUP(SALES!$D460,TRIM(Table5[PRODUCTS]),Table5[SELLING PRICE])</f>
        <v>2000</v>
      </c>
      <c r="G460" s="5">
        <f t="shared" si="14"/>
        <v>12000</v>
      </c>
      <c r="H460" s="6" t="str">
        <f t="shared" si="15"/>
        <v>Oct</v>
      </c>
      <c r="I460" s="5">
        <f>YEAR(SALES!$A460)</f>
        <v>2024</v>
      </c>
    </row>
    <row r="461" spans="1:9" x14ac:dyDescent="0.35">
      <c r="A461" s="7" t="s">
        <v>2908</v>
      </c>
      <c r="B461" s="7" t="s">
        <v>2907</v>
      </c>
      <c r="C461" s="7" t="s">
        <v>15</v>
      </c>
      <c r="D461" s="7" t="s">
        <v>221</v>
      </c>
      <c r="E461" s="7">
        <v>10</v>
      </c>
      <c r="F461" s="7" cm="1">
        <f t="array" ref="F461">_xlfn.XLOOKUP(SALES!$D461,TRIM(Table5[PRODUCTS]),Table5[SELLING PRICE])</f>
        <v>2000</v>
      </c>
      <c r="G461" s="7">
        <f t="shared" si="14"/>
        <v>20000</v>
      </c>
      <c r="H461" s="6" t="str">
        <f t="shared" si="15"/>
        <v>Oct</v>
      </c>
      <c r="I461" s="5">
        <f>YEAR(SALES!$A461)</f>
        <v>2024</v>
      </c>
    </row>
    <row r="462" spans="1:9" x14ac:dyDescent="0.35">
      <c r="A462" s="5" t="s">
        <v>2900</v>
      </c>
      <c r="B462" s="5" t="s">
        <v>2903</v>
      </c>
      <c r="C462" s="5" t="s">
        <v>15</v>
      </c>
      <c r="D462" s="5" t="s">
        <v>221</v>
      </c>
      <c r="E462" s="5">
        <v>8</v>
      </c>
      <c r="F462" s="5" cm="1">
        <f t="array" ref="F462">_xlfn.XLOOKUP(SALES!$D462,TRIM(Table5[PRODUCTS]),Table5[SELLING PRICE])</f>
        <v>2000</v>
      </c>
      <c r="G462" s="5">
        <f t="shared" si="14"/>
        <v>16000</v>
      </c>
      <c r="H462" s="6" t="str">
        <f t="shared" si="15"/>
        <v>Oct</v>
      </c>
      <c r="I462" s="5">
        <f>YEAR(SALES!$A462)</f>
        <v>2024</v>
      </c>
    </row>
    <row r="463" spans="1:9" x14ac:dyDescent="0.35">
      <c r="A463" s="7" t="s">
        <v>2891</v>
      </c>
      <c r="B463" s="7" t="s">
        <v>2892</v>
      </c>
      <c r="C463" s="7" t="s">
        <v>15</v>
      </c>
      <c r="D463" s="7" t="s">
        <v>221</v>
      </c>
      <c r="E463" s="7">
        <v>9</v>
      </c>
      <c r="F463" s="7" cm="1">
        <f t="array" ref="F463">_xlfn.XLOOKUP(SALES!$D463,TRIM(Table5[PRODUCTS]),Table5[SELLING PRICE])</f>
        <v>2000</v>
      </c>
      <c r="G463" s="7">
        <f t="shared" si="14"/>
        <v>18000</v>
      </c>
      <c r="H463" s="6" t="str">
        <f t="shared" si="15"/>
        <v>Oct</v>
      </c>
      <c r="I463" s="5">
        <f>YEAR(SALES!$A463)</f>
        <v>2024</v>
      </c>
    </row>
    <row r="464" spans="1:9" x14ac:dyDescent="0.35">
      <c r="A464" s="5" t="s">
        <v>2877</v>
      </c>
      <c r="B464" s="5" t="s">
        <v>2882</v>
      </c>
      <c r="C464" s="5" t="s">
        <v>15</v>
      </c>
      <c r="D464" s="5" t="s">
        <v>221</v>
      </c>
      <c r="E464" s="5">
        <v>13</v>
      </c>
      <c r="F464" s="5" cm="1">
        <f t="array" ref="F464">_xlfn.XLOOKUP(SALES!$D464,TRIM(Table5[PRODUCTS]),Table5[SELLING PRICE])</f>
        <v>2000</v>
      </c>
      <c r="G464" s="5">
        <f t="shared" si="14"/>
        <v>26000</v>
      </c>
      <c r="H464" s="6" t="str">
        <f t="shared" si="15"/>
        <v>Oct</v>
      </c>
      <c r="I464" s="5">
        <f>YEAR(SALES!$A464)</f>
        <v>2024</v>
      </c>
    </row>
    <row r="465" spans="1:9" x14ac:dyDescent="0.35">
      <c r="A465" s="7" t="s">
        <v>2871</v>
      </c>
      <c r="B465" s="7" t="s">
        <v>2870</v>
      </c>
      <c r="C465" s="7" t="s">
        <v>15</v>
      </c>
      <c r="D465" s="7" t="s">
        <v>221</v>
      </c>
      <c r="E465" s="7">
        <v>8</v>
      </c>
      <c r="F465" s="7" cm="1">
        <f t="array" ref="F465">_xlfn.XLOOKUP(SALES!$D465,TRIM(Table5[PRODUCTS]),Table5[SELLING PRICE])</f>
        <v>2000</v>
      </c>
      <c r="G465" s="7">
        <f t="shared" si="14"/>
        <v>16000</v>
      </c>
      <c r="H465" s="6" t="str">
        <f t="shared" si="15"/>
        <v>Oct</v>
      </c>
      <c r="I465" s="7">
        <f>YEAR(SALES!$A465)</f>
        <v>2024</v>
      </c>
    </row>
    <row r="466" spans="1:9" x14ac:dyDescent="0.35">
      <c r="A466" s="5" t="s">
        <v>2866</v>
      </c>
      <c r="B466" s="5" t="s">
        <v>2865</v>
      </c>
      <c r="C466" s="5" t="s">
        <v>15</v>
      </c>
      <c r="D466" s="5" t="s">
        <v>221</v>
      </c>
      <c r="E466" s="5">
        <v>14</v>
      </c>
      <c r="F466" s="5" cm="1">
        <f t="array" ref="F466">_xlfn.XLOOKUP(SALES!$D466,TRIM(Table5[PRODUCTS]),Table5[SELLING PRICE])</f>
        <v>2000</v>
      </c>
      <c r="G466" s="5">
        <f t="shared" si="14"/>
        <v>28000</v>
      </c>
      <c r="H466" s="6" t="str">
        <f t="shared" si="15"/>
        <v>Oct</v>
      </c>
      <c r="I466" s="5">
        <f>YEAR(SALES!$A466)</f>
        <v>2024</v>
      </c>
    </row>
    <row r="467" spans="1:9" x14ac:dyDescent="0.35">
      <c r="A467" s="7" t="s">
        <v>2849</v>
      </c>
      <c r="B467" s="7" t="s">
        <v>2857</v>
      </c>
      <c r="C467" s="7" t="s">
        <v>15</v>
      </c>
      <c r="D467" s="7" t="s">
        <v>221</v>
      </c>
      <c r="E467" s="7">
        <v>13</v>
      </c>
      <c r="F467" s="7" cm="1">
        <f t="array" ref="F467">_xlfn.XLOOKUP(SALES!$D467,TRIM(Table5[PRODUCTS]),Table5[SELLING PRICE])</f>
        <v>2000</v>
      </c>
      <c r="G467" s="7">
        <f t="shared" si="14"/>
        <v>26000</v>
      </c>
      <c r="H467" s="6" t="str">
        <f t="shared" si="15"/>
        <v>Oct</v>
      </c>
      <c r="I467" s="5">
        <f>YEAR(SALES!$A467)</f>
        <v>2024</v>
      </c>
    </row>
    <row r="468" spans="1:9" x14ac:dyDescent="0.35">
      <c r="A468" s="5" t="s">
        <v>2823</v>
      </c>
      <c r="B468" s="5" t="s">
        <v>2822</v>
      </c>
      <c r="C468" s="5" t="s">
        <v>15</v>
      </c>
      <c r="D468" s="5" t="s">
        <v>221</v>
      </c>
      <c r="E468" s="5">
        <v>10</v>
      </c>
      <c r="F468" s="5" cm="1">
        <f t="array" ref="F468">_xlfn.XLOOKUP(SALES!$D468,TRIM(Table5[PRODUCTS]),Table5[SELLING PRICE])</f>
        <v>2000</v>
      </c>
      <c r="G468" s="5">
        <f t="shared" si="14"/>
        <v>20000</v>
      </c>
      <c r="H468" s="6" t="str">
        <f t="shared" si="15"/>
        <v>Oct</v>
      </c>
      <c r="I468" s="5">
        <f>YEAR(SALES!$A468)</f>
        <v>2024</v>
      </c>
    </row>
    <row r="469" spans="1:9" x14ac:dyDescent="0.35">
      <c r="A469" s="7" t="s">
        <v>2815</v>
      </c>
      <c r="B469" s="7" t="s">
        <v>2819</v>
      </c>
      <c r="C469" s="7" t="s">
        <v>15</v>
      </c>
      <c r="D469" s="7" t="s">
        <v>221</v>
      </c>
      <c r="E469" s="7">
        <v>6</v>
      </c>
      <c r="F469" s="7" cm="1">
        <f t="array" ref="F469">_xlfn.XLOOKUP(SALES!$D469,TRIM(Table5[PRODUCTS]),Table5[SELLING PRICE])</f>
        <v>2000</v>
      </c>
      <c r="G469" s="7">
        <f t="shared" si="14"/>
        <v>12000</v>
      </c>
      <c r="H469" s="6" t="str">
        <f t="shared" si="15"/>
        <v>Oct</v>
      </c>
      <c r="I469" s="5">
        <f>YEAR(SALES!$A469)</f>
        <v>2024</v>
      </c>
    </row>
    <row r="470" spans="1:9" x14ac:dyDescent="0.35">
      <c r="A470" s="5" t="s">
        <v>2766</v>
      </c>
      <c r="B470" s="5" t="s">
        <v>2769</v>
      </c>
      <c r="C470" s="5" t="s">
        <v>15</v>
      </c>
      <c r="D470" s="5" t="s">
        <v>221</v>
      </c>
      <c r="E470" s="5">
        <v>11</v>
      </c>
      <c r="F470" s="5" cm="1">
        <f t="array" ref="F470">_xlfn.XLOOKUP(SALES!$D470,TRIM(Table5[PRODUCTS]),Table5[SELLING PRICE])</f>
        <v>2000</v>
      </c>
      <c r="G470" s="5">
        <f t="shared" si="14"/>
        <v>22000</v>
      </c>
      <c r="H470" s="6" t="str">
        <f t="shared" si="15"/>
        <v>Nov</v>
      </c>
      <c r="I470" s="5">
        <f>YEAR(SALES!$A470)</f>
        <v>2024</v>
      </c>
    </row>
    <row r="471" spans="1:9" x14ac:dyDescent="0.35">
      <c r="A471" s="7" t="s">
        <v>2592</v>
      </c>
      <c r="B471" s="7" t="s">
        <v>2591</v>
      </c>
      <c r="C471" s="7" t="s">
        <v>15</v>
      </c>
      <c r="D471" s="7" t="s">
        <v>221</v>
      </c>
      <c r="E471" s="7">
        <v>12</v>
      </c>
      <c r="F471" s="7" cm="1">
        <f t="array" ref="F471">_xlfn.XLOOKUP(SALES!$D471,TRIM(Table5[PRODUCTS]),Table5[SELLING PRICE])</f>
        <v>2000</v>
      </c>
      <c r="G471" s="7">
        <f t="shared" si="14"/>
        <v>24000</v>
      </c>
      <c r="H471" s="6" t="str">
        <f t="shared" si="15"/>
        <v>Dec</v>
      </c>
      <c r="I471" s="7">
        <f>YEAR(SALES!$A471)</f>
        <v>2024</v>
      </c>
    </row>
    <row r="472" spans="1:9" x14ac:dyDescent="0.35">
      <c r="A472" s="5" t="s">
        <v>2536</v>
      </c>
      <c r="B472" s="5" t="s">
        <v>2535</v>
      </c>
      <c r="C472" s="5" t="s">
        <v>15</v>
      </c>
      <c r="D472" s="5" t="s">
        <v>221</v>
      </c>
      <c r="E472" s="5">
        <v>10</v>
      </c>
      <c r="F472" s="5" cm="1">
        <f t="array" ref="F472">_xlfn.XLOOKUP(SALES!$D472,TRIM(Table5[PRODUCTS]),Table5[SELLING PRICE])</f>
        <v>2000</v>
      </c>
      <c r="G472" s="5">
        <f t="shared" si="14"/>
        <v>20000</v>
      </c>
      <c r="H472" s="6" t="str">
        <f t="shared" si="15"/>
        <v>Dec</v>
      </c>
      <c r="I472" s="5">
        <f>YEAR(SALES!$A472)</f>
        <v>2024</v>
      </c>
    </row>
    <row r="473" spans="1:9" x14ac:dyDescent="0.35">
      <c r="A473" s="7" t="s">
        <v>2474</v>
      </c>
      <c r="B473" s="7" t="s">
        <v>2476</v>
      </c>
      <c r="C473" s="7" t="s">
        <v>15</v>
      </c>
      <c r="D473" s="7" t="s">
        <v>221</v>
      </c>
      <c r="E473" s="7">
        <v>9</v>
      </c>
      <c r="F473" s="7" cm="1">
        <f t="array" ref="F473">_xlfn.XLOOKUP(SALES!$D473,TRIM(Table5[PRODUCTS]),Table5[SELLING PRICE])</f>
        <v>2000</v>
      </c>
      <c r="G473" s="7">
        <f t="shared" si="14"/>
        <v>18000</v>
      </c>
      <c r="H473" s="6" t="str">
        <f t="shared" si="15"/>
        <v>Dec</v>
      </c>
      <c r="I473" s="5">
        <f>YEAR(SALES!$A473)</f>
        <v>2024</v>
      </c>
    </row>
    <row r="474" spans="1:9" x14ac:dyDescent="0.35">
      <c r="A474" s="5" t="s">
        <v>2465</v>
      </c>
      <c r="B474" s="5" t="s">
        <v>2468</v>
      </c>
      <c r="C474" s="5" t="s">
        <v>15</v>
      </c>
      <c r="D474" s="5" t="s">
        <v>221</v>
      </c>
      <c r="E474" s="5">
        <v>1</v>
      </c>
      <c r="F474" s="5" cm="1">
        <f t="array" ref="F474">_xlfn.XLOOKUP(SALES!$D474,TRIM(Table5[PRODUCTS]),Table5[SELLING PRICE])</f>
        <v>2000</v>
      </c>
      <c r="G474" s="5">
        <f t="shared" si="14"/>
        <v>2000</v>
      </c>
      <c r="H474" s="6" t="str">
        <f t="shared" si="15"/>
        <v>Dec</v>
      </c>
      <c r="I474" s="5">
        <f>YEAR(SALES!$A474)</f>
        <v>2024</v>
      </c>
    </row>
    <row r="475" spans="1:9" x14ac:dyDescent="0.35">
      <c r="A475" s="7" t="s">
        <v>2454</v>
      </c>
      <c r="B475" s="7" t="s">
        <v>2460</v>
      </c>
      <c r="C475" s="7" t="s">
        <v>15</v>
      </c>
      <c r="D475" s="7" t="s">
        <v>221</v>
      </c>
      <c r="E475" s="7">
        <v>13</v>
      </c>
      <c r="F475" s="7" cm="1">
        <f t="array" ref="F475">_xlfn.XLOOKUP(SALES!$D475,TRIM(Table5[PRODUCTS]),Table5[SELLING PRICE])</f>
        <v>2000</v>
      </c>
      <c r="G475" s="7">
        <f t="shared" si="14"/>
        <v>26000</v>
      </c>
      <c r="H475" s="6" t="str">
        <f t="shared" si="15"/>
        <v>Dec</v>
      </c>
      <c r="I475" s="5">
        <f>YEAR(SALES!$A475)</f>
        <v>2024</v>
      </c>
    </row>
    <row r="476" spans="1:9" x14ac:dyDescent="0.35">
      <c r="A476" s="5" t="s">
        <v>2454</v>
      </c>
      <c r="B476" s="5" t="s">
        <v>2456</v>
      </c>
      <c r="C476" s="5" t="s">
        <v>15</v>
      </c>
      <c r="D476" s="5" t="s">
        <v>221</v>
      </c>
      <c r="E476" s="5">
        <v>14</v>
      </c>
      <c r="F476" s="5" cm="1">
        <f t="array" ref="F476">_xlfn.XLOOKUP(SALES!$D476,TRIM(Table5[PRODUCTS]),Table5[SELLING PRICE])</f>
        <v>2000</v>
      </c>
      <c r="G476" s="5">
        <f t="shared" si="14"/>
        <v>28000</v>
      </c>
      <c r="H476" s="6" t="str">
        <f t="shared" si="15"/>
        <v>Dec</v>
      </c>
      <c r="I476" s="5">
        <f>YEAR(SALES!$A476)</f>
        <v>2024</v>
      </c>
    </row>
    <row r="477" spans="1:9" x14ac:dyDescent="0.35">
      <c r="A477" s="7" t="s">
        <v>2434</v>
      </c>
      <c r="B477" s="7" t="s">
        <v>2436</v>
      </c>
      <c r="C477" s="7" t="s">
        <v>15</v>
      </c>
      <c r="D477" s="7" t="s">
        <v>221</v>
      </c>
      <c r="E477" s="7">
        <v>2</v>
      </c>
      <c r="F477" s="7" cm="1">
        <f t="array" ref="F477">_xlfn.XLOOKUP(SALES!$D477,TRIM(Table5[PRODUCTS]),Table5[SELLING PRICE])</f>
        <v>2000</v>
      </c>
      <c r="G477" s="7">
        <f t="shared" si="14"/>
        <v>4000</v>
      </c>
      <c r="H477" s="6" t="str">
        <f t="shared" si="15"/>
        <v>Dec</v>
      </c>
      <c r="I477" s="7">
        <f>YEAR(SALES!$A477)</f>
        <v>2024</v>
      </c>
    </row>
    <row r="478" spans="1:9" x14ac:dyDescent="0.35">
      <c r="A478" s="5" t="s">
        <v>2434</v>
      </c>
      <c r="B478" s="5" t="s">
        <v>2435</v>
      </c>
      <c r="C478" s="5" t="s">
        <v>15</v>
      </c>
      <c r="D478" s="5" t="s">
        <v>221</v>
      </c>
      <c r="E478" s="5">
        <v>7</v>
      </c>
      <c r="F478" s="5" cm="1">
        <f t="array" ref="F478">_xlfn.XLOOKUP(SALES!$D478,TRIM(Table5[PRODUCTS]),Table5[SELLING PRICE])</f>
        <v>2000</v>
      </c>
      <c r="G478" s="5">
        <f t="shared" si="14"/>
        <v>14000</v>
      </c>
      <c r="H478" s="6" t="str">
        <f t="shared" si="15"/>
        <v>Dec</v>
      </c>
      <c r="I478" s="5">
        <f>YEAR(SALES!$A478)</f>
        <v>2024</v>
      </c>
    </row>
    <row r="479" spans="1:9" x14ac:dyDescent="0.35">
      <c r="A479" s="7" t="s">
        <v>2391</v>
      </c>
      <c r="B479" s="7" t="s">
        <v>2392</v>
      </c>
      <c r="C479" s="7" t="s">
        <v>15</v>
      </c>
      <c r="D479" s="7" t="s">
        <v>221</v>
      </c>
      <c r="E479" s="7">
        <v>8</v>
      </c>
      <c r="F479" s="7" cm="1">
        <f t="array" ref="F479">_xlfn.XLOOKUP(SALES!$D479,TRIM(Table5[PRODUCTS]),Table5[SELLING PRICE])</f>
        <v>2000</v>
      </c>
      <c r="G479" s="7">
        <f t="shared" si="14"/>
        <v>16000</v>
      </c>
      <c r="H479" s="6" t="str">
        <f t="shared" si="15"/>
        <v>Jan</v>
      </c>
      <c r="I479" s="5">
        <f>YEAR(SALES!$A479)</f>
        <v>2025</v>
      </c>
    </row>
    <row r="480" spans="1:9" x14ac:dyDescent="0.35">
      <c r="A480" s="5" t="s">
        <v>2344</v>
      </c>
      <c r="B480" s="5" t="s">
        <v>2346</v>
      </c>
      <c r="C480" s="5" t="s">
        <v>15</v>
      </c>
      <c r="D480" s="5" t="s">
        <v>221</v>
      </c>
      <c r="E480" s="5">
        <v>2</v>
      </c>
      <c r="F480" s="5" cm="1">
        <f t="array" ref="F480">_xlfn.XLOOKUP(SALES!$D480,TRIM(Table5[PRODUCTS]),Table5[SELLING PRICE])</f>
        <v>2000</v>
      </c>
      <c r="G480" s="5">
        <f t="shared" si="14"/>
        <v>4000</v>
      </c>
      <c r="H480" s="6" t="str">
        <f t="shared" si="15"/>
        <v>Jan</v>
      </c>
      <c r="I480" s="5">
        <f>YEAR(SALES!$A480)</f>
        <v>2025</v>
      </c>
    </row>
    <row r="481" spans="1:9" x14ac:dyDescent="0.35">
      <c r="A481" s="7" t="s">
        <v>2296</v>
      </c>
      <c r="B481" s="7" t="s">
        <v>2300</v>
      </c>
      <c r="C481" s="7" t="s">
        <v>15</v>
      </c>
      <c r="D481" s="7" t="s">
        <v>221</v>
      </c>
      <c r="E481" s="7">
        <v>13</v>
      </c>
      <c r="F481" s="7" cm="1">
        <f t="array" ref="F481">_xlfn.XLOOKUP(SALES!$D481,TRIM(Table5[PRODUCTS]),Table5[SELLING PRICE])</f>
        <v>2000</v>
      </c>
      <c r="G481" s="7">
        <f t="shared" si="14"/>
        <v>26000</v>
      </c>
      <c r="H481" s="6" t="str">
        <f t="shared" si="15"/>
        <v>Jan</v>
      </c>
      <c r="I481" s="5">
        <f>YEAR(SALES!$A481)</f>
        <v>2025</v>
      </c>
    </row>
    <row r="482" spans="1:9" x14ac:dyDescent="0.35">
      <c r="A482" s="5" t="s">
        <v>2230</v>
      </c>
      <c r="B482" s="5" t="s">
        <v>2229</v>
      </c>
      <c r="C482" s="5" t="s">
        <v>15</v>
      </c>
      <c r="D482" s="5" t="s">
        <v>221</v>
      </c>
      <c r="E482" s="5">
        <v>11</v>
      </c>
      <c r="F482" s="5" cm="1">
        <f t="array" ref="F482">_xlfn.XLOOKUP(SALES!$D482,TRIM(Table5[PRODUCTS]),Table5[SELLING PRICE])</f>
        <v>2000</v>
      </c>
      <c r="G482" s="5">
        <f t="shared" si="14"/>
        <v>22000</v>
      </c>
      <c r="H482" s="6" t="str">
        <f t="shared" si="15"/>
        <v>Feb</v>
      </c>
      <c r="I482" s="5">
        <f>YEAR(SALES!$A482)</f>
        <v>2025</v>
      </c>
    </row>
    <row r="483" spans="1:9" x14ac:dyDescent="0.35">
      <c r="A483" s="7" t="s">
        <v>2196</v>
      </c>
      <c r="B483" s="7" t="s">
        <v>2200</v>
      </c>
      <c r="C483" s="7" t="s">
        <v>15</v>
      </c>
      <c r="D483" s="7" t="s">
        <v>221</v>
      </c>
      <c r="E483" s="7">
        <v>2</v>
      </c>
      <c r="F483" s="7" cm="1">
        <f t="array" ref="F483">_xlfn.XLOOKUP(SALES!$D483,TRIM(Table5[PRODUCTS]),Table5[SELLING PRICE])</f>
        <v>2000</v>
      </c>
      <c r="G483" s="7">
        <f t="shared" si="14"/>
        <v>4000</v>
      </c>
      <c r="H483" s="6" t="str">
        <f t="shared" si="15"/>
        <v>Feb</v>
      </c>
      <c r="I483" s="7">
        <f>YEAR(SALES!$A483)</f>
        <v>2025</v>
      </c>
    </row>
    <row r="484" spans="1:9" x14ac:dyDescent="0.35">
      <c r="A484" s="5" t="s">
        <v>2142</v>
      </c>
      <c r="B484" s="5" t="s">
        <v>2143</v>
      </c>
      <c r="C484" s="5" t="s">
        <v>15</v>
      </c>
      <c r="D484" s="5" t="s">
        <v>221</v>
      </c>
      <c r="E484" s="5">
        <v>6</v>
      </c>
      <c r="F484" s="5" cm="1">
        <f t="array" ref="F484">_xlfn.XLOOKUP(SALES!$D484,TRIM(Table5[PRODUCTS]),Table5[SELLING PRICE])</f>
        <v>2000</v>
      </c>
      <c r="G484" s="5">
        <f t="shared" si="14"/>
        <v>12000</v>
      </c>
      <c r="H484" s="6" t="str">
        <f t="shared" si="15"/>
        <v>Feb</v>
      </c>
      <c r="I484" s="5">
        <f>YEAR(SALES!$A484)</f>
        <v>2025</v>
      </c>
    </row>
    <row r="485" spans="1:9" x14ac:dyDescent="0.35">
      <c r="A485" s="7" t="s">
        <v>2118</v>
      </c>
      <c r="B485" s="7" t="s">
        <v>2120</v>
      </c>
      <c r="C485" s="7" t="s">
        <v>15</v>
      </c>
      <c r="D485" s="7" t="s">
        <v>221</v>
      </c>
      <c r="E485" s="7">
        <v>7</v>
      </c>
      <c r="F485" s="7" cm="1">
        <f t="array" ref="F485">_xlfn.XLOOKUP(SALES!$D485,TRIM(Table5[PRODUCTS]),Table5[SELLING PRICE])</f>
        <v>2000</v>
      </c>
      <c r="G485" s="7">
        <f t="shared" si="14"/>
        <v>14000</v>
      </c>
      <c r="H485" s="6" t="str">
        <f t="shared" si="15"/>
        <v>Feb</v>
      </c>
      <c r="I485" s="5">
        <f>YEAR(SALES!$A485)</f>
        <v>2025</v>
      </c>
    </row>
    <row r="486" spans="1:9" x14ac:dyDescent="0.35">
      <c r="A486" s="5" t="s">
        <v>2050</v>
      </c>
      <c r="B486" s="5" t="s">
        <v>2053</v>
      </c>
      <c r="C486" s="5" t="s">
        <v>15</v>
      </c>
      <c r="D486" s="5" t="s">
        <v>221</v>
      </c>
      <c r="E486" s="5">
        <v>5</v>
      </c>
      <c r="F486" s="5" cm="1">
        <f t="array" ref="F486">_xlfn.XLOOKUP(SALES!$D486,TRIM(Table5[PRODUCTS]),Table5[SELLING PRICE])</f>
        <v>2000</v>
      </c>
      <c r="G486" s="5">
        <f t="shared" si="14"/>
        <v>10000</v>
      </c>
      <c r="H486" s="6" t="str">
        <f t="shared" si="15"/>
        <v>Feb</v>
      </c>
      <c r="I486" s="5">
        <f>YEAR(SALES!$A486)</f>
        <v>2025</v>
      </c>
    </row>
    <row r="487" spans="1:9" x14ac:dyDescent="0.35">
      <c r="A487" s="7" t="s">
        <v>2026</v>
      </c>
      <c r="B487" s="7" t="s">
        <v>2030</v>
      </c>
      <c r="C487" s="7" t="s">
        <v>15</v>
      </c>
      <c r="D487" s="7" t="s">
        <v>221</v>
      </c>
      <c r="E487" s="7">
        <v>13</v>
      </c>
      <c r="F487" s="7" cm="1">
        <f t="array" ref="F487">_xlfn.XLOOKUP(SALES!$D487,TRIM(Table5[PRODUCTS]),Table5[SELLING PRICE])</f>
        <v>2000</v>
      </c>
      <c r="G487" s="7">
        <f t="shared" si="14"/>
        <v>26000</v>
      </c>
      <c r="H487" s="6" t="str">
        <f t="shared" si="15"/>
        <v>Mar</v>
      </c>
      <c r="I487" s="5">
        <f>YEAR(SALES!$A487)</f>
        <v>2025</v>
      </c>
    </row>
    <row r="488" spans="1:9" x14ac:dyDescent="0.35">
      <c r="A488" s="5" t="s">
        <v>2003</v>
      </c>
      <c r="B488" s="5" t="s">
        <v>2010</v>
      </c>
      <c r="C488" s="5" t="s">
        <v>15</v>
      </c>
      <c r="D488" s="5" t="s">
        <v>221</v>
      </c>
      <c r="E488" s="5">
        <v>14</v>
      </c>
      <c r="F488" s="5" cm="1">
        <f t="array" ref="F488">_xlfn.XLOOKUP(SALES!$D488,TRIM(Table5[PRODUCTS]),Table5[SELLING PRICE])</f>
        <v>2000</v>
      </c>
      <c r="G488" s="5">
        <f t="shared" si="14"/>
        <v>28000</v>
      </c>
      <c r="H488" s="6" t="str">
        <f t="shared" si="15"/>
        <v>Mar</v>
      </c>
      <c r="I488" s="5">
        <f>YEAR(SALES!$A488)</f>
        <v>2025</v>
      </c>
    </row>
    <row r="489" spans="1:9" x14ac:dyDescent="0.35">
      <c r="A489" s="7" t="s">
        <v>1921</v>
      </c>
      <c r="B489" s="7" t="s">
        <v>1924</v>
      </c>
      <c r="C489" s="7" t="s">
        <v>15</v>
      </c>
      <c r="D489" s="7" t="s">
        <v>221</v>
      </c>
      <c r="E489" s="7">
        <v>4</v>
      </c>
      <c r="F489" s="7" cm="1">
        <f t="array" ref="F489">_xlfn.XLOOKUP(SALES!$D489,TRIM(Table5[PRODUCTS]),Table5[SELLING PRICE])</f>
        <v>2000</v>
      </c>
      <c r="G489" s="7">
        <f t="shared" si="14"/>
        <v>8000</v>
      </c>
      <c r="H489" s="6" t="str">
        <f t="shared" si="15"/>
        <v>Mar</v>
      </c>
      <c r="I489" s="7">
        <f>YEAR(SALES!$A489)</f>
        <v>2025</v>
      </c>
    </row>
    <row r="490" spans="1:9" x14ac:dyDescent="0.35">
      <c r="A490" s="5" t="s">
        <v>1892</v>
      </c>
      <c r="B490" s="5" t="s">
        <v>1900</v>
      </c>
      <c r="C490" s="5" t="s">
        <v>15</v>
      </c>
      <c r="D490" s="5" t="s">
        <v>221</v>
      </c>
      <c r="E490" s="5">
        <v>6</v>
      </c>
      <c r="F490" s="5" cm="1">
        <f t="array" ref="F490">_xlfn.XLOOKUP(SALES!$D490,TRIM(Table5[PRODUCTS]),Table5[SELLING PRICE])</f>
        <v>2000</v>
      </c>
      <c r="G490" s="5">
        <f t="shared" si="14"/>
        <v>12000</v>
      </c>
      <c r="H490" s="6" t="str">
        <f t="shared" si="15"/>
        <v>Mar</v>
      </c>
      <c r="I490" s="5">
        <f>YEAR(SALES!$A490)</f>
        <v>2025</v>
      </c>
    </row>
    <row r="491" spans="1:9" x14ac:dyDescent="0.35">
      <c r="A491" s="7" t="s">
        <v>1857</v>
      </c>
      <c r="B491" s="7" t="s">
        <v>1860</v>
      </c>
      <c r="C491" s="7" t="s">
        <v>15</v>
      </c>
      <c r="D491" s="7" t="s">
        <v>221</v>
      </c>
      <c r="E491" s="7">
        <v>1</v>
      </c>
      <c r="F491" s="7" cm="1">
        <f t="array" ref="F491">_xlfn.XLOOKUP(SALES!$D491,TRIM(Table5[PRODUCTS]),Table5[SELLING PRICE])</f>
        <v>2000</v>
      </c>
      <c r="G491" s="7">
        <f t="shared" si="14"/>
        <v>2000</v>
      </c>
      <c r="H491" s="6" t="str">
        <f t="shared" si="15"/>
        <v>Mar</v>
      </c>
      <c r="I491" s="5">
        <f>YEAR(SALES!$A491)</f>
        <v>2025</v>
      </c>
    </row>
    <row r="492" spans="1:9" x14ac:dyDescent="0.35">
      <c r="A492" s="5" t="s">
        <v>1838</v>
      </c>
      <c r="B492" s="5" t="s">
        <v>1844</v>
      </c>
      <c r="C492" s="5" t="s">
        <v>15</v>
      </c>
      <c r="D492" s="5" t="s">
        <v>221</v>
      </c>
      <c r="E492" s="5">
        <v>3</v>
      </c>
      <c r="F492" s="5" cm="1">
        <f t="array" ref="F492">_xlfn.XLOOKUP(SALES!$D492,TRIM(Table5[PRODUCTS]),Table5[SELLING PRICE])</f>
        <v>2000</v>
      </c>
      <c r="G492" s="5">
        <f t="shared" si="14"/>
        <v>6000</v>
      </c>
      <c r="H492" s="6" t="str">
        <f t="shared" si="15"/>
        <v>Apr</v>
      </c>
      <c r="I492" s="5">
        <f>YEAR(SALES!$A492)</f>
        <v>2025</v>
      </c>
    </row>
    <row r="493" spans="1:9" x14ac:dyDescent="0.35">
      <c r="A493" s="7" t="s">
        <v>1838</v>
      </c>
      <c r="B493" s="7" t="s">
        <v>1841</v>
      </c>
      <c r="C493" s="7" t="s">
        <v>15</v>
      </c>
      <c r="D493" s="7" t="s">
        <v>221</v>
      </c>
      <c r="E493" s="7">
        <v>6</v>
      </c>
      <c r="F493" s="7" cm="1">
        <f t="array" ref="F493">_xlfn.XLOOKUP(SALES!$D493,TRIM(Table5[PRODUCTS]),Table5[SELLING PRICE])</f>
        <v>2000</v>
      </c>
      <c r="G493" s="7">
        <f t="shared" si="14"/>
        <v>12000</v>
      </c>
      <c r="H493" s="6" t="str">
        <f t="shared" si="15"/>
        <v>Apr</v>
      </c>
      <c r="I493" s="5">
        <f>YEAR(SALES!$A493)</f>
        <v>2025</v>
      </c>
    </row>
    <row r="494" spans="1:9" x14ac:dyDescent="0.35">
      <c r="A494" s="5" t="s">
        <v>1805</v>
      </c>
      <c r="B494" s="5" t="s">
        <v>1808</v>
      </c>
      <c r="C494" s="5" t="s">
        <v>15</v>
      </c>
      <c r="D494" s="5" t="s">
        <v>221</v>
      </c>
      <c r="E494" s="5">
        <v>10</v>
      </c>
      <c r="F494" s="5" cm="1">
        <f t="array" ref="F494">_xlfn.XLOOKUP(SALES!$D494,TRIM(Table5[PRODUCTS]),Table5[SELLING PRICE])</f>
        <v>2000</v>
      </c>
      <c r="G494" s="5">
        <f t="shared" si="14"/>
        <v>20000</v>
      </c>
      <c r="H494" s="6" t="str">
        <f t="shared" si="15"/>
        <v>Apr</v>
      </c>
      <c r="I494" s="5">
        <f>YEAR(SALES!$A494)</f>
        <v>2025</v>
      </c>
    </row>
    <row r="495" spans="1:9" x14ac:dyDescent="0.35">
      <c r="A495" s="7" t="s">
        <v>1747</v>
      </c>
      <c r="B495" s="7" t="s">
        <v>1751</v>
      </c>
      <c r="C495" s="7" t="s">
        <v>15</v>
      </c>
      <c r="D495" s="7" t="s">
        <v>221</v>
      </c>
      <c r="E495" s="7">
        <v>9</v>
      </c>
      <c r="F495" s="7" cm="1">
        <f t="array" ref="F495">_xlfn.XLOOKUP(SALES!$D495,TRIM(Table5[PRODUCTS]),Table5[SELLING PRICE])</f>
        <v>2000</v>
      </c>
      <c r="G495" s="7">
        <f t="shared" si="14"/>
        <v>18000</v>
      </c>
      <c r="H495" s="6" t="str">
        <f t="shared" si="15"/>
        <v>Apr</v>
      </c>
      <c r="I495" s="7">
        <f>YEAR(SALES!$A495)</f>
        <v>2025</v>
      </c>
    </row>
    <row r="496" spans="1:9" x14ac:dyDescent="0.35">
      <c r="A496" s="5" t="s">
        <v>1726</v>
      </c>
      <c r="B496" s="5" t="s">
        <v>1725</v>
      </c>
      <c r="C496" s="5" t="s">
        <v>15</v>
      </c>
      <c r="D496" s="5" t="s">
        <v>221</v>
      </c>
      <c r="E496" s="5">
        <v>14</v>
      </c>
      <c r="F496" s="5" cm="1">
        <f t="array" ref="F496">_xlfn.XLOOKUP(SALES!$D496,TRIM(Table5[PRODUCTS]),Table5[SELLING PRICE])</f>
        <v>2000</v>
      </c>
      <c r="G496" s="5">
        <f t="shared" si="14"/>
        <v>28000</v>
      </c>
      <c r="H496" s="6" t="str">
        <f t="shared" si="15"/>
        <v>Apr</v>
      </c>
      <c r="I496" s="5">
        <f>YEAR(SALES!$A496)</f>
        <v>2025</v>
      </c>
    </row>
    <row r="497" spans="1:9" x14ac:dyDescent="0.35">
      <c r="A497" s="7" t="s">
        <v>1703</v>
      </c>
      <c r="B497" s="7" t="s">
        <v>1705</v>
      </c>
      <c r="C497" s="7" t="s">
        <v>15</v>
      </c>
      <c r="D497" s="7" t="s">
        <v>221</v>
      </c>
      <c r="E497" s="7">
        <v>8</v>
      </c>
      <c r="F497" s="7" cm="1">
        <f t="array" ref="F497">_xlfn.XLOOKUP(SALES!$D497,TRIM(Table5[PRODUCTS]),Table5[SELLING PRICE])</f>
        <v>2000</v>
      </c>
      <c r="G497" s="7">
        <f t="shared" si="14"/>
        <v>16000</v>
      </c>
      <c r="H497" s="6" t="str">
        <f t="shared" si="15"/>
        <v>Apr</v>
      </c>
      <c r="I497" s="5">
        <f>YEAR(SALES!$A497)</f>
        <v>2025</v>
      </c>
    </row>
    <row r="498" spans="1:9" x14ac:dyDescent="0.35">
      <c r="A498" s="5" t="s">
        <v>1686</v>
      </c>
      <c r="B498" s="5" t="s">
        <v>1688</v>
      </c>
      <c r="C498" s="5" t="s">
        <v>15</v>
      </c>
      <c r="D498" s="5" t="s">
        <v>221</v>
      </c>
      <c r="E498" s="5">
        <v>5</v>
      </c>
      <c r="F498" s="5" cm="1">
        <f t="array" ref="F498">_xlfn.XLOOKUP(SALES!$D498,TRIM(Table5[PRODUCTS]),Table5[SELLING PRICE])</f>
        <v>2000</v>
      </c>
      <c r="G498" s="5">
        <f t="shared" si="14"/>
        <v>10000</v>
      </c>
      <c r="H498" s="6" t="str">
        <f t="shared" si="15"/>
        <v>Apr</v>
      </c>
      <c r="I498" s="5">
        <f>YEAR(SALES!$A498)</f>
        <v>2025</v>
      </c>
    </row>
    <row r="499" spans="1:9" x14ac:dyDescent="0.35">
      <c r="A499" s="7" t="s">
        <v>1614</v>
      </c>
      <c r="B499" s="7" t="s">
        <v>1619</v>
      </c>
      <c r="C499" s="7" t="s">
        <v>15</v>
      </c>
      <c r="D499" s="7" t="s">
        <v>221</v>
      </c>
      <c r="E499" s="7">
        <v>3</v>
      </c>
      <c r="F499" s="7" cm="1">
        <f t="array" ref="F499">_xlfn.XLOOKUP(SALES!$D499,TRIM(Table5[PRODUCTS]),Table5[SELLING PRICE])</f>
        <v>2000</v>
      </c>
      <c r="G499" s="7">
        <f t="shared" si="14"/>
        <v>6000</v>
      </c>
      <c r="H499" s="6" t="str">
        <f t="shared" si="15"/>
        <v>May</v>
      </c>
      <c r="I499" s="5">
        <f>YEAR(SALES!$A499)</f>
        <v>2025</v>
      </c>
    </row>
    <row r="500" spans="1:9" x14ac:dyDescent="0.35">
      <c r="A500" s="5" t="s">
        <v>1585</v>
      </c>
      <c r="B500" s="5" t="s">
        <v>1593</v>
      </c>
      <c r="C500" s="5" t="s">
        <v>15</v>
      </c>
      <c r="D500" s="5" t="s">
        <v>221</v>
      </c>
      <c r="E500" s="5">
        <v>14</v>
      </c>
      <c r="F500" s="5" cm="1">
        <f t="array" ref="F500">_xlfn.XLOOKUP(SALES!$D500,TRIM(Table5[PRODUCTS]),Table5[SELLING PRICE])</f>
        <v>2000</v>
      </c>
      <c r="G500" s="5">
        <f t="shared" si="14"/>
        <v>28000</v>
      </c>
      <c r="H500" s="6" t="str">
        <f t="shared" si="15"/>
        <v>May</v>
      </c>
      <c r="I500" s="5">
        <f>YEAR(SALES!$A500)</f>
        <v>2025</v>
      </c>
    </row>
    <row r="501" spans="1:9" x14ac:dyDescent="0.35">
      <c r="A501" s="7" t="s">
        <v>1585</v>
      </c>
      <c r="B501" s="7" t="s">
        <v>1586</v>
      </c>
      <c r="C501" s="7" t="s">
        <v>15</v>
      </c>
      <c r="D501" s="7" t="s">
        <v>221</v>
      </c>
      <c r="E501" s="7">
        <v>3</v>
      </c>
      <c r="F501" s="7" cm="1">
        <f t="array" ref="F501">_xlfn.XLOOKUP(SALES!$D501,TRIM(Table5[PRODUCTS]),Table5[SELLING PRICE])</f>
        <v>2000</v>
      </c>
      <c r="G501" s="7">
        <f t="shared" si="14"/>
        <v>6000</v>
      </c>
      <c r="H501" s="6" t="str">
        <f t="shared" si="15"/>
        <v>May</v>
      </c>
      <c r="I501" s="7">
        <f>YEAR(SALES!$A501)</f>
        <v>2025</v>
      </c>
    </row>
    <row r="502" spans="1:9" x14ac:dyDescent="0.35">
      <c r="A502" s="5" t="s">
        <v>1505</v>
      </c>
      <c r="B502" s="5" t="s">
        <v>1504</v>
      </c>
      <c r="C502" s="5" t="s">
        <v>15</v>
      </c>
      <c r="D502" s="5" t="s">
        <v>221</v>
      </c>
      <c r="E502" s="5">
        <v>4</v>
      </c>
      <c r="F502" s="5" cm="1">
        <f t="array" ref="F502">_xlfn.XLOOKUP(SALES!$D502,TRIM(Table5[PRODUCTS]),Table5[SELLING PRICE])</f>
        <v>2000</v>
      </c>
      <c r="G502" s="5">
        <f t="shared" si="14"/>
        <v>8000</v>
      </c>
      <c r="H502" s="6" t="str">
        <f t="shared" si="15"/>
        <v>May</v>
      </c>
      <c r="I502" s="5">
        <f>YEAR(SALES!$A502)</f>
        <v>2025</v>
      </c>
    </row>
    <row r="503" spans="1:9" x14ac:dyDescent="0.35">
      <c r="A503" s="7" t="s">
        <v>1483</v>
      </c>
      <c r="B503" s="7" t="s">
        <v>1485</v>
      </c>
      <c r="C503" s="7" t="s">
        <v>15</v>
      </c>
      <c r="D503" s="7" t="s">
        <v>221</v>
      </c>
      <c r="E503" s="7">
        <v>2</v>
      </c>
      <c r="F503" s="7" cm="1">
        <f t="array" ref="F503">_xlfn.XLOOKUP(SALES!$D503,TRIM(Table5[PRODUCTS]),Table5[SELLING PRICE])</f>
        <v>2000</v>
      </c>
      <c r="G503" s="7">
        <f t="shared" si="14"/>
        <v>4000</v>
      </c>
      <c r="H503" s="6" t="str">
        <f t="shared" si="15"/>
        <v>May</v>
      </c>
      <c r="I503" s="5">
        <f>YEAR(SALES!$A503)</f>
        <v>2025</v>
      </c>
    </row>
    <row r="504" spans="1:9" x14ac:dyDescent="0.35">
      <c r="A504" s="5" t="s">
        <v>1437</v>
      </c>
      <c r="B504" s="5" t="s">
        <v>1442</v>
      </c>
      <c r="C504" s="5" t="s">
        <v>15</v>
      </c>
      <c r="D504" s="5" t="s">
        <v>221</v>
      </c>
      <c r="E504" s="5">
        <v>8</v>
      </c>
      <c r="F504" s="5" cm="1">
        <f t="array" ref="F504">_xlfn.XLOOKUP(SALES!$D504,TRIM(Table5[PRODUCTS]),Table5[SELLING PRICE])</f>
        <v>2000</v>
      </c>
      <c r="G504" s="5">
        <f t="shared" si="14"/>
        <v>16000</v>
      </c>
      <c r="H504" s="6" t="str">
        <f t="shared" si="15"/>
        <v>May</v>
      </c>
      <c r="I504" s="5">
        <f>YEAR(SALES!$A504)</f>
        <v>2025</v>
      </c>
    </row>
    <row r="505" spans="1:9" x14ac:dyDescent="0.35">
      <c r="A505" s="7" t="s">
        <v>1391</v>
      </c>
      <c r="B505" s="7" t="s">
        <v>1396</v>
      </c>
      <c r="C505" s="7" t="s">
        <v>15</v>
      </c>
      <c r="D505" s="7" t="s">
        <v>221</v>
      </c>
      <c r="E505" s="7">
        <v>5</v>
      </c>
      <c r="F505" s="7" cm="1">
        <f t="array" ref="F505">_xlfn.XLOOKUP(SALES!$D505,TRIM(Table5[PRODUCTS]),Table5[SELLING PRICE])</f>
        <v>2000</v>
      </c>
      <c r="G505" s="7">
        <f t="shared" si="14"/>
        <v>10000</v>
      </c>
      <c r="H505" s="6" t="str">
        <f t="shared" si="15"/>
        <v>Jun</v>
      </c>
      <c r="I505" s="5">
        <f>YEAR(SALES!$A505)</f>
        <v>2025</v>
      </c>
    </row>
    <row r="506" spans="1:9" x14ac:dyDescent="0.35">
      <c r="A506" s="5" t="s">
        <v>1375</v>
      </c>
      <c r="B506" s="5" t="s">
        <v>1377</v>
      </c>
      <c r="C506" s="5" t="s">
        <v>15</v>
      </c>
      <c r="D506" s="5" t="s">
        <v>221</v>
      </c>
      <c r="E506" s="5">
        <v>8</v>
      </c>
      <c r="F506" s="5" cm="1">
        <f t="array" ref="F506">_xlfn.XLOOKUP(SALES!$D506,TRIM(Table5[PRODUCTS]),Table5[SELLING PRICE])</f>
        <v>2000</v>
      </c>
      <c r="G506" s="5">
        <f t="shared" si="14"/>
        <v>16000</v>
      </c>
      <c r="H506" s="6" t="str">
        <f t="shared" si="15"/>
        <v>Jun</v>
      </c>
      <c r="I506" s="5">
        <f>YEAR(SALES!$A506)</f>
        <v>2025</v>
      </c>
    </row>
    <row r="507" spans="1:9" x14ac:dyDescent="0.35">
      <c r="A507" s="7" t="s">
        <v>1362</v>
      </c>
      <c r="B507" s="7" t="s">
        <v>1361</v>
      </c>
      <c r="C507" s="7" t="s">
        <v>15</v>
      </c>
      <c r="D507" s="7" t="s">
        <v>221</v>
      </c>
      <c r="E507" s="7">
        <v>12</v>
      </c>
      <c r="F507" s="7" cm="1">
        <f t="array" ref="F507">_xlfn.XLOOKUP(SALES!$D507,TRIM(Table5[PRODUCTS]),Table5[SELLING PRICE])</f>
        <v>2000</v>
      </c>
      <c r="G507" s="7">
        <f t="shared" si="14"/>
        <v>24000</v>
      </c>
      <c r="H507" s="6" t="str">
        <f t="shared" si="15"/>
        <v>Jun</v>
      </c>
      <c r="I507" s="7">
        <f>YEAR(SALES!$A507)</f>
        <v>2025</v>
      </c>
    </row>
    <row r="508" spans="1:9" x14ac:dyDescent="0.35">
      <c r="A508" s="5" t="s">
        <v>1338</v>
      </c>
      <c r="B508" s="5" t="s">
        <v>1344</v>
      </c>
      <c r="C508" s="5" t="s">
        <v>15</v>
      </c>
      <c r="D508" s="5" t="s">
        <v>221</v>
      </c>
      <c r="E508" s="5">
        <v>10</v>
      </c>
      <c r="F508" s="5" cm="1">
        <f t="array" ref="F508">_xlfn.XLOOKUP(SALES!$D508,TRIM(Table5[PRODUCTS]),Table5[SELLING PRICE])</f>
        <v>2000</v>
      </c>
      <c r="G508" s="5">
        <f t="shared" si="14"/>
        <v>20000</v>
      </c>
      <c r="H508" s="6" t="str">
        <f t="shared" si="15"/>
        <v>Jun</v>
      </c>
      <c r="I508" s="5">
        <f>YEAR(SALES!$A508)</f>
        <v>2025</v>
      </c>
    </row>
    <row r="509" spans="1:9" x14ac:dyDescent="0.35">
      <c r="A509" s="7" t="s">
        <v>1305</v>
      </c>
      <c r="B509" s="7" t="s">
        <v>1308</v>
      </c>
      <c r="C509" s="7" t="s">
        <v>15</v>
      </c>
      <c r="D509" s="7" t="s">
        <v>221</v>
      </c>
      <c r="E509" s="7">
        <v>9</v>
      </c>
      <c r="F509" s="7" cm="1">
        <f t="array" ref="F509">_xlfn.XLOOKUP(SALES!$D509,TRIM(Table5[PRODUCTS]),Table5[SELLING PRICE])</f>
        <v>2000</v>
      </c>
      <c r="G509" s="7">
        <f t="shared" si="14"/>
        <v>18000</v>
      </c>
      <c r="H509" s="6" t="str">
        <f t="shared" si="15"/>
        <v>Jun</v>
      </c>
      <c r="I509" s="5">
        <f>YEAR(SALES!$A509)</f>
        <v>2025</v>
      </c>
    </row>
    <row r="510" spans="1:9" x14ac:dyDescent="0.35">
      <c r="A510" s="5" t="s">
        <v>1276</v>
      </c>
      <c r="B510" s="5" t="s">
        <v>1281</v>
      </c>
      <c r="C510" s="5" t="s">
        <v>15</v>
      </c>
      <c r="D510" s="5" t="s">
        <v>221</v>
      </c>
      <c r="E510" s="5">
        <v>11</v>
      </c>
      <c r="F510" s="5" cm="1">
        <f t="array" ref="F510">_xlfn.XLOOKUP(SALES!$D510,TRIM(Table5[PRODUCTS]),Table5[SELLING PRICE])</f>
        <v>2000</v>
      </c>
      <c r="G510" s="5">
        <f t="shared" si="14"/>
        <v>22000</v>
      </c>
      <c r="H510" s="6" t="str">
        <f t="shared" si="15"/>
        <v>Jun</v>
      </c>
      <c r="I510" s="5">
        <f>YEAR(SALES!$A510)</f>
        <v>2025</v>
      </c>
    </row>
    <row r="511" spans="1:9" x14ac:dyDescent="0.35">
      <c r="A511" s="7" t="s">
        <v>1232</v>
      </c>
      <c r="B511" s="7" t="s">
        <v>1241</v>
      </c>
      <c r="C511" s="7" t="s">
        <v>15</v>
      </c>
      <c r="D511" s="7" t="s">
        <v>221</v>
      </c>
      <c r="E511" s="7">
        <v>1</v>
      </c>
      <c r="F511" s="7" cm="1">
        <f t="array" ref="F511">_xlfn.XLOOKUP(SALES!$D511,TRIM(Table5[PRODUCTS]),Table5[SELLING PRICE])</f>
        <v>2000</v>
      </c>
      <c r="G511" s="7">
        <f t="shared" si="14"/>
        <v>2000</v>
      </c>
      <c r="H511" s="6" t="str">
        <f t="shared" si="15"/>
        <v>Jul</v>
      </c>
      <c r="I511" s="5">
        <f>YEAR(SALES!$A511)</f>
        <v>2025</v>
      </c>
    </row>
    <row r="512" spans="1:9" x14ac:dyDescent="0.35">
      <c r="A512" s="5" t="s">
        <v>1232</v>
      </c>
      <c r="B512" s="5" t="s">
        <v>1237</v>
      </c>
      <c r="C512" s="5" t="s">
        <v>15</v>
      </c>
      <c r="D512" s="5" t="s">
        <v>221</v>
      </c>
      <c r="E512" s="5">
        <v>4</v>
      </c>
      <c r="F512" s="5" cm="1">
        <f t="array" ref="F512">_xlfn.XLOOKUP(SALES!$D512,TRIM(Table5[PRODUCTS]),Table5[SELLING PRICE])</f>
        <v>2000</v>
      </c>
      <c r="G512" s="5">
        <f t="shared" si="14"/>
        <v>8000</v>
      </c>
      <c r="H512" s="6" t="str">
        <f t="shared" si="15"/>
        <v>Jul</v>
      </c>
      <c r="I512" s="5">
        <f>YEAR(SALES!$A512)</f>
        <v>2025</v>
      </c>
    </row>
    <row r="513" spans="1:9" x14ac:dyDescent="0.35">
      <c r="A513" s="7" t="s">
        <v>1187</v>
      </c>
      <c r="B513" s="7" t="s">
        <v>1188</v>
      </c>
      <c r="C513" s="7" t="s">
        <v>15</v>
      </c>
      <c r="D513" s="7" t="s">
        <v>221</v>
      </c>
      <c r="E513" s="7">
        <v>1</v>
      </c>
      <c r="F513" s="7" cm="1">
        <f t="array" ref="F513">_xlfn.XLOOKUP(SALES!$D513,TRIM(Table5[PRODUCTS]),Table5[SELLING PRICE])</f>
        <v>2000</v>
      </c>
      <c r="G513" s="7">
        <f t="shared" si="14"/>
        <v>2000</v>
      </c>
      <c r="H513" s="6" t="str">
        <f t="shared" si="15"/>
        <v>Jul</v>
      </c>
      <c r="I513" s="7">
        <f>YEAR(SALES!$A513)</f>
        <v>2025</v>
      </c>
    </row>
    <row r="514" spans="1:9" x14ac:dyDescent="0.35">
      <c r="A514" s="5" t="s">
        <v>1144</v>
      </c>
      <c r="B514" s="5" t="s">
        <v>1148</v>
      </c>
      <c r="C514" s="5" t="s">
        <v>15</v>
      </c>
      <c r="D514" s="5" t="s">
        <v>221</v>
      </c>
      <c r="E514" s="5">
        <v>6</v>
      </c>
      <c r="F514" s="5" cm="1">
        <f t="array" ref="F514">_xlfn.XLOOKUP(SALES!$D514,TRIM(Table5[PRODUCTS]),Table5[SELLING PRICE])</f>
        <v>2000</v>
      </c>
      <c r="G514" s="5">
        <f t="shared" ref="G514:G577" si="16">PRODUCT(E514:F514)</f>
        <v>12000</v>
      </c>
      <c r="H514" s="6" t="str">
        <f t="shared" ref="H514:H577" si="17">TEXT(A514, "mmm")</f>
        <v>Jul</v>
      </c>
      <c r="I514" s="5">
        <f>YEAR(SALES!$A514)</f>
        <v>2025</v>
      </c>
    </row>
    <row r="515" spans="1:9" x14ac:dyDescent="0.35">
      <c r="A515" s="7" t="s">
        <v>1130</v>
      </c>
      <c r="B515" s="7" t="s">
        <v>1136</v>
      </c>
      <c r="C515" s="7" t="s">
        <v>15</v>
      </c>
      <c r="D515" s="7" t="s">
        <v>221</v>
      </c>
      <c r="E515" s="7">
        <v>13</v>
      </c>
      <c r="F515" s="7" cm="1">
        <f t="array" ref="F515">_xlfn.XLOOKUP(SALES!$D515,TRIM(Table5[PRODUCTS]),Table5[SELLING PRICE])</f>
        <v>2000</v>
      </c>
      <c r="G515" s="7">
        <f t="shared" si="16"/>
        <v>26000</v>
      </c>
      <c r="H515" s="6" t="str">
        <f t="shared" si="17"/>
        <v>Jul</v>
      </c>
      <c r="I515" s="5">
        <f>YEAR(SALES!$A515)</f>
        <v>2025</v>
      </c>
    </row>
    <row r="516" spans="1:9" x14ac:dyDescent="0.35">
      <c r="A516" s="5" t="s">
        <v>1130</v>
      </c>
      <c r="B516" s="5" t="s">
        <v>1132</v>
      </c>
      <c r="C516" s="5" t="s">
        <v>15</v>
      </c>
      <c r="D516" s="5" t="s">
        <v>221</v>
      </c>
      <c r="E516" s="5">
        <v>15</v>
      </c>
      <c r="F516" s="5" cm="1">
        <f t="array" ref="F516">_xlfn.XLOOKUP(SALES!$D516,TRIM(Table5[PRODUCTS]),Table5[SELLING PRICE])</f>
        <v>2000</v>
      </c>
      <c r="G516" s="5">
        <f t="shared" si="16"/>
        <v>30000</v>
      </c>
      <c r="H516" s="6" t="str">
        <f t="shared" si="17"/>
        <v>Jul</v>
      </c>
      <c r="I516" s="5">
        <f>YEAR(SALES!$A516)</f>
        <v>2025</v>
      </c>
    </row>
    <row r="517" spans="1:9" x14ac:dyDescent="0.35">
      <c r="A517" s="7" t="s">
        <v>1063</v>
      </c>
      <c r="B517" s="7" t="s">
        <v>1070</v>
      </c>
      <c r="C517" s="7" t="s">
        <v>15</v>
      </c>
      <c r="D517" s="7" t="s">
        <v>221</v>
      </c>
      <c r="E517" s="7">
        <v>6</v>
      </c>
      <c r="F517" s="7" cm="1">
        <f t="array" ref="F517">_xlfn.XLOOKUP(SALES!$D517,TRIM(Table5[PRODUCTS]),Table5[SELLING PRICE])</f>
        <v>2000</v>
      </c>
      <c r="G517" s="7">
        <f t="shared" si="16"/>
        <v>12000</v>
      </c>
      <c r="H517" s="6" t="str">
        <f t="shared" si="17"/>
        <v>Jul</v>
      </c>
      <c r="I517" s="5">
        <f>YEAR(SALES!$A517)</f>
        <v>2025</v>
      </c>
    </row>
    <row r="518" spans="1:9" x14ac:dyDescent="0.35">
      <c r="A518" s="5" t="s">
        <v>1045</v>
      </c>
      <c r="B518" s="5" t="s">
        <v>1048</v>
      </c>
      <c r="C518" s="5" t="s">
        <v>15</v>
      </c>
      <c r="D518" s="5" t="s">
        <v>221</v>
      </c>
      <c r="E518" s="5">
        <v>3</v>
      </c>
      <c r="F518" s="5" cm="1">
        <f t="array" ref="F518">_xlfn.XLOOKUP(SALES!$D518,TRIM(Table5[PRODUCTS]),Table5[SELLING PRICE])</f>
        <v>2000</v>
      </c>
      <c r="G518" s="5">
        <f t="shared" si="16"/>
        <v>6000</v>
      </c>
      <c r="H518" s="6" t="str">
        <f t="shared" si="17"/>
        <v>Jul</v>
      </c>
      <c r="I518" s="5">
        <f>YEAR(SALES!$A518)</f>
        <v>2025</v>
      </c>
    </row>
    <row r="519" spans="1:9" x14ac:dyDescent="0.35">
      <c r="A519" s="7" t="s">
        <v>980</v>
      </c>
      <c r="B519" s="7" t="s">
        <v>982</v>
      </c>
      <c r="C519" s="7" t="s">
        <v>15</v>
      </c>
      <c r="D519" s="7" t="s">
        <v>221</v>
      </c>
      <c r="E519" s="7">
        <v>8</v>
      </c>
      <c r="F519" s="7" cm="1">
        <f t="array" ref="F519">_xlfn.XLOOKUP(SALES!$D519,TRIM(Table5[PRODUCTS]),Table5[SELLING PRICE])</f>
        <v>2000</v>
      </c>
      <c r="G519" s="7">
        <f t="shared" si="16"/>
        <v>16000</v>
      </c>
      <c r="H519" s="6" t="str">
        <f t="shared" si="17"/>
        <v>Aug</v>
      </c>
      <c r="I519" s="7">
        <f>YEAR(SALES!$A519)</f>
        <v>2025</v>
      </c>
    </row>
    <row r="520" spans="1:9" x14ac:dyDescent="0.35">
      <c r="A520" s="5" t="s">
        <v>980</v>
      </c>
      <c r="B520" s="5" t="s">
        <v>981</v>
      </c>
      <c r="C520" s="5" t="s">
        <v>15</v>
      </c>
      <c r="D520" s="5" t="s">
        <v>221</v>
      </c>
      <c r="E520" s="5">
        <v>5</v>
      </c>
      <c r="F520" s="5" cm="1">
        <f t="array" ref="F520">_xlfn.XLOOKUP(SALES!$D520,TRIM(Table5[PRODUCTS]),Table5[SELLING PRICE])</f>
        <v>2000</v>
      </c>
      <c r="G520" s="5">
        <f t="shared" si="16"/>
        <v>10000</v>
      </c>
      <c r="H520" s="6" t="str">
        <f t="shared" si="17"/>
        <v>Aug</v>
      </c>
      <c r="I520" s="5">
        <f>YEAR(SALES!$A520)</f>
        <v>2025</v>
      </c>
    </row>
    <row r="521" spans="1:9" x14ac:dyDescent="0.35">
      <c r="A521" s="7" t="s">
        <v>787</v>
      </c>
      <c r="B521" s="7" t="s">
        <v>793</v>
      </c>
      <c r="C521" s="7" t="s">
        <v>15</v>
      </c>
      <c r="D521" s="7" t="s">
        <v>221</v>
      </c>
      <c r="E521" s="7">
        <v>5</v>
      </c>
      <c r="F521" s="7" cm="1">
        <f t="array" ref="F521">_xlfn.XLOOKUP(SALES!$D521,TRIM(Table5[PRODUCTS]),Table5[SELLING PRICE])</f>
        <v>2000</v>
      </c>
      <c r="G521" s="7">
        <f t="shared" si="16"/>
        <v>10000</v>
      </c>
      <c r="H521" s="6" t="str">
        <f t="shared" si="17"/>
        <v>Sept</v>
      </c>
      <c r="I521" s="5">
        <f>YEAR(SALES!$A521)</f>
        <v>2025</v>
      </c>
    </row>
    <row r="522" spans="1:9" x14ac:dyDescent="0.35">
      <c r="A522" s="5" t="s">
        <v>777</v>
      </c>
      <c r="B522" s="5" t="s">
        <v>780</v>
      </c>
      <c r="C522" s="5" t="s">
        <v>15</v>
      </c>
      <c r="D522" s="5" t="s">
        <v>221</v>
      </c>
      <c r="E522" s="5">
        <v>3</v>
      </c>
      <c r="F522" s="5" cm="1">
        <f t="array" ref="F522">_xlfn.XLOOKUP(SALES!$D522,TRIM(Table5[PRODUCTS]),Table5[SELLING PRICE])</f>
        <v>2000</v>
      </c>
      <c r="G522" s="5">
        <f t="shared" si="16"/>
        <v>6000</v>
      </c>
      <c r="H522" s="6" t="str">
        <f t="shared" si="17"/>
        <v>Sept</v>
      </c>
      <c r="I522" s="5">
        <f>YEAR(SALES!$A522)</f>
        <v>2025</v>
      </c>
    </row>
    <row r="523" spans="1:9" x14ac:dyDescent="0.35">
      <c r="A523" s="7" t="s">
        <v>748</v>
      </c>
      <c r="B523" s="7" t="s">
        <v>752</v>
      </c>
      <c r="C523" s="7" t="s">
        <v>15</v>
      </c>
      <c r="D523" s="7" t="s">
        <v>221</v>
      </c>
      <c r="E523" s="7">
        <v>8</v>
      </c>
      <c r="F523" s="7" cm="1">
        <f t="array" ref="F523">_xlfn.XLOOKUP(SALES!$D523,TRIM(Table5[PRODUCTS]),Table5[SELLING PRICE])</f>
        <v>2000</v>
      </c>
      <c r="G523" s="7">
        <f t="shared" si="16"/>
        <v>16000</v>
      </c>
      <c r="H523" s="6" t="str">
        <f t="shared" si="17"/>
        <v>Sept</v>
      </c>
      <c r="I523" s="5">
        <f>YEAR(SALES!$A523)</f>
        <v>2025</v>
      </c>
    </row>
    <row r="524" spans="1:9" x14ac:dyDescent="0.35">
      <c r="A524" s="5" t="s">
        <v>748</v>
      </c>
      <c r="B524" s="5" t="s">
        <v>751</v>
      </c>
      <c r="C524" s="5" t="s">
        <v>15</v>
      </c>
      <c r="D524" s="5" t="s">
        <v>221</v>
      </c>
      <c r="E524" s="5">
        <v>5</v>
      </c>
      <c r="F524" s="5" cm="1">
        <f t="array" ref="F524">_xlfn.XLOOKUP(SALES!$D524,TRIM(Table5[PRODUCTS]),Table5[SELLING PRICE])</f>
        <v>2000</v>
      </c>
      <c r="G524" s="5">
        <f t="shared" si="16"/>
        <v>10000</v>
      </c>
      <c r="H524" s="6" t="str">
        <f t="shared" si="17"/>
        <v>Sept</v>
      </c>
      <c r="I524" s="5">
        <f>YEAR(SALES!$A524)</f>
        <v>2025</v>
      </c>
    </row>
    <row r="525" spans="1:9" x14ac:dyDescent="0.35">
      <c r="A525" s="7" t="s">
        <v>657</v>
      </c>
      <c r="B525" s="7" t="s">
        <v>661</v>
      </c>
      <c r="C525" s="7" t="s">
        <v>15</v>
      </c>
      <c r="D525" s="7" t="s">
        <v>221</v>
      </c>
      <c r="E525" s="7">
        <v>15</v>
      </c>
      <c r="F525" s="7" cm="1">
        <f t="array" ref="F525">_xlfn.XLOOKUP(SALES!$D525,TRIM(Table5[PRODUCTS]),Table5[SELLING PRICE])</f>
        <v>2000</v>
      </c>
      <c r="G525" s="7">
        <f t="shared" si="16"/>
        <v>30000</v>
      </c>
      <c r="H525" s="6" t="str">
        <f t="shared" si="17"/>
        <v>Sept</v>
      </c>
      <c r="I525" s="7">
        <f>YEAR(SALES!$A525)</f>
        <v>2025</v>
      </c>
    </row>
    <row r="526" spans="1:9" x14ac:dyDescent="0.35">
      <c r="A526" s="5" t="s">
        <v>653</v>
      </c>
      <c r="B526" s="5" t="s">
        <v>655</v>
      </c>
      <c r="C526" s="5" t="s">
        <v>15</v>
      </c>
      <c r="D526" s="5" t="s">
        <v>221</v>
      </c>
      <c r="E526" s="5">
        <v>4</v>
      </c>
      <c r="F526" s="5" cm="1">
        <f t="array" ref="F526">_xlfn.XLOOKUP(SALES!$D526,TRIM(Table5[PRODUCTS]),Table5[SELLING PRICE])</f>
        <v>2000</v>
      </c>
      <c r="G526" s="5">
        <f t="shared" si="16"/>
        <v>8000</v>
      </c>
      <c r="H526" s="6" t="str">
        <f t="shared" si="17"/>
        <v>Sept</v>
      </c>
      <c r="I526" s="5">
        <f>YEAR(SALES!$A526)</f>
        <v>2025</v>
      </c>
    </row>
    <row r="527" spans="1:9" x14ac:dyDescent="0.35">
      <c r="A527" s="7" t="s">
        <v>582</v>
      </c>
      <c r="B527" s="7" t="s">
        <v>585</v>
      </c>
      <c r="C527" s="7" t="s">
        <v>15</v>
      </c>
      <c r="D527" s="7" t="s">
        <v>221</v>
      </c>
      <c r="E527" s="7">
        <v>8</v>
      </c>
      <c r="F527" s="7" cm="1">
        <f t="array" ref="F527">_xlfn.XLOOKUP(SALES!$D527,TRIM(Table5[PRODUCTS]),Table5[SELLING PRICE])</f>
        <v>2000</v>
      </c>
      <c r="G527" s="7">
        <f t="shared" si="16"/>
        <v>16000</v>
      </c>
      <c r="H527" s="6" t="str">
        <f t="shared" si="17"/>
        <v>Oct</v>
      </c>
      <c r="I527" s="5">
        <f>YEAR(SALES!$A527)</f>
        <v>2025</v>
      </c>
    </row>
    <row r="528" spans="1:9" x14ac:dyDescent="0.35">
      <c r="A528" s="5" t="s">
        <v>578</v>
      </c>
      <c r="B528" s="5" t="s">
        <v>577</v>
      </c>
      <c r="C528" s="5" t="s">
        <v>15</v>
      </c>
      <c r="D528" s="5" t="s">
        <v>221</v>
      </c>
      <c r="E528" s="5">
        <v>14</v>
      </c>
      <c r="F528" s="5" cm="1">
        <f t="array" ref="F528">_xlfn.XLOOKUP(SALES!$D528,TRIM(Table5[PRODUCTS]),Table5[SELLING PRICE])</f>
        <v>2000</v>
      </c>
      <c r="G528" s="5">
        <f t="shared" si="16"/>
        <v>28000</v>
      </c>
      <c r="H528" s="6" t="str">
        <f t="shared" si="17"/>
        <v>Oct</v>
      </c>
      <c r="I528" s="5">
        <f>YEAR(SALES!$A528)</f>
        <v>2025</v>
      </c>
    </row>
    <row r="529" spans="1:9" x14ac:dyDescent="0.35">
      <c r="A529" s="7" t="s">
        <v>570</v>
      </c>
      <c r="B529" s="7" t="s">
        <v>572</v>
      </c>
      <c r="C529" s="7" t="s">
        <v>15</v>
      </c>
      <c r="D529" s="7" t="s">
        <v>221</v>
      </c>
      <c r="E529" s="7">
        <v>4</v>
      </c>
      <c r="F529" s="7" cm="1">
        <f t="array" ref="F529">_xlfn.XLOOKUP(SALES!$D529,TRIM(Table5[PRODUCTS]),Table5[SELLING PRICE])</f>
        <v>2000</v>
      </c>
      <c r="G529" s="7">
        <f t="shared" si="16"/>
        <v>8000</v>
      </c>
      <c r="H529" s="6" t="str">
        <f t="shared" si="17"/>
        <v>Oct</v>
      </c>
      <c r="I529" s="5">
        <f>YEAR(SALES!$A529)</f>
        <v>2025</v>
      </c>
    </row>
    <row r="530" spans="1:9" x14ac:dyDescent="0.35">
      <c r="A530" s="5" t="s">
        <v>510</v>
      </c>
      <c r="B530" s="5" t="s">
        <v>512</v>
      </c>
      <c r="C530" s="5" t="s">
        <v>15</v>
      </c>
      <c r="D530" s="5" t="s">
        <v>221</v>
      </c>
      <c r="E530" s="5">
        <v>11</v>
      </c>
      <c r="F530" s="5" cm="1">
        <f t="array" ref="F530">_xlfn.XLOOKUP(SALES!$D530,TRIM(Table5[PRODUCTS]),Table5[SELLING PRICE])</f>
        <v>2000</v>
      </c>
      <c r="G530" s="5">
        <f t="shared" si="16"/>
        <v>22000</v>
      </c>
      <c r="H530" s="6" t="str">
        <f t="shared" si="17"/>
        <v>Oct</v>
      </c>
      <c r="I530" s="5">
        <f>YEAR(SALES!$A530)</f>
        <v>2025</v>
      </c>
    </row>
    <row r="531" spans="1:9" x14ac:dyDescent="0.35">
      <c r="A531" s="7" t="s">
        <v>493</v>
      </c>
      <c r="B531" s="7" t="s">
        <v>497</v>
      </c>
      <c r="C531" s="7" t="s">
        <v>15</v>
      </c>
      <c r="D531" s="7" t="s">
        <v>221</v>
      </c>
      <c r="E531" s="7">
        <v>13</v>
      </c>
      <c r="F531" s="7" cm="1">
        <f t="array" ref="F531">_xlfn.XLOOKUP(SALES!$D531,TRIM(Table5[PRODUCTS]),Table5[SELLING PRICE])</f>
        <v>2000</v>
      </c>
      <c r="G531" s="7">
        <f t="shared" si="16"/>
        <v>26000</v>
      </c>
      <c r="H531" s="6" t="str">
        <f t="shared" si="17"/>
        <v>Oct</v>
      </c>
      <c r="I531" s="7">
        <f>YEAR(SALES!$A531)</f>
        <v>2025</v>
      </c>
    </row>
    <row r="532" spans="1:9" x14ac:dyDescent="0.35">
      <c r="A532" s="5" t="s">
        <v>479</v>
      </c>
      <c r="B532" s="5" t="s">
        <v>485</v>
      </c>
      <c r="C532" s="5" t="s">
        <v>15</v>
      </c>
      <c r="D532" s="5" t="s">
        <v>221</v>
      </c>
      <c r="E532" s="5">
        <v>11</v>
      </c>
      <c r="F532" s="5" cm="1">
        <f t="array" ref="F532">_xlfn.XLOOKUP(SALES!$D532,TRIM(Table5[PRODUCTS]),Table5[SELLING PRICE])</f>
        <v>2000</v>
      </c>
      <c r="G532" s="5">
        <f t="shared" si="16"/>
        <v>22000</v>
      </c>
      <c r="H532" s="6" t="str">
        <f t="shared" si="17"/>
        <v>Oct</v>
      </c>
      <c r="I532" s="5">
        <f>YEAR(SALES!$A532)</f>
        <v>2025</v>
      </c>
    </row>
    <row r="533" spans="1:9" x14ac:dyDescent="0.35">
      <c r="A533" s="7" t="s">
        <v>449</v>
      </c>
      <c r="B533" s="7" t="s">
        <v>448</v>
      </c>
      <c r="C533" s="7" t="s">
        <v>15</v>
      </c>
      <c r="D533" s="7" t="s">
        <v>221</v>
      </c>
      <c r="E533" s="7">
        <v>4</v>
      </c>
      <c r="F533" s="7" cm="1">
        <f t="array" ref="F533">_xlfn.XLOOKUP(SALES!$D533,TRIM(Table5[PRODUCTS]),Table5[SELLING PRICE])</f>
        <v>2000</v>
      </c>
      <c r="G533" s="7">
        <f t="shared" si="16"/>
        <v>8000</v>
      </c>
      <c r="H533" s="6" t="str">
        <f t="shared" si="17"/>
        <v>Nov</v>
      </c>
      <c r="I533" s="5">
        <f>YEAR(SALES!$A533)</f>
        <v>2025</v>
      </c>
    </row>
    <row r="534" spans="1:9" x14ac:dyDescent="0.35">
      <c r="A534" s="5" t="s">
        <v>429</v>
      </c>
      <c r="B534" s="5" t="s">
        <v>428</v>
      </c>
      <c r="C534" s="5" t="s">
        <v>15</v>
      </c>
      <c r="D534" s="5" t="s">
        <v>221</v>
      </c>
      <c r="E534" s="5">
        <v>10</v>
      </c>
      <c r="F534" s="5" cm="1">
        <f t="array" ref="F534">_xlfn.XLOOKUP(SALES!$D534,TRIM(Table5[PRODUCTS]),Table5[SELLING PRICE])</f>
        <v>2000</v>
      </c>
      <c r="G534" s="5">
        <f t="shared" si="16"/>
        <v>20000</v>
      </c>
      <c r="H534" s="6" t="str">
        <f t="shared" si="17"/>
        <v>Nov</v>
      </c>
      <c r="I534" s="5">
        <f>YEAR(SALES!$A534)</f>
        <v>2025</v>
      </c>
    </row>
    <row r="535" spans="1:9" x14ac:dyDescent="0.35">
      <c r="A535" s="7" t="s">
        <v>420</v>
      </c>
      <c r="B535" s="7" t="s">
        <v>421</v>
      </c>
      <c r="C535" s="7" t="s">
        <v>15</v>
      </c>
      <c r="D535" s="7" t="s">
        <v>221</v>
      </c>
      <c r="E535" s="7">
        <v>3</v>
      </c>
      <c r="F535" s="7" cm="1">
        <f t="array" ref="F535">_xlfn.XLOOKUP(SALES!$D535,TRIM(Table5[PRODUCTS]),Table5[SELLING PRICE])</f>
        <v>2000</v>
      </c>
      <c r="G535" s="7">
        <f t="shared" si="16"/>
        <v>6000</v>
      </c>
      <c r="H535" s="6" t="str">
        <f t="shared" si="17"/>
        <v>Nov</v>
      </c>
      <c r="I535" s="5">
        <f>YEAR(SALES!$A535)</f>
        <v>2025</v>
      </c>
    </row>
    <row r="536" spans="1:9" x14ac:dyDescent="0.35">
      <c r="A536" s="5" t="s">
        <v>362</v>
      </c>
      <c r="B536" s="5" t="s">
        <v>363</v>
      </c>
      <c r="C536" s="5" t="s">
        <v>15</v>
      </c>
      <c r="D536" s="5" t="s">
        <v>221</v>
      </c>
      <c r="E536" s="5">
        <v>14</v>
      </c>
      <c r="F536" s="5" cm="1">
        <f t="array" ref="F536">_xlfn.XLOOKUP(SALES!$D536,TRIM(Table5[PRODUCTS]),Table5[SELLING PRICE])</f>
        <v>2000</v>
      </c>
      <c r="G536" s="5">
        <f t="shared" si="16"/>
        <v>28000</v>
      </c>
      <c r="H536" s="6" t="str">
        <f t="shared" si="17"/>
        <v>Nov</v>
      </c>
      <c r="I536" s="5">
        <f>YEAR(SALES!$A536)</f>
        <v>2025</v>
      </c>
    </row>
    <row r="537" spans="1:9" x14ac:dyDescent="0.35">
      <c r="A537" s="7" t="s">
        <v>353</v>
      </c>
      <c r="B537" s="7" t="s">
        <v>359</v>
      </c>
      <c r="C537" s="7" t="s">
        <v>15</v>
      </c>
      <c r="D537" s="7" t="s">
        <v>221</v>
      </c>
      <c r="E537" s="7">
        <v>2</v>
      </c>
      <c r="F537" s="7" cm="1">
        <f t="array" ref="F537">_xlfn.XLOOKUP(SALES!$D537,TRIM(Table5[PRODUCTS]),Table5[SELLING PRICE])</f>
        <v>2000</v>
      </c>
      <c r="G537" s="7">
        <f t="shared" si="16"/>
        <v>4000</v>
      </c>
      <c r="H537" s="6" t="str">
        <f t="shared" si="17"/>
        <v>Nov</v>
      </c>
      <c r="I537" s="7">
        <f>YEAR(SALES!$A537)</f>
        <v>2025</v>
      </c>
    </row>
    <row r="538" spans="1:9" x14ac:dyDescent="0.35">
      <c r="A538" s="5" t="s">
        <v>258</v>
      </c>
      <c r="B538" s="5" t="s">
        <v>268</v>
      </c>
      <c r="C538" s="5" t="s">
        <v>15</v>
      </c>
      <c r="D538" s="5" t="s">
        <v>221</v>
      </c>
      <c r="E538" s="5">
        <v>9</v>
      </c>
      <c r="F538" s="5" cm="1">
        <f t="array" ref="F538">_xlfn.XLOOKUP(SALES!$D538,TRIM(Table5[PRODUCTS]),Table5[SELLING PRICE])</f>
        <v>2000</v>
      </c>
      <c r="G538" s="5">
        <f t="shared" si="16"/>
        <v>18000</v>
      </c>
      <c r="H538" s="6" t="str">
        <f t="shared" si="17"/>
        <v>Dec</v>
      </c>
      <c r="I538" s="5">
        <f>YEAR(SALES!$A538)</f>
        <v>2025</v>
      </c>
    </row>
    <row r="539" spans="1:9" x14ac:dyDescent="0.35">
      <c r="A539" s="7" t="s">
        <v>236</v>
      </c>
      <c r="B539" s="7" t="s">
        <v>238</v>
      </c>
      <c r="C539" s="7" t="s">
        <v>15</v>
      </c>
      <c r="D539" s="7" t="s">
        <v>221</v>
      </c>
      <c r="E539" s="7">
        <v>11</v>
      </c>
      <c r="F539" s="7" cm="1">
        <f t="array" ref="F539">_xlfn.XLOOKUP(SALES!$D539,TRIM(Table5[PRODUCTS]),Table5[SELLING PRICE])</f>
        <v>2000</v>
      </c>
      <c r="G539" s="7">
        <f t="shared" si="16"/>
        <v>22000</v>
      </c>
      <c r="H539" s="6" t="str">
        <f t="shared" si="17"/>
        <v>Dec</v>
      </c>
      <c r="I539" s="5">
        <f>YEAR(SALES!$A539)</f>
        <v>2025</v>
      </c>
    </row>
    <row r="540" spans="1:9" x14ac:dyDescent="0.35">
      <c r="A540" s="5" t="s">
        <v>216</v>
      </c>
      <c r="B540" s="5" t="s">
        <v>222</v>
      </c>
      <c r="C540" s="5" t="s">
        <v>15</v>
      </c>
      <c r="D540" s="5" t="s">
        <v>221</v>
      </c>
      <c r="E540" s="5">
        <v>9</v>
      </c>
      <c r="F540" s="5" cm="1">
        <f t="array" ref="F540">_xlfn.XLOOKUP(SALES!$D540,TRIM(Table5[PRODUCTS]),Table5[SELLING PRICE])</f>
        <v>2000</v>
      </c>
      <c r="G540" s="5">
        <f t="shared" si="16"/>
        <v>18000</v>
      </c>
      <c r="H540" s="6" t="str">
        <f t="shared" si="17"/>
        <v>Dec</v>
      </c>
      <c r="I540" s="5">
        <f>YEAR(SALES!$A540)</f>
        <v>2025</v>
      </c>
    </row>
    <row r="541" spans="1:9" x14ac:dyDescent="0.35">
      <c r="A541" s="7" t="s">
        <v>7090</v>
      </c>
      <c r="B541" s="7" t="s">
        <v>7091</v>
      </c>
      <c r="C541" s="7" t="s">
        <v>21</v>
      </c>
      <c r="D541" s="7" t="s">
        <v>81</v>
      </c>
      <c r="E541" s="7">
        <v>12</v>
      </c>
      <c r="F541" s="7" cm="1">
        <f t="array" ref="F541">_xlfn.XLOOKUP(SALES!$D541,TRIM(Table5[PRODUCTS]),Table5[SELLING PRICE])</f>
        <v>1000</v>
      </c>
      <c r="G541" s="7">
        <f t="shared" si="16"/>
        <v>12000</v>
      </c>
      <c r="H541" s="6" t="str">
        <f t="shared" si="17"/>
        <v>Jan</v>
      </c>
      <c r="I541" s="5">
        <f>YEAR(SALES!$A541)</f>
        <v>2023</v>
      </c>
    </row>
    <row r="542" spans="1:9" x14ac:dyDescent="0.35">
      <c r="A542" s="5" t="s">
        <v>7023</v>
      </c>
      <c r="B542" s="5" t="s">
        <v>7024</v>
      </c>
      <c r="C542" s="5" t="s">
        <v>21</v>
      </c>
      <c r="D542" s="5" t="s">
        <v>81</v>
      </c>
      <c r="E542" s="5">
        <v>3</v>
      </c>
      <c r="F542" s="5" cm="1">
        <f t="array" ref="F542">_xlfn.XLOOKUP(SALES!$D542,TRIM(Table5[PRODUCTS]),Table5[SELLING PRICE])</f>
        <v>1000</v>
      </c>
      <c r="G542" s="5">
        <f t="shared" si="16"/>
        <v>3000</v>
      </c>
      <c r="H542" s="6" t="str">
        <f t="shared" si="17"/>
        <v>Jan</v>
      </c>
      <c r="I542" s="5">
        <f>YEAR(SALES!$A542)</f>
        <v>2023</v>
      </c>
    </row>
    <row r="543" spans="1:9" x14ac:dyDescent="0.35">
      <c r="A543" s="7" t="s">
        <v>6926</v>
      </c>
      <c r="B543" s="7" t="s">
        <v>6932</v>
      </c>
      <c r="C543" s="7" t="s">
        <v>21</v>
      </c>
      <c r="D543" s="7" t="s">
        <v>81</v>
      </c>
      <c r="E543" s="7">
        <v>3</v>
      </c>
      <c r="F543" s="7" cm="1">
        <f t="array" ref="F543">_xlfn.XLOOKUP(SALES!$D543,TRIM(Table5[PRODUCTS]),Table5[SELLING PRICE])</f>
        <v>1000</v>
      </c>
      <c r="G543" s="7">
        <f t="shared" si="16"/>
        <v>3000</v>
      </c>
      <c r="H543" s="6" t="str">
        <f t="shared" si="17"/>
        <v>Feb</v>
      </c>
      <c r="I543" s="7">
        <f>YEAR(SALES!$A543)</f>
        <v>2023</v>
      </c>
    </row>
    <row r="544" spans="1:9" x14ac:dyDescent="0.35">
      <c r="A544" s="5" t="s">
        <v>6920</v>
      </c>
      <c r="B544" s="5" t="s">
        <v>6924</v>
      </c>
      <c r="C544" s="5" t="s">
        <v>21</v>
      </c>
      <c r="D544" s="5" t="s">
        <v>81</v>
      </c>
      <c r="E544" s="5">
        <v>12</v>
      </c>
      <c r="F544" s="5" cm="1">
        <f t="array" ref="F544">_xlfn.XLOOKUP(SALES!$D544,TRIM(Table5[PRODUCTS]),Table5[SELLING PRICE])</f>
        <v>1000</v>
      </c>
      <c r="G544" s="5">
        <f t="shared" si="16"/>
        <v>12000</v>
      </c>
      <c r="H544" s="6" t="str">
        <f t="shared" si="17"/>
        <v>Feb</v>
      </c>
      <c r="I544" s="5">
        <f>YEAR(SALES!$A544)</f>
        <v>2023</v>
      </c>
    </row>
    <row r="545" spans="1:9" x14ac:dyDescent="0.35">
      <c r="A545" s="7" t="s">
        <v>6751</v>
      </c>
      <c r="B545" s="7" t="s">
        <v>6752</v>
      </c>
      <c r="C545" s="7" t="s">
        <v>21</v>
      </c>
      <c r="D545" s="7" t="s">
        <v>81</v>
      </c>
      <c r="E545" s="7">
        <v>2</v>
      </c>
      <c r="F545" s="7" cm="1">
        <f t="array" ref="F545">_xlfn.XLOOKUP(SALES!$D545,TRIM(Table5[PRODUCTS]),Table5[SELLING PRICE])</f>
        <v>1000</v>
      </c>
      <c r="G545" s="7">
        <f t="shared" si="16"/>
        <v>2000</v>
      </c>
      <c r="H545" s="6" t="str">
        <f t="shared" si="17"/>
        <v>Mar</v>
      </c>
      <c r="I545" s="5">
        <f>YEAR(SALES!$A545)</f>
        <v>2023</v>
      </c>
    </row>
    <row r="546" spans="1:9" x14ac:dyDescent="0.35">
      <c r="A546" s="5" t="s">
        <v>6668</v>
      </c>
      <c r="B546" s="5" t="s">
        <v>6670</v>
      </c>
      <c r="C546" s="5" t="s">
        <v>21</v>
      </c>
      <c r="D546" s="5" t="s">
        <v>81</v>
      </c>
      <c r="E546" s="5">
        <v>14</v>
      </c>
      <c r="F546" s="5" cm="1">
        <f t="array" ref="F546">_xlfn.XLOOKUP(SALES!$D546,TRIM(Table5[PRODUCTS]),Table5[SELLING PRICE])</f>
        <v>1000</v>
      </c>
      <c r="G546" s="5">
        <f t="shared" si="16"/>
        <v>14000</v>
      </c>
      <c r="H546" s="6" t="str">
        <f t="shared" si="17"/>
        <v>Mar</v>
      </c>
      <c r="I546" s="5">
        <f>YEAR(SALES!$A546)</f>
        <v>2023</v>
      </c>
    </row>
    <row r="547" spans="1:9" x14ac:dyDescent="0.35">
      <c r="A547" s="7" t="s">
        <v>6660</v>
      </c>
      <c r="B547" s="7" t="s">
        <v>6659</v>
      </c>
      <c r="C547" s="7" t="s">
        <v>21</v>
      </c>
      <c r="D547" s="7" t="s">
        <v>81</v>
      </c>
      <c r="E547" s="7">
        <v>10</v>
      </c>
      <c r="F547" s="7" cm="1">
        <f t="array" ref="F547">_xlfn.XLOOKUP(SALES!$D547,TRIM(Table5[PRODUCTS]),Table5[SELLING PRICE])</f>
        <v>1000</v>
      </c>
      <c r="G547" s="7">
        <f t="shared" si="16"/>
        <v>10000</v>
      </c>
      <c r="H547" s="6" t="str">
        <f t="shared" si="17"/>
        <v>Mar</v>
      </c>
      <c r="I547" s="5">
        <f>YEAR(SALES!$A547)</f>
        <v>2023</v>
      </c>
    </row>
    <row r="548" spans="1:9" x14ac:dyDescent="0.35">
      <c r="A548" s="5" t="s">
        <v>6634</v>
      </c>
      <c r="B548" s="5" t="s">
        <v>6633</v>
      </c>
      <c r="C548" s="5" t="s">
        <v>21</v>
      </c>
      <c r="D548" s="5" t="s">
        <v>81</v>
      </c>
      <c r="E548" s="5">
        <v>15</v>
      </c>
      <c r="F548" s="5" cm="1">
        <f t="array" ref="F548">_xlfn.XLOOKUP(SALES!$D548,TRIM(Table5[PRODUCTS]),Table5[SELLING PRICE])</f>
        <v>1000</v>
      </c>
      <c r="G548" s="5">
        <f t="shared" si="16"/>
        <v>15000</v>
      </c>
      <c r="H548" s="6" t="str">
        <f t="shared" si="17"/>
        <v>Mar</v>
      </c>
      <c r="I548" s="5">
        <f>YEAR(SALES!$A548)</f>
        <v>2023</v>
      </c>
    </row>
    <row r="549" spans="1:9" x14ac:dyDescent="0.35">
      <c r="A549" s="7" t="s">
        <v>6601</v>
      </c>
      <c r="B549" s="7" t="s">
        <v>6602</v>
      </c>
      <c r="C549" s="7" t="s">
        <v>21</v>
      </c>
      <c r="D549" s="7" t="s">
        <v>81</v>
      </c>
      <c r="E549" s="7">
        <v>9</v>
      </c>
      <c r="F549" s="7" cm="1">
        <f t="array" ref="F549">_xlfn.XLOOKUP(SALES!$D549,TRIM(Table5[PRODUCTS]),Table5[SELLING PRICE])</f>
        <v>1000</v>
      </c>
      <c r="G549" s="7">
        <f t="shared" si="16"/>
        <v>9000</v>
      </c>
      <c r="H549" s="6" t="str">
        <f t="shared" si="17"/>
        <v>Mar</v>
      </c>
      <c r="I549" s="7">
        <f>YEAR(SALES!$A549)</f>
        <v>2023</v>
      </c>
    </row>
    <row r="550" spans="1:9" x14ac:dyDescent="0.35">
      <c r="A550" s="5" t="s">
        <v>6586</v>
      </c>
      <c r="B550" s="5" t="s">
        <v>6591</v>
      </c>
      <c r="C550" s="5" t="s">
        <v>21</v>
      </c>
      <c r="D550" s="5" t="s">
        <v>81</v>
      </c>
      <c r="E550" s="5">
        <v>4</v>
      </c>
      <c r="F550" s="5" cm="1">
        <f t="array" ref="F550">_xlfn.XLOOKUP(SALES!$D550,TRIM(Table5[PRODUCTS]),Table5[SELLING PRICE])</f>
        <v>1000</v>
      </c>
      <c r="G550" s="5">
        <f t="shared" si="16"/>
        <v>4000</v>
      </c>
      <c r="H550" s="6" t="str">
        <f t="shared" si="17"/>
        <v>Mar</v>
      </c>
      <c r="I550" s="5">
        <f>YEAR(SALES!$A550)</f>
        <v>2023</v>
      </c>
    </row>
    <row r="551" spans="1:9" x14ac:dyDescent="0.35">
      <c r="A551" s="7" t="s">
        <v>6551</v>
      </c>
      <c r="B551" s="7" t="s">
        <v>6553</v>
      </c>
      <c r="C551" s="7" t="s">
        <v>21</v>
      </c>
      <c r="D551" s="7" t="s">
        <v>81</v>
      </c>
      <c r="E551" s="7">
        <v>8</v>
      </c>
      <c r="F551" s="7" cm="1">
        <f t="array" ref="F551">_xlfn.XLOOKUP(SALES!$D551,TRIM(Table5[PRODUCTS]),Table5[SELLING PRICE])</f>
        <v>1000</v>
      </c>
      <c r="G551" s="7">
        <f t="shared" si="16"/>
        <v>8000</v>
      </c>
      <c r="H551" s="6" t="str">
        <f t="shared" si="17"/>
        <v>Mar</v>
      </c>
      <c r="I551" s="5">
        <f>YEAR(SALES!$A551)</f>
        <v>2023</v>
      </c>
    </row>
    <row r="552" spans="1:9" x14ac:dyDescent="0.35">
      <c r="A552" s="5" t="s">
        <v>6539</v>
      </c>
      <c r="B552" s="5" t="s">
        <v>6541</v>
      </c>
      <c r="C552" s="5" t="s">
        <v>21</v>
      </c>
      <c r="D552" s="5" t="s">
        <v>81</v>
      </c>
      <c r="E552" s="5">
        <v>12</v>
      </c>
      <c r="F552" s="5" cm="1">
        <f t="array" ref="F552">_xlfn.XLOOKUP(SALES!$D552,TRIM(Table5[PRODUCTS]),Table5[SELLING PRICE])</f>
        <v>1000</v>
      </c>
      <c r="G552" s="5">
        <f t="shared" si="16"/>
        <v>12000</v>
      </c>
      <c r="H552" s="6" t="str">
        <f t="shared" si="17"/>
        <v>Mar</v>
      </c>
      <c r="I552" s="5">
        <f>YEAR(SALES!$A552)</f>
        <v>2023</v>
      </c>
    </row>
    <row r="553" spans="1:9" x14ac:dyDescent="0.35">
      <c r="A553" s="7" t="s">
        <v>6528</v>
      </c>
      <c r="B553" s="7" t="s">
        <v>6532</v>
      </c>
      <c r="C553" s="7" t="s">
        <v>21</v>
      </c>
      <c r="D553" s="7" t="s">
        <v>81</v>
      </c>
      <c r="E553" s="7">
        <v>1</v>
      </c>
      <c r="F553" s="7" cm="1">
        <f t="array" ref="F553">_xlfn.XLOOKUP(SALES!$D553,TRIM(Table5[PRODUCTS]),Table5[SELLING PRICE])</f>
        <v>1000</v>
      </c>
      <c r="G553" s="7">
        <f t="shared" si="16"/>
        <v>1000</v>
      </c>
      <c r="H553" s="6" t="str">
        <f t="shared" si="17"/>
        <v>Apr</v>
      </c>
      <c r="I553" s="5">
        <f>YEAR(SALES!$A553)</f>
        <v>2023</v>
      </c>
    </row>
    <row r="554" spans="1:9" x14ac:dyDescent="0.35">
      <c r="A554" s="5" t="s">
        <v>6450</v>
      </c>
      <c r="B554" s="5" t="s">
        <v>6449</v>
      </c>
      <c r="C554" s="5" t="s">
        <v>21</v>
      </c>
      <c r="D554" s="5" t="s">
        <v>81</v>
      </c>
      <c r="E554" s="5">
        <v>14</v>
      </c>
      <c r="F554" s="5" cm="1">
        <f t="array" ref="F554">_xlfn.XLOOKUP(SALES!$D554,TRIM(Table5[PRODUCTS]),Table5[SELLING PRICE])</f>
        <v>1000</v>
      </c>
      <c r="G554" s="5">
        <f t="shared" si="16"/>
        <v>14000</v>
      </c>
      <c r="H554" s="6" t="str">
        <f t="shared" si="17"/>
        <v>Apr</v>
      </c>
      <c r="I554" s="5">
        <f>YEAR(SALES!$A554)</f>
        <v>2023</v>
      </c>
    </row>
    <row r="555" spans="1:9" x14ac:dyDescent="0.35">
      <c r="A555" s="7" t="s">
        <v>6433</v>
      </c>
      <c r="B555" s="7" t="s">
        <v>6439</v>
      </c>
      <c r="C555" s="7" t="s">
        <v>21</v>
      </c>
      <c r="D555" s="7" t="s">
        <v>81</v>
      </c>
      <c r="E555" s="7">
        <v>4</v>
      </c>
      <c r="F555" s="7" cm="1">
        <f t="array" ref="F555">_xlfn.XLOOKUP(SALES!$D555,TRIM(Table5[PRODUCTS]),Table5[SELLING PRICE])</f>
        <v>1000</v>
      </c>
      <c r="G555" s="7">
        <f t="shared" si="16"/>
        <v>4000</v>
      </c>
      <c r="H555" s="6" t="str">
        <f t="shared" si="17"/>
        <v>Apr</v>
      </c>
      <c r="I555" s="7">
        <f>YEAR(SALES!$A555)</f>
        <v>2023</v>
      </c>
    </row>
    <row r="556" spans="1:9" x14ac:dyDescent="0.35">
      <c r="A556" s="5" t="s">
        <v>6403</v>
      </c>
      <c r="B556" s="5" t="s">
        <v>6405</v>
      </c>
      <c r="C556" s="5" t="s">
        <v>21</v>
      </c>
      <c r="D556" s="5" t="s">
        <v>81</v>
      </c>
      <c r="E556" s="5">
        <v>9</v>
      </c>
      <c r="F556" s="5" cm="1">
        <f t="array" ref="F556">_xlfn.XLOOKUP(SALES!$D556,TRIM(Table5[PRODUCTS]),Table5[SELLING PRICE])</f>
        <v>1000</v>
      </c>
      <c r="G556" s="5">
        <f t="shared" si="16"/>
        <v>9000</v>
      </c>
      <c r="H556" s="6" t="str">
        <f t="shared" si="17"/>
        <v>Apr</v>
      </c>
      <c r="I556" s="5">
        <f>YEAR(SALES!$A556)</f>
        <v>2023</v>
      </c>
    </row>
    <row r="557" spans="1:9" x14ac:dyDescent="0.35">
      <c r="A557" s="7" t="s">
        <v>6388</v>
      </c>
      <c r="B557" s="7" t="s">
        <v>6389</v>
      </c>
      <c r="C557" s="7" t="s">
        <v>21</v>
      </c>
      <c r="D557" s="7" t="s">
        <v>81</v>
      </c>
      <c r="E557" s="7">
        <v>9</v>
      </c>
      <c r="F557" s="7" cm="1">
        <f t="array" ref="F557">_xlfn.XLOOKUP(SALES!$D557,TRIM(Table5[PRODUCTS]),Table5[SELLING PRICE])</f>
        <v>1000</v>
      </c>
      <c r="G557" s="7">
        <f t="shared" si="16"/>
        <v>9000</v>
      </c>
      <c r="H557" s="6" t="str">
        <f t="shared" si="17"/>
        <v>Apr</v>
      </c>
      <c r="I557" s="5">
        <f>YEAR(SALES!$A557)</f>
        <v>2023</v>
      </c>
    </row>
    <row r="558" spans="1:9" x14ac:dyDescent="0.35">
      <c r="A558" s="5" t="s">
        <v>6348</v>
      </c>
      <c r="B558" s="5" t="s">
        <v>6349</v>
      </c>
      <c r="C558" s="5" t="s">
        <v>21</v>
      </c>
      <c r="D558" s="5" t="s">
        <v>81</v>
      </c>
      <c r="E558" s="5">
        <v>14</v>
      </c>
      <c r="F558" s="5" cm="1">
        <f t="array" ref="F558">_xlfn.XLOOKUP(SALES!$D558,TRIM(Table5[PRODUCTS]),Table5[SELLING PRICE])</f>
        <v>1000</v>
      </c>
      <c r="G558" s="5">
        <f t="shared" si="16"/>
        <v>14000</v>
      </c>
      <c r="H558" s="6" t="str">
        <f t="shared" si="17"/>
        <v>Apr</v>
      </c>
      <c r="I558" s="5">
        <f>YEAR(SALES!$A558)</f>
        <v>2023</v>
      </c>
    </row>
    <row r="559" spans="1:9" x14ac:dyDescent="0.35">
      <c r="A559" s="7" t="s">
        <v>6348</v>
      </c>
      <c r="B559" s="7" t="s">
        <v>6347</v>
      </c>
      <c r="C559" s="7" t="s">
        <v>21</v>
      </c>
      <c r="D559" s="7" t="s">
        <v>81</v>
      </c>
      <c r="E559" s="7">
        <v>7</v>
      </c>
      <c r="F559" s="7" cm="1">
        <f t="array" ref="F559">_xlfn.XLOOKUP(SALES!$D559,TRIM(Table5[PRODUCTS]),Table5[SELLING PRICE])</f>
        <v>1000</v>
      </c>
      <c r="G559" s="7">
        <f t="shared" si="16"/>
        <v>7000</v>
      </c>
      <c r="H559" s="6" t="str">
        <f t="shared" si="17"/>
        <v>Apr</v>
      </c>
      <c r="I559" s="5">
        <f>YEAR(SALES!$A559)</f>
        <v>2023</v>
      </c>
    </row>
    <row r="560" spans="1:9" x14ac:dyDescent="0.35">
      <c r="A560" s="5" t="s">
        <v>6297</v>
      </c>
      <c r="B560" s="5" t="s">
        <v>6296</v>
      </c>
      <c r="C560" s="5" t="s">
        <v>21</v>
      </c>
      <c r="D560" s="5" t="s">
        <v>81</v>
      </c>
      <c r="E560" s="5">
        <v>9</v>
      </c>
      <c r="F560" s="5" cm="1">
        <f t="array" ref="F560">_xlfn.XLOOKUP(SALES!$D560,TRIM(Table5[PRODUCTS]),Table5[SELLING PRICE])</f>
        <v>1000</v>
      </c>
      <c r="G560" s="5">
        <f t="shared" si="16"/>
        <v>9000</v>
      </c>
      <c r="H560" s="6" t="str">
        <f t="shared" si="17"/>
        <v>May</v>
      </c>
      <c r="I560" s="5">
        <f>YEAR(SALES!$A560)</f>
        <v>2023</v>
      </c>
    </row>
    <row r="561" spans="1:9" x14ac:dyDescent="0.35">
      <c r="A561" s="7" t="s">
        <v>6236</v>
      </c>
      <c r="B561" s="7" t="s">
        <v>6240</v>
      </c>
      <c r="C561" s="7" t="s">
        <v>21</v>
      </c>
      <c r="D561" s="7" t="s">
        <v>81</v>
      </c>
      <c r="E561" s="7">
        <v>11</v>
      </c>
      <c r="F561" s="7" cm="1">
        <f t="array" ref="F561">_xlfn.XLOOKUP(SALES!$D561,TRIM(Table5[PRODUCTS]),Table5[SELLING PRICE])</f>
        <v>1000</v>
      </c>
      <c r="G561" s="7">
        <f t="shared" si="16"/>
        <v>11000</v>
      </c>
      <c r="H561" s="6" t="str">
        <f t="shared" si="17"/>
        <v>May</v>
      </c>
      <c r="I561" s="7">
        <f>YEAR(SALES!$A561)</f>
        <v>2023</v>
      </c>
    </row>
    <row r="562" spans="1:9" x14ac:dyDescent="0.35">
      <c r="A562" s="5" t="s">
        <v>6170</v>
      </c>
      <c r="B562" s="5" t="s">
        <v>6172</v>
      </c>
      <c r="C562" s="5" t="s">
        <v>21</v>
      </c>
      <c r="D562" s="5" t="s">
        <v>81</v>
      </c>
      <c r="E562" s="5">
        <v>11</v>
      </c>
      <c r="F562" s="5" cm="1">
        <f t="array" ref="F562">_xlfn.XLOOKUP(SALES!$D562,TRIM(Table5[PRODUCTS]),Table5[SELLING PRICE])</f>
        <v>1000</v>
      </c>
      <c r="G562" s="5">
        <f t="shared" si="16"/>
        <v>11000</v>
      </c>
      <c r="H562" s="6" t="str">
        <f t="shared" si="17"/>
        <v>May</v>
      </c>
      <c r="I562" s="5">
        <f>YEAR(SALES!$A562)</f>
        <v>2023</v>
      </c>
    </row>
    <row r="563" spans="1:9" x14ac:dyDescent="0.35">
      <c r="A563" s="7" t="s">
        <v>6163</v>
      </c>
      <c r="B563" s="7" t="s">
        <v>6168</v>
      </c>
      <c r="C563" s="7" t="s">
        <v>21</v>
      </c>
      <c r="D563" s="7" t="s">
        <v>81</v>
      </c>
      <c r="E563" s="7">
        <v>6</v>
      </c>
      <c r="F563" s="7" cm="1">
        <f t="array" ref="F563">_xlfn.XLOOKUP(SALES!$D563,TRIM(Table5[PRODUCTS]),Table5[SELLING PRICE])</f>
        <v>1000</v>
      </c>
      <c r="G563" s="7">
        <f t="shared" si="16"/>
        <v>6000</v>
      </c>
      <c r="H563" s="6" t="str">
        <f t="shared" si="17"/>
        <v>May</v>
      </c>
      <c r="I563" s="5">
        <f>YEAR(SALES!$A563)</f>
        <v>2023</v>
      </c>
    </row>
    <row r="564" spans="1:9" x14ac:dyDescent="0.35">
      <c r="A564" s="5" t="s">
        <v>6150</v>
      </c>
      <c r="B564" s="5" t="s">
        <v>6155</v>
      </c>
      <c r="C564" s="5" t="s">
        <v>21</v>
      </c>
      <c r="D564" s="5" t="s">
        <v>81</v>
      </c>
      <c r="E564" s="5">
        <v>2</v>
      </c>
      <c r="F564" s="5" cm="1">
        <f t="array" ref="F564">_xlfn.XLOOKUP(SALES!$D564,TRIM(Table5[PRODUCTS]),Table5[SELLING PRICE])</f>
        <v>1000</v>
      </c>
      <c r="G564" s="5">
        <f t="shared" si="16"/>
        <v>2000</v>
      </c>
      <c r="H564" s="6" t="str">
        <f t="shared" si="17"/>
        <v>May</v>
      </c>
      <c r="I564" s="5">
        <f>YEAR(SALES!$A564)</f>
        <v>2023</v>
      </c>
    </row>
    <row r="565" spans="1:9" x14ac:dyDescent="0.35">
      <c r="A565" s="7" t="s">
        <v>6150</v>
      </c>
      <c r="B565" s="7" t="s">
        <v>6154</v>
      </c>
      <c r="C565" s="7" t="s">
        <v>21</v>
      </c>
      <c r="D565" s="7" t="s">
        <v>81</v>
      </c>
      <c r="E565" s="7">
        <v>7</v>
      </c>
      <c r="F565" s="7" cm="1">
        <f t="array" ref="F565">_xlfn.XLOOKUP(SALES!$D565,TRIM(Table5[PRODUCTS]),Table5[SELLING PRICE])</f>
        <v>1000</v>
      </c>
      <c r="G565" s="7">
        <f t="shared" si="16"/>
        <v>7000</v>
      </c>
      <c r="H565" s="6" t="str">
        <f t="shared" si="17"/>
        <v>May</v>
      </c>
      <c r="I565" s="5">
        <f>YEAR(SALES!$A565)</f>
        <v>2023</v>
      </c>
    </row>
    <row r="566" spans="1:9" x14ac:dyDescent="0.35">
      <c r="A566" s="5" t="s">
        <v>6150</v>
      </c>
      <c r="B566" s="5" t="s">
        <v>6151</v>
      </c>
      <c r="C566" s="5" t="s">
        <v>21</v>
      </c>
      <c r="D566" s="5" t="s">
        <v>81</v>
      </c>
      <c r="E566" s="5">
        <v>1</v>
      </c>
      <c r="F566" s="5" cm="1">
        <f t="array" ref="F566">_xlfn.XLOOKUP(SALES!$D566,TRIM(Table5[PRODUCTS]),Table5[SELLING PRICE])</f>
        <v>1000</v>
      </c>
      <c r="G566" s="5">
        <f t="shared" si="16"/>
        <v>1000</v>
      </c>
      <c r="H566" s="6" t="str">
        <f t="shared" si="17"/>
        <v>May</v>
      </c>
      <c r="I566" s="5">
        <f>YEAR(SALES!$A566)</f>
        <v>2023</v>
      </c>
    </row>
    <row r="567" spans="1:9" x14ac:dyDescent="0.35">
      <c r="A567" s="7" t="s">
        <v>6064</v>
      </c>
      <c r="B567" s="7" t="s">
        <v>6065</v>
      </c>
      <c r="C567" s="7" t="s">
        <v>21</v>
      </c>
      <c r="D567" s="7" t="s">
        <v>81</v>
      </c>
      <c r="E567" s="7">
        <v>2</v>
      </c>
      <c r="F567" s="7" cm="1">
        <f t="array" ref="F567">_xlfn.XLOOKUP(SALES!$D567,TRIM(Table5[PRODUCTS]),Table5[SELLING PRICE])</f>
        <v>1000</v>
      </c>
      <c r="G567" s="7">
        <f t="shared" si="16"/>
        <v>2000</v>
      </c>
      <c r="H567" s="6" t="str">
        <f t="shared" si="17"/>
        <v>Jun</v>
      </c>
      <c r="I567" s="7">
        <f>YEAR(SALES!$A567)</f>
        <v>2023</v>
      </c>
    </row>
    <row r="568" spans="1:9" x14ac:dyDescent="0.35">
      <c r="A568" s="5" t="s">
        <v>5914</v>
      </c>
      <c r="B568" s="5" t="s">
        <v>5917</v>
      </c>
      <c r="C568" s="5" t="s">
        <v>21</v>
      </c>
      <c r="D568" s="5" t="s">
        <v>81</v>
      </c>
      <c r="E568" s="5">
        <v>6</v>
      </c>
      <c r="F568" s="5" cm="1">
        <f t="array" ref="F568">_xlfn.XLOOKUP(SALES!$D568,TRIM(Table5[PRODUCTS]),Table5[SELLING PRICE])</f>
        <v>1000</v>
      </c>
      <c r="G568" s="5">
        <f t="shared" si="16"/>
        <v>6000</v>
      </c>
      <c r="H568" s="6" t="str">
        <f t="shared" si="17"/>
        <v>Jun</v>
      </c>
      <c r="I568" s="5">
        <f>YEAR(SALES!$A568)</f>
        <v>2023</v>
      </c>
    </row>
    <row r="569" spans="1:9" x14ac:dyDescent="0.35">
      <c r="A569" s="7" t="s">
        <v>5849</v>
      </c>
      <c r="B569" s="7" t="s">
        <v>5859</v>
      </c>
      <c r="C569" s="7" t="s">
        <v>21</v>
      </c>
      <c r="D569" s="7" t="s">
        <v>81</v>
      </c>
      <c r="E569" s="7">
        <v>2</v>
      </c>
      <c r="F569" s="7" cm="1">
        <f t="array" ref="F569">_xlfn.XLOOKUP(SALES!$D569,TRIM(Table5[PRODUCTS]),Table5[SELLING PRICE])</f>
        <v>1000</v>
      </c>
      <c r="G569" s="7">
        <f t="shared" si="16"/>
        <v>2000</v>
      </c>
      <c r="H569" s="6" t="str">
        <f t="shared" si="17"/>
        <v>Jul</v>
      </c>
      <c r="I569" s="5">
        <f>YEAR(SALES!$A569)</f>
        <v>2023</v>
      </c>
    </row>
    <row r="570" spans="1:9" x14ac:dyDescent="0.35">
      <c r="A570" s="5" t="s">
        <v>5794</v>
      </c>
      <c r="B570" s="5" t="s">
        <v>5795</v>
      </c>
      <c r="C570" s="5" t="s">
        <v>21</v>
      </c>
      <c r="D570" s="5" t="s">
        <v>81</v>
      </c>
      <c r="E570" s="5">
        <v>1</v>
      </c>
      <c r="F570" s="5" cm="1">
        <f t="array" ref="F570">_xlfn.XLOOKUP(SALES!$D570,TRIM(Table5[PRODUCTS]),Table5[SELLING PRICE])</f>
        <v>1000</v>
      </c>
      <c r="G570" s="5">
        <f t="shared" si="16"/>
        <v>1000</v>
      </c>
      <c r="H570" s="6" t="str">
        <f t="shared" si="17"/>
        <v>Jul</v>
      </c>
      <c r="I570" s="5">
        <f>YEAR(SALES!$A570)</f>
        <v>2023</v>
      </c>
    </row>
    <row r="571" spans="1:9" x14ac:dyDescent="0.35">
      <c r="A571" s="7" t="s">
        <v>5745</v>
      </c>
      <c r="B571" s="7" t="s">
        <v>5749</v>
      </c>
      <c r="C571" s="7" t="s">
        <v>21</v>
      </c>
      <c r="D571" s="7" t="s">
        <v>81</v>
      </c>
      <c r="E571" s="7">
        <v>2</v>
      </c>
      <c r="F571" s="7" cm="1">
        <f t="array" ref="F571">_xlfn.XLOOKUP(SALES!$D571,TRIM(Table5[PRODUCTS]),Table5[SELLING PRICE])</f>
        <v>1000</v>
      </c>
      <c r="G571" s="7">
        <f t="shared" si="16"/>
        <v>2000</v>
      </c>
      <c r="H571" s="6" t="str">
        <f t="shared" si="17"/>
        <v>Jul</v>
      </c>
      <c r="I571" s="5">
        <f>YEAR(SALES!$A571)</f>
        <v>2023</v>
      </c>
    </row>
    <row r="572" spans="1:9" x14ac:dyDescent="0.35">
      <c r="A572" s="5" t="s">
        <v>5607</v>
      </c>
      <c r="B572" s="5" t="s">
        <v>5609</v>
      </c>
      <c r="C572" s="5" t="s">
        <v>21</v>
      </c>
      <c r="D572" s="5" t="s">
        <v>81</v>
      </c>
      <c r="E572" s="5">
        <v>3</v>
      </c>
      <c r="F572" s="5" cm="1">
        <f t="array" ref="F572">_xlfn.XLOOKUP(SALES!$D572,TRIM(Table5[PRODUCTS]),Table5[SELLING PRICE])</f>
        <v>1000</v>
      </c>
      <c r="G572" s="5">
        <f t="shared" si="16"/>
        <v>3000</v>
      </c>
      <c r="H572" s="6" t="str">
        <f t="shared" si="17"/>
        <v>Aug</v>
      </c>
      <c r="I572" s="5">
        <f>YEAR(SALES!$A572)</f>
        <v>2023</v>
      </c>
    </row>
    <row r="573" spans="1:9" x14ac:dyDescent="0.35">
      <c r="A573" s="7" t="s">
        <v>5589</v>
      </c>
      <c r="B573" s="7" t="s">
        <v>5594</v>
      </c>
      <c r="C573" s="7" t="s">
        <v>21</v>
      </c>
      <c r="D573" s="7" t="s">
        <v>81</v>
      </c>
      <c r="E573" s="7">
        <v>3</v>
      </c>
      <c r="F573" s="7" cm="1">
        <f t="array" ref="F573">_xlfn.XLOOKUP(SALES!$D573,TRIM(Table5[PRODUCTS]),Table5[SELLING PRICE])</f>
        <v>1000</v>
      </c>
      <c r="G573" s="7">
        <f t="shared" si="16"/>
        <v>3000</v>
      </c>
      <c r="H573" s="6" t="str">
        <f t="shared" si="17"/>
        <v>Aug</v>
      </c>
      <c r="I573" s="7">
        <f>YEAR(SALES!$A573)</f>
        <v>2023</v>
      </c>
    </row>
    <row r="574" spans="1:9" x14ac:dyDescent="0.35">
      <c r="A574" s="5" t="s">
        <v>5428</v>
      </c>
      <c r="B574" s="5" t="s">
        <v>5434</v>
      </c>
      <c r="C574" s="5" t="s">
        <v>21</v>
      </c>
      <c r="D574" s="5" t="s">
        <v>81</v>
      </c>
      <c r="E574" s="5">
        <v>9</v>
      </c>
      <c r="F574" s="5" cm="1">
        <f t="array" ref="F574">_xlfn.XLOOKUP(SALES!$D574,TRIM(Table5[PRODUCTS]),Table5[SELLING PRICE])</f>
        <v>1000</v>
      </c>
      <c r="G574" s="5">
        <f t="shared" si="16"/>
        <v>9000</v>
      </c>
      <c r="H574" s="6" t="str">
        <f t="shared" si="17"/>
        <v>Sept</v>
      </c>
      <c r="I574" s="5">
        <f>YEAR(SALES!$A574)</f>
        <v>2023</v>
      </c>
    </row>
    <row r="575" spans="1:9" x14ac:dyDescent="0.35">
      <c r="A575" s="7" t="s">
        <v>5361</v>
      </c>
      <c r="B575" s="7" t="s">
        <v>5363</v>
      </c>
      <c r="C575" s="7" t="s">
        <v>21</v>
      </c>
      <c r="D575" s="7" t="s">
        <v>81</v>
      </c>
      <c r="E575" s="7">
        <v>13</v>
      </c>
      <c r="F575" s="7" cm="1">
        <f t="array" ref="F575">_xlfn.XLOOKUP(SALES!$D575,TRIM(Table5[PRODUCTS]),Table5[SELLING PRICE])</f>
        <v>1000</v>
      </c>
      <c r="G575" s="7">
        <f t="shared" si="16"/>
        <v>13000</v>
      </c>
      <c r="H575" s="6" t="str">
        <f t="shared" si="17"/>
        <v>Sept</v>
      </c>
      <c r="I575" s="5">
        <f>YEAR(SALES!$A575)</f>
        <v>2023</v>
      </c>
    </row>
    <row r="576" spans="1:9" x14ac:dyDescent="0.35">
      <c r="A576" s="5" t="s">
        <v>5329</v>
      </c>
      <c r="B576" s="5" t="s">
        <v>5335</v>
      </c>
      <c r="C576" s="5" t="s">
        <v>21</v>
      </c>
      <c r="D576" s="5" t="s">
        <v>81</v>
      </c>
      <c r="E576" s="5">
        <v>14</v>
      </c>
      <c r="F576" s="5" cm="1">
        <f t="array" ref="F576">_xlfn.XLOOKUP(SALES!$D576,TRIM(Table5[PRODUCTS]),Table5[SELLING PRICE])</f>
        <v>1000</v>
      </c>
      <c r="G576" s="5">
        <f t="shared" si="16"/>
        <v>14000</v>
      </c>
      <c r="H576" s="6" t="str">
        <f t="shared" si="17"/>
        <v>Sept</v>
      </c>
      <c r="I576" s="5">
        <f>YEAR(SALES!$A576)</f>
        <v>2023</v>
      </c>
    </row>
    <row r="577" spans="1:9" x14ac:dyDescent="0.35">
      <c r="A577" s="7" t="s">
        <v>5304</v>
      </c>
      <c r="B577" s="7" t="s">
        <v>5305</v>
      </c>
      <c r="C577" s="7" t="s">
        <v>21</v>
      </c>
      <c r="D577" s="7" t="s">
        <v>81</v>
      </c>
      <c r="E577" s="7">
        <v>13</v>
      </c>
      <c r="F577" s="7" cm="1">
        <f t="array" ref="F577">_xlfn.XLOOKUP(SALES!$D577,TRIM(Table5[PRODUCTS]),Table5[SELLING PRICE])</f>
        <v>1000</v>
      </c>
      <c r="G577" s="7">
        <f t="shared" si="16"/>
        <v>13000</v>
      </c>
      <c r="H577" s="6" t="str">
        <f t="shared" si="17"/>
        <v>Oct</v>
      </c>
      <c r="I577" s="5">
        <f>YEAR(SALES!$A577)</f>
        <v>2023</v>
      </c>
    </row>
    <row r="578" spans="1:9" x14ac:dyDescent="0.35">
      <c r="A578" s="5" t="s">
        <v>5300</v>
      </c>
      <c r="B578" s="5" t="s">
        <v>5301</v>
      </c>
      <c r="C578" s="5" t="s">
        <v>21</v>
      </c>
      <c r="D578" s="5" t="s">
        <v>81</v>
      </c>
      <c r="E578" s="5">
        <v>13</v>
      </c>
      <c r="F578" s="5" cm="1">
        <f t="array" ref="F578">_xlfn.XLOOKUP(SALES!$D578,TRIM(Table5[PRODUCTS]),Table5[SELLING PRICE])</f>
        <v>1000</v>
      </c>
      <c r="G578" s="5">
        <f t="shared" ref="G578:G641" si="18">PRODUCT(E578:F578)</f>
        <v>13000</v>
      </c>
      <c r="H578" s="6" t="str">
        <f t="shared" ref="H578:H641" si="19">TEXT(A578, "mmm")</f>
        <v>Oct</v>
      </c>
      <c r="I578" s="5">
        <f>YEAR(SALES!$A578)</f>
        <v>2023</v>
      </c>
    </row>
    <row r="579" spans="1:9" x14ac:dyDescent="0.35">
      <c r="A579" s="7" t="s">
        <v>5269</v>
      </c>
      <c r="B579" s="7" t="s">
        <v>5275</v>
      </c>
      <c r="C579" s="7" t="s">
        <v>21</v>
      </c>
      <c r="D579" s="7" t="s">
        <v>81</v>
      </c>
      <c r="E579" s="7">
        <v>1</v>
      </c>
      <c r="F579" s="7" cm="1">
        <f t="array" ref="F579">_xlfn.XLOOKUP(SALES!$D579,TRIM(Table5[PRODUCTS]),Table5[SELLING PRICE])</f>
        <v>1000</v>
      </c>
      <c r="G579" s="7">
        <f t="shared" si="18"/>
        <v>1000</v>
      </c>
      <c r="H579" s="6" t="str">
        <f t="shared" si="19"/>
        <v>Oct</v>
      </c>
      <c r="I579" s="7">
        <f>YEAR(SALES!$A579)</f>
        <v>2023</v>
      </c>
    </row>
    <row r="580" spans="1:9" x14ac:dyDescent="0.35">
      <c r="A580" s="5" t="s">
        <v>5245</v>
      </c>
      <c r="B580" s="5" t="s">
        <v>5251</v>
      </c>
      <c r="C580" s="5" t="s">
        <v>21</v>
      </c>
      <c r="D580" s="5" t="s">
        <v>81</v>
      </c>
      <c r="E580" s="5">
        <v>7</v>
      </c>
      <c r="F580" s="5" cm="1">
        <f t="array" ref="F580">_xlfn.XLOOKUP(SALES!$D580,TRIM(Table5[PRODUCTS]),Table5[SELLING PRICE])</f>
        <v>1000</v>
      </c>
      <c r="G580" s="5">
        <f t="shared" si="18"/>
        <v>7000</v>
      </c>
      <c r="H580" s="6" t="str">
        <f t="shared" si="19"/>
        <v>Oct</v>
      </c>
      <c r="I580" s="5">
        <f>YEAR(SALES!$A580)</f>
        <v>2023</v>
      </c>
    </row>
    <row r="581" spans="1:9" x14ac:dyDescent="0.35">
      <c r="A581" s="7" t="s">
        <v>5217</v>
      </c>
      <c r="B581" s="7" t="s">
        <v>5216</v>
      </c>
      <c r="C581" s="7" t="s">
        <v>21</v>
      </c>
      <c r="D581" s="7" t="s">
        <v>81</v>
      </c>
      <c r="E581" s="7">
        <v>10</v>
      </c>
      <c r="F581" s="7" cm="1">
        <f t="array" ref="F581">_xlfn.XLOOKUP(SALES!$D581,TRIM(Table5[PRODUCTS]),Table5[SELLING PRICE])</f>
        <v>1000</v>
      </c>
      <c r="G581" s="7">
        <f t="shared" si="18"/>
        <v>10000</v>
      </c>
      <c r="H581" s="6" t="str">
        <f t="shared" si="19"/>
        <v>Oct</v>
      </c>
      <c r="I581" s="5">
        <f>YEAR(SALES!$A581)</f>
        <v>2023</v>
      </c>
    </row>
    <row r="582" spans="1:9" x14ac:dyDescent="0.35">
      <c r="A582" s="5" t="s">
        <v>5172</v>
      </c>
      <c r="B582" s="5" t="s">
        <v>5176</v>
      </c>
      <c r="C582" s="5" t="s">
        <v>21</v>
      </c>
      <c r="D582" s="5" t="s">
        <v>81</v>
      </c>
      <c r="E582" s="5">
        <v>1</v>
      </c>
      <c r="F582" s="5" cm="1">
        <f t="array" ref="F582">_xlfn.XLOOKUP(SALES!$D582,TRIM(Table5[PRODUCTS]),Table5[SELLING PRICE])</f>
        <v>1000</v>
      </c>
      <c r="G582" s="5">
        <f t="shared" si="18"/>
        <v>1000</v>
      </c>
      <c r="H582" s="6" t="str">
        <f t="shared" si="19"/>
        <v>Oct</v>
      </c>
      <c r="I582" s="5">
        <f>YEAR(SALES!$A582)</f>
        <v>2023</v>
      </c>
    </row>
    <row r="583" spans="1:9" x14ac:dyDescent="0.35">
      <c r="A583" s="7" t="s">
        <v>5149</v>
      </c>
      <c r="B583" s="7" t="s">
        <v>5152</v>
      </c>
      <c r="C583" s="7" t="s">
        <v>21</v>
      </c>
      <c r="D583" s="7" t="s">
        <v>81</v>
      </c>
      <c r="E583" s="7">
        <v>9</v>
      </c>
      <c r="F583" s="7" cm="1">
        <f t="array" ref="F583">_xlfn.XLOOKUP(SALES!$D583,TRIM(Table5[PRODUCTS]),Table5[SELLING PRICE])</f>
        <v>1000</v>
      </c>
      <c r="G583" s="7">
        <f t="shared" si="18"/>
        <v>9000</v>
      </c>
      <c r="H583" s="6" t="str">
        <f t="shared" si="19"/>
        <v>Nov</v>
      </c>
      <c r="I583" s="5">
        <f>YEAR(SALES!$A583)</f>
        <v>2023</v>
      </c>
    </row>
    <row r="584" spans="1:9" x14ac:dyDescent="0.35">
      <c r="A584" s="5" t="s">
        <v>5128</v>
      </c>
      <c r="B584" s="5" t="s">
        <v>5131</v>
      </c>
      <c r="C584" s="5" t="s">
        <v>21</v>
      </c>
      <c r="D584" s="5" t="s">
        <v>81</v>
      </c>
      <c r="E584" s="5">
        <v>8</v>
      </c>
      <c r="F584" s="5" cm="1">
        <f t="array" ref="F584">_xlfn.XLOOKUP(SALES!$D584,TRIM(Table5[PRODUCTS]),Table5[SELLING PRICE])</f>
        <v>1000</v>
      </c>
      <c r="G584" s="5">
        <f t="shared" si="18"/>
        <v>8000</v>
      </c>
      <c r="H584" s="6" t="str">
        <f t="shared" si="19"/>
        <v>Nov</v>
      </c>
      <c r="I584" s="5">
        <f>YEAR(SALES!$A584)</f>
        <v>2023</v>
      </c>
    </row>
    <row r="585" spans="1:9" x14ac:dyDescent="0.35">
      <c r="A585" s="7" t="s">
        <v>5063</v>
      </c>
      <c r="B585" s="7" t="s">
        <v>5066</v>
      </c>
      <c r="C585" s="7" t="s">
        <v>21</v>
      </c>
      <c r="D585" s="7" t="s">
        <v>81</v>
      </c>
      <c r="E585" s="7">
        <v>15</v>
      </c>
      <c r="F585" s="7" cm="1">
        <f t="array" ref="F585">_xlfn.XLOOKUP(SALES!$D585,TRIM(Table5[PRODUCTS]),Table5[SELLING PRICE])</f>
        <v>1000</v>
      </c>
      <c r="G585" s="7">
        <f t="shared" si="18"/>
        <v>15000</v>
      </c>
      <c r="H585" s="6" t="str">
        <f t="shared" si="19"/>
        <v>Nov</v>
      </c>
      <c r="I585" s="7">
        <f>YEAR(SALES!$A585)</f>
        <v>2023</v>
      </c>
    </row>
    <row r="586" spans="1:9" x14ac:dyDescent="0.35">
      <c r="A586" s="5" t="s">
        <v>5040</v>
      </c>
      <c r="B586" s="5" t="s">
        <v>5045</v>
      </c>
      <c r="C586" s="5" t="s">
        <v>21</v>
      </c>
      <c r="D586" s="5" t="s">
        <v>81</v>
      </c>
      <c r="E586" s="5">
        <v>2</v>
      </c>
      <c r="F586" s="5" cm="1">
        <f t="array" ref="F586">_xlfn.XLOOKUP(SALES!$D586,TRIM(Table5[PRODUCTS]),Table5[SELLING PRICE])</f>
        <v>1000</v>
      </c>
      <c r="G586" s="5">
        <f t="shared" si="18"/>
        <v>2000</v>
      </c>
      <c r="H586" s="6" t="str">
        <f t="shared" si="19"/>
        <v>Nov</v>
      </c>
      <c r="I586" s="5">
        <f>YEAR(SALES!$A586)</f>
        <v>2023</v>
      </c>
    </row>
    <row r="587" spans="1:9" x14ac:dyDescent="0.35">
      <c r="A587" s="7" t="s">
        <v>4994</v>
      </c>
      <c r="B587" s="7" t="s">
        <v>4999</v>
      </c>
      <c r="C587" s="7" t="s">
        <v>21</v>
      </c>
      <c r="D587" s="7" t="s">
        <v>81</v>
      </c>
      <c r="E587" s="7">
        <v>5</v>
      </c>
      <c r="F587" s="7" cm="1">
        <f t="array" ref="F587">_xlfn.XLOOKUP(SALES!$D587,TRIM(Table5[PRODUCTS]),Table5[SELLING PRICE])</f>
        <v>1000</v>
      </c>
      <c r="G587" s="7">
        <f t="shared" si="18"/>
        <v>5000</v>
      </c>
      <c r="H587" s="6" t="str">
        <f t="shared" si="19"/>
        <v>Nov</v>
      </c>
      <c r="I587" s="5">
        <f>YEAR(SALES!$A587)</f>
        <v>2023</v>
      </c>
    </row>
    <row r="588" spans="1:9" x14ac:dyDescent="0.35">
      <c r="A588" s="5" t="s">
        <v>4985</v>
      </c>
      <c r="B588" s="5" t="s">
        <v>4984</v>
      </c>
      <c r="C588" s="5" t="s">
        <v>21</v>
      </c>
      <c r="D588" s="5" t="s">
        <v>81</v>
      </c>
      <c r="E588" s="5">
        <v>9</v>
      </c>
      <c r="F588" s="5" cm="1">
        <f t="array" ref="F588">_xlfn.XLOOKUP(SALES!$D588,TRIM(Table5[PRODUCTS]),Table5[SELLING PRICE])</f>
        <v>1000</v>
      </c>
      <c r="G588" s="5">
        <f t="shared" si="18"/>
        <v>9000</v>
      </c>
      <c r="H588" s="6" t="str">
        <f t="shared" si="19"/>
        <v>Nov</v>
      </c>
      <c r="I588" s="5">
        <f>YEAR(SALES!$A588)</f>
        <v>2023</v>
      </c>
    </row>
    <row r="589" spans="1:9" x14ac:dyDescent="0.35">
      <c r="A589" s="7" t="s">
        <v>4968</v>
      </c>
      <c r="B589" s="7" t="s">
        <v>4971</v>
      </c>
      <c r="C589" s="7" t="s">
        <v>21</v>
      </c>
      <c r="D589" s="7" t="s">
        <v>81</v>
      </c>
      <c r="E589" s="7">
        <v>4</v>
      </c>
      <c r="F589" s="7" cm="1">
        <f t="array" ref="F589">_xlfn.XLOOKUP(SALES!$D589,TRIM(Table5[PRODUCTS]),Table5[SELLING PRICE])</f>
        <v>1000</v>
      </c>
      <c r="G589" s="7">
        <f t="shared" si="18"/>
        <v>4000</v>
      </c>
      <c r="H589" s="6" t="str">
        <f t="shared" si="19"/>
        <v>Nov</v>
      </c>
      <c r="I589" s="5">
        <f>YEAR(SALES!$A589)</f>
        <v>2023</v>
      </c>
    </row>
    <row r="590" spans="1:9" x14ac:dyDescent="0.35">
      <c r="A590" s="5" t="s">
        <v>4925</v>
      </c>
      <c r="B590" s="5" t="s">
        <v>4929</v>
      </c>
      <c r="C590" s="5" t="s">
        <v>21</v>
      </c>
      <c r="D590" s="5" t="s">
        <v>81</v>
      </c>
      <c r="E590" s="5">
        <v>7</v>
      </c>
      <c r="F590" s="5" cm="1">
        <f t="array" ref="F590">_xlfn.XLOOKUP(SALES!$D590,TRIM(Table5[PRODUCTS]),Table5[SELLING PRICE])</f>
        <v>1000</v>
      </c>
      <c r="G590" s="5">
        <f t="shared" si="18"/>
        <v>7000</v>
      </c>
      <c r="H590" s="6" t="str">
        <f t="shared" si="19"/>
        <v>Dec</v>
      </c>
      <c r="I590" s="5">
        <f>YEAR(SALES!$A590)</f>
        <v>2023</v>
      </c>
    </row>
    <row r="591" spans="1:9" x14ac:dyDescent="0.35">
      <c r="A591" s="7" t="s">
        <v>4897</v>
      </c>
      <c r="B591" s="7" t="s">
        <v>4898</v>
      </c>
      <c r="C591" s="7" t="s">
        <v>21</v>
      </c>
      <c r="D591" s="7" t="s">
        <v>81</v>
      </c>
      <c r="E591" s="7">
        <v>7</v>
      </c>
      <c r="F591" s="7" cm="1">
        <f t="array" ref="F591">_xlfn.XLOOKUP(SALES!$D591,TRIM(Table5[PRODUCTS]),Table5[SELLING PRICE])</f>
        <v>1000</v>
      </c>
      <c r="G591" s="7">
        <f t="shared" si="18"/>
        <v>7000</v>
      </c>
      <c r="H591" s="6" t="str">
        <f t="shared" si="19"/>
        <v>Dec</v>
      </c>
      <c r="I591" s="7">
        <f>YEAR(SALES!$A591)</f>
        <v>2023</v>
      </c>
    </row>
    <row r="592" spans="1:9" x14ac:dyDescent="0.35">
      <c r="A592" s="5" t="s">
        <v>4854</v>
      </c>
      <c r="B592" s="5" t="s">
        <v>4861</v>
      </c>
      <c r="C592" s="5" t="s">
        <v>21</v>
      </c>
      <c r="D592" s="5" t="s">
        <v>81</v>
      </c>
      <c r="E592" s="5">
        <v>1</v>
      </c>
      <c r="F592" s="5" cm="1">
        <f t="array" ref="F592">_xlfn.XLOOKUP(SALES!$D592,TRIM(Table5[PRODUCTS]),Table5[SELLING PRICE])</f>
        <v>1000</v>
      </c>
      <c r="G592" s="5">
        <f t="shared" si="18"/>
        <v>1000</v>
      </c>
      <c r="H592" s="6" t="str">
        <f t="shared" si="19"/>
        <v>Dec</v>
      </c>
      <c r="I592" s="5">
        <f>YEAR(SALES!$A592)</f>
        <v>2023</v>
      </c>
    </row>
    <row r="593" spans="1:9" x14ac:dyDescent="0.35">
      <c r="A593" s="7" t="s">
        <v>4811</v>
      </c>
      <c r="B593" s="7" t="s">
        <v>4815</v>
      </c>
      <c r="C593" s="7" t="s">
        <v>21</v>
      </c>
      <c r="D593" s="7" t="s">
        <v>81</v>
      </c>
      <c r="E593" s="7">
        <v>4</v>
      </c>
      <c r="F593" s="7" cm="1">
        <f t="array" ref="F593">_xlfn.XLOOKUP(SALES!$D593,TRIM(Table5[PRODUCTS]),Table5[SELLING PRICE])</f>
        <v>1000</v>
      </c>
      <c r="G593" s="7">
        <f t="shared" si="18"/>
        <v>4000</v>
      </c>
      <c r="H593" s="6" t="str">
        <f t="shared" si="19"/>
        <v>Dec</v>
      </c>
      <c r="I593" s="5">
        <f>YEAR(SALES!$A593)</f>
        <v>2023</v>
      </c>
    </row>
    <row r="594" spans="1:9" x14ac:dyDescent="0.35">
      <c r="A594" s="5" t="s">
        <v>4789</v>
      </c>
      <c r="B594" s="5" t="s">
        <v>4792</v>
      </c>
      <c r="C594" s="5" t="s">
        <v>21</v>
      </c>
      <c r="D594" s="5" t="s">
        <v>81</v>
      </c>
      <c r="E594" s="5">
        <v>6</v>
      </c>
      <c r="F594" s="5" cm="1">
        <f t="array" ref="F594">_xlfn.XLOOKUP(SALES!$D594,TRIM(Table5[PRODUCTS]),Table5[SELLING PRICE])</f>
        <v>1000</v>
      </c>
      <c r="G594" s="5">
        <f t="shared" si="18"/>
        <v>6000</v>
      </c>
      <c r="H594" s="6" t="str">
        <f t="shared" si="19"/>
        <v>Dec</v>
      </c>
      <c r="I594" s="5">
        <f>YEAR(SALES!$A594)</f>
        <v>2023</v>
      </c>
    </row>
    <row r="595" spans="1:9" x14ac:dyDescent="0.35">
      <c r="A595" s="7" t="s">
        <v>4721</v>
      </c>
      <c r="B595" s="7" t="s">
        <v>4724</v>
      </c>
      <c r="C595" s="7" t="s">
        <v>21</v>
      </c>
      <c r="D595" s="7" t="s">
        <v>81</v>
      </c>
      <c r="E595" s="7">
        <v>12</v>
      </c>
      <c r="F595" s="7" cm="1">
        <f t="array" ref="F595">_xlfn.XLOOKUP(SALES!$D595,TRIM(Table5[PRODUCTS]),Table5[SELLING PRICE])</f>
        <v>1000</v>
      </c>
      <c r="G595" s="7">
        <f t="shared" si="18"/>
        <v>12000</v>
      </c>
      <c r="H595" s="6" t="str">
        <f t="shared" si="19"/>
        <v>Jan</v>
      </c>
      <c r="I595" s="5">
        <f>YEAR(SALES!$A595)</f>
        <v>2024</v>
      </c>
    </row>
    <row r="596" spans="1:9" x14ac:dyDescent="0.35">
      <c r="A596" s="5" t="s">
        <v>4697</v>
      </c>
      <c r="B596" s="5" t="s">
        <v>4699</v>
      </c>
      <c r="C596" s="5" t="s">
        <v>21</v>
      </c>
      <c r="D596" s="5" t="s">
        <v>81</v>
      </c>
      <c r="E596" s="5">
        <v>3</v>
      </c>
      <c r="F596" s="5" cm="1">
        <f t="array" ref="F596">_xlfn.XLOOKUP(SALES!$D596,TRIM(Table5[PRODUCTS]),Table5[SELLING PRICE])</f>
        <v>1000</v>
      </c>
      <c r="G596" s="5">
        <f t="shared" si="18"/>
        <v>3000</v>
      </c>
      <c r="H596" s="6" t="str">
        <f t="shared" si="19"/>
        <v>Jan</v>
      </c>
      <c r="I596" s="5">
        <f>YEAR(SALES!$A596)</f>
        <v>2024</v>
      </c>
    </row>
    <row r="597" spans="1:9" x14ac:dyDescent="0.35">
      <c r="A597" s="7" t="s">
        <v>4678</v>
      </c>
      <c r="B597" s="7" t="s">
        <v>4677</v>
      </c>
      <c r="C597" s="7" t="s">
        <v>21</v>
      </c>
      <c r="D597" s="7" t="s">
        <v>81</v>
      </c>
      <c r="E597" s="7">
        <v>2</v>
      </c>
      <c r="F597" s="7" cm="1">
        <f t="array" ref="F597">_xlfn.XLOOKUP(SALES!$D597,TRIM(Table5[PRODUCTS]),Table5[SELLING PRICE])</f>
        <v>1000</v>
      </c>
      <c r="G597" s="7">
        <f t="shared" si="18"/>
        <v>2000</v>
      </c>
      <c r="H597" s="6" t="str">
        <f t="shared" si="19"/>
        <v>Jan</v>
      </c>
      <c r="I597" s="7">
        <f>YEAR(SALES!$A597)</f>
        <v>2024</v>
      </c>
    </row>
    <row r="598" spans="1:9" x14ac:dyDescent="0.35">
      <c r="A598" s="5" t="s">
        <v>4663</v>
      </c>
      <c r="B598" s="5" t="s">
        <v>4664</v>
      </c>
      <c r="C598" s="5" t="s">
        <v>21</v>
      </c>
      <c r="D598" s="5" t="s">
        <v>81</v>
      </c>
      <c r="E598" s="5">
        <v>8</v>
      </c>
      <c r="F598" s="5" cm="1">
        <f t="array" ref="F598">_xlfn.XLOOKUP(SALES!$D598,TRIM(Table5[PRODUCTS]),Table5[SELLING PRICE])</f>
        <v>1000</v>
      </c>
      <c r="G598" s="5">
        <f t="shared" si="18"/>
        <v>8000</v>
      </c>
      <c r="H598" s="6" t="str">
        <f t="shared" si="19"/>
        <v>Jan</v>
      </c>
      <c r="I598" s="5">
        <f>YEAR(SALES!$A598)</f>
        <v>2024</v>
      </c>
    </row>
    <row r="599" spans="1:9" x14ac:dyDescent="0.35">
      <c r="A599" s="7" t="s">
        <v>4551</v>
      </c>
      <c r="B599" s="7" t="s">
        <v>4553</v>
      </c>
      <c r="C599" s="7" t="s">
        <v>21</v>
      </c>
      <c r="D599" s="7" t="s">
        <v>81</v>
      </c>
      <c r="E599" s="7">
        <v>9</v>
      </c>
      <c r="F599" s="7" cm="1">
        <f t="array" ref="F599">_xlfn.XLOOKUP(SALES!$D599,TRIM(Table5[PRODUCTS]),Table5[SELLING PRICE])</f>
        <v>1000</v>
      </c>
      <c r="G599" s="7">
        <f t="shared" si="18"/>
        <v>9000</v>
      </c>
      <c r="H599" s="6" t="str">
        <f t="shared" si="19"/>
        <v>Feb</v>
      </c>
      <c r="I599" s="5">
        <f>YEAR(SALES!$A599)</f>
        <v>2024</v>
      </c>
    </row>
    <row r="600" spans="1:9" x14ac:dyDescent="0.35">
      <c r="A600" s="5" t="s">
        <v>4504</v>
      </c>
      <c r="B600" s="5" t="s">
        <v>4509</v>
      </c>
      <c r="C600" s="5" t="s">
        <v>21</v>
      </c>
      <c r="D600" s="5" t="s">
        <v>81</v>
      </c>
      <c r="E600" s="5">
        <v>12</v>
      </c>
      <c r="F600" s="5" cm="1">
        <f t="array" ref="F600">_xlfn.XLOOKUP(SALES!$D600,TRIM(Table5[PRODUCTS]),Table5[SELLING PRICE])</f>
        <v>1000</v>
      </c>
      <c r="G600" s="5">
        <f t="shared" si="18"/>
        <v>12000</v>
      </c>
      <c r="H600" s="6" t="str">
        <f t="shared" si="19"/>
        <v>Feb</v>
      </c>
      <c r="I600" s="5">
        <f>YEAR(SALES!$A600)</f>
        <v>2024</v>
      </c>
    </row>
    <row r="601" spans="1:9" x14ac:dyDescent="0.35">
      <c r="A601" s="7" t="s">
        <v>4476</v>
      </c>
      <c r="B601" s="7" t="s">
        <v>4478</v>
      </c>
      <c r="C601" s="7" t="s">
        <v>21</v>
      </c>
      <c r="D601" s="7" t="s">
        <v>81</v>
      </c>
      <c r="E601" s="7">
        <v>10</v>
      </c>
      <c r="F601" s="7" cm="1">
        <f t="array" ref="F601">_xlfn.XLOOKUP(SALES!$D601,TRIM(Table5[PRODUCTS]),Table5[SELLING PRICE])</f>
        <v>1000</v>
      </c>
      <c r="G601" s="7">
        <f t="shared" si="18"/>
        <v>10000</v>
      </c>
      <c r="H601" s="6" t="str">
        <f t="shared" si="19"/>
        <v>Feb</v>
      </c>
      <c r="I601" s="5">
        <f>YEAR(SALES!$A601)</f>
        <v>2024</v>
      </c>
    </row>
    <row r="602" spans="1:9" x14ac:dyDescent="0.35">
      <c r="A602" s="5" t="s">
        <v>4459</v>
      </c>
      <c r="B602" s="5" t="s">
        <v>4458</v>
      </c>
      <c r="C602" s="5" t="s">
        <v>21</v>
      </c>
      <c r="D602" s="5" t="s">
        <v>81</v>
      </c>
      <c r="E602" s="5">
        <v>6</v>
      </c>
      <c r="F602" s="5" cm="1">
        <f t="array" ref="F602">_xlfn.XLOOKUP(SALES!$D602,TRIM(Table5[PRODUCTS]),Table5[SELLING PRICE])</f>
        <v>1000</v>
      </c>
      <c r="G602" s="5">
        <f t="shared" si="18"/>
        <v>6000</v>
      </c>
      <c r="H602" s="6" t="str">
        <f t="shared" si="19"/>
        <v>Feb</v>
      </c>
      <c r="I602" s="5">
        <f>YEAR(SALES!$A602)</f>
        <v>2024</v>
      </c>
    </row>
    <row r="603" spans="1:9" x14ac:dyDescent="0.35">
      <c r="A603" s="7" t="s">
        <v>4277</v>
      </c>
      <c r="B603" s="7" t="s">
        <v>4276</v>
      </c>
      <c r="C603" s="7" t="s">
        <v>21</v>
      </c>
      <c r="D603" s="7" t="s">
        <v>81</v>
      </c>
      <c r="E603" s="7">
        <v>7</v>
      </c>
      <c r="F603" s="7" cm="1">
        <f t="array" ref="F603">_xlfn.XLOOKUP(SALES!$D603,TRIM(Table5[PRODUCTS]),Table5[SELLING PRICE])</f>
        <v>1000</v>
      </c>
      <c r="G603" s="7">
        <f t="shared" si="18"/>
        <v>7000</v>
      </c>
      <c r="H603" s="6" t="str">
        <f t="shared" si="19"/>
        <v>Mar</v>
      </c>
      <c r="I603" s="7">
        <f>YEAR(SALES!$A603)</f>
        <v>2024</v>
      </c>
    </row>
    <row r="604" spans="1:9" x14ac:dyDescent="0.35">
      <c r="A604" s="5" t="s">
        <v>4141</v>
      </c>
      <c r="B604" s="5" t="s">
        <v>4144</v>
      </c>
      <c r="C604" s="5" t="s">
        <v>21</v>
      </c>
      <c r="D604" s="5" t="s">
        <v>81</v>
      </c>
      <c r="E604" s="5">
        <v>13</v>
      </c>
      <c r="F604" s="5" cm="1">
        <f t="array" ref="F604">_xlfn.XLOOKUP(SALES!$D604,TRIM(Table5[PRODUCTS]),Table5[SELLING PRICE])</f>
        <v>1000</v>
      </c>
      <c r="G604" s="5">
        <f t="shared" si="18"/>
        <v>13000</v>
      </c>
      <c r="H604" s="6" t="str">
        <f t="shared" si="19"/>
        <v>Apr</v>
      </c>
      <c r="I604" s="5">
        <f>YEAR(SALES!$A604)</f>
        <v>2024</v>
      </c>
    </row>
    <row r="605" spans="1:9" x14ac:dyDescent="0.35">
      <c r="A605" s="7" t="s">
        <v>4113</v>
      </c>
      <c r="B605" s="7" t="s">
        <v>4115</v>
      </c>
      <c r="C605" s="7" t="s">
        <v>21</v>
      </c>
      <c r="D605" s="7" t="s">
        <v>81</v>
      </c>
      <c r="E605" s="7">
        <v>1</v>
      </c>
      <c r="F605" s="7" cm="1">
        <f t="array" ref="F605">_xlfn.XLOOKUP(SALES!$D605,TRIM(Table5[PRODUCTS]),Table5[SELLING PRICE])</f>
        <v>1000</v>
      </c>
      <c r="G605" s="7">
        <f t="shared" si="18"/>
        <v>1000</v>
      </c>
      <c r="H605" s="6" t="str">
        <f t="shared" si="19"/>
        <v>Apr</v>
      </c>
      <c r="I605" s="5">
        <f>YEAR(SALES!$A605)</f>
        <v>2024</v>
      </c>
    </row>
    <row r="606" spans="1:9" x14ac:dyDescent="0.35">
      <c r="A606" s="5" t="s">
        <v>4113</v>
      </c>
      <c r="B606" s="5" t="s">
        <v>4114</v>
      </c>
      <c r="C606" s="5" t="s">
        <v>21</v>
      </c>
      <c r="D606" s="5" t="s">
        <v>81</v>
      </c>
      <c r="E606" s="5">
        <v>8</v>
      </c>
      <c r="F606" s="5" cm="1">
        <f t="array" ref="F606">_xlfn.XLOOKUP(SALES!$D606,TRIM(Table5[PRODUCTS]),Table5[SELLING PRICE])</f>
        <v>1000</v>
      </c>
      <c r="G606" s="5">
        <f t="shared" si="18"/>
        <v>8000</v>
      </c>
      <c r="H606" s="6" t="str">
        <f t="shared" si="19"/>
        <v>Apr</v>
      </c>
      <c r="I606" s="5">
        <f>YEAR(SALES!$A606)</f>
        <v>2024</v>
      </c>
    </row>
    <row r="607" spans="1:9" x14ac:dyDescent="0.35">
      <c r="A607" s="7" t="s">
        <v>4043</v>
      </c>
      <c r="B607" s="7" t="s">
        <v>4049</v>
      </c>
      <c r="C607" s="7" t="s">
        <v>21</v>
      </c>
      <c r="D607" s="7" t="s">
        <v>81</v>
      </c>
      <c r="E607" s="7">
        <v>11</v>
      </c>
      <c r="F607" s="7" cm="1">
        <f t="array" ref="F607">_xlfn.XLOOKUP(SALES!$D607,TRIM(Table5[PRODUCTS]),Table5[SELLING PRICE])</f>
        <v>1000</v>
      </c>
      <c r="G607" s="7">
        <f t="shared" si="18"/>
        <v>11000</v>
      </c>
      <c r="H607" s="6" t="str">
        <f t="shared" si="19"/>
        <v>Apr</v>
      </c>
      <c r="I607" s="5">
        <f>YEAR(SALES!$A607)</f>
        <v>2024</v>
      </c>
    </row>
    <row r="608" spans="1:9" x14ac:dyDescent="0.35">
      <c r="A608" s="5" t="s">
        <v>3957</v>
      </c>
      <c r="B608" s="5" t="s">
        <v>3961</v>
      </c>
      <c r="C608" s="5" t="s">
        <v>21</v>
      </c>
      <c r="D608" s="5" t="s">
        <v>81</v>
      </c>
      <c r="E608" s="5">
        <v>9</v>
      </c>
      <c r="F608" s="5" cm="1">
        <f t="array" ref="F608">_xlfn.XLOOKUP(SALES!$D608,TRIM(Table5[PRODUCTS]),Table5[SELLING PRICE])</f>
        <v>1000</v>
      </c>
      <c r="G608" s="5">
        <f t="shared" si="18"/>
        <v>9000</v>
      </c>
      <c r="H608" s="6" t="str">
        <f t="shared" si="19"/>
        <v>May</v>
      </c>
      <c r="I608" s="5">
        <f>YEAR(SALES!$A608)</f>
        <v>2024</v>
      </c>
    </row>
    <row r="609" spans="1:9" x14ac:dyDescent="0.35">
      <c r="A609" s="7" t="s">
        <v>3957</v>
      </c>
      <c r="B609" s="7" t="s">
        <v>3956</v>
      </c>
      <c r="C609" s="7" t="s">
        <v>21</v>
      </c>
      <c r="D609" s="7" t="s">
        <v>81</v>
      </c>
      <c r="E609" s="7">
        <v>3</v>
      </c>
      <c r="F609" s="7" cm="1">
        <f t="array" ref="F609">_xlfn.XLOOKUP(SALES!$D609,TRIM(Table5[PRODUCTS]),Table5[SELLING PRICE])</f>
        <v>1000</v>
      </c>
      <c r="G609" s="7">
        <f t="shared" si="18"/>
        <v>3000</v>
      </c>
      <c r="H609" s="6" t="str">
        <f t="shared" si="19"/>
        <v>May</v>
      </c>
      <c r="I609" s="7">
        <f>YEAR(SALES!$A609)</f>
        <v>2024</v>
      </c>
    </row>
    <row r="610" spans="1:9" x14ac:dyDescent="0.35">
      <c r="A610" s="5" t="s">
        <v>3946</v>
      </c>
      <c r="B610" s="5" t="s">
        <v>3950</v>
      </c>
      <c r="C610" s="5" t="s">
        <v>21</v>
      </c>
      <c r="D610" s="5" t="s">
        <v>81</v>
      </c>
      <c r="E610" s="5">
        <v>11</v>
      </c>
      <c r="F610" s="5" cm="1">
        <f t="array" ref="F610">_xlfn.XLOOKUP(SALES!$D610,TRIM(Table5[PRODUCTS]),Table5[SELLING PRICE])</f>
        <v>1000</v>
      </c>
      <c r="G610" s="5">
        <f t="shared" si="18"/>
        <v>11000</v>
      </c>
      <c r="H610" s="6" t="str">
        <f t="shared" si="19"/>
        <v>May</v>
      </c>
      <c r="I610" s="5">
        <f>YEAR(SALES!$A610)</f>
        <v>2024</v>
      </c>
    </row>
    <row r="611" spans="1:9" x14ac:dyDescent="0.35">
      <c r="A611" s="7" t="s">
        <v>3935</v>
      </c>
      <c r="B611" s="7" t="s">
        <v>3943</v>
      </c>
      <c r="C611" s="7" t="s">
        <v>21</v>
      </c>
      <c r="D611" s="7" t="s">
        <v>81</v>
      </c>
      <c r="E611" s="7">
        <v>15</v>
      </c>
      <c r="F611" s="7" cm="1">
        <f t="array" ref="F611">_xlfn.XLOOKUP(SALES!$D611,TRIM(Table5[PRODUCTS]),Table5[SELLING PRICE])</f>
        <v>1000</v>
      </c>
      <c r="G611" s="7">
        <f t="shared" si="18"/>
        <v>15000</v>
      </c>
      <c r="H611" s="6" t="str">
        <f t="shared" si="19"/>
        <v>May</v>
      </c>
      <c r="I611" s="5">
        <f>YEAR(SALES!$A611)</f>
        <v>2024</v>
      </c>
    </row>
    <row r="612" spans="1:9" x14ac:dyDescent="0.35">
      <c r="A612" s="5" t="s">
        <v>3925</v>
      </c>
      <c r="B612" s="5" t="s">
        <v>3929</v>
      </c>
      <c r="C612" s="5" t="s">
        <v>21</v>
      </c>
      <c r="D612" s="5" t="s">
        <v>81</v>
      </c>
      <c r="E612" s="5">
        <v>7</v>
      </c>
      <c r="F612" s="5" cm="1">
        <f t="array" ref="F612">_xlfn.XLOOKUP(SALES!$D612,TRIM(Table5[PRODUCTS]),Table5[SELLING PRICE])</f>
        <v>1000</v>
      </c>
      <c r="G612" s="5">
        <f t="shared" si="18"/>
        <v>7000</v>
      </c>
      <c r="H612" s="6" t="str">
        <f t="shared" si="19"/>
        <v>May</v>
      </c>
      <c r="I612" s="5">
        <f>YEAR(SALES!$A612)</f>
        <v>2024</v>
      </c>
    </row>
    <row r="613" spans="1:9" x14ac:dyDescent="0.35">
      <c r="A613" s="7" t="s">
        <v>3777</v>
      </c>
      <c r="B613" s="7" t="s">
        <v>3784</v>
      </c>
      <c r="C613" s="7" t="s">
        <v>21</v>
      </c>
      <c r="D613" s="7" t="s">
        <v>81</v>
      </c>
      <c r="E613" s="7">
        <v>13</v>
      </c>
      <c r="F613" s="7" cm="1">
        <f t="array" ref="F613">_xlfn.XLOOKUP(SALES!$D613,TRIM(Table5[PRODUCTS]),Table5[SELLING PRICE])</f>
        <v>1000</v>
      </c>
      <c r="G613" s="7">
        <f t="shared" si="18"/>
        <v>13000</v>
      </c>
      <c r="H613" s="6" t="str">
        <f t="shared" si="19"/>
        <v>May</v>
      </c>
      <c r="I613" s="5">
        <f>YEAR(SALES!$A613)</f>
        <v>2024</v>
      </c>
    </row>
    <row r="614" spans="1:9" x14ac:dyDescent="0.35">
      <c r="A614" s="5" t="s">
        <v>3670</v>
      </c>
      <c r="B614" s="5" t="s">
        <v>3676</v>
      </c>
      <c r="C614" s="5" t="s">
        <v>21</v>
      </c>
      <c r="D614" s="5" t="s">
        <v>81</v>
      </c>
      <c r="E614" s="5">
        <v>7</v>
      </c>
      <c r="F614" s="5" cm="1">
        <f t="array" ref="F614">_xlfn.XLOOKUP(SALES!$D614,TRIM(Table5[PRODUCTS]),Table5[SELLING PRICE])</f>
        <v>1000</v>
      </c>
      <c r="G614" s="5">
        <f t="shared" si="18"/>
        <v>7000</v>
      </c>
      <c r="H614" s="6" t="str">
        <f t="shared" si="19"/>
        <v>Jun</v>
      </c>
      <c r="I614" s="5">
        <f>YEAR(SALES!$A614)</f>
        <v>2024</v>
      </c>
    </row>
    <row r="615" spans="1:9" x14ac:dyDescent="0.35">
      <c r="A615" s="7" t="s">
        <v>3546</v>
      </c>
      <c r="B615" s="7" t="s">
        <v>3550</v>
      </c>
      <c r="C615" s="7" t="s">
        <v>21</v>
      </c>
      <c r="D615" s="7" t="s">
        <v>81</v>
      </c>
      <c r="E615" s="7">
        <v>6</v>
      </c>
      <c r="F615" s="7" cm="1">
        <f t="array" ref="F615">_xlfn.XLOOKUP(SALES!$D615,TRIM(Table5[PRODUCTS]),Table5[SELLING PRICE])</f>
        <v>1000</v>
      </c>
      <c r="G615" s="7">
        <f t="shared" si="18"/>
        <v>6000</v>
      </c>
      <c r="H615" s="6" t="str">
        <f t="shared" si="19"/>
        <v>Jul</v>
      </c>
      <c r="I615" s="7">
        <f>YEAR(SALES!$A615)</f>
        <v>2024</v>
      </c>
    </row>
    <row r="616" spans="1:9" x14ac:dyDescent="0.35">
      <c r="A616" s="5" t="s">
        <v>3521</v>
      </c>
      <c r="B616" s="5" t="s">
        <v>3523</v>
      </c>
      <c r="C616" s="5" t="s">
        <v>21</v>
      </c>
      <c r="D616" s="5" t="s">
        <v>81</v>
      </c>
      <c r="E616" s="5">
        <v>3</v>
      </c>
      <c r="F616" s="5" cm="1">
        <f t="array" ref="F616">_xlfn.XLOOKUP(SALES!$D616,TRIM(Table5[PRODUCTS]),Table5[SELLING PRICE])</f>
        <v>1000</v>
      </c>
      <c r="G616" s="5">
        <f t="shared" si="18"/>
        <v>3000</v>
      </c>
      <c r="H616" s="6" t="str">
        <f t="shared" si="19"/>
        <v>Jul</v>
      </c>
      <c r="I616" s="5">
        <f>YEAR(SALES!$A616)</f>
        <v>2024</v>
      </c>
    </row>
    <row r="617" spans="1:9" x14ac:dyDescent="0.35">
      <c r="A617" s="7" t="s">
        <v>3503</v>
      </c>
      <c r="B617" s="7" t="s">
        <v>3504</v>
      </c>
      <c r="C617" s="7" t="s">
        <v>21</v>
      </c>
      <c r="D617" s="7" t="s">
        <v>81</v>
      </c>
      <c r="E617" s="7">
        <v>1</v>
      </c>
      <c r="F617" s="7" cm="1">
        <f t="array" ref="F617">_xlfn.XLOOKUP(SALES!$D617,TRIM(Table5[PRODUCTS]),Table5[SELLING PRICE])</f>
        <v>1000</v>
      </c>
      <c r="G617" s="7">
        <f t="shared" si="18"/>
        <v>1000</v>
      </c>
      <c r="H617" s="6" t="str">
        <f t="shared" si="19"/>
        <v>Jul</v>
      </c>
      <c r="I617" s="5">
        <f>YEAR(SALES!$A617)</f>
        <v>2024</v>
      </c>
    </row>
    <row r="618" spans="1:9" x14ac:dyDescent="0.35">
      <c r="A618" s="5" t="s">
        <v>3483</v>
      </c>
      <c r="B618" s="5" t="s">
        <v>3488</v>
      </c>
      <c r="C618" s="5" t="s">
        <v>21</v>
      </c>
      <c r="D618" s="5" t="s">
        <v>81</v>
      </c>
      <c r="E618" s="5">
        <v>11</v>
      </c>
      <c r="F618" s="5" cm="1">
        <f t="array" ref="F618">_xlfn.XLOOKUP(SALES!$D618,TRIM(Table5[PRODUCTS]),Table5[SELLING PRICE])</f>
        <v>1000</v>
      </c>
      <c r="G618" s="5">
        <f t="shared" si="18"/>
        <v>11000</v>
      </c>
      <c r="H618" s="6" t="str">
        <f t="shared" si="19"/>
        <v>Jul</v>
      </c>
      <c r="I618" s="5">
        <f>YEAR(SALES!$A618)</f>
        <v>2024</v>
      </c>
    </row>
    <row r="619" spans="1:9" x14ac:dyDescent="0.35">
      <c r="A619" s="7" t="s">
        <v>3464</v>
      </c>
      <c r="B619" s="7" t="s">
        <v>3465</v>
      </c>
      <c r="C619" s="7" t="s">
        <v>21</v>
      </c>
      <c r="D619" s="7" t="s">
        <v>81</v>
      </c>
      <c r="E619" s="7">
        <v>2</v>
      </c>
      <c r="F619" s="7" cm="1">
        <f t="array" ref="F619">_xlfn.XLOOKUP(SALES!$D619,TRIM(Table5[PRODUCTS]),Table5[SELLING PRICE])</f>
        <v>1000</v>
      </c>
      <c r="G619" s="7">
        <f t="shared" si="18"/>
        <v>2000</v>
      </c>
      <c r="H619" s="6" t="str">
        <f t="shared" si="19"/>
        <v>Jul</v>
      </c>
      <c r="I619" s="5">
        <f>YEAR(SALES!$A619)</f>
        <v>2024</v>
      </c>
    </row>
    <row r="620" spans="1:9" x14ac:dyDescent="0.35">
      <c r="A620" s="5" t="s">
        <v>3389</v>
      </c>
      <c r="B620" s="5" t="s">
        <v>3388</v>
      </c>
      <c r="C620" s="5" t="s">
        <v>21</v>
      </c>
      <c r="D620" s="5" t="s">
        <v>81</v>
      </c>
      <c r="E620" s="5">
        <v>5</v>
      </c>
      <c r="F620" s="5" cm="1">
        <f t="array" ref="F620">_xlfn.XLOOKUP(SALES!$D620,TRIM(Table5[PRODUCTS]),Table5[SELLING PRICE])</f>
        <v>1000</v>
      </c>
      <c r="G620" s="5">
        <f t="shared" si="18"/>
        <v>5000</v>
      </c>
      <c r="H620" s="6" t="str">
        <f t="shared" si="19"/>
        <v>Aug</v>
      </c>
      <c r="I620" s="5">
        <f>YEAR(SALES!$A620)</f>
        <v>2024</v>
      </c>
    </row>
    <row r="621" spans="1:9" x14ac:dyDescent="0.35">
      <c r="A621" s="7" t="s">
        <v>3383</v>
      </c>
      <c r="B621" s="7" t="s">
        <v>3384</v>
      </c>
      <c r="C621" s="7" t="s">
        <v>21</v>
      </c>
      <c r="D621" s="7" t="s">
        <v>81</v>
      </c>
      <c r="E621" s="7">
        <v>3</v>
      </c>
      <c r="F621" s="7" cm="1">
        <f t="array" ref="F621">_xlfn.XLOOKUP(SALES!$D621,TRIM(Table5[PRODUCTS]),Table5[SELLING PRICE])</f>
        <v>1000</v>
      </c>
      <c r="G621" s="7">
        <f t="shared" si="18"/>
        <v>3000</v>
      </c>
      <c r="H621" s="6" t="str">
        <f t="shared" si="19"/>
        <v>Aug</v>
      </c>
      <c r="I621" s="7">
        <f>YEAR(SALES!$A621)</f>
        <v>2024</v>
      </c>
    </row>
    <row r="622" spans="1:9" x14ac:dyDescent="0.35">
      <c r="A622" s="5" t="s">
        <v>3313</v>
      </c>
      <c r="B622" s="5" t="s">
        <v>3312</v>
      </c>
      <c r="C622" s="5" t="s">
        <v>21</v>
      </c>
      <c r="D622" s="5" t="s">
        <v>81</v>
      </c>
      <c r="E622" s="5">
        <v>8</v>
      </c>
      <c r="F622" s="5" cm="1">
        <f t="array" ref="F622">_xlfn.XLOOKUP(SALES!$D622,TRIM(Table5[PRODUCTS]),Table5[SELLING PRICE])</f>
        <v>1000</v>
      </c>
      <c r="G622" s="5">
        <f t="shared" si="18"/>
        <v>8000</v>
      </c>
      <c r="H622" s="6" t="str">
        <f t="shared" si="19"/>
        <v>Aug</v>
      </c>
      <c r="I622" s="5">
        <f>YEAR(SALES!$A622)</f>
        <v>2024</v>
      </c>
    </row>
    <row r="623" spans="1:9" x14ac:dyDescent="0.35">
      <c r="A623" s="7" t="s">
        <v>3288</v>
      </c>
      <c r="B623" s="7" t="s">
        <v>3294</v>
      </c>
      <c r="C623" s="7" t="s">
        <v>21</v>
      </c>
      <c r="D623" s="7" t="s">
        <v>81</v>
      </c>
      <c r="E623" s="7">
        <v>12</v>
      </c>
      <c r="F623" s="7" cm="1">
        <f t="array" ref="F623">_xlfn.XLOOKUP(SALES!$D623,TRIM(Table5[PRODUCTS]),Table5[SELLING PRICE])</f>
        <v>1000</v>
      </c>
      <c r="G623" s="7">
        <f t="shared" si="18"/>
        <v>12000</v>
      </c>
      <c r="H623" s="6" t="str">
        <f t="shared" si="19"/>
        <v>Aug</v>
      </c>
      <c r="I623" s="5">
        <f>YEAR(SALES!$A623)</f>
        <v>2024</v>
      </c>
    </row>
    <row r="624" spans="1:9" x14ac:dyDescent="0.35">
      <c r="A624" s="5" t="s">
        <v>3288</v>
      </c>
      <c r="B624" s="5" t="s">
        <v>3292</v>
      </c>
      <c r="C624" s="5" t="s">
        <v>21</v>
      </c>
      <c r="D624" s="5" t="s">
        <v>81</v>
      </c>
      <c r="E624" s="5">
        <v>6</v>
      </c>
      <c r="F624" s="5" cm="1">
        <f t="array" ref="F624">_xlfn.XLOOKUP(SALES!$D624,TRIM(Table5[PRODUCTS]),Table5[SELLING PRICE])</f>
        <v>1000</v>
      </c>
      <c r="G624" s="5">
        <f t="shared" si="18"/>
        <v>6000</v>
      </c>
      <c r="H624" s="6" t="str">
        <f t="shared" si="19"/>
        <v>Aug</v>
      </c>
      <c r="I624" s="5">
        <f>YEAR(SALES!$A624)</f>
        <v>2024</v>
      </c>
    </row>
    <row r="625" spans="1:9" x14ac:dyDescent="0.35">
      <c r="A625" s="7" t="s">
        <v>3238</v>
      </c>
      <c r="B625" s="7" t="s">
        <v>3241</v>
      </c>
      <c r="C625" s="7" t="s">
        <v>21</v>
      </c>
      <c r="D625" s="7" t="s">
        <v>81</v>
      </c>
      <c r="E625" s="7">
        <v>9</v>
      </c>
      <c r="F625" s="7" cm="1">
        <f t="array" ref="F625">_xlfn.XLOOKUP(SALES!$D625,TRIM(Table5[PRODUCTS]),Table5[SELLING PRICE])</f>
        <v>1000</v>
      </c>
      <c r="G625" s="7">
        <f t="shared" si="18"/>
        <v>9000</v>
      </c>
      <c r="H625" s="6" t="str">
        <f t="shared" si="19"/>
        <v>Aug</v>
      </c>
      <c r="I625" s="5">
        <f>YEAR(SALES!$A625)</f>
        <v>2024</v>
      </c>
    </row>
    <row r="626" spans="1:9" x14ac:dyDescent="0.35">
      <c r="A626" s="5" t="s">
        <v>3219</v>
      </c>
      <c r="B626" s="5" t="s">
        <v>3220</v>
      </c>
      <c r="C626" s="5" t="s">
        <v>21</v>
      </c>
      <c r="D626" s="5" t="s">
        <v>81</v>
      </c>
      <c r="E626" s="5">
        <v>3</v>
      </c>
      <c r="F626" s="5" cm="1">
        <f t="array" ref="F626">_xlfn.XLOOKUP(SALES!$D626,TRIM(Table5[PRODUCTS]),Table5[SELLING PRICE])</f>
        <v>1000</v>
      </c>
      <c r="G626" s="5">
        <f t="shared" si="18"/>
        <v>3000</v>
      </c>
      <c r="H626" s="6" t="str">
        <f t="shared" si="19"/>
        <v>Aug</v>
      </c>
      <c r="I626" s="5">
        <f>YEAR(SALES!$A626)</f>
        <v>2024</v>
      </c>
    </row>
    <row r="627" spans="1:9" x14ac:dyDescent="0.35">
      <c r="A627" s="7" t="s">
        <v>3210</v>
      </c>
      <c r="B627" s="7" t="s">
        <v>3214</v>
      </c>
      <c r="C627" s="7" t="s">
        <v>21</v>
      </c>
      <c r="D627" s="7" t="s">
        <v>81</v>
      </c>
      <c r="E627" s="7">
        <v>9</v>
      </c>
      <c r="F627" s="7" cm="1">
        <f t="array" ref="F627">_xlfn.XLOOKUP(SALES!$D627,TRIM(Table5[PRODUCTS]),Table5[SELLING PRICE])</f>
        <v>1000</v>
      </c>
      <c r="G627" s="7">
        <f t="shared" si="18"/>
        <v>9000</v>
      </c>
      <c r="H627" s="6" t="str">
        <f t="shared" si="19"/>
        <v>Aug</v>
      </c>
      <c r="I627" s="7">
        <f>YEAR(SALES!$A627)</f>
        <v>2024</v>
      </c>
    </row>
    <row r="628" spans="1:9" x14ac:dyDescent="0.35">
      <c r="A628" s="5" t="s">
        <v>3187</v>
      </c>
      <c r="B628" s="5" t="s">
        <v>3192</v>
      </c>
      <c r="C628" s="5" t="s">
        <v>21</v>
      </c>
      <c r="D628" s="5" t="s">
        <v>81</v>
      </c>
      <c r="E628" s="5">
        <v>1</v>
      </c>
      <c r="F628" s="5" cm="1">
        <f t="array" ref="F628">_xlfn.XLOOKUP(SALES!$D628,TRIM(Table5[PRODUCTS]),Table5[SELLING PRICE])</f>
        <v>1000</v>
      </c>
      <c r="G628" s="5">
        <f t="shared" si="18"/>
        <v>1000</v>
      </c>
      <c r="H628" s="6" t="str">
        <f t="shared" si="19"/>
        <v>Sept</v>
      </c>
      <c r="I628" s="5">
        <f>YEAR(SALES!$A628)</f>
        <v>2024</v>
      </c>
    </row>
    <row r="629" spans="1:9" x14ac:dyDescent="0.35">
      <c r="A629" s="7" t="s">
        <v>3155</v>
      </c>
      <c r="B629" s="7" t="s">
        <v>3160</v>
      </c>
      <c r="C629" s="7" t="s">
        <v>21</v>
      </c>
      <c r="D629" s="7" t="s">
        <v>81</v>
      </c>
      <c r="E629" s="7">
        <v>11</v>
      </c>
      <c r="F629" s="7" cm="1">
        <f t="array" ref="F629">_xlfn.XLOOKUP(SALES!$D629,TRIM(Table5[PRODUCTS]),Table5[SELLING PRICE])</f>
        <v>1000</v>
      </c>
      <c r="G629" s="7">
        <f t="shared" si="18"/>
        <v>11000</v>
      </c>
      <c r="H629" s="6" t="str">
        <f t="shared" si="19"/>
        <v>Sept</v>
      </c>
      <c r="I629" s="5">
        <f>YEAR(SALES!$A629)</f>
        <v>2024</v>
      </c>
    </row>
    <row r="630" spans="1:9" x14ac:dyDescent="0.35">
      <c r="A630" s="5" t="s">
        <v>3143</v>
      </c>
      <c r="B630" s="5" t="s">
        <v>3144</v>
      </c>
      <c r="C630" s="5" t="s">
        <v>21</v>
      </c>
      <c r="D630" s="5" t="s">
        <v>81</v>
      </c>
      <c r="E630" s="5">
        <v>12</v>
      </c>
      <c r="F630" s="5" cm="1">
        <f t="array" ref="F630">_xlfn.XLOOKUP(SALES!$D630,TRIM(Table5[PRODUCTS]),Table5[SELLING PRICE])</f>
        <v>1000</v>
      </c>
      <c r="G630" s="5">
        <f t="shared" si="18"/>
        <v>12000</v>
      </c>
      <c r="H630" s="6" t="str">
        <f t="shared" si="19"/>
        <v>Sept</v>
      </c>
      <c r="I630" s="5">
        <f>YEAR(SALES!$A630)</f>
        <v>2024</v>
      </c>
    </row>
    <row r="631" spans="1:9" x14ac:dyDescent="0.35">
      <c r="A631" s="7" t="s">
        <v>3136</v>
      </c>
      <c r="B631" s="7" t="s">
        <v>3135</v>
      </c>
      <c r="C631" s="7" t="s">
        <v>21</v>
      </c>
      <c r="D631" s="7" t="s">
        <v>81</v>
      </c>
      <c r="E631" s="7">
        <v>8</v>
      </c>
      <c r="F631" s="7" cm="1">
        <f t="array" ref="F631">_xlfn.XLOOKUP(SALES!$D631,TRIM(Table5[PRODUCTS]),Table5[SELLING PRICE])</f>
        <v>1000</v>
      </c>
      <c r="G631" s="7">
        <f t="shared" si="18"/>
        <v>8000</v>
      </c>
      <c r="H631" s="6" t="str">
        <f t="shared" si="19"/>
        <v>Sept</v>
      </c>
      <c r="I631" s="5">
        <f>YEAR(SALES!$A631)</f>
        <v>2024</v>
      </c>
    </row>
    <row r="632" spans="1:9" x14ac:dyDescent="0.35">
      <c r="A632" s="5" t="s">
        <v>3035</v>
      </c>
      <c r="B632" s="5" t="s">
        <v>3034</v>
      </c>
      <c r="C632" s="5" t="s">
        <v>21</v>
      </c>
      <c r="D632" s="5" t="s">
        <v>81</v>
      </c>
      <c r="E632" s="5">
        <v>4</v>
      </c>
      <c r="F632" s="5" cm="1">
        <f t="array" ref="F632">_xlfn.XLOOKUP(SALES!$D632,TRIM(Table5[PRODUCTS]),Table5[SELLING PRICE])</f>
        <v>1000</v>
      </c>
      <c r="G632" s="5">
        <f t="shared" si="18"/>
        <v>4000</v>
      </c>
      <c r="H632" s="6" t="str">
        <f t="shared" si="19"/>
        <v>Sept</v>
      </c>
      <c r="I632" s="5">
        <f>YEAR(SALES!$A632)</f>
        <v>2024</v>
      </c>
    </row>
    <row r="633" spans="1:9" x14ac:dyDescent="0.35">
      <c r="A633" s="7" t="s">
        <v>2962</v>
      </c>
      <c r="B633" s="7" t="s">
        <v>2963</v>
      </c>
      <c r="C633" s="7" t="s">
        <v>21</v>
      </c>
      <c r="D633" s="7" t="s">
        <v>81</v>
      </c>
      <c r="E633" s="7">
        <v>5</v>
      </c>
      <c r="F633" s="7" cm="1">
        <f t="array" ref="F633">_xlfn.XLOOKUP(SALES!$D633,TRIM(Table5[PRODUCTS]),Table5[SELLING PRICE])</f>
        <v>1000</v>
      </c>
      <c r="G633" s="7">
        <f t="shared" si="18"/>
        <v>5000</v>
      </c>
      <c r="H633" s="6" t="str">
        <f t="shared" si="19"/>
        <v>Oct</v>
      </c>
      <c r="I633" s="7">
        <f>YEAR(SALES!$A633)</f>
        <v>2024</v>
      </c>
    </row>
    <row r="634" spans="1:9" x14ac:dyDescent="0.35">
      <c r="A634" s="5" t="s">
        <v>2941</v>
      </c>
      <c r="B634" s="5" t="s">
        <v>2947</v>
      </c>
      <c r="C634" s="5" t="s">
        <v>21</v>
      </c>
      <c r="D634" s="5" t="s">
        <v>81</v>
      </c>
      <c r="E634" s="5">
        <v>12</v>
      </c>
      <c r="F634" s="5" cm="1">
        <f t="array" ref="F634">_xlfn.XLOOKUP(SALES!$D634,TRIM(Table5[PRODUCTS]),Table5[SELLING PRICE])</f>
        <v>1000</v>
      </c>
      <c r="G634" s="5">
        <f t="shared" si="18"/>
        <v>12000</v>
      </c>
      <c r="H634" s="6" t="str">
        <f t="shared" si="19"/>
        <v>Oct</v>
      </c>
      <c r="I634" s="5">
        <f>YEAR(SALES!$A634)</f>
        <v>2024</v>
      </c>
    </row>
    <row r="635" spans="1:9" x14ac:dyDescent="0.35">
      <c r="A635" s="7" t="s">
        <v>2877</v>
      </c>
      <c r="B635" s="7" t="s">
        <v>2878</v>
      </c>
      <c r="C635" s="7" t="s">
        <v>21</v>
      </c>
      <c r="D635" s="7" t="s">
        <v>81</v>
      </c>
      <c r="E635" s="7">
        <v>8</v>
      </c>
      <c r="F635" s="7" cm="1">
        <f t="array" ref="F635">_xlfn.XLOOKUP(SALES!$D635,TRIM(Table5[PRODUCTS]),Table5[SELLING PRICE])</f>
        <v>1000</v>
      </c>
      <c r="G635" s="7">
        <f t="shared" si="18"/>
        <v>8000</v>
      </c>
      <c r="H635" s="6" t="str">
        <f t="shared" si="19"/>
        <v>Oct</v>
      </c>
      <c r="I635" s="5">
        <f>YEAR(SALES!$A635)</f>
        <v>2024</v>
      </c>
    </row>
    <row r="636" spans="1:9" x14ac:dyDescent="0.35">
      <c r="A636" s="5" t="s">
        <v>2799</v>
      </c>
      <c r="B636" s="5" t="s">
        <v>2807</v>
      </c>
      <c r="C636" s="5" t="s">
        <v>21</v>
      </c>
      <c r="D636" s="5" t="s">
        <v>81</v>
      </c>
      <c r="E636" s="5">
        <v>9</v>
      </c>
      <c r="F636" s="5" cm="1">
        <f t="array" ref="F636">_xlfn.XLOOKUP(SALES!$D636,TRIM(Table5[PRODUCTS]),Table5[SELLING PRICE])</f>
        <v>1000</v>
      </c>
      <c r="G636" s="5">
        <f t="shared" si="18"/>
        <v>9000</v>
      </c>
      <c r="H636" s="6" t="str">
        <f t="shared" si="19"/>
        <v>Nov</v>
      </c>
      <c r="I636" s="5">
        <f>YEAR(SALES!$A636)</f>
        <v>2024</v>
      </c>
    </row>
    <row r="637" spans="1:9" x14ac:dyDescent="0.35">
      <c r="A637" s="7" t="s">
        <v>2707</v>
      </c>
      <c r="B637" s="7" t="s">
        <v>2709</v>
      </c>
      <c r="C637" s="7" t="s">
        <v>21</v>
      </c>
      <c r="D637" s="7" t="s">
        <v>81</v>
      </c>
      <c r="E637" s="7">
        <v>13</v>
      </c>
      <c r="F637" s="7" cm="1">
        <f t="array" ref="F637">_xlfn.XLOOKUP(SALES!$D637,TRIM(Table5[PRODUCTS]),Table5[SELLING PRICE])</f>
        <v>1000</v>
      </c>
      <c r="G637" s="7">
        <f t="shared" si="18"/>
        <v>13000</v>
      </c>
      <c r="H637" s="6" t="str">
        <f t="shared" si="19"/>
        <v>Nov</v>
      </c>
      <c r="I637" s="5">
        <f>YEAR(SALES!$A637)</f>
        <v>2024</v>
      </c>
    </row>
    <row r="638" spans="1:9" x14ac:dyDescent="0.35">
      <c r="A638" s="5" t="s">
        <v>2687</v>
      </c>
      <c r="B638" s="5" t="s">
        <v>2686</v>
      </c>
      <c r="C638" s="5" t="s">
        <v>21</v>
      </c>
      <c r="D638" s="5" t="s">
        <v>81</v>
      </c>
      <c r="E638" s="5">
        <v>1</v>
      </c>
      <c r="F638" s="5" cm="1">
        <f t="array" ref="F638">_xlfn.XLOOKUP(SALES!$D638,TRIM(Table5[PRODUCTS]),Table5[SELLING PRICE])</f>
        <v>1000</v>
      </c>
      <c r="G638" s="5">
        <f t="shared" si="18"/>
        <v>1000</v>
      </c>
      <c r="H638" s="6" t="str">
        <f t="shared" si="19"/>
        <v>Nov</v>
      </c>
      <c r="I638" s="5">
        <f>YEAR(SALES!$A638)</f>
        <v>2024</v>
      </c>
    </row>
    <row r="639" spans="1:9" x14ac:dyDescent="0.35">
      <c r="A639" s="7" t="s">
        <v>2641</v>
      </c>
      <c r="B639" s="7" t="s">
        <v>2647</v>
      </c>
      <c r="C639" s="7" t="s">
        <v>21</v>
      </c>
      <c r="D639" s="7" t="s">
        <v>81</v>
      </c>
      <c r="E639" s="7">
        <v>2</v>
      </c>
      <c r="F639" s="7" cm="1">
        <f t="array" ref="F639">_xlfn.XLOOKUP(SALES!$D639,TRIM(Table5[PRODUCTS]),Table5[SELLING PRICE])</f>
        <v>1000</v>
      </c>
      <c r="G639" s="7">
        <f t="shared" si="18"/>
        <v>2000</v>
      </c>
      <c r="H639" s="6" t="str">
        <f t="shared" si="19"/>
        <v>Nov</v>
      </c>
      <c r="I639" s="7">
        <f>YEAR(SALES!$A639)</f>
        <v>2024</v>
      </c>
    </row>
    <row r="640" spans="1:9" x14ac:dyDescent="0.35">
      <c r="A640" s="5" t="s">
        <v>2641</v>
      </c>
      <c r="B640" s="5" t="s">
        <v>2640</v>
      </c>
      <c r="C640" s="5" t="s">
        <v>21</v>
      </c>
      <c r="D640" s="5" t="s">
        <v>81</v>
      </c>
      <c r="E640" s="5">
        <v>4</v>
      </c>
      <c r="F640" s="5" cm="1">
        <f t="array" ref="F640">_xlfn.XLOOKUP(SALES!$D640,TRIM(Table5[PRODUCTS]),Table5[SELLING PRICE])</f>
        <v>1000</v>
      </c>
      <c r="G640" s="5">
        <f t="shared" si="18"/>
        <v>4000</v>
      </c>
      <c r="H640" s="6" t="str">
        <f t="shared" si="19"/>
        <v>Nov</v>
      </c>
      <c r="I640" s="5">
        <f>YEAR(SALES!$A640)</f>
        <v>2024</v>
      </c>
    </row>
    <row r="641" spans="1:9" x14ac:dyDescent="0.35">
      <c r="A641" s="7" t="s">
        <v>2595</v>
      </c>
      <c r="B641" s="7" t="s">
        <v>2602</v>
      </c>
      <c r="C641" s="7" t="s">
        <v>21</v>
      </c>
      <c r="D641" s="7" t="s">
        <v>81</v>
      </c>
      <c r="E641" s="7">
        <v>5</v>
      </c>
      <c r="F641" s="7" cm="1">
        <f t="array" ref="F641">_xlfn.XLOOKUP(SALES!$D641,TRIM(Table5[PRODUCTS]),Table5[SELLING PRICE])</f>
        <v>1000</v>
      </c>
      <c r="G641" s="7">
        <f t="shared" si="18"/>
        <v>5000</v>
      </c>
      <c r="H641" s="6" t="str">
        <f t="shared" si="19"/>
        <v>Dec</v>
      </c>
      <c r="I641" s="5">
        <f>YEAR(SALES!$A641)</f>
        <v>2024</v>
      </c>
    </row>
    <row r="642" spans="1:9" x14ac:dyDescent="0.35">
      <c r="A642" s="5" t="s">
        <v>2568</v>
      </c>
      <c r="B642" s="5" t="s">
        <v>2571</v>
      </c>
      <c r="C642" s="5" t="s">
        <v>21</v>
      </c>
      <c r="D642" s="5" t="s">
        <v>81</v>
      </c>
      <c r="E642" s="5">
        <v>10</v>
      </c>
      <c r="F642" s="5" cm="1">
        <f t="array" ref="F642">_xlfn.XLOOKUP(SALES!$D642,TRIM(Table5[PRODUCTS]),Table5[SELLING PRICE])</f>
        <v>1000</v>
      </c>
      <c r="G642" s="5">
        <f t="shared" ref="G642:G705" si="20">PRODUCT(E642:F642)</f>
        <v>10000</v>
      </c>
      <c r="H642" s="6" t="str">
        <f t="shared" ref="H642:H705" si="21">TEXT(A642, "mmm")</f>
        <v>Dec</v>
      </c>
      <c r="I642" s="5">
        <f>YEAR(SALES!$A642)</f>
        <v>2024</v>
      </c>
    </row>
    <row r="643" spans="1:9" x14ac:dyDescent="0.35">
      <c r="A643" s="7" t="s">
        <v>2563</v>
      </c>
      <c r="B643" s="7" t="s">
        <v>2566</v>
      </c>
      <c r="C643" s="7" t="s">
        <v>21</v>
      </c>
      <c r="D643" s="7" t="s">
        <v>81</v>
      </c>
      <c r="E643" s="7">
        <v>13</v>
      </c>
      <c r="F643" s="7" cm="1">
        <f t="array" ref="F643">_xlfn.XLOOKUP(SALES!$D643,TRIM(Table5[PRODUCTS]),Table5[SELLING PRICE])</f>
        <v>1000</v>
      </c>
      <c r="G643" s="7">
        <f t="shared" si="20"/>
        <v>13000</v>
      </c>
      <c r="H643" s="6" t="str">
        <f t="shared" si="21"/>
        <v>Dec</v>
      </c>
      <c r="I643" s="5">
        <f>YEAR(SALES!$A643)</f>
        <v>2024</v>
      </c>
    </row>
    <row r="644" spans="1:9" x14ac:dyDescent="0.35">
      <c r="A644" s="5" t="s">
        <v>2536</v>
      </c>
      <c r="B644" s="5" t="s">
        <v>2540</v>
      </c>
      <c r="C644" s="5" t="s">
        <v>21</v>
      </c>
      <c r="D644" s="5" t="s">
        <v>81</v>
      </c>
      <c r="E644" s="5">
        <v>1</v>
      </c>
      <c r="F644" s="5" cm="1">
        <f t="array" ref="F644">_xlfn.XLOOKUP(SALES!$D644,TRIM(Table5[PRODUCTS]),Table5[SELLING PRICE])</f>
        <v>1000</v>
      </c>
      <c r="G644" s="5">
        <f t="shared" si="20"/>
        <v>1000</v>
      </c>
      <c r="H644" s="6" t="str">
        <f t="shared" si="21"/>
        <v>Dec</v>
      </c>
      <c r="I644" s="5">
        <f>YEAR(SALES!$A644)</f>
        <v>2024</v>
      </c>
    </row>
    <row r="645" spans="1:9" x14ac:dyDescent="0.35">
      <c r="A645" s="7" t="s">
        <v>2478</v>
      </c>
      <c r="B645" s="7" t="s">
        <v>2482</v>
      </c>
      <c r="C645" s="7" t="s">
        <v>21</v>
      </c>
      <c r="D645" s="7" t="s">
        <v>81</v>
      </c>
      <c r="E645" s="7">
        <v>2</v>
      </c>
      <c r="F645" s="7" cm="1">
        <f t="array" ref="F645">_xlfn.XLOOKUP(SALES!$D645,TRIM(Table5[PRODUCTS]),Table5[SELLING PRICE])</f>
        <v>1000</v>
      </c>
      <c r="G645" s="7">
        <f t="shared" si="20"/>
        <v>2000</v>
      </c>
      <c r="H645" s="6" t="str">
        <f t="shared" si="21"/>
        <v>Dec</v>
      </c>
      <c r="I645" s="7">
        <f>YEAR(SALES!$A645)</f>
        <v>2024</v>
      </c>
    </row>
    <row r="646" spans="1:9" x14ac:dyDescent="0.35">
      <c r="A646" s="5" t="s">
        <v>2434</v>
      </c>
      <c r="B646" s="5" t="s">
        <v>2433</v>
      </c>
      <c r="C646" s="5" t="s">
        <v>21</v>
      </c>
      <c r="D646" s="5" t="s">
        <v>81</v>
      </c>
      <c r="E646" s="5">
        <v>14</v>
      </c>
      <c r="F646" s="5" cm="1">
        <f t="array" ref="F646">_xlfn.XLOOKUP(SALES!$D646,TRIM(Table5[PRODUCTS]),Table5[SELLING PRICE])</f>
        <v>1000</v>
      </c>
      <c r="G646" s="5">
        <f t="shared" si="20"/>
        <v>14000</v>
      </c>
      <c r="H646" s="6" t="str">
        <f t="shared" si="21"/>
        <v>Dec</v>
      </c>
      <c r="I646" s="5">
        <f>YEAR(SALES!$A646)</f>
        <v>2024</v>
      </c>
    </row>
    <row r="647" spans="1:9" x14ac:dyDescent="0.35">
      <c r="A647" s="7" t="s">
        <v>2426</v>
      </c>
      <c r="B647" s="7" t="s">
        <v>2427</v>
      </c>
      <c r="C647" s="7" t="s">
        <v>21</v>
      </c>
      <c r="D647" s="7" t="s">
        <v>81</v>
      </c>
      <c r="E647" s="7">
        <v>9</v>
      </c>
      <c r="F647" s="7" cm="1">
        <f t="array" ref="F647">_xlfn.XLOOKUP(SALES!$D647,TRIM(Table5[PRODUCTS]),Table5[SELLING PRICE])</f>
        <v>1000</v>
      </c>
      <c r="G647" s="7">
        <f t="shared" si="20"/>
        <v>9000</v>
      </c>
      <c r="H647" s="6" t="str">
        <f t="shared" si="21"/>
        <v>Jan</v>
      </c>
      <c r="I647" s="5">
        <f>YEAR(SALES!$A647)</f>
        <v>2025</v>
      </c>
    </row>
    <row r="648" spans="1:9" x14ac:dyDescent="0.35">
      <c r="A648" s="5" t="s">
        <v>2400</v>
      </c>
      <c r="B648" s="5" t="s">
        <v>2399</v>
      </c>
      <c r="C648" s="5" t="s">
        <v>21</v>
      </c>
      <c r="D648" s="5" t="s">
        <v>81</v>
      </c>
      <c r="E648" s="5">
        <v>3</v>
      </c>
      <c r="F648" s="5" cm="1">
        <f t="array" ref="F648">_xlfn.XLOOKUP(SALES!$D648,TRIM(Table5[PRODUCTS]),Table5[SELLING PRICE])</f>
        <v>1000</v>
      </c>
      <c r="G648" s="5">
        <f t="shared" si="20"/>
        <v>3000</v>
      </c>
      <c r="H648" s="6" t="str">
        <f t="shared" si="21"/>
        <v>Jan</v>
      </c>
      <c r="I648" s="5">
        <f>YEAR(SALES!$A648)</f>
        <v>2025</v>
      </c>
    </row>
    <row r="649" spans="1:9" x14ac:dyDescent="0.35">
      <c r="A649" s="7" t="s">
        <v>2376</v>
      </c>
      <c r="B649" s="7" t="s">
        <v>2381</v>
      </c>
      <c r="C649" s="7" t="s">
        <v>21</v>
      </c>
      <c r="D649" s="7" t="s">
        <v>81</v>
      </c>
      <c r="E649" s="7">
        <v>6</v>
      </c>
      <c r="F649" s="7" cm="1">
        <f t="array" ref="F649">_xlfn.XLOOKUP(SALES!$D649,TRIM(Table5[PRODUCTS]),Table5[SELLING PRICE])</f>
        <v>1000</v>
      </c>
      <c r="G649" s="7">
        <f t="shared" si="20"/>
        <v>6000</v>
      </c>
      <c r="H649" s="6" t="str">
        <f t="shared" si="21"/>
        <v>Jan</v>
      </c>
      <c r="I649" s="5">
        <f>YEAR(SALES!$A649)</f>
        <v>2025</v>
      </c>
    </row>
    <row r="650" spans="1:9" x14ac:dyDescent="0.35">
      <c r="A650" s="5" t="s">
        <v>2369</v>
      </c>
      <c r="B650" s="5" t="s">
        <v>2368</v>
      </c>
      <c r="C650" s="5" t="s">
        <v>21</v>
      </c>
      <c r="D650" s="5" t="s">
        <v>81</v>
      </c>
      <c r="E650" s="5">
        <v>8</v>
      </c>
      <c r="F650" s="5" cm="1">
        <f t="array" ref="F650">_xlfn.XLOOKUP(SALES!$D650,TRIM(Table5[PRODUCTS]),Table5[SELLING PRICE])</f>
        <v>1000</v>
      </c>
      <c r="G650" s="5">
        <f t="shared" si="20"/>
        <v>8000</v>
      </c>
      <c r="H650" s="6" t="str">
        <f t="shared" si="21"/>
        <v>Jan</v>
      </c>
      <c r="I650" s="5">
        <f>YEAR(SALES!$A650)</f>
        <v>2025</v>
      </c>
    </row>
    <row r="651" spans="1:9" x14ac:dyDescent="0.35">
      <c r="A651" s="7" t="s">
        <v>2325</v>
      </c>
      <c r="B651" s="7" t="s">
        <v>2328</v>
      </c>
      <c r="C651" s="7" t="s">
        <v>21</v>
      </c>
      <c r="D651" s="7" t="s">
        <v>81</v>
      </c>
      <c r="E651" s="7">
        <v>14</v>
      </c>
      <c r="F651" s="7" cm="1">
        <f t="array" ref="F651">_xlfn.XLOOKUP(SALES!$D651,TRIM(Table5[PRODUCTS]),Table5[SELLING PRICE])</f>
        <v>1000</v>
      </c>
      <c r="G651" s="7">
        <f t="shared" si="20"/>
        <v>14000</v>
      </c>
      <c r="H651" s="6" t="str">
        <f t="shared" si="21"/>
        <v>Jan</v>
      </c>
      <c r="I651" s="7">
        <f>YEAR(SALES!$A651)</f>
        <v>2025</v>
      </c>
    </row>
    <row r="652" spans="1:9" x14ac:dyDescent="0.35">
      <c r="A652" s="5" t="s">
        <v>2309</v>
      </c>
      <c r="B652" s="5" t="s">
        <v>2310</v>
      </c>
      <c r="C652" s="5" t="s">
        <v>21</v>
      </c>
      <c r="D652" s="5" t="s">
        <v>81</v>
      </c>
      <c r="E652" s="5">
        <v>12</v>
      </c>
      <c r="F652" s="5" cm="1">
        <f t="array" ref="F652">_xlfn.XLOOKUP(SALES!$D652,TRIM(Table5[PRODUCTS]),Table5[SELLING PRICE])</f>
        <v>1000</v>
      </c>
      <c r="G652" s="5">
        <f t="shared" si="20"/>
        <v>12000</v>
      </c>
      <c r="H652" s="6" t="str">
        <f t="shared" si="21"/>
        <v>Jan</v>
      </c>
      <c r="I652" s="5">
        <f>YEAR(SALES!$A652)</f>
        <v>2025</v>
      </c>
    </row>
    <row r="653" spans="1:9" x14ac:dyDescent="0.35">
      <c r="A653" s="7" t="s">
        <v>2253</v>
      </c>
      <c r="B653" s="7" t="s">
        <v>2263</v>
      </c>
      <c r="C653" s="7" t="s">
        <v>21</v>
      </c>
      <c r="D653" s="7" t="s">
        <v>81</v>
      </c>
      <c r="E653" s="7">
        <v>15</v>
      </c>
      <c r="F653" s="7" cm="1">
        <f t="array" ref="F653">_xlfn.XLOOKUP(SALES!$D653,TRIM(Table5[PRODUCTS]),Table5[SELLING PRICE])</f>
        <v>1000</v>
      </c>
      <c r="G653" s="7">
        <f t="shared" si="20"/>
        <v>15000</v>
      </c>
      <c r="H653" s="6" t="str">
        <f t="shared" si="21"/>
        <v>Jan</v>
      </c>
      <c r="I653" s="5">
        <f>YEAR(SALES!$A653)</f>
        <v>2025</v>
      </c>
    </row>
    <row r="654" spans="1:9" x14ac:dyDescent="0.35">
      <c r="A654" s="5" t="s">
        <v>2208</v>
      </c>
      <c r="B654" s="5" t="s">
        <v>2210</v>
      </c>
      <c r="C654" s="5" t="s">
        <v>21</v>
      </c>
      <c r="D654" s="5" t="s">
        <v>81</v>
      </c>
      <c r="E654" s="5">
        <v>7</v>
      </c>
      <c r="F654" s="5" cm="1">
        <f t="array" ref="F654">_xlfn.XLOOKUP(SALES!$D654,TRIM(Table5[PRODUCTS]),Table5[SELLING PRICE])</f>
        <v>1000</v>
      </c>
      <c r="G654" s="5">
        <f t="shared" si="20"/>
        <v>7000</v>
      </c>
      <c r="H654" s="6" t="str">
        <f t="shared" si="21"/>
        <v>Feb</v>
      </c>
      <c r="I654" s="5">
        <f>YEAR(SALES!$A654)</f>
        <v>2025</v>
      </c>
    </row>
    <row r="655" spans="1:9" x14ac:dyDescent="0.35">
      <c r="A655" s="7" t="s">
        <v>2158</v>
      </c>
      <c r="B655" s="7" t="s">
        <v>2166</v>
      </c>
      <c r="C655" s="7" t="s">
        <v>21</v>
      </c>
      <c r="D655" s="7" t="s">
        <v>81</v>
      </c>
      <c r="E655" s="7">
        <v>10</v>
      </c>
      <c r="F655" s="7" cm="1">
        <f t="array" ref="F655">_xlfn.XLOOKUP(SALES!$D655,TRIM(Table5[PRODUCTS]),Table5[SELLING PRICE])</f>
        <v>1000</v>
      </c>
      <c r="G655" s="7">
        <f t="shared" si="20"/>
        <v>10000</v>
      </c>
      <c r="H655" s="6" t="str">
        <f t="shared" si="21"/>
        <v>Feb</v>
      </c>
      <c r="I655" s="5">
        <f>YEAR(SALES!$A655)</f>
        <v>2025</v>
      </c>
    </row>
    <row r="656" spans="1:9" x14ac:dyDescent="0.35">
      <c r="A656" s="5" t="s">
        <v>2012</v>
      </c>
      <c r="B656" s="5" t="s">
        <v>2013</v>
      </c>
      <c r="C656" s="5" t="s">
        <v>21</v>
      </c>
      <c r="D656" s="5" t="s">
        <v>81</v>
      </c>
      <c r="E656" s="5">
        <v>9</v>
      </c>
      <c r="F656" s="5" cm="1">
        <f t="array" ref="F656">_xlfn.XLOOKUP(SALES!$D656,TRIM(Table5[PRODUCTS]),Table5[SELLING PRICE])</f>
        <v>1000</v>
      </c>
      <c r="G656" s="5">
        <f t="shared" si="20"/>
        <v>9000</v>
      </c>
      <c r="H656" s="6" t="str">
        <f t="shared" si="21"/>
        <v>Mar</v>
      </c>
      <c r="I656" s="5">
        <f>YEAR(SALES!$A656)</f>
        <v>2025</v>
      </c>
    </row>
    <row r="657" spans="1:9" x14ac:dyDescent="0.35">
      <c r="A657" s="7" t="s">
        <v>1912</v>
      </c>
      <c r="B657" s="7" t="s">
        <v>1915</v>
      </c>
      <c r="C657" s="7" t="s">
        <v>21</v>
      </c>
      <c r="D657" s="7" t="s">
        <v>81</v>
      </c>
      <c r="E657" s="7">
        <v>4</v>
      </c>
      <c r="F657" s="7" cm="1">
        <f t="array" ref="F657">_xlfn.XLOOKUP(SALES!$D657,TRIM(Table5[PRODUCTS]),Table5[SELLING PRICE])</f>
        <v>1000</v>
      </c>
      <c r="G657" s="7">
        <f t="shared" si="20"/>
        <v>4000</v>
      </c>
      <c r="H657" s="6" t="str">
        <f t="shared" si="21"/>
        <v>Mar</v>
      </c>
      <c r="I657" s="7">
        <f>YEAR(SALES!$A657)</f>
        <v>2025</v>
      </c>
    </row>
    <row r="658" spans="1:9" x14ac:dyDescent="0.35">
      <c r="A658" s="5" t="s">
        <v>1864</v>
      </c>
      <c r="B658" s="5" t="s">
        <v>1869</v>
      </c>
      <c r="C658" s="5" t="s">
        <v>21</v>
      </c>
      <c r="D658" s="5" t="s">
        <v>81</v>
      </c>
      <c r="E658" s="5">
        <v>9</v>
      </c>
      <c r="F658" s="5" cm="1">
        <f t="array" ref="F658">_xlfn.XLOOKUP(SALES!$D658,TRIM(Table5[PRODUCTS]),Table5[SELLING PRICE])</f>
        <v>1000</v>
      </c>
      <c r="G658" s="5">
        <f t="shared" si="20"/>
        <v>9000</v>
      </c>
      <c r="H658" s="6" t="str">
        <f t="shared" si="21"/>
        <v>Mar</v>
      </c>
      <c r="I658" s="5">
        <f>YEAR(SALES!$A658)</f>
        <v>2025</v>
      </c>
    </row>
    <row r="659" spans="1:9" x14ac:dyDescent="0.35">
      <c r="A659" s="7" t="s">
        <v>1726</v>
      </c>
      <c r="B659" s="7" t="s">
        <v>1731</v>
      </c>
      <c r="C659" s="7" t="s">
        <v>21</v>
      </c>
      <c r="D659" s="7" t="s">
        <v>81</v>
      </c>
      <c r="E659" s="7">
        <v>1</v>
      </c>
      <c r="F659" s="7" cm="1">
        <f t="array" ref="F659">_xlfn.XLOOKUP(SALES!$D659,TRIM(Table5[PRODUCTS]),Table5[SELLING PRICE])</f>
        <v>1000</v>
      </c>
      <c r="G659" s="7">
        <f t="shared" si="20"/>
        <v>1000</v>
      </c>
      <c r="H659" s="6" t="str">
        <f t="shared" si="21"/>
        <v>Apr</v>
      </c>
      <c r="I659" s="5">
        <f>YEAR(SALES!$A659)</f>
        <v>2025</v>
      </c>
    </row>
    <row r="660" spans="1:9" x14ac:dyDescent="0.35">
      <c r="A660" s="5" t="s">
        <v>1712</v>
      </c>
      <c r="B660" s="5" t="s">
        <v>1714</v>
      </c>
      <c r="C660" s="5" t="s">
        <v>21</v>
      </c>
      <c r="D660" s="5" t="s">
        <v>81</v>
      </c>
      <c r="E660" s="5">
        <v>10</v>
      </c>
      <c r="F660" s="5" cm="1">
        <f t="array" ref="F660">_xlfn.XLOOKUP(SALES!$D660,TRIM(Table5[PRODUCTS]),Table5[SELLING PRICE])</f>
        <v>1000</v>
      </c>
      <c r="G660" s="5">
        <f t="shared" si="20"/>
        <v>10000</v>
      </c>
      <c r="H660" s="6" t="str">
        <f t="shared" si="21"/>
        <v>Apr</v>
      </c>
      <c r="I660" s="5">
        <f>YEAR(SALES!$A660)</f>
        <v>2025</v>
      </c>
    </row>
    <row r="661" spans="1:9" x14ac:dyDescent="0.35">
      <c r="A661" s="7" t="s">
        <v>1709</v>
      </c>
      <c r="B661" s="7" t="s">
        <v>1710</v>
      </c>
      <c r="C661" s="7" t="s">
        <v>21</v>
      </c>
      <c r="D661" s="7" t="s">
        <v>81</v>
      </c>
      <c r="E661" s="7">
        <v>7</v>
      </c>
      <c r="F661" s="7" cm="1">
        <f t="array" ref="F661">_xlfn.XLOOKUP(SALES!$D661,TRIM(Table5[PRODUCTS]),Table5[SELLING PRICE])</f>
        <v>1000</v>
      </c>
      <c r="G661" s="7">
        <f t="shared" si="20"/>
        <v>7000</v>
      </c>
      <c r="H661" s="6" t="str">
        <f t="shared" si="21"/>
        <v>Apr</v>
      </c>
      <c r="I661" s="5">
        <f>YEAR(SALES!$A661)</f>
        <v>2025</v>
      </c>
    </row>
    <row r="662" spans="1:9" x14ac:dyDescent="0.35">
      <c r="A662" s="5" t="s">
        <v>1678</v>
      </c>
      <c r="B662" s="5" t="s">
        <v>1677</v>
      </c>
      <c r="C662" s="5" t="s">
        <v>21</v>
      </c>
      <c r="D662" s="5" t="s">
        <v>81</v>
      </c>
      <c r="E662" s="5">
        <v>5</v>
      </c>
      <c r="F662" s="5" cm="1">
        <f t="array" ref="F662">_xlfn.XLOOKUP(SALES!$D662,TRIM(Table5[PRODUCTS]),Table5[SELLING PRICE])</f>
        <v>1000</v>
      </c>
      <c r="G662" s="5">
        <f t="shared" si="20"/>
        <v>5000</v>
      </c>
      <c r="H662" s="6" t="str">
        <f t="shared" si="21"/>
        <v>Apr</v>
      </c>
      <c r="I662" s="5">
        <f>YEAR(SALES!$A662)</f>
        <v>2025</v>
      </c>
    </row>
    <row r="663" spans="1:9" x14ac:dyDescent="0.35">
      <c r="A663" s="7" t="s">
        <v>1662</v>
      </c>
      <c r="B663" s="7" t="s">
        <v>1664</v>
      </c>
      <c r="C663" s="7" t="s">
        <v>21</v>
      </c>
      <c r="D663" s="7" t="s">
        <v>81</v>
      </c>
      <c r="E663" s="7">
        <v>4</v>
      </c>
      <c r="F663" s="7" cm="1">
        <f t="array" ref="F663">_xlfn.XLOOKUP(SALES!$D663,TRIM(Table5[PRODUCTS]),Table5[SELLING PRICE])</f>
        <v>1000</v>
      </c>
      <c r="G663" s="7">
        <f t="shared" si="20"/>
        <v>4000</v>
      </c>
      <c r="H663" s="6" t="str">
        <f t="shared" si="21"/>
        <v>Apr</v>
      </c>
      <c r="I663" s="7">
        <f>YEAR(SALES!$A663)</f>
        <v>2025</v>
      </c>
    </row>
    <row r="664" spans="1:9" x14ac:dyDescent="0.35">
      <c r="A664" s="5" t="s">
        <v>1652</v>
      </c>
      <c r="B664" s="5" t="s">
        <v>1657</v>
      </c>
      <c r="C664" s="5" t="s">
        <v>21</v>
      </c>
      <c r="D664" s="5" t="s">
        <v>81</v>
      </c>
      <c r="E664" s="5">
        <v>9</v>
      </c>
      <c r="F664" s="5" cm="1">
        <f t="array" ref="F664">_xlfn.XLOOKUP(SALES!$D664,TRIM(Table5[PRODUCTS]),Table5[SELLING PRICE])</f>
        <v>1000</v>
      </c>
      <c r="G664" s="5">
        <f t="shared" si="20"/>
        <v>9000</v>
      </c>
      <c r="H664" s="6" t="str">
        <f t="shared" si="21"/>
        <v>Apr</v>
      </c>
      <c r="I664" s="5">
        <f>YEAR(SALES!$A664)</f>
        <v>2025</v>
      </c>
    </row>
    <row r="665" spans="1:9" x14ac:dyDescent="0.35">
      <c r="A665" s="7" t="s">
        <v>1652</v>
      </c>
      <c r="B665" s="7" t="s">
        <v>1656</v>
      </c>
      <c r="C665" s="7" t="s">
        <v>21</v>
      </c>
      <c r="D665" s="7" t="s">
        <v>81</v>
      </c>
      <c r="E665" s="7">
        <v>13</v>
      </c>
      <c r="F665" s="7" cm="1">
        <f t="array" ref="F665">_xlfn.XLOOKUP(SALES!$D665,TRIM(Table5[PRODUCTS]),Table5[SELLING PRICE])</f>
        <v>1000</v>
      </c>
      <c r="G665" s="7">
        <f t="shared" si="20"/>
        <v>13000</v>
      </c>
      <c r="H665" s="6" t="str">
        <f t="shared" si="21"/>
        <v>Apr</v>
      </c>
      <c r="I665" s="5">
        <f>YEAR(SALES!$A665)</f>
        <v>2025</v>
      </c>
    </row>
    <row r="666" spans="1:9" x14ac:dyDescent="0.35">
      <c r="A666" s="5" t="s">
        <v>1644</v>
      </c>
      <c r="B666" s="5" t="s">
        <v>1646</v>
      </c>
      <c r="C666" s="5" t="s">
        <v>21</v>
      </c>
      <c r="D666" s="5" t="s">
        <v>81</v>
      </c>
      <c r="E666" s="5">
        <v>8</v>
      </c>
      <c r="F666" s="5" cm="1">
        <f t="array" ref="F666">_xlfn.XLOOKUP(SALES!$D666,TRIM(Table5[PRODUCTS]),Table5[SELLING PRICE])</f>
        <v>1000</v>
      </c>
      <c r="G666" s="5">
        <f t="shared" si="20"/>
        <v>8000</v>
      </c>
      <c r="H666" s="6" t="str">
        <f t="shared" si="21"/>
        <v>Apr</v>
      </c>
      <c r="I666" s="5">
        <f>YEAR(SALES!$A666)</f>
        <v>2025</v>
      </c>
    </row>
    <row r="667" spans="1:9" x14ac:dyDescent="0.35">
      <c r="A667" s="7" t="s">
        <v>1621</v>
      </c>
      <c r="B667" s="7" t="s">
        <v>1623</v>
      </c>
      <c r="C667" s="7" t="s">
        <v>21</v>
      </c>
      <c r="D667" s="7" t="s">
        <v>81</v>
      </c>
      <c r="E667" s="7">
        <v>5</v>
      </c>
      <c r="F667" s="7" cm="1">
        <f t="array" ref="F667">_xlfn.XLOOKUP(SALES!$D667,TRIM(Table5[PRODUCTS]),Table5[SELLING PRICE])</f>
        <v>1000</v>
      </c>
      <c r="G667" s="7">
        <f t="shared" si="20"/>
        <v>5000</v>
      </c>
      <c r="H667" s="6" t="str">
        <f t="shared" si="21"/>
        <v>May</v>
      </c>
      <c r="I667" s="5">
        <f>YEAR(SALES!$A667)</f>
        <v>2025</v>
      </c>
    </row>
    <row r="668" spans="1:9" x14ac:dyDescent="0.35">
      <c r="A668" s="5" t="s">
        <v>1437</v>
      </c>
      <c r="B668" s="5" t="s">
        <v>1441</v>
      </c>
      <c r="C668" s="5" t="s">
        <v>21</v>
      </c>
      <c r="D668" s="5" t="s">
        <v>81</v>
      </c>
      <c r="E668" s="5">
        <v>6</v>
      </c>
      <c r="F668" s="5" cm="1">
        <f t="array" ref="F668">_xlfn.XLOOKUP(SALES!$D668,TRIM(Table5[PRODUCTS]),Table5[SELLING PRICE])</f>
        <v>1000</v>
      </c>
      <c r="G668" s="5">
        <f t="shared" si="20"/>
        <v>6000</v>
      </c>
      <c r="H668" s="6" t="str">
        <f t="shared" si="21"/>
        <v>May</v>
      </c>
      <c r="I668" s="5">
        <f>YEAR(SALES!$A668)</f>
        <v>2025</v>
      </c>
    </row>
    <row r="669" spans="1:9" x14ac:dyDescent="0.35">
      <c r="A669" s="7" t="s">
        <v>1437</v>
      </c>
      <c r="B669" s="7" t="s">
        <v>1439</v>
      </c>
      <c r="C669" s="7" t="s">
        <v>21</v>
      </c>
      <c r="D669" s="7" t="s">
        <v>81</v>
      </c>
      <c r="E669" s="7">
        <v>12</v>
      </c>
      <c r="F669" s="7" cm="1">
        <f t="array" ref="F669">_xlfn.XLOOKUP(SALES!$D669,TRIM(Table5[PRODUCTS]),Table5[SELLING PRICE])</f>
        <v>1000</v>
      </c>
      <c r="G669" s="7">
        <f t="shared" si="20"/>
        <v>12000</v>
      </c>
      <c r="H669" s="6" t="str">
        <f t="shared" si="21"/>
        <v>May</v>
      </c>
      <c r="I669" s="7">
        <f>YEAR(SALES!$A669)</f>
        <v>2025</v>
      </c>
    </row>
    <row r="670" spans="1:9" x14ac:dyDescent="0.35">
      <c r="A670" s="5" t="s">
        <v>1375</v>
      </c>
      <c r="B670" s="5" t="s">
        <v>1379</v>
      </c>
      <c r="C670" s="5" t="s">
        <v>21</v>
      </c>
      <c r="D670" s="5" t="s">
        <v>81</v>
      </c>
      <c r="E670" s="5">
        <v>8</v>
      </c>
      <c r="F670" s="5" cm="1">
        <f t="array" ref="F670">_xlfn.XLOOKUP(SALES!$D670,TRIM(Table5[PRODUCTS]),Table5[SELLING PRICE])</f>
        <v>1000</v>
      </c>
      <c r="G670" s="5">
        <f t="shared" si="20"/>
        <v>8000</v>
      </c>
      <c r="H670" s="6" t="str">
        <f t="shared" si="21"/>
        <v>Jun</v>
      </c>
      <c r="I670" s="5">
        <f>YEAR(SALES!$A670)</f>
        <v>2025</v>
      </c>
    </row>
    <row r="671" spans="1:9" x14ac:dyDescent="0.35">
      <c r="A671" s="7" t="s">
        <v>1375</v>
      </c>
      <c r="B671" s="7" t="s">
        <v>1376</v>
      </c>
      <c r="C671" s="7" t="s">
        <v>21</v>
      </c>
      <c r="D671" s="7" t="s">
        <v>81</v>
      </c>
      <c r="E671" s="7">
        <v>9</v>
      </c>
      <c r="F671" s="7" cm="1">
        <f t="array" ref="F671">_xlfn.XLOOKUP(SALES!$D671,TRIM(Table5[PRODUCTS]),Table5[SELLING PRICE])</f>
        <v>1000</v>
      </c>
      <c r="G671" s="7">
        <f t="shared" si="20"/>
        <v>9000</v>
      </c>
      <c r="H671" s="6" t="str">
        <f t="shared" si="21"/>
        <v>Jun</v>
      </c>
      <c r="I671" s="5">
        <f>YEAR(SALES!$A671)</f>
        <v>2025</v>
      </c>
    </row>
    <row r="672" spans="1:9" x14ac:dyDescent="0.35">
      <c r="A672" s="5" t="s">
        <v>1289</v>
      </c>
      <c r="B672" s="5" t="s">
        <v>1291</v>
      </c>
      <c r="C672" s="5" t="s">
        <v>21</v>
      </c>
      <c r="D672" s="5" t="s">
        <v>81</v>
      </c>
      <c r="E672" s="5">
        <v>5</v>
      </c>
      <c r="F672" s="5" cm="1">
        <f t="array" ref="F672">_xlfn.XLOOKUP(SALES!$D672,TRIM(Table5[PRODUCTS]),Table5[SELLING PRICE])</f>
        <v>1000</v>
      </c>
      <c r="G672" s="5">
        <f t="shared" si="20"/>
        <v>5000</v>
      </c>
      <c r="H672" s="6" t="str">
        <f t="shared" si="21"/>
        <v>Jun</v>
      </c>
      <c r="I672" s="5">
        <f>YEAR(SALES!$A672)</f>
        <v>2025</v>
      </c>
    </row>
    <row r="673" spans="1:9" x14ac:dyDescent="0.35">
      <c r="A673" s="7" t="s">
        <v>1260</v>
      </c>
      <c r="B673" s="7" t="s">
        <v>1264</v>
      </c>
      <c r="C673" s="7" t="s">
        <v>21</v>
      </c>
      <c r="D673" s="7" t="s">
        <v>81</v>
      </c>
      <c r="E673" s="7">
        <v>12</v>
      </c>
      <c r="F673" s="7" cm="1">
        <f t="array" ref="F673">_xlfn.XLOOKUP(SALES!$D673,TRIM(Table5[PRODUCTS]),Table5[SELLING PRICE])</f>
        <v>1000</v>
      </c>
      <c r="G673" s="7">
        <f t="shared" si="20"/>
        <v>12000</v>
      </c>
      <c r="H673" s="6" t="str">
        <f t="shared" si="21"/>
        <v>Jun</v>
      </c>
      <c r="I673" s="5">
        <f>YEAR(SALES!$A673)</f>
        <v>2025</v>
      </c>
    </row>
    <row r="674" spans="1:9" x14ac:dyDescent="0.35">
      <c r="A674" s="5" t="s">
        <v>1232</v>
      </c>
      <c r="B674" s="5" t="s">
        <v>1236</v>
      </c>
      <c r="C674" s="5" t="s">
        <v>21</v>
      </c>
      <c r="D674" s="5" t="s">
        <v>81</v>
      </c>
      <c r="E674" s="5">
        <v>3</v>
      </c>
      <c r="F674" s="5" cm="1">
        <f t="array" ref="F674">_xlfn.XLOOKUP(SALES!$D674,TRIM(Table5[PRODUCTS]),Table5[SELLING PRICE])</f>
        <v>1000</v>
      </c>
      <c r="G674" s="5">
        <f t="shared" si="20"/>
        <v>3000</v>
      </c>
      <c r="H674" s="6" t="str">
        <f t="shared" si="21"/>
        <v>Jul</v>
      </c>
      <c r="I674" s="5">
        <f>YEAR(SALES!$A674)</f>
        <v>2025</v>
      </c>
    </row>
    <row r="675" spans="1:9" x14ac:dyDescent="0.35">
      <c r="A675" s="7" t="s">
        <v>1144</v>
      </c>
      <c r="B675" s="7" t="s">
        <v>1145</v>
      </c>
      <c r="C675" s="7" t="s">
        <v>21</v>
      </c>
      <c r="D675" s="7" t="s">
        <v>81</v>
      </c>
      <c r="E675" s="7">
        <v>13</v>
      </c>
      <c r="F675" s="7" cm="1">
        <f t="array" ref="F675">_xlfn.XLOOKUP(SALES!$D675,TRIM(Table5[PRODUCTS]),Table5[SELLING PRICE])</f>
        <v>1000</v>
      </c>
      <c r="G675" s="7">
        <f t="shared" si="20"/>
        <v>13000</v>
      </c>
      <c r="H675" s="6" t="str">
        <f t="shared" si="21"/>
        <v>Jul</v>
      </c>
      <c r="I675" s="7">
        <f>YEAR(SALES!$A675)</f>
        <v>2025</v>
      </c>
    </row>
    <row r="676" spans="1:9" x14ac:dyDescent="0.35">
      <c r="A676" s="5" t="s">
        <v>1123</v>
      </c>
      <c r="B676" s="5" t="s">
        <v>1127</v>
      </c>
      <c r="C676" s="5" t="s">
        <v>21</v>
      </c>
      <c r="D676" s="5" t="s">
        <v>81</v>
      </c>
      <c r="E676" s="5">
        <v>1</v>
      </c>
      <c r="F676" s="5" cm="1">
        <f t="array" ref="F676">_xlfn.XLOOKUP(SALES!$D676,TRIM(Table5[PRODUCTS]),Table5[SELLING PRICE])</f>
        <v>1000</v>
      </c>
      <c r="G676" s="5">
        <f t="shared" si="20"/>
        <v>1000</v>
      </c>
      <c r="H676" s="6" t="str">
        <f t="shared" si="21"/>
        <v>Jul</v>
      </c>
      <c r="I676" s="5">
        <f>YEAR(SALES!$A676)</f>
        <v>2025</v>
      </c>
    </row>
    <row r="677" spans="1:9" x14ac:dyDescent="0.35">
      <c r="A677" s="7" t="s">
        <v>1102</v>
      </c>
      <c r="B677" s="7" t="s">
        <v>1103</v>
      </c>
      <c r="C677" s="7" t="s">
        <v>21</v>
      </c>
      <c r="D677" s="7" t="s">
        <v>81</v>
      </c>
      <c r="E677" s="7">
        <v>4</v>
      </c>
      <c r="F677" s="7" cm="1">
        <f t="array" ref="F677">_xlfn.XLOOKUP(SALES!$D677,TRIM(Table5[PRODUCTS]),Table5[SELLING PRICE])</f>
        <v>1000</v>
      </c>
      <c r="G677" s="7">
        <f t="shared" si="20"/>
        <v>4000</v>
      </c>
      <c r="H677" s="6" t="str">
        <f t="shared" si="21"/>
        <v>Jul</v>
      </c>
      <c r="I677" s="5">
        <f>YEAR(SALES!$A677)</f>
        <v>2025</v>
      </c>
    </row>
    <row r="678" spans="1:9" x14ac:dyDescent="0.35">
      <c r="A678" s="5" t="s">
        <v>1063</v>
      </c>
      <c r="B678" s="5" t="s">
        <v>1062</v>
      </c>
      <c r="C678" s="5" t="s">
        <v>21</v>
      </c>
      <c r="D678" s="5" t="s">
        <v>81</v>
      </c>
      <c r="E678" s="5">
        <v>5</v>
      </c>
      <c r="F678" s="5" cm="1">
        <f t="array" ref="F678">_xlfn.XLOOKUP(SALES!$D678,TRIM(Table5[PRODUCTS]),Table5[SELLING PRICE])</f>
        <v>1000</v>
      </c>
      <c r="G678" s="5">
        <f t="shared" si="20"/>
        <v>5000</v>
      </c>
      <c r="H678" s="6" t="str">
        <f t="shared" si="21"/>
        <v>Jul</v>
      </c>
      <c r="I678" s="5">
        <f>YEAR(SALES!$A678)</f>
        <v>2025</v>
      </c>
    </row>
    <row r="679" spans="1:9" x14ac:dyDescent="0.35">
      <c r="A679" s="7" t="s">
        <v>1015</v>
      </c>
      <c r="B679" s="7" t="s">
        <v>1014</v>
      </c>
      <c r="C679" s="7" t="s">
        <v>21</v>
      </c>
      <c r="D679" s="7" t="s">
        <v>81</v>
      </c>
      <c r="E679" s="7">
        <v>10</v>
      </c>
      <c r="F679" s="7" cm="1">
        <f t="array" ref="F679">_xlfn.XLOOKUP(SALES!$D679,TRIM(Table5[PRODUCTS]),Table5[SELLING PRICE])</f>
        <v>1000</v>
      </c>
      <c r="G679" s="7">
        <f t="shared" si="20"/>
        <v>10000</v>
      </c>
      <c r="H679" s="6" t="str">
        <f t="shared" si="21"/>
        <v>Aug</v>
      </c>
      <c r="I679" s="5">
        <f>YEAR(SALES!$A679)</f>
        <v>2025</v>
      </c>
    </row>
    <row r="680" spans="1:9" x14ac:dyDescent="0.35">
      <c r="A680" s="5" t="s">
        <v>1005</v>
      </c>
      <c r="B680" s="5" t="s">
        <v>1010</v>
      </c>
      <c r="C680" s="5" t="s">
        <v>21</v>
      </c>
      <c r="D680" s="5" t="s">
        <v>81</v>
      </c>
      <c r="E680" s="5">
        <v>1</v>
      </c>
      <c r="F680" s="5" cm="1">
        <f t="array" ref="F680">_xlfn.XLOOKUP(SALES!$D680,TRIM(Table5[PRODUCTS]),Table5[SELLING PRICE])</f>
        <v>1000</v>
      </c>
      <c r="G680" s="5">
        <f t="shared" si="20"/>
        <v>1000</v>
      </c>
      <c r="H680" s="6" t="str">
        <f t="shared" si="21"/>
        <v>Aug</v>
      </c>
      <c r="I680" s="5">
        <f>YEAR(SALES!$A680)</f>
        <v>2025</v>
      </c>
    </row>
    <row r="681" spans="1:9" x14ac:dyDescent="0.35">
      <c r="A681" s="7" t="s">
        <v>992</v>
      </c>
      <c r="B681" s="7" t="s">
        <v>997</v>
      </c>
      <c r="C681" s="7" t="s">
        <v>21</v>
      </c>
      <c r="D681" s="7" t="s">
        <v>81</v>
      </c>
      <c r="E681" s="7">
        <v>15</v>
      </c>
      <c r="F681" s="7" cm="1">
        <f t="array" ref="F681">_xlfn.XLOOKUP(SALES!$D681,TRIM(Table5[PRODUCTS]),Table5[SELLING PRICE])</f>
        <v>1000</v>
      </c>
      <c r="G681" s="7">
        <f t="shared" si="20"/>
        <v>15000</v>
      </c>
      <c r="H681" s="6" t="str">
        <f t="shared" si="21"/>
        <v>Aug</v>
      </c>
      <c r="I681" s="7">
        <f>YEAR(SALES!$A681)</f>
        <v>2025</v>
      </c>
    </row>
    <row r="682" spans="1:9" x14ac:dyDescent="0.35">
      <c r="A682" s="5" t="s">
        <v>992</v>
      </c>
      <c r="B682" s="5" t="s">
        <v>991</v>
      </c>
      <c r="C682" s="5" t="s">
        <v>21</v>
      </c>
      <c r="D682" s="5" t="s">
        <v>81</v>
      </c>
      <c r="E682" s="5">
        <v>7</v>
      </c>
      <c r="F682" s="5" cm="1">
        <f t="array" ref="F682">_xlfn.XLOOKUP(SALES!$D682,TRIM(Table5[PRODUCTS]),Table5[SELLING PRICE])</f>
        <v>1000</v>
      </c>
      <c r="G682" s="5">
        <f t="shared" si="20"/>
        <v>7000</v>
      </c>
      <c r="H682" s="6" t="str">
        <f t="shared" si="21"/>
        <v>Aug</v>
      </c>
      <c r="I682" s="5">
        <f>YEAR(SALES!$A682)</f>
        <v>2025</v>
      </c>
    </row>
    <row r="683" spans="1:9" x14ac:dyDescent="0.35">
      <c r="A683" s="7" t="s">
        <v>973</v>
      </c>
      <c r="B683" s="7" t="s">
        <v>974</v>
      </c>
      <c r="C683" s="7" t="s">
        <v>21</v>
      </c>
      <c r="D683" s="7" t="s">
        <v>81</v>
      </c>
      <c r="E683" s="7">
        <v>10</v>
      </c>
      <c r="F683" s="7" cm="1">
        <f t="array" ref="F683">_xlfn.XLOOKUP(SALES!$D683,TRIM(Table5[PRODUCTS]),Table5[SELLING PRICE])</f>
        <v>1000</v>
      </c>
      <c r="G683" s="7">
        <f t="shared" si="20"/>
        <v>10000</v>
      </c>
      <c r="H683" s="6" t="str">
        <f t="shared" si="21"/>
        <v>Aug</v>
      </c>
      <c r="I683" s="5">
        <f>YEAR(SALES!$A683)</f>
        <v>2025</v>
      </c>
    </row>
    <row r="684" spans="1:9" x14ac:dyDescent="0.35">
      <c r="A684" s="5" t="s">
        <v>963</v>
      </c>
      <c r="B684" s="5" t="s">
        <v>962</v>
      </c>
      <c r="C684" s="5" t="s">
        <v>21</v>
      </c>
      <c r="D684" s="5" t="s">
        <v>81</v>
      </c>
      <c r="E684" s="5">
        <v>10</v>
      </c>
      <c r="F684" s="5" cm="1">
        <f t="array" ref="F684">_xlfn.XLOOKUP(SALES!$D684,TRIM(Table5[PRODUCTS]),Table5[SELLING PRICE])</f>
        <v>1000</v>
      </c>
      <c r="G684" s="5">
        <f t="shared" si="20"/>
        <v>10000</v>
      </c>
      <c r="H684" s="6" t="str">
        <f t="shared" si="21"/>
        <v>Aug</v>
      </c>
      <c r="I684" s="5">
        <f>YEAR(SALES!$A684)</f>
        <v>2025</v>
      </c>
    </row>
    <row r="685" spans="1:9" x14ac:dyDescent="0.35">
      <c r="A685" s="7" t="s">
        <v>942</v>
      </c>
      <c r="B685" s="7" t="s">
        <v>943</v>
      </c>
      <c r="C685" s="7" t="s">
        <v>21</v>
      </c>
      <c r="D685" s="7" t="s">
        <v>81</v>
      </c>
      <c r="E685" s="7">
        <v>12</v>
      </c>
      <c r="F685" s="7" cm="1">
        <f t="array" ref="F685">_xlfn.XLOOKUP(SALES!$D685,TRIM(Table5[PRODUCTS]),Table5[SELLING PRICE])</f>
        <v>1000</v>
      </c>
      <c r="G685" s="7">
        <f t="shared" si="20"/>
        <v>12000</v>
      </c>
      <c r="H685" s="6" t="str">
        <f t="shared" si="21"/>
        <v>Aug</v>
      </c>
      <c r="I685" s="5">
        <f>YEAR(SALES!$A685)</f>
        <v>2025</v>
      </c>
    </row>
    <row r="686" spans="1:9" x14ac:dyDescent="0.35">
      <c r="A686" s="5" t="s">
        <v>937</v>
      </c>
      <c r="B686" s="5" t="s">
        <v>939</v>
      </c>
      <c r="C686" s="5" t="s">
        <v>21</v>
      </c>
      <c r="D686" s="5" t="s">
        <v>81</v>
      </c>
      <c r="E686" s="5">
        <v>6</v>
      </c>
      <c r="F686" s="5" cm="1">
        <f t="array" ref="F686">_xlfn.XLOOKUP(SALES!$D686,TRIM(Table5[PRODUCTS]),Table5[SELLING PRICE])</f>
        <v>1000</v>
      </c>
      <c r="G686" s="5">
        <f t="shared" si="20"/>
        <v>6000</v>
      </c>
      <c r="H686" s="6" t="str">
        <f t="shared" si="21"/>
        <v>Aug</v>
      </c>
      <c r="I686" s="5">
        <f>YEAR(SALES!$A686)</f>
        <v>2025</v>
      </c>
    </row>
    <row r="687" spans="1:9" x14ac:dyDescent="0.35">
      <c r="A687" s="7" t="s">
        <v>883</v>
      </c>
      <c r="B687" s="7" t="s">
        <v>884</v>
      </c>
      <c r="C687" s="7" t="s">
        <v>21</v>
      </c>
      <c r="D687" s="7" t="s">
        <v>81</v>
      </c>
      <c r="E687" s="7">
        <v>15</v>
      </c>
      <c r="F687" s="7" cm="1">
        <f t="array" ref="F687">_xlfn.XLOOKUP(SALES!$D687,TRIM(Table5[PRODUCTS]),Table5[SELLING PRICE])</f>
        <v>1000</v>
      </c>
      <c r="G687" s="7">
        <f t="shared" si="20"/>
        <v>15000</v>
      </c>
      <c r="H687" s="6" t="str">
        <f t="shared" si="21"/>
        <v>Aug</v>
      </c>
      <c r="I687" s="7">
        <f>YEAR(SALES!$A687)</f>
        <v>2025</v>
      </c>
    </row>
    <row r="688" spans="1:9" x14ac:dyDescent="0.35">
      <c r="A688" s="5" t="s">
        <v>854</v>
      </c>
      <c r="B688" s="5" t="s">
        <v>855</v>
      </c>
      <c r="C688" s="5" t="s">
        <v>21</v>
      </c>
      <c r="D688" s="5" t="s">
        <v>81</v>
      </c>
      <c r="E688" s="5">
        <v>9</v>
      </c>
      <c r="F688" s="5" cm="1">
        <f t="array" ref="F688">_xlfn.XLOOKUP(SALES!$D688,TRIM(Table5[PRODUCTS]),Table5[SELLING PRICE])</f>
        <v>1000</v>
      </c>
      <c r="G688" s="5">
        <f t="shared" si="20"/>
        <v>9000</v>
      </c>
      <c r="H688" s="6" t="str">
        <f t="shared" si="21"/>
        <v>Aug</v>
      </c>
      <c r="I688" s="5">
        <f>YEAR(SALES!$A688)</f>
        <v>2025</v>
      </c>
    </row>
    <row r="689" spans="1:9" x14ac:dyDescent="0.35">
      <c r="A689" s="7" t="s">
        <v>854</v>
      </c>
      <c r="B689" s="7" t="s">
        <v>853</v>
      </c>
      <c r="C689" s="7" t="s">
        <v>21</v>
      </c>
      <c r="D689" s="7" t="s">
        <v>81</v>
      </c>
      <c r="E689" s="7">
        <v>12</v>
      </c>
      <c r="F689" s="7" cm="1">
        <f t="array" ref="F689">_xlfn.XLOOKUP(SALES!$D689,TRIM(Table5[PRODUCTS]),Table5[SELLING PRICE])</f>
        <v>1000</v>
      </c>
      <c r="G689" s="7">
        <f t="shared" si="20"/>
        <v>12000</v>
      </c>
      <c r="H689" s="6" t="str">
        <f t="shared" si="21"/>
        <v>Aug</v>
      </c>
      <c r="I689" s="5">
        <f>YEAR(SALES!$A689)</f>
        <v>2025</v>
      </c>
    </row>
    <row r="690" spans="1:9" x14ac:dyDescent="0.35">
      <c r="A690" s="5" t="s">
        <v>824</v>
      </c>
      <c r="B690" s="5" t="s">
        <v>823</v>
      </c>
      <c r="C690" s="5" t="s">
        <v>21</v>
      </c>
      <c r="D690" s="5" t="s">
        <v>81</v>
      </c>
      <c r="E690" s="5">
        <v>11</v>
      </c>
      <c r="F690" s="5" cm="1">
        <f t="array" ref="F690">_xlfn.XLOOKUP(SALES!$D690,TRIM(Table5[PRODUCTS]),Table5[SELLING PRICE])</f>
        <v>1000</v>
      </c>
      <c r="G690" s="5">
        <f t="shared" si="20"/>
        <v>11000</v>
      </c>
      <c r="H690" s="6" t="str">
        <f t="shared" si="21"/>
        <v>Sept</v>
      </c>
      <c r="I690" s="5">
        <f>YEAR(SALES!$A690)</f>
        <v>2025</v>
      </c>
    </row>
    <row r="691" spans="1:9" x14ac:dyDescent="0.35">
      <c r="A691" s="7" t="s">
        <v>802</v>
      </c>
      <c r="B691" s="7" t="s">
        <v>807</v>
      </c>
      <c r="C691" s="7" t="s">
        <v>21</v>
      </c>
      <c r="D691" s="7" t="s">
        <v>81</v>
      </c>
      <c r="E691" s="7">
        <v>2</v>
      </c>
      <c r="F691" s="7" cm="1">
        <f t="array" ref="F691">_xlfn.XLOOKUP(SALES!$D691,TRIM(Table5[PRODUCTS]),Table5[SELLING PRICE])</f>
        <v>1000</v>
      </c>
      <c r="G691" s="7">
        <f t="shared" si="20"/>
        <v>2000</v>
      </c>
      <c r="H691" s="6" t="str">
        <f t="shared" si="21"/>
        <v>Sept</v>
      </c>
      <c r="I691" s="5">
        <f>YEAR(SALES!$A691)</f>
        <v>2025</v>
      </c>
    </row>
    <row r="692" spans="1:9" x14ac:dyDescent="0.35">
      <c r="A692" s="5" t="s">
        <v>796</v>
      </c>
      <c r="B692" s="5" t="s">
        <v>797</v>
      </c>
      <c r="C692" s="5" t="s">
        <v>21</v>
      </c>
      <c r="D692" s="5" t="s">
        <v>81</v>
      </c>
      <c r="E692" s="5">
        <v>2</v>
      </c>
      <c r="F692" s="5" cm="1">
        <f t="array" ref="F692">_xlfn.XLOOKUP(SALES!$D692,TRIM(Table5[PRODUCTS]),Table5[SELLING PRICE])</f>
        <v>1000</v>
      </c>
      <c r="G692" s="5">
        <f t="shared" si="20"/>
        <v>2000</v>
      </c>
      <c r="H692" s="6" t="str">
        <f t="shared" si="21"/>
        <v>Sept</v>
      </c>
      <c r="I692" s="5">
        <f>YEAR(SALES!$A692)</f>
        <v>2025</v>
      </c>
    </row>
    <row r="693" spans="1:9" x14ac:dyDescent="0.35">
      <c r="A693" s="7" t="s">
        <v>722</v>
      </c>
      <c r="B693" s="7" t="s">
        <v>728</v>
      </c>
      <c r="C693" s="7" t="s">
        <v>21</v>
      </c>
      <c r="D693" s="7" t="s">
        <v>81</v>
      </c>
      <c r="E693" s="7">
        <v>14</v>
      </c>
      <c r="F693" s="7" cm="1">
        <f t="array" ref="F693">_xlfn.XLOOKUP(SALES!$D693,TRIM(Table5[PRODUCTS]),Table5[SELLING PRICE])</f>
        <v>1000</v>
      </c>
      <c r="G693" s="7">
        <f t="shared" si="20"/>
        <v>14000</v>
      </c>
      <c r="H693" s="6" t="str">
        <f t="shared" si="21"/>
        <v>Sept</v>
      </c>
      <c r="I693" s="7">
        <f>YEAR(SALES!$A693)</f>
        <v>2025</v>
      </c>
    </row>
    <row r="694" spans="1:9" x14ac:dyDescent="0.35">
      <c r="A694" s="5" t="s">
        <v>645</v>
      </c>
      <c r="B694" s="5" t="s">
        <v>644</v>
      </c>
      <c r="C694" s="5" t="s">
        <v>21</v>
      </c>
      <c r="D694" s="5" t="s">
        <v>81</v>
      </c>
      <c r="E694" s="5">
        <v>3</v>
      </c>
      <c r="F694" s="5" cm="1">
        <f t="array" ref="F694">_xlfn.XLOOKUP(SALES!$D694,TRIM(Table5[PRODUCTS]),Table5[SELLING PRICE])</f>
        <v>1000</v>
      </c>
      <c r="G694" s="5">
        <f t="shared" si="20"/>
        <v>3000</v>
      </c>
      <c r="H694" s="6" t="str">
        <f t="shared" si="21"/>
        <v>Oct</v>
      </c>
      <c r="I694" s="5">
        <f>YEAR(SALES!$A694)</f>
        <v>2025</v>
      </c>
    </row>
    <row r="695" spans="1:9" x14ac:dyDescent="0.35">
      <c r="A695" s="7" t="s">
        <v>623</v>
      </c>
      <c r="B695" s="7" t="s">
        <v>625</v>
      </c>
      <c r="C695" s="7" t="s">
        <v>21</v>
      </c>
      <c r="D695" s="7" t="s">
        <v>81</v>
      </c>
      <c r="E695" s="7">
        <v>1</v>
      </c>
      <c r="F695" s="7" cm="1">
        <f t="array" ref="F695">_xlfn.XLOOKUP(SALES!$D695,TRIM(Table5[PRODUCTS]),Table5[SELLING PRICE])</f>
        <v>1000</v>
      </c>
      <c r="G695" s="7">
        <f t="shared" si="20"/>
        <v>1000</v>
      </c>
      <c r="H695" s="6" t="str">
        <f t="shared" si="21"/>
        <v>Oct</v>
      </c>
      <c r="I695" s="5">
        <f>YEAR(SALES!$A695)</f>
        <v>2025</v>
      </c>
    </row>
    <row r="696" spans="1:9" x14ac:dyDescent="0.35">
      <c r="A696" s="5" t="s">
        <v>614</v>
      </c>
      <c r="B696" s="5" t="s">
        <v>613</v>
      </c>
      <c r="C696" s="5" t="s">
        <v>21</v>
      </c>
      <c r="D696" s="5" t="s">
        <v>81</v>
      </c>
      <c r="E696" s="5">
        <v>2</v>
      </c>
      <c r="F696" s="5" cm="1">
        <f t="array" ref="F696">_xlfn.XLOOKUP(SALES!$D696,TRIM(Table5[PRODUCTS]),Table5[SELLING PRICE])</f>
        <v>1000</v>
      </c>
      <c r="G696" s="5">
        <f t="shared" si="20"/>
        <v>2000</v>
      </c>
      <c r="H696" s="6" t="str">
        <f t="shared" si="21"/>
        <v>Oct</v>
      </c>
      <c r="I696" s="5">
        <f>YEAR(SALES!$A696)</f>
        <v>2025</v>
      </c>
    </row>
    <row r="697" spans="1:9" x14ac:dyDescent="0.35">
      <c r="A697" s="7" t="s">
        <v>597</v>
      </c>
      <c r="B697" s="7" t="s">
        <v>602</v>
      </c>
      <c r="C697" s="7" t="s">
        <v>21</v>
      </c>
      <c r="D697" s="7" t="s">
        <v>81</v>
      </c>
      <c r="E697" s="7">
        <v>11</v>
      </c>
      <c r="F697" s="7" cm="1">
        <f t="array" ref="F697">_xlfn.XLOOKUP(SALES!$D697,TRIM(Table5[PRODUCTS]),Table5[SELLING PRICE])</f>
        <v>1000</v>
      </c>
      <c r="G697" s="7">
        <f t="shared" si="20"/>
        <v>11000</v>
      </c>
      <c r="H697" s="6" t="str">
        <f t="shared" si="21"/>
        <v>Oct</v>
      </c>
      <c r="I697" s="5">
        <f>YEAR(SALES!$A697)</f>
        <v>2025</v>
      </c>
    </row>
    <row r="698" spans="1:9" x14ac:dyDescent="0.35">
      <c r="A698" s="5" t="s">
        <v>588</v>
      </c>
      <c r="B698" s="5" t="s">
        <v>592</v>
      </c>
      <c r="C698" s="5" t="s">
        <v>21</v>
      </c>
      <c r="D698" s="5" t="s">
        <v>81</v>
      </c>
      <c r="E698" s="5">
        <v>15</v>
      </c>
      <c r="F698" s="5" cm="1">
        <f t="array" ref="F698">_xlfn.XLOOKUP(SALES!$D698,TRIM(Table5[PRODUCTS]),Table5[SELLING PRICE])</f>
        <v>1000</v>
      </c>
      <c r="G698" s="5">
        <f t="shared" si="20"/>
        <v>15000</v>
      </c>
      <c r="H698" s="6" t="str">
        <f t="shared" si="21"/>
        <v>Oct</v>
      </c>
      <c r="I698" s="5">
        <f>YEAR(SALES!$A698)</f>
        <v>2025</v>
      </c>
    </row>
    <row r="699" spans="1:9" x14ac:dyDescent="0.35">
      <c r="A699" s="7" t="s">
        <v>588</v>
      </c>
      <c r="B699" s="7" t="s">
        <v>591</v>
      </c>
      <c r="C699" s="7" t="s">
        <v>21</v>
      </c>
      <c r="D699" s="7" t="s">
        <v>81</v>
      </c>
      <c r="E699" s="7">
        <v>12</v>
      </c>
      <c r="F699" s="7" cm="1">
        <f t="array" ref="F699">_xlfn.XLOOKUP(SALES!$D699,TRIM(Table5[PRODUCTS]),Table5[SELLING PRICE])</f>
        <v>1000</v>
      </c>
      <c r="G699" s="7">
        <f t="shared" si="20"/>
        <v>12000</v>
      </c>
      <c r="H699" s="6" t="str">
        <f t="shared" si="21"/>
        <v>Oct</v>
      </c>
      <c r="I699" s="7">
        <f>YEAR(SALES!$A699)</f>
        <v>2025</v>
      </c>
    </row>
    <row r="700" spans="1:9" x14ac:dyDescent="0.35">
      <c r="A700" s="5" t="s">
        <v>570</v>
      </c>
      <c r="B700" s="5" t="s">
        <v>574</v>
      </c>
      <c r="C700" s="5" t="s">
        <v>21</v>
      </c>
      <c r="D700" s="5" t="s">
        <v>81</v>
      </c>
      <c r="E700" s="5">
        <v>13</v>
      </c>
      <c r="F700" s="5" cm="1">
        <f t="array" ref="F700">_xlfn.XLOOKUP(SALES!$D700,TRIM(Table5[PRODUCTS]),Table5[SELLING PRICE])</f>
        <v>1000</v>
      </c>
      <c r="G700" s="5">
        <f t="shared" si="20"/>
        <v>13000</v>
      </c>
      <c r="H700" s="6" t="str">
        <f t="shared" si="21"/>
        <v>Oct</v>
      </c>
      <c r="I700" s="5">
        <f>YEAR(SALES!$A700)</f>
        <v>2025</v>
      </c>
    </row>
    <row r="701" spans="1:9" x14ac:dyDescent="0.35">
      <c r="A701" s="7" t="s">
        <v>559</v>
      </c>
      <c r="B701" s="7" t="s">
        <v>560</v>
      </c>
      <c r="C701" s="7" t="s">
        <v>21</v>
      </c>
      <c r="D701" s="7" t="s">
        <v>81</v>
      </c>
      <c r="E701" s="7">
        <v>14</v>
      </c>
      <c r="F701" s="7" cm="1">
        <f t="array" ref="F701">_xlfn.XLOOKUP(SALES!$D701,TRIM(Table5[PRODUCTS]),Table5[SELLING PRICE])</f>
        <v>1000</v>
      </c>
      <c r="G701" s="7">
        <f t="shared" si="20"/>
        <v>14000</v>
      </c>
      <c r="H701" s="6" t="str">
        <f t="shared" si="21"/>
        <v>Oct</v>
      </c>
      <c r="I701" s="5">
        <f>YEAR(SALES!$A701)</f>
        <v>2025</v>
      </c>
    </row>
    <row r="702" spans="1:9" x14ac:dyDescent="0.35">
      <c r="A702" s="5" t="s">
        <v>547</v>
      </c>
      <c r="B702" s="5" t="s">
        <v>552</v>
      </c>
      <c r="C702" s="5" t="s">
        <v>21</v>
      </c>
      <c r="D702" s="5" t="s">
        <v>81</v>
      </c>
      <c r="E702" s="5">
        <v>6</v>
      </c>
      <c r="F702" s="5" cm="1">
        <f t="array" ref="F702">_xlfn.XLOOKUP(SALES!$D702,TRIM(Table5[PRODUCTS]),Table5[SELLING PRICE])</f>
        <v>1000</v>
      </c>
      <c r="G702" s="5">
        <f t="shared" si="20"/>
        <v>6000</v>
      </c>
      <c r="H702" s="6" t="str">
        <f t="shared" si="21"/>
        <v>Oct</v>
      </c>
      <c r="I702" s="5">
        <f>YEAR(SALES!$A702)</f>
        <v>2025</v>
      </c>
    </row>
    <row r="703" spans="1:9" x14ac:dyDescent="0.35">
      <c r="A703" s="7" t="s">
        <v>487</v>
      </c>
      <c r="B703" s="7" t="s">
        <v>488</v>
      </c>
      <c r="C703" s="7" t="s">
        <v>21</v>
      </c>
      <c r="D703" s="7" t="s">
        <v>81</v>
      </c>
      <c r="E703" s="7">
        <v>10</v>
      </c>
      <c r="F703" s="7" cm="1">
        <f t="array" ref="F703">_xlfn.XLOOKUP(SALES!$D703,TRIM(Table5[PRODUCTS]),Table5[SELLING PRICE])</f>
        <v>1000</v>
      </c>
      <c r="G703" s="7">
        <f t="shared" si="20"/>
        <v>10000</v>
      </c>
      <c r="H703" s="6" t="str">
        <f t="shared" si="21"/>
        <v>Oct</v>
      </c>
      <c r="I703" s="5">
        <f>YEAR(SALES!$A703)</f>
        <v>2025</v>
      </c>
    </row>
    <row r="704" spans="1:9" x14ac:dyDescent="0.35">
      <c r="A704" s="5" t="s">
        <v>466</v>
      </c>
      <c r="B704" s="5" t="s">
        <v>468</v>
      </c>
      <c r="C704" s="5" t="s">
        <v>21</v>
      </c>
      <c r="D704" s="5" t="s">
        <v>81</v>
      </c>
      <c r="E704" s="5">
        <v>10</v>
      </c>
      <c r="F704" s="5" cm="1">
        <f t="array" ref="F704">_xlfn.XLOOKUP(SALES!$D704,TRIM(Table5[PRODUCTS]),Table5[SELLING PRICE])</f>
        <v>1000</v>
      </c>
      <c r="G704" s="5">
        <f t="shared" si="20"/>
        <v>10000</v>
      </c>
      <c r="H704" s="6" t="str">
        <f t="shared" si="21"/>
        <v>Oct</v>
      </c>
      <c r="I704" s="5">
        <f>YEAR(SALES!$A704)</f>
        <v>2025</v>
      </c>
    </row>
    <row r="705" spans="1:9" x14ac:dyDescent="0.35">
      <c r="A705" s="7" t="s">
        <v>453</v>
      </c>
      <c r="B705" s="7" t="s">
        <v>452</v>
      </c>
      <c r="C705" s="7" t="s">
        <v>21</v>
      </c>
      <c r="D705" s="7" t="s">
        <v>81</v>
      </c>
      <c r="E705" s="7">
        <v>14</v>
      </c>
      <c r="F705" s="7" cm="1">
        <f t="array" ref="F705">_xlfn.XLOOKUP(SALES!$D705,TRIM(Table5[PRODUCTS]),Table5[SELLING PRICE])</f>
        <v>1000</v>
      </c>
      <c r="G705" s="7">
        <f t="shared" si="20"/>
        <v>14000</v>
      </c>
      <c r="H705" s="6" t="str">
        <f t="shared" si="21"/>
        <v>Nov</v>
      </c>
      <c r="I705" s="7">
        <f>YEAR(SALES!$A705)</f>
        <v>2025</v>
      </c>
    </row>
    <row r="706" spans="1:9" x14ac:dyDescent="0.35">
      <c r="A706" s="5" t="s">
        <v>379</v>
      </c>
      <c r="B706" s="5" t="s">
        <v>384</v>
      </c>
      <c r="C706" s="5" t="s">
        <v>21</v>
      </c>
      <c r="D706" s="5" t="s">
        <v>81</v>
      </c>
      <c r="E706" s="5">
        <v>8</v>
      </c>
      <c r="F706" s="5" cm="1">
        <f t="array" ref="F706">_xlfn.XLOOKUP(SALES!$D706,TRIM(Table5[PRODUCTS]),Table5[SELLING PRICE])</f>
        <v>1000</v>
      </c>
      <c r="G706" s="5">
        <f t="shared" ref="G706:G769" si="22">PRODUCT(E706:F706)</f>
        <v>8000</v>
      </c>
      <c r="H706" s="6" t="str">
        <f t="shared" ref="H706:H769" si="23">TEXT(A706, "mmm")</f>
        <v>Nov</v>
      </c>
      <c r="I706" s="5">
        <f>YEAR(SALES!$A706)</f>
        <v>2025</v>
      </c>
    </row>
    <row r="707" spans="1:9" x14ac:dyDescent="0.35">
      <c r="A707" s="7" t="s">
        <v>272</v>
      </c>
      <c r="B707" s="7" t="s">
        <v>271</v>
      </c>
      <c r="C707" s="7" t="s">
        <v>21</v>
      </c>
      <c r="D707" s="7" t="s">
        <v>81</v>
      </c>
      <c r="E707" s="7">
        <v>5</v>
      </c>
      <c r="F707" s="7" cm="1">
        <f t="array" ref="F707">_xlfn.XLOOKUP(SALES!$D707,TRIM(Table5[PRODUCTS]),Table5[SELLING PRICE])</f>
        <v>1000</v>
      </c>
      <c r="G707" s="7">
        <f t="shared" si="22"/>
        <v>5000</v>
      </c>
      <c r="H707" s="6" t="str">
        <f t="shared" si="23"/>
        <v>Nov</v>
      </c>
      <c r="I707" s="5">
        <f>YEAR(SALES!$A707)</f>
        <v>2025</v>
      </c>
    </row>
    <row r="708" spans="1:9" x14ac:dyDescent="0.35">
      <c r="A708" s="5" t="s">
        <v>258</v>
      </c>
      <c r="B708" s="5" t="s">
        <v>264</v>
      </c>
      <c r="C708" s="5" t="s">
        <v>21</v>
      </c>
      <c r="D708" s="5" t="s">
        <v>81</v>
      </c>
      <c r="E708" s="5">
        <v>8</v>
      </c>
      <c r="F708" s="5" cm="1">
        <f t="array" ref="F708">_xlfn.XLOOKUP(SALES!$D708,TRIM(Table5[PRODUCTS]),Table5[SELLING PRICE])</f>
        <v>1000</v>
      </c>
      <c r="G708" s="5">
        <f t="shared" si="22"/>
        <v>8000</v>
      </c>
      <c r="H708" s="6" t="str">
        <f t="shared" si="23"/>
        <v>Dec</v>
      </c>
      <c r="I708" s="5">
        <f>YEAR(SALES!$A708)</f>
        <v>2025</v>
      </c>
    </row>
    <row r="709" spans="1:9" x14ac:dyDescent="0.35">
      <c r="A709" s="7" t="s">
        <v>194</v>
      </c>
      <c r="B709" s="7" t="s">
        <v>205</v>
      </c>
      <c r="C709" s="7" t="s">
        <v>21</v>
      </c>
      <c r="D709" s="7" t="s">
        <v>81</v>
      </c>
      <c r="E709" s="7">
        <v>8</v>
      </c>
      <c r="F709" s="7" cm="1">
        <f t="array" ref="F709">_xlfn.XLOOKUP(SALES!$D709,TRIM(Table5[PRODUCTS]),Table5[SELLING PRICE])</f>
        <v>1000</v>
      </c>
      <c r="G709" s="7">
        <f t="shared" si="22"/>
        <v>8000</v>
      </c>
      <c r="H709" s="6" t="str">
        <f t="shared" si="23"/>
        <v>Dec</v>
      </c>
      <c r="I709" s="5">
        <f>YEAR(SALES!$A709)</f>
        <v>2025</v>
      </c>
    </row>
    <row r="710" spans="1:9" x14ac:dyDescent="0.35">
      <c r="A710" s="5" t="s">
        <v>194</v>
      </c>
      <c r="B710" s="5" t="s">
        <v>200</v>
      </c>
      <c r="C710" s="5" t="s">
        <v>21</v>
      </c>
      <c r="D710" s="5" t="s">
        <v>81</v>
      </c>
      <c r="E710" s="5">
        <v>1</v>
      </c>
      <c r="F710" s="5" cm="1">
        <f t="array" ref="F710">_xlfn.XLOOKUP(SALES!$D710,TRIM(Table5[PRODUCTS]),Table5[SELLING PRICE])</f>
        <v>1000</v>
      </c>
      <c r="G710" s="5">
        <f t="shared" si="22"/>
        <v>1000</v>
      </c>
      <c r="H710" s="6" t="str">
        <f t="shared" si="23"/>
        <v>Dec</v>
      </c>
      <c r="I710" s="5">
        <f>YEAR(SALES!$A710)</f>
        <v>2025</v>
      </c>
    </row>
    <row r="711" spans="1:9" x14ac:dyDescent="0.35">
      <c r="A711" s="7" t="s">
        <v>182</v>
      </c>
      <c r="B711" s="7" t="s">
        <v>184</v>
      </c>
      <c r="C711" s="7" t="s">
        <v>21</v>
      </c>
      <c r="D711" s="7" t="s">
        <v>81</v>
      </c>
      <c r="E711" s="7">
        <v>3</v>
      </c>
      <c r="F711" s="7" cm="1">
        <f t="array" ref="F711">_xlfn.XLOOKUP(SALES!$D711,TRIM(Table5[PRODUCTS]),Table5[SELLING PRICE])</f>
        <v>1000</v>
      </c>
      <c r="G711" s="7">
        <f t="shared" si="22"/>
        <v>3000</v>
      </c>
      <c r="H711" s="6" t="str">
        <f t="shared" si="23"/>
        <v>Dec</v>
      </c>
      <c r="I711" s="7">
        <f>YEAR(SALES!$A711)</f>
        <v>2025</v>
      </c>
    </row>
    <row r="712" spans="1:9" x14ac:dyDescent="0.35">
      <c r="A712" s="5" t="s">
        <v>87</v>
      </c>
      <c r="B712" s="5" t="s">
        <v>92</v>
      </c>
      <c r="C712" s="5" t="s">
        <v>21</v>
      </c>
      <c r="D712" s="5" t="s">
        <v>81</v>
      </c>
      <c r="E712" s="5">
        <v>3</v>
      </c>
      <c r="F712" s="5" cm="1">
        <f t="array" ref="F712">_xlfn.XLOOKUP(SALES!$D712,TRIM(Table5[PRODUCTS]),Table5[SELLING PRICE])</f>
        <v>1000</v>
      </c>
      <c r="G712" s="5">
        <f t="shared" si="22"/>
        <v>3000</v>
      </c>
      <c r="H712" s="6" t="str">
        <f t="shared" si="23"/>
        <v>Dec</v>
      </c>
      <c r="I712" s="5">
        <f>YEAR(SALES!$A712)</f>
        <v>2025</v>
      </c>
    </row>
    <row r="713" spans="1:9" x14ac:dyDescent="0.35">
      <c r="A713" s="7" t="s">
        <v>75</v>
      </c>
      <c r="B713" s="7" t="s">
        <v>82</v>
      </c>
      <c r="C713" s="7" t="s">
        <v>21</v>
      </c>
      <c r="D713" s="7" t="s">
        <v>81</v>
      </c>
      <c r="E713" s="7">
        <v>12</v>
      </c>
      <c r="F713" s="7" cm="1">
        <f t="array" ref="F713">_xlfn.XLOOKUP(SALES!$D713,TRIM(Table5[PRODUCTS]),Table5[SELLING PRICE])</f>
        <v>1000</v>
      </c>
      <c r="G713" s="7">
        <f t="shared" si="22"/>
        <v>12000</v>
      </c>
      <c r="H713" s="6" t="str">
        <f t="shared" si="23"/>
        <v>Dec</v>
      </c>
      <c r="I713" s="5">
        <f>YEAR(SALES!$A713)</f>
        <v>2025</v>
      </c>
    </row>
    <row r="714" spans="1:9" x14ac:dyDescent="0.35">
      <c r="A714" s="5" t="s">
        <v>7121</v>
      </c>
      <c r="B714" s="5" t="s">
        <v>7122</v>
      </c>
      <c r="C714" s="5" t="s">
        <v>21</v>
      </c>
      <c r="D714" s="5" t="s">
        <v>138</v>
      </c>
      <c r="E714" s="5">
        <v>2</v>
      </c>
      <c r="F714" s="5" cm="1">
        <f t="array" ref="F714">_xlfn.XLOOKUP(SALES!$D714,TRIM(Table5[PRODUCTS]),Table5[SELLING PRICE])</f>
        <v>1500</v>
      </c>
      <c r="G714" s="5">
        <f t="shared" si="22"/>
        <v>3000</v>
      </c>
      <c r="H714" s="6" t="str">
        <f t="shared" si="23"/>
        <v>Jan</v>
      </c>
      <c r="I714" s="5">
        <f>YEAR(SALES!$A714)</f>
        <v>2023</v>
      </c>
    </row>
    <row r="715" spans="1:9" x14ac:dyDescent="0.35">
      <c r="A715" s="7" t="s">
        <v>7036</v>
      </c>
      <c r="B715" s="7" t="s">
        <v>7040</v>
      </c>
      <c r="C715" s="7" t="s">
        <v>21</v>
      </c>
      <c r="D715" s="7" t="s">
        <v>138</v>
      </c>
      <c r="E715" s="7">
        <v>2</v>
      </c>
      <c r="F715" s="7" cm="1">
        <f t="array" ref="F715">_xlfn.XLOOKUP(SALES!$D715,TRIM(Table5[PRODUCTS]),Table5[SELLING PRICE])</f>
        <v>1500</v>
      </c>
      <c r="G715" s="7">
        <f t="shared" si="22"/>
        <v>3000</v>
      </c>
      <c r="H715" s="6" t="str">
        <f t="shared" si="23"/>
        <v>Jan</v>
      </c>
      <c r="I715" s="5">
        <f>YEAR(SALES!$A715)</f>
        <v>2023</v>
      </c>
    </row>
    <row r="716" spans="1:9" x14ac:dyDescent="0.35">
      <c r="A716" s="5" t="s">
        <v>6926</v>
      </c>
      <c r="B716" s="5" t="s">
        <v>6928</v>
      </c>
      <c r="C716" s="5" t="s">
        <v>21</v>
      </c>
      <c r="D716" s="5" t="s">
        <v>138</v>
      </c>
      <c r="E716" s="5">
        <v>1</v>
      </c>
      <c r="F716" s="5" cm="1">
        <f t="array" ref="F716">_xlfn.XLOOKUP(SALES!$D716,TRIM(Table5[PRODUCTS]),Table5[SELLING PRICE])</f>
        <v>1500</v>
      </c>
      <c r="G716" s="5">
        <f t="shared" si="22"/>
        <v>1500</v>
      </c>
      <c r="H716" s="6" t="str">
        <f t="shared" si="23"/>
        <v>Feb</v>
      </c>
      <c r="I716" s="5">
        <f>YEAR(SALES!$A716)</f>
        <v>2023</v>
      </c>
    </row>
    <row r="717" spans="1:9" x14ac:dyDescent="0.35">
      <c r="A717" s="7" t="s">
        <v>6827</v>
      </c>
      <c r="B717" s="7" t="s">
        <v>6826</v>
      </c>
      <c r="C717" s="7" t="s">
        <v>21</v>
      </c>
      <c r="D717" s="7" t="s">
        <v>138</v>
      </c>
      <c r="E717" s="7">
        <v>7</v>
      </c>
      <c r="F717" s="7" cm="1">
        <f t="array" ref="F717">_xlfn.XLOOKUP(SALES!$D717,TRIM(Table5[PRODUCTS]),Table5[SELLING PRICE])</f>
        <v>1500</v>
      </c>
      <c r="G717" s="7">
        <f t="shared" si="22"/>
        <v>10500</v>
      </c>
      <c r="H717" s="6" t="str">
        <f t="shared" si="23"/>
        <v>Feb</v>
      </c>
      <c r="I717" s="7">
        <f>YEAR(SALES!$A717)</f>
        <v>2023</v>
      </c>
    </row>
    <row r="718" spans="1:9" x14ac:dyDescent="0.35">
      <c r="A718" s="5" t="s">
        <v>6809</v>
      </c>
      <c r="B718" s="5" t="s">
        <v>6812</v>
      </c>
      <c r="C718" s="5" t="s">
        <v>21</v>
      </c>
      <c r="D718" s="5" t="s">
        <v>138</v>
      </c>
      <c r="E718" s="5">
        <v>6</v>
      </c>
      <c r="F718" s="5" cm="1">
        <f t="array" ref="F718">_xlfn.XLOOKUP(SALES!$D718,TRIM(Table5[PRODUCTS]),Table5[SELLING PRICE])</f>
        <v>1500</v>
      </c>
      <c r="G718" s="5">
        <f t="shared" si="22"/>
        <v>9000</v>
      </c>
      <c r="H718" s="6" t="str">
        <f t="shared" si="23"/>
        <v>Feb</v>
      </c>
      <c r="I718" s="5">
        <f>YEAR(SALES!$A718)</f>
        <v>2023</v>
      </c>
    </row>
    <row r="719" spans="1:9" x14ac:dyDescent="0.35">
      <c r="A719" s="7" t="s">
        <v>6601</v>
      </c>
      <c r="B719" s="7" t="s">
        <v>6600</v>
      </c>
      <c r="C719" s="7" t="s">
        <v>21</v>
      </c>
      <c r="D719" s="7" t="s">
        <v>138</v>
      </c>
      <c r="E719" s="7">
        <v>12</v>
      </c>
      <c r="F719" s="7" cm="1">
        <f t="array" ref="F719">_xlfn.XLOOKUP(SALES!$D719,TRIM(Table5[PRODUCTS]),Table5[SELLING PRICE])</f>
        <v>1500</v>
      </c>
      <c r="G719" s="7">
        <f t="shared" si="22"/>
        <v>18000</v>
      </c>
      <c r="H719" s="6" t="str">
        <f t="shared" si="23"/>
        <v>Mar</v>
      </c>
      <c r="I719" s="5">
        <f>YEAR(SALES!$A719)</f>
        <v>2023</v>
      </c>
    </row>
    <row r="720" spans="1:9" x14ac:dyDescent="0.35">
      <c r="A720" s="5" t="s">
        <v>6562</v>
      </c>
      <c r="B720" s="5" t="s">
        <v>6565</v>
      </c>
      <c r="C720" s="5" t="s">
        <v>21</v>
      </c>
      <c r="D720" s="5" t="s">
        <v>138</v>
      </c>
      <c r="E720" s="5">
        <v>3</v>
      </c>
      <c r="F720" s="5" cm="1">
        <f t="array" ref="F720">_xlfn.XLOOKUP(SALES!$D720,TRIM(Table5[PRODUCTS]),Table5[SELLING PRICE])</f>
        <v>1500</v>
      </c>
      <c r="G720" s="5">
        <f t="shared" si="22"/>
        <v>4500</v>
      </c>
      <c r="H720" s="6" t="str">
        <f t="shared" si="23"/>
        <v>Mar</v>
      </c>
      <c r="I720" s="5">
        <f>YEAR(SALES!$A720)</f>
        <v>2023</v>
      </c>
    </row>
    <row r="721" spans="1:9" x14ac:dyDescent="0.35">
      <c r="A721" s="7" t="s">
        <v>6528</v>
      </c>
      <c r="B721" s="7" t="s">
        <v>6534</v>
      </c>
      <c r="C721" s="7" t="s">
        <v>21</v>
      </c>
      <c r="D721" s="7" t="s">
        <v>138</v>
      </c>
      <c r="E721" s="7">
        <v>8</v>
      </c>
      <c r="F721" s="7" cm="1">
        <f t="array" ref="F721">_xlfn.XLOOKUP(SALES!$D721,TRIM(Table5[PRODUCTS]),Table5[SELLING PRICE])</f>
        <v>1500</v>
      </c>
      <c r="G721" s="7">
        <f t="shared" si="22"/>
        <v>12000</v>
      </c>
      <c r="H721" s="6" t="str">
        <f t="shared" si="23"/>
        <v>Apr</v>
      </c>
      <c r="I721" s="5">
        <f>YEAR(SALES!$A721)</f>
        <v>2023</v>
      </c>
    </row>
    <row r="722" spans="1:9" x14ac:dyDescent="0.35">
      <c r="A722" s="5" t="s">
        <v>6494</v>
      </c>
      <c r="B722" s="5" t="s">
        <v>6496</v>
      </c>
      <c r="C722" s="5" t="s">
        <v>21</v>
      </c>
      <c r="D722" s="5" t="s">
        <v>138</v>
      </c>
      <c r="E722" s="5">
        <v>5</v>
      </c>
      <c r="F722" s="5" cm="1">
        <f t="array" ref="F722">_xlfn.XLOOKUP(SALES!$D722,TRIM(Table5[PRODUCTS]),Table5[SELLING PRICE])</f>
        <v>1500</v>
      </c>
      <c r="G722" s="5">
        <f t="shared" si="22"/>
        <v>7500</v>
      </c>
      <c r="H722" s="6" t="str">
        <f t="shared" si="23"/>
        <v>Apr</v>
      </c>
      <c r="I722" s="5">
        <f>YEAR(SALES!$A722)</f>
        <v>2023</v>
      </c>
    </row>
    <row r="723" spans="1:9" x14ac:dyDescent="0.35">
      <c r="A723" s="7" t="s">
        <v>6473</v>
      </c>
      <c r="B723" s="7" t="s">
        <v>6481</v>
      </c>
      <c r="C723" s="7" t="s">
        <v>21</v>
      </c>
      <c r="D723" s="7" t="s">
        <v>138</v>
      </c>
      <c r="E723" s="7">
        <v>7</v>
      </c>
      <c r="F723" s="7" cm="1">
        <f t="array" ref="F723">_xlfn.XLOOKUP(SALES!$D723,TRIM(Table5[PRODUCTS]),Table5[SELLING PRICE])</f>
        <v>1500</v>
      </c>
      <c r="G723" s="7">
        <f t="shared" si="22"/>
        <v>10500</v>
      </c>
      <c r="H723" s="6" t="str">
        <f t="shared" si="23"/>
        <v>Apr</v>
      </c>
      <c r="I723" s="7">
        <f>YEAR(SALES!$A723)</f>
        <v>2023</v>
      </c>
    </row>
    <row r="724" spans="1:9" x14ac:dyDescent="0.35">
      <c r="A724" s="5" t="s">
        <v>6456</v>
      </c>
      <c r="B724" s="5" t="s">
        <v>6455</v>
      </c>
      <c r="C724" s="5" t="s">
        <v>21</v>
      </c>
      <c r="D724" s="5" t="s">
        <v>138</v>
      </c>
      <c r="E724" s="5">
        <v>1</v>
      </c>
      <c r="F724" s="5" cm="1">
        <f t="array" ref="F724">_xlfn.XLOOKUP(SALES!$D724,TRIM(Table5[PRODUCTS]),Table5[SELLING PRICE])</f>
        <v>1500</v>
      </c>
      <c r="G724" s="5">
        <f t="shared" si="22"/>
        <v>1500</v>
      </c>
      <c r="H724" s="6" t="str">
        <f t="shared" si="23"/>
        <v>Apr</v>
      </c>
      <c r="I724" s="5">
        <f>YEAR(SALES!$A724)</f>
        <v>2023</v>
      </c>
    </row>
    <row r="725" spans="1:9" x14ac:dyDescent="0.35">
      <c r="A725" s="7" t="s">
        <v>6396</v>
      </c>
      <c r="B725" s="7" t="s">
        <v>6397</v>
      </c>
      <c r="C725" s="7" t="s">
        <v>21</v>
      </c>
      <c r="D725" s="7" t="s">
        <v>138</v>
      </c>
      <c r="E725" s="7">
        <v>4</v>
      </c>
      <c r="F725" s="7" cm="1">
        <f t="array" ref="F725">_xlfn.XLOOKUP(SALES!$D725,TRIM(Table5[PRODUCTS]),Table5[SELLING PRICE])</f>
        <v>1500</v>
      </c>
      <c r="G725" s="7">
        <f t="shared" si="22"/>
        <v>6000</v>
      </c>
      <c r="H725" s="6" t="str">
        <f t="shared" si="23"/>
        <v>Apr</v>
      </c>
      <c r="I725" s="5">
        <f>YEAR(SALES!$A725)</f>
        <v>2023</v>
      </c>
    </row>
    <row r="726" spans="1:9" x14ac:dyDescent="0.35">
      <c r="A726" s="5" t="s">
        <v>6335</v>
      </c>
      <c r="B726" s="5" t="s">
        <v>6340</v>
      </c>
      <c r="C726" s="5" t="s">
        <v>21</v>
      </c>
      <c r="D726" s="5" t="s">
        <v>138</v>
      </c>
      <c r="E726" s="5">
        <v>6</v>
      </c>
      <c r="F726" s="5" cm="1">
        <f t="array" ref="F726">_xlfn.XLOOKUP(SALES!$D726,TRIM(Table5[PRODUCTS]),Table5[SELLING PRICE])</f>
        <v>1500</v>
      </c>
      <c r="G726" s="5">
        <f t="shared" si="22"/>
        <v>9000</v>
      </c>
      <c r="H726" s="6" t="str">
        <f t="shared" si="23"/>
        <v>Apr</v>
      </c>
      <c r="I726" s="5">
        <f>YEAR(SALES!$A726)</f>
        <v>2023</v>
      </c>
    </row>
    <row r="727" spans="1:9" x14ac:dyDescent="0.35">
      <c r="A727" s="7" t="s">
        <v>6324</v>
      </c>
      <c r="B727" s="7" t="s">
        <v>6333</v>
      </c>
      <c r="C727" s="7" t="s">
        <v>21</v>
      </c>
      <c r="D727" s="7" t="s">
        <v>138</v>
      </c>
      <c r="E727" s="7">
        <v>5</v>
      </c>
      <c r="F727" s="7" cm="1">
        <f t="array" ref="F727">_xlfn.XLOOKUP(SALES!$D727,TRIM(Table5[PRODUCTS]),Table5[SELLING PRICE])</f>
        <v>1500</v>
      </c>
      <c r="G727" s="7">
        <f t="shared" si="22"/>
        <v>7500</v>
      </c>
      <c r="H727" s="6" t="str">
        <f t="shared" si="23"/>
        <v>Apr</v>
      </c>
      <c r="I727" s="5">
        <f>YEAR(SALES!$A727)</f>
        <v>2023</v>
      </c>
    </row>
    <row r="728" spans="1:9" x14ac:dyDescent="0.35">
      <c r="A728" s="5" t="s">
        <v>6183</v>
      </c>
      <c r="B728" s="5" t="s">
        <v>6188</v>
      </c>
      <c r="C728" s="5" t="s">
        <v>21</v>
      </c>
      <c r="D728" s="5" t="s">
        <v>138</v>
      </c>
      <c r="E728" s="5">
        <v>15</v>
      </c>
      <c r="F728" s="5" cm="1">
        <f t="array" ref="F728">_xlfn.XLOOKUP(SALES!$D728,TRIM(Table5[PRODUCTS]),Table5[SELLING PRICE])</f>
        <v>1500</v>
      </c>
      <c r="G728" s="5">
        <f t="shared" si="22"/>
        <v>22500</v>
      </c>
      <c r="H728" s="6" t="str">
        <f t="shared" si="23"/>
        <v>May</v>
      </c>
      <c r="I728" s="5">
        <f>YEAR(SALES!$A728)</f>
        <v>2023</v>
      </c>
    </row>
    <row r="729" spans="1:9" x14ac:dyDescent="0.35">
      <c r="A729" s="7" t="s">
        <v>6163</v>
      </c>
      <c r="B729" s="7" t="s">
        <v>6167</v>
      </c>
      <c r="C729" s="7" t="s">
        <v>21</v>
      </c>
      <c r="D729" s="7" t="s">
        <v>138</v>
      </c>
      <c r="E729" s="7">
        <v>7</v>
      </c>
      <c r="F729" s="7" cm="1">
        <f t="array" ref="F729">_xlfn.XLOOKUP(SALES!$D729,TRIM(Table5[PRODUCTS]),Table5[SELLING PRICE])</f>
        <v>1500</v>
      </c>
      <c r="G729" s="7">
        <f t="shared" si="22"/>
        <v>10500</v>
      </c>
      <c r="H729" s="6" t="str">
        <f t="shared" si="23"/>
        <v>May</v>
      </c>
      <c r="I729" s="7">
        <f>YEAR(SALES!$A729)</f>
        <v>2023</v>
      </c>
    </row>
    <row r="730" spans="1:9" x14ac:dyDescent="0.35">
      <c r="A730" s="5" t="s">
        <v>6108</v>
      </c>
      <c r="B730" s="5" t="s">
        <v>6110</v>
      </c>
      <c r="C730" s="5" t="s">
        <v>21</v>
      </c>
      <c r="D730" s="5" t="s">
        <v>138</v>
      </c>
      <c r="E730" s="5">
        <v>5</v>
      </c>
      <c r="F730" s="5" cm="1">
        <f t="array" ref="F730">_xlfn.XLOOKUP(SALES!$D730,TRIM(Table5[PRODUCTS]),Table5[SELLING PRICE])</f>
        <v>1500</v>
      </c>
      <c r="G730" s="5">
        <f t="shared" si="22"/>
        <v>7500</v>
      </c>
      <c r="H730" s="6" t="str">
        <f t="shared" si="23"/>
        <v>May</v>
      </c>
      <c r="I730" s="5">
        <f>YEAR(SALES!$A730)</f>
        <v>2023</v>
      </c>
    </row>
    <row r="731" spans="1:9" x14ac:dyDescent="0.35">
      <c r="A731" s="7" t="s">
        <v>6041</v>
      </c>
      <c r="B731" s="7" t="s">
        <v>6044</v>
      </c>
      <c r="C731" s="7" t="s">
        <v>21</v>
      </c>
      <c r="D731" s="7" t="s">
        <v>138</v>
      </c>
      <c r="E731" s="7">
        <v>2</v>
      </c>
      <c r="F731" s="7" cm="1">
        <f t="array" ref="F731">_xlfn.XLOOKUP(SALES!$D731,TRIM(Table5[PRODUCTS]),Table5[SELLING PRICE])</f>
        <v>1500</v>
      </c>
      <c r="G731" s="7">
        <f t="shared" si="22"/>
        <v>3000</v>
      </c>
      <c r="H731" s="6" t="str">
        <f t="shared" si="23"/>
        <v>Jun</v>
      </c>
      <c r="I731" s="5">
        <f>YEAR(SALES!$A731)</f>
        <v>2023</v>
      </c>
    </row>
    <row r="732" spans="1:9" x14ac:dyDescent="0.35">
      <c r="A732" s="5" t="s">
        <v>6028</v>
      </c>
      <c r="B732" s="5" t="s">
        <v>6032</v>
      </c>
      <c r="C732" s="5" t="s">
        <v>21</v>
      </c>
      <c r="D732" s="5" t="s">
        <v>138</v>
      </c>
      <c r="E732" s="5">
        <v>7</v>
      </c>
      <c r="F732" s="5" cm="1">
        <f t="array" ref="F732">_xlfn.XLOOKUP(SALES!$D732,TRIM(Table5[PRODUCTS]),Table5[SELLING PRICE])</f>
        <v>1500</v>
      </c>
      <c r="G732" s="5">
        <f t="shared" si="22"/>
        <v>10500</v>
      </c>
      <c r="H732" s="6" t="str">
        <f t="shared" si="23"/>
        <v>Jun</v>
      </c>
      <c r="I732" s="5">
        <f>YEAR(SALES!$A732)</f>
        <v>2023</v>
      </c>
    </row>
    <row r="733" spans="1:9" x14ac:dyDescent="0.35">
      <c r="A733" s="7" t="s">
        <v>6021</v>
      </c>
      <c r="B733" s="7" t="s">
        <v>6024</v>
      </c>
      <c r="C733" s="7" t="s">
        <v>21</v>
      </c>
      <c r="D733" s="7" t="s">
        <v>138</v>
      </c>
      <c r="E733" s="7">
        <v>4</v>
      </c>
      <c r="F733" s="7" cm="1">
        <f t="array" ref="F733">_xlfn.XLOOKUP(SALES!$D733,TRIM(Table5[PRODUCTS]),Table5[SELLING PRICE])</f>
        <v>1500</v>
      </c>
      <c r="G733" s="7">
        <f t="shared" si="22"/>
        <v>6000</v>
      </c>
      <c r="H733" s="6" t="str">
        <f t="shared" si="23"/>
        <v>Jun</v>
      </c>
      <c r="I733" s="5">
        <f>YEAR(SALES!$A733)</f>
        <v>2023</v>
      </c>
    </row>
    <row r="734" spans="1:9" x14ac:dyDescent="0.35">
      <c r="A734" s="5" t="s">
        <v>5960</v>
      </c>
      <c r="B734" s="5" t="s">
        <v>5961</v>
      </c>
      <c r="C734" s="5" t="s">
        <v>21</v>
      </c>
      <c r="D734" s="5" t="s">
        <v>138</v>
      </c>
      <c r="E734" s="5">
        <v>14</v>
      </c>
      <c r="F734" s="5" cm="1">
        <f t="array" ref="F734">_xlfn.XLOOKUP(SALES!$D734,TRIM(Table5[PRODUCTS]),Table5[SELLING PRICE])</f>
        <v>1500</v>
      </c>
      <c r="G734" s="5">
        <f t="shared" si="22"/>
        <v>21000</v>
      </c>
      <c r="H734" s="6" t="str">
        <f t="shared" si="23"/>
        <v>Jun</v>
      </c>
      <c r="I734" s="5">
        <f>YEAR(SALES!$A734)</f>
        <v>2023</v>
      </c>
    </row>
    <row r="735" spans="1:9" x14ac:dyDescent="0.35">
      <c r="A735" s="7" t="s">
        <v>5928</v>
      </c>
      <c r="B735" s="7" t="s">
        <v>5929</v>
      </c>
      <c r="C735" s="7" t="s">
        <v>21</v>
      </c>
      <c r="D735" s="7" t="s">
        <v>138</v>
      </c>
      <c r="E735" s="7">
        <v>6</v>
      </c>
      <c r="F735" s="7" cm="1">
        <f t="array" ref="F735">_xlfn.XLOOKUP(SALES!$D735,TRIM(Table5[PRODUCTS]),Table5[SELLING PRICE])</f>
        <v>1500</v>
      </c>
      <c r="G735" s="7">
        <f t="shared" si="22"/>
        <v>9000</v>
      </c>
      <c r="H735" s="6" t="str">
        <f t="shared" si="23"/>
        <v>Jun</v>
      </c>
      <c r="I735" s="7">
        <f>YEAR(SALES!$A735)</f>
        <v>2023</v>
      </c>
    </row>
    <row r="736" spans="1:9" x14ac:dyDescent="0.35">
      <c r="A736" s="5" t="s">
        <v>5920</v>
      </c>
      <c r="B736" s="5" t="s">
        <v>5926</v>
      </c>
      <c r="C736" s="5" t="s">
        <v>21</v>
      </c>
      <c r="D736" s="5" t="s">
        <v>138</v>
      </c>
      <c r="E736" s="5">
        <v>12</v>
      </c>
      <c r="F736" s="5" cm="1">
        <f t="array" ref="F736">_xlfn.XLOOKUP(SALES!$D736,TRIM(Table5[PRODUCTS]),Table5[SELLING PRICE])</f>
        <v>1500</v>
      </c>
      <c r="G736" s="5">
        <f t="shared" si="22"/>
        <v>18000</v>
      </c>
      <c r="H736" s="6" t="str">
        <f t="shared" si="23"/>
        <v>Jun</v>
      </c>
      <c r="I736" s="5">
        <f>YEAR(SALES!$A736)</f>
        <v>2023</v>
      </c>
    </row>
    <row r="737" spans="1:9" x14ac:dyDescent="0.35">
      <c r="A737" s="7" t="s">
        <v>5914</v>
      </c>
      <c r="B737" s="7" t="s">
        <v>5918</v>
      </c>
      <c r="C737" s="7" t="s">
        <v>21</v>
      </c>
      <c r="D737" s="7" t="s">
        <v>138</v>
      </c>
      <c r="E737" s="7">
        <v>9</v>
      </c>
      <c r="F737" s="7" cm="1">
        <f t="array" ref="F737">_xlfn.XLOOKUP(SALES!$D737,TRIM(Table5[PRODUCTS]),Table5[SELLING PRICE])</f>
        <v>1500</v>
      </c>
      <c r="G737" s="7">
        <f t="shared" si="22"/>
        <v>13500</v>
      </c>
      <c r="H737" s="6" t="str">
        <f t="shared" si="23"/>
        <v>Jun</v>
      </c>
      <c r="I737" s="5">
        <f>YEAR(SALES!$A737)</f>
        <v>2023</v>
      </c>
    </row>
    <row r="738" spans="1:9" x14ac:dyDescent="0.35">
      <c r="A738" s="5" t="s">
        <v>5842</v>
      </c>
      <c r="B738" s="5" t="s">
        <v>5841</v>
      </c>
      <c r="C738" s="5" t="s">
        <v>21</v>
      </c>
      <c r="D738" s="5" t="s">
        <v>138</v>
      </c>
      <c r="E738" s="5">
        <v>4</v>
      </c>
      <c r="F738" s="5" cm="1">
        <f t="array" ref="F738">_xlfn.XLOOKUP(SALES!$D738,TRIM(Table5[PRODUCTS]),Table5[SELLING PRICE])</f>
        <v>1500</v>
      </c>
      <c r="G738" s="5">
        <f t="shared" si="22"/>
        <v>6000</v>
      </c>
      <c r="H738" s="6" t="str">
        <f t="shared" si="23"/>
        <v>Jul</v>
      </c>
      <c r="I738" s="5">
        <f>YEAR(SALES!$A738)</f>
        <v>2023</v>
      </c>
    </row>
    <row r="739" spans="1:9" x14ac:dyDescent="0.35">
      <c r="A739" s="7" t="s">
        <v>5830</v>
      </c>
      <c r="B739" s="7" t="s">
        <v>5831</v>
      </c>
      <c r="C739" s="7" t="s">
        <v>21</v>
      </c>
      <c r="D739" s="7" t="s">
        <v>138</v>
      </c>
      <c r="E739" s="7">
        <v>2</v>
      </c>
      <c r="F739" s="7" cm="1">
        <f t="array" ref="F739">_xlfn.XLOOKUP(SALES!$D739,TRIM(Table5[PRODUCTS]),Table5[SELLING PRICE])</f>
        <v>1500</v>
      </c>
      <c r="G739" s="7">
        <f t="shared" si="22"/>
        <v>3000</v>
      </c>
      <c r="H739" s="6" t="str">
        <f t="shared" si="23"/>
        <v>Jul</v>
      </c>
      <c r="I739" s="5">
        <f>YEAR(SALES!$A739)</f>
        <v>2023</v>
      </c>
    </row>
    <row r="740" spans="1:9" x14ac:dyDescent="0.35">
      <c r="A740" s="5" t="s">
        <v>5824</v>
      </c>
      <c r="B740" s="5" t="s">
        <v>5826</v>
      </c>
      <c r="C740" s="5" t="s">
        <v>21</v>
      </c>
      <c r="D740" s="5" t="s">
        <v>138</v>
      </c>
      <c r="E740" s="5">
        <v>1</v>
      </c>
      <c r="F740" s="5" cm="1">
        <f t="array" ref="F740">_xlfn.XLOOKUP(SALES!$D740,TRIM(Table5[PRODUCTS]),Table5[SELLING PRICE])</f>
        <v>1500</v>
      </c>
      <c r="G740" s="5">
        <f t="shared" si="22"/>
        <v>1500</v>
      </c>
      <c r="H740" s="6" t="str">
        <f t="shared" si="23"/>
        <v>Jul</v>
      </c>
      <c r="I740" s="5">
        <f>YEAR(SALES!$A740)</f>
        <v>2023</v>
      </c>
    </row>
    <row r="741" spans="1:9" x14ac:dyDescent="0.35">
      <c r="A741" s="7" t="s">
        <v>5817</v>
      </c>
      <c r="B741" s="7" t="s">
        <v>5818</v>
      </c>
      <c r="C741" s="7" t="s">
        <v>21</v>
      </c>
      <c r="D741" s="7" t="s">
        <v>138</v>
      </c>
      <c r="E741" s="7">
        <v>14</v>
      </c>
      <c r="F741" s="7" cm="1">
        <f t="array" ref="F741">_xlfn.XLOOKUP(SALES!$D741,TRIM(Table5[PRODUCTS]),Table5[SELLING PRICE])</f>
        <v>1500</v>
      </c>
      <c r="G741" s="7">
        <f t="shared" si="22"/>
        <v>21000</v>
      </c>
      <c r="H741" s="6" t="str">
        <f t="shared" si="23"/>
        <v>Jul</v>
      </c>
      <c r="I741" s="7">
        <f>YEAR(SALES!$A741)</f>
        <v>2023</v>
      </c>
    </row>
    <row r="742" spans="1:9" x14ac:dyDescent="0.35">
      <c r="A742" s="5" t="s">
        <v>5733</v>
      </c>
      <c r="B742" s="5" t="s">
        <v>5738</v>
      </c>
      <c r="C742" s="5" t="s">
        <v>21</v>
      </c>
      <c r="D742" s="5" t="s">
        <v>138</v>
      </c>
      <c r="E742" s="5">
        <v>9</v>
      </c>
      <c r="F742" s="5" cm="1">
        <f t="array" ref="F742">_xlfn.XLOOKUP(SALES!$D742,TRIM(Table5[PRODUCTS]),Table5[SELLING PRICE])</f>
        <v>1500</v>
      </c>
      <c r="G742" s="5">
        <f t="shared" si="22"/>
        <v>13500</v>
      </c>
      <c r="H742" s="6" t="str">
        <f t="shared" si="23"/>
        <v>Jul</v>
      </c>
      <c r="I742" s="5">
        <f>YEAR(SALES!$A742)</f>
        <v>2023</v>
      </c>
    </row>
    <row r="743" spans="1:9" x14ac:dyDescent="0.35">
      <c r="A743" s="7" t="s">
        <v>5618</v>
      </c>
      <c r="B743" s="7" t="s">
        <v>5617</v>
      </c>
      <c r="C743" s="7" t="s">
        <v>21</v>
      </c>
      <c r="D743" s="7" t="s">
        <v>138</v>
      </c>
      <c r="E743" s="7">
        <v>13</v>
      </c>
      <c r="F743" s="7" cm="1">
        <f t="array" ref="F743">_xlfn.XLOOKUP(SALES!$D743,TRIM(Table5[PRODUCTS]),Table5[SELLING PRICE])</f>
        <v>1500</v>
      </c>
      <c r="G743" s="7">
        <f t="shared" si="22"/>
        <v>19500</v>
      </c>
      <c r="H743" s="6" t="str">
        <f t="shared" si="23"/>
        <v>Aug</v>
      </c>
      <c r="I743" s="5">
        <f>YEAR(SALES!$A743)</f>
        <v>2023</v>
      </c>
    </row>
    <row r="744" spans="1:9" x14ac:dyDescent="0.35">
      <c r="A744" s="5" t="s">
        <v>5554</v>
      </c>
      <c r="B744" s="5" t="s">
        <v>5556</v>
      </c>
      <c r="C744" s="5" t="s">
        <v>21</v>
      </c>
      <c r="D744" s="5" t="s">
        <v>138</v>
      </c>
      <c r="E744" s="5">
        <v>3</v>
      </c>
      <c r="F744" s="5" cm="1">
        <f t="array" ref="F744">_xlfn.XLOOKUP(SALES!$D744,TRIM(Table5[PRODUCTS]),Table5[SELLING PRICE])</f>
        <v>1500</v>
      </c>
      <c r="G744" s="5">
        <f t="shared" si="22"/>
        <v>4500</v>
      </c>
      <c r="H744" s="6" t="str">
        <f t="shared" si="23"/>
        <v>Aug</v>
      </c>
      <c r="I744" s="5">
        <f>YEAR(SALES!$A744)</f>
        <v>2023</v>
      </c>
    </row>
    <row r="745" spans="1:9" x14ac:dyDescent="0.35">
      <c r="A745" s="7" t="s">
        <v>5540</v>
      </c>
      <c r="B745" s="7" t="s">
        <v>5545</v>
      </c>
      <c r="C745" s="7" t="s">
        <v>21</v>
      </c>
      <c r="D745" s="7" t="s">
        <v>138</v>
      </c>
      <c r="E745" s="7">
        <v>8</v>
      </c>
      <c r="F745" s="7" cm="1">
        <f t="array" ref="F745">_xlfn.XLOOKUP(SALES!$D745,TRIM(Table5[PRODUCTS]),Table5[SELLING PRICE])</f>
        <v>1500</v>
      </c>
      <c r="G745" s="7">
        <f t="shared" si="22"/>
        <v>12000</v>
      </c>
      <c r="H745" s="6" t="str">
        <f t="shared" si="23"/>
        <v>Aug</v>
      </c>
      <c r="I745" s="5">
        <f>YEAR(SALES!$A745)</f>
        <v>2023</v>
      </c>
    </row>
    <row r="746" spans="1:9" x14ac:dyDescent="0.35">
      <c r="A746" s="5" t="s">
        <v>5505</v>
      </c>
      <c r="B746" s="5" t="s">
        <v>5516</v>
      </c>
      <c r="C746" s="5" t="s">
        <v>21</v>
      </c>
      <c r="D746" s="5" t="s">
        <v>138</v>
      </c>
      <c r="E746" s="5">
        <v>11</v>
      </c>
      <c r="F746" s="5" cm="1">
        <f t="array" ref="F746">_xlfn.XLOOKUP(SALES!$D746,TRIM(Table5[PRODUCTS]),Table5[SELLING PRICE])</f>
        <v>1500</v>
      </c>
      <c r="G746" s="5">
        <f t="shared" si="22"/>
        <v>16500</v>
      </c>
      <c r="H746" s="6" t="str">
        <f t="shared" si="23"/>
        <v>Sept</v>
      </c>
      <c r="I746" s="5">
        <f>YEAR(SALES!$A746)</f>
        <v>2023</v>
      </c>
    </row>
    <row r="747" spans="1:9" x14ac:dyDescent="0.35">
      <c r="A747" s="7" t="s">
        <v>5493</v>
      </c>
      <c r="B747" s="7" t="s">
        <v>5495</v>
      </c>
      <c r="C747" s="7" t="s">
        <v>21</v>
      </c>
      <c r="D747" s="7" t="s">
        <v>138</v>
      </c>
      <c r="E747" s="7">
        <v>8</v>
      </c>
      <c r="F747" s="7" cm="1">
        <f t="array" ref="F747">_xlfn.XLOOKUP(SALES!$D747,TRIM(Table5[PRODUCTS]),Table5[SELLING PRICE])</f>
        <v>1500</v>
      </c>
      <c r="G747" s="7">
        <f t="shared" si="22"/>
        <v>12000</v>
      </c>
      <c r="H747" s="6" t="str">
        <f t="shared" si="23"/>
        <v>Sept</v>
      </c>
      <c r="I747" s="7">
        <f>YEAR(SALES!$A747)</f>
        <v>2023</v>
      </c>
    </row>
    <row r="748" spans="1:9" x14ac:dyDescent="0.35">
      <c r="A748" s="5" t="s">
        <v>5493</v>
      </c>
      <c r="B748" s="5" t="s">
        <v>5492</v>
      </c>
      <c r="C748" s="5" t="s">
        <v>21</v>
      </c>
      <c r="D748" s="5" t="s">
        <v>138</v>
      </c>
      <c r="E748" s="5">
        <v>7</v>
      </c>
      <c r="F748" s="5" cm="1">
        <f t="array" ref="F748">_xlfn.XLOOKUP(SALES!$D748,TRIM(Table5[PRODUCTS]),Table5[SELLING PRICE])</f>
        <v>1500</v>
      </c>
      <c r="G748" s="5">
        <f t="shared" si="22"/>
        <v>10500</v>
      </c>
      <c r="H748" s="6" t="str">
        <f t="shared" si="23"/>
        <v>Sept</v>
      </c>
      <c r="I748" s="5">
        <f>YEAR(SALES!$A748)</f>
        <v>2023</v>
      </c>
    </row>
    <row r="749" spans="1:9" x14ac:dyDescent="0.35">
      <c r="A749" s="7" t="s">
        <v>5438</v>
      </c>
      <c r="B749" s="7" t="s">
        <v>5440</v>
      </c>
      <c r="C749" s="7" t="s">
        <v>21</v>
      </c>
      <c r="D749" s="7" t="s">
        <v>138</v>
      </c>
      <c r="E749" s="7">
        <v>7</v>
      </c>
      <c r="F749" s="7" cm="1">
        <f t="array" ref="F749">_xlfn.XLOOKUP(SALES!$D749,TRIM(Table5[PRODUCTS]),Table5[SELLING PRICE])</f>
        <v>1500</v>
      </c>
      <c r="G749" s="7">
        <f t="shared" si="22"/>
        <v>10500</v>
      </c>
      <c r="H749" s="6" t="str">
        <f t="shared" si="23"/>
        <v>Sept</v>
      </c>
      <c r="I749" s="5">
        <f>YEAR(SALES!$A749)</f>
        <v>2023</v>
      </c>
    </row>
    <row r="750" spans="1:9" x14ac:dyDescent="0.35">
      <c r="A750" s="5" t="s">
        <v>5438</v>
      </c>
      <c r="B750" s="5" t="s">
        <v>5439</v>
      </c>
      <c r="C750" s="5" t="s">
        <v>21</v>
      </c>
      <c r="D750" s="5" t="s">
        <v>138</v>
      </c>
      <c r="E750" s="5">
        <v>13</v>
      </c>
      <c r="F750" s="5" cm="1">
        <f t="array" ref="F750">_xlfn.XLOOKUP(SALES!$D750,TRIM(Table5[PRODUCTS]),Table5[SELLING PRICE])</f>
        <v>1500</v>
      </c>
      <c r="G750" s="5">
        <f t="shared" si="22"/>
        <v>19500</v>
      </c>
      <c r="H750" s="6" t="str">
        <f t="shared" si="23"/>
        <v>Sept</v>
      </c>
      <c r="I750" s="5">
        <f>YEAR(SALES!$A750)</f>
        <v>2023</v>
      </c>
    </row>
    <row r="751" spans="1:9" x14ac:dyDescent="0.35">
      <c r="A751" s="7" t="s">
        <v>5428</v>
      </c>
      <c r="B751" s="7" t="s">
        <v>5435</v>
      </c>
      <c r="C751" s="7" t="s">
        <v>21</v>
      </c>
      <c r="D751" s="7" t="s">
        <v>138</v>
      </c>
      <c r="E751" s="7">
        <v>3</v>
      </c>
      <c r="F751" s="7" cm="1">
        <f t="array" ref="F751">_xlfn.XLOOKUP(SALES!$D751,TRIM(Table5[PRODUCTS]),Table5[SELLING PRICE])</f>
        <v>1500</v>
      </c>
      <c r="G751" s="7">
        <f t="shared" si="22"/>
        <v>4500</v>
      </c>
      <c r="H751" s="6" t="str">
        <f t="shared" si="23"/>
        <v>Sept</v>
      </c>
      <c r="I751" s="5">
        <f>YEAR(SALES!$A751)</f>
        <v>2023</v>
      </c>
    </row>
    <row r="752" spans="1:9" x14ac:dyDescent="0.35">
      <c r="A752" s="5" t="s">
        <v>5419</v>
      </c>
      <c r="B752" s="5" t="s">
        <v>5418</v>
      </c>
      <c r="C752" s="5" t="s">
        <v>21</v>
      </c>
      <c r="D752" s="5" t="s">
        <v>138</v>
      </c>
      <c r="E752" s="5">
        <v>14</v>
      </c>
      <c r="F752" s="5" cm="1">
        <f t="array" ref="F752">_xlfn.XLOOKUP(SALES!$D752,TRIM(Table5[PRODUCTS]),Table5[SELLING PRICE])</f>
        <v>1500</v>
      </c>
      <c r="G752" s="5">
        <f t="shared" si="22"/>
        <v>21000</v>
      </c>
      <c r="H752" s="6" t="str">
        <f t="shared" si="23"/>
        <v>Sept</v>
      </c>
      <c r="I752" s="5">
        <f>YEAR(SALES!$A752)</f>
        <v>2023</v>
      </c>
    </row>
    <row r="753" spans="1:9" x14ac:dyDescent="0.35">
      <c r="A753" s="7" t="s">
        <v>5400</v>
      </c>
      <c r="B753" s="7" t="s">
        <v>5401</v>
      </c>
      <c r="C753" s="7" t="s">
        <v>21</v>
      </c>
      <c r="D753" s="7" t="s">
        <v>138</v>
      </c>
      <c r="E753" s="7">
        <v>8</v>
      </c>
      <c r="F753" s="7" cm="1">
        <f t="array" ref="F753">_xlfn.XLOOKUP(SALES!$D753,TRIM(Table5[PRODUCTS]),Table5[SELLING PRICE])</f>
        <v>1500</v>
      </c>
      <c r="G753" s="7">
        <f t="shared" si="22"/>
        <v>12000</v>
      </c>
      <c r="H753" s="6" t="str">
        <f t="shared" si="23"/>
        <v>Sept</v>
      </c>
      <c r="I753" s="7">
        <f>YEAR(SALES!$A753)</f>
        <v>2023</v>
      </c>
    </row>
    <row r="754" spans="1:9" x14ac:dyDescent="0.35">
      <c r="A754" s="5" t="s">
        <v>5379</v>
      </c>
      <c r="B754" s="5" t="s">
        <v>5380</v>
      </c>
      <c r="C754" s="5" t="s">
        <v>21</v>
      </c>
      <c r="D754" s="5" t="s">
        <v>138</v>
      </c>
      <c r="E754" s="5">
        <v>14</v>
      </c>
      <c r="F754" s="5" cm="1">
        <f t="array" ref="F754">_xlfn.XLOOKUP(SALES!$D754,TRIM(Table5[PRODUCTS]),Table5[SELLING PRICE])</f>
        <v>1500</v>
      </c>
      <c r="G754" s="5">
        <f t="shared" si="22"/>
        <v>21000</v>
      </c>
      <c r="H754" s="6" t="str">
        <f t="shared" si="23"/>
        <v>Sept</v>
      </c>
      <c r="I754" s="5">
        <f>YEAR(SALES!$A754)</f>
        <v>2023</v>
      </c>
    </row>
    <row r="755" spans="1:9" x14ac:dyDescent="0.35">
      <c r="A755" s="7" t="s">
        <v>5371</v>
      </c>
      <c r="B755" s="7" t="s">
        <v>5373</v>
      </c>
      <c r="C755" s="7" t="s">
        <v>21</v>
      </c>
      <c r="D755" s="7" t="s">
        <v>138</v>
      </c>
      <c r="E755" s="7">
        <v>14</v>
      </c>
      <c r="F755" s="7" cm="1">
        <f t="array" ref="F755">_xlfn.XLOOKUP(SALES!$D755,TRIM(Table5[PRODUCTS]),Table5[SELLING PRICE])</f>
        <v>1500</v>
      </c>
      <c r="G755" s="7">
        <f t="shared" si="22"/>
        <v>21000</v>
      </c>
      <c r="H755" s="6" t="str">
        <f t="shared" si="23"/>
        <v>Sept</v>
      </c>
      <c r="I755" s="5">
        <f>YEAR(SALES!$A755)</f>
        <v>2023</v>
      </c>
    </row>
    <row r="756" spans="1:9" x14ac:dyDescent="0.35">
      <c r="A756" s="5" t="s">
        <v>5353</v>
      </c>
      <c r="B756" s="5" t="s">
        <v>5357</v>
      </c>
      <c r="C756" s="5" t="s">
        <v>21</v>
      </c>
      <c r="D756" s="5" t="s">
        <v>138</v>
      </c>
      <c r="E756" s="5">
        <v>4</v>
      </c>
      <c r="F756" s="5" cm="1">
        <f t="array" ref="F756">_xlfn.XLOOKUP(SALES!$D756,TRIM(Table5[PRODUCTS]),Table5[SELLING PRICE])</f>
        <v>1500</v>
      </c>
      <c r="G756" s="5">
        <f t="shared" si="22"/>
        <v>6000</v>
      </c>
      <c r="H756" s="6" t="str">
        <f t="shared" si="23"/>
        <v>Sept</v>
      </c>
      <c r="I756" s="5">
        <f>YEAR(SALES!$A756)</f>
        <v>2023</v>
      </c>
    </row>
    <row r="757" spans="1:9" x14ac:dyDescent="0.35">
      <c r="A757" s="7" t="s">
        <v>5279</v>
      </c>
      <c r="B757" s="7" t="s">
        <v>5282</v>
      </c>
      <c r="C757" s="7" t="s">
        <v>21</v>
      </c>
      <c r="D757" s="7" t="s">
        <v>138</v>
      </c>
      <c r="E757" s="7">
        <v>8</v>
      </c>
      <c r="F757" s="7" cm="1">
        <f t="array" ref="F757">_xlfn.XLOOKUP(SALES!$D757,TRIM(Table5[PRODUCTS]),Table5[SELLING PRICE])</f>
        <v>1500</v>
      </c>
      <c r="G757" s="7">
        <f t="shared" si="22"/>
        <v>12000</v>
      </c>
      <c r="H757" s="6" t="str">
        <f t="shared" si="23"/>
        <v>Oct</v>
      </c>
      <c r="I757" s="5">
        <f>YEAR(SALES!$A757)</f>
        <v>2023</v>
      </c>
    </row>
    <row r="758" spans="1:9" x14ac:dyDescent="0.35">
      <c r="A758" s="5" t="s">
        <v>5217</v>
      </c>
      <c r="B758" s="5" t="s">
        <v>5220</v>
      </c>
      <c r="C758" s="5" t="s">
        <v>21</v>
      </c>
      <c r="D758" s="5" t="s">
        <v>138</v>
      </c>
      <c r="E758" s="5">
        <v>1</v>
      </c>
      <c r="F758" s="5" cm="1">
        <f t="array" ref="F758">_xlfn.XLOOKUP(SALES!$D758,TRIM(Table5[PRODUCTS]),Table5[SELLING PRICE])</f>
        <v>1500</v>
      </c>
      <c r="G758" s="5">
        <f t="shared" si="22"/>
        <v>1500</v>
      </c>
      <c r="H758" s="6" t="str">
        <f t="shared" si="23"/>
        <v>Oct</v>
      </c>
      <c r="I758" s="5">
        <f>YEAR(SALES!$A758)</f>
        <v>2023</v>
      </c>
    </row>
    <row r="759" spans="1:9" x14ac:dyDescent="0.35">
      <c r="A759" s="7" t="s">
        <v>5149</v>
      </c>
      <c r="B759" s="7" t="s">
        <v>5157</v>
      </c>
      <c r="C759" s="7" t="s">
        <v>21</v>
      </c>
      <c r="D759" s="7" t="s">
        <v>138</v>
      </c>
      <c r="E759" s="7">
        <v>15</v>
      </c>
      <c r="F759" s="7" cm="1">
        <f t="array" ref="F759">_xlfn.XLOOKUP(SALES!$D759,TRIM(Table5[PRODUCTS]),Table5[SELLING PRICE])</f>
        <v>1500</v>
      </c>
      <c r="G759" s="7">
        <f t="shared" si="22"/>
        <v>22500</v>
      </c>
      <c r="H759" s="6" t="str">
        <f t="shared" si="23"/>
        <v>Nov</v>
      </c>
      <c r="I759" s="7">
        <f>YEAR(SALES!$A759)</f>
        <v>2023</v>
      </c>
    </row>
    <row r="760" spans="1:9" x14ac:dyDescent="0.35">
      <c r="A760" s="5" t="s">
        <v>5075</v>
      </c>
      <c r="B760" s="5" t="s">
        <v>5081</v>
      </c>
      <c r="C760" s="5" t="s">
        <v>21</v>
      </c>
      <c r="D760" s="5" t="s">
        <v>138</v>
      </c>
      <c r="E760" s="5">
        <v>5</v>
      </c>
      <c r="F760" s="5" cm="1">
        <f t="array" ref="F760">_xlfn.XLOOKUP(SALES!$D760,TRIM(Table5[PRODUCTS]),Table5[SELLING PRICE])</f>
        <v>1500</v>
      </c>
      <c r="G760" s="5">
        <f t="shared" si="22"/>
        <v>7500</v>
      </c>
      <c r="H760" s="6" t="str">
        <f t="shared" si="23"/>
        <v>Nov</v>
      </c>
      <c r="I760" s="5">
        <f>YEAR(SALES!$A760)</f>
        <v>2023</v>
      </c>
    </row>
    <row r="761" spans="1:9" x14ac:dyDescent="0.35">
      <c r="A761" s="7" t="s">
        <v>5031</v>
      </c>
      <c r="B761" s="7" t="s">
        <v>5038</v>
      </c>
      <c r="C761" s="7" t="s">
        <v>21</v>
      </c>
      <c r="D761" s="7" t="s">
        <v>138</v>
      </c>
      <c r="E761" s="7">
        <v>5</v>
      </c>
      <c r="F761" s="7" cm="1">
        <f t="array" ref="F761">_xlfn.XLOOKUP(SALES!$D761,TRIM(Table5[PRODUCTS]),Table5[SELLING PRICE])</f>
        <v>1500</v>
      </c>
      <c r="G761" s="7">
        <f t="shared" si="22"/>
        <v>7500</v>
      </c>
      <c r="H761" s="6" t="str">
        <f t="shared" si="23"/>
        <v>Nov</v>
      </c>
      <c r="I761" s="5">
        <f>YEAR(SALES!$A761)</f>
        <v>2023</v>
      </c>
    </row>
    <row r="762" spans="1:9" x14ac:dyDescent="0.35">
      <c r="A762" s="5" t="s">
        <v>5031</v>
      </c>
      <c r="B762" s="5" t="s">
        <v>5032</v>
      </c>
      <c r="C762" s="5" t="s">
        <v>21</v>
      </c>
      <c r="D762" s="5" t="s">
        <v>138</v>
      </c>
      <c r="E762" s="5">
        <v>4</v>
      </c>
      <c r="F762" s="5" cm="1">
        <f t="array" ref="F762">_xlfn.XLOOKUP(SALES!$D762,TRIM(Table5[PRODUCTS]),Table5[SELLING PRICE])</f>
        <v>1500</v>
      </c>
      <c r="G762" s="5">
        <f t="shared" si="22"/>
        <v>6000</v>
      </c>
      <c r="H762" s="6" t="str">
        <f t="shared" si="23"/>
        <v>Nov</v>
      </c>
      <c r="I762" s="5">
        <f>YEAR(SALES!$A762)</f>
        <v>2023</v>
      </c>
    </row>
    <row r="763" spans="1:9" x14ac:dyDescent="0.35">
      <c r="A763" s="7" t="s">
        <v>4985</v>
      </c>
      <c r="B763" s="7" t="s">
        <v>4992</v>
      </c>
      <c r="C763" s="7" t="s">
        <v>21</v>
      </c>
      <c r="D763" s="7" t="s">
        <v>138</v>
      </c>
      <c r="E763" s="7">
        <v>2</v>
      </c>
      <c r="F763" s="7" cm="1">
        <f t="array" ref="F763">_xlfn.XLOOKUP(SALES!$D763,TRIM(Table5[PRODUCTS]),Table5[SELLING PRICE])</f>
        <v>1500</v>
      </c>
      <c r="G763" s="7">
        <f t="shared" si="22"/>
        <v>3000</v>
      </c>
      <c r="H763" s="6" t="str">
        <f t="shared" si="23"/>
        <v>Nov</v>
      </c>
      <c r="I763" s="5">
        <f>YEAR(SALES!$A763)</f>
        <v>2023</v>
      </c>
    </row>
    <row r="764" spans="1:9" x14ac:dyDescent="0.35">
      <c r="A764" s="5" t="s">
        <v>4836</v>
      </c>
      <c r="B764" s="5" t="s">
        <v>4839</v>
      </c>
      <c r="C764" s="5" t="s">
        <v>21</v>
      </c>
      <c r="D764" s="5" t="s">
        <v>138</v>
      </c>
      <c r="E764" s="5">
        <v>14</v>
      </c>
      <c r="F764" s="5" cm="1">
        <f t="array" ref="F764">_xlfn.XLOOKUP(SALES!$D764,TRIM(Table5[PRODUCTS]),Table5[SELLING PRICE])</f>
        <v>1500</v>
      </c>
      <c r="G764" s="5">
        <f t="shared" si="22"/>
        <v>21000</v>
      </c>
      <c r="H764" s="6" t="str">
        <f t="shared" si="23"/>
        <v>Dec</v>
      </c>
      <c r="I764" s="5">
        <f>YEAR(SALES!$A764)</f>
        <v>2023</v>
      </c>
    </row>
    <row r="765" spans="1:9" x14ac:dyDescent="0.35">
      <c r="A765" s="7" t="s">
        <v>4820</v>
      </c>
      <c r="B765" s="7" t="s">
        <v>4824</v>
      </c>
      <c r="C765" s="7" t="s">
        <v>21</v>
      </c>
      <c r="D765" s="7" t="s">
        <v>138</v>
      </c>
      <c r="E765" s="7">
        <v>1</v>
      </c>
      <c r="F765" s="7" cm="1">
        <f t="array" ref="F765">_xlfn.XLOOKUP(SALES!$D765,TRIM(Table5[PRODUCTS]),Table5[SELLING PRICE])</f>
        <v>1500</v>
      </c>
      <c r="G765" s="7">
        <f t="shared" si="22"/>
        <v>1500</v>
      </c>
      <c r="H765" s="6" t="str">
        <f t="shared" si="23"/>
        <v>Dec</v>
      </c>
      <c r="I765" s="7">
        <f>YEAR(SALES!$A765)</f>
        <v>2023</v>
      </c>
    </row>
    <row r="766" spans="1:9" x14ac:dyDescent="0.35">
      <c r="A766" s="5" t="s">
        <v>4785</v>
      </c>
      <c r="B766" s="5" t="s">
        <v>4787</v>
      </c>
      <c r="C766" s="5" t="s">
        <v>21</v>
      </c>
      <c r="D766" s="5" t="s">
        <v>138</v>
      </c>
      <c r="E766" s="5">
        <v>4</v>
      </c>
      <c r="F766" s="5" cm="1">
        <f t="array" ref="F766">_xlfn.XLOOKUP(SALES!$D766,TRIM(Table5[PRODUCTS]),Table5[SELLING PRICE])</f>
        <v>1500</v>
      </c>
      <c r="G766" s="5">
        <f t="shared" si="22"/>
        <v>6000</v>
      </c>
      <c r="H766" s="6" t="str">
        <f t="shared" si="23"/>
        <v>Dec</v>
      </c>
      <c r="I766" s="5">
        <f>YEAR(SALES!$A766)</f>
        <v>2023</v>
      </c>
    </row>
    <row r="767" spans="1:9" x14ac:dyDescent="0.35">
      <c r="A767" s="7" t="s">
        <v>4678</v>
      </c>
      <c r="B767" s="7" t="s">
        <v>4682</v>
      </c>
      <c r="C767" s="7" t="s">
        <v>21</v>
      </c>
      <c r="D767" s="7" t="s">
        <v>138</v>
      </c>
      <c r="E767" s="7">
        <v>7</v>
      </c>
      <c r="F767" s="7" cm="1">
        <f t="array" ref="F767">_xlfn.XLOOKUP(SALES!$D767,TRIM(Table5[PRODUCTS]),Table5[SELLING PRICE])</f>
        <v>1500</v>
      </c>
      <c r="G767" s="7">
        <f t="shared" si="22"/>
        <v>10500</v>
      </c>
      <c r="H767" s="6" t="str">
        <f t="shared" si="23"/>
        <v>Jan</v>
      </c>
      <c r="I767" s="5">
        <f>YEAR(SALES!$A767)</f>
        <v>2024</v>
      </c>
    </row>
    <row r="768" spans="1:9" x14ac:dyDescent="0.35">
      <c r="A768" s="5" t="s">
        <v>4678</v>
      </c>
      <c r="B768" s="5" t="s">
        <v>4680</v>
      </c>
      <c r="C768" s="5" t="s">
        <v>21</v>
      </c>
      <c r="D768" s="5" t="s">
        <v>138</v>
      </c>
      <c r="E768" s="5">
        <v>1</v>
      </c>
      <c r="F768" s="5" cm="1">
        <f t="array" ref="F768">_xlfn.XLOOKUP(SALES!$D768,TRIM(Table5[PRODUCTS]),Table5[SELLING PRICE])</f>
        <v>1500</v>
      </c>
      <c r="G768" s="5">
        <f t="shared" si="22"/>
        <v>1500</v>
      </c>
      <c r="H768" s="6" t="str">
        <f t="shared" si="23"/>
        <v>Jan</v>
      </c>
      <c r="I768" s="5">
        <f>YEAR(SALES!$A768)</f>
        <v>2024</v>
      </c>
    </row>
    <row r="769" spans="1:9" x14ac:dyDescent="0.35">
      <c r="A769" s="7" t="s">
        <v>4663</v>
      </c>
      <c r="B769" s="7" t="s">
        <v>4667</v>
      </c>
      <c r="C769" s="7" t="s">
        <v>21</v>
      </c>
      <c r="D769" s="7" t="s">
        <v>138</v>
      </c>
      <c r="E769" s="7">
        <v>8</v>
      </c>
      <c r="F769" s="7" cm="1">
        <f t="array" ref="F769">_xlfn.XLOOKUP(SALES!$D769,TRIM(Table5[PRODUCTS]),Table5[SELLING PRICE])</f>
        <v>1500</v>
      </c>
      <c r="G769" s="7">
        <f t="shared" si="22"/>
        <v>12000</v>
      </c>
      <c r="H769" s="6" t="str">
        <f t="shared" si="23"/>
        <v>Jan</v>
      </c>
      <c r="I769" s="5">
        <f>YEAR(SALES!$A769)</f>
        <v>2024</v>
      </c>
    </row>
    <row r="770" spans="1:9" x14ac:dyDescent="0.35">
      <c r="A770" s="5" t="s">
        <v>4564</v>
      </c>
      <c r="B770" s="5" t="s">
        <v>4563</v>
      </c>
      <c r="C770" s="5" t="s">
        <v>21</v>
      </c>
      <c r="D770" s="5" t="s">
        <v>138</v>
      </c>
      <c r="E770" s="5">
        <v>13</v>
      </c>
      <c r="F770" s="5" cm="1">
        <f t="array" ref="F770">_xlfn.XLOOKUP(SALES!$D770,TRIM(Table5[PRODUCTS]),Table5[SELLING PRICE])</f>
        <v>1500</v>
      </c>
      <c r="G770" s="5">
        <f t="shared" ref="G770:G833" si="24">PRODUCT(E770:F770)</f>
        <v>19500</v>
      </c>
      <c r="H770" s="6" t="str">
        <f t="shared" ref="H770:H833" si="25">TEXT(A770, "mmm")</f>
        <v>Feb</v>
      </c>
      <c r="I770" s="5">
        <f>YEAR(SALES!$A770)</f>
        <v>2024</v>
      </c>
    </row>
    <row r="771" spans="1:9" x14ac:dyDescent="0.35">
      <c r="A771" s="7" t="s">
        <v>4545</v>
      </c>
      <c r="B771" s="7" t="s">
        <v>4548</v>
      </c>
      <c r="C771" s="7" t="s">
        <v>21</v>
      </c>
      <c r="D771" s="7" t="s">
        <v>138</v>
      </c>
      <c r="E771" s="7">
        <v>10</v>
      </c>
      <c r="F771" s="7" cm="1">
        <f t="array" ref="F771">_xlfn.XLOOKUP(SALES!$D771,TRIM(Table5[PRODUCTS]),Table5[SELLING PRICE])</f>
        <v>1500</v>
      </c>
      <c r="G771" s="7">
        <f t="shared" si="24"/>
        <v>15000</v>
      </c>
      <c r="H771" s="6" t="str">
        <f t="shared" si="25"/>
        <v>Feb</v>
      </c>
      <c r="I771" s="7">
        <f>YEAR(SALES!$A771)</f>
        <v>2024</v>
      </c>
    </row>
    <row r="772" spans="1:9" x14ac:dyDescent="0.35">
      <c r="A772" s="5" t="s">
        <v>4513</v>
      </c>
      <c r="B772" s="5" t="s">
        <v>4518</v>
      </c>
      <c r="C772" s="5" t="s">
        <v>21</v>
      </c>
      <c r="D772" s="5" t="s">
        <v>138</v>
      </c>
      <c r="E772" s="5">
        <v>13</v>
      </c>
      <c r="F772" s="5" cm="1">
        <f t="array" ref="F772">_xlfn.XLOOKUP(SALES!$D772,TRIM(Table5[PRODUCTS]),Table5[SELLING PRICE])</f>
        <v>1500</v>
      </c>
      <c r="G772" s="5">
        <f t="shared" si="24"/>
        <v>19500</v>
      </c>
      <c r="H772" s="6" t="str">
        <f t="shared" si="25"/>
        <v>Feb</v>
      </c>
      <c r="I772" s="5">
        <f>YEAR(SALES!$A772)</f>
        <v>2024</v>
      </c>
    </row>
    <row r="773" spans="1:9" x14ac:dyDescent="0.35">
      <c r="A773" s="7" t="s">
        <v>4513</v>
      </c>
      <c r="B773" s="7" t="s">
        <v>4512</v>
      </c>
      <c r="C773" s="7" t="s">
        <v>21</v>
      </c>
      <c r="D773" s="7" t="s">
        <v>138</v>
      </c>
      <c r="E773" s="7">
        <v>5</v>
      </c>
      <c r="F773" s="7" cm="1">
        <f t="array" ref="F773">_xlfn.XLOOKUP(SALES!$D773,TRIM(Table5[PRODUCTS]),Table5[SELLING PRICE])</f>
        <v>1500</v>
      </c>
      <c r="G773" s="7">
        <f t="shared" si="24"/>
        <v>7500</v>
      </c>
      <c r="H773" s="6" t="str">
        <f t="shared" si="25"/>
        <v>Feb</v>
      </c>
      <c r="I773" s="5">
        <f>YEAR(SALES!$A773)</f>
        <v>2024</v>
      </c>
    </row>
    <row r="774" spans="1:9" x14ac:dyDescent="0.35">
      <c r="A774" s="5" t="s">
        <v>4476</v>
      </c>
      <c r="B774" s="5" t="s">
        <v>4481</v>
      </c>
      <c r="C774" s="5" t="s">
        <v>21</v>
      </c>
      <c r="D774" s="5" t="s">
        <v>138</v>
      </c>
      <c r="E774" s="5">
        <v>1</v>
      </c>
      <c r="F774" s="5" cm="1">
        <f t="array" ref="F774">_xlfn.XLOOKUP(SALES!$D774,TRIM(Table5[PRODUCTS]),Table5[SELLING PRICE])</f>
        <v>1500</v>
      </c>
      <c r="G774" s="5">
        <f t="shared" si="24"/>
        <v>1500</v>
      </c>
      <c r="H774" s="6" t="str">
        <f t="shared" si="25"/>
        <v>Feb</v>
      </c>
      <c r="I774" s="5">
        <f>YEAR(SALES!$A774)</f>
        <v>2024</v>
      </c>
    </row>
    <row r="775" spans="1:9" x14ac:dyDescent="0.35">
      <c r="A775" s="7" t="s">
        <v>4407</v>
      </c>
      <c r="B775" s="7" t="s">
        <v>4411</v>
      </c>
      <c r="C775" s="7" t="s">
        <v>21</v>
      </c>
      <c r="D775" s="7" t="s">
        <v>138</v>
      </c>
      <c r="E775" s="7">
        <v>13</v>
      </c>
      <c r="F775" s="7" cm="1">
        <f t="array" ref="F775">_xlfn.XLOOKUP(SALES!$D775,TRIM(Table5[PRODUCTS]),Table5[SELLING PRICE])</f>
        <v>1500</v>
      </c>
      <c r="G775" s="7">
        <f t="shared" si="24"/>
        <v>19500</v>
      </c>
      <c r="H775" s="6" t="str">
        <f t="shared" si="25"/>
        <v>Feb</v>
      </c>
      <c r="I775" s="5">
        <f>YEAR(SALES!$A775)</f>
        <v>2024</v>
      </c>
    </row>
    <row r="776" spans="1:9" x14ac:dyDescent="0.35">
      <c r="A776" s="5" t="s">
        <v>4338</v>
      </c>
      <c r="B776" s="5" t="s">
        <v>4345</v>
      </c>
      <c r="C776" s="5" t="s">
        <v>21</v>
      </c>
      <c r="D776" s="5" t="s">
        <v>138</v>
      </c>
      <c r="E776" s="5">
        <v>3</v>
      </c>
      <c r="F776" s="5" cm="1">
        <f t="array" ref="F776">_xlfn.XLOOKUP(SALES!$D776,TRIM(Table5[PRODUCTS]),Table5[SELLING PRICE])</f>
        <v>1500</v>
      </c>
      <c r="G776" s="5">
        <f t="shared" si="24"/>
        <v>4500</v>
      </c>
      <c r="H776" s="6" t="str">
        <f t="shared" si="25"/>
        <v>Mar</v>
      </c>
      <c r="I776" s="5">
        <f>YEAR(SALES!$A776)</f>
        <v>2024</v>
      </c>
    </row>
    <row r="777" spans="1:9" x14ac:dyDescent="0.35">
      <c r="A777" s="7" t="s">
        <v>4234</v>
      </c>
      <c r="B777" s="7" t="s">
        <v>4238</v>
      </c>
      <c r="C777" s="7" t="s">
        <v>21</v>
      </c>
      <c r="D777" s="7" t="s">
        <v>138</v>
      </c>
      <c r="E777" s="7">
        <v>4</v>
      </c>
      <c r="F777" s="7" cm="1">
        <f t="array" ref="F777">_xlfn.XLOOKUP(SALES!$D777,TRIM(Table5[PRODUCTS]),Table5[SELLING PRICE])</f>
        <v>1500</v>
      </c>
      <c r="G777" s="7">
        <f t="shared" si="24"/>
        <v>6000</v>
      </c>
      <c r="H777" s="6" t="str">
        <f t="shared" si="25"/>
        <v>Mar</v>
      </c>
      <c r="I777" s="7">
        <f>YEAR(SALES!$A777)</f>
        <v>2024</v>
      </c>
    </row>
    <row r="778" spans="1:9" x14ac:dyDescent="0.35">
      <c r="A778" s="5" t="s">
        <v>4218</v>
      </c>
      <c r="B778" s="5" t="s">
        <v>4221</v>
      </c>
      <c r="C778" s="5" t="s">
        <v>21</v>
      </c>
      <c r="D778" s="5" t="s">
        <v>138</v>
      </c>
      <c r="E778" s="5">
        <v>4</v>
      </c>
      <c r="F778" s="5" cm="1">
        <f t="array" ref="F778">_xlfn.XLOOKUP(SALES!$D778,TRIM(Table5[PRODUCTS]),Table5[SELLING PRICE])</f>
        <v>1500</v>
      </c>
      <c r="G778" s="5">
        <f t="shared" si="24"/>
        <v>6000</v>
      </c>
      <c r="H778" s="6" t="str">
        <f t="shared" si="25"/>
        <v>Mar</v>
      </c>
      <c r="I778" s="5">
        <f>YEAR(SALES!$A778)</f>
        <v>2024</v>
      </c>
    </row>
    <row r="779" spans="1:9" x14ac:dyDescent="0.35">
      <c r="A779" s="7" t="s">
        <v>4204</v>
      </c>
      <c r="B779" s="7" t="s">
        <v>4205</v>
      </c>
      <c r="C779" s="7" t="s">
        <v>21</v>
      </c>
      <c r="D779" s="7" t="s">
        <v>138</v>
      </c>
      <c r="E779" s="7">
        <v>1</v>
      </c>
      <c r="F779" s="7" cm="1">
        <f t="array" ref="F779">_xlfn.XLOOKUP(SALES!$D779,TRIM(Table5[PRODUCTS]),Table5[SELLING PRICE])</f>
        <v>1500</v>
      </c>
      <c r="G779" s="7">
        <f t="shared" si="24"/>
        <v>1500</v>
      </c>
      <c r="H779" s="6" t="str">
        <f t="shared" si="25"/>
        <v>Mar</v>
      </c>
      <c r="I779" s="5">
        <f>YEAR(SALES!$A779)</f>
        <v>2024</v>
      </c>
    </row>
    <row r="780" spans="1:9" x14ac:dyDescent="0.35">
      <c r="A780" s="5" t="s">
        <v>4165</v>
      </c>
      <c r="B780" s="5" t="s">
        <v>4164</v>
      </c>
      <c r="C780" s="5" t="s">
        <v>21</v>
      </c>
      <c r="D780" s="5" t="s">
        <v>138</v>
      </c>
      <c r="E780" s="5">
        <v>7</v>
      </c>
      <c r="F780" s="5" cm="1">
        <f t="array" ref="F780">_xlfn.XLOOKUP(SALES!$D780,TRIM(Table5[PRODUCTS]),Table5[SELLING PRICE])</f>
        <v>1500</v>
      </c>
      <c r="G780" s="5">
        <f t="shared" si="24"/>
        <v>10500</v>
      </c>
      <c r="H780" s="6" t="str">
        <f t="shared" si="25"/>
        <v>Apr</v>
      </c>
      <c r="I780" s="5">
        <f>YEAR(SALES!$A780)</f>
        <v>2024</v>
      </c>
    </row>
    <row r="781" spans="1:9" x14ac:dyDescent="0.35">
      <c r="A781" s="7" t="s">
        <v>4088</v>
      </c>
      <c r="B781" s="7" t="s">
        <v>4094</v>
      </c>
      <c r="C781" s="7" t="s">
        <v>21</v>
      </c>
      <c r="D781" s="7" t="s">
        <v>138</v>
      </c>
      <c r="E781" s="7">
        <v>6</v>
      </c>
      <c r="F781" s="7" cm="1">
        <f t="array" ref="F781">_xlfn.XLOOKUP(SALES!$D781,TRIM(Table5[PRODUCTS]),Table5[SELLING PRICE])</f>
        <v>1500</v>
      </c>
      <c r="G781" s="7">
        <f t="shared" si="24"/>
        <v>9000</v>
      </c>
      <c r="H781" s="6" t="str">
        <f t="shared" si="25"/>
        <v>Apr</v>
      </c>
      <c r="I781" s="5">
        <f>YEAR(SALES!$A781)</f>
        <v>2024</v>
      </c>
    </row>
    <row r="782" spans="1:9" x14ac:dyDescent="0.35">
      <c r="A782" s="5" t="s">
        <v>4051</v>
      </c>
      <c r="B782" s="5" t="s">
        <v>4052</v>
      </c>
      <c r="C782" s="5" t="s">
        <v>21</v>
      </c>
      <c r="D782" s="5" t="s">
        <v>138</v>
      </c>
      <c r="E782" s="5">
        <v>9</v>
      </c>
      <c r="F782" s="5" cm="1">
        <f t="array" ref="F782">_xlfn.XLOOKUP(SALES!$D782,TRIM(Table5[PRODUCTS]),Table5[SELLING PRICE])</f>
        <v>1500</v>
      </c>
      <c r="G782" s="5">
        <f t="shared" si="24"/>
        <v>13500</v>
      </c>
      <c r="H782" s="6" t="str">
        <f t="shared" si="25"/>
        <v>Apr</v>
      </c>
      <c r="I782" s="5">
        <f>YEAR(SALES!$A782)</f>
        <v>2024</v>
      </c>
    </row>
    <row r="783" spans="1:9" x14ac:dyDescent="0.35">
      <c r="A783" s="7" t="s">
        <v>3996</v>
      </c>
      <c r="B783" s="7" t="s">
        <v>3998</v>
      </c>
      <c r="C783" s="7" t="s">
        <v>21</v>
      </c>
      <c r="D783" s="7" t="s">
        <v>138</v>
      </c>
      <c r="E783" s="7">
        <v>13</v>
      </c>
      <c r="F783" s="7" cm="1">
        <f t="array" ref="F783">_xlfn.XLOOKUP(SALES!$D783,TRIM(Table5[PRODUCTS]),Table5[SELLING PRICE])</f>
        <v>1500</v>
      </c>
      <c r="G783" s="7">
        <f t="shared" si="24"/>
        <v>19500</v>
      </c>
      <c r="H783" s="6" t="str">
        <f t="shared" si="25"/>
        <v>Apr</v>
      </c>
      <c r="I783" s="7">
        <f>YEAR(SALES!$A783)</f>
        <v>2024</v>
      </c>
    </row>
    <row r="784" spans="1:9" x14ac:dyDescent="0.35">
      <c r="A784" s="5" t="s">
        <v>3975</v>
      </c>
      <c r="B784" s="5" t="s">
        <v>3974</v>
      </c>
      <c r="C784" s="5" t="s">
        <v>21</v>
      </c>
      <c r="D784" s="5" t="s">
        <v>138</v>
      </c>
      <c r="E784" s="5">
        <v>6</v>
      </c>
      <c r="F784" s="5" cm="1">
        <f t="array" ref="F784">_xlfn.XLOOKUP(SALES!$D784,TRIM(Table5[PRODUCTS]),Table5[SELLING PRICE])</f>
        <v>1500</v>
      </c>
      <c r="G784" s="5">
        <f t="shared" si="24"/>
        <v>9000</v>
      </c>
      <c r="H784" s="6" t="str">
        <f t="shared" si="25"/>
        <v>May</v>
      </c>
      <c r="I784" s="5">
        <f>YEAR(SALES!$A784)</f>
        <v>2024</v>
      </c>
    </row>
    <row r="785" spans="1:9" x14ac:dyDescent="0.35">
      <c r="A785" s="7" t="s">
        <v>3925</v>
      </c>
      <c r="B785" s="7" t="s">
        <v>3926</v>
      </c>
      <c r="C785" s="7" t="s">
        <v>21</v>
      </c>
      <c r="D785" s="7" t="s">
        <v>138</v>
      </c>
      <c r="E785" s="7">
        <v>13</v>
      </c>
      <c r="F785" s="7" cm="1">
        <f t="array" ref="F785">_xlfn.XLOOKUP(SALES!$D785,TRIM(Table5[PRODUCTS]),Table5[SELLING PRICE])</f>
        <v>1500</v>
      </c>
      <c r="G785" s="7">
        <f t="shared" si="24"/>
        <v>19500</v>
      </c>
      <c r="H785" s="6" t="str">
        <f t="shared" si="25"/>
        <v>May</v>
      </c>
      <c r="I785" s="5">
        <f>YEAR(SALES!$A785)</f>
        <v>2024</v>
      </c>
    </row>
    <row r="786" spans="1:9" x14ac:dyDescent="0.35">
      <c r="A786" s="5" t="s">
        <v>3920</v>
      </c>
      <c r="B786" s="5" t="s">
        <v>3921</v>
      </c>
      <c r="C786" s="5" t="s">
        <v>21</v>
      </c>
      <c r="D786" s="5" t="s">
        <v>138</v>
      </c>
      <c r="E786" s="5">
        <v>6</v>
      </c>
      <c r="F786" s="5" cm="1">
        <f t="array" ref="F786">_xlfn.XLOOKUP(SALES!$D786,TRIM(Table5[PRODUCTS]),Table5[SELLING PRICE])</f>
        <v>1500</v>
      </c>
      <c r="G786" s="5">
        <f t="shared" si="24"/>
        <v>9000</v>
      </c>
      <c r="H786" s="6" t="str">
        <f t="shared" si="25"/>
        <v>May</v>
      </c>
      <c r="I786" s="5">
        <f>YEAR(SALES!$A786)</f>
        <v>2024</v>
      </c>
    </row>
    <row r="787" spans="1:9" x14ac:dyDescent="0.35">
      <c r="A787" s="7" t="s">
        <v>3812</v>
      </c>
      <c r="B787" s="7" t="s">
        <v>3814</v>
      </c>
      <c r="C787" s="7" t="s">
        <v>21</v>
      </c>
      <c r="D787" s="7" t="s">
        <v>138</v>
      </c>
      <c r="E787" s="7">
        <v>3</v>
      </c>
      <c r="F787" s="7" cm="1">
        <f t="array" ref="F787">_xlfn.XLOOKUP(SALES!$D787,TRIM(Table5[PRODUCTS]),Table5[SELLING PRICE])</f>
        <v>1500</v>
      </c>
      <c r="G787" s="7">
        <f t="shared" si="24"/>
        <v>4500</v>
      </c>
      <c r="H787" s="6" t="str">
        <f t="shared" si="25"/>
        <v>May</v>
      </c>
      <c r="I787" s="5">
        <f>YEAR(SALES!$A787)</f>
        <v>2024</v>
      </c>
    </row>
    <row r="788" spans="1:9" x14ac:dyDescent="0.35">
      <c r="A788" s="5" t="s">
        <v>3723</v>
      </c>
      <c r="B788" s="5" t="s">
        <v>3726</v>
      </c>
      <c r="C788" s="5" t="s">
        <v>21</v>
      </c>
      <c r="D788" s="5" t="s">
        <v>138</v>
      </c>
      <c r="E788" s="5">
        <v>10</v>
      </c>
      <c r="F788" s="5" cm="1">
        <f t="array" ref="F788">_xlfn.XLOOKUP(SALES!$D788,TRIM(Table5[PRODUCTS]),Table5[SELLING PRICE])</f>
        <v>1500</v>
      </c>
      <c r="G788" s="5">
        <f t="shared" si="24"/>
        <v>15000</v>
      </c>
      <c r="H788" s="6" t="str">
        <f t="shared" si="25"/>
        <v>Jun</v>
      </c>
      <c r="I788" s="5">
        <f>YEAR(SALES!$A788)</f>
        <v>2024</v>
      </c>
    </row>
    <row r="789" spans="1:9" x14ac:dyDescent="0.35">
      <c r="A789" s="7" t="s">
        <v>3692</v>
      </c>
      <c r="B789" s="7" t="s">
        <v>3693</v>
      </c>
      <c r="C789" s="7" t="s">
        <v>21</v>
      </c>
      <c r="D789" s="7" t="s">
        <v>138</v>
      </c>
      <c r="E789" s="7">
        <v>7</v>
      </c>
      <c r="F789" s="7" cm="1">
        <f t="array" ref="F789">_xlfn.XLOOKUP(SALES!$D789,TRIM(Table5[PRODUCTS]),Table5[SELLING PRICE])</f>
        <v>1500</v>
      </c>
      <c r="G789" s="7">
        <f t="shared" si="24"/>
        <v>10500</v>
      </c>
      <c r="H789" s="6" t="str">
        <f t="shared" si="25"/>
        <v>Jun</v>
      </c>
      <c r="I789" s="7">
        <f>YEAR(SALES!$A789)</f>
        <v>2024</v>
      </c>
    </row>
    <row r="790" spans="1:9" x14ac:dyDescent="0.35">
      <c r="A790" s="5" t="s">
        <v>3643</v>
      </c>
      <c r="B790" s="5" t="s">
        <v>3646</v>
      </c>
      <c r="C790" s="5" t="s">
        <v>21</v>
      </c>
      <c r="D790" s="5" t="s">
        <v>138</v>
      </c>
      <c r="E790" s="5">
        <v>1</v>
      </c>
      <c r="F790" s="5" cm="1">
        <f t="array" ref="F790">_xlfn.XLOOKUP(SALES!$D790,TRIM(Table5[PRODUCTS]),Table5[SELLING PRICE])</f>
        <v>1500</v>
      </c>
      <c r="G790" s="5">
        <f t="shared" si="24"/>
        <v>1500</v>
      </c>
      <c r="H790" s="6" t="str">
        <f t="shared" si="25"/>
        <v>Jun</v>
      </c>
      <c r="I790" s="5">
        <f>YEAR(SALES!$A790)</f>
        <v>2024</v>
      </c>
    </row>
    <row r="791" spans="1:9" x14ac:dyDescent="0.35">
      <c r="A791" s="7" t="s">
        <v>3636</v>
      </c>
      <c r="B791" s="7" t="s">
        <v>3638</v>
      </c>
      <c r="C791" s="7" t="s">
        <v>21</v>
      </c>
      <c r="D791" s="7" t="s">
        <v>138</v>
      </c>
      <c r="E791" s="7">
        <v>15</v>
      </c>
      <c r="F791" s="7" cm="1">
        <f t="array" ref="F791">_xlfn.XLOOKUP(SALES!$D791,TRIM(Table5[PRODUCTS]),Table5[SELLING PRICE])</f>
        <v>1500</v>
      </c>
      <c r="G791" s="7">
        <f t="shared" si="24"/>
        <v>22500</v>
      </c>
      <c r="H791" s="6" t="str">
        <f t="shared" si="25"/>
        <v>Jun</v>
      </c>
      <c r="I791" s="5">
        <f>YEAR(SALES!$A791)</f>
        <v>2024</v>
      </c>
    </row>
    <row r="792" spans="1:9" x14ac:dyDescent="0.35">
      <c r="A792" s="5" t="s">
        <v>3527</v>
      </c>
      <c r="B792" s="5" t="s">
        <v>3532</v>
      </c>
      <c r="C792" s="5" t="s">
        <v>21</v>
      </c>
      <c r="D792" s="5" t="s">
        <v>138</v>
      </c>
      <c r="E792" s="5">
        <v>8</v>
      </c>
      <c r="F792" s="5" cm="1">
        <f t="array" ref="F792">_xlfn.XLOOKUP(SALES!$D792,TRIM(Table5[PRODUCTS]),Table5[SELLING PRICE])</f>
        <v>1500</v>
      </c>
      <c r="G792" s="5">
        <f t="shared" si="24"/>
        <v>12000</v>
      </c>
      <c r="H792" s="6" t="str">
        <f t="shared" si="25"/>
        <v>Jul</v>
      </c>
      <c r="I792" s="5">
        <f>YEAR(SALES!$A792)</f>
        <v>2024</v>
      </c>
    </row>
    <row r="793" spans="1:9" x14ac:dyDescent="0.35">
      <c r="A793" s="7" t="s">
        <v>3527</v>
      </c>
      <c r="B793" s="7" t="s">
        <v>3531</v>
      </c>
      <c r="C793" s="7" t="s">
        <v>21</v>
      </c>
      <c r="D793" s="7" t="s">
        <v>138</v>
      </c>
      <c r="E793" s="7">
        <v>8</v>
      </c>
      <c r="F793" s="7" cm="1">
        <f t="array" ref="F793">_xlfn.XLOOKUP(SALES!$D793,TRIM(Table5[PRODUCTS]),Table5[SELLING PRICE])</f>
        <v>1500</v>
      </c>
      <c r="G793" s="7">
        <f t="shared" si="24"/>
        <v>12000</v>
      </c>
      <c r="H793" s="6" t="str">
        <f t="shared" si="25"/>
        <v>Jul</v>
      </c>
      <c r="I793" s="5">
        <f>YEAR(SALES!$A793)</f>
        <v>2024</v>
      </c>
    </row>
    <row r="794" spans="1:9" x14ac:dyDescent="0.35">
      <c r="A794" s="5" t="s">
        <v>3474</v>
      </c>
      <c r="B794" s="5" t="s">
        <v>3480</v>
      </c>
      <c r="C794" s="5" t="s">
        <v>21</v>
      </c>
      <c r="D794" s="5" t="s">
        <v>138</v>
      </c>
      <c r="E794" s="5">
        <v>2</v>
      </c>
      <c r="F794" s="5" cm="1">
        <f t="array" ref="F794">_xlfn.XLOOKUP(SALES!$D794,TRIM(Table5[PRODUCTS]),Table5[SELLING PRICE])</f>
        <v>1500</v>
      </c>
      <c r="G794" s="5">
        <f t="shared" si="24"/>
        <v>3000</v>
      </c>
      <c r="H794" s="6" t="str">
        <f t="shared" si="25"/>
        <v>Jul</v>
      </c>
      <c r="I794" s="5">
        <f>YEAR(SALES!$A794)</f>
        <v>2024</v>
      </c>
    </row>
    <row r="795" spans="1:9" x14ac:dyDescent="0.35">
      <c r="A795" s="7" t="s">
        <v>3474</v>
      </c>
      <c r="B795" s="7" t="s">
        <v>3478</v>
      </c>
      <c r="C795" s="7" t="s">
        <v>21</v>
      </c>
      <c r="D795" s="7" t="s">
        <v>138</v>
      </c>
      <c r="E795" s="7">
        <v>5</v>
      </c>
      <c r="F795" s="7" cm="1">
        <f t="array" ref="F795">_xlfn.XLOOKUP(SALES!$D795,TRIM(Table5[PRODUCTS]),Table5[SELLING PRICE])</f>
        <v>1500</v>
      </c>
      <c r="G795" s="7">
        <f t="shared" si="24"/>
        <v>7500</v>
      </c>
      <c r="H795" s="6" t="str">
        <f t="shared" si="25"/>
        <v>Jul</v>
      </c>
      <c r="I795" s="7">
        <f>YEAR(SALES!$A795)</f>
        <v>2024</v>
      </c>
    </row>
    <row r="796" spans="1:9" x14ac:dyDescent="0.35">
      <c r="A796" s="5" t="s">
        <v>3449</v>
      </c>
      <c r="B796" s="5" t="s">
        <v>3455</v>
      </c>
      <c r="C796" s="5" t="s">
        <v>21</v>
      </c>
      <c r="D796" s="5" t="s">
        <v>138</v>
      </c>
      <c r="E796" s="5">
        <v>1</v>
      </c>
      <c r="F796" s="5" cm="1">
        <f t="array" ref="F796">_xlfn.XLOOKUP(SALES!$D796,TRIM(Table5[PRODUCTS]),Table5[SELLING PRICE])</f>
        <v>1500</v>
      </c>
      <c r="G796" s="5">
        <f t="shared" si="24"/>
        <v>1500</v>
      </c>
      <c r="H796" s="6" t="str">
        <f t="shared" si="25"/>
        <v>Jul</v>
      </c>
      <c r="I796" s="5">
        <f>YEAR(SALES!$A796)</f>
        <v>2024</v>
      </c>
    </row>
    <row r="797" spans="1:9" x14ac:dyDescent="0.35">
      <c r="A797" s="7" t="s">
        <v>3415</v>
      </c>
      <c r="B797" s="7" t="s">
        <v>3417</v>
      </c>
      <c r="C797" s="7" t="s">
        <v>21</v>
      </c>
      <c r="D797" s="7" t="s">
        <v>138</v>
      </c>
      <c r="E797" s="7">
        <v>12</v>
      </c>
      <c r="F797" s="7" cm="1">
        <f t="array" ref="F797">_xlfn.XLOOKUP(SALES!$D797,TRIM(Table5[PRODUCTS]),Table5[SELLING PRICE])</f>
        <v>1500</v>
      </c>
      <c r="G797" s="7">
        <f t="shared" si="24"/>
        <v>18000</v>
      </c>
      <c r="H797" s="6" t="str">
        <f t="shared" si="25"/>
        <v>Jul</v>
      </c>
      <c r="I797" s="5">
        <f>YEAR(SALES!$A797)</f>
        <v>2024</v>
      </c>
    </row>
    <row r="798" spans="1:9" x14ac:dyDescent="0.35">
      <c r="A798" s="5" t="s">
        <v>3361</v>
      </c>
      <c r="B798" s="5" t="s">
        <v>3362</v>
      </c>
      <c r="C798" s="5" t="s">
        <v>21</v>
      </c>
      <c r="D798" s="5" t="s">
        <v>138</v>
      </c>
      <c r="E798" s="5">
        <v>14</v>
      </c>
      <c r="F798" s="5" cm="1">
        <f t="array" ref="F798">_xlfn.XLOOKUP(SALES!$D798,TRIM(Table5[PRODUCTS]),Table5[SELLING PRICE])</f>
        <v>1500</v>
      </c>
      <c r="G798" s="5">
        <f t="shared" si="24"/>
        <v>21000</v>
      </c>
      <c r="H798" s="6" t="str">
        <f t="shared" si="25"/>
        <v>Aug</v>
      </c>
      <c r="I798" s="5">
        <f>YEAR(SALES!$A798)</f>
        <v>2024</v>
      </c>
    </row>
    <row r="799" spans="1:9" x14ac:dyDescent="0.35">
      <c r="A799" s="7" t="s">
        <v>3313</v>
      </c>
      <c r="B799" s="7" t="s">
        <v>3315</v>
      </c>
      <c r="C799" s="7" t="s">
        <v>21</v>
      </c>
      <c r="D799" s="7" t="s">
        <v>138</v>
      </c>
      <c r="E799" s="7">
        <v>14</v>
      </c>
      <c r="F799" s="7" cm="1">
        <f t="array" ref="F799">_xlfn.XLOOKUP(SALES!$D799,TRIM(Table5[PRODUCTS]),Table5[SELLING PRICE])</f>
        <v>1500</v>
      </c>
      <c r="G799" s="7">
        <f t="shared" si="24"/>
        <v>21000</v>
      </c>
      <c r="H799" s="6" t="str">
        <f t="shared" si="25"/>
        <v>Aug</v>
      </c>
      <c r="I799" s="5">
        <f>YEAR(SALES!$A799)</f>
        <v>2024</v>
      </c>
    </row>
    <row r="800" spans="1:9" x14ac:dyDescent="0.35">
      <c r="A800" s="5" t="s">
        <v>3270</v>
      </c>
      <c r="B800" s="5" t="s">
        <v>3271</v>
      </c>
      <c r="C800" s="5" t="s">
        <v>21</v>
      </c>
      <c r="D800" s="5" t="s">
        <v>138</v>
      </c>
      <c r="E800" s="5">
        <v>6</v>
      </c>
      <c r="F800" s="5" cm="1">
        <f t="array" ref="F800">_xlfn.XLOOKUP(SALES!$D800,TRIM(Table5[PRODUCTS]),Table5[SELLING PRICE])</f>
        <v>1500</v>
      </c>
      <c r="G800" s="5">
        <f t="shared" si="24"/>
        <v>9000</v>
      </c>
      <c r="H800" s="6" t="str">
        <f t="shared" si="25"/>
        <v>Aug</v>
      </c>
      <c r="I800" s="5">
        <f>YEAR(SALES!$A800)</f>
        <v>2024</v>
      </c>
    </row>
    <row r="801" spans="1:9" x14ac:dyDescent="0.35">
      <c r="A801" s="7" t="s">
        <v>3187</v>
      </c>
      <c r="B801" s="7" t="s">
        <v>3186</v>
      </c>
      <c r="C801" s="7" t="s">
        <v>21</v>
      </c>
      <c r="D801" s="7" t="s">
        <v>138</v>
      </c>
      <c r="E801" s="7">
        <v>3</v>
      </c>
      <c r="F801" s="7" cm="1">
        <f t="array" ref="F801">_xlfn.XLOOKUP(SALES!$D801,TRIM(Table5[PRODUCTS]),Table5[SELLING PRICE])</f>
        <v>1500</v>
      </c>
      <c r="G801" s="7">
        <f t="shared" si="24"/>
        <v>4500</v>
      </c>
      <c r="H801" s="6" t="str">
        <f t="shared" si="25"/>
        <v>Sept</v>
      </c>
      <c r="I801" s="7">
        <f>YEAR(SALES!$A801)</f>
        <v>2024</v>
      </c>
    </row>
    <row r="802" spans="1:9" x14ac:dyDescent="0.35">
      <c r="A802" s="5" t="s">
        <v>3170</v>
      </c>
      <c r="B802" s="5" t="s">
        <v>3175</v>
      </c>
      <c r="C802" s="5" t="s">
        <v>21</v>
      </c>
      <c r="D802" s="5" t="s">
        <v>138</v>
      </c>
      <c r="E802" s="5">
        <v>11</v>
      </c>
      <c r="F802" s="5" cm="1">
        <f t="array" ref="F802">_xlfn.XLOOKUP(SALES!$D802,TRIM(Table5[PRODUCTS]),Table5[SELLING PRICE])</f>
        <v>1500</v>
      </c>
      <c r="G802" s="5">
        <f t="shared" si="24"/>
        <v>16500</v>
      </c>
      <c r="H802" s="6" t="str">
        <f t="shared" si="25"/>
        <v>Sept</v>
      </c>
      <c r="I802" s="5">
        <f>YEAR(SALES!$A802)</f>
        <v>2024</v>
      </c>
    </row>
    <row r="803" spans="1:9" x14ac:dyDescent="0.35">
      <c r="A803" s="7" t="s">
        <v>3155</v>
      </c>
      <c r="B803" s="7" t="s">
        <v>3154</v>
      </c>
      <c r="C803" s="7" t="s">
        <v>21</v>
      </c>
      <c r="D803" s="7" t="s">
        <v>138</v>
      </c>
      <c r="E803" s="7">
        <v>1</v>
      </c>
      <c r="F803" s="7" cm="1">
        <f t="array" ref="F803">_xlfn.XLOOKUP(SALES!$D803,TRIM(Table5[PRODUCTS]),Table5[SELLING PRICE])</f>
        <v>1500</v>
      </c>
      <c r="G803" s="7">
        <f t="shared" si="24"/>
        <v>1500</v>
      </c>
      <c r="H803" s="6" t="str">
        <f t="shared" si="25"/>
        <v>Sept</v>
      </c>
      <c r="I803" s="5">
        <f>YEAR(SALES!$A803)</f>
        <v>2024</v>
      </c>
    </row>
    <row r="804" spans="1:9" x14ac:dyDescent="0.35">
      <c r="A804" s="5" t="s">
        <v>3148</v>
      </c>
      <c r="B804" s="5" t="s">
        <v>3149</v>
      </c>
      <c r="C804" s="5" t="s">
        <v>21</v>
      </c>
      <c r="D804" s="5" t="s">
        <v>138</v>
      </c>
      <c r="E804" s="5">
        <v>12</v>
      </c>
      <c r="F804" s="5" cm="1">
        <f t="array" ref="F804">_xlfn.XLOOKUP(SALES!$D804,TRIM(Table5[PRODUCTS]),Table5[SELLING PRICE])</f>
        <v>1500</v>
      </c>
      <c r="G804" s="5">
        <f t="shared" si="24"/>
        <v>18000</v>
      </c>
      <c r="H804" s="6" t="str">
        <f t="shared" si="25"/>
        <v>Sept</v>
      </c>
      <c r="I804" s="5">
        <f>YEAR(SALES!$A804)</f>
        <v>2024</v>
      </c>
    </row>
    <row r="805" spans="1:9" x14ac:dyDescent="0.35">
      <c r="A805" s="7" t="s">
        <v>3113</v>
      </c>
      <c r="B805" s="7" t="s">
        <v>3117</v>
      </c>
      <c r="C805" s="7" t="s">
        <v>21</v>
      </c>
      <c r="D805" s="7" t="s">
        <v>138</v>
      </c>
      <c r="E805" s="7">
        <v>3</v>
      </c>
      <c r="F805" s="7" cm="1">
        <f t="array" ref="F805">_xlfn.XLOOKUP(SALES!$D805,TRIM(Table5[PRODUCTS]),Table5[SELLING PRICE])</f>
        <v>1500</v>
      </c>
      <c r="G805" s="7">
        <f t="shared" si="24"/>
        <v>4500</v>
      </c>
      <c r="H805" s="6" t="str">
        <f t="shared" si="25"/>
        <v>Sept</v>
      </c>
      <c r="I805" s="5">
        <f>YEAR(SALES!$A805)</f>
        <v>2024</v>
      </c>
    </row>
    <row r="806" spans="1:9" x14ac:dyDescent="0.35">
      <c r="A806" s="5" t="s">
        <v>3076</v>
      </c>
      <c r="B806" s="5" t="s">
        <v>3079</v>
      </c>
      <c r="C806" s="5" t="s">
        <v>21</v>
      </c>
      <c r="D806" s="5" t="s">
        <v>138</v>
      </c>
      <c r="E806" s="5">
        <v>5</v>
      </c>
      <c r="F806" s="5" cm="1">
        <f t="array" ref="F806">_xlfn.XLOOKUP(SALES!$D806,TRIM(Table5[PRODUCTS]),Table5[SELLING PRICE])</f>
        <v>1500</v>
      </c>
      <c r="G806" s="5">
        <f t="shared" si="24"/>
        <v>7500</v>
      </c>
      <c r="H806" s="6" t="str">
        <f t="shared" si="25"/>
        <v>Sept</v>
      </c>
      <c r="I806" s="5">
        <f>YEAR(SALES!$A806)</f>
        <v>2024</v>
      </c>
    </row>
    <row r="807" spans="1:9" x14ac:dyDescent="0.35">
      <c r="A807" s="7" t="s">
        <v>2994</v>
      </c>
      <c r="B807" s="7" t="s">
        <v>2995</v>
      </c>
      <c r="C807" s="7" t="s">
        <v>21</v>
      </c>
      <c r="D807" s="7" t="s">
        <v>138</v>
      </c>
      <c r="E807" s="7">
        <v>12</v>
      </c>
      <c r="F807" s="7" cm="1">
        <f t="array" ref="F807">_xlfn.XLOOKUP(SALES!$D807,TRIM(Table5[PRODUCTS]),Table5[SELLING PRICE])</f>
        <v>1500</v>
      </c>
      <c r="G807" s="7">
        <f t="shared" si="24"/>
        <v>18000</v>
      </c>
      <c r="H807" s="6" t="str">
        <f t="shared" si="25"/>
        <v>Oct</v>
      </c>
      <c r="I807" s="7">
        <f>YEAR(SALES!$A807)</f>
        <v>2024</v>
      </c>
    </row>
    <row r="808" spans="1:9" x14ac:dyDescent="0.35">
      <c r="A808" s="5" t="s">
        <v>2962</v>
      </c>
      <c r="B808" s="5" t="s">
        <v>2961</v>
      </c>
      <c r="C808" s="5" t="s">
        <v>21</v>
      </c>
      <c r="D808" s="5" t="s">
        <v>138</v>
      </c>
      <c r="E808" s="5">
        <v>7</v>
      </c>
      <c r="F808" s="5" cm="1">
        <f t="array" ref="F808">_xlfn.XLOOKUP(SALES!$D808,TRIM(Table5[PRODUCTS]),Table5[SELLING PRICE])</f>
        <v>1500</v>
      </c>
      <c r="G808" s="5">
        <f t="shared" si="24"/>
        <v>10500</v>
      </c>
      <c r="H808" s="6" t="str">
        <f t="shared" si="25"/>
        <v>Oct</v>
      </c>
      <c r="I808" s="5">
        <f>YEAR(SALES!$A808)</f>
        <v>2024</v>
      </c>
    </row>
    <row r="809" spans="1:9" x14ac:dyDescent="0.35">
      <c r="A809" s="7" t="s">
        <v>2891</v>
      </c>
      <c r="B809" s="7" t="s">
        <v>2890</v>
      </c>
      <c r="C809" s="7" t="s">
        <v>21</v>
      </c>
      <c r="D809" s="7" t="s">
        <v>138</v>
      </c>
      <c r="E809" s="7">
        <v>8</v>
      </c>
      <c r="F809" s="7" cm="1">
        <f t="array" ref="F809">_xlfn.XLOOKUP(SALES!$D809,TRIM(Table5[PRODUCTS]),Table5[SELLING PRICE])</f>
        <v>1500</v>
      </c>
      <c r="G809" s="7">
        <f t="shared" si="24"/>
        <v>12000</v>
      </c>
      <c r="H809" s="6" t="str">
        <f t="shared" si="25"/>
        <v>Oct</v>
      </c>
      <c r="I809" s="5">
        <f>YEAR(SALES!$A809)</f>
        <v>2024</v>
      </c>
    </row>
    <row r="810" spans="1:9" x14ac:dyDescent="0.35">
      <c r="A810" s="5" t="s">
        <v>2885</v>
      </c>
      <c r="B810" s="5" t="s">
        <v>2887</v>
      </c>
      <c r="C810" s="5" t="s">
        <v>21</v>
      </c>
      <c r="D810" s="5" t="s">
        <v>138</v>
      </c>
      <c r="E810" s="5">
        <v>10</v>
      </c>
      <c r="F810" s="5" cm="1">
        <f t="array" ref="F810">_xlfn.XLOOKUP(SALES!$D810,TRIM(Table5[PRODUCTS]),Table5[SELLING PRICE])</f>
        <v>1500</v>
      </c>
      <c r="G810" s="5">
        <f t="shared" si="24"/>
        <v>15000</v>
      </c>
      <c r="H810" s="6" t="str">
        <f t="shared" si="25"/>
        <v>Oct</v>
      </c>
      <c r="I810" s="5">
        <f>YEAR(SALES!$A810)</f>
        <v>2024</v>
      </c>
    </row>
    <row r="811" spans="1:9" x14ac:dyDescent="0.35">
      <c r="A811" s="7" t="s">
        <v>2859</v>
      </c>
      <c r="B811" s="7" t="s">
        <v>2858</v>
      </c>
      <c r="C811" s="7" t="s">
        <v>21</v>
      </c>
      <c r="D811" s="7" t="s">
        <v>138</v>
      </c>
      <c r="E811" s="7">
        <v>15</v>
      </c>
      <c r="F811" s="7" cm="1">
        <f t="array" ref="F811">_xlfn.XLOOKUP(SALES!$D811,TRIM(Table5[PRODUCTS]),Table5[SELLING PRICE])</f>
        <v>1500</v>
      </c>
      <c r="G811" s="7">
        <f t="shared" si="24"/>
        <v>22500</v>
      </c>
      <c r="H811" s="6" t="str">
        <f t="shared" si="25"/>
        <v>Oct</v>
      </c>
      <c r="I811" s="5">
        <f>YEAR(SALES!$A811)</f>
        <v>2024</v>
      </c>
    </row>
    <row r="812" spans="1:9" x14ac:dyDescent="0.35">
      <c r="A812" s="5" t="s">
        <v>2835</v>
      </c>
      <c r="B812" s="5" t="s">
        <v>2842</v>
      </c>
      <c r="C812" s="5" t="s">
        <v>21</v>
      </c>
      <c r="D812" s="5" t="s">
        <v>138</v>
      </c>
      <c r="E812" s="5">
        <v>12</v>
      </c>
      <c r="F812" s="5" cm="1">
        <f t="array" ref="F812">_xlfn.XLOOKUP(SALES!$D812,TRIM(Table5[PRODUCTS]),Table5[SELLING PRICE])</f>
        <v>1500</v>
      </c>
      <c r="G812" s="5">
        <f t="shared" si="24"/>
        <v>18000</v>
      </c>
      <c r="H812" s="6" t="str">
        <f t="shared" si="25"/>
        <v>Oct</v>
      </c>
      <c r="I812" s="5">
        <f>YEAR(SALES!$A812)</f>
        <v>2024</v>
      </c>
    </row>
    <row r="813" spans="1:9" x14ac:dyDescent="0.35">
      <c r="A813" s="7" t="s">
        <v>2835</v>
      </c>
      <c r="B813" s="7" t="s">
        <v>2836</v>
      </c>
      <c r="C813" s="7" t="s">
        <v>21</v>
      </c>
      <c r="D813" s="7" t="s">
        <v>138</v>
      </c>
      <c r="E813" s="7">
        <v>6</v>
      </c>
      <c r="F813" s="7" cm="1">
        <f t="array" ref="F813">_xlfn.XLOOKUP(SALES!$D813,TRIM(Table5[PRODUCTS]),Table5[SELLING PRICE])</f>
        <v>1500</v>
      </c>
      <c r="G813" s="7">
        <f t="shared" si="24"/>
        <v>9000</v>
      </c>
      <c r="H813" s="6" t="str">
        <f t="shared" si="25"/>
        <v>Oct</v>
      </c>
      <c r="I813" s="7">
        <f>YEAR(SALES!$A813)</f>
        <v>2024</v>
      </c>
    </row>
    <row r="814" spans="1:9" x14ac:dyDescent="0.35">
      <c r="A814" s="5" t="s">
        <v>2785</v>
      </c>
      <c r="B814" s="5" t="s">
        <v>2784</v>
      </c>
      <c r="C814" s="5" t="s">
        <v>21</v>
      </c>
      <c r="D814" s="5" t="s">
        <v>138</v>
      </c>
      <c r="E814" s="5">
        <v>1</v>
      </c>
      <c r="F814" s="5" cm="1">
        <f t="array" ref="F814">_xlfn.XLOOKUP(SALES!$D814,TRIM(Table5[PRODUCTS]),Table5[SELLING PRICE])</f>
        <v>1500</v>
      </c>
      <c r="G814" s="5">
        <f t="shared" si="24"/>
        <v>1500</v>
      </c>
      <c r="H814" s="6" t="str">
        <f t="shared" si="25"/>
        <v>Nov</v>
      </c>
      <c r="I814" s="5">
        <f>YEAR(SALES!$A814)</f>
        <v>2024</v>
      </c>
    </row>
    <row r="815" spans="1:9" x14ac:dyDescent="0.35">
      <c r="A815" s="7" t="s">
        <v>2751</v>
      </c>
      <c r="B815" s="7" t="s">
        <v>2754</v>
      </c>
      <c r="C815" s="7" t="s">
        <v>21</v>
      </c>
      <c r="D815" s="7" t="s">
        <v>138</v>
      </c>
      <c r="E815" s="7">
        <v>12</v>
      </c>
      <c r="F815" s="7" cm="1">
        <f t="array" ref="F815">_xlfn.XLOOKUP(SALES!$D815,TRIM(Table5[PRODUCTS]),Table5[SELLING PRICE])</f>
        <v>1500</v>
      </c>
      <c r="G815" s="7">
        <f t="shared" si="24"/>
        <v>18000</v>
      </c>
      <c r="H815" s="6" t="str">
        <f t="shared" si="25"/>
        <v>Nov</v>
      </c>
      <c r="I815" s="5">
        <f>YEAR(SALES!$A815)</f>
        <v>2024</v>
      </c>
    </row>
    <row r="816" spans="1:9" x14ac:dyDescent="0.35">
      <c r="A816" s="5" t="s">
        <v>2707</v>
      </c>
      <c r="B816" s="5" t="s">
        <v>2712</v>
      </c>
      <c r="C816" s="5" t="s">
        <v>21</v>
      </c>
      <c r="D816" s="5" t="s">
        <v>138</v>
      </c>
      <c r="E816" s="5">
        <v>7</v>
      </c>
      <c r="F816" s="5" cm="1">
        <f t="array" ref="F816">_xlfn.XLOOKUP(SALES!$D816,TRIM(Table5[PRODUCTS]),Table5[SELLING PRICE])</f>
        <v>1500</v>
      </c>
      <c r="G816" s="5">
        <f t="shared" si="24"/>
        <v>10500</v>
      </c>
      <c r="H816" s="6" t="str">
        <f t="shared" si="25"/>
        <v>Nov</v>
      </c>
      <c r="I816" s="5">
        <f>YEAR(SALES!$A816)</f>
        <v>2024</v>
      </c>
    </row>
    <row r="817" spans="1:9" x14ac:dyDescent="0.35">
      <c r="A817" s="7" t="s">
        <v>2651</v>
      </c>
      <c r="B817" s="7" t="s">
        <v>2650</v>
      </c>
      <c r="C817" s="7" t="s">
        <v>21</v>
      </c>
      <c r="D817" s="7" t="s">
        <v>138</v>
      </c>
      <c r="E817" s="7">
        <v>5</v>
      </c>
      <c r="F817" s="7" cm="1">
        <f t="array" ref="F817">_xlfn.XLOOKUP(SALES!$D817,TRIM(Table5[PRODUCTS]),Table5[SELLING PRICE])</f>
        <v>1500</v>
      </c>
      <c r="G817" s="7">
        <f t="shared" si="24"/>
        <v>7500</v>
      </c>
      <c r="H817" s="6" t="str">
        <f t="shared" si="25"/>
        <v>Nov</v>
      </c>
      <c r="I817" s="5">
        <f>YEAR(SALES!$A817)</f>
        <v>2024</v>
      </c>
    </row>
    <row r="818" spans="1:9" x14ac:dyDescent="0.35">
      <c r="A818" s="5" t="s">
        <v>2546</v>
      </c>
      <c r="B818" s="5" t="s">
        <v>2551</v>
      </c>
      <c r="C818" s="5" t="s">
        <v>21</v>
      </c>
      <c r="D818" s="5" t="s">
        <v>138</v>
      </c>
      <c r="E818" s="5">
        <v>8</v>
      </c>
      <c r="F818" s="5" cm="1">
        <f t="array" ref="F818">_xlfn.XLOOKUP(SALES!$D818,TRIM(Table5[PRODUCTS]),Table5[SELLING PRICE])</f>
        <v>1500</v>
      </c>
      <c r="G818" s="5">
        <f t="shared" si="24"/>
        <v>12000</v>
      </c>
      <c r="H818" s="6" t="str">
        <f t="shared" si="25"/>
        <v>Dec</v>
      </c>
      <c r="I818" s="5">
        <f>YEAR(SALES!$A818)</f>
        <v>2024</v>
      </c>
    </row>
    <row r="819" spans="1:9" x14ac:dyDescent="0.35">
      <c r="A819" s="7" t="s">
        <v>2529</v>
      </c>
      <c r="B819" s="7" t="s">
        <v>2528</v>
      </c>
      <c r="C819" s="7" t="s">
        <v>21</v>
      </c>
      <c r="D819" s="7" t="s">
        <v>138</v>
      </c>
      <c r="E819" s="7">
        <v>6</v>
      </c>
      <c r="F819" s="7" cm="1">
        <f t="array" ref="F819">_xlfn.XLOOKUP(SALES!$D819,TRIM(Table5[PRODUCTS]),Table5[SELLING PRICE])</f>
        <v>1500</v>
      </c>
      <c r="G819" s="7">
        <f t="shared" si="24"/>
        <v>9000</v>
      </c>
      <c r="H819" s="6" t="str">
        <f t="shared" si="25"/>
        <v>Dec</v>
      </c>
      <c r="I819" s="7">
        <f>YEAR(SALES!$A819)</f>
        <v>2024</v>
      </c>
    </row>
    <row r="820" spans="1:9" x14ac:dyDescent="0.35">
      <c r="A820" s="5" t="s">
        <v>2465</v>
      </c>
      <c r="B820" s="5" t="s">
        <v>2466</v>
      </c>
      <c r="C820" s="5" t="s">
        <v>21</v>
      </c>
      <c r="D820" s="5" t="s">
        <v>138</v>
      </c>
      <c r="E820" s="5">
        <v>9</v>
      </c>
      <c r="F820" s="5" cm="1">
        <f t="array" ref="F820">_xlfn.XLOOKUP(SALES!$D820,TRIM(Table5[PRODUCTS]),Table5[SELLING PRICE])</f>
        <v>1500</v>
      </c>
      <c r="G820" s="5">
        <f t="shared" si="24"/>
        <v>13500</v>
      </c>
      <c r="H820" s="6" t="str">
        <f t="shared" si="25"/>
        <v>Dec</v>
      </c>
      <c r="I820" s="5">
        <f>YEAR(SALES!$A820)</f>
        <v>2024</v>
      </c>
    </row>
    <row r="821" spans="1:9" x14ac:dyDescent="0.35">
      <c r="A821" s="7" t="s">
        <v>2444</v>
      </c>
      <c r="B821" s="7" t="s">
        <v>2446</v>
      </c>
      <c r="C821" s="7" t="s">
        <v>21</v>
      </c>
      <c r="D821" s="7" t="s">
        <v>138</v>
      </c>
      <c r="E821" s="7">
        <v>8</v>
      </c>
      <c r="F821" s="7" cm="1">
        <f t="array" ref="F821">_xlfn.XLOOKUP(SALES!$D821,TRIM(Table5[PRODUCTS]),Table5[SELLING PRICE])</f>
        <v>1500</v>
      </c>
      <c r="G821" s="7">
        <f t="shared" si="24"/>
        <v>12000</v>
      </c>
      <c r="H821" s="6" t="str">
        <f t="shared" si="25"/>
        <v>Dec</v>
      </c>
      <c r="I821" s="5">
        <f>YEAR(SALES!$A821)</f>
        <v>2024</v>
      </c>
    </row>
    <row r="822" spans="1:9" x14ac:dyDescent="0.35">
      <c r="A822" s="5" t="s">
        <v>2376</v>
      </c>
      <c r="B822" s="5" t="s">
        <v>2377</v>
      </c>
      <c r="C822" s="5" t="s">
        <v>21</v>
      </c>
      <c r="D822" s="5" t="s">
        <v>138</v>
      </c>
      <c r="E822" s="5">
        <v>5</v>
      </c>
      <c r="F822" s="5" cm="1">
        <f t="array" ref="F822">_xlfn.XLOOKUP(SALES!$D822,TRIM(Table5[PRODUCTS]),Table5[SELLING PRICE])</f>
        <v>1500</v>
      </c>
      <c r="G822" s="5">
        <f t="shared" si="24"/>
        <v>7500</v>
      </c>
      <c r="H822" s="6" t="str">
        <f t="shared" si="25"/>
        <v>Jan</v>
      </c>
      <c r="I822" s="5">
        <f>YEAR(SALES!$A822)</f>
        <v>2025</v>
      </c>
    </row>
    <row r="823" spans="1:9" x14ac:dyDescent="0.35">
      <c r="A823" s="7" t="s">
        <v>2351</v>
      </c>
      <c r="B823" s="7" t="s">
        <v>2356</v>
      </c>
      <c r="C823" s="7" t="s">
        <v>21</v>
      </c>
      <c r="D823" s="7" t="s">
        <v>138</v>
      </c>
      <c r="E823" s="7">
        <v>4</v>
      </c>
      <c r="F823" s="7" cm="1">
        <f t="array" ref="F823">_xlfn.XLOOKUP(SALES!$D823,TRIM(Table5[PRODUCTS]),Table5[SELLING PRICE])</f>
        <v>1500</v>
      </c>
      <c r="G823" s="7">
        <f t="shared" si="24"/>
        <v>6000</v>
      </c>
      <c r="H823" s="6" t="str">
        <f t="shared" si="25"/>
        <v>Jan</v>
      </c>
      <c r="I823" s="5">
        <f>YEAR(SALES!$A823)</f>
        <v>2025</v>
      </c>
    </row>
    <row r="824" spans="1:9" x14ac:dyDescent="0.35">
      <c r="A824" s="5" t="s">
        <v>2275</v>
      </c>
      <c r="B824" s="5" t="s">
        <v>2276</v>
      </c>
      <c r="C824" s="5" t="s">
        <v>21</v>
      </c>
      <c r="D824" s="5" t="s">
        <v>138</v>
      </c>
      <c r="E824" s="5">
        <v>6</v>
      </c>
      <c r="F824" s="5" cm="1">
        <f t="array" ref="F824">_xlfn.XLOOKUP(SALES!$D824,TRIM(Table5[PRODUCTS]),Table5[SELLING PRICE])</f>
        <v>1500</v>
      </c>
      <c r="G824" s="5">
        <f t="shared" si="24"/>
        <v>9000</v>
      </c>
      <c r="H824" s="6" t="str">
        <f t="shared" si="25"/>
        <v>Jan</v>
      </c>
      <c r="I824" s="5">
        <f>YEAR(SALES!$A824)</f>
        <v>2025</v>
      </c>
    </row>
    <row r="825" spans="1:9" x14ac:dyDescent="0.35">
      <c r="A825" s="7" t="s">
        <v>2187</v>
      </c>
      <c r="B825" s="7" t="s">
        <v>2193</v>
      </c>
      <c r="C825" s="7" t="s">
        <v>21</v>
      </c>
      <c r="D825" s="7" t="s">
        <v>138</v>
      </c>
      <c r="E825" s="7">
        <v>7</v>
      </c>
      <c r="F825" s="7" cm="1">
        <f t="array" ref="F825">_xlfn.XLOOKUP(SALES!$D825,TRIM(Table5[PRODUCTS]),Table5[SELLING PRICE])</f>
        <v>1500</v>
      </c>
      <c r="G825" s="7">
        <f t="shared" si="24"/>
        <v>10500</v>
      </c>
      <c r="H825" s="6" t="str">
        <f t="shared" si="25"/>
        <v>Feb</v>
      </c>
      <c r="I825" s="7">
        <f>YEAR(SALES!$A825)</f>
        <v>2025</v>
      </c>
    </row>
    <row r="826" spans="1:9" x14ac:dyDescent="0.35">
      <c r="A826" s="5" t="s">
        <v>2187</v>
      </c>
      <c r="B826" s="5" t="s">
        <v>2190</v>
      </c>
      <c r="C826" s="5" t="s">
        <v>21</v>
      </c>
      <c r="D826" s="5" t="s">
        <v>138</v>
      </c>
      <c r="E826" s="5">
        <v>5</v>
      </c>
      <c r="F826" s="5" cm="1">
        <f t="array" ref="F826">_xlfn.XLOOKUP(SALES!$D826,TRIM(Table5[PRODUCTS]),Table5[SELLING PRICE])</f>
        <v>1500</v>
      </c>
      <c r="G826" s="5">
        <f t="shared" si="24"/>
        <v>7500</v>
      </c>
      <c r="H826" s="6" t="str">
        <f t="shared" si="25"/>
        <v>Feb</v>
      </c>
      <c r="I826" s="5">
        <f>YEAR(SALES!$A826)</f>
        <v>2025</v>
      </c>
    </row>
    <row r="827" spans="1:9" x14ac:dyDescent="0.35">
      <c r="A827" s="7" t="s">
        <v>2173</v>
      </c>
      <c r="B827" s="7" t="s">
        <v>2178</v>
      </c>
      <c r="C827" s="7" t="s">
        <v>21</v>
      </c>
      <c r="D827" s="7" t="s">
        <v>138</v>
      </c>
      <c r="E827" s="7">
        <v>7</v>
      </c>
      <c r="F827" s="7" cm="1">
        <f t="array" ref="F827">_xlfn.XLOOKUP(SALES!$D827,TRIM(Table5[PRODUCTS]),Table5[SELLING PRICE])</f>
        <v>1500</v>
      </c>
      <c r="G827" s="7">
        <f t="shared" si="24"/>
        <v>10500</v>
      </c>
      <c r="H827" s="6" t="str">
        <f t="shared" si="25"/>
        <v>Feb</v>
      </c>
      <c r="I827" s="5">
        <f>YEAR(SALES!$A827)</f>
        <v>2025</v>
      </c>
    </row>
    <row r="828" spans="1:9" x14ac:dyDescent="0.35">
      <c r="A828" s="5" t="s">
        <v>2153</v>
      </c>
      <c r="B828" s="5" t="s">
        <v>2154</v>
      </c>
      <c r="C828" s="5" t="s">
        <v>21</v>
      </c>
      <c r="D828" s="5" t="s">
        <v>138</v>
      </c>
      <c r="E828" s="5">
        <v>14</v>
      </c>
      <c r="F828" s="5" cm="1">
        <f t="array" ref="F828">_xlfn.XLOOKUP(SALES!$D828,TRIM(Table5[PRODUCTS]),Table5[SELLING PRICE])</f>
        <v>1500</v>
      </c>
      <c r="G828" s="5">
        <f t="shared" si="24"/>
        <v>21000</v>
      </c>
      <c r="H828" s="6" t="str">
        <f t="shared" si="25"/>
        <v>Feb</v>
      </c>
      <c r="I828" s="5">
        <f>YEAR(SALES!$A828)</f>
        <v>2025</v>
      </c>
    </row>
    <row r="829" spans="1:9" x14ac:dyDescent="0.35">
      <c r="A829" s="7" t="s">
        <v>2087</v>
      </c>
      <c r="B829" s="7" t="s">
        <v>2089</v>
      </c>
      <c r="C829" s="7" t="s">
        <v>21</v>
      </c>
      <c r="D829" s="7" t="s">
        <v>138</v>
      </c>
      <c r="E829" s="7">
        <v>9</v>
      </c>
      <c r="F829" s="7" cm="1">
        <f t="array" ref="F829">_xlfn.XLOOKUP(SALES!$D829,TRIM(Table5[PRODUCTS]),Table5[SELLING PRICE])</f>
        <v>1500</v>
      </c>
      <c r="G829" s="7">
        <f t="shared" si="24"/>
        <v>13500</v>
      </c>
      <c r="H829" s="6" t="str">
        <f t="shared" si="25"/>
        <v>Feb</v>
      </c>
      <c r="I829" s="5">
        <f>YEAR(SALES!$A829)</f>
        <v>2025</v>
      </c>
    </row>
    <row r="830" spans="1:9" x14ac:dyDescent="0.35">
      <c r="A830" s="5" t="s">
        <v>1939</v>
      </c>
      <c r="B830" s="5" t="s">
        <v>1945</v>
      </c>
      <c r="C830" s="5" t="s">
        <v>21</v>
      </c>
      <c r="D830" s="5" t="s">
        <v>138</v>
      </c>
      <c r="E830" s="5">
        <v>6</v>
      </c>
      <c r="F830" s="5" cm="1">
        <f t="array" ref="F830">_xlfn.XLOOKUP(SALES!$D830,TRIM(Table5[PRODUCTS]),Table5[SELLING PRICE])</f>
        <v>1500</v>
      </c>
      <c r="G830" s="5">
        <f t="shared" si="24"/>
        <v>9000</v>
      </c>
      <c r="H830" s="6" t="str">
        <f t="shared" si="25"/>
        <v>Mar</v>
      </c>
      <c r="I830" s="5">
        <f>YEAR(SALES!$A830)</f>
        <v>2025</v>
      </c>
    </row>
    <row r="831" spans="1:9" x14ac:dyDescent="0.35">
      <c r="A831" s="7" t="s">
        <v>1921</v>
      </c>
      <c r="B831" s="7" t="s">
        <v>1927</v>
      </c>
      <c r="C831" s="7" t="s">
        <v>21</v>
      </c>
      <c r="D831" s="7" t="s">
        <v>138</v>
      </c>
      <c r="E831" s="7">
        <v>15</v>
      </c>
      <c r="F831" s="7" cm="1">
        <f t="array" ref="F831">_xlfn.XLOOKUP(SALES!$D831,TRIM(Table5[PRODUCTS]),Table5[SELLING PRICE])</f>
        <v>1500</v>
      </c>
      <c r="G831" s="7">
        <f t="shared" si="24"/>
        <v>22500</v>
      </c>
      <c r="H831" s="6" t="str">
        <f t="shared" si="25"/>
        <v>Mar</v>
      </c>
      <c r="I831" s="7">
        <f>YEAR(SALES!$A831)</f>
        <v>2025</v>
      </c>
    </row>
    <row r="832" spans="1:9" x14ac:dyDescent="0.35">
      <c r="A832" s="5" t="s">
        <v>1912</v>
      </c>
      <c r="B832" s="5" t="s">
        <v>1919</v>
      </c>
      <c r="C832" s="5" t="s">
        <v>21</v>
      </c>
      <c r="D832" s="5" t="s">
        <v>138</v>
      </c>
      <c r="E832" s="5">
        <v>1</v>
      </c>
      <c r="F832" s="5" cm="1">
        <f t="array" ref="F832">_xlfn.XLOOKUP(SALES!$D832,TRIM(Table5[PRODUCTS]),Table5[SELLING PRICE])</f>
        <v>1500</v>
      </c>
      <c r="G832" s="5">
        <f t="shared" si="24"/>
        <v>1500</v>
      </c>
      <c r="H832" s="6" t="str">
        <f t="shared" si="25"/>
        <v>Mar</v>
      </c>
      <c r="I832" s="5">
        <f>YEAR(SALES!$A832)</f>
        <v>2025</v>
      </c>
    </row>
    <row r="833" spans="1:9" x14ac:dyDescent="0.35">
      <c r="A833" s="7" t="s">
        <v>1838</v>
      </c>
      <c r="B833" s="7" t="s">
        <v>1837</v>
      </c>
      <c r="C833" s="7" t="s">
        <v>21</v>
      </c>
      <c r="D833" s="7" t="s">
        <v>138</v>
      </c>
      <c r="E833" s="7">
        <v>15</v>
      </c>
      <c r="F833" s="7" cm="1">
        <f t="array" ref="F833">_xlfn.XLOOKUP(SALES!$D833,TRIM(Table5[PRODUCTS]),Table5[SELLING PRICE])</f>
        <v>1500</v>
      </c>
      <c r="G833" s="7">
        <f t="shared" si="24"/>
        <v>22500</v>
      </c>
      <c r="H833" s="6" t="str">
        <f t="shared" si="25"/>
        <v>Apr</v>
      </c>
      <c r="I833" s="5">
        <f>YEAR(SALES!$A833)</f>
        <v>2025</v>
      </c>
    </row>
    <row r="834" spans="1:9" x14ac:dyDescent="0.35">
      <c r="A834" s="5" t="s">
        <v>1826</v>
      </c>
      <c r="B834" s="5" t="s">
        <v>1835</v>
      </c>
      <c r="C834" s="5" t="s">
        <v>21</v>
      </c>
      <c r="D834" s="5" t="s">
        <v>138</v>
      </c>
      <c r="E834" s="5">
        <v>10</v>
      </c>
      <c r="F834" s="5" cm="1">
        <f t="array" ref="F834">_xlfn.XLOOKUP(SALES!$D834,TRIM(Table5[PRODUCTS]),Table5[SELLING PRICE])</f>
        <v>1500</v>
      </c>
      <c r="G834" s="5">
        <f t="shared" ref="G834:G897" si="26">PRODUCT(E834:F834)</f>
        <v>15000</v>
      </c>
      <c r="H834" s="6" t="str">
        <f t="shared" ref="H834:H897" si="27">TEXT(A834, "mmm")</f>
        <v>Apr</v>
      </c>
      <c r="I834" s="5">
        <f>YEAR(SALES!$A834)</f>
        <v>2025</v>
      </c>
    </row>
    <row r="835" spans="1:9" x14ac:dyDescent="0.35">
      <c r="A835" s="7" t="s">
        <v>1741</v>
      </c>
      <c r="B835" s="7" t="s">
        <v>1745</v>
      </c>
      <c r="C835" s="7" t="s">
        <v>21</v>
      </c>
      <c r="D835" s="7" t="s">
        <v>138</v>
      </c>
      <c r="E835" s="7">
        <v>8</v>
      </c>
      <c r="F835" s="7" cm="1">
        <f t="array" ref="F835">_xlfn.XLOOKUP(SALES!$D835,TRIM(Table5[PRODUCTS]),Table5[SELLING PRICE])</f>
        <v>1500</v>
      </c>
      <c r="G835" s="7">
        <f t="shared" si="26"/>
        <v>12000</v>
      </c>
      <c r="H835" s="6" t="str">
        <f t="shared" si="27"/>
        <v>Apr</v>
      </c>
      <c r="I835" s="5">
        <f>YEAR(SALES!$A835)</f>
        <v>2025</v>
      </c>
    </row>
    <row r="836" spans="1:9" x14ac:dyDescent="0.35">
      <c r="A836" s="5" t="s">
        <v>1741</v>
      </c>
      <c r="B836" s="5" t="s">
        <v>1742</v>
      </c>
      <c r="C836" s="5" t="s">
        <v>21</v>
      </c>
      <c r="D836" s="5" t="s">
        <v>138</v>
      </c>
      <c r="E836" s="5">
        <v>5</v>
      </c>
      <c r="F836" s="5" cm="1">
        <f t="array" ref="F836">_xlfn.XLOOKUP(SALES!$D836,TRIM(Table5[PRODUCTS]),Table5[SELLING PRICE])</f>
        <v>1500</v>
      </c>
      <c r="G836" s="5">
        <f t="shared" si="26"/>
        <v>7500</v>
      </c>
      <c r="H836" s="6" t="str">
        <f t="shared" si="27"/>
        <v>Apr</v>
      </c>
      <c r="I836" s="5">
        <f>YEAR(SALES!$A836)</f>
        <v>2025</v>
      </c>
    </row>
    <row r="837" spans="1:9" x14ac:dyDescent="0.35">
      <c r="A837" s="7" t="s">
        <v>1712</v>
      </c>
      <c r="B837" s="7" t="s">
        <v>1711</v>
      </c>
      <c r="C837" s="7" t="s">
        <v>21</v>
      </c>
      <c r="D837" s="7" t="s">
        <v>138</v>
      </c>
      <c r="E837" s="7">
        <v>9</v>
      </c>
      <c r="F837" s="7" cm="1">
        <f t="array" ref="F837">_xlfn.XLOOKUP(SALES!$D837,TRIM(Table5[PRODUCTS]),Table5[SELLING PRICE])</f>
        <v>1500</v>
      </c>
      <c r="G837" s="7">
        <f t="shared" si="26"/>
        <v>13500</v>
      </c>
      <c r="H837" s="6" t="str">
        <f t="shared" si="27"/>
        <v>Apr</v>
      </c>
      <c r="I837" s="7">
        <f>YEAR(SALES!$A837)</f>
        <v>2025</v>
      </c>
    </row>
    <row r="838" spans="1:9" x14ac:dyDescent="0.35">
      <c r="A838" s="5" t="s">
        <v>1670</v>
      </c>
      <c r="B838" s="5" t="s">
        <v>1676</v>
      </c>
      <c r="C838" s="5" t="s">
        <v>21</v>
      </c>
      <c r="D838" s="5" t="s">
        <v>138</v>
      </c>
      <c r="E838" s="5">
        <v>9</v>
      </c>
      <c r="F838" s="5" cm="1">
        <f t="array" ref="F838">_xlfn.XLOOKUP(SALES!$D838,TRIM(Table5[PRODUCTS]),Table5[SELLING PRICE])</f>
        <v>1500</v>
      </c>
      <c r="G838" s="5">
        <f t="shared" si="26"/>
        <v>13500</v>
      </c>
      <c r="H838" s="6" t="str">
        <f t="shared" si="27"/>
        <v>Apr</v>
      </c>
      <c r="I838" s="5">
        <f>YEAR(SALES!$A838)</f>
        <v>2025</v>
      </c>
    </row>
    <row r="839" spans="1:9" x14ac:dyDescent="0.35">
      <c r="A839" s="7" t="s">
        <v>1670</v>
      </c>
      <c r="B839" s="7" t="s">
        <v>1671</v>
      </c>
      <c r="C839" s="7" t="s">
        <v>21</v>
      </c>
      <c r="D839" s="7" t="s">
        <v>138</v>
      </c>
      <c r="E839" s="7">
        <v>1</v>
      </c>
      <c r="F839" s="7" cm="1">
        <f t="array" ref="F839">_xlfn.XLOOKUP(SALES!$D839,TRIM(Table5[PRODUCTS]),Table5[SELLING PRICE])</f>
        <v>1500</v>
      </c>
      <c r="G839" s="7">
        <f t="shared" si="26"/>
        <v>1500</v>
      </c>
      <c r="H839" s="6" t="str">
        <f t="shared" si="27"/>
        <v>Apr</v>
      </c>
      <c r="I839" s="5">
        <f>YEAR(SALES!$A839)</f>
        <v>2025</v>
      </c>
    </row>
    <row r="840" spans="1:9" x14ac:dyDescent="0.35">
      <c r="A840" s="5" t="s">
        <v>1666</v>
      </c>
      <c r="B840" s="5" t="s">
        <v>1667</v>
      </c>
      <c r="C840" s="5" t="s">
        <v>21</v>
      </c>
      <c r="D840" s="5" t="s">
        <v>138</v>
      </c>
      <c r="E840" s="5">
        <v>8</v>
      </c>
      <c r="F840" s="5" cm="1">
        <f t="array" ref="F840">_xlfn.XLOOKUP(SALES!$D840,TRIM(Table5[PRODUCTS]),Table5[SELLING PRICE])</f>
        <v>1500</v>
      </c>
      <c r="G840" s="5">
        <f t="shared" si="26"/>
        <v>12000</v>
      </c>
      <c r="H840" s="6" t="str">
        <f t="shared" si="27"/>
        <v>Apr</v>
      </c>
      <c r="I840" s="5">
        <f>YEAR(SALES!$A840)</f>
        <v>2025</v>
      </c>
    </row>
    <row r="841" spans="1:9" x14ac:dyDescent="0.35">
      <c r="A841" s="7" t="s">
        <v>1585</v>
      </c>
      <c r="B841" s="7" t="s">
        <v>1584</v>
      </c>
      <c r="C841" s="7" t="s">
        <v>21</v>
      </c>
      <c r="D841" s="7" t="s">
        <v>138</v>
      </c>
      <c r="E841" s="7">
        <v>6</v>
      </c>
      <c r="F841" s="7" cm="1">
        <f t="array" ref="F841">_xlfn.XLOOKUP(SALES!$D841,TRIM(Table5[PRODUCTS]),Table5[SELLING PRICE])</f>
        <v>1500</v>
      </c>
      <c r="G841" s="7">
        <f t="shared" si="26"/>
        <v>9000</v>
      </c>
      <c r="H841" s="6" t="str">
        <f t="shared" si="27"/>
        <v>May</v>
      </c>
      <c r="I841" s="5">
        <f>YEAR(SALES!$A841)</f>
        <v>2025</v>
      </c>
    </row>
    <row r="842" spans="1:9" x14ac:dyDescent="0.35">
      <c r="A842" s="5" t="s">
        <v>1573</v>
      </c>
      <c r="B842" s="5" t="s">
        <v>1579</v>
      </c>
      <c r="C842" s="5" t="s">
        <v>21</v>
      </c>
      <c r="D842" s="5" t="s">
        <v>138</v>
      </c>
      <c r="E842" s="5">
        <v>13</v>
      </c>
      <c r="F842" s="5" cm="1">
        <f t="array" ref="F842">_xlfn.XLOOKUP(SALES!$D842,TRIM(Table5[PRODUCTS]),Table5[SELLING PRICE])</f>
        <v>1500</v>
      </c>
      <c r="G842" s="5">
        <f t="shared" si="26"/>
        <v>19500</v>
      </c>
      <c r="H842" s="6" t="str">
        <f t="shared" si="27"/>
        <v>May</v>
      </c>
      <c r="I842" s="5">
        <f>YEAR(SALES!$A842)</f>
        <v>2025</v>
      </c>
    </row>
    <row r="843" spans="1:9" x14ac:dyDescent="0.35">
      <c r="A843" s="7" t="s">
        <v>1559</v>
      </c>
      <c r="B843" s="7" t="s">
        <v>1564</v>
      </c>
      <c r="C843" s="7" t="s">
        <v>21</v>
      </c>
      <c r="D843" s="7" t="s">
        <v>138</v>
      </c>
      <c r="E843" s="7">
        <v>15</v>
      </c>
      <c r="F843" s="7" cm="1">
        <f t="array" ref="F843">_xlfn.XLOOKUP(SALES!$D843,TRIM(Table5[PRODUCTS]),Table5[SELLING PRICE])</f>
        <v>1500</v>
      </c>
      <c r="G843" s="7">
        <f t="shared" si="26"/>
        <v>22500</v>
      </c>
      <c r="H843" s="6" t="str">
        <f t="shared" si="27"/>
        <v>May</v>
      </c>
      <c r="I843" s="7">
        <f>YEAR(SALES!$A843)</f>
        <v>2025</v>
      </c>
    </row>
    <row r="844" spans="1:9" x14ac:dyDescent="0.35">
      <c r="A844" s="5" t="s">
        <v>1559</v>
      </c>
      <c r="B844" s="5" t="s">
        <v>1561</v>
      </c>
      <c r="C844" s="5" t="s">
        <v>21</v>
      </c>
      <c r="D844" s="5" t="s">
        <v>138</v>
      </c>
      <c r="E844" s="5">
        <v>14</v>
      </c>
      <c r="F844" s="5" cm="1">
        <f t="array" ref="F844">_xlfn.XLOOKUP(SALES!$D844,TRIM(Table5[PRODUCTS]),Table5[SELLING PRICE])</f>
        <v>1500</v>
      </c>
      <c r="G844" s="5">
        <f t="shared" si="26"/>
        <v>21000</v>
      </c>
      <c r="H844" s="6" t="str">
        <f t="shared" si="27"/>
        <v>May</v>
      </c>
      <c r="I844" s="5">
        <f>YEAR(SALES!$A844)</f>
        <v>2025</v>
      </c>
    </row>
    <row r="845" spans="1:9" x14ac:dyDescent="0.35">
      <c r="A845" s="7" t="s">
        <v>1505</v>
      </c>
      <c r="B845" s="7" t="s">
        <v>1508</v>
      </c>
      <c r="C845" s="7" t="s">
        <v>21</v>
      </c>
      <c r="D845" s="7" t="s">
        <v>138</v>
      </c>
      <c r="E845" s="7">
        <v>14</v>
      </c>
      <c r="F845" s="7" cm="1">
        <f t="array" ref="F845">_xlfn.XLOOKUP(SALES!$D845,TRIM(Table5[PRODUCTS]),Table5[SELLING PRICE])</f>
        <v>1500</v>
      </c>
      <c r="G845" s="7">
        <f t="shared" si="26"/>
        <v>21000</v>
      </c>
      <c r="H845" s="6" t="str">
        <f t="shared" si="27"/>
        <v>May</v>
      </c>
      <c r="I845" s="5">
        <f>YEAR(SALES!$A845)</f>
        <v>2025</v>
      </c>
    </row>
    <row r="846" spans="1:9" x14ac:dyDescent="0.35">
      <c r="A846" s="5" t="s">
        <v>1445</v>
      </c>
      <c r="B846" s="5" t="s">
        <v>1448</v>
      </c>
      <c r="C846" s="5" t="s">
        <v>21</v>
      </c>
      <c r="D846" s="5" t="s">
        <v>138</v>
      </c>
      <c r="E846" s="5">
        <v>9</v>
      </c>
      <c r="F846" s="5" cm="1">
        <f t="array" ref="F846">_xlfn.XLOOKUP(SALES!$D846,TRIM(Table5[PRODUCTS]),Table5[SELLING PRICE])</f>
        <v>1500</v>
      </c>
      <c r="G846" s="5">
        <f t="shared" si="26"/>
        <v>13500</v>
      </c>
      <c r="H846" s="6" t="str">
        <f t="shared" si="27"/>
        <v>May</v>
      </c>
      <c r="I846" s="5">
        <f>YEAR(SALES!$A846)</f>
        <v>2025</v>
      </c>
    </row>
    <row r="847" spans="1:9" x14ac:dyDescent="0.35">
      <c r="A847" s="7" t="s">
        <v>1426</v>
      </c>
      <c r="B847" s="7" t="s">
        <v>1427</v>
      </c>
      <c r="C847" s="7" t="s">
        <v>21</v>
      </c>
      <c r="D847" s="7" t="s">
        <v>138</v>
      </c>
      <c r="E847" s="7">
        <v>1</v>
      </c>
      <c r="F847" s="7" cm="1">
        <f t="array" ref="F847">_xlfn.XLOOKUP(SALES!$D847,TRIM(Table5[PRODUCTS]),Table5[SELLING PRICE])</f>
        <v>1500</v>
      </c>
      <c r="G847" s="7">
        <f t="shared" si="26"/>
        <v>1500</v>
      </c>
      <c r="H847" s="6" t="str">
        <f t="shared" si="27"/>
        <v>Jun</v>
      </c>
      <c r="I847" s="5">
        <f>YEAR(SALES!$A847)</f>
        <v>2025</v>
      </c>
    </row>
    <row r="848" spans="1:9" x14ac:dyDescent="0.35">
      <c r="A848" s="5" t="s">
        <v>1276</v>
      </c>
      <c r="B848" s="5" t="s">
        <v>1278</v>
      </c>
      <c r="C848" s="5" t="s">
        <v>21</v>
      </c>
      <c r="D848" s="5" t="s">
        <v>138</v>
      </c>
      <c r="E848" s="5">
        <v>13</v>
      </c>
      <c r="F848" s="5" cm="1">
        <f t="array" ref="F848">_xlfn.XLOOKUP(SALES!$D848,TRIM(Table5[PRODUCTS]),Table5[SELLING PRICE])</f>
        <v>1500</v>
      </c>
      <c r="G848" s="5">
        <f t="shared" si="26"/>
        <v>19500</v>
      </c>
      <c r="H848" s="6" t="str">
        <f t="shared" si="27"/>
        <v>Jun</v>
      </c>
      <c r="I848" s="5">
        <f>YEAR(SALES!$A848)</f>
        <v>2025</v>
      </c>
    </row>
    <row r="849" spans="1:9" x14ac:dyDescent="0.35">
      <c r="A849" s="7" t="s">
        <v>1157</v>
      </c>
      <c r="B849" s="7" t="s">
        <v>1158</v>
      </c>
      <c r="C849" s="7" t="s">
        <v>21</v>
      </c>
      <c r="D849" s="7" t="s">
        <v>138</v>
      </c>
      <c r="E849" s="7">
        <v>3</v>
      </c>
      <c r="F849" s="7" cm="1">
        <f t="array" ref="F849">_xlfn.XLOOKUP(SALES!$D849,TRIM(Table5[PRODUCTS]),Table5[SELLING PRICE])</f>
        <v>1500</v>
      </c>
      <c r="G849" s="7">
        <f t="shared" si="26"/>
        <v>4500</v>
      </c>
      <c r="H849" s="6" t="str">
        <f t="shared" si="27"/>
        <v>Jul</v>
      </c>
      <c r="I849" s="7">
        <f>YEAR(SALES!$A849)</f>
        <v>2025</v>
      </c>
    </row>
    <row r="850" spans="1:9" x14ac:dyDescent="0.35">
      <c r="A850" s="5" t="s">
        <v>1157</v>
      </c>
      <c r="B850" s="5" t="s">
        <v>1156</v>
      </c>
      <c r="C850" s="5" t="s">
        <v>21</v>
      </c>
      <c r="D850" s="5" t="s">
        <v>138</v>
      </c>
      <c r="E850" s="5">
        <v>2</v>
      </c>
      <c r="F850" s="5" cm="1">
        <f t="array" ref="F850">_xlfn.XLOOKUP(SALES!$D850,TRIM(Table5[PRODUCTS]),Table5[SELLING PRICE])</f>
        <v>1500</v>
      </c>
      <c r="G850" s="5">
        <f t="shared" si="26"/>
        <v>3000</v>
      </c>
      <c r="H850" s="6" t="str">
        <f t="shared" si="27"/>
        <v>Jul</v>
      </c>
      <c r="I850" s="5">
        <f>YEAR(SALES!$A850)</f>
        <v>2025</v>
      </c>
    </row>
    <row r="851" spans="1:9" x14ac:dyDescent="0.35">
      <c r="A851" s="7" t="s">
        <v>1123</v>
      </c>
      <c r="B851" s="7" t="s">
        <v>1128</v>
      </c>
      <c r="C851" s="7" t="s">
        <v>21</v>
      </c>
      <c r="D851" s="7" t="s">
        <v>138</v>
      </c>
      <c r="E851" s="7">
        <v>2</v>
      </c>
      <c r="F851" s="7" cm="1">
        <f t="array" ref="F851">_xlfn.XLOOKUP(SALES!$D851,TRIM(Table5[PRODUCTS]),Table5[SELLING PRICE])</f>
        <v>1500</v>
      </c>
      <c r="G851" s="7">
        <f t="shared" si="26"/>
        <v>3000</v>
      </c>
      <c r="H851" s="6" t="str">
        <f t="shared" si="27"/>
        <v>Jul</v>
      </c>
      <c r="I851" s="5">
        <f>YEAR(SALES!$A851)</f>
        <v>2025</v>
      </c>
    </row>
    <row r="852" spans="1:9" x14ac:dyDescent="0.35">
      <c r="A852" s="5" t="s">
        <v>1073</v>
      </c>
      <c r="B852" s="5" t="s">
        <v>1075</v>
      </c>
      <c r="C852" s="5" t="s">
        <v>21</v>
      </c>
      <c r="D852" s="5" t="s">
        <v>138</v>
      </c>
      <c r="E852" s="5">
        <v>14</v>
      </c>
      <c r="F852" s="5" cm="1">
        <f t="array" ref="F852">_xlfn.XLOOKUP(SALES!$D852,TRIM(Table5[PRODUCTS]),Table5[SELLING PRICE])</f>
        <v>1500</v>
      </c>
      <c r="G852" s="5">
        <f t="shared" si="26"/>
        <v>21000</v>
      </c>
      <c r="H852" s="6" t="str">
        <f t="shared" si="27"/>
        <v>Jul</v>
      </c>
      <c r="I852" s="5">
        <f>YEAR(SALES!$A852)</f>
        <v>2025</v>
      </c>
    </row>
    <row r="853" spans="1:9" x14ac:dyDescent="0.35">
      <c r="A853" s="7" t="s">
        <v>980</v>
      </c>
      <c r="B853" s="7" t="s">
        <v>979</v>
      </c>
      <c r="C853" s="7" t="s">
        <v>21</v>
      </c>
      <c r="D853" s="7" t="s">
        <v>138</v>
      </c>
      <c r="E853" s="7">
        <v>12</v>
      </c>
      <c r="F853" s="7" cm="1">
        <f t="array" ref="F853">_xlfn.XLOOKUP(SALES!$D853,TRIM(Table5[PRODUCTS]),Table5[SELLING PRICE])</f>
        <v>1500</v>
      </c>
      <c r="G853" s="7">
        <f t="shared" si="26"/>
        <v>18000</v>
      </c>
      <c r="H853" s="6" t="str">
        <f t="shared" si="27"/>
        <v>Aug</v>
      </c>
      <c r="I853" s="5">
        <f>YEAR(SALES!$A853)</f>
        <v>2025</v>
      </c>
    </row>
    <row r="854" spans="1:9" x14ac:dyDescent="0.35">
      <c r="A854" s="5" t="s">
        <v>942</v>
      </c>
      <c r="B854" s="5" t="s">
        <v>941</v>
      </c>
      <c r="C854" s="5" t="s">
        <v>21</v>
      </c>
      <c r="D854" s="5" t="s">
        <v>138</v>
      </c>
      <c r="E854" s="5">
        <v>10</v>
      </c>
      <c r="F854" s="5" cm="1">
        <f t="array" ref="F854">_xlfn.XLOOKUP(SALES!$D854,TRIM(Table5[PRODUCTS]),Table5[SELLING PRICE])</f>
        <v>1500</v>
      </c>
      <c r="G854" s="5">
        <f t="shared" si="26"/>
        <v>15000</v>
      </c>
      <c r="H854" s="6" t="str">
        <f t="shared" si="27"/>
        <v>Aug</v>
      </c>
      <c r="I854" s="5">
        <f>YEAR(SALES!$A854)</f>
        <v>2025</v>
      </c>
    </row>
    <row r="855" spans="1:9" x14ac:dyDescent="0.35">
      <c r="A855" s="7" t="s">
        <v>877</v>
      </c>
      <c r="B855" s="7" t="s">
        <v>876</v>
      </c>
      <c r="C855" s="7" t="s">
        <v>21</v>
      </c>
      <c r="D855" s="7" t="s">
        <v>138</v>
      </c>
      <c r="E855" s="7">
        <v>6</v>
      </c>
      <c r="F855" s="7" cm="1">
        <f t="array" ref="F855">_xlfn.XLOOKUP(SALES!$D855,TRIM(Table5[PRODUCTS]),Table5[SELLING PRICE])</f>
        <v>1500</v>
      </c>
      <c r="G855" s="7">
        <f t="shared" si="26"/>
        <v>9000</v>
      </c>
      <c r="H855" s="6" t="str">
        <f t="shared" si="27"/>
        <v>Aug</v>
      </c>
      <c r="I855" s="7">
        <f>YEAR(SALES!$A855)</f>
        <v>2025</v>
      </c>
    </row>
    <row r="856" spans="1:9" x14ac:dyDescent="0.35">
      <c r="A856" s="5" t="s">
        <v>848</v>
      </c>
      <c r="B856" s="5" t="s">
        <v>852</v>
      </c>
      <c r="C856" s="5" t="s">
        <v>21</v>
      </c>
      <c r="D856" s="5" t="s">
        <v>138</v>
      </c>
      <c r="E856" s="5">
        <v>1</v>
      </c>
      <c r="F856" s="5" cm="1">
        <f t="array" ref="F856">_xlfn.XLOOKUP(SALES!$D856,TRIM(Table5[PRODUCTS]),Table5[SELLING PRICE])</f>
        <v>1500</v>
      </c>
      <c r="G856" s="5">
        <f t="shared" si="26"/>
        <v>1500</v>
      </c>
      <c r="H856" s="6" t="str">
        <f t="shared" si="27"/>
        <v>Aug</v>
      </c>
      <c r="I856" s="5">
        <f>YEAR(SALES!$A856)</f>
        <v>2025</v>
      </c>
    </row>
    <row r="857" spans="1:9" x14ac:dyDescent="0.35">
      <c r="A857" s="7" t="s">
        <v>840</v>
      </c>
      <c r="B857" s="7" t="s">
        <v>841</v>
      </c>
      <c r="C857" s="7" t="s">
        <v>21</v>
      </c>
      <c r="D857" s="7" t="s">
        <v>138</v>
      </c>
      <c r="E857" s="7">
        <v>6</v>
      </c>
      <c r="F857" s="7" cm="1">
        <f t="array" ref="F857">_xlfn.XLOOKUP(SALES!$D857,TRIM(Table5[PRODUCTS]),Table5[SELLING PRICE])</f>
        <v>1500</v>
      </c>
      <c r="G857" s="7">
        <f t="shared" si="26"/>
        <v>9000</v>
      </c>
      <c r="H857" s="6" t="str">
        <f t="shared" si="27"/>
        <v>Sept</v>
      </c>
      <c r="I857" s="5">
        <f>YEAR(SALES!$A857)</f>
        <v>2025</v>
      </c>
    </row>
    <row r="858" spans="1:9" x14ac:dyDescent="0.35">
      <c r="A858" s="5" t="s">
        <v>802</v>
      </c>
      <c r="B858" s="5" t="s">
        <v>803</v>
      </c>
      <c r="C858" s="5" t="s">
        <v>21</v>
      </c>
      <c r="D858" s="5" t="s">
        <v>138</v>
      </c>
      <c r="E858" s="5">
        <v>3</v>
      </c>
      <c r="F858" s="5" cm="1">
        <f t="array" ref="F858">_xlfn.XLOOKUP(SALES!$D858,TRIM(Table5[PRODUCTS]),Table5[SELLING PRICE])</f>
        <v>1500</v>
      </c>
      <c r="G858" s="5">
        <f t="shared" si="26"/>
        <v>4500</v>
      </c>
      <c r="H858" s="6" t="str">
        <f t="shared" si="27"/>
        <v>Sept</v>
      </c>
      <c r="I858" s="5">
        <f>YEAR(SALES!$A858)</f>
        <v>2025</v>
      </c>
    </row>
    <row r="859" spans="1:9" x14ac:dyDescent="0.35">
      <c r="A859" s="7" t="s">
        <v>765</v>
      </c>
      <c r="B859" s="7" t="s">
        <v>771</v>
      </c>
      <c r="C859" s="7" t="s">
        <v>21</v>
      </c>
      <c r="D859" s="7" t="s">
        <v>138</v>
      </c>
      <c r="E859" s="7">
        <v>7</v>
      </c>
      <c r="F859" s="7" cm="1">
        <f t="array" ref="F859">_xlfn.XLOOKUP(SALES!$D859,TRIM(Table5[PRODUCTS]),Table5[SELLING PRICE])</f>
        <v>1500</v>
      </c>
      <c r="G859" s="7">
        <f t="shared" si="26"/>
        <v>10500</v>
      </c>
      <c r="H859" s="6" t="str">
        <f t="shared" si="27"/>
        <v>Sept</v>
      </c>
      <c r="I859" s="5">
        <f>YEAR(SALES!$A859)</f>
        <v>2025</v>
      </c>
    </row>
    <row r="860" spans="1:9" x14ac:dyDescent="0.35">
      <c r="A860" s="5" t="s">
        <v>760</v>
      </c>
      <c r="B860" s="5" t="s">
        <v>759</v>
      </c>
      <c r="C860" s="5" t="s">
        <v>21</v>
      </c>
      <c r="D860" s="5" t="s">
        <v>138</v>
      </c>
      <c r="E860" s="5">
        <v>3</v>
      </c>
      <c r="F860" s="5" cm="1">
        <f t="array" ref="F860">_xlfn.XLOOKUP(SALES!$D860,TRIM(Table5[PRODUCTS]),Table5[SELLING PRICE])</f>
        <v>1500</v>
      </c>
      <c r="G860" s="5">
        <f t="shared" si="26"/>
        <v>4500</v>
      </c>
      <c r="H860" s="6" t="str">
        <f t="shared" si="27"/>
        <v>Sept</v>
      </c>
      <c r="I860" s="5">
        <f>YEAR(SALES!$A860)</f>
        <v>2025</v>
      </c>
    </row>
    <row r="861" spans="1:9" x14ac:dyDescent="0.35">
      <c r="A861" s="7" t="s">
        <v>684</v>
      </c>
      <c r="B861" s="7" t="s">
        <v>686</v>
      </c>
      <c r="C861" s="7" t="s">
        <v>21</v>
      </c>
      <c r="D861" s="7" t="s">
        <v>138</v>
      </c>
      <c r="E861" s="7">
        <v>13</v>
      </c>
      <c r="F861" s="7" cm="1">
        <f t="array" ref="F861">_xlfn.XLOOKUP(SALES!$D861,TRIM(Table5[PRODUCTS]),Table5[SELLING PRICE])</f>
        <v>1500</v>
      </c>
      <c r="G861" s="7">
        <f t="shared" si="26"/>
        <v>19500</v>
      </c>
      <c r="H861" s="6" t="str">
        <f t="shared" si="27"/>
        <v>Sept</v>
      </c>
      <c r="I861" s="7">
        <f>YEAR(SALES!$A861)</f>
        <v>2025</v>
      </c>
    </row>
    <row r="862" spans="1:9" x14ac:dyDescent="0.35">
      <c r="A862" s="5" t="s">
        <v>614</v>
      </c>
      <c r="B862" s="5" t="s">
        <v>616</v>
      </c>
      <c r="C862" s="5" t="s">
        <v>21</v>
      </c>
      <c r="D862" s="5" t="s">
        <v>138</v>
      </c>
      <c r="E862" s="5">
        <v>12</v>
      </c>
      <c r="F862" s="5" cm="1">
        <f t="array" ref="F862">_xlfn.XLOOKUP(SALES!$D862,TRIM(Table5[PRODUCTS]),Table5[SELLING PRICE])</f>
        <v>1500</v>
      </c>
      <c r="G862" s="5">
        <f t="shared" si="26"/>
        <v>18000</v>
      </c>
      <c r="H862" s="6" t="str">
        <f t="shared" si="27"/>
        <v>Oct</v>
      </c>
      <c r="I862" s="5">
        <f>YEAR(SALES!$A862)</f>
        <v>2025</v>
      </c>
    </row>
    <row r="863" spans="1:9" x14ac:dyDescent="0.35">
      <c r="A863" s="7" t="s">
        <v>570</v>
      </c>
      <c r="B863" s="7" t="s">
        <v>571</v>
      </c>
      <c r="C863" s="7" t="s">
        <v>21</v>
      </c>
      <c r="D863" s="7" t="s">
        <v>138</v>
      </c>
      <c r="E863" s="7">
        <v>10</v>
      </c>
      <c r="F863" s="7" cm="1">
        <f t="array" ref="F863">_xlfn.XLOOKUP(SALES!$D863,TRIM(Table5[PRODUCTS]),Table5[SELLING PRICE])</f>
        <v>1500</v>
      </c>
      <c r="G863" s="7">
        <f t="shared" si="26"/>
        <v>15000</v>
      </c>
      <c r="H863" s="6" t="str">
        <f t="shared" si="27"/>
        <v>Oct</v>
      </c>
      <c r="I863" s="5">
        <f>YEAR(SALES!$A863)</f>
        <v>2025</v>
      </c>
    </row>
    <row r="864" spans="1:9" x14ac:dyDescent="0.35">
      <c r="A864" s="5" t="s">
        <v>555</v>
      </c>
      <c r="B864" s="5" t="s">
        <v>554</v>
      </c>
      <c r="C864" s="5" t="s">
        <v>21</v>
      </c>
      <c r="D864" s="5" t="s">
        <v>138</v>
      </c>
      <c r="E864" s="5">
        <v>13</v>
      </c>
      <c r="F864" s="5" cm="1">
        <f t="array" ref="F864">_xlfn.XLOOKUP(SALES!$D864,TRIM(Table5[PRODUCTS]),Table5[SELLING PRICE])</f>
        <v>1500</v>
      </c>
      <c r="G864" s="5">
        <f t="shared" si="26"/>
        <v>19500</v>
      </c>
      <c r="H864" s="6" t="str">
        <f t="shared" si="27"/>
        <v>Oct</v>
      </c>
      <c r="I864" s="5">
        <f>YEAR(SALES!$A864)</f>
        <v>2025</v>
      </c>
    </row>
    <row r="865" spans="1:9" x14ac:dyDescent="0.35">
      <c r="A865" s="7" t="s">
        <v>547</v>
      </c>
      <c r="B865" s="7" t="s">
        <v>550</v>
      </c>
      <c r="C865" s="7" t="s">
        <v>21</v>
      </c>
      <c r="D865" s="7" t="s">
        <v>138</v>
      </c>
      <c r="E865" s="7">
        <v>4</v>
      </c>
      <c r="F865" s="7" cm="1">
        <f t="array" ref="F865">_xlfn.XLOOKUP(SALES!$D865,TRIM(Table5[PRODUCTS]),Table5[SELLING PRICE])</f>
        <v>1500</v>
      </c>
      <c r="G865" s="7">
        <f t="shared" si="26"/>
        <v>6000</v>
      </c>
      <c r="H865" s="6" t="str">
        <f t="shared" si="27"/>
        <v>Oct</v>
      </c>
      <c r="I865" s="5">
        <f>YEAR(SALES!$A865)</f>
        <v>2025</v>
      </c>
    </row>
    <row r="866" spans="1:9" x14ac:dyDescent="0.35">
      <c r="A866" s="5" t="s">
        <v>537</v>
      </c>
      <c r="B866" s="5" t="s">
        <v>543</v>
      </c>
      <c r="C866" s="5" t="s">
        <v>21</v>
      </c>
      <c r="D866" s="5" t="s">
        <v>138</v>
      </c>
      <c r="E866" s="5">
        <v>7</v>
      </c>
      <c r="F866" s="5" cm="1">
        <f t="array" ref="F866">_xlfn.XLOOKUP(SALES!$D866,TRIM(Table5[PRODUCTS]),Table5[SELLING PRICE])</f>
        <v>1500</v>
      </c>
      <c r="G866" s="5">
        <f t="shared" si="26"/>
        <v>10500</v>
      </c>
      <c r="H866" s="6" t="str">
        <f t="shared" si="27"/>
        <v>Oct</v>
      </c>
      <c r="I866" s="5">
        <f>YEAR(SALES!$A866)</f>
        <v>2025</v>
      </c>
    </row>
    <row r="867" spans="1:9" x14ac:dyDescent="0.35">
      <c r="A867" s="7" t="s">
        <v>537</v>
      </c>
      <c r="B867" s="7" t="s">
        <v>536</v>
      </c>
      <c r="C867" s="7" t="s">
        <v>21</v>
      </c>
      <c r="D867" s="7" t="s">
        <v>138</v>
      </c>
      <c r="E867" s="7">
        <v>9</v>
      </c>
      <c r="F867" s="7" cm="1">
        <f t="array" ref="F867">_xlfn.XLOOKUP(SALES!$D867,TRIM(Table5[PRODUCTS]),Table5[SELLING PRICE])</f>
        <v>1500</v>
      </c>
      <c r="G867" s="7">
        <f t="shared" si="26"/>
        <v>13500</v>
      </c>
      <c r="H867" s="6" t="str">
        <f t="shared" si="27"/>
        <v>Oct</v>
      </c>
      <c r="I867" s="7">
        <f>YEAR(SALES!$A867)</f>
        <v>2025</v>
      </c>
    </row>
    <row r="868" spans="1:9" x14ac:dyDescent="0.35">
      <c r="A868" s="5" t="s">
        <v>503</v>
      </c>
      <c r="B868" s="5" t="s">
        <v>506</v>
      </c>
      <c r="C868" s="5" t="s">
        <v>21</v>
      </c>
      <c r="D868" s="5" t="s">
        <v>138</v>
      </c>
      <c r="E868" s="5">
        <v>14</v>
      </c>
      <c r="F868" s="5" cm="1">
        <f t="array" ref="F868">_xlfn.XLOOKUP(SALES!$D868,TRIM(Table5[PRODUCTS]),Table5[SELLING PRICE])</f>
        <v>1500</v>
      </c>
      <c r="G868" s="5">
        <f t="shared" si="26"/>
        <v>21000</v>
      </c>
      <c r="H868" s="6" t="str">
        <f t="shared" si="27"/>
        <v>Oct</v>
      </c>
      <c r="I868" s="5">
        <f>YEAR(SALES!$A868)</f>
        <v>2025</v>
      </c>
    </row>
    <row r="869" spans="1:9" x14ac:dyDescent="0.35">
      <c r="A869" s="7" t="s">
        <v>413</v>
      </c>
      <c r="B869" s="7" t="s">
        <v>417</v>
      </c>
      <c r="C869" s="7" t="s">
        <v>21</v>
      </c>
      <c r="D869" s="7" t="s">
        <v>138</v>
      </c>
      <c r="E869" s="7">
        <v>3</v>
      </c>
      <c r="F869" s="7" cm="1">
        <f t="array" ref="F869">_xlfn.XLOOKUP(SALES!$D869,TRIM(Table5[PRODUCTS]),Table5[SELLING PRICE])</f>
        <v>1500</v>
      </c>
      <c r="G869" s="7">
        <f t="shared" si="26"/>
        <v>4500</v>
      </c>
      <c r="H869" s="6" t="str">
        <f t="shared" si="27"/>
        <v>Nov</v>
      </c>
      <c r="I869" s="5">
        <f>YEAR(SALES!$A869)</f>
        <v>2025</v>
      </c>
    </row>
    <row r="870" spans="1:9" x14ac:dyDescent="0.35">
      <c r="A870" s="5" t="s">
        <v>332</v>
      </c>
      <c r="B870" s="5" t="s">
        <v>334</v>
      </c>
      <c r="C870" s="5" t="s">
        <v>21</v>
      </c>
      <c r="D870" s="5" t="s">
        <v>138</v>
      </c>
      <c r="E870" s="5">
        <v>7</v>
      </c>
      <c r="F870" s="5" cm="1">
        <f t="array" ref="F870">_xlfn.XLOOKUP(SALES!$D870,TRIM(Table5[PRODUCTS]),Table5[SELLING PRICE])</f>
        <v>1500</v>
      </c>
      <c r="G870" s="5">
        <f t="shared" si="26"/>
        <v>10500</v>
      </c>
      <c r="H870" s="6" t="str">
        <f t="shared" si="27"/>
        <v>Nov</v>
      </c>
      <c r="I870" s="5">
        <f>YEAR(SALES!$A870)</f>
        <v>2025</v>
      </c>
    </row>
    <row r="871" spans="1:9" x14ac:dyDescent="0.35">
      <c r="A871" s="7" t="s">
        <v>323</v>
      </c>
      <c r="B871" s="7" t="s">
        <v>324</v>
      </c>
      <c r="C871" s="7" t="s">
        <v>21</v>
      </c>
      <c r="D871" s="7" t="s">
        <v>138</v>
      </c>
      <c r="E871" s="7">
        <v>15</v>
      </c>
      <c r="F871" s="7" cm="1">
        <f t="array" ref="F871">_xlfn.XLOOKUP(SALES!$D871,TRIM(Table5[PRODUCTS]),Table5[SELLING PRICE])</f>
        <v>1500</v>
      </c>
      <c r="G871" s="7">
        <f t="shared" si="26"/>
        <v>22500</v>
      </c>
      <c r="H871" s="6" t="str">
        <f t="shared" si="27"/>
        <v>Nov</v>
      </c>
      <c r="I871" s="5">
        <f>YEAR(SALES!$A871)</f>
        <v>2025</v>
      </c>
    </row>
    <row r="872" spans="1:9" x14ac:dyDescent="0.35">
      <c r="A872" s="5" t="s">
        <v>236</v>
      </c>
      <c r="B872" s="5" t="s">
        <v>235</v>
      </c>
      <c r="C872" s="5" t="s">
        <v>21</v>
      </c>
      <c r="D872" s="5" t="s">
        <v>138</v>
      </c>
      <c r="E872" s="5">
        <v>6</v>
      </c>
      <c r="F872" s="5" cm="1">
        <f t="array" ref="F872">_xlfn.XLOOKUP(SALES!$D872,TRIM(Table5[PRODUCTS]),Table5[SELLING PRICE])</f>
        <v>1500</v>
      </c>
      <c r="G872" s="5">
        <f t="shared" si="26"/>
        <v>9000</v>
      </c>
      <c r="H872" s="6" t="str">
        <f t="shared" si="27"/>
        <v>Dec</v>
      </c>
      <c r="I872" s="5">
        <f>YEAR(SALES!$A872)</f>
        <v>2025</v>
      </c>
    </row>
    <row r="873" spans="1:9" x14ac:dyDescent="0.35">
      <c r="A873" s="7" t="s">
        <v>140</v>
      </c>
      <c r="B873" s="7" t="s">
        <v>139</v>
      </c>
      <c r="C873" s="7" t="s">
        <v>21</v>
      </c>
      <c r="D873" s="7" t="s">
        <v>138</v>
      </c>
      <c r="E873" s="7">
        <v>12</v>
      </c>
      <c r="F873" s="7" cm="1">
        <f t="array" ref="F873">_xlfn.XLOOKUP(SALES!$D873,TRIM(Table5[PRODUCTS]),Table5[SELLING PRICE])</f>
        <v>1500</v>
      </c>
      <c r="G873" s="7">
        <f t="shared" si="26"/>
        <v>18000</v>
      </c>
      <c r="H873" s="6" t="str">
        <f t="shared" si="27"/>
        <v>Dec</v>
      </c>
      <c r="I873" s="7">
        <f>YEAR(SALES!$A873)</f>
        <v>2025</v>
      </c>
    </row>
    <row r="874" spans="1:9" x14ac:dyDescent="0.35">
      <c r="A874" s="5" t="s">
        <v>7077</v>
      </c>
      <c r="B874" s="5" t="s">
        <v>7078</v>
      </c>
      <c r="C874" s="5" t="s">
        <v>34</v>
      </c>
      <c r="D874" s="5" t="s">
        <v>147</v>
      </c>
      <c r="E874" s="5">
        <v>3</v>
      </c>
      <c r="F874" s="5" cm="1">
        <f t="array" ref="F874">_xlfn.XLOOKUP(SALES!$D874,TRIM(Table5[PRODUCTS]),Table5[SELLING PRICE])</f>
        <v>3000</v>
      </c>
      <c r="G874" s="5">
        <f t="shared" si="26"/>
        <v>9000</v>
      </c>
      <c r="H874" s="6" t="str">
        <f t="shared" si="27"/>
        <v>Jan</v>
      </c>
      <c r="I874" s="5">
        <f>YEAR(SALES!$A874)</f>
        <v>2023</v>
      </c>
    </row>
    <row r="875" spans="1:9" x14ac:dyDescent="0.35">
      <c r="A875" s="7" t="s">
        <v>7023</v>
      </c>
      <c r="B875" s="7" t="s">
        <v>7028</v>
      </c>
      <c r="C875" s="7" t="s">
        <v>34</v>
      </c>
      <c r="D875" s="7" t="s">
        <v>147</v>
      </c>
      <c r="E875" s="7">
        <v>2</v>
      </c>
      <c r="F875" s="7" cm="1">
        <f t="array" ref="F875">_xlfn.XLOOKUP(SALES!$D875,TRIM(Table5[PRODUCTS]),Table5[SELLING PRICE])</f>
        <v>3000</v>
      </c>
      <c r="G875" s="7">
        <f t="shared" si="26"/>
        <v>6000</v>
      </c>
      <c r="H875" s="6" t="str">
        <f t="shared" si="27"/>
        <v>Jan</v>
      </c>
      <c r="I875" s="5">
        <f>YEAR(SALES!$A875)</f>
        <v>2023</v>
      </c>
    </row>
    <row r="876" spans="1:9" x14ac:dyDescent="0.35">
      <c r="A876" s="5" t="s">
        <v>6987</v>
      </c>
      <c r="B876" s="5" t="s">
        <v>6988</v>
      </c>
      <c r="C876" s="5" t="s">
        <v>34</v>
      </c>
      <c r="D876" s="5" t="s">
        <v>147</v>
      </c>
      <c r="E876" s="5">
        <v>4</v>
      </c>
      <c r="F876" s="5" cm="1">
        <f t="array" ref="F876">_xlfn.XLOOKUP(SALES!$D876,TRIM(Table5[PRODUCTS]),Table5[SELLING PRICE])</f>
        <v>3000</v>
      </c>
      <c r="G876" s="5">
        <f t="shared" si="26"/>
        <v>12000</v>
      </c>
      <c r="H876" s="6" t="str">
        <f t="shared" si="27"/>
        <v>Jan</v>
      </c>
      <c r="I876" s="5">
        <f>YEAR(SALES!$A876)</f>
        <v>2023</v>
      </c>
    </row>
    <row r="877" spans="1:9" x14ac:dyDescent="0.35">
      <c r="A877" s="7" t="s">
        <v>6878</v>
      </c>
      <c r="B877" s="7" t="s">
        <v>6879</v>
      </c>
      <c r="C877" s="7" t="s">
        <v>34</v>
      </c>
      <c r="D877" s="7" t="s">
        <v>147</v>
      </c>
      <c r="E877" s="7">
        <v>3</v>
      </c>
      <c r="F877" s="7" cm="1">
        <f t="array" ref="F877">_xlfn.XLOOKUP(SALES!$D877,TRIM(Table5[PRODUCTS]),Table5[SELLING PRICE])</f>
        <v>3000</v>
      </c>
      <c r="G877" s="7">
        <f t="shared" si="26"/>
        <v>9000</v>
      </c>
      <c r="H877" s="6" t="str">
        <f t="shared" si="27"/>
        <v>Feb</v>
      </c>
      <c r="I877" s="5">
        <f>YEAR(SALES!$A877)</f>
        <v>2023</v>
      </c>
    </row>
    <row r="878" spans="1:9" x14ac:dyDescent="0.35">
      <c r="A878" s="5" t="s">
        <v>6878</v>
      </c>
      <c r="B878" s="5" t="s">
        <v>6877</v>
      </c>
      <c r="C878" s="5" t="s">
        <v>34</v>
      </c>
      <c r="D878" s="5" t="s">
        <v>147</v>
      </c>
      <c r="E878" s="5">
        <v>3</v>
      </c>
      <c r="F878" s="5" cm="1">
        <f t="array" ref="F878">_xlfn.XLOOKUP(SALES!$D878,TRIM(Table5[PRODUCTS]),Table5[SELLING PRICE])</f>
        <v>3000</v>
      </c>
      <c r="G878" s="5">
        <f t="shared" si="26"/>
        <v>9000</v>
      </c>
      <c r="H878" s="6" t="str">
        <f t="shared" si="27"/>
        <v>Feb</v>
      </c>
      <c r="I878" s="5">
        <f>YEAR(SALES!$A878)</f>
        <v>2023</v>
      </c>
    </row>
    <row r="879" spans="1:9" x14ac:dyDescent="0.35">
      <c r="A879" s="7" t="s">
        <v>6873</v>
      </c>
      <c r="B879" s="7" t="s">
        <v>6872</v>
      </c>
      <c r="C879" s="7" t="s">
        <v>34</v>
      </c>
      <c r="D879" s="7" t="s">
        <v>147</v>
      </c>
      <c r="E879" s="7">
        <v>1</v>
      </c>
      <c r="F879" s="7" cm="1">
        <f t="array" ref="F879">_xlfn.XLOOKUP(SALES!$D879,TRIM(Table5[PRODUCTS]),Table5[SELLING PRICE])</f>
        <v>3000</v>
      </c>
      <c r="G879" s="7">
        <f t="shared" si="26"/>
        <v>3000</v>
      </c>
      <c r="H879" s="6" t="str">
        <f t="shared" si="27"/>
        <v>Feb</v>
      </c>
      <c r="I879" s="7">
        <f>YEAR(SALES!$A879)</f>
        <v>2023</v>
      </c>
    </row>
    <row r="880" spans="1:9" x14ac:dyDescent="0.35">
      <c r="A880" s="5" t="s">
        <v>6837</v>
      </c>
      <c r="B880" s="5" t="s">
        <v>6838</v>
      </c>
      <c r="C880" s="5" t="s">
        <v>34</v>
      </c>
      <c r="D880" s="5" t="s">
        <v>147</v>
      </c>
      <c r="E880" s="5">
        <v>15</v>
      </c>
      <c r="F880" s="5" cm="1">
        <f t="array" ref="F880">_xlfn.XLOOKUP(SALES!$D880,TRIM(Table5[PRODUCTS]),Table5[SELLING PRICE])</f>
        <v>3000</v>
      </c>
      <c r="G880" s="5">
        <f t="shared" si="26"/>
        <v>45000</v>
      </c>
      <c r="H880" s="6" t="str">
        <f t="shared" si="27"/>
        <v>Feb</v>
      </c>
      <c r="I880" s="5">
        <f>YEAR(SALES!$A880)</f>
        <v>2023</v>
      </c>
    </row>
    <row r="881" spans="1:9" x14ac:dyDescent="0.35">
      <c r="A881" s="7" t="s">
        <v>6782</v>
      </c>
      <c r="B881" s="7" t="s">
        <v>6791</v>
      </c>
      <c r="C881" s="7" t="s">
        <v>34</v>
      </c>
      <c r="D881" s="7" t="s">
        <v>147</v>
      </c>
      <c r="E881" s="7">
        <v>4</v>
      </c>
      <c r="F881" s="7" cm="1">
        <f t="array" ref="F881">_xlfn.XLOOKUP(SALES!$D881,TRIM(Table5[PRODUCTS]),Table5[SELLING PRICE])</f>
        <v>3000</v>
      </c>
      <c r="G881" s="7">
        <f t="shared" si="26"/>
        <v>12000</v>
      </c>
      <c r="H881" s="6" t="str">
        <f t="shared" si="27"/>
        <v>Feb</v>
      </c>
      <c r="I881" s="5">
        <f>YEAR(SALES!$A881)</f>
        <v>2023</v>
      </c>
    </row>
    <row r="882" spans="1:9" x14ac:dyDescent="0.35">
      <c r="A882" s="5" t="s">
        <v>6782</v>
      </c>
      <c r="B882" s="5" t="s">
        <v>6788</v>
      </c>
      <c r="C882" s="5" t="s">
        <v>34</v>
      </c>
      <c r="D882" s="5" t="s">
        <v>147</v>
      </c>
      <c r="E882" s="5">
        <v>9</v>
      </c>
      <c r="F882" s="5" cm="1">
        <f t="array" ref="F882">_xlfn.XLOOKUP(SALES!$D882,TRIM(Table5[PRODUCTS]),Table5[SELLING PRICE])</f>
        <v>3000</v>
      </c>
      <c r="G882" s="5">
        <f t="shared" si="26"/>
        <v>27000</v>
      </c>
      <c r="H882" s="6" t="str">
        <f t="shared" si="27"/>
        <v>Feb</v>
      </c>
      <c r="I882" s="5">
        <f>YEAR(SALES!$A882)</f>
        <v>2023</v>
      </c>
    </row>
    <row r="883" spans="1:9" x14ac:dyDescent="0.35">
      <c r="A883" s="7" t="s">
        <v>6758</v>
      </c>
      <c r="B883" s="7" t="s">
        <v>6757</v>
      </c>
      <c r="C883" s="7" t="s">
        <v>34</v>
      </c>
      <c r="D883" s="7" t="s">
        <v>147</v>
      </c>
      <c r="E883" s="7">
        <v>12</v>
      </c>
      <c r="F883" s="7" cm="1">
        <f t="array" ref="F883">_xlfn.XLOOKUP(SALES!$D883,TRIM(Table5[PRODUCTS]),Table5[SELLING PRICE])</f>
        <v>3000</v>
      </c>
      <c r="G883" s="7">
        <f t="shared" si="26"/>
        <v>36000</v>
      </c>
      <c r="H883" s="6" t="str">
        <f t="shared" si="27"/>
        <v>Feb</v>
      </c>
      <c r="I883" s="5">
        <f>YEAR(SALES!$A883)</f>
        <v>2023</v>
      </c>
    </row>
    <row r="884" spans="1:9" x14ac:dyDescent="0.35">
      <c r="A884" s="5" t="s">
        <v>6740</v>
      </c>
      <c r="B884" s="5" t="s">
        <v>6744</v>
      </c>
      <c r="C884" s="5" t="s">
        <v>34</v>
      </c>
      <c r="D884" s="5" t="s">
        <v>147</v>
      </c>
      <c r="E884" s="5">
        <v>9</v>
      </c>
      <c r="F884" s="5" cm="1">
        <f t="array" ref="F884">_xlfn.XLOOKUP(SALES!$D884,TRIM(Table5[PRODUCTS]),Table5[SELLING PRICE])</f>
        <v>3000</v>
      </c>
      <c r="G884" s="5">
        <f t="shared" si="26"/>
        <v>27000</v>
      </c>
      <c r="H884" s="6" t="str">
        <f t="shared" si="27"/>
        <v>Mar</v>
      </c>
      <c r="I884" s="5">
        <f>YEAR(SALES!$A884)</f>
        <v>2023</v>
      </c>
    </row>
    <row r="885" spans="1:9" x14ac:dyDescent="0.35">
      <c r="A885" s="7" t="s">
        <v>6694</v>
      </c>
      <c r="B885" s="7" t="s">
        <v>6702</v>
      </c>
      <c r="C885" s="7" t="s">
        <v>34</v>
      </c>
      <c r="D885" s="7" t="s">
        <v>147</v>
      </c>
      <c r="E885" s="7">
        <v>5</v>
      </c>
      <c r="F885" s="7" cm="1">
        <f t="array" ref="F885">_xlfn.XLOOKUP(SALES!$D885,TRIM(Table5[PRODUCTS]),Table5[SELLING PRICE])</f>
        <v>3000</v>
      </c>
      <c r="G885" s="7">
        <f t="shared" si="26"/>
        <v>15000</v>
      </c>
      <c r="H885" s="6" t="str">
        <f t="shared" si="27"/>
        <v>Mar</v>
      </c>
      <c r="I885" s="7">
        <f>YEAR(SALES!$A885)</f>
        <v>2023</v>
      </c>
    </row>
    <row r="886" spans="1:9" x14ac:dyDescent="0.35">
      <c r="A886" s="5" t="s">
        <v>6620</v>
      </c>
      <c r="B886" s="5" t="s">
        <v>6631</v>
      </c>
      <c r="C886" s="5" t="s">
        <v>34</v>
      </c>
      <c r="D886" s="5" t="s">
        <v>147</v>
      </c>
      <c r="E886" s="5">
        <v>14</v>
      </c>
      <c r="F886" s="5" cm="1">
        <f t="array" ref="F886">_xlfn.XLOOKUP(SALES!$D886,TRIM(Table5[PRODUCTS]),Table5[SELLING PRICE])</f>
        <v>3000</v>
      </c>
      <c r="G886" s="5">
        <f t="shared" si="26"/>
        <v>42000</v>
      </c>
      <c r="H886" s="6" t="str">
        <f t="shared" si="27"/>
        <v>Mar</v>
      </c>
      <c r="I886" s="5">
        <f>YEAR(SALES!$A886)</f>
        <v>2023</v>
      </c>
    </row>
    <row r="887" spans="1:9" x14ac:dyDescent="0.35">
      <c r="A887" s="7" t="s">
        <v>6580</v>
      </c>
      <c r="B887" s="7" t="s">
        <v>6579</v>
      </c>
      <c r="C887" s="7" t="s">
        <v>34</v>
      </c>
      <c r="D887" s="7" t="s">
        <v>147</v>
      </c>
      <c r="E887" s="7">
        <v>4</v>
      </c>
      <c r="F887" s="7" cm="1">
        <f t="array" ref="F887">_xlfn.XLOOKUP(SALES!$D887,TRIM(Table5[PRODUCTS]),Table5[SELLING PRICE])</f>
        <v>3000</v>
      </c>
      <c r="G887" s="7">
        <f t="shared" si="26"/>
        <v>12000</v>
      </c>
      <c r="H887" s="6" t="str">
        <f t="shared" si="27"/>
        <v>Mar</v>
      </c>
      <c r="I887" s="5">
        <f>YEAR(SALES!$A887)</f>
        <v>2023</v>
      </c>
    </row>
    <row r="888" spans="1:9" x14ac:dyDescent="0.35">
      <c r="A888" s="5" t="s">
        <v>6539</v>
      </c>
      <c r="B888" s="5" t="s">
        <v>6540</v>
      </c>
      <c r="C888" s="5" t="s">
        <v>34</v>
      </c>
      <c r="D888" s="5" t="s">
        <v>147</v>
      </c>
      <c r="E888" s="5">
        <v>5</v>
      </c>
      <c r="F888" s="5" cm="1">
        <f t="array" ref="F888">_xlfn.XLOOKUP(SALES!$D888,TRIM(Table5[PRODUCTS]),Table5[SELLING PRICE])</f>
        <v>3000</v>
      </c>
      <c r="G888" s="5">
        <f t="shared" si="26"/>
        <v>15000</v>
      </c>
      <c r="H888" s="6" t="str">
        <f t="shared" si="27"/>
        <v>Mar</v>
      </c>
      <c r="I888" s="5">
        <f>YEAR(SALES!$A888)</f>
        <v>2023</v>
      </c>
    </row>
    <row r="889" spans="1:9" x14ac:dyDescent="0.35">
      <c r="A889" s="7" t="s">
        <v>6528</v>
      </c>
      <c r="B889" s="7" t="s">
        <v>6527</v>
      </c>
      <c r="C889" s="7" t="s">
        <v>34</v>
      </c>
      <c r="D889" s="7" t="s">
        <v>147</v>
      </c>
      <c r="E889" s="7">
        <v>14</v>
      </c>
      <c r="F889" s="7" cm="1">
        <f t="array" ref="F889">_xlfn.XLOOKUP(SALES!$D889,TRIM(Table5[PRODUCTS]),Table5[SELLING PRICE])</f>
        <v>3000</v>
      </c>
      <c r="G889" s="7">
        <f t="shared" si="26"/>
        <v>42000</v>
      </c>
      <c r="H889" s="6" t="str">
        <f t="shared" si="27"/>
        <v>Apr</v>
      </c>
      <c r="I889" s="5">
        <f>YEAR(SALES!$A889)</f>
        <v>2023</v>
      </c>
    </row>
    <row r="890" spans="1:9" x14ac:dyDescent="0.35">
      <c r="A890" s="5" t="s">
        <v>6473</v>
      </c>
      <c r="B890" s="5" t="s">
        <v>6472</v>
      </c>
      <c r="C890" s="5" t="s">
        <v>34</v>
      </c>
      <c r="D890" s="5" t="s">
        <v>147</v>
      </c>
      <c r="E890" s="5">
        <v>6</v>
      </c>
      <c r="F890" s="5" cm="1">
        <f t="array" ref="F890">_xlfn.XLOOKUP(SALES!$D890,TRIM(Table5[PRODUCTS]),Table5[SELLING PRICE])</f>
        <v>3000</v>
      </c>
      <c r="G890" s="5">
        <f t="shared" si="26"/>
        <v>18000</v>
      </c>
      <c r="H890" s="6" t="str">
        <f t="shared" si="27"/>
        <v>Apr</v>
      </c>
      <c r="I890" s="5">
        <f>YEAR(SALES!$A890)</f>
        <v>2023</v>
      </c>
    </row>
    <row r="891" spans="1:9" x14ac:dyDescent="0.35">
      <c r="A891" s="7" t="s">
        <v>6458</v>
      </c>
      <c r="B891" s="7" t="s">
        <v>6459</v>
      </c>
      <c r="C891" s="7" t="s">
        <v>34</v>
      </c>
      <c r="D891" s="7" t="s">
        <v>147</v>
      </c>
      <c r="E891" s="7">
        <v>7</v>
      </c>
      <c r="F891" s="7" cm="1">
        <f t="array" ref="F891">_xlfn.XLOOKUP(SALES!$D891,TRIM(Table5[PRODUCTS]),Table5[SELLING PRICE])</f>
        <v>3000</v>
      </c>
      <c r="G891" s="7">
        <f t="shared" si="26"/>
        <v>21000</v>
      </c>
      <c r="H891" s="6" t="str">
        <f t="shared" si="27"/>
        <v>Apr</v>
      </c>
      <c r="I891" s="7">
        <f>YEAR(SALES!$A891)</f>
        <v>2023</v>
      </c>
    </row>
    <row r="892" spans="1:9" x14ac:dyDescent="0.35">
      <c r="A892" s="5" t="s">
        <v>6364</v>
      </c>
      <c r="B892" s="5" t="s">
        <v>6365</v>
      </c>
      <c r="C892" s="5" t="s">
        <v>34</v>
      </c>
      <c r="D892" s="5" t="s">
        <v>147</v>
      </c>
      <c r="E892" s="5">
        <v>2</v>
      </c>
      <c r="F892" s="5" cm="1">
        <f t="array" ref="F892">_xlfn.XLOOKUP(SALES!$D892,TRIM(Table5[PRODUCTS]),Table5[SELLING PRICE])</f>
        <v>3000</v>
      </c>
      <c r="G892" s="5">
        <f t="shared" si="26"/>
        <v>6000</v>
      </c>
      <c r="H892" s="6" t="str">
        <f t="shared" si="27"/>
        <v>Apr</v>
      </c>
      <c r="I892" s="5">
        <f>YEAR(SALES!$A892)</f>
        <v>2023</v>
      </c>
    </row>
    <row r="893" spans="1:9" x14ac:dyDescent="0.35">
      <c r="A893" s="7" t="s">
        <v>6355</v>
      </c>
      <c r="B893" s="7" t="s">
        <v>6354</v>
      </c>
      <c r="C893" s="7" t="s">
        <v>34</v>
      </c>
      <c r="D893" s="7" t="s">
        <v>147</v>
      </c>
      <c r="E893" s="7">
        <v>8</v>
      </c>
      <c r="F893" s="7" cm="1">
        <f t="array" ref="F893">_xlfn.XLOOKUP(SALES!$D893,TRIM(Table5[PRODUCTS]),Table5[SELLING PRICE])</f>
        <v>3000</v>
      </c>
      <c r="G893" s="7">
        <f t="shared" si="26"/>
        <v>24000</v>
      </c>
      <c r="H893" s="6" t="str">
        <f t="shared" si="27"/>
        <v>Apr</v>
      </c>
      <c r="I893" s="5">
        <f>YEAR(SALES!$A893)</f>
        <v>2023</v>
      </c>
    </row>
    <row r="894" spans="1:9" x14ac:dyDescent="0.35">
      <c r="A894" s="5" t="s">
        <v>6286</v>
      </c>
      <c r="B894" s="5" t="s">
        <v>6291</v>
      </c>
      <c r="C894" s="5" t="s">
        <v>34</v>
      </c>
      <c r="D894" s="5" t="s">
        <v>147</v>
      </c>
      <c r="E894" s="5">
        <v>2</v>
      </c>
      <c r="F894" s="5" cm="1">
        <f t="array" ref="F894">_xlfn.XLOOKUP(SALES!$D894,TRIM(Table5[PRODUCTS]),Table5[SELLING PRICE])</f>
        <v>3000</v>
      </c>
      <c r="G894" s="5">
        <f t="shared" si="26"/>
        <v>6000</v>
      </c>
      <c r="H894" s="6" t="str">
        <f t="shared" si="27"/>
        <v>May</v>
      </c>
      <c r="I894" s="5">
        <f>YEAR(SALES!$A894)</f>
        <v>2023</v>
      </c>
    </row>
    <row r="895" spans="1:9" x14ac:dyDescent="0.35">
      <c r="A895" s="7" t="s">
        <v>6268</v>
      </c>
      <c r="B895" s="7" t="s">
        <v>6273</v>
      </c>
      <c r="C895" s="7" t="s">
        <v>34</v>
      </c>
      <c r="D895" s="7" t="s">
        <v>147</v>
      </c>
      <c r="E895" s="7">
        <v>8</v>
      </c>
      <c r="F895" s="7" cm="1">
        <f t="array" ref="F895">_xlfn.XLOOKUP(SALES!$D895,TRIM(Table5[PRODUCTS]),Table5[SELLING PRICE])</f>
        <v>3000</v>
      </c>
      <c r="G895" s="7">
        <f t="shared" si="26"/>
        <v>24000</v>
      </c>
      <c r="H895" s="6" t="str">
        <f t="shared" si="27"/>
        <v>May</v>
      </c>
      <c r="I895" s="5">
        <f>YEAR(SALES!$A895)</f>
        <v>2023</v>
      </c>
    </row>
    <row r="896" spans="1:9" x14ac:dyDescent="0.35">
      <c r="A896" s="5" t="s">
        <v>6183</v>
      </c>
      <c r="B896" s="5" t="s">
        <v>6189</v>
      </c>
      <c r="C896" s="5" t="s">
        <v>34</v>
      </c>
      <c r="D896" s="5" t="s">
        <v>147</v>
      </c>
      <c r="E896" s="5">
        <v>7</v>
      </c>
      <c r="F896" s="5" cm="1">
        <f t="array" ref="F896">_xlfn.XLOOKUP(SALES!$D896,TRIM(Table5[PRODUCTS]),Table5[SELLING PRICE])</f>
        <v>3000</v>
      </c>
      <c r="G896" s="5">
        <f t="shared" si="26"/>
        <v>21000</v>
      </c>
      <c r="H896" s="6" t="str">
        <f t="shared" si="27"/>
        <v>May</v>
      </c>
      <c r="I896" s="5">
        <f>YEAR(SALES!$A896)</f>
        <v>2023</v>
      </c>
    </row>
    <row r="897" spans="1:9" x14ac:dyDescent="0.35">
      <c r="A897" s="7" t="s">
        <v>6127</v>
      </c>
      <c r="B897" s="7" t="s">
        <v>6134</v>
      </c>
      <c r="C897" s="7" t="s">
        <v>34</v>
      </c>
      <c r="D897" s="7" t="s">
        <v>147</v>
      </c>
      <c r="E897" s="7">
        <v>7</v>
      </c>
      <c r="F897" s="7" cm="1">
        <f t="array" ref="F897">_xlfn.XLOOKUP(SALES!$D897,TRIM(Table5[PRODUCTS]),Table5[SELLING PRICE])</f>
        <v>3000</v>
      </c>
      <c r="G897" s="7">
        <f t="shared" si="26"/>
        <v>21000</v>
      </c>
      <c r="H897" s="6" t="str">
        <f t="shared" si="27"/>
        <v>May</v>
      </c>
      <c r="I897" s="7">
        <f>YEAR(SALES!$A897)</f>
        <v>2023</v>
      </c>
    </row>
    <row r="898" spans="1:9" x14ac:dyDescent="0.35">
      <c r="A898" s="5" t="s">
        <v>6127</v>
      </c>
      <c r="B898" s="5" t="s">
        <v>6126</v>
      </c>
      <c r="C898" s="5" t="s">
        <v>34</v>
      </c>
      <c r="D898" s="5" t="s">
        <v>147</v>
      </c>
      <c r="E898" s="5">
        <v>14</v>
      </c>
      <c r="F898" s="5" cm="1">
        <f t="array" ref="F898">_xlfn.XLOOKUP(SALES!$D898,TRIM(Table5[PRODUCTS]),Table5[SELLING PRICE])</f>
        <v>3000</v>
      </c>
      <c r="G898" s="5">
        <f t="shared" ref="G898:G961" si="28">PRODUCT(E898:F898)</f>
        <v>42000</v>
      </c>
      <c r="H898" s="6" t="str">
        <f t="shared" ref="H898:H961" si="29">TEXT(A898, "mmm")</f>
        <v>May</v>
      </c>
      <c r="I898" s="5">
        <f>YEAR(SALES!$A898)</f>
        <v>2023</v>
      </c>
    </row>
    <row r="899" spans="1:9" x14ac:dyDescent="0.35">
      <c r="A899" s="7" t="s">
        <v>6081</v>
      </c>
      <c r="B899" s="7" t="s">
        <v>6080</v>
      </c>
      <c r="C899" s="7" t="s">
        <v>34</v>
      </c>
      <c r="D899" s="7" t="s">
        <v>147</v>
      </c>
      <c r="E899" s="7">
        <v>15</v>
      </c>
      <c r="F899" s="7" cm="1">
        <f t="array" ref="F899">_xlfn.XLOOKUP(SALES!$D899,TRIM(Table5[PRODUCTS]),Table5[SELLING PRICE])</f>
        <v>3000</v>
      </c>
      <c r="G899" s="7">
        <f t="shared" si="28"/>
        <v>45000</v>
      </c>
      <c r="H899" s="6" t="str">
        <f t="shared" si="29"/>
        <v>Jun</v>
      </c>
      <c r="I899" s="5">
        <f>YEAR(SALES!$A899)</f>
        <v>2023</v>
      </c>
    </row>
    <row r="900" spans="1:9" x14ac:dyDescent="0.35">
      <c r="A900" s="5" t="s">
        <v>6034</v>
      </c>
      <c r="B900" s="5" t="s">
        <v>6037</v>
      </c>
      <c r="C900" s="5" t="s">
        <v>34</v>
      </c>
      <c r="D900" s="5" t="s">
        <v>147</v>
      </c>
      <c r="E900" s="5">
        <v>14</v>
      </c>
      <c r="F900" s="5" cm="1">
        <f t="array" ref="F900">_xlfn.XLOOKUP(SALES!$D900,TRIM(Table5[PRODUCTS]),Table5[SELLING PRICE])</f>
        <v>3000</v>
      </c>
      <c r="G900" s="5">
        <f t="shared" si="28"/>
        <v>42000</v>
      </c>
      <c r="H900" s="6" t="str">
        <f t="shared" si="29"/>
        <v>Jun</v>
      </c>
      <c r="I900" s="5">
        <f>YEAR(SALES!$A900)</f>
        <v>2023</v>
      </c>
    </row>
    <row r="901" spans="1:9" x14ac:dyDescent="0.35">
      <c r="A901" s="7" t="s">
        <v>6010</v>
      </c>
      <c r="B901" s="7" t="s">
        <v>6012</v>
      </c>
      <c r="C901" s="7" t="s">
        <v>34</v>
      </c>
      <c r="D901" s="7" t="s">
        <v>147</v>
      </c>
      <c r="E901" s="7">
        <v>15</v>
      </c>
      <c r="F901" s="7" cm="1">
        <f t="array" ref="F901">_xlfn.XLOOKUP(SALES!$D901,TRIM(Table5[PRODUCTS]),Table5[SELLING PRICE])</f>
        <v>3000</v>
      </c>
      <c r="G901" s="7">
        <f t="shared" si="28"/>
        <v>45000</v>
      </c>
      <c r="H901" s="6" t="str">
        <f t="shared" si="29"/>
        <v>Jun</v>
      </c>
      <c r="I901" s="5">
        <f>YEAR(SALES!$A901)</f>
        <v>2023</v>
      </c>
    </row>
    <row r="902" spans="1:9" x14ac:dyDescent="0.35">
      <c r="A902" s="5" t="s">
        <v>5970</v>
      </c>
      <c r="B902" s="5" t="s">
        <v>5979</v>
      </c>
      <c r="C902" s="5" t="s">
        <v>34</v>
      </c>
      <c r="D902" s="5" t="s">
        <v>147</v>
      </c>
      <c r="E902" s="5">
        <v>7</v>
      </c>
      <c r="F902" s="5" cm="1">
        <f t="array" ref="F902">_xlfn.XLOOKUP(SALES!$D902,TRIM(Table5[PRODUCTS]),Table5[SELLING PRICE])</f>
        <v>3000</v>
      </c>
      <c r="G902" s="5">
        <f t="shared" si="28"/>
        <v>21000</v>
      </c>
      <c r="H902" s="6" t="str">
        <f t="shared" si="29"/>
        <v>Jun</v>
      </c>
      <c r="I902" s="5">
        <f>YEAR(SALES!$A902)</f>
        <v>2023</v>
      </c>
    </row>
    <row r="903" spans="1:9" x14ac:dyDescent="0.35">
      <c r="A903" s="7" t="s">
        <v>5907</v>
      </c>
      <c r="B903" s="7" t="s">
        <v>5910</v>
      </c>
      <c r="C903" s="7" t="s">
        <v>34</v>
      </c>
      <c r="D903" s="7" t="s">
        <v>147</v>
      </c>
      <c r="E903" s="7">
        <v>13</v>
      </c>
      <c r="F903" s="7" cm="1">
        <f t="array" ref="F903">_xlfn.XLOOKUP(SALES!$D903,TRIM(Table5[PRODUCTS]),Table5[SELLING PRICE])</f>
        <v>3000</v>
      </c>
      <c r="G903" s="7">
        <f t="shared" si="28"/>
        <v>39000</v>
      </c>
      <c r="H903" s="6" t="str">
        <f t="shared" si="29"/>
        <v>Jun</v>
      </c>
      <c r="I903" s="7">
        <f>YEAR(SALES!$A903)</f>
        <v>2023</v>
      </c>
    </row>
    <row r="904" spans="1:9" x14ac:dyDescent="0.35">
      <c r="A904" s="5" t="s">
        <v>5778</v>
      </c>
      <c r="B904" s="5" t="s">
        <v>5781</v>
      </c>
      <c r="C904" s="5" t="s">
        <v>34</v>
      </c>
      <c r="D904" s="5" t="s">
        <v>147</v>
      </c>
      <c r="E904" s="5">
        <v>13</v>
      </c>
      <c r="F904" s="5" cm="1">
        <f t="array" ref="F904">_xlfn.XLOOKUP(SALES!$D904,TRIM(Table5[PRODUCTS]),Table5[SELLING PRICE])</f>
        <v>3000</v>
      </c>
      <c r="G904" s="5">
        <f t="shared" si="28"/>
        <v>39000</v>
      </c>
      <c r="H904" s="6" t="str">
        <f t="shared" si="29"/>
        <v>Jul</v>
      </c>
      <c r="I904" s="5">
        <f>YEAR(SALES!$A904)</f>
        <v>2023</v>
      </c>
    </row>
    <row r="905" spans="1:9" x14ac:dyDescent="0.35">
      <c r="A905" s="7" t="s">
        <v>5778</v>
      </c>
      <c r="B905" s="7" t="s">
        <v>5779</v>
      </c>
      <c r="C905" s="7" t="s">
        <v>34</v>
      </c>
      <c r="D905" s="7" t="s">
        <v>147</v>
      </c>
      <c r="E905" s="7">
        <v>13</v>
      </c>
      <c r="F905" s="7" cm="1">
        <f t="array" ref="F905">_xlfn.XLOOKUP(SALES!$D905,TRIM(Table5[PRODUCTS]),Table5[SELLING PRICE])</f>
        <v>3000</v>
      </c>
      <c r="G905" s="7">
        <f t="shared" si="28"/>
        <v>39000</v>
      </c>
      <c r="H905" s="6" t="str">
        <f t="shared" si="29"/>
        <v>Jul</v>
      </c>
      <c r="I905" s="5">
        <f>YEAR(SALES!$A905)</f>
        <v>2023</v>
      </c>
    </row>
    <row r="906" spans="1:9" x14ac:dyDescent="0.35">
      <c r="A906" s="5" t="s">
        <v>5769</v>
      </c>
      <c r="B906" s="5" t="s">
        <v>5770</v>
      </c>
      <c r="C906" s="5" t="s">
        <v>34</v>
      </c>
      <c r="D906" s="5" t="s">
        <v>147</v>
      </c>
      <c r="E906" s="5">
        <v>10</v>
      </c>
      <c r="F906" s="5" cm="1">
        <f t="array" ref="F906">_xlfn.XLOOKUP(SALES!$D906,TRIM(Table5[PRODUCTS]),Table5[SELLING PRICE])</f>
        <v>3000</v>
      </c>
      <c r="G906" s="5">
        <f t="shared" si="28"/>
        <v>30000</v>
      </c>
      <c r="H906" s="6" t="str">
        <f t="shared" si="29"/>
        <v>Jul</v>
      </c>
      <c r="I906" s="5">
        <f>YEAR(SALES!$A906)</f>
        <v>2023</v>
      </c>
    </row>
    <row r="907" spans="1:9" x14ac:dyDescent="0.35">
      <c r="A907" s="7" t="s">
        <v>5763</v>
      </c>
      <c r="B907" s="7" t="s">
        <v>5766</v>
      </c>
      <c r="C907" s="7" t="s">
        <v>34</v>
      </c>
      <c r="D907" s="7" t="s">
        <v>147</v>
      </c>
      <c r="E907" s="7">
        <v>2</v>
      </c>
      <c r="F907" s="7" cm="1">
        <f t="array" ref="F907">_xlfn.XLOOKUP(SALES!$D907,TRIM(Table5[PRODUCTS]),Table5[SELLING PRICE])</f>
        <v>3000</v>
      </c>
      <c r="G907" s="7">
        <f t="shared" si="28"/>
        <v>6000</v>
      </c>
      <c r="H907" s="6" t="str">
        <f t="shared" si="29"/>
        <v>Jul</v>
      </c>
      <c r="I907" s="5">
        <f>YEAR(SALES!$A907)</f>
        <v>2023</v>
      </c>
    </row>
    <row r="908" spans="1:9" x14ac:dyDescent="0.35">
      <c r="A908" s="5" t="s">
        <v>5638</v>
      </c>
      <c r="B908" s="5" t="s">
        <v>5640</v>
      </c>
      <c r="C908" s="5" t="s">
        <v>34</v>
      </c>
      <c r="D908" s="5" t="s">
        <v>147</v>
      </c>
      <c r="E908" s="5">
        <v>15</v>
      </c>
      <c r="F908" s="5" cm="1">
        <f t="array" ref="F908">_xlfn.XLOOKUP(SALES!$D908,TRIM(Table5[PRODUCTS]),Table5[SELLING PRICE])</f>
        <v>3000</v>
      </c>
      <c r="G908" s="5">
        <f t="shared" si="28"/>
        <v>45000</v>
      </c>
      <c r="H908" s="6" t="str">
        <f t="shared" si="29"/>
        <v>Aug</v>
      </c>
      <c r="I908" s="5">
        <f>YEAR(SALES!$A908)</f>
        <v>2023</v>
      </c>
    </row>
    <row r="909" spans="1:9" x14ac:dyDescent="0.35">
      <c r="A909" s="7" t="s">
        <v>5540</v>
      </c>
      <c r="B909" s="7" t="s">
        <v>5543</v>
      </c>
      <c r="C909" s="7" t="s">
        <v>34</v>
      </c>
      <c r="D909" s="7" t="s">
        <v>147</v>
      </c>
      <c r="E909" s="7">
        <v>10</v>
      </c>
      <c r="F909" s="7" cm="1">
        <f t="array" ref="F909">_xlfn.XLOOKUP(SALES!$D909,TRIM(Table5[PRODUCTS]),Table5[SELLING PRICE])</f>
        <v>3000</v>
      </c>
      <c r="G909" s="7">
        <f t="shared" si="28"/>
        <v>30000</v>
      </c>
      <c r="H909" s="6" t="str">
        <f t="shared" si="29"/>
        <v>Aug</v>
      </c>
      <c r="I909" s="7">
        <f>YEAR(SALES!$A909)</f>
        <v>2023</v>
      </c>
    </row>
    <row r="910" spans="1:9" x14ac:dyDescent="0.35">
      <c r="A910" s="5" t="s">
        <v>5505</v>
      </c>
      <c r="B910" s="5" t="s">
        <v>5511</v>
      </c>
      <c r="C910" s="5" t="s">
        <v>34</v>
      </c>
      <c r="D910" s="5" t="s">
        <v>147</v>
      </c>
      <c r="E910" s="5">
        <v>13</v>
      </c>
      <c r="F910" s="5" cm="1">
        <f t="array" ref="F910">_xlfn.XLOOKUP(SALES!$D910,TRIM(Table5[PRODUCTS]),Table5[SELLING PRICE])</f>
        <v>3000</v>
      </c>
      <c r="G910" s="5">
        <f t="shared" si="28"/>
        <v>39000</v>
      </c>
      <c r="H910" s="6" t="str">
        <f t="shared" si="29"/>
        <v>Sept</v>
      </c>
      <c r="I910" s="5">
        <f>YEAR(SALES!$A910)</f>
        <v>2023</v>
      </c>
    </row>
    <row r="911" spans="1:9" x14ac:dyDescent="0.35">
      <c r="A911" s="7" t="s">
        <v>5505</v>
      </c>
      <c r="B911" s="7" t="s">
        <v>5506</v>
      </c>
      <c r="C911" s="7" t="s">
        <v>34</v>
      </c>
      <c r="D911" s="7" t="s">
        <v>147</v>
      </c>
      <c r="E911" s="7">
        <v>7</v>
      </c>
      <c r="F911" s="7" cm="1">
        <f t="array" ref="F911">_xlfn.XLOOKUP(SALES!$D911,TRIM(Table5[PRODUCTS]),Table5[SELLING PRICE])</f>
        <v>3000</v>
      </c>
      <c r="G911" s="7">
        <f t="shared" si="28"/>
        <v>21000</v>
      </c>
      <c r="H911" s="6" t="str">
        <f t="shared" si="29"/>
        <v>Sept</v>
      </c>
      <c r="I911" s="5">
        <f>YEAR(SALES!$A911)</f>
        <v>2023</v>
      </c>
    </row>
    <row r="912" spans="1:9" x14ac:dyDescent="0.35">
      <c r="A912" s="5" t="s">
        <v>5486</v>
      </c>
      <c r="B912" s="5" t="s">
        <v>5490</v>
      </c>
      <c r="C912" s="5" t="s">
        <v>34</v>
      </c>
      <c r="D912" s="5" t="s">
        <v>147</v>
      </c>
      <c r="E912" s="5">
        <v>12</v>
      </c>
      <c r="F912" s="5" cm="1">
        <f t="array" ref="F912">_xlfn.XLOOKUP(SALES!$D912,TRIM(Table5[PRODUCTS]),Table5[SELLING PRICE])</f>
        <v>3000</v>
      </c>
      <c r="G912" s="5">
        <f t="shared" si="28"/>
        <v>36000</v>
      </c>
      <c r="H912" s="6" t="str">
        <f t="shared" si="29"/>
        <v>Sept</v>
      </c>
      <c r="I912" s="5">
        <f>YEAR(SALES!$A912)</f>
        <v>2023</v>
      </c>
    </row>
    <row r="913" spans="1:9" x14ac:dyDescent="0.35">
      <c r="A913" s="7" t="s">
        <v>5456</v>
      </c>
      <c r="B913" s="7" t="s">
        <v>5462</v>
      </c>
      <c r="C913" s="7" t="s">
        <v>34</v>
      </c>
      <c r="D913" s="7" t="s">
        <v>147</v>
      </c>
      <c r="E913" s="7">
        <v>4</v>
      </c>
      <c r="F913" s="7" cm="1">
        <f t="array" ref="F913">_xlfn.XLOOKUP(SALES!$D913,TRIM(Table5[PRODUCTS]),Table5[SELLING PRICE])</f>
        <v>3000</v>
      </c>
      <c r="G913" s="7">
        <f t="shared" si="28"/>
        <v>12000</v>
      </c>
      <c r="H913" s="6" t="str">
        <f t="shared" si="29"/>
        <v>Sept</v>
      </c>
      <c r="I913" s="5">
        <f>YEAR(SALES!$A913)</f>
        <v>2023</v>
      </c>
    </row>
    <row r="914" spans="1:9" x14ac:dyDescent="0.35">
      <c r="A914" s="5" t="s">
        <v>5456</v>
      </c>
      <c r="B914" s="5" t="s">
        <v>5455</v>
      </c>
      <c r="C914" s="5" t="s">
        <v>34</v>
      </c>
      <c r="D914" s="5" t="s">
        <v>147</v>
      </c>
      <c r="E914" s="5">
        <v>4</v>
      </c>
      <c r="F914" s="5" cm="1">
        <f t="array" ref="F914">_xlfn.XLOOKUP(SALES!$D914,TRIM(Table5[PRODUCTS]),Table5[SELLING PRICE])</f>
        <v>3000</v>
      </c>
      <c r="G914" s="5">
        <f t="shared" si="28"/>
        <v>12000</v>
      </c>
      <c r="H914" s="6" t="str">
        <f t="shared" si="29"/>
        <v>Sept</v>
      </c>
      <c r="I914" s="5">
        <f>YEAR(SALES!$A914)</f>
        <v>2023</v>
      </c>
    </row>
    <row r="915" spans="1:9" x14ac:dyDescent="0.35">
      <c r="A915" s="7" t="s">
        <v>5421</v>
      </c>
      <c r="B915" s="7" t="s">
        <v>5422</v>
      </c>
      <c r="C915" s="7" t="s">
        <v>34</v>
      </c>
      <c r="D915" s="7" t="s">
        <v>147</v>
      </c>
      <c r="E915" s="7">
        <v>9</v>
      </c>
      <c r="F915" s="7" cm="1">
        <f t="array" ref="F915">_xlfn.XLOOKUP(SALES!$D915,TRIM(Table5[PRODUCTS]),Table5[SELLING PRICE])</f>
        <v>3000</v>
      </c>
      <c r="G915" s="7">
        <f t="shared" si="28"/>
        <v>27000</v>
      </c>
      <c r="H915" s="6" t="str">
        <f t="shared" si="29"/>
        <v>Sept</v>
      </c>
      <c r="I915" s="7">
        <f>YEAR(SALES!$A915)</f>
        <v>2023</v>
      </c>
    </row>
    <row r="916" spans="1:9" x14ac:dyDescent="0.35">
      <c r="A916" s="5" t="s">
        <v>5400</v>
      </c>
      <c r="B916" s="5" t="s">
        <v>5405</v>
      </c>
      <c r="C916" s="5" t="s">
        <v>34</v>
      </c>
      <c r="D916" s="5" t="s">
        <v>147</v>
      </c>
      <c r="E916" s="5">
        <v>15</v>
      </c>
      <c r="F916" s="5" cm="1">
        <f t="array" ref="F916">_xlfn.XLOOKUP(SALES!$D916,TRIM(Table5[PRODUCTS]),Table5[SELLING PRICE])</f>
        <v>3000</v>
      </c>
      <c r="G916" s="5">
        <f t="shared" si="28"/>
        <v>45000</v>
      </c>
      <c r="H916" s="6" t="str">
        <f t="shared" si="29"/>
        <v>Sept</v>
      </c>
      <c r="I916" s="5">
        <f>YEAR(SALES!$A916)</f>
        <v>2023</v>
      </c>
    </row>
    <row r="917" spans="1:9" x14ac:dyDescent="0.35">
      <c r="A917" s="7" t="s">
        <v>5329</v>
      </c>
      <c r="B917" s="7" t="s">
        <v>5330</v>
      </c>
      <c r="C917" s="7" t="s">
        <v>34</v>
      </c>
      <c r="D917" s="7" t="s">
        <v>147</v>
      </c>
      <c r="E917" s="7">
        <v>15</v>
      </c>
      <c r="F917" s="7" cm="1">
        <f t="array" ref="F917">_xlfn.XLOOKUP(SALES!$D917,TRIM(Table5[PRODUCTS]),Table5[SELLING PRICE])</f>
        <v>3000</v>
      </c>
      <c r="G917" s="7">
        <f t="shared" si="28"/>
        <v>45000</v>
      </c>
      <c r="H917" s="6" t="str">
        <f t="shared" si="29"/>
        <v>Sept</v>
      </c>
      <c r="I917" s="5">
        <f>YEAR(SALES!$A917)</f>
        <v>2023</v>
      </c>
    </row>
    <row r="918" spans="1:9" x14ac:dyDescent="0.35">
      <c r="A918" s="5" t="s">
        <v>4994</v>
      </c>
      <c r="B918" s="5" t="s">
        <v>4995</v>
      </c>
      <c r="C918" s="5" t="s">
        <v>34</v>
      </c>
      <c r="D918" s="5" t="s">
        <v>147</v>
      </c>
      <c r="E918" s="5">
        <v>10</v>
      </c>
      <c r="F918" s="5" cm="1">
        <f t="array" ref="F918">_xlfn.XLOOKUP(SALES!$D918,TRIM(Table5[PRODUCTS]),Table5[SELLING PRICE])</f>
        <v>3000</v>
      </c>
      <c r="G918" s="5">
        <f t="shared" si="28"/>
        <v>30000</v>
      </c>
      <c r="H918" s="6" t="str">
        <f t="shared" si="29"/>
        <v>Nov</v>
      </c>
      <c r="I918" s="5">
        <f>YEAR(SALES!$A918)</f>
        <v>2023</v>
      </c>
    </row>
    <row r="919" spans="1:9" x14ac:dyDescent="0.35">
      <c r="A919" s="7" t="s">
        <v>4947</v>
      </c>
      <c r="B919" s="7" t="s">
        <v>4954</v>
      </c>
      <c r="C919" s="7" t="s">
        <v>34</v>
      </c>
      <c r="D919" s="7" t="s">
        <v>147</v>
      </c>
      <c r="E919" s="7">
        <v>3</v>
      </c>
      <c r="F919" s="7" cm="1">
        <f t="array" ref="F919">_xlfn.XLOOKUP(SALES!$D919,TRIM(Table5[PRODUCTS]),Table5[SELLING PRICE])</f>
        <v>3000</v>
      </c>
      <c r="G919" s="7">
        <f t="shared" si="28"/>
        <v>9000</v>
      </c>
      <c r="H919" s="6" t="str">
        <f t="shared" si="29"/>
        <v>Dec</v>
      </c>
      <c r="I919" s="5">
        <f>YEAR(SALES!$A919)</f>
        <v>2023</v>
      </c>
    </row>
    <row r="920" spans="1:9" x14ac:dyDescent="0.35">
      <c r="A920" s="5" t="s">
        <v>4947</v>
      </c>
      <c r="B920" s="5" t="s">
        <v>4946</v>
      </c>
      <c r="C920" s="5" t="s">
        <v>34</v>
      </c>
      <c r="D920" s="5" t="s">
        <v>147</v>
      </c>
      <c r="E920" s="5">
        <v>2</v>
      </c>
      <c r="F920" s="5" cm="1">
        <f t="array" ref="F920">_xlfn.XLOOKUP(SALES!$D920,TRIM(Table5[PRODUCTS]),Table5[SELLING PRICE])</f>
        <v>3000</v>
      </c>
      <c r="G920" s="5">
        <f t="shared" si="28"/>
        <v>6000</v>
      </c>
      <c r="H920" s="6" t="str">
        <f t="shared" si="29"/>
        <v>Dec</v>
      </c>
      <c r="I920" s="5">
        <f>YEAR(SALES!$A920)</f>
        <v>2023</v>
      </c>
    </row>
    <row r="921" spans="1:9" x14ac:dyDescent="0.35">
      <c r="A921" s="7" t="s">
        <v>4941</v>
      </c>
      <c r="B921" s="7" t="s">
        <v>4943</v>
      </c>
      <c r="C921" s="7" t="s">
        <v>34</v>
      </c>
      <c r="D921" s="7" t="s">
        <v>147</v>
      </c>
      <c r="E921" s="7">
        <v>10</v>
      </c>
      <c r="F921" s="7" cm="1">
        <f t="array" ref="F921">_xlfn.XLOOKUP(SALES!$D921,TRIM(Table5[PRODUCTS]),Table5[SELLING PRICE])</f>
        <v>3000</v>
      </c>
      <c r="G921" s="7">
        <f t="shared" si="28"/>
        <v>30000</v>
      </c>
      <c r="H921" s="6" t="str">
        <f t="shared" si="29"/>
        <v>Dec</v>
      </c>
      <c r="I921" s="7">
        <f>YEAR(SALES!$A921)</f>
        <v>2023</v>
      </c>
    </row>
    <row r="922" spans="1:9" x14ac:dyDescent="0.35">
      <c r="A922" s="5" t="s">
        <v>4897</v>
      </c>
      <c r="B922" s="5" t="s">
        <v>4899</v>
      </c>
      <c r="C922" s="5" t="s">
        <v>34</v>
      </c>
      <c r="D922" s="5" t="s">
        <v>147</v>
      </c>
      <c r="E922" s="5">
        <v>7</v>
      </c>
      <c r="F922" s="5" cm="1">
        <f t="array" ref="F922">_xlfn.XLOOKUP(SALES!$D922,TRIM(Table5[PRODUCTS]),Table5[SELLING PRICE])</f>
        <v>3000</v>
      </c>
      <c r="G922" s="5">
        <f t="shared" si="28"/>
        <v>21000</v>
      </c>
      <c r="H922" s="6" t="str">
        <f t="shared" si="29"/>
        <v>Dec</v>
      </c>
      <c r="I922" s="5">
        <f>YEAR(SALES!$A922)</f>
        <v>2023</v>
      </c>
    </row>
    <row r="923" spans="1:9" x14ac:dyDescent="0.35">
      <c r="A923" s="7" t="s">
        <v>4849</v>
      </c>
      <c r="B923" s="7" t="s">
        <v>4852</v>
      </c>
      <c r="C923" s="7" t="s">
        <v>34</v>
      </c>
      <c r="D923" s="7" t="s">
        <v>147</v>
      </c>
      <c r="E923" s="7">
        <v>8</v>
      </c>
      <c r="F923" s="7" cm="1">
        <f t="array" ref="F923">_xlfn.XLOOKUP(SALES!$D923,TRIM(Table5[PRODUCTS]),Table5[SELLING PRICE])</f>
        <v>3000</v>
      </c>
      <c r="G923" s="7">
        <f t="shared" si="28"/>
        <v>24000</v>
      </c>
      <c r="H923" s="6" t="str">
        <f t="shared" si="29"/>
        <v>Dec</v>
      </c>
      <c r="I923" s="5">
        <f>YEAR(SALES!$A923)</f>
        <v>2023</v>
      </c>
    </row>
    <row r="924" spans="1:9" x14ac:dyDescent="0.35">
      <c r="A924" s="5" t="s">
        <v>4849</v>
      </c>
      <c r="B924" s="5" t="s">
        <v>4848</v>
      </c>
      <c r="C924" s="5" t="s">
        <v>34</v>
      </c>
      <c r="D924" s="5" t="s">
        <v>147</v>
      </c>
      <c r="E924" s="5">
        <v>7</v>
      </c>
      <c r="F924" s="5" cm="1">
        <f t="array" ref="F924">_xlfn.XLOOKUP(SALES!$D924,TRIM(Table5[PRODUCTS]),Table5[SELLING PRICE])</f>
        <v>3000</v>
      </c>
      <c r="G924" s="5">
        <f t="shared" si="28"/>
        <v>21000</v>
      </c>
      <c r="H924" s="6" t="str">
        <f t="shared" si="29"/>
        <v>Dec</v>
      </c>
      <c r="I924" s="5">
        <f>YEAR(SALES!$A924)</f>
        <v>2023</v>
      </c>
    </row>
    <row r="925" spans="1:9" x14ac:dyDescent="0.35">
      <c r="A925" s="7" t="s">
        <v>4811</v>
      </c>
      <c r="B925" s="7" t="s">
        <v>4812</v>
      </c>
      <c r="C925" s="7" t="s">
        <v>34</v>
      </c>
      <c r="D925" s="7" t="s">
        <v>147</v>
      </c>
      <c r="E925" s="7">
        <v>12</v>
      </c>
      <c r="F925" s="7" cm="1">
        <f t="array" ref="F925">_xlfn.XLOOKUP(SALES!$D925,TRIM(Table5[PRODUCTS]),Table5[SELLING PRICE])</f>
        <v>3000</v>
      </c>
      <c r="G925" s="7">
        <f t="shared" si="28"/>
        <v>36000</v>
      </c>
      <c r="H925" s="6" t="str">
        <f t="shared" si="29"/>
        <v>Dec</v>
      </c>
      <c r="I925" s="5">
        <f>YEAR(SALES!$A925)</f>
        <v>2023</v>
      </c>
    </row>
    <row r="926" spans="1:9" x14ac:dyDescent="0.35">
      <c r="A926" s="5" t="s">
        <v>4776</v>
      </c>
      <c r="B926" s="5" t="s">
        <v>4778</v>
      </c>
      <c r="C926" s="5" t="s">
        <v>34</v>
      </c>
      <c r="D926" s="5" t="s">
        <v>147</v>
      </c>
      <c r="E926" s="5">
        <v>13</v>
      </c>
      <c r="F926" s="5" cm="1">
        <f t="array" ref="F926">_xlfn.XLOOKUP(SALES!$D926,TRIM(Table5[PRODUCTS]),Table5[SELLING PRICE])</f>
        <v>3000</v>
      </c>
      <c r="G926" s="5">
        <f t="shared" si="28"/>
        <v>39000</v>
      </c>
      <c r="H926" s="6" t="str">
        <f t="shared" si="29"/>
        <v>Dec</v>
      </c>
      <c r="I926" s="5">
        <f>YEAR(SALES!$A926)</f>
        <v>2023</v>
      </c>
    </row>
    <row r="927" spans="1:9" x14ac:dyDescent="0.35">
      <c r="A927" s="7" t="s">
        <v>4750</v>
      </c>
      <c r="B927" s="7" t="s">
        <v>4751</v>
      </c>
      <c r="C927" s="7" t="s">
        <v>34</v>
      </c>
      <c r="D927" s="7" t="s">
        <v>147</v>
      </c>
      <c r="E927" s="7">
        <v>9</v>
      </c>
      <c r="F927" s="7" cm="1">
        <f t="array" ref="F927">_xlfn.XLOOKUP(SALES!$D927,TRIM(Table5[PRODUCTS]),Table5[SELLING PRICE])</f>
        <v>3000</v>
      </c>
      <c r="G927" s="7">
        <f t="shared" si="28"/>
        <v>27000</v>
      </c>
      <c r="H927" s="6" t="str">
        <f t="shared" si="29"/>
        <v>Jan</v>
      </c>
      <c r="I927" s="7">
        <f>YEAR(SALES!$A927)</f>
        <v>2024</v>
      </c>
    </row>
    <row r="928" spans="1:9" x14ac:dyDescent="0.35">
      <c r="A928" s="5" t="s">
        <v>4685</v>
      </c>
      <c r="B928" s="5" t="s">
        <v>4689</v>
      </c>
      <c r="C928" s="5" t="s">
        <v>34</v>
      </c>
      <c r="D928" s="5" t="s">
        <v>147</v>
      </c>
      <c r="E928" s="5">
        <v>14</v>
      </c>
      <c r="F928" s="5" cm="1">
        <f t="array" ref="F928">_xlfn.XLOOKUP(SALES!$D928,TRIM(Table5[PRODUCTS]),Table5[SELLING PRICE])</f>
        <v>3000</v>
      </c>
      <c r="G928" s="5">
        <f t="shared" si="28"/>
        <v>42000</v>
      </c>
      <c r="H928" s="6" t="str">
        <f t="shared" si="29"/>
        <v>Jan</v>
      </c>
      <c r="I928" s="5">
        <f>YEAR(SALES!$A928)</f>
        <v>2024</v>
      </c>
    </row>
    <row r="929" spans="1:9" x14ac:dyDescent="0.35">
      <c r="A929" s="7" t="s">
        <v>4685</v>
      </c>
      <c r="B929" s="7" t="s">
        <v>4686</v>
      </c>
      <c r="C929" s="7" t="s">
        <v>34</v>
      </c>
      <c r="D929" s="7" t="s">
        <v>147</v>
      </c>
      <c r="E929" s="7">
        <v>11</v>
      </c>
      <c r="F929" s="7" cm="1">
        <f t="array" ref="F929">_xlfn.XLOOKUP(SALES!$D929,TRIM(Table5[PRODUCTS]),Table5[SELLING PRICE])</f>
        <v>3000</v>
      </c>
      <c r="G929" s="7">
        <f t="shared" si="28"/>
        <v>33000</v>
      </c>
      <c r="H929" s="6" t="str">
        <f t="shared" si="29"/>
        <v>Jan</v>
      </c>
      <c r="I929" s="5">
        <f>YEAR(SALES!$A929)</f>
        <v>2024</v>
      </c>
    </row>
    <row r="930" spans="1:9" x14ac:dyDescent="0.35">
      <c r="A930" s="5" t="s">
        <v>4685</v>
      </c>
      <c r="B930" s="5" t="s">
        <v>4684</v>
      </c>
      <c r="C930" s="5" t="s">
        <v>34</v>
      </c>
      <c r="D930" s="5" t="s">
        <v>147</v>
      </c>
      <c r="E930" s="5">
        <v>2</v>
      </c>
      <c r="F930" s="5" cm="1">
        <f t="array" ref="F930">_xlfn.XLOOKUP(SALES!$D930,TRIM(Table5[PRODUCTS]),Table5[SELLING PRICE])</f>
        <v>3000</v>
      </c>
      <c r="G930" s="5">
        <f t="shared" si="28"/>
        <v>6000</v>
      </c>
      <c r="H930" s="6" t="str">
        <f t="shared" si="29"/>
        <v>Jan</v>
      </c>
      <c r="I930" s="5">
        <f>YEAR(SALES!$A930)</f>
        <v>2024</v>
      </c>
    </row>
    <row r="931" spans="1:9" x14ac:dyDescent="0.35">
      <c r="A931" s="7" t="s">
        <v>4504</v>
      </c>
      <c r="B931" s="7" t="s">
        <v>4510</v>
      </c>
      <c r="C931" s="7" t="s">
        <v>34</v>
      </c>
      <c r="D931" s="7" t="s">
        <v>147</v>
      </c>
      <c r="E931" s="7">
        <v>9</v>
      </c>
      <c r="F931" s="7" cm="1">
        <f t="array" ref="F931">_xlfn.XLOOKUP(SALES!$D931,TRIM(Table5[PRODUCTS]),Table5[SELLING PRICE])</f>
        <v>3000</v>
      </c>
      <c r="G931" s="7">
        <f t="shared" si="28"/>
        <v>27000</v>
      </c>
      <c r="H931" s="6" t="str">
        <f t="shared" si="29"/>
        <v>Feb</v>
      </c>
      <c r="I931" s="5">
        <f>YEAR(SALES!$A931)</f>
        <v>2024</v>
      </c>
    </row>
    <row r="932" spans="1:9" x14ac:dyDescent="0.35">
      <c r="A932" s="5" t="s">
        <v>4485</v>
      </c>
      <c r="B932" s="5" t="s">
        <v>4493</v>
      </c>
      <c r="C932" s="5" t="s">
        <v>34</v>
      </c>
      <c r="D932" s="5" t="s">
        <v>147</v>
      </c>
      <c r="E932" s="5">
        <v>14</v>
      </c>
      <c r="F932" s="5" cm="1">
        <f t="array" ref="F932">_xlfn.XLOOKUP(SALES!$D932,TRIM(Table5[PRODUCTS]),Table5[SELLING PRICE])</f>
        <v>3000</v>
      </c>
      <c r="G932" s="5">
        <f t="shared" si="28"/>
        <v>42000</v>
      </c>
      <c r="H932" s="6" t="str">
        <f t="shared" si="29"/>
        <v>Feb</v>
      </c>
      <c r="I932" s="5">
        <f>YEAR(SALES!$A932)</f>
        <v>2024</v>
      </c>
    </row>
    <row r="933" spans="1:9" x14ac:dyDescent="0.35">
      <c r="A933" s="7" t="s">
        <v>4485</v>
      </c>
      <c r="B933" s="7" t="s">
        <v>4489</v>
      </c>
      <c r="C933" s="7" t="s">
        <v>34</v>
      </c>
      <c r="D933" s="7" t="s">
        <v>147</v>
      </c>
      <c r="E933" s="7">
        <v>3</v>
      </c>
      <c r="F933" s="7" cm="1">
        <f t="array" ref="F933">_xlfn.XLOOKUP(SALES!$D933,TRIM(Table5[PRODUCTS]),Table5[SELLING PRICE])</f>
        <v>3000</v>
      </c>
      <c r="G933" s="7">
        <f t="shared" si="28"/>
        <v>9000</v>
      </c>
      <c r="H933" s="6" t="str">
        <f t="shared" si="29"/>
        <v>Feb</v>
      </c>
      <c r="I933" s="7">
        <f>YEAR(SALES!$A933)</f>
        <v>2024</v>
      </c>
    </row>
    <row r="934" spans="1:9" x14ac:dyDescent="0.35">
      <c r="A934" s="5" t="s">
        <v>4455</v>
      </c>
      <c r="B934" s="5" t="s">
        <v>4457</v>
      </c>
      <c r="C934" s="5" t="s">
        <v>34</v>
      </c>
      <c r="D934" s="5" t="s">
        <v>147</v>
      </c>
      <c r="E934" s="5">
        <v>10</v>
      </c>
      <c r="F934" s="5" cm="1">
        <f t="array" ref="F934">_xlfn.XLOOKUP(SALES!$D934,TRIM(Table5[PRODUCTS]),Table5[SELLING PRICE])</f>
        <v>3000</v>
      </c>
      <c r="G934" s="5">
        <f t="shared" si="28"/>
        <v>30000</v>
      </c>
      <c r="H934" s="6" t="str">
        <f t="shared" si="29"/>
        <v>Feb</v>
      </c>
      <c r="I934" s="5">
        <f>YEAR(SALES!$A934)</f>
        <v>2024</v>
      </c>
    </row>
    <row r="935" spans="1:9" x14ac:dyDescent="0.35">
      <c r="A935" s="7" t="s">
        <v>4425</v>
      </c>
      <c r="B935" s="7" t="s">
        <v>4426</v>
      </c>
      <c r="C935" s="7" t="s">
        <v>34</v>
      </c>
      <c r="D935" s="7" t="s">
        <v>147</v>
      </c>
      <c r="E935" s="7">
        <v>12</v>
      </c>
      <c r="F935" s="7" cm="1">
        <f t="array" ref="F935">_xlfn.XLOOKUP(SALES!$D935,TRIM(Table5[PRODUCTS]),Table5[SELLING PRICE])</f>
        <v>3000</v>
      </c>
      <c r="G935" s="7">
        <f t="shared" si="28"/>
        <v>36000</v>
      </c>
      <c r="H935" s="6" t="str">
        <f t="shared" si="29"/>
        <v>Feb</v>
      </c>
      <c r="I935" s="5">
        <f>YEAR(SALES!$A935)</f>
        <v>2024</v>
      </c>
    </row>
    <row r="936" spans="1:9" x14ac:dyDescent="0.35">
      <c r="A936" s="5" t="s">
        <v>4382</v>
      </c>
      <c r="B936" s="5" t="s">
        <v>4387</v>
      </c>
      <c r="C936" s="5" t="s">
        <v>34</v>
      </c>
      <c r="D936" s="5" t="s">
        <v>147</v>
      </c>
      <c r="E936" s="5">
        <v>12</v>
      </c>
      <c r="F936" s="5" cm="1">
        <f t="array" ref="F936">_xlfn.XLOOKUP(SALES!$D936,TRIM(Table5[PRODUCTS]),Table5[SELLING PRICE])</f>
        <v>3000</v>
      </c>
      <c r="G936" s="5">
        <f t="shared" si="28"/>
        <v>36000</v>
      </c>
      <c r="H936" s="6" t="str">
        <f t="shared" si="29"/>
        <v>Feb</v>
      </c>
      <c r="I936" s="5">
        <f>YEAR(SALES!$A936)</f>
        <v>2024</v>
      </c>
    </row>
    <row r="937" spans="1:9" x14ac:dyDescent="0.35">
      <c r="A937" s="7" t="s">
        <v>4312</v>
      </c>
      <c r="B937" s="7" t="s">
        <v>4315</v>
      </c>
      <c r="C937" s="7" t="s">
        <v>34</v>
      </c>
      <c r="D937" s="7" t="s">
        <v>147</v>
      </c>
      <c r="E937" s="7">
        <v>6</v>
      </c>
      <c r="F937" s="7" cm="1">
        <f t="array" ref="F937">_xlfn.XLOOKUP(SALES!$D937,TRIM(Table5[PRODUCTS]),Table5[SELLING PRICE])</f>
        <v>3000</v>
      </c>
      <c r="G937" s="7">
        <f t="shared" si="28"/>
        <v>18000</v>
      </c>
      <c r="H937" s="6" t="str">
        <f t="shared" si="29"/>
        <v>Mar</v>
      </c>
      <c r="I937" s="5">
        <f>YEAR(SALES!$A937)</f>
        <v>2024</v>
      </c>
    </row>
    <row r="938" spans="1:9" x14ac:dyDescent="0.35">
      <c r="A938" s="5" t="s">
        <v>4312</v>
      </c>
      <c r="B938" s="5" t="s">
        <v>4311</v>
      </c>
      <c r="C938" s="5" t="s">
        <v>34</v>
      </c>
      <c r="D938" s="5" t="s">
        <v>147</v>
      </c>
      <c r="E938" s="5">
        <v>8</v>
      </c>
      <c r="F938" s="5" cm="1">
        <f t="array" ref="F938">_xlfn.XLOOKUP(SALES!$D938,TRIM(Table5[PRODUCTS]),Table5[SELLING PRICE])</f>
        <v>3000</v>
      </c>
      <c r="G938" s="5">
        <f t="shared" si="28"/>
        <v>24000</v>
      </c>
      <c r="H938" s="6" t="str">
        <f t="shared" si="29"/>
        <v>Mar</v>
      </c>
      <c r="I938" s="5">
        <f>YEAR(SALES!$A938)</f>
        <v>2024</v>
      </c>
    </row>
    <row r="939" spans="1:9" x14ac:dyDescent="0.35">
      <c r="A939" s="7" t="s">
        <v>4234</v>
      </c>
      <c r="B939" s="7" t="s">
        <v>4241</v>
      </c>
      <c r="C939" s="7" t="s">
        <v>34</v>
      </c>
      <c r="D939" s="7" t="s">
        <v>147</v>
      </c>
      <c r="E939" s="7">
        <v>1</v>
      </c>
      <c r="F939" s="7" cm="1">
        <f t="array" ref="F939">_xlfn.XLOOKUP(SALES!$D939,TRIM(Table5[PRODUCTS]),Table5[SELLING PRICE])</f>
        <v>3000</v>
      </c>
      <c r="G939" s="7">
        <f t="shared" si="28"/>
        <v>3000</v>
      </c>
      <c r="H939" s="6" t="str">
        <f t="shared" si="29"/>
        <v>Mar</v>
      </c>
      <c r="I939" s="7">
        <f>YEAR(SALES!$A939)</f>
        <v>2024</v>
      </c>
    </row>
    <row r="940" spans="1:9" x14ac:dyDescent="0.35">
      <c r="A940" s="5" t="s">
        <v>4226</v>
      </c>
      <c r="B940" s="5" t="s">
        <v>4232</v>
      </c>
      <c r="C940" s="5" t="s">
        <v>34</v>
      </c>
      <c r="D940" s="5" t="s">
        <v>147</v>
      </c>
      <c r="E940" s="5">
        <v>14</v>
      </c>
      <c r="F940" s="5" cm="1">
        <f t="array" ref="F940">_xlfn.XLOOKUP(SALES!$D940,TRIM(Table5[PRODUCTS]),Table5[SELLING PRICE])</f>
        <v>3000</v>
      </c>
      <c r="G940" s="5">
        <f t="shared" si="28"/>
        <v>42000</v>
      </c>
      <c r="H940" s="6" t="str">
        <f t="shared" si="29"/>
        <v>Mar</v>
      </c>
      <c r="I940" s="5">
        <f>YEAR(SALES!$A940)</f>
        <v>2024</v>
      </c>
    </row>
    <row r="941" spans="1:9" x14ac:dyDescent="0.35">
      <c r="A941" s="7" t="s">
        <v>4134</v>
      </c>
      <c r="B941" s="7" t="s">
        <v>4135</v>
      </c>
      <c r="C941" s="7" t="s">
        <v>34</v>
      </c>
      <c r="D941" s="7" t="s">
        <v>147</v>
      </c>
      <c r="E941" s="7">
        <v>13</v>
      </c>
      <c r="F941" s="7" cm="1">
        <f t="array" ref="F941">_xlfn.XLOOKUP(SALES!$D941,TRIM(Table5[PRODUCTS]),Table5[SELLING PRICE])</f>
        <v>3000</v>
      </c>
      <c r="G941" s="7">
        <f t="shared" si="28"/>
        <v>39000</v>
      </c>
      <c r="H941" s="6" t="str">
        <f t="shared" si="29"/>
        <v>Apr</v>
      </c>
      <c r="I941" s="5">
        <f>YEAR(SALES!$A941)</f>
        <v>2024</v>
      </c>
    </row>
    <row r="942" spans="1:9" x14ac:dyDescent="0.35">
      <c r="A942" s="5" t="s">
        <v>4117</v>
      </c>
      <c r="B942" s="5" t="s">
        <v>4118</v>
      </c>
      <c r="C942" s="5" t="s">
        <v>34</v>
      </c>
      <c r="D942" s="5" t="s">
        <v>147</v>
      </c>
      <c r="E942" s="5">
        <v>15</v>
      </c>
      <c r="F942" s="5" cm="1">
        <f t="array" ref="F942">_xlfn.XLOOKUP(SALES!$D942,TRIM(Table5[PRODUCTS]),Table5[SELLING PRICE])</f>
        <v>3000</v>
      </c>
      <c r="G942" s="5">
        <f t="shared" si="28"/>
        <v>45000</v>
      </c>
      <c r="H942" s="6" t="str">
        <f t="shared" si="29"/>
        <v>Apr</v>
      </c>
      <c r="I942" s="5">
        <f>YEAR(SALES!$A942)</f>
        <v>2024</v>
      </c>
    </row>
    <row r="943" spans="1:9" x14ac:dyDescent="0.35">
      <c r="A943" s="7" t="s">
        <v>4056</v>
      </c>
      <c r="B943" s="7" t="s">
        <v>4059</v>
      </c>
      <c r="C943" s="7" t="s">
        <v>34</v>
      </c>
      <c r="D943" s="7" t="s">
        <v>147</v>
      </c>
      <c r="E943" s="7">
        <v>1</v>
      </c>
      <c r="F943" s="7" cm="1">
        <f t="array" ref="F943">_xlfn.XLOOKUP(SALES!$D943,TRIM(Table5[PRODUCTS]),Table5[SELLING PRICE])</f>
        <v>3000</v>
      </c>
      <c r="G943" s="7">
        <f t="shared" si="28"/>
        <v>3000</v>
      </c>
      <c r="H943" s="6" t="str">
        <f t="shared" si="29"/>
        <v>Apr</v>
      </c>
      <c r="I943" s="5">
        <f>YEAR(SALES!$A943)</f>
        <v>2024</v>
      </c>
    </row>
    <row r="944" spans="1:9" x14ac:dyDescent="0.35">
      <c r="A944" s="5" t="s">
        <v>4051</v>
      </c>
      <c r="B944" s="5" t="s">
        <v>4053</v>
      </c>
      <c r="C944" s="5" t="s">
        <v>34</v>
      </c>
      <c r="D944" s="5" t="s">
        <v>147</v>
      </c>
      <c r="E944" s="5">
        <v>13</v>
      </c>
      <c r="F944" s="5" cm="1">
        <f t="array" ref="F944">_xlfn.XLOOKUP(SALES!$D944,TRIM(Table5[PRODUCTS]),Table5[SELLING PRICE])</f>
        <v>3000</v>
      </c>
      <c r="G944" s="5">
        <f t="shared" si="28"/>
        <v>39000</v>
      </c>
      <c r="H944" s="6" t="str">
        <f t="shared" si="29"/>
        <v>Apr</v>
      </c>
      <c r="I944" s="5">
        <f>YEAR(SALES!$A944)</f>
        <v>2024</v>
      </c>
    </row>
    <row r="945" spans="1:9" x14ac:dyDescent="0.35">
      <c r="A945" s="7" t="s">
        <v>4019</v>
      </c>
      <c r="B945" s="7" t="s">
        <v>4020</v>
      </c>
      <c r="C945" s="7" t="s">
        <v>34</v>
      </c>
      <c r="D945" s="7" t="s">
        <v>147</v>
      </c>
      <c r="E945" s="7">
        <v>4</v>
      </c>
      <c r="F945" s="7" cm="1">
        <f t="array" ref="F945">_xlfn.XLOOKUP(SALES!$D945,TRIM(Table5[PRODUCTS]),Table5[SELLING PRICE])</f>
        <v>3000</v>
      </c>
      <c r="G945" s="7">
        <f t="shared" si="28"/>
        <v>12000</v>
      </c>
      <c r="H945" s="6" t="str">
        <f t="shared" si="29"/>
        <v>Apr</v>
      </c>
      <c r="I945" s="7">
        <f>YEAR(SALES!$A945)</f>
        <v>2024</v>
      </c>
    </row>
    <row r="946" spans="1:9" x14ac:dyDescent="0.35">
      <c r="A946" s="5" t="s">
        <v>3979</v>
      </c>
      <c r="B946" s="5" t="s">
        <v>3981</v>
      </c>
      <c r="C946" s="5" t="s">
        <v>34</v>
      </c>
      <c r="D946" s="5" t="s">
        <v>147</v>
      </c>
      <c r="E946" s="5">
        <v>15</v>
      </c>
      <c r="F946" s="5" cm="1">
        <f t="array" ref="F946">_xlfn.XLOOKUP(SALES!$D946,TRIM(Table5[PRODUCTS]),Table5[SELLING PRICE])</f>
        <v>3000</v>
      </c>
      <c r="G946" s="5">
        <f t="shared" si="28"/>
        <v>45000</v>
      </c>
      <c r="H946" s="6" t="str">
        <f t="shared" si="29"/>
        <v>May</v>
      </c>
      <c r="I946" s="5">
        <f>YEAR(SALES!$A946)</f>
        <v>2024</v>
      </c>
    </row>
    <row r="947" spans="1:9" x14ac:dyDescent="0.35">
      <c r="A947" s="7" t="s">
        <v>3901</v>
      </c>
      <c r="B947" s="7" t="s">
        <v>3903</v>
      </c>
      <c r="C947" s="7" t="s">
        <v>34</v>
      </c>
      <c r="D947" s="7" t="s">
        <v>147</v>
      </c>
      <c r="E947" s="7">
        <v>3</v>
      </c>
      <c r="F947" s="7" cm="1">
        <f t="array" ref="F947">_xlfn.XLOOKUP(SALES!$D947,TRIM(Table5[PRODUCTS]),Table5[SELLING PRICE])</f>
        <v>3000</v>
      </c>
      <c r="G947" s="7">
        <f t="shared" si="28"/>
        <v>9000</v>
      </c>
      <c r="H947" s="6" t="str">
        <f t="shared" si="29"/>
        <v>May</v>
      </c>
      <c r="I947" s="5">
        <f>YEAR(SALES!$A947)</f>
        <v>2024</v>
      </c>
    </row>
    <row r="948" spans="1:9" x14ac:dyDescent="0.35">
      <c r="A948" s="5" t="s">
        <v>3901</v>
      </c>
      <c r="B948" s="5" t="s">
        <v>3900</v>
      </c>
      <c r="C948" s="5" t="s">
        <v>34</v>
      </c>
      <c r="D948" s="5" t="s">
        <v>147</v>
      </c>
      <c r="E948" s="5">
        <v>10</v>
      </c>
      <c r="F948" s="5" cm="1">
        <f t="array" ref="F948">_xlfn.XLOOKUP(SALES!$D948,TRIM(Table5[PRODUCTS]),Table5[SELLING PRICE])</f>
        <v>3000</v>
      </c>
      <c r="G948" s="5">
        <f t="shared" si="28"/>
        <v>30000</v>
      </c>
      <c r="H948" s="6" t="str">
        <f t="shared" si="29"/>
        <v>May</v>
      </c>
      <c r="I948" s="5">
        <f>YEAR(SALES!$A948)</f>
        <v>2024</v>
      </c>
    </row>
    <row r="949" spans="1:9" x14ac:dyDescent="0.35">
      <c r="A949" s="7" t="s">
        <v>3881</v>
      </c>
      <c r="B949" s="7" t="s">
        <v>3890</v>
      </c>
      <c r="C949" s="7" t="s">
        <v>34</v>
      </c>
      <c r="D949" s="7" t="s">
        <v>147</v>
      </c>
      <c r="E949" s="7">
        <v>14</v>
      </c>
      <c r="F949" s="7" cm="1">
        <f t="array" ref="F949">_xlfn.XLOOKUP(SALES!$D949,TRIM(Table5[PRODUCTS]),Table5[SELLING PRICE])</f>
        <v>3000</v>
      </c>
      <c r="G949" s="7">
        <f t="shared" si="28"/>
        <v>42000</v>
      </c>
      <c r="H949" s="6" t="str">
        <f t="shared" si="29"/>
        <v>May</v>
      </c>
      <c r="I949" s="5">
        <f>YEAR(SALES!$A949)</f>
        <v>2024</v>
      </c>
    </row>
    <row r="950" spans="1:9" x14ac:dyDescent="0.35">
      <c r="A950" s="5" t="s">
        <v>3876</v>
      </c>
      <c r="B950" s="5" t="s">
        <v>3878</v>
      </c>
      <c r="C950" s="5" t="s">
        <v>34</v>
      </c>
      <c r="D950" s="5" t="s">
        <v>147</v>
      </c>
      <c r="E950" s="5">
        <v>8</v>
      </c>
      <c r="F950" s="5" cm="1">
        <f t="array" ref="F950">_xlfn.XLOOKUP(SALES!$D950,TRIM(Table5[PRODUCTS]),Table5[SELLING PRICE])</f>
        <v>3000</v>
      </c>
      <c r="G950" s="5">
        <f t="shared" si="28"/>
        <v>24000</v>
      </c>
      <c r="H950" s="6" t="str">
        <f t="shared" si="29"/>
        <v>May</v>
      </c>
      <c r="I950" s="5">
        <f>YEAR(SALES!$A950)</f>
        <v>2024</v>
      </c>
    </row>
    <row r="951" spans="1:9" x14ac:dyDescent="0.35">
      <c r="A951" s="7" t="s">
        <v>3865</v>
      </c>
      <c r="B951" s="7" t="s">
        <v>3866</v>
      </c>
      <c r="C951" s="7" t="s">
        <v>34</v>
      </c>
      <c r="D951" s="7" t="s">
        <v>147</v>
      </c>
      <c r="E951" s="7">
        <v>1</v>
      </c>
      <c r="F951" s="7" cm="1">
        <f t="array" ref="F951">_xlfn.XLOOKUP(SALES!$D951,TRIM(Table5[PRODUCTS]),Table5[SELLING PRICE])</f>
        <v>3000</v>
      </c>
      <c r="G951" s="7">
        <f t="shared" si="28"/>
        <v>3000</v>
      </c>
      <c r="H951" s="6" t="str">
        <f t="shared" si="29"/>
        <v>May</v>
      </c>
      <c r="I951" s="7">
        <f>YEAR(SALES!$A951)</f>
        <v>2024</v>
      </c>
    </row>
    <row r="952" spans="1:9" x14ac:dyDescent="0.35">
      <c r="A952" s="5" t="s">
        <v>3723</v>
      </c>
      <c r="B952" s="5" t="s">
        <v>3725</v>
      </c>
      <c r="C952" s="5" t="s">
        <v>34</v>
      </c>
      <c r="D952" s="5" t="s">
        <v>147</v>
      </c>
      <c r="E952" s="5">
        <v>13</v>
      </c>
      <c r="F952" s="5" cm="1">
        <f t="array" ref="F952">_xlfn.XLOOKUP(SALES!$D952,TRIM(Table5[PRODUCTS]),Table5[SELLING PRICE])</f>
        <v>3000</v>
      </c>
      <c r="G952" s="5">
        <f t="shared" si="28"/>
        <v>39000</v>
      </c>
      <c r="H952" s="6" t="str">
        <f t="shared" si="29"/>
        <v>Jun</v>
      </c>
      <c r="I952" s="5">
        <f>YEAR(SALES!$A952)</f>
        <v>2024</v>
      </c>
    </row>
    <row r="953" spans="1:9" x14ac:dyDescent="0.35">
      <c r="A953" s="7" t="s">
        <v>3699</v>
      </c>
      <c r="B953" s="7" t="s">
        <v>3698</v>
      </c>
      <c r="C953" s="7" t="s">
        <v>34</v>
      </c>
      <c r="D953" s="7" t="s">
        <v>147</v>
      </c>
      <c r="E953" s="7">
        <v>5</v>
      </c>
      <c r="F953" s="7" cm="1">
        <f t="array" ref="F953">_xlfn.XLOOKUP(SALES!$D953,TRIM(Table5[PRODUCTS]),Table5[SELLING PRICE])</f>
        <v>3000</v>
      </c>
      <c r="G953" s="7">
        <f t="shared" si="28"/>
        <v>15000</v>
      </c>
      <c r="H953" s="6" t="str">
        <f t="shared" si="29"/>
        <v>Jun</v>
      </c>
      <c r="I953" s="5">
        <f>YEAR(SALES!$A953)</f>
        <v>2024</v>
      </c>
    </row>
    <row r="954" spans="1:9" x14ac:dyDescent="0.35">
      <c r="A954" s="5" t="s">
        <v>3670</v>
      </c>
      <c r="B954" s="5" t="s">
        <v>3675</v>
      </c>
      <c r="C954" s="5" t="s">
        <v>34</v>
      </c>
      <c r="D954" s="5" t="s">
        <v>147</v>
      </c>
      <c r="E954" s="5">
        <v>8</v>
      </c>
      <c r="F954" s="5" cm="1">
        <f t="array" ref="F954">_xlfn.XLOOKUP(SALES!$D954,TRIM(Table5[PRODUCTS]),Table5[SELLING PRICE])</f>
        <v>3000</v>
      </c>
      <c r="G954" s="5">
        <f t="shared" si="28"/>
        <v>24000</v>
      </c>
      <c r="H954" s="6" t="str">
        <f t="shared" si="29"/>
        <v>Jun</v>
      </c>
      <c r="I954" s="5">
        <f>YEAR(SALES!$A954)</f>
        <v>2024</v>
      </c>
    </row>
    <row r="955" spans="1:9" x14ac:dyDescent="0.35">
      <c r="A955" s="7" t="s">
        <v>3660</v>
      </c>
      <c r="B955" s="7" t="s">
        <v>3664</v>
      </c>
      <c r="C955" s="7" t="s">
        <v>34</v>
      </c>
      <c r="D955" s="7" t="s">
        <v>147</v>
      </c>
      <c r="E955" s="7">
        <v>3</v>
      </c>
      <c r="F955" s="7" cm="1">
        <f t="array" ref="F955">_xlfn.XLOOKUP(SALES!$D955,TRIM(Table5[PRODUCTS]),Table5[SELLING PRICE])</f>
        <v>3000</v>
      </c>
      <c r="G955" s="7">
        <f t="shared" si="28"/>
        <v>9000</v>
      </c>
      <c r="H955" s="6" t="str">
        <f t="shared" si="29"/>
        <v>Jun</v>
      </c>
      <c r="I955" s="5">
        <f>YEAR(SALES!$A955)</f>
        <v>2024</v>
      </c>
    </row>
    <row r="956" spans="1:9" x14ac:dyDescent="0.35">
      <c r="A956" s="5" t="s">
        <v>3394</v>
      </c>
      <c r="B956" s="5" t="s">
        <v>3393</v>
      </c>
      <c r="C956" s="5" t="s">
        <v>34</v>
      </c>
      <c r="D956" s="5" t="s">
        <v>147</v>
      </c>
      <c r="E956" s="5">
        <v>8</v>
      </c>
      <c r="F956" s="5" cm="1">
        <f t="array" ref="F956">_xlfn.XLOOKUP(SALES!$D956,TRIM(Table5[PRODUCTS]),Table5[SELLING PRICE])</f>
        <v>3000</v>
      </c>
      <c r="G956" s="5">
        <f t="shared" si="28"/>
        <v>24000</v>
      </c>
      <c r="H956" s="6" t="str">
        <f t="shared" si="29"/>
        <v>Aug</v>
      </c>
      <c r="I956" s="5">
        <f>YEAR(SALES!$A956)</f>
        <v>2024</v>
      </c>
    </row>
    <row r="957" spans="1:9" x14ac:dyDescent="0.35">
      <c r="A957" s="7" t="s">
        <v>3355</v>
      </c>
      <c r="B957" s="7" t="s">
        <v>3357</v>
      </c>
      <c r="C957" s="7" t="s">
        <v>34</v>
      </c>
      <c r="D957" s="7" t="s">
        <v>147</v>
      </c>
      <c r="E957" s="7">
        <v>8</v>
      </c>
      <c r="F957" s="7" cm="1">
        <f t="array" ref="F957">_xlfn.XLOOKUP(SALES!$D957,TRIM(Table5[PRODUCTS]),Table5[SELLING PRICE])</f>
        <v>3000</v>
      </c>
      <c r="G957" s="7">
        <f t="shared" si="28"/>
        <v>24000</v>
      </c>
      <c r="H957" s="6" t="str">
        <f t="shared" si="29"/>
        <v>Aug</v>
      </c>
      <c r="I957" s="7">
        <f>YEAR(SALES!$A957)</f>
        <v>2024</v>
      </c>
    </row>
    <row r="958" spans="1:9" x14ac:dyDescent="0.35">
      <c r="A958" s="5" t="s">
        <v>3345</v>
      </c>
      <c r="B958" s="5" t="s">
        <v>3344</v>
      </c>
      <c r="C958" s="5" t="s">
        <v>34</v>
      </c>
      <c r="D958" s="5" t="s">
        <v>147</v>
      </c>
      <c r="E958" s="5">
        <v>14</v>
      </c>
      <c r="F958" s="5" cm="1">
        <f t="array" ref="F958">_xlfn.XLOOKUP(SALES!$D958,TRIM(Table5[PRODUCTS]),Table5[SELLING PRICE])</f>
        <v>3000</v>
      </c>
      <c r="G958" s="5">
        <f t="shared" si="28"/>
        <v>42000</v>
      </c>
      <c r="H958" s="6" t="str">
        <f t="shared" si="29"/>
        <v>Aug</v>
      </c>
      <c r="I958" s="5">
        <f>YEAR(SALES!$A958)</f>
        <v>2024</v>
      </c>
    </row>
    <row r="959" spans="1:9" x14ac:dyDescent="0.35">
      <c r="A959" s="7" t="s">
        <v>3332</v>
      </c>
      <c r="B959" s="7" t="s">
        <v>3335</v>
      </c>
      <c r="C959" s="7" t="s">
        <v>34</v>
      </c>
      <c r="D959" s="7" t="s">
        <v>147</v>
      </c>
      <c r="E959" s="7">
        <v>4</v>
      </c>
      <c r="F959" s="7" cm="1">
        <f t="array" ref="F959">_xlfn.XLOOKUP(SALES!$D959,TRIM(Table5[PRODUCTS]),Table5[SELLING PRICE])</f>
        <v>3000</v>
      </c>
      <c r="G959" s="7">
        <f t="shared" si="28"/>
        <v>12000</v>
      </c>
      <c r="H959" s="6" t="str">
        <f t="shared" si="29"/>
        <v>Aug</v>
      </c>
      <c r="I959" s="5">
        <f>YEAR(SALES!$A959)</f>
        <v>2024</v>
      </c>
    </row>
    <row r="960" spans="1:9" x14ac:dyDescent="0.35">
      <c r="A960" s="5" t="s">
        <v>3275</v>
      </c>
      <c r="B960" s="5" t="s">
        <v>3277</v>
      </c>
      <c r="C960" s="5" t="s">
        <v>34</v>
      </c>
      <c r="D960" s="5" t="s">
        <v>147</v>
      </c>
      <c r="E960" s="5">
        <v>5</v>
      </c>
      <c r="F960" s="5" cm="1">
        <f t="array" ref="F960">_xlfn.XLOOKUP(SALES!$D960,TRIM(Table5[PRODUCTS]),Table5[SELLING PRICE])</f>
        <v>3000</v>
      </c>
      <c r="G960" s="5">
        <f t="shared" si="28"/>
        <v>15000</v>
      </c>
      <c r="H960" s="6" t="str">
        <f t="shared" si="29"/>
        <v>Aug</v>
      </c>
      <c r="I960" s="5">
        <f>YEAR(SALES!$A960)</f>
        <v>2024</v>
      </c>
    </row>
    <row r="961" spans="1:9" x14ac:dyDescent="0.35">
      <c r="A961" s="7" t="s">
        <v>3187</v>
      </c>
      <c r="B961" s="7" t="s">
        <v>3189</v>
      </c>
      <c r="C961" s="7" t="s">
        <v>34</v>
      </c>
      <c r="D961" s="7" t="s">
        <v>147</v>
      </c>
      <c r="E961" s="7">
        <v>2</v>
      </c>
      <c r="F961" s="7" cm="1">
        <f t="array" ref="F961">_xlfn.XLOOKUP(SALES!$D961,TRIM(Table5[PRODUCTS]),Table5[SELLING PRICE])</f>
        <v>3000</v>
      </c>
      <c r="G961" s="7">
        <f t="shared" si="28"/>
        <v>6000</v>
      </c>
      <c r="H961" s="6" t="str">
        <f t="shared" si="29"/>
        <v>Sept</v>
      </c>
      <c r="I961" s="5">
        <f>YEAR(SALES!$A961)</f>
        <v>2024</v>
      </c>
    </row>
    <row r="962" spans="1:9" x14ac:dyDescent="0.35">
      <c r="A962" s="5" t="s">
        <v>3121</v>
      </c>
      <c r="B962" s="5" t="s">
        <v>3124</v>
      </c>
      <c r="C962" s="5" t="s">
        <v>34</v>
      </c>
      <c r="D962" s="5" t="s">
        <v>147</v>
      </c>
      <c r="E962" s="5">
        <v>13</v>
      </c>
      <c r="F962" s="5" cm="1">
        <f t="array" ref="F962">_xlfn.XLOOKUP(SALES!$D962,TRIM(Table5[PRODUCTS]),Table5[SELLING PRICE])</f>
        <v>3000</v>
      </c>
      <c r="G962" s="5">
        <f t="shared" ref="G962:G1025" si="30">PRODUCT(E962:F962)</f>
        <v>39000</v>
      </c>
      <c r="H962" s="6" t="str">
        <f t="shared" ref="H962:H1025" si="31">TEXT(A962, "mmm")</f>
        <v>Sept</v>
      </c>
      <c r="I962" s="5">
        <f>YEAR(SALES!$A962)</f>
        <v>2024</v>
      </c>
    </row>
    <row r="963" spans="1:9" x14ac:dyDescent="0.35">
      <c r="A963" s="7" t="s">
        <v>3076</v>
      </c>
      <c r="B963" s="7" t="s">
        <v>3075</v>
      </c>
      <c r="C963" s="7" t="s">
        <v>34</v>
      </c>
      <c r="D963" s="7" t="s">
        <v>147</v>
      </c>
      <c r="E963" s="7">
        <v>9</v>
      </c>
      <c r="F963" s="7" cm="1">
        <f t="array" ref="F963">_xlfn.XLOOKUP(SALES!$D963,TRIM(Table5[PRODUCTS]),Table5[SELLING PRICE])</f>
        <v>3000</v>
      </c>
      <c r="G963" s="7">
        <f t="shared" si="30"/>
        <v>27000</v>
      </c>
      <c r="H963" s="6" t="str">
        <f t="shared" si="31"/>
        <v>Sept</v>
      </c>
      <c r="I963" s="7">
        <f>YEAR(SALES!$A963)</f>
        <v>2024</v>
      </c>
    </row>
    <row r="964" spans="1:9" x14ac:dyDescent="0.35">
      <c r="A964" s="5" t="s">
        <v>3029</v>
      </c>
      <c r="B964" s="5" t="s">
        <v>3030</v>
      </c>
      <c r="C964" s="5" t="s">
        <v>34</v>
      </c>
      <c r="D964" s="5" t="s">
        <v>147</v>
      </c>
      <c r="E964" s="5">
        <v>14</v>
      </c>
      <c r="F964" s="5" cm="1">
        <f t="array" ref="F964">_xlfn.XLOOKUP(SALES!$D964,TRIM(Table5[PRODUCTS]),Table5[SELLING PRICE])</f>
        <v>3000</v>
      </c>
      <c r="G964" s="5">
        <f t="shared" si="30"/>
        <v>42000</v>
      </c>
      <c r="H964" s="6" t="str">
        <f t="shared" si="31"/>
        <v>Sept</v>
      </c>
      <c r="I964" s="5">
        <f>YEAR(SALES!$A964)</f>
        <v>2024</v>
      </c>
    </row>
    <row r="965" spans="1:9" x14ac:dyDescent="0.35">
      <c r="A965" s="7" t="s">
        <v>2877</v>
      </c>
      <c r="B965" s="7" t="s">
        <v>2881</v>
      </c>
      <c r="C965" s="7" t="s">
        <v>34</v>
      </c>
      <c r="D965" s="7" t="s">
        <v>147</v>
      </c>
      <c r="E965" s="7">
        <v>5</v>
      </c>
      <c r="F965" s="7" cm="1">
        <f t="array" ref="F965">_xlfn.XLOOKUP(SALES!$D965,TRIM(Table5[PRODUCTS]),Table5[SELLING PRICE])</f>
        <v>3000</v>
      </c>
      <c r="G965" s="7">
        <f t="shared" si="30"/>
        <v>15000</v>
      </c>
      <c r="H965" s="6" t="str">
        <f t="shared" si="31"/>
        <v>Oct</v>
      </c>
      <c r="I965" s="5">
        <f>YEAR(SALES!$A965)</f>
        <v>2024</v>
      </c>
    </row>
    <row r="966" spans="1:9" x14ac:dyDescent="0.35">
      <c r="A966" s="5" t="s">
        <v>2849</v>
      </c>
      <c r="B966" s="5" t="s">
        <v>2850</v>
      </c>
      <c r="C966" s="5" t="s">
        <v>34</v>
      </c>
      <c r="D966" s="5" t="s">
        <v>147</v>
      </c>
      <c r="E966" s="5">
        <v>14</v>
      </c>
      <c r="F966" s="5" cm="1">
        <f t="array" ref="F966">_xlfn.XLOOKUP(SALES!$D966,TRIM(Table5[PRODUCTS]),Table5[SELLING PRICE])</f>
        <v>3000</v>
      </c>
      <c r="G966" s="5">
        <f t="shared" si="30"/>
        <v>42000</v>
      </c>
      <c r="H966" s="6" t="str">
        <f t="shared" si="31"/>
        <v>Oct</v>
      </c>
      <c r="I966" s="5">
        <f>YEAR(SALES!$A966)</f>
        <v>2024</v>
      </c>
    </row>
    <row r="967" spans="1:9" x14ac:dyDescent="0.35">
      <c r="A967" s="7" t="s">
        <v>2835</v>
      </c>
      <c r="B967" s="7" t="s">
        <v>2837</v>
      </c>
      <c r="C967" s="7" t="s">
        <v>34</v>
      </c>
      <c r="D967" s="7" t="s">
        <v>147</v>
      </c>
      <c r="E967" s="7">
        <v>15</v>
      </c>
      <c r="F967" s="7" cm="1">
        <f t="array" ref="F967">_xlfn.XLOOKUP(SALES!$D967,TRIM(Table5[PRODUCTS]),Table5[SELLING PRICE])</f>
        <v>3000</v>
      </c>
      <c r="G967" s="7">
        <f t="shared" si="30"/>
        <v>45000</v>
      </c>
      <c r="H967" s="6" t="str">
        <f t="shared" si="31"/>
        <v>Oct</v>
      </c>
      <c r="I967" s="5">
        <f>YEAR(SALES!$A967)</f>
        <v>2024</v>
      </c>
    </row>
    <row r="968" spans="1:9" x14ac:dyDescent="0.35">
      <c r="A968" s="5" t="s">
        <v>2810</v>
      </c>
      <c r="B968" s="5" t="s">
        <v>2813</v>
      </c>
      <c r="C968" s="5" t="s">
        <v>34</v>
      </c>
      <c r="D968" s="5" t="s">
        <v>147</v>
      </c>
      <c r="E968" s="5">
        <v>5</v>
      </c>
      <c r="F968" s="5" cm="1">
        <f t="array" ref="F968">_xlfn.XLOOKUP(SALES!$D968,TRIM(Table5[PRODUCTS]),Table5[SELLING PRICE])</f>
        <v>3000</v>
      </c>
      <c r="G968" s="5">
        <f t="shared" si="30"/>
        <v>15000</v>
      </c>
      <c r="H968" s="6" t="str">
        <f t="shared" si="31"/>
        <v>Nov</v>
      </c>
      <c r="I968" s="5">
        <f>YEAR(SALES!$A968)</f>
        <v>2024</v>
      </c>
    </row>
    <row r="969" spans="1:9" x14ac:dyDescent="0.35">
      <c r="A969" s="7" t="s">
        <v>2799</v>
      </c>
      <c r="B969" s="7" t="s">
        <v>2803</v>
      </c>
      <c r="C969" s="7" t="s">
        <v>34</v>
      </c>
      <c r="D969" s="7" t="s">
        <v>147</v>
      </c>
      <c r="E969" s="7">
        <v>3</v>
      </c>
      <c r="F969" s="7" cm="1">
        <f t="array" ref="F969">_xlfn.XLOOKUP(SALES!$D969,TRIM(Table5[PRODUCTS]),Table5[SELLING PRICE])</f>
        <v>3000</v>
      </c>
      <c r="G969" s="7">
        <f t="shared" si="30"/>
        <v>9000</v>
      </c>
      <c r="H969" s="6" t="str">
        <f t="shared" si="31"/>
        <v>Nov</v>
      </c>
      <c r="I969" s="7">
        <f>YEAR(SALES!$A969)</f>
        <v>2024</v>
      </c>
    </row>
    <row r="970" spans="1:9" x14ac:dyDescent="0.35">
      <c r="A970" s="5" t="s">
        <v>2735</v>
      </c>
      <c r="B970" s="5" t="s">
        <v>2734</v>
      </c>
      <c r="C970" s="5" t="s">
        <v>34</v>
      </c>
      <c r="D970" s="5" t="s">
        <v>147</v>
      </c>
      <c r="E970" s="5">
        <v>11</v>
      </c>
      <c r="F970" s="5" cm="1">
        <f t="array" ref="F970">_xlfn.XLOOKUP(SALES!$D970,TRIM(Table5[PRODUCTS]),Table5[SELLING PRICE])</f>
        <v>3000</v>
      </c>
      <c r="G970" s="5">
        <f t="shared" si="30"/>
        <v>33000</v>
      </c>
      <c r="H970" s="6" t="str">
        <f t="shared" si="31"/>
        <v>Nov</v>
      </c>
      <c r="I970" s="5">
        <f>YEAR(SALES!$A970)</f>
        <v>2024</v>
      </c>
    </row>
    <row r="971" spans="1:9" x14ac:dyDescent="0.35">
      <c r="A971" s="7" t="s">
        <v>2631</v>
      </c>
      <c r="B971" s="7" t="s">
        <v>2639</v>
      </c>
      <c r="C971" s="7" t="s">
        <v>34</v>
      </c>
      <c r="D971" s="7" t="s">
        <v>147</v>
      </c>
      <c r="E971" s="7">
        <v>1</v>
      </c>
      <c r="F971" s="7" cm="1">
        <f t="array" ref="F971">_xlfn.XLOOKUP(SALES!$D971,TRIM(Table5[PRODUCTS]),Table5[SELLING PRICE])</f>
        <v>3000</v>
      </c>
      <c r="G971" s="7">
        <f t="shared" si="30"/>
        <v>3000</v>
      </c>
      <c r="H971" s="6" t="str">
        <f t="shared" si="31"/>
        <v>Nov</v>
      </c>
      <c r="I971" s="5">
        <f>YEAR(SALES!$A971)</f>
        <v>2024</v>
      </c>
    </row>
    <row r="972" spans="1:9" x14ac:dyDescent="0.35">
      <c r="A972" s="5" t="s">
        <v>2588</v>
      </c>
      <c r="B972" s="5" t="s">
        <v>2587</v>
      </c>
      <c r="C972" s="5" t="s">
        <v>34</v>
      </c>
      <c r="D972" s="5" t="s">
        <v>147</v>
      </c>
      <c r="E972" s="5">
        <v>4</v>
      </c>
      <c r="F972" s="5" cm="1">
        <f t="array" ref="F972">_xlfn.XLOOKUP(SALES!$D972,TRIM(Table5[PRODUCTS]),Table5[SELLING PRICE])</f>
        <v>3000</v>
      </c>
      <c r="G972" s="5">
        <f t="shared" si="30"/>
        <v>12000</v>
      </c>
      <c r="H972" s="6" t="str">
        <f t="shared" si="31"/>
        <v>Dec</v>
      </c>
      <c r="I972" s="5">
        <f>YEAR(SALES!$A972)</f>
        <v>2024</v>
      </c>
    </row>
    <row r="973" spans="1:9" x14ac:dyDescent="0.35">
      <c r="A973" s="7" t="s">
        <v>2519</v>
      </c>
      <c r="B973" s="7" t="s">
        <v>2522</v>
      </c>
      <c r="C973" s="7" t="s">
        <v>34</v>
      </c>
      <c r="D973" s="7" t="s">
        <v>147</v>
      </c>
      <c r="E973" s="7">
        <v>9</v>
      </c>
      <c r="F973" s="7" cm="1">
        <f t="array" ref="F973">_xlfn.XLOOKUP(SALES!$D973,TRIM(Table5[PRODUCTS]),Table5[SELLING PRICE])</f>
        <v>3000</v>
      </c>
      <c r="G973" s="7">
        <f t="shared" si="30"/>
        <v>27000</v>
      </c>
      <c r="H973" s="6" t="str">
        <f t="shared" si="31"/>
        <v>Dec</v>
      </c>
      <c r="I973" s="5">
        <f>YEAR(SALES!$A973)</f>
        <v>2024</v>
      </c>
    </row>
    <row r="974" spans="1:9" x14ac:dyDescent="0.35">
      <c r="A974" s="5" t="s">
        <v>2465</v>
      </c>
      <c r="B974" s="5" t="s">
        <v>2469</v>
      </c>
      <c r="C974" s="5" t="s">
        <v>34</v>
      </c>
      <c r="D974" s="5" t="s">
        <v>147</v>
      </c>
      <c r="E974" s="5">
        <v>2</v>
      </c>
      <c r="F974" s="5" cm="1">
        <f t="array" ref="F974">_xlfn.XLOOKUP(SALES!$D974,TRIM(Table5[PRODUCTS]),Table5[SELLING PRICE])</f>
        <v>3000</v>
      </c>
      <c r="G974" s="5">
        <f t="shared" si="30"/>
        <v>6000</v>
      </c>
      <c r="H974" s="6" t="str">
        <f t="shared" si="31"/>
        <v>Dec</v>
      </c>
      <c r="I974" s="5">
        <f>YEAR(SALES!$A974)</f>
        <v>2024</v>
      </c>
    </row>
    <row r="975" spans="1:9" x14ac:dyDescent="0.35">
      <c r="A975" s="7" t="s">
        <v>2454</v>
      </c>
      <c r="B975" s="7" t="s">
        <v>2457</v>
      </c>
      <c r="C975" s="7" t="s">
        <v>34</v>
      </c>
      <c r="D975" s="7" t="s">
        <v>147</v>
      </c>
      <c r="E975" s="7">
        <v>1</v>
      </c>
      <c r="F975" s="7" cm="1">
        <f t="array" ref="F975">_xlfn.XLOOKUP(SALES!$D975,TRIM(Table5[PRODUCTS]),Table5[SELLING PRICE])</f>
        <v>3000</v>
      </c>
      <c r="G975" s="7">
        <f t="shared" si="30"/>
        <v>3000</v>
      </c>
      <c r="H975" s="6" t="str">
        <f t="shared" si="31"/>
        <v>Dec</v>
      </c>
      <c r="I975" s="7">
        <f>YEAR(SALES!$A975)</f>
        <v>2024</v>
      </c>
    </row>
    <row r="976" spans="1:9" x14ac:dyDescent="0.35">
      <c r="A976" s="5" t="s">
        <v>2336</v>
      </c>
      <c r="B976" s="5" t="s">
        <v>2340</v>
      </c>
      <c r="C976" s="5" t="s">
        <v>34</v>
      </c>
      <c r="D976" s="5" t="s">
        <v>147</v>
      </c>
      <c r="E976" s="5">
        <v>4</v>
      </c>
      <c r="F976" s="5" cm="1">
        <f t="array" ref="F976">_xlfn.XLOOKUP(SALES!$D976,TRIM(Table5[PRODUCTS]),Table5[SELLING PRICE])</f>
        <v>3000</v>
      </c>
      <c r="G976" s="5">
        <f t="shared" si="30"/>
        <v>12000</v>
      </c>
      <c r="H976" s="6" t="str">
        <f t="shared" si="31"/>
        <v>Jan</v>
      </c>
      <c r="I976" s="5">
        <f>YEAR(SALES!$A976)</f>
        <v>2025</v>
      </c>
    </row>
    <row r="977" spans="1:9" x14ac:dyDescent="0.35">
      <c r="A977" s="7" t="s">
        <v>2325</v>
      </c>
      <c r="B977" s="7" t="s">
        <v>2326</v>
      </c>
      <c r="C977" s="7" t="s">
        <v>34</v>
      </c>
      <c r="D977" s="7" t="s">
        <v>147</v>
      </c>
      <c r="E977" s="7">
        <v>15</v>
      </c>
      <c r="F977" s="7" cm="1">
        <f t="array" ref="F977">_xlfn.XLOOKUP(SALES!$D977,TRIM(Table5[PRODUCTS]),Table5[SELLING PRICE])</f>
        <v>3000</v>
      </c>
      <c r="G977" s="7">
        <f t="shared" si="30"/>
        <v>45000</v>
      </c>
      <c r="H977" s="6" t="str">
        <f t="shared" si="31"/>
        <v>Jan</v>
      </c>
      <c r="I977" s="5">
        <f>YEAR(SALES!$A977)</f>
        <v>2025</v>
      </c>
    </row>
    <row r="978" spans="1:9" x14ac:dyDescent="0.35">
      <c r="A978" s="5" t="s">
        <v>2275</v>
      </c>
      <c r="B978" s="5" t="s">
        <v>2274</v>
      </c>
      <c r="C978" s="5" t="s">
        <v>34</v>
      </c>
      <c r="D978" s="5" t="s">
        <v>147</v>
      </c>
      <c r="E978" s="5">
        <v>5</v>
      </c>
      <c r="F978" s="5" cm="1">
        <f t="array" ref="F978">_xlfn.XLOOKUP(SALES!$D978,TRIM(Table5[PRODUCTS]),Table5[SELLING PRICE])</f>
        <v>3000</v>
      </c>
      <c r="G978" s="5">
        <f t="shared" si="30"/>
        <v>15000</v>
      </c>
      <c r="H978" s="6" t="str">
        <f t="shared" si="31"/>
        <v>Jan</v>
      </c>
      <c r="I978" s="5">
        <f>YEAR(SALES!$A978)</f>
        <v>2025</v>
      </c>
    </row>
    <row r="979" spans="1:9" x14ac:dyDescent="0.35">
      <c r="A979" s="7" t="s">
        <v>2253</v>
      </c>
      <c r="B979" s="7" t="s">
        <v>2259</v>
      </c>
      <c r="C979" s="7" t="s">
        <v>34</v>
      </c>
      <c r="D979" s="7" t="s">
        <v>147</v>
      </c>
      <c r="E979" s="7">
        <v>7</v>
      </c>
      <c r="F979" s="7" cm="1">
        <f t="array" ref="F979">_xlfn.XLOOKUP(SALES!$D979,TRIM(Table5[PRODUCTS]),Table5[SELLING PRICE])</f>
        <v>3000</v>
      </c>
      <c r="G979" s="7">
        <f t="shared" si="30"/>
        <v>21000</v>
      </c>
      <c r="H979" s="6" t="str">
        <f t="shared" si="31"/>
        <v>Jan</v>
      </c>
      <c r="I979" s="5">
        <f>YEAR(SALES!$A979)</f>
        <v>2025</v>
      </c>
    </row>
    <row r="980" spans="1:9" x14ac:dyDescent="0.35">
      <c r="A980" s="5" t="s">
        <v>2230</v>
      </c>
      <c r="B980" s="5" t="s">
        <v>2234</v>
      </c>
      <c r="C980" s="5" t="s">
        <v>34</v>
      </c>
      <c r="D980" s="5" t="s">
        <v>147</v>
      </c>
      <c r="E980" s="5">
        <v>13</v>
      </c>
      <c r="F980" s="5" cm="1">
        <f t="array" ref="F980">_xlfn.XLOOKUP(SALES!$D980,TRIM(Table5[PRODUCTS]),Table5[SELLING PRICE])</f>
        <v>3000</v>
      </c>
      <c r="G980" s="5">
        <f t="shared" si="30"/>
        <v>39000</v>
      </c>
      <c r="H980" s="6" t="str">
        <f t="shared" si="31"/>
        <v>Feb</v>
      </c>
      <c r="I980" s="5">
        <f>YEAR(SALES!$A980)</f>
        <v>2025</v>
      </c>
    </row>
    <row r="981" spans="1:9" x14ac:dyDescent="0.35">
      <c r="A981" s="7" t="s">
        <v>2130</v>
      </c>
      <c r="B981" s="7" t="s">
        <v>2136</v>
      </c>
      <c r="C981" s="7" t="s">
        <v>34</v>
      </c>
      <c r="D981" s="7" t="s">
        <v>147</v>
      </c>
      <c r="E981" s="7">
        <v>11</v>
      </c>
      <c r="F981" s="7" cm="1">
        <f t="array" ref="F981">_xlfn.XLOOKUP(SALES!$D981,TRIM(Table5[PRODUCTS]),Table5[SELLING PRICE])</f>
        <v>3000</v>
      </c>
      <c r="G981" s="7">
        <f t="shared" si="30"/>
        <v>33000</v>
      </c>
      <c r="H981" s="6" t="str">
        <f t="shared" si="31"/>
        <v>Feb</v>
      </c>
      <c r="I981" s="7">
        <f>YEAR(SALES!$A981)</f>
        <v>2025</v>
      </c>
    </row>
    <row r="982" spans="1:9" x14ac:dyDescent="0.35">
      <c r="A982" s="5" t="s">
        <v>2003</v>
      </c>
      <c r="B982" s="5" t="s">
        <v>2005</v>
      </c>
      <c r="C982" s="5" t="s">
        <v>34</v>
      </c>
      <c r="D982" s="5" t="s">
        <v>147</v>
      </c>
      <c r="E982" s="5">
        <v>11</v>
      </c>
      <c r="F982" s="5" cm="1">
        <f t="array" ref="F982">_xlfn.XLOOKUP(SALES!$D982,TRIM(Table5[PRODUCTS]),Table5[SELLING PRICE])</f>
        <v>3000</v>
      </c>
      <c r="G982" s="5">
        <f t="shared" si="30"/>
        <v>33000</v>
      </c>
      <c r="H982" s="6" t="str">
        <f t="shared" si="31"/>
        <v>Mar</v>
      </c>
      <c r="I982" s="5">
        <f>YEAR(SALES!$A982)</f>
        <v>2025</v>
      </c>
    </row>
    <row r="983" spans="1:9" x14ac:dyDescent="0.35">
      <c r="A983" s="7" t="s">
        <v>1979</v>
      </c>
      <c r="B983" s="7" t="s">
        <v>1980</v>
      </c>
      <c r="C983" s="7" t="s">
        <v>34</v>
      </c>
      <c r="D983" s="7" t="s">
        <v>147</v>
      </c>
      <c r="E983" s="7">
        <v>11</v>
      </c>
      <c r="F983" s="7" cm="1">
        <f t="array" ref="F983">_xlfn.XLOOKUP(SALES!$D983,TRIM(Table5[PRODUCTS]),Table5[SELLING PRICE])</f>
        <v>3000</v>
      </c>
      <c r="G983" s="7">
        <f t="shared" si="30"/>
        <v>33000</v>
      </c>
      <c r="H983" s="6" t="str">
        <f t="shared" si="31"/>
        <v>Mar</v>
      </c>
      <c r="I983" s="5">
        <f>YEAR(SALES!$A983)</f>
        <v>2025</v>
      </c>
    </row>
    <row r="984" spans="1:9" x14ac:dyDescent="0.35">
      <c r="A984" s="5" t="s">
        <v>1961</v>
      </c>
      <c r="B984" s="5" t="s">
        <v>1966</v>
      </c>
      <c r="C984" s="5" t="s">
        <v>34</v>
      </c>
      <c r="D984" s="5" t="s">
        <v>147</v>
      </c>
      <c r="E984" s="5">
        <v>15</v>
      </c>
      <c r="F984" s="5" cm="1">
        <f t="array" ref="F984">_xlfn.XLOOKUP(SALES!$D984,TRIM(Table5[PRODUCTS]),Table5[SELLING PRICE])</f>
        <v>3000</v>
      </c>
      <c r="G984" s="5">
        <f t="shared" si="30"/>
        <v>45000</v>
      </c>
      <c r="H984" s="6" t="str">
        <f t="shared" si="31"/>
        <v>Mar</v>
      </c>
      <c r="I984" s="5">
        <f>YEAR(SALES!$A984)</f>
        <v>2025</v>
      </c>
    </row>
    <row r="985" spans="1:9" x14ac:dyDescent="0.35">
      <c r="A985" s="7" t="s">
        <v>1852</v>
      </c>
      <c r="B985" s="7" t="s">
        <v>1855</v>
      </c>
      <c r="C985" s="7" t="s">
        <v>34</v>
      </c>
      <c r="D985" s="7" t="s">
        <v>147</v>
      </c>
      <c r="E985" s="7">
        <v>10</v>
      </c>
      <c r="F985" s="7" cm="1">
        <f t="array" ref="F985">_xlfn.XLOOKUP(SALES!$D985,TRIM(Table5[PRODUCTS]),Table5[SELLING PRICE])</f>
        <v>3000</v>
      </c>
      <c r="G985" s="7">
        <f t="shared" si="30"/>
        <v>30000</v>
      </c>
      <c r="H985" s="6" t="str">
        <f t="shared" si="31"/>
        <v>Apr</v>
      </c>
      <c r="I985" s="5">
        <f>YEAR(SALES!$A985)</f>
        <v>2025</v>
      </c>
    </row>
    <row r="986" spans="1:9" x14ac:dyDescent="0.35">
      <c r="A986" s="5" t="s">
        <v>1747</v>
      </c>
      <c r="B986" s="5" t="s">
        <v>1749</v>
      </c>
      <c r="C986" s="5" t="s">
        <v>34</v>
      </c>
      <c r="D986" s="5" t="s">
        <v>147</v>
      </c>
      <c r="E986" s="5">
        <v>9</v>
      </c>
      <c r="F986" s="5" cm="1">
        <f t="array" ref="F986">_xlfn.XLOOKUP(SALES!$D986,TRIM(Table5[PRODUCTS]),Table5[SELLING PRICE])</f>
        <v>3000</v>
      </c>
      <c r="G986" s="5">
        <f t="shared" si="30"/>
        <v>27000</v>
      </c>
      <c r="H986" s="6" t="str">
        <f t="shared" si="31"/>
        <v>Apr</v>
      </c>
      <c r="I986" s="5">
        <f>YEAR(SALES!$A986)</f>
        <v>2025</v>
      </c>
    </row>
    <row r="987" spans="1:9" x14ac:dyDescent="0.35">
      <c r="A987" s="7" t="s">
        <v>1733</v>
      </c>
      <c r="B987" s="7" t="s">
        <v>1739</v>
      </c>
      <c r="C987" s="7" t="s">
        <v>34</v>
      </c>
      <c r="D987" s="7" t="s">
        <v>147</v>
      </c>
      <c r="E987" s="7">
        <v>4</v>
      </c>
      <c r="F987" s="7" cm="1">
        <f t="array" ref="F987">_xlfn.XLOOKUP(SALES!$D987,TRIM(Table5[PRODUCTS]),Table5[SELLING PRICE])</f>
        <v>3000</v>
      </c>
      <c r="G987" s="7">
        <f t="shared" si="30"/>
        <v>12000</v>
      </c>
      <c r="H987" s="6" t="str">
        <f t="shared" si="31"/>
        <v>Apr</v>
      </c>
      <c r="I987" s="7">
        <f>YEAR(SALES!$A987)</f>
        <v>2025</v>
      </c>
    </row>
    <row r="988" spans="1:9" x14ac:dyDescent="0.35">
      <c r="A988" s="5" t="s">
        <v>1712</v>
      </c>
      <c r="B988" s="5" t="s">
        <v>1721</v>
      </c>
      <c r="C988" s="5" t="s">
        <v>34</v>
      </c>
      <c r="D988" s="5" t="s">
        <v>147</v>
      </c>
      <c r="E988" s="5">
        <v>4</v>
      </c>
      <c r="F988" s="5" cm="1">
        <f t="array" ref="F988">_xlfn.XLOOKUP(SALES!$D988,TRIM(Table5[PRODUCTS]),Table5[SELLING PRICE])</f>
        <v>3000</v>
      </c>
      <c r="G988" s="5">
        <f t="shared" si="30"/>
        <v>12000</v>
      </c>
      <c r="H988" s="6" t="str">
        <f t="shared" si="31"/>
        <v>Apr</v>
      </c>
      <c r="I988" s="5">
        <f>YEAR(SALES!$A988)</f>
        <v>2025</v>
      </c>
    </row>
    <row r="989" spans="1:9" x14ac:dyDescent="0.35">
      <c r="A989" s="7" t="s">
        <v>1621</v>
      </c>
      <c r="B989" s="7" t="s">
        <v>1628</v>
      </c>
      <c r="C989" s="7" t="s">
        <v>34</v>
      </c>
      <c r="D989" s="7" t="s">
        <v>147</v>
      </c>
      <c r="E989" s="7">
        <v>9</v>
      </c>
      <c r="F989" s="7" cm="1">
        <f t="array" ref="F989">_xlfn.XLOOKUP(SALES!$D989,TRIM(Table5[PRODUCTS]),Table5[SELLING PRICE])</f>
        <v>3000</v>
      </c>
      <c r="G989" s="7">
        <f t="shared" si="30"/>
        <v>27000</v>
      </c>
      <c r="H989" s="6" t="str">
        <f t="shared" si="31"/>
        <v>May</v>
      </c>
      <c r="I989" s="5">
        <f>YEAR(SALES!$A989)</f>
        <v>2025</v>
      </c>
    </row>
    <row r="990" spans="1:9" x14ac:dyDescent="0.35">
      <c r="A990" s="5" t="s">
        <v>1614</v>
      </c>
      <c r="B990" s="5" t="s">
        <v>1617</v>
      </c>
      <c r="C990" s="5" t="s">
        <v>34</v>
      </c>
      <c r="D990" s="5" t="s">
        <v>147</v>
      </c>
      <c r="E990" s="5">
        <v>4</v>
      </c>
      <c r="F990" s="5" cm="1">
        <f t="array" ref="F990">_xlfn.XLOOKUP(SALES!$D990,TRIM(Table5[PRODUCTS]),Table5[SELLING PRICE])</f>
        <v>3000</v>
      </c>
      <c r="G990" s="5">
        <f t="shared" si="30"/>
        <v>12000</v>
      </c>
      <c r="H990" s="6" t="str">
        <f t="shared" si="31"/>
        <v>May</v>
      </c>
      <c r="I990" s="5">
        <f>YEAR(SALES!$A990)</f>
        <v>2025</v>
      </c>
    </row>
    <row r="991" spans="1:9" x14ac:dyDescent="0.35">
      <c r="A991" s="7" t="s">
        <v>1598</v>
      </c>
      <c r="B991" s="7" t="s">
        <v>1597</v>
      </c>
      <c r="C991" s="7" t="s">
        <v>34</v>
      </c>
      <c r="D991" s="7" t="s">
        <v>147</v>
      </c>
      <c r="E991" s="7">
        <v>9</v>
      </c>
      <c r="F991" s="7" cm="1">
        <f t="array" ref="F991">_xlfn.XLOOKUP(SALES!$D991,TRIM(Table5[PRODUCTS]),Table5[SELLING PRICE])</f>
        <v>3000</v>
      </c>
      <c r="G991" s="7">
        <f t="shared" si="30"/>
        <v>27000</v>
      </c>
      <c r="H991" s="6" t="str">
        <f t="shared" si="31"/>
        <v>May</v>
      </c>
      <c r="I991" s="5">
        <f>YEAR(SALES!$A991)</f>
        <v>2025</v>
      </c>
    </row>
    <row r="992" spans="1:9" x14ac:dyDescent="0.35">
      <c r="A992" s="5" t="s">
        <v>1573</v>
      </c>
      <c r="B992" s="5" t="s">
        <v>1574</v>
      </c>
      <c r="C992" s="5" t="s">
        <v>34</v>
      </c>
      <c r="D992" s="5" t="s">
        <v>147</v>
      </c>
      <c r="E992" s="5">
        <v>7</v>
      </c>
      <c r="F992" s="5" cm="1">
        <f t="array" ref="F992">_xlfn.XLOOKUP(SALES!$D992,TRIM(Table5[PRODUCTS]),Table5[SELLING PRICE])</f>
        <v>3000</v>
      </c>
      <c r="G992" s="5">
        <f t="shared" si="30"/>
        <v>21000</v>
      </c>
      <c r="H992" s="6" t="str">
        <f t="shared" si="31"/>
        <v>May</v>
      </c>
      <c r="I992" s="5">
        <f>YEAR(SALES!$A992)</f>
        <v>2025</v>
      </c>
    </row>
    <row r="993" spans="1:9" x14ac:dyDescent="0.35">
      <c r="A993" s="7" t="s">
        <v>1521</v>
      </c>
      <c r="B993" s="7" t="s">
        <v>1520</v>
      </c>
      <c r="C993" s="7" t="s">
        <v>34</v>
      </c>
      <c r="D993" s="7" t="s">
        <v>147</v>
      </c>
      <c r="E993" s="7">
        <v>6</v>
      </c>
      <c r="F993" s="7" cm="1">
        <f t="array" ref="F993">_xlfn.XLOOKUP(SALES!$D993,TRIM(Table5[PRODUCTS]),Table5[SELLING PRICE])</f>
        <v>3000</v>
      </c>
      <c r="G993" s="7">
        <f t="shared" si="30"/>
        <v>18000</v>
      </c>
      <c r="H993" s="6" t="str">
        <f t="shared" si="31"/>
        <v>May</v>
      </c>
      <c r="I993" s="7">
        <f>YEAR(SALES!$A993)</f>
        <v>2025</v>
      </c>
    </row>
    <row r="994" spans="1:9" x14ac:dyDescent="0.35">
      <c r="A994" s="5" t="s">
        <v>1387</v>
      </c>
      <c r="B994" s="5" t="s">
        <v>1386</v>
      </c>
      <c r="C994" s="5" t="s">
        <v>34</v>
      </c>
      <c r="D994" s="5" t="s">
        <v>147</v>
      </c>
      <c r="E994" s="5">
        <v>2</v>
      </c>
      <c r="F994" s="5" cm="1">
        <f t="array" ref="F994">_xlfn.XLOOKUP(SALES!$D994,TRIM(Table5[PRODUCTS]),Table5[SELLING PRICE])</f>
        <v>3000</v>
      </c>
      <c r="G994" s="5">
        <f t="shared" si="30"/>
        <v>6000</v>
      </c>
      <c r="H994" s="6" t="str">
        <f t="shared" si="31"/>
        <v>Jun</v>
      </c>
      <c r="I994" s="5">
        <f>YEAR(SALES!$A994)</f>
        <v>2025</v>
      </c>
    </row>
    <row r="995" spans="1:9" x14ac:dyDescent="0.35">
      <c r="A995" s="7" t="s">
        <v>1285</v>
      </c>
      <c r="B995" s="7" t="s">
        <v>1286</v>
      </c>
      <c r="C995" s="7" t="s">
        <v>34</v>
      </c>
      <c r="D995" s="7" t="s">
        <v>147</v>
      </c>
      <c r="E995" s="7">
        <v>6</v>
      </c>
      <c r="F995" s="7" cm="1">
        <f t="array" ref="F995">_xlfn.XLOOKUP(SALES!$D995,TRIM(Table5[PRODUCTS]),Table5[SELLING PRICE])</f>
        <v>3000</v>
      </c>
      <c r="G995" s="7">
        <f t="shared" si="30"/>
        <v>18000</v>
      </c>
      <c r="H995" s="6" t="str">
        <f t="shared" si="31"/>
        <v>Jun</v>
      </c>
      <c r="I995" s="5">
        <f>YEAR(SALES!$A995)</f>
        <v>2025</v>
      </c>
    </row>
    <row r="996" spans="1:9" x14ac:dyDescent="0.35">
      <c r="A996" s="5" t="s">
        <v>1232</v>
      </c>
      <c r="B996" s="5" t="s">
        <v>1235</v>
      </c>
      <c r="C996" s="5" t="s">
        <v>34</v>
      </c>
      <c r="D996" s="5" t="s">
        <v>147</v>
      </c>
      <c r="E996" s="5">
        <v>12</v>
      </c>
      <c r="F996" s="5" cm="1">
        <f t="array" ref="F996">_xlfn.XLOOKUP(SALES!$D996,TRIM(Table5[PRODUCTS]),Table5[SELLING PRICE])</f>
        <v>3000</v>
      </c>
      <c r="G996" s="5">
        <f t="shared" si="30"/>
        <v>36000</v>
      </c>
      <c r="H996" s="6" t="str">
        <f t="shared" si="31"/>
        <v>Jul</v>
      </c>
      <c r="I996" s="5">
        <f>YEAR(SALES!$A996)</f>
        <v>2025</v>
      </c>
    </row>
    <row r="997" spans="1:9" x14ac:dyDescent="0.35">
      <c r="A997" s="7" t="s">
        <v>1073</v>
      </c>
      <c r="B997" s="7" t="s">
        <v>1072</v>
      </c>
      <c r="C997" s="7" t="s">
        <v>34</v>
      </c>
      <c r="D997" s="7" t="s">
        <v>147</v>
      </c>
      <c r="E997" s="7">
        <v>2</v>
      </c>
      <c r="F997" s="7" cm="1">
        <f t="array" ref="F997">_xlfn.XLOOKUP(SALES!$D997,TRIM(Table5[PRODUCTS]),Table5[SELLING PRICE])</f>
        <v>3000</v>
      </c>
      <c r="G997" s="7">
        <f t="shared" si="30"/>
        <v>6000</v>
      </c>
      <c r="H997" s="6" t="str">
        <f t="shared" si="31"/>
        <v>Jul</v>
      </c>
      <c r="I997" s="5">
        <f>YEAR(SALES!$A997)</f>
        <v>2025</v>
      </c>
    </row>
    <row r="998" spans="1:9" x14ac:dyDescent="0.35">
      <c r="A998" s="5" t="s">
        <v>1050</v>
      </c>
      <c r="B998" s="5" t="s">
        <v>1053</v>
      </c>
      <c r="C998" s="5" t="s">
        <v>34</v>
      </c>
      <c r="D998" s="5" t="s">
        <v>147</v>
      </c>
      <c r="E998" s="5">
        <v>9</v>
      </c>
      <c r="F998" s="5" cm="1">
        <f t="array" ref="F998">_xlfn.XLOOKUP(SALES!$D998,TRIM(Table5[PRODUCTS]),Table5[SELLING PRICE])</f>
        <v>3000</v>
      </c>
      <c r="G998" s="5">
        <f t="shared" si="30"/>
        <v>27000</v>
      </c>
      <c r="H998" s="6" t="str">
        <f t="shared" si="31"/>
        <v>Jul</v>
      </c>
      <c r="I998" s="5">
        <f>YEAR(SALES!$A998)</f>
        <v>2025</v>
      </c>
    </row>
    <row r="999" spans="1:9" x14ac:dyDescent="0.35">
      <c r="A999" s="7" t="s">
        <v>1005</v>
      </c>
      <c r="B999" s="7" t="s">
        <v>1009</v>
      </c>
      <c r="C999" s="7" t="s">
        <v>34</v>
      </c>
      <c r="D999" s="7" t="s">
        <v>147</v>
      </c>
      <c r="E999" s="7">
        <v>1</v>
      </c>
      <c r="F999" s="7" cm="1">
        <f t="array" ref="F999">_xlfn.XLOOKUP(SALES!$D999,TRIM(Table5[PRODUCTS]),Table5[SELLING PRICE])</f>
        <v>3000</v>
      </c>
      <c r="G999" s="7">
        <f t="shared" si="30"/>
        <v>3000</v>
      </c>
      <c r="H999" s="6" t="str">
        <f t="shared" si="31"/>
        <v>Aug</v>
      </c>
      <c r="I999" s="7">
        <f>YEAR(SALES!$A999)</f>
        <v>2025</v>
      </c>
    </row>
    <row r="1000" spans="1:9" x14ac:dyDescent="0.35">
      <c r="A1000" s="5" t="s">
        <v>973</v>
      </c>
      <c r="B1000" s="5" t="s">
        <v>972</v>
      </c>
      <c r="C1000" s="5" t="s">
        <v>34</v>
      </c>
      <c r="D1000" s="5" t="s">
        <v>147</v>
      </c>
      <c r="E1000" s="5">
        <v>2</v>
      </c>
      <c r="F1000" s="5" cm="1">
        <f t="array" ref="F1000">_xlfn.XLOOKUP(SALES!$D1000,TRIM(Table5[PRODUCTS]),Table5[SELLING PRICE])</f>
        <v>3000</v>
      </c>
      <c r="G1000" s="5">
        <f t="shared" si="30"/>
        <v>6000</v>
      </c>
      <c r="H1000" s="6" t="str">
        <f t="shared" si="31"/>
        <v>Aug</v>
      </c>
      <c r="I1000" s="5">
        <f>YEAR(SALES!$A1000)</f>
        <v>2025</v>
      </c>
    </row>
    <row r="1001" spans="1:9" x14ac:dyDescent="0.35">
      <c r="A1001" s="7" t="s">
        <v>829</v>
      </c>
      <c r="B1001" s="7" t="s">
        <v>833</v>
      </c>
      <c r="C1001" s="7" t="s">
        <v>34</v>
      </c>
      <c r="D1001" s="7" t="s">
        <v>147</v>
      </c>
      <c r="E1001" s="7">
        <v>3</v>
      </c>
      <c r="F1001" s="7" cm="1">
        <f t="array" ref="F1001">_xlfn.XLOOKUP(SALES!$D1001,TRIM(Table5[PRODUCTS]),Table5[SELLING PRICE])</f>
        <v>3000</v>
      </c>
      <c r="G1001" s="7">
        <f t="shared" si="30"/>
        <v>9000</v>
      </c>
      <c r="H1001" s="6" t="str">
        <f t="shared" si="31"/>
        <v>Sept</v>
      </c>
      <c r="I1001" s="5">
        <f>YEAR(SALES!$A1001)</f>
        <v>2025</v>
      </c>
    </row>
    <row r="1002" spans="1:9" x14ac:dyDescent="0.35">
      <c r="A1002" s="5" t="s">
        <v>829</v>
      </c>
      <c r="B1002" s="5" t="s">
        <v>830</v>
      </c>
      <c r="C1002" s="5" t="s">
        <v>34</v>
      </c>
      <c r="D1002" s="5" t="s">
        <v>147</v>
      </c>
      <c r="E1002" s="5">
        <v>5</v>
      </c>
      <c r="F1002" s="5" cm="1">
        <f t="array" ref="F1002">_xlfn.XLOOKUP(SALES!$D1002,TRIM(Table5[PRODUCTS]),Table5[SELLING PRICE])</f>
        <v>3000</v>
      </c>
      <c r="G1002" s="5">
        <f t="shared" si="30"/>
        <v>15000</v>
      </c>
      <c r="H1002" s="6" t="str">
        <f t="shared" si="31"/>
        <v>Sept</v>
      </c>
      <c r="I1002" s="5">
        <f>YEAR(SALES!$A1002)</f>
        <v>2025</v>
      </c>
    </row>
    <row r="1003" spans="1:9" x14ac:dyDescent="0.35">
      <c r="A1003" s="7" t="s">
        <v>722</v>
      </c>
      <c r="B1003" s="7" t="s">
        <v>723</v>
      </c>
      <c r="C1003" s="7" t="s">
        <v>34</v>
      </c>
      <c r="D1003" s="7" t="s">
        <v>147</v>
      </c>
      <c r="E1003" s="7">
        <v>11</v>
      </c>
      <c r="F1003" s="7" cm="1">
        <f t="array" ref="F1003">_xlfn.XLOOKUP(SALES!$D1003,TRIM(Table5[PRODUCTS]),Table5[SELLING PRICE])</f>
        <v>3000</v>
      </c>
      <c r="G1003" s="7">
        <f t="shared" si="30"/>
        <v>33000</v>
      </c>
      <c r="H1003" s="6" t="str">
        <f t="shared" si="31"/>
        <v>Sept</v>
      </c>
      <c r="I1003" s="5">
        <f>YEAR(SALES!$A1003)</f>
        <v>2025</v>
      </c>
    </row>
    <row r="1004" spans="1:9" x14ac:dyDescent="0.35">
      <c r="A1004" s="5" t="s">
        <v>684</v>
      </c>
      <c r="B1004" s="5" t="s">
        <v>693</v>
      </c>
      <c r="C1004" s="5" t="s">
        <v>34</v>
      </c>
      <c r="D1004" s="5" t="s">
        <v>147</v>
      </c>
      <c r="E1004" s="5">
        <v>8</v>
      </c>
      <c r="F1004" s="5" cm="1">
        <f t="array" ref="F1004">_xlfn.XLOOKUP(SALES!$D1004,TRIM(Table5[PRODUCTS]),Table5[SELLING PRICE])</f>
        <v>3000</v>
      </c>
      <c r="G1004" s="5">
        <f t="shared" si="30"/>
        <v>24000</v>
      </c>
      <c r="H1004" s="6" t="str">
        <f t="shared" si="31"/>
        <v>Sept</v>
      </c>
      <c r="I1004" s="5">
        <f>YEAR(SALES!$A1004)</f>
        <v>2025</v>
      </c>
    </row>
    <row r="1005" spans="1:9" x14ac:dyDescent="0.35">
      <c r="A1005" s="7" t="s">
        <v>672</v>
      </c>
      <c r="B1005" s="7" t="s">
        <v>673</v>
      </c>
      <c r="C1005" s="7" t="s">
        <v>34</v>
      </c>
      <c r="D1005" s="7" t="s">
        <v>147</v>
      </c>
      <c r="E1005" s="7">
        <v>10</v>
      </c>
      <c r="F1005" s="7" cm="1">
        <f t="array" ref="F1005">_xlfn.XLOOKUP(SALES!$D1005,TRIM(Table5[PRODUCTS]),Table5[SELLING PRICE])</f>
        <v>3000</v>
      </c>
      <c r="G1005" s="7">
        <f t="shared" si="30"/>
        <v>30000</v>
      </c>
      <c r="H1005" s="6" t="str">
        <f t="shared" si="31"/>
        <v>Sept</v>
      </c>
      <c r="I1005" s="7">
        <f>YEAR(SALES!$A1005)</f>
        <v>2025</v>
      </c>
    </row>
    <row r="1006" spans="1:9" x14ac:dyDescent="0.35">
      <c r="A1006" s="5" t="s">
        <v>635</v>
      </c>
      <c r="B1006" s="5" t="s">
        <v>637</v>
      </c>
      <c r="C1006" s="5" t="s">
        <v>34</v>
      </c>
      <c r="D1006" s="5" t="s">
        <v>147</v>
      </c>
      <c r="E1006" s="5">
        <v>7</v>
      </c>
      <c r="F1006" s="5" cm="1">
        <f t="array" ref="F1006">_xlfn.XLOOKUP(SALES!$D1006,TRIM(Table5[PRODUCTS]),Table5[SELLING PRICE])</f>
        <v>3000</v>
      </c>
      <c r="G1006" s="5">
        <f t="shared" si="30"/>
        <v>21000</v>
      </c>
      <c r="H1006" s="6" t="str">
        <f t="shared" si="31"/>
        <v>Oct</v>
      </c>
      <c r="I1006" s="5">
        <f>YEAR(SALES!$A1006)</f>
        <v>2025</v>
      </c>
    </row>
    <row r="1007" spans="1:9" x14ac:dyDescent="0.35">
      <c r="A1007" s="7" t="s">
        <v>559</v>
      </c>
      <c r="B1007" s="7" t="s">
        <v>562</v>
      </c>
      <c r="C1007" s="7" t="s">
        <v>34</v>
      </c>
      <c r="D1007" s="7" t="s">
        <v>147</v>
      </c>
      <c r="E1007" s="7">
        <v>14</v>
      </c>
      <c r="F1007" s="7" cm="1">
        <f t="array" ref="F1007">_xlfn.XLOOKUP(SALES!$D1007,TRIM(Table5[PRODUCTS]),Table5[SELLING PRICE])</f>
        <v>3000</v>
      </c>
      <c r="G1007" s="7">
        <f t="shared" si="30"/>
        <v>42000</v>
      </c>
      <c r="H1007" s="6" t="str">
        <f t="shared" si="31"/>
        <v>Oct</v>
      </c>
      <c r="I1007" s="5">
        <f>YEAR(SALES!$A1007)</f>
        <v>2025</v>
      </c>
    </row>
    <row r="1008" spans="1:9" x14ac:dyDescent="0.35">
      <c r="A1008" s="5" t="s">
        <v>537</v>
      </c>
      <c r="B1008" s="5" t="s">
        <v>544</v>
      </c>
      <c r="C1008" s="5" t="s">
        <v>34</v>
      </c>
      <c r="D1008" s="5" t="s">
        <v>147</v>
      </c>
      <c r="E1008" s="5">
        <v>14</v>
      </c>
      <c r="F1008" s="5" cm="1">
        <f t="array" ref="F1008">_xlfn.XLOOKUP(SALES!$D1008,TRIM(Table5[PRODUCTS]),Table5[SELLING PRICE])</f>
        <v>3000</v>
      </c>
      <c r="G1008" s="5">
        <f t="shared" si="30"/>
        <v>42000</v>
      </c>
      <c r="H1008" s="6" t="str">
        <f t="shared" si="31"/>
        <v>Oct</v>
      </c>
      <c r="I1008" s="5">
        <f>YEAR(SALES!$A1008)</f>
        <v>2025</v>
      </c>
    </row>
    <row r="1009" spans="1:9" x14ac:dyDescent="0.35">
      <c r="A1009" s="7" t="s">
        <v>444</v>
      </c>
      <c r="B1009" s="7" t="s">
        <v>446</v>
      </c>
      <c r="C1009" s="7" t="s">
        <v>34</v>
      </c>
      <c r="D1009" s="7" t="s">
        <v>147</v>
      </c>
      <c r="E1009" s="7">
        <v>1</v>
      </c>
      <c r="F1009" s="7" cm="1">
        <f t="array" ref="F1009">_xlfn.XLOOKUP(SALES!$D1009,TRIM(Table5[PRODUCTS]),Table5[SELLING PRICE])</f>
        <v>3000</v>
      </c>
      <c r="G1009" s="7">
        <f t="shared" si="30"/>
        <v>3000</v>
      </c>
      <c r="H1009" s="6" t="str">
        <f t="shared" si="31"/>
        <v>Nov</v>
      </c>
      <c r="I1009" s="5">
        <f>YEAR(SALES!$A1009)</f>
        <v>2025</v>
      </c>
    </row>
    <row r="1010" spans="1:9" x14ac:dyDescent="0.35">
      <c r="A1010" s="5" t="s">
        <v>323</v>
      </c>
      <c r="B1010" s="5" t="s">
        <v>325</v>
      </c>
      <c r="C1010" s="5" t="s">
        <v>34</v>
      </c>
      <c r="D1010" s="5" t="s">
        <v>147</v>
      </c>
      <c r="E1010" s="5">
        <v>13</v>
      </c>
      <c r="F1010" s="5" cm="1">
        <f t="array" ref="F1010">_xlfn.XLOOKUP(SALES!$D1010,TRIM(Table5[PRODUCTS]),Table5[SELLING PRICE])</f>
        <v>3000</v>
      </c>
      <c r="G1010" s="5">
        <f t="shared" si="30"/>
        <v>39000</v>
      </c>
      <c r="H1010" s="6" t="str">
        <f t="shared" si="31"/>
        <v>Nov</v>
      </c>
      <c r="I1010" s="5">
        <f>YEAR(SALES!$A1010)</f>
        <v>2025</v>
      </c>
    </row>
    <row r="1011" spans="1:9" x14ac:dyDescent="0.35">
      <c r="A1011" s="7" t="s">
        <v>313</v>
      </c>
      <c r="B1011" s="7" t="s">
        <v>314</v>
      </c>
      <c r="C1011" s="7" t="s">
        <v>34</v>
      </c>
      <c r="D1011" s="7" t="s">
        <v>147</v>
      </c>
      <c r="E1011" s="7">
        <v>9</v>
      </c>
      <c r="F1011" s="7" cm="1">
        <f t="array" ref="F1011">_xlfn.XLOOKUP(SALES!$D1011,TRIM(Table5[PRODUCTS]),Table5[SELLING PRICE])</f>
        <v>3000</v>
      </c>
      <c r="G1011" s="7">
        <f t="shared" si="30"/>
        <v>27000</v>
      </c>
      <c r="H1011" s="6" t="str">
        <f t="shared" si="31"/>
        <v>Nov</v>
      </c>
      <c r="I1011" s="7">
        <f>YEAR(SALES!$A1011)</f>
        <v>2025</v>
      </c>
    </row>
    <row r="1012" spans="1:9" x14ac:dyDescent="0.35">
      <c r="A1012" s="5" t="s">
        <v>281</v>
      </c>
      <c r="B1012" s="5" t="s">
        <v>286</v>
      </c>
      <c r="C1012" s="5" t="s">
        <v>34</v>
      </c>
      <c r="D1012" s="5" t="s">
        <v>147</v>
      </c>
      <c r="E1012" s="5">
        <v>8</v>
      </c>
      <c r="F1012" s="5" cm="1">
        <f t="array" ref="F1012">_xlfn.XLOOKUP(SALES!$D1012,TRIM(Table5[PRODUCTS]),Table5[SELLING PRICE])</f>
        <v>3000</v>
      </c>
      <c r="G1012" s="5">
        <f t="shared" si="30"/>
        <v>24000</v>
      </c>
      <c r="H1012" s="6" t="str">
        <f t="shared" si="31"/>
        <v>Nov</v>
      </c>
      <c r="I1012" s="5">
        <f>YEAR(SALES!$A1012)</f>
        <v>2025</v>
      </c>
    </row>
    <row r="1013" spans="1:9" x14ac:dyDescent="0.35">
      <c r="A1013" s="7" t="s">
        <v>258</v>
      </c>
      <c r="B1013" s="7" t="s">
        <v>270</v>
      </c>
      <c r="C1013" s="7" t="s">
        <v>34</v>
      </c>
      <c r="D1013" s="7" t="s">
        <v>147</v>
      </c>
      <c r="E1013" s="7">
        <v>8</v>
      </c>
      <c r="F1013" s="7" cm="1">
        <f t="array" ref="F1013">_xlfn.XLOOKUP(SALES!$D1013,TRIM(Table5[PRODUCTS]),Table5[SELLING PRICE])</f>
        <v>3000</v>
      </c>
      <c r="G1013" s="7">
        <f t="shared" si="30"/>
        <v>24000</v>
      </c>
      <c r="H1013" s="6" t="str">
        <f t="shared" si="31"/>
        <v>Dec</v>
      </c>
      <c r="I1013" s="5">
        <f>YEAR(SALES!$A1013)</f>
        <v>2025</v>
      </c>
    </row>
    <row r="1014" spans="1:9" x14ac:dyDescent="0.35">
      <c r="A1014" s="5" t="s">
        <v>216</v>
      </c>
      <c r="B1014" s="5" t="s">
        <v>219</v>
      </c>
      <c r="C1014" s="5" t="s">
        <v>34</v>
      </c>
      <c r="D1014" s="5" t="s">
        <v>147</v>
      </c>
      <c r="E1014" s="5">
        <v>3</v>
      </c>
      <c r="F1014" s="5" cm="1">
        <f t="array" ref="F1014">_xlfn.XLOOKUP(SALES!$D1014,TRIM(Table5[PRODUCTS]),Table5[SELLING PRICE])</f>
        <v>3000</v>
      </c>
      <c r="G1014" s="5">
        <f t="shared" si="30"/>
        <v>9000</v>
      </c>
      <c r="H1014" s="6" t="str">
        <f t="shared" si="31"/>
        <v>Dec</v>
      </c>
      <c r="I1014" s="5">
        <f>YEAR(SALES!$A1014)</f>
        <v>2025</v>
      </c>
    </row>
    <row r="1015" spans="1:9" x14ac:dyDescent="0.35">
      <c r="A1015" s="7" t="s">
        <v>182</v>
      </c>
      <c r="B1015" s="7" t="s">
        <v>185</v>
      </c>
      <c r="C1015" s="7" t="s">
        <v>34</v>
      </c>
      <c r="D1015" s="7" t="s">
        <v>147</v>
      </c>
      <c r="E1015" s="7">
        <v>10</v>
      </c>
      <c r="F1015" s="7" cm="1">
        <f t="array" ref="F1015">_xlfn.XLOOKUP(SALES!$D1015,TRIM(Table5[PRODUCTS]),Table5[SELLING PRICE])</f>
        <v>3000</v>
      </c>
      <c r="G1015" s="7">
        <f t="shared" si="30"/>
        <v>30000</v>
      </c>
      <c r="H1015" s="6" t="str">
        <f t="shared" si="31"/>
        <v>Dec</v>
      </c>
      <c r="I1015" s="5">
        <f>YEAR(SALES!$A1015)</f>
        <v>2025</v>
      </c>
    </row>
    <row r="1016" spans="1:9" x14ac:dyDescent="0.35">
      <c r="A1016" s="5" t="s">
        <v>182</v>
      </c>
      <c r="B1016" s="5" t="s">
        <v>183</v>
      </c>
      <c r="C1016" s="5" t="s">
        <v>34</v>
      </c>
      <c r="D1016" s="5" t="s">
        <v>147</v>
      </c>
      <c r="E1016" s="5">
        <v>7</v>
      </c>
      <c r="F1016" s="5" cm="1">
        <f t="array" ref="F1016">_xlfn.XLOOKUP(SALES!$D1016,TRIM(Table5[PRODUCTS]),Table5[SELLING PRICE])</f>
        <v>3000</v>
      </c>
      <c r="G1016" s="5">
        <f t="shared" si="30"/>
        <v>21000</v>
      </c>
      <c r="H1016" s="6" t="str">
        <f t="shared" si="31"/>
        <v>Dec</v>
      </c>
      <c r="I1016" s="5">
        <f>YEAR(SALES!$A1016)</f>
        <v>2025</v>
      </c>
    </row>
    <row r="1017" spans="1:9" x14ac:dyDescent="0.35">
      <c r="A1017" s="7" t="s">
        <v>158</v>
      </c>
      <c r="B1017" s="7" t="s">
        <v>157</v>
      </c>
      <c r="C1017" s="7" t="s">
        <v>34</v>
      </c>
      <c r="D1017" s="7" t="s">
        <v>147</v>
      </c>
      <c r="E1017" s="7">
        <v>10</v>
      </c>
      <c r="F1017" s="7" cm="1">
        <f t="array" ref="F1017">_xlfn.XLOOKUP(SALES!$D1017,TRIM(Table5[PRODUCTS]),Table5[SELLING PRICE])</f>
        <v>3000</v>
      </c>
      <c r="G1017" s="7">
        <f t="shared" si="30"/>
        <v>30000</v>
      </c>
      <c r="H1017" s="6" t="str">
        <f t="shared" si="31"/>
        <v>Dec</v>
      </c>
      <c r="I1017" s="7">
        <f>YEAR(SALES!$A1017)</f>
        <v>2025</v>
      </c>
    </row>
    <row r="1018" spans="1:9" x14ac:dyDescent="0.35">
      <c r="A1018" s="5" t="s">
        <v>145</v>
      </c>
      <c r="B1018" s="5" t="s">
        <v>148</v>
      </c>
      <c r="C1018" s="5" t="s">
        <v>34</v>
      </c>
      <c r="D1018" s="5" t="s">
        <v>147</v>
      </c>
      <c r="E1018" s="5">
        <v>2</v>
      </c>
      <c r="F1018" s="5" cm="1">
        <f t="array" ref="F1018">_xlfn.XLOOKUP(SALES!$D1018,TRIM(Table5[PRODUCTS]),Table5[SELLING PRICE])</f>
        <v>3000</v>
      </c>
      <c r="G1018" s="5">
        <f t="shared" si="30"/>
        <v>6000</v>
      </c>
      <c r="H1018" s="6" t="str">
        <f t="shared" si="31"/>
        <v>Dec</v>
      </c>
      <c r="I1018" s="5">
        <f>YEAR(SALES!$A1018)</f>
        <v>2025</v>
      </c>
    </row>
    <row r="1019" spans="1:9" x14ac:dyDescent="0.35">
      <c r="A1019" s="7" t="s">
        <v>7144</v>
      </c>
      <c r="B1019" s="7" t="s">
        <v>7150</v>
      </c>
      <c r="C1019" s="7" t="s">
        <v>21</v>
      </c>
      <c r="D1019" s="7" t="s">
        <v>121</v>
      </c>
      <c r="E1019" s="7">
        <v>15</v>
      </c>
      <c r="F1019" s="7" cm="1">
        <f t="array" ref="F1019">_xlfn.XLOOKUP(SALES!$D1019,TRIM(Table5[PRODUCTS]),Table5[SELLING PRICE])</f>
        <v>3000</v>
      </c>
      <c r="G1019" s="7">
        <f t="shared" si="30"/>
        <v>45000</v>
      </c>
      <c r="H1019" s="6" t="str">
        <f t="shared" si="31"/>
        <v>Jan</v>
      </c>
      <c r="I1019" s="5">
        <f>YEAR(SALES!$A1019)</f>
        <v>2023</v>
      </c>
    </row>
    <row r="1020" spans="1:9" x14ac:dyDescent="0.35">
      <c r="A1020" s="5" t="s">
        <v>7100</v>
      </c>
      <c r="B1020" s="5" t="s">
        <v>7101</v>
      </c>
      <c r="C1020" s="5" t="s">
        <v>21</v>
      </c>
      <c r="D1020" s="5" t="s">
        <v>121</v>
      </c>
      <c r="E1020" s="5">
        <v>15</v>
      </c>
      <c r="F1020" s="5" cm="1">
        <f t="array" ref="F1020">_xlfn.XLOOKUP(SALES!$D1020,TRIM(Table5[PRODUCTS]),Table5[SELLING PRICE])</f>
        <v>3000</v>
      </c>
      <c r="G1020" s="5">
        <f t="shared" si="30"/>
        <v>45000</v>
      </c>
      <c r="H1020" s="6" t="str">
        <f t="shared" si="31"/>
        <v>Jan</v>
      </c>
      <c r="I1020" s="5">
        <f>YEAR(SALES!$A1020)</f>
        <v>2023</v>
      </c>
    </row>
    <row r="1021" spans="1:9" x14ac:dyDescent="0.35">
      <c r="A1021" s="7" t="s">
        <v>7066</v>
      </c>
      <c r="B1021" s="7" t="s">
        <v>7067</v>
      </c>
      <c r="C1021" s="7" t="s">
        <v>21</v>
      </c>
      <c r="D1021" s="7" t="s">
        <v>121</v>
      </c>
      <c r="E1021" s="7">
        <v>8</v>
      </c>
      <c r="F1021" s="7" cm="1">
        <f t="array" ref="F1021">_xlfn.XLOOKUP(SALES!$D1021,TRIM(Table5[PRODUCTS]),Table5[SELLING PRICE])</f>
        <v>3000</v>
      </c>
      <c r="G1021" s="7">
        <f t="shared" si="30"/>
        <v>24000</v>
      </c>
      <c r="H1021" s="6" t="str">
        <f t="shared" si="31"/>
        <v>Jan</v>
      </c>
      <c r="I1021" s="5">
        <f>YEAR(SALES!$A1021)</f>
        <v>2023</v>
      </c>
    </row>
    <row r="1022" spans="1:9" x14ac:dyDescent="0.35">
      <c r="A1022" s="5" t="s">
        <v>7015</v>
      </c>
      <c r="B1022" s="5" t="s">
        <v>7016</v>
      </c>
      <c r="C1022" s="5" t="s">
        <v>21</v>
      </c>
      <c r="D1022" s="5" t="s">
        <v>121</v>
      </c>
      <c r="E1022" s="5">
        <v>8</v>
      </c>
      <c r="F1022" s="5" cm="1">
        <f t="array" ref="F1022">_xlfn.XLOOKUP(SALES!$D1022,TRIM(Table5[PRODUCTS]),Table5[SELLING PRICE])</f>
        <v>3000</v>
      </c>
      <c r="G1022" s="5">
        <f t="shared" si="30"/>
        <v>24000</v>
      </c>
      <c r="H1022" s="6" t="str">
        <f t="shared" si="31"/>
        <v>Jan</v>
      </c>
      <c r="I1022" s="5">
        <f>YEAR(SALES!$A1022)</f>
        <v>2023</v>
      </c>
    </row>
    <row r="1023" spans="1:9" x14ac:dyDescent="0.35">
      <c r="A1023" s="7" t="s">
        <v>6948</v>
      </c>
      <c r="B1023" s="7" t="s">
        <v>6947</v>
      </c>
      <c r="C1023" s="7" t="s">
        <v>21</v>
      </c>
      <c r="D1023" s="7" t="s">
        <v>121</v>
      </c>
      <c r="E1023" s="7">
        <v>3</v>
      </c>
      <c r="F1023" s="7" cm="1">
        <f t="array" ref="F1023">_xlfn.XLOOKUP(SALES!$D1023,TRIM(Table5[PRODUCTS]),Table5[SELLING PRICE])</f>
        <v>3000</v>
      </c>
      <c r="G1023" s="7">
        <f t="shared" si="30"/>
        <v>9000</v>
      </c>
      <c r="H1023" s="6" t="str">
        <f t="shared" si="31"/>
        <v>Jan</v>
      </c>
      <c r="I1023" s="7">
        <f>YEAR(SALES!$A1023)</f>
        <v>2023</v>
      </c>
    </row>
    <row r="1024" spans="1:9" x14ac:dyDescent="0.35">
      <c r="A1024" s="5" t="s">
        <v>6842</v>
      </c>
      <c r="B1024" s="5" t="s">
        <v>6848</v>
      </c>
      <c r="C1024" s="5" t="s">
        <v>21</v>
      </c>
      <c r="D1024" s="5" t="s">
        <v>121</v>
      </c>
      <c r="E1024" s="5">
        <v>10</v>
      </c>
      <c r="F1024" s="5" cm="1">
        <f t="array" ref="F1024">_xlfn.XLOOKUP(SALES!$D1024,TRIM(Table5[PRODUCTS]),Table5[SELLING PRICE])</f>
        <v>3000</v>
      </c>
      <c r="G1024" s="5">
        <f t="shared" si="30"/>
        <v>30000</v>
      </c>
      <c r="H1024" s="6" t="str">
        <f t="shared" si="31"/>
        <v>Feb</v>
      </c>
      <c r="I1024" s="5">
        <f>YEAR(SALES!$A1024)</f>
        <v>2023</v>
      </c>
    </row>
    <row r="1025" spans="1:9" x14ac:dyDescent="0.35">
      <c r="A1025" s="7" t="s">
        <v>6827</v>
      </c>
      <c r="B1025" s="7" t="s">
        <v>6828</v>
      </c>
      <c r="C1025" s="7" t="s">
        <v>21</v>
      </c>
      <c r="D1025" s="7" t="s">
        <v>121</v>
      </c>
      <c r="E1025" s="7">
        <v>9</v>
      </c>
      <c r="F1025" s="7" cm="1">
        <f t="array" ref="F1025">_xlfn.XLOOKUP(SALES!$D1025,TRIM(Table5[PRODUCTS]),Table5[SELLING PRICE])</f>
        <v>3000</v>
      </c>
      <c r="G1025" s="7">
        <f t="shared" si="30"/>
        <v>27000</v>
      </c>
      <c r="H1025" s="6" t="str">
        <f t="shared" si="31"/>
        <v>Feb</v>
      </c>
      <c r="I1025" s="5">
        <f>YEAR(SALES!$A1025)</f>
        <v>2023</v>
      </c>
    </row>
    <row r="1026" spans="1:9" x14ac:dyDescent="0.35">
      <c r="A1026" s="5" t="s">
        <v>6800</v>
      </c>
      <c r="B1026" s="5" t="s">
        <v>6801</v>
      </c>
      <c r="C1026" s="5" t="s">
        <v>21</v>
      </c>
      <c r="D1026" s="5" t="s">
        <v>121</v>
      </c>
      <c r="E1026" s="5">
        <v>1</v>
      </c>
      <c r="F1026" s="5" cm="1">
        <f t="array" ref="F1026">_xlfn.XLOOKUP(SALES!$D1026,TRIM(Table5[PRODUCTS]),Table5[SELLING PRICE])</f>
        <v>3000</v>
      </c>
      <c r="G1026" s="5">
        <f t="shared" ref="G1026:G1089" si="32">PRODUCT(E1026:F1026)</f>
        <v>3000</v>
      </c>
      <c r="H1026" s="6" t="str">
        <f t="shared" ref="H1026:H1089" si="33">TEXT(A1026, "mmm")</f>
        <v>Feb</v>
      </c>
      <c r="I1026" s="5">
        <f>YEAR(SALES!$A1026)</f>
        <v>2023</v>
      </c>
    </row>
    <row r="1027" spans="1:9" x14ac:dyDescent="0.35">
      <c r="A1027" s="7" t="s">
        <v>6655</v>
      </c>
      <c r="B1027" s="7" t="s">
        <v>6658</v>
      </c>
      <c r="C1027" s="7" t="s">
        <v>21</v>
      </c>
      <c r="D1027" s="7" t="s">
        <v>121</v>
      </c>
      <c r="E1027" s="7">
        <v>6</v>
      </c>
      <c r="F1027" s="7" cm="1">
        <f t="array" ref="F1027">_xlfn.XLOOKUP(SALES!$D1027,TRIM(Table5[PRODUCTS]),Table5[SELLING PRICE])</f>
        <v>3000</v>
      </c>
      <c r="G1027" s="7">
        <f t="shared" si="32"/>
        <v>18000</v>
      </c>
      <c r="H1027" s="6" t="str">
        <f t="shared" si="33"/>
        <v>Mar</v>
      </c>
      <c r="I1027" s="5">
        <f>YEAR(SALES!$A1027)</f>
        <v>2023</v>
      </c>
    </row>
    <row r="1028" spans="1:9" x14ac:dyDescent="0.35">
      <c r="A1028" s="5" t="s">
        <v>6634</v>
      </c>
      <c r="B1028" s="5" t="s">
        <v>6635</v>
      </c>
      <c r="C1028" s="5" t="s">
        <v>21</v>
      </c>
      <c r="D1028" s="5" t="s">
        <v>121</v>
      </c>
      <c r="E1028" s="5">
        <v>3</v>
      </c>
      <c r="F1028" s="5" cm="1">
        <f t="array" ref="F1028">_xlfn.XLOOKUP(SALES!$D1028,TRIM(Table5[PRODUCTS]),Table5[SELLING PRICE])</f>
        <v>3000</v>
      </c>
      <c r="G1028" s="5">
        <f t="shared" si="32"/>
        <v>9000</v>
      </c>
      <c r="H1028" s="6" t="str">
        <f t="shared" si="33"/>
        <v>Mar</v>
      </c>
      <c r="I1028" s="5">
        <f>YEAR(SALES!$A1028)</f>
        <v>2023</v>
      </c>
    </row>
    <row r="1029" spans="1:9" x14ac:dyDescent="0.35">
      <c r="A1029" s="7" t="s">
        <v>6593</v>
      </c>
      <c r="B1029" s="7" t="s">
        <v>6597</v>
      </c>
      <c r="C1029" s="7" t="s">
        <v>21</v>
      </c>
      <c r="D1029" s="7" t="s">
        <v>121</v>
      </c>
      <c r="E1029" s="7">
        <v>12</v>
      </c>
      <c r="F1029" s="7" cm="1">
        <f t="array" ref="F1029">_xlfn.XLOOKUP(SALES!$D1029,TRIM(Table5[PRODUCTS]),Table5[SELLING PRICE])</f>
        <v>3000</v>
      </c>
      <c r="G1029" s="7">
        <f t="shared" si="32"/>
        <v>36000</v>
      </c>
      <c r="H1029" s="6" t="str">
        <f t="shared" si="33"/>
        <v>Mar</v>
      </c>
      <c r="I1029" s="7">
        <f>YEAR(SALES!$A1029)</f>
        <v>2023</v>
      </c>
    </row>
    <row r="1030" spans="1:9" x14ac:dyDescent="0.35">
      <c r="A1030" s="5" t="s">
        <v>6577</v>
      </c>
      <c r="B1030" s="5" t="s">
        <v>6578</v>
      </c>
      <c r="C1030" s="5" t="s">
        <v>21</v>
      </c>
      <c r="D1030" s="5" t="s">
        <v>121</v>
      </c>
      <c r="E1030" s="5">
        <v>14</v>
      </c>
      <c r="F1030" s="5" cm="1">
        <f t="array" ref="F1030">_xlfn.XLOOKUP(SALES!$D1030,TRIM(Table5[PRODUCTS]),Table5[SELLING PRICE])</f>
        <v>3000</v>
      </c>
      <c r="G1030" s="5">
        <f t="shared" si="32"/>
        <v>42000</v>
      </c>
      <c r="H1030" s="6" t="str">
        <f t="shared" si="33"/>
        <v>Mar</v>
      </c>
      <c r="I1030" s="5">
        <f>YEAR(SALES!$A1030)</f>
        <v>2023</v>
      </c>
    </row>
    <row r="1031" spans="1:9" x14ac:dyDescent="0.35">
      <c r="A1031" s="7" t="s">
        <v>6567</v>
      </c>
      <c r="B1031" s="7" t="s">
        <v>6566</v>
      </c>
      <c r="C1031" s="7" t="s">
        <v>21</v>
      </c>
      <c r="D1031" s="7" t="s">
        <v>121</v>
      </c>
      <c r="E1031" s="7">
        <v>8</v>
      </c>
      <c r="F1031" s="7" cm="1">
        <f t="array" ref="F1031">_xlfn.XLOOKUP(SALES!$D1031,TRIM(Table5[PRODUCTS]),Table5[SELLING PRICE])</f>
        <v>3000</v>
      </c>
      <c r="G1031" s="7">
        <f t="shared" si="32"/>
        <v>24000</v>
      </c>
      <c r="H1031" s="6" t="str">
        <f t="shared" si="33"/>
        <v>Mar</v>
      </c>
      <c r="I1031" s="5">
        <f>YEAR(SALES!$A1031)</f>
        <v>2023</v>
      </c>
    </row>
    <row r="1032" spans="1:9" x14ac:dyDescent="0.35">
      <c r="A1032" s="5" t="s">
        <v>6388</v>
      </c>
      <c r="B1032" s="5" t="s">
        <v>6390</v>
      </c>
      <c r="C1032" s="5" t="s">
        <v>21</v>
      </c>
      <c r="D1032" s="5" t="s">
        <v>121</v>
      </c>
      <c r="E1032" s="5">
        <v>15</v>
      </c>
      <c r="F1032" s="5" cm="1">
        <f t="array" ref="F1032">_xlfn.XLOOKUP(SALES!$D1032,TRIM(Table5[PRODUCTS]),Table5[SELLING PRICE])</f>
        <v>3000</v>
      </c>
      <c r="G1032" s="5">
        <f t="shared" si="32"/>
        <v>45000</v>
      </c>
      <c r="H1032" s="6" t="str">
        <f t="shared" si="33"/>
        <v>Apr</v>
      </c>
      <c r="I1032" s="5">
        <f>YEAR(SALES!$A1032)</f>
        <v>2023</v>
      </c>
    </row>
    <row r="1033" spans="1:9" x14ac:dyDescent="0.35">
      <c r="A1033" s="7" t="s">
        <v>6371</v>
      </c>
      <c r="B1033" s="7" t="s">
        <v>6374</v>
      </c>
      <c r="C1033" s="7" t="s">
        <v>21</v>
      </c>
      <c r="D1033" s="7" t="s">
        <v>121</v>
      </c>
      <c r="E1033" s="7">
        <v>9</v>
      </c>
      <c r="F1033" s="7" cm="1">
        <f t="array" ref="F1033">_xlfn.XLOOKUP(SALES!$D1033,TRIM(Table5[PRODUCTS]),Table5[SELLING PRICE])</f>
        <v>3000</v>
      </c>
      <c r="G1033" s="7">
        <f t="shared" si="32"/>
        <v>27000</v>
      </c>
      <c r="H1033" s="6" t="str">
        <f t="shared" si="33"/>
        <v>Apr</v>
      </c>
      <c r="I1033" s="5">
        <f>YEAR(SALES!$A1033)</f>
        <v>2023</v>
      </c>
    </row>
    <row r="1034" spans="1:9" x14ac:dyDescent="0.35">
      <c r="A1034" s="5" t="s">
        <v>6335</v>
      </c>
      <c r="B1034" s="5" t="s">
        <v>6336</v>
      </c>
      <c r="C1034" s="5" t="s">
        <v>21</v>
      </c>
      <c r="D1034" s="5" t="s">
        <v>121</v>
      </c>
      <c r="E1034" s="5">
        <v>14</v>
      </c>
      <c r="F1034" s="5" cm="1">
        <f t="array" ref="F1034">_xlfn.XLOOKUP(SALES!$D1034,TRIM(Table5[PRODUCTS]),Table5[SELLING PRICE])</f>
        <v>3000</v>
      </c>
      <c r="G1034" s="5">
        <f t="shared" si="32"/>
        <v>42000</v>
      </c>
      <c r="H1034" s="6" t="str">
        <f t="shared" si="33"/>
        <v>Apr</v>
      </c>
      <c r="I1034" s="5">
        <f>YEAR(SALES!$A1034)</f>
        <v>2023</v>
      </c>
    </row>
    <row r="1035" spans="1:9" x14ac:dyDescent="0.35">
      <c r="A1035" s="7" t="s">
        <v>6324</v>
      </c>
      <c r="B1035" s="7" t="s">
        <v>6332</v>
      </c>
      <c r="C1035" s="7" t="s">
        <v>21</v>
      </c>
      <c r="D1035" s="7" t="s">
        <v>121</v>
      </c>
      <c r="E1035" s="7">
        <v>13</v>
      </c>
      <c r="F1035" s="7" cm="1">
        <f t="array" ref="F1035">_xlfn.XLOOKUP(SALES!$D1035,TRIM(Table5[PRODUCTS]),Table5[SELLING PRICE])</f>
        <v>3000</v>
      </c>
      <c r="G1035" s="7">
        <f t="shared" si="32"/>
        <v>39000</v>
      </c>
      <c r="H1035" s="6" t="str">
        <f t="shared" si="33"/>
        <v>Apr</v>
      </c>
      <c r="I1035" s="7">
        <f>YEAR(SALES!$A1035)</f>
        <v>2023</v>
      </c>
    </row>
    <row r="1036" spans="1:9" x14ac:dyDescent="0.35">
      <c r="A1036" s="5" t="s">
        <v>6226</v>
      </c>
      <c r="B1036" s="5" t="s">
        <v>6232</v>
      </c>
      <c r="C1036" s="5" t="s">
        <v>21</v>
      </c>
      <c r="D1036" s="5" t="s">
        <v>121</v>
      </c>
      <c r="E1036" s="5">
        <v>11</v>
      </c>
      <c r="F1036" s="5" cm="1">
        <f t="array" ref="F1036">_xlfn.XLOOKUP(SALES!$D1036,TRIM(Table5[PRODUCTS]),Table5[SELLING PRICE])</f>
        <v>3000</v>
      </c>
      <c r="G1036" s="5">
        <f t="shared" si="32"/>
        <v>33000</v>
      </c>
      <c r="H1036" s="6" t="str">
        <f t="shared" si="33"/>
        <v>May</v>
      </c>
      <c r="I1036" s="5">
        <f>YEAR(SALES!$A1036)</f>
        <v>2023</v>
      </c>
    </row>
    <row r="1037" spans="1:9" x14ac:dyDescent="0.35">
      <c r="A1037" s="7" t="s">
        <v>6214</v>
      </c>
      <c r="B1037" s="7" t="s">
        <v>6216</v>
      </c>
      <c r="C1037" s="7" t="s">
        <v>21</v>
      </c>
      <c r="D1037" s="7" t="s">
        <v>121</v>
      </c>
      <c r="E1037" s="7">
        <v>13</v>
      </c>
      <c r="F1037" s="7" cm="1">
        <f t="array" ref="F1037">_xlfn.XLOOKUP(SALES!$D1037,TRIM(Table5[PRODUCTS]),Table5[SELLING PRICE])</f>
        <v>3000</v>
      </c>
      <c r="G1037" s="7">
        <f t="shared" si="32"/>
        <v>39000</v>
      </c>
      <c r="H1037" s="6" t="str">
        <f t="shared" si="33"/>
        <v>May</v>
      </c>
      <c r="I1037" s="5">
        <f>YEAR(SALES!$A1037)</f>
        <v>2023</v>
      </c>
    </row>
    <row r="1038" spans="1:9" x14ac:dyDescent="0.35">
      <c r="A1038" s="5" t="s">
        <v>6183</v>
      </c>
      <c r="B1038" s="5" t="s">
        <v>6190</v>
      </c>
      <c r="C1038" s="5" t="s">
        <v>21</v>
      </c>
      <c r="D1038" s="5" t="s">
        <v>121</v>
      </c>
      <c r="E1038" s="5">
        <v>14</v>
      </c>
      <c r="F1038" s="5" cm="1">
        <f t="array" ref="F1038">_xlfn.XLOOKUP(SALES!$D1038,TRIM(Table5[PRODUCTS]),Table5[SELLING PRICE])</f>
        <v>3000</v>
      </c>
      <c r="G1038" s="5">
        <f t="shared" si="32"/>
        <v>42000</v>
      </c>
      <c r="H1038" s="6" t="str">
        <f t="shared" si="33"/>
        <v>May</v>
      </c>
      <c r="I1038" s="5">
        <f>YEAR(SALES!$A1038)</f>
        <v>2023</v>
      </c>
    </row>
    <row r="1039" spans="1:9" x14ac:dyDescent="0.35">
      <c r="A1039" s="7" t="s">
        <v>6158</v>
      </c>
      <c r="B1039" s="7" t="s">
        <v>6159</v>
      </c>
      <c r="C1039" s="7" t="s">
        <v>21</v>
      </c>
      <c r="D1039" s="7" t="s">
        <v>121</v>
      </c>
      <c r="E1039" s="7">
        <v>10</v>
      </c>
      <c r="F1039" s="7" cm="1">
        <f t="array" ref="F1039">_xlfn.XLOOKUP(SALES!$D1039,TRIM(Table5[PRODUCTS]),Table5[SELLING PRICE])</f>
        <v>3000</v>
      </c>
      <c r="G1039" s="7">
        <f t="shared" si="32"/>
        <v>30000</v>
      </c>
      <c r="H1039" s="6" t="str">
        <f t="shared" si="33"/>
        <v>May</v>
      </c>
      <c r="I1039" s="5">
        <f>YEAR(SALES!$A1039)</f>
        <v>2023</v>
      </c>
    </row>
    <row r="1040" spans="1:9" x14ac:dyDescent="0.35">
      <c r="A1040" s="5" t="s">
        <v>6150</v>
      </c>
      <c r="B1040" s="5" t="s">
        <v>6149</v>
      </c>
      <c r="C1040" s="5" t="s">
        <v>21</v>
      </c>
      <c r="D1040" s="5" t="s">
        <v>121</v>
      </c>
      <c r="E1040" s="5">
        <v>5</v>
      </c>
      <c r="F1040" s="5" cm="1">
        <f t="array" ref="F1040">_xlfn.XLOOKUP(SALES!$D1040,TRIM(Table5[PRODUCTS]),Table5[SELLING PRICE])</f>
        <v>3000</v>
      </c>
      <c r="G1040" s="5">
        <f t="shared" si="32"/>
        <v>15000</v>
      </c>
      <c r="H1040" s="6" t="str">
        <f t="shared" si="33"/>
        <v>May</v>
      </c>
      <c r="I1040" s="5">
        <f>YEAR(SALES!$A1040)</f>
        <v>2023</v>
      </c>
    </row>
    <row r="1041" spans="1:9" x14ac:dyDescent="0.35">
      <c r="A1041" s="7" t="s">
        <v>6034</v>
      </c>
      <c r="B1041" s="7" t="s">
        <v>6035</v>
      </c>
      <c r="C1041" s="7" t="s">
        <v>21</v>
      </c>
      <c r="D1041" s="7" t="s">
        <v>121</v>
      </c>
      <c r="E1041" s="7">
        <v>8</v>
      </c>
      <c r="F1041" s="7" cm="1">
        <f t="array" ref="F1041">_xlfn.XLOOKUP(SALES!$D1041,TRIM(Table5[PRODUCTS]),Table5[SELLING PRICE])</f>
        <v>3000</v>
      </c>
      <c r="G1041" s="7">
        <f t="shared" si="32"/>
        <v>24000</v>
      </c>
      <c r="H1041" s="6" t="str">
        <f t="shared" si="33"/>
        <v>Jun</v>
      </c>
      <c r="I1041" s="7">
        <f>YEAR(SALES!$A1041)</f>
        <v>2023</v>
      </c>
    </row>
    <row r="1042" spans="1:9" x14ac:dyDescent="0.35">
      <c r="A1042" s="5" t="s">
        <v>6028</v>
      </c>
      <c r="B1042" s="5" t="s">
        <v>6027</v>
      </c>
      <c r="C1042" s="5" t="s">
        <v>21</v>
      </c>
      <c r="D1042" s="5" t="s">
        <v>121</v>
      </c>
      <c r="E1042" s="5">
        <v>4</v>
      </c>
      <c r="F1042" s="5" cm="1">
        <f t="array" ref="F1042">_xlfn.XLOOKUP(SALES!$D1042,TRIM(Table5[PRODUCTS]),Table5[SELLING PRICE])</f>
        <v>3000</v>
      </c>
      <c r="G1042" s="5">
        <f t="shared" si="32"/>
        <v>12000</v>
      </c>
      <c r="H1042" s="6" t="str">
        <f t="shared" si="33"/>
        <v>Jun</v>
      </c>
      <c r="I1042" s="5">
        <f>YEAR(SALES!$A1042)</f>
        <v>2023</v>
      </c>
    </row>
    <row r="1043" spans="1:9" x14ac:dyDescent="0.35">
      <c r="A1043" s="7" t="s">
        <v>6021</v>
      </c>
      <c r="B1043" s="7" t="s">
        <v>6026</v>
      </c>
      <c r="C1043" s="7" t="s">
        <v>21</v>
      </c>
      <c r="D1043" s="7" t="s">
        <v>121</v>
      </c>
      <c r="E1043" s="7">
        <v>13</v>
      </c>
      <c r="F1043" s="7" cm="1">
        <f t="array" ref="F1043">_xlfn.XLOOKUP(SALES!$D1043,TRIM(Table5[PRODUCTS]),Table5[SELLING PRICE])</f>
        <v>3000</v>
      </c>
      <c r="G1043" s="7">
        <f t="shared" si="32"/>
        <v>39000</v>
      </c>
      <c r="H1043" s="6" t="str">
        <f t="shared" si="33"/>
        <v>Jun</v>
      </c>
      <c r="I1043" s="5">
        <f>YEAR(SALES!$A1043)</f>
        <v>2023</v>
      </c>
    </row>
    <row r="1044" spans="1:9" x14ac:dyDescent="0.35">
      <c r="A1044" s="5" t="s">
        <v>6015</v>
      </c>
      <c r="B1044" s="5" t="s">
        <v>6018</v>
      </c>
      <c r="C1044" s="5" t="s">
        <v>21</v>
      </c>
      <c r="D1044" s="5" t="s">
        <v>121</v>
      </c>
      <c r="E1044" s="5">
        <v>11</v>
      </c>
      <c r="F1044" s="5" cm="1">
        <f t="array" ref="F1044">_xlfn.XLOOKUP(SALES!$D1044,TRIM(Table5[PRODUCTS]),Table5[SELLING PRICE])</f>
        <v>3000</v>
      </c>
      <c r="G1044" s="5">
        <f t="shared" si="32"/>
        <v>33000</v>
      </c>
      <c r="H1044" s="6" t="str">
        <f t="shared" si="33"/>
        <v>Jun</v>
      </c>
      <c r="I1044" s="5">
        <f>YEAR(SALES!$A1044)</f>
        <v>2023</v>
      </c>
    </row>
    <row r="1045" spans="1:9" x14ac:dyDescent="0.35">
      <c r="A1045" s="7" t="s">
        <v>6010</v>
      </c>
      <c r="B1045" s="7" t="s">
        <v>6009</v>
      </c>
      <c r="C1045" s="7" t="s">
        <v>21</v>
      </c>
      <c r="D1045" s="7" t="s">
        <v>121</v>
      </c>
      <c r="E1045" s="7">
        <v>7</v>
      </c>
      <c r="F1045" s="7" cm="1">
        <f t="array" ref="F1045">_xlfn.XLOOKUP(SALES!$D1045,TRIM(Table5[PRODUCTS]),Table5[SELLING PRICE])</f>
        <v>3000</v>
      </c>
      <c r="G1045" s="7">
        <f t="shared" si="32"/>
        <v>21000</v>
      </c>
      <c r="H1045" s="6" t="str">
        <f t="shared" si="33"/>
        <v>Jun</v>
      </c>
      <c r="I1045" s="5">
        <f>YEAR(SALES!$A1045)</f>
        <v>2023</v>
      </c>
    </row>
    <row r="1046" spans="1:9" x14ac:dyDescent="0.35">
      <c r="A1046" s="5" t="s">
        <v>5970</v>
      </c>
      <c r="B1046" s="5" t="s">
        <v>5972</v>
      </c>
      <c r="C1046" s="5" t="s">
        <v>21</v>
      </c>
      <c r="D1046" s="5" t="s">
        <v>121</v>
      </c>
      <c r="E1046" s="5">
        <v>14</v>
      </c>
      <c r="F1046" s="5" cm="1">
        <f t="array" ref="F1046">_xlfn.XLOOKUP(SALES!$D1046,TRIM(Table5[PRODUCTS]),Table5[SELLING PRICE])</f>
        <v>3000</v>
      </c>
      <c r="G1046" s="5">
        <f t="shared" si="32"/>
        <v>42000</v>
      </c>
      <c r="H1046" s="6" t="str">
        <f t="shared" si="33"/>
        <v>Jun</v>
      </c>
      <c r="I1046" s="5">
        <f>YEAR(SALES!$A1046)</f>
        <v>2023</v>
      </c>
    </row>
    <row r="1047" spans="1:9" x14ac:dyDescent="0.35">
      <c r="A1047" s="7" t="s">
        <v>5887</v>
      </c>
      <c r="B1047" s="7" t="s">
        <v>5893</v>
      </c>
      <c r="C1047" s="7" t="s">
        <v>21</v>
      </c>
      <c r="D1047" s="7" t="s">
        <v>121</v>
      </c>
      <c r="E1047" s="7">
        <v>9</v>
      </c>
      <c r="F1047" s="7" cm="1">
        <f t="array" ref="F1047">_xlfn.XLOOKUP(SALES!$D1047,TRIM(Table5[PRODUCTS]),Table5[SELLING PRICE])</f>
        <v>3000</v>
      </c>
      <c r="G1047" s="7">
        <f t="shared" si="32"/>
        <v>27000</v>
      </c>
      <c r="H1047" s="6" t="str">
        <f t="shared" si="33"/>
        <v>Jul</v>
      </c>
      <c r="I1047" s="7">
        <f>YEAR(SALES!$A1047)</f>
        <v>2023</v>
      </c>
    </row>
    <row r="1048" spans="1:9" x14ac:dyDescent="0.35">
      <c r="A1048" s="5" t="s">
        <v>5849</v>
      </c>
      <c r="B1048" s="5" t="s">
        <v>5858</v>
      </c>
      <c r="C1048" s="5" t="s">
        <v>21</v>
      </c>
      <c r="D1048" s="5" t="s">
        <v>121</v>
      </c>
      <c r="E1048" s="5">
        <v>15</v>
      </c>
      <c r="F1048" s="5" cm="1">
        <f t="array" ref="F1048">_xlfn.XLOOKUP(SALES!$D1048,TRIM(Table5[PRODUCTS]),Table5[SELLING PRICE])</f>
        <v>3000</v>
      </c>
      <c r="G1048" s="5">
        <f t="shared" si="32"/>
        <v>45000</v>
      </c>
      <c r="H1048" s="6" t="str">
        <f t="shared" si="33"/>
        <v>Jul</v>
      </c>
      <c r="I1048" s="5">
        <f>YEAR(SALES!$A1048)</f>
        <v>2023</v>
      </c>
    </row>
    <row r="1049" spans="1:9" x14ac:dyDescent="0.35">
      <c r="A1049" s="7" t="s">
        <v>5794</v>
      </c>
      <c r="B1049" s="7" t="s">
        <v>5796</v>
      </c>
      <c r="C1049" s="7" t="s">
        <v>21</v>
      </c>
      <c r="D1049" s="7" t="s">
        <v>121</v>
      </c>
      <c r="E1049" s="7">
        <v>12</v>
      </c>
      <c r="F1049" s="7" cm="1">
        <f t="array" ref="F1049">_xlfn.XLOOKUP(SALES!$D1049,TRIM(Table5[PRODUCTS]),Table5[SELLING PRICE])</f>
        <v>3000</v>
      </c>
      <c r="G1049" s="7">
        <f t="shared" si="32"/>
        <v>36000</v>
      </c>
      <c r="H1049" s="6" t="str">
        <f t="shared" si="33"/>
        <v>Jul</v>
      </c>
      <c r="I1049" s="5">
        <f>YEAR(SALES!$A1049)</f>
        <v>2023</v>
      </c>
    </row>
    <row r="1050" spans="1:9" x14ac:dyDescent="0.35">
      <c r="A1050" s="5" t="s">
        <v>5769</v>
      </c>
      <c r="B1050" s="5" t="s">
        <v>5771</v>
      </c>
      <c r="C1050" s="5" t="s">
        <v>21</v>
      </c>
      <c r="D1050" s="5" t="s">
        <v>121</v>
      </c>
      <c r="E1050" s="5">
        <v>10</v>
      </c>
      <c r="F1050" s="5" cm="1">
        <f t="array" ref="F1050">_xlfn.XLOOKUP(SALES!$D1050,TRIM(Table5[PRODUCTS]),Table5[SELLING PRICE])</f>
        <v>3000</v>
      </c>
      <c r="G1050" s="5">
        <f t="shared" si="32"/>
        <v>30000</v>
      </c>
      <c r="H1050" s="6" t="str">
        <f t="shared" si="33"/>
        <v>Jul</v>
      </c>
      <c r="I1050" s="5">
        <f>YEAR(SALES!$A1050)</f>
        <v>2023</v>
      </c>
    </row>
    <row r="1051" spans="1:9" x14ac:dyDescent="0.35">
      <c r="A1051" s="7" t="s">
        <v>5701</v>
      </c>
      <c r="B1051" s="7" t="s">
        <v>5707</v>
      </c>
      <c r="C1051" s="7" t="s">
        <v>21</v>
      </c>
      <c r="D1051" s="7" t="s">
        <v>121</v>
      </c>
      <c r="E1051" s="7">
        <v>15</v>
      </c>
      <c r="F1051" s="7" cm="1">
        <f t="array" ref="F1051">_xlfn.XLOOKUP(SALES!$D1051,TRIM(Table5[PRODUCTS]),Table5[SELLING PRICE])</f>
        <v>3000</v>
      </c>
      <c r="G1051" s="7">
        <f t="shared" si="32"/>
        <v>45000</v>
      </c>
      <c r="H1051" s="6" t="str">
        <f t="shared" si="33"/>
        <v>Aug</v>
      </c>
      <c r="I1051" s="5">
        <f>YEAR(SALES!$A1051)</f>
        <v>2023</v>
      </c>
    </row>
    <row r="1052" spans="1:9" x14ac:dyDescent="0.35">
      <c r="A1052" s="5" t="s">
        <v>5693</v>
      </c>
      <c r="B1052" s="5" t="s">
        <v>5696</v>
      </c>
      <c r="C1052" s="5" t="s">
        <v>21</v>
      </c>
      <c r="D1052" s="5" t="s">
        <v>121</v>
      </c>
      <c r="E1052" s="5">
        <v>13</v>
      </c>
      <c r="F1052" s="5" cm="1">
        <f t="array" ref="F1052">_xlfn.XLOOKUP(SALES!$D1052,TRIM(Table5[PRODUCTS]),Table5[SELLING PRICE])</f>
        <v>3000</v>
      </c>
      <c r="G1052" s="5">
        <f t="shared" si="32"/>
        <v>39000</v>
      </c>
      <c r="H1052" s="6" t="str">
        <f t="shared" si="33"/>
        <v>Aug</v>
      </c>
      <c r="I1052" s="5">
        <f>YEAR(SALES!$A1052)</f>
        <v>2023</v>
      </c>
    </row>
    <row r="1053" spans="1:9" x14ac:dyDescent="0.35">
      <c r="A1053" s="7" t="s">
        <v>5687</v>
      </c>
      <c r="B1053" s="7" t="s">
        <v>5688</v>
      </c>
      <c r="C1053" s="7" t="s">
        <v>21</v>
      </c>
      <c r="D1053" s="7" t="s">
        <v>121</v>
      </c>
      <c r="E1053" s="7">
        <v>12</v>
      </c>
      <c r="F1053" s="7" cm="1">
        <f t="array" ref="F1053">_xlfn.XLOOKUP(SALES!$D1053,TRIM(Table5[PRODUCTS]),Table5[SELLING PRICE])</f>
        <v>3000</v>
      </c>
      <c r="G1053" s="7">
        <f t="shared" si="32"/>
        <v>36000</v>
      </c>
      <c r="H1053" s="6" t="str">
        <f t="shared" si="33"/>
        <v>Aug</v>
      </c>
      <c r="I1053" s="7">
        <f>YEAR(SALES!$A1053)</f>
        <v>2023</v>
      </c>
    </row>
    <row r="1054" spans="1:9" x14ac:dyDescent="0.35">
      <c r="A1054" s="5" t="s">
        <v>5676</v>
      </c>
      <c r="B1054" s="5" t="s">
        <v>5677</v>
      </c>
      <c r="C1054" s="5" t="s">
        <v>21</v>
      </c>
      <c r="D1054" s="5" t="s">
        <v>121</v>
      </c>
      <c r="E1054" s="5">
        <v>4</v>
      </c>
      <c r="F1054" s="5" cm="1">
        <f t="array" ref="F1054">_xlfn.XLOOKUP(SALES!$D1054,TRIM(Table5[PRODUCTS]),Table5[SELLING PRICE])</f>
        <v>3000</v>
      </c>
      <c r="G1054" s="5">
        <f t="shared" si="32"/>
        <v>12000</v>
      </c>
      <c r="H1054" s="6" t="str">
        <f t="shared" si="33"/>
        <v>Aug</v>
      </c>
      <c r="I1054" s="5">
        <f>YEAR(SALES!$A1054)</f>
        <v>2023</v>
      </c>
    </row>
    <row r="1055" spans="1:9" x14ac:dyDescent="0.35">
      <c r="A1055" s="7" t="s">
        <v>5671</v>
      </c>
      <c r="B1055" s="7" t="s">
        <v>5670</v>
      </c>
      <c r="C1055" s="7" t="s">
        <v>21</v>
      </c>
      <c r="D1055" s="7" t="s">
        <v>121</v>
      </c>
      <c r="E1055" s="7">
        <v>2</v>
      </c>
      <c r="F1055" s="7" cm="1">
        <f t="array" ref="F1055">_xlfn.XLOOKUP(SALES!$D1055,TRIM(Table5[PRODUCTS]),Table5[SELLING PRICE])</f>
        <v>3000</v>
      </c>
      <c r="G1055" s="7">
        <f t="shared" si="32"/>
        <v>6000</v>
      </c>
      <c r="H1055" s="6" t="str">
        <f t="shared" si="33"/>
        <v>Aug</v>
      </c>
      <c r="I1055" s="5">
        <f>YEAR(SALES!$A1055)</f>
        <v>2023</v>
      </c>
    </row>
    <row r="1056" spans="1:9" x14ac:dyDescent="0.35">
      <c r="A1056" s="5" t="s">
        <v>5631</v>
      </c>
      <c r="B1056" s="5" t="s">
        <v>5635</v>
      </c>
      <c r="C1056" s="5" t="s">
        <v>21</v>
      </c>
      <c r="D1056" s="5" t="s">
        <v>121</v>
      </c>
      <c r="E1056" s="5">
        <v>15</v>
      </c>
      <c r="F1056" s="5" cm="1">
        <f t="array" ref="F1056">_xlfn.XLOOKUP(SALES!$D1056,TRIM(Table5[PRODUCTS]),Table5[SELLING PRICE])</f>
        <v>3000</v>
      </c>
      <c r="G1056" s="5">
        <f t="shared" si="32"/>
        <v>45000</v>
      </c>
      <c r="H1056" s="6" t="str">
        <f t="shared" si="33"/>
        <v>Aug</v>
      </c>
      <c r="I1056" s="5">
        <f>YEAR(SALES!$A1056)</f>
        <v>2023</v>
      </c>
    </row>
    <row r="1057" spans="1:9" x14ac:dyDescent="0.35">
      <c r="A1057" s="7" t="s">
        <v>5612</v>
      </c>
      <c r="B1057" s="7" t="s">
        <v>5616</v>
      </c>
      <c r="C1057" s="7" t="s">
        <v>21</v>
      </c>
      <c r="D1057" s="7" t="s">
        <v>121</v>
      </c>
      <c r="E1057" s="7">
        <v>3</v>
      </c>
      <c r="F1057" s="7" cm="1">
        <f t="array" ref="F1057">_xlfn.XLOOKUP(SALES!$D1057,TRIM(Table5[PRODUCTS]),Table5[SELLING PRICE])</f>
        <v>3000</v>
      </c>
      <c r="G1057" s="7">
        <f t="shared" si="32"/>
        <v>9000</v>
      </c>
      <c r="H1057" s="6" t="str">
        <f t="shared" si="33"/>
        <v>Aug</v>
      </c>
      <c r="I1057" s="5">
        <f>YEAR(SALES!$A1057)</f>
        <v>2023</v>
      </c>
    </row>
    <row r="1058" spans="1:9" x14ac:dyDescent="0.35">
      <c r="A1058" s="5" t="s">
        <v>5589</v>
      </c>
      <c r="B1058" s="5" t="s">
        <v>5590</v>
      </c>
      <c r="C1058" s="5" t="s">
        <v>21</v>
      </c>
      <c r="D1058" s="5" t="s">
        <v>121</v>
      </c>
      <c r="E1058" s="5">
        <v>6</v>
      </c>
      <c r="F1058" s="5" cm="1">
        <f t="array" ref="F1058">_xlfn.XLOOKUP(SALES!$D1058,TRIM(Table5[PRODUCTS]),Table5[SELLING PRICE])</f>
        <v>3000</v>
      </c>
      <c r="G1058" s="5">
        <f t="shared" si="32"/>
        <v>18000</v>
      </c>
      <c r="H1058" s="6" t="str">
        <f t="shared" si="33"/>
        <v>Aug</v>
      </c>
      <c r="I1058" s="5">
        <f>YEAR(SALES!$A1058)</f>
        <v>2023</v>
      </c>
    </row>
    <row r="1059" spans="1:9" x14ac:dyDescent="0.35">
      <c r="A1059" s="7" t="s">
        <v>5480</v>
      </c>
      <c r="B1059" s="7" t="s">
        <v>5483</v>
      </c>
      <c r="C1059" s="7" t="s">
        <v>21</v>
      </c>
      <c r="D1059" s="7" t="s">
        <v>121</v>
      </c>
      <c r="E1059" s="7">
        <v>5</v>
      </c>
      <c r="F1059" s="7" cm="1">
        <f t="array" ref="F1059">_xlfn.XLOOKUP(SALES!$D1059,TRIM(Table5[PRODUCTS]),Table5[SELLING PRICE])</f>
        <v>3000</v>
      </c>
      <c r="G1059" s="7">
        <f t="shared" si="32"/>
        <v>15000</v>
      </c>
      <c r="H1059" s="6" t="str">
        <f t="shared" si="33"/>
        <v>Sept</v>
      </c>
      <c r="I1059" s="7">
        <f>YEAR(SALES!$A1059)</f>
        <v>2023</v>
      </c>
    </row>
    <row r="1060" spans="1:9" x14ac:dyDescent="0.35">
      <c r="A1060" s="5" t="s">
        <v>5456</v>
      </c>
      <c r="B1060" s="5" t="s">
        <v>5458</v>
      </c>
      <c r="C1060" s="5" t="s">
        <v>21</v>
      </c>
      <c r="D1060" s="5" t="s">
        <v>121</v>
      </c>
      <c r="E1060" s="5">
        <v>4</v>
      </c>
      <c r="F1060" s="5" cm="1">
        <f t="array" ref="F1060">_xlfn.XLOOKUP(SALES!$D1060,TRIM(Table5[PRODUCTS]),Table5[SELLING PRICE])</f>
        <v>3000</v>
      </c>
      <c r="G1060" s="5">
        <f t="shared" si="32"/>
        <v>12000</v>
      </c>
      <c r="H1060" s="6" t="str">
        <f t="shared" si="33"/>
        <v>Sept</v>
      </c>
      <c r="I1060" s="5">
        <f>YEAR(SALES!$A1060)</f>
        <v>2023</v>
      </c>
    </row>
    <row r="1061" spans="1:9" x14ac:dyDescent="0.35">
      <c r="A1061" s="7" t="s">
        <v>5367</v>
      </c>
      <c r="B1061" s="7" t="s">
        <v>5366</v>
      </c>
      <c r="C1061" s="7" t="s">
        <v>21</v>
      </c>
      <c r="D1061" s="7" t="s">
        <v>121</v>
      </c>
      <c r="E1061" s="7">
        <v>11</v>
      </c>
      <c r="F1061" s="7" cm="1">
        <f t="array" ref="F1061">_xlfn.XLOOKUP(SALES!$D1061,TRIM(Table5[PRODUCTS]),Table5[SELLING PRICE])</f>
        <v>3000</v>
      </c>
      <c r="G1061" s="7">
        <f t="shared" si="32"/>
        <v>33000</v>
      </c>
      <c r="H1061" s="6" t="str">
        <f t="shared" si="33"/>
        <v>Sept</v>
      </c>
      <c r="I1061" s="5">
        <f>YEAR(SALES!$A1061)</f>
        <v>2023</v>
      </c>
    </row>
    <row r="1062" spans="1:9" x14ac:dyDescent="0.35">
      <c r="A1062" s="5" t="s">
        <v>5353</v>
      </c>
      <c r="B1062" s="5" t="s">
        <v>5355</v>
      </c>
      <c r="C1062" s="5" t="s">
        <v>21</v>
      </c>
      <c r="D1062" s="5" t="s">
        <v>121</v>
      </c>
      <c r="E1062" s="5">
        <v>4</v>
      </c>
      <c r="F1062" s="5" cm="1">
        <f t="array" ref="F1062">_xlfn.XLOOKUP(SALES!$D1062,TRIM(Table5[PRODUCTS]),Table5[SELLING PRICE])</f>
        <v>3000</v>
      </c>
      <c r="G1062" s="5">
        <f t="shared" si="32"/>
        <v>12000</v>
      </c>
      <c r="H1062" s="6" t="str">
        <f t="shared" si="33"/>
        <v>Sept</v>
      </c>
      <c r="I1062" s="5">
        <f>YEAR(SALES!$A1062)</f>
        <v>2023</v>
      </c>
    </row>
    <row r="1063" spans="1:9" x14ac:dyDescent="0.35">
      <c r="A1063" s="7" t="s">
        <v>5353</v>
      </c>
      <c r="B1063" s="7" t="s">
        <v>5352</v>
      </c>
      <c r="C1063" s="7" t="s">
        <v>21</v>
      </c>
      <c r="D1063" s="7" t="s">
        <v>121</v>
      </c>
      <c r="E1063" s="7">
        <v>15</v>
      </c>
      <c r="F1063" s="7" cm="1">
        <f t="array" ref="F1063">_xlfn.XLOOKUP(SALES!$D1063,TRIM(Table5[PRODUCTS]),Table5[SELLING PRICE])</f>
        <v>3000</v>
      </c>
      <c r="G1063" s="7">
        <f t="shared" si="32"/>
        <v>45000</v>
      </c>
      <c r="H1063" s="6" t="str">
        <f t="shared" si="33"/>
        <v>Sept</v>
      </c>
      <c r="I1063" s="5">
        <f>YEAR(SALES!$A1063)</f>
        <v>2023</v>
      </c>
    </row>
    <row r="1064" spans="1:9" x14ac:dyDescent="0.35">
      <c r="A1064" s="5" t="s">
        <v>5293</v>
      </c>
      <c r="B1064" s="5" t="s">
        <v>5296</v>
      </c>
      <c r="C1064" s="5" t="s">
        <v>21</v>
      </c>
      <c r="D1064" s="5" t="s">
        <v>121</v>
      </c>
      <c r="E1064" s="5">
        <v>12</v>
      </c>
      <c r="F1064" s="5" cm="1">
        <f t="array" ref="F1064">_xlfn.XLOOKUP(SALES!$D1064,TRIM(Table5[PRODUCTS]),Table5[SELLING PRICE])</f>
        <v>3000</v>
      </c>
      <c r="G1064" s="5">
        <f t="shared" si="32"/>
        <v>36000</v>
      </c>
      <c r="H1064" s="6" t="str">
        <f t="shared" si="33"/>
        <v>Oct</v>
      </c>
      <c r="I1064" s="5">
        <f>YEAR(SALES!$A1064)</f>
        <v>2023</v>
      </c>
    </row>
    <row r="1065" spans="1:9" x14ac:dyDescent="0.35">
      <c r="A1065" s="7" t="s">
        <v>5269</v>
      </c>
      <c r="B1065" s="7" t="s">
        <v>5277</v>
      </c>
      <c r="C1065" s="7" t="s">
        <v>21</v>
      </c>
      <c r="D1065" s="7" t="s">
        <v>121</v>
      </c>
      <c r="E1065" s="7">
        <v>7</v>
      </c>
      <c r="F1065" s="7" cm="1">
        <f t="array" ref="F1065">_xlfn.XLOOKUP(SALES!$D1065,TRIM(Table5[PRODUCTS]),Table5[SELLING PRICE])</f>
        <v>3000</v>
      </c>
      <c r="G1065" s="7">
        <f t="shared" si="32"/>
        <v>21000</v>
      </c>
      <c r="H1065" s="6" t="str">
        <f t="shared" si="33"/>
        <v>Oct</v>
      </c>
      <c r="I1065" s="7">
        <f>YEAR(SALES!$A1065)</f>
        <v>2023</v>
      </c>
    </row>
    <row r="1066" spans="1:9" x14ac:dyDescent="0.35">
      <c r="A1066" s="5" t="s">
        <v>5264</v>
      </c>
      <c r="B1066" s="5" t="s">
        <v>5263</v>
      </c>
      <c r="C1066" s="5" t="s">
        <v>21</v>
      </c>
      <c r="D1066" s="5" t="s">
        <v>121</v>
      </c>
      <c r="E1066" s="5">
        <v>3</v>
      </c>
      <c r="F1066" s="5" cm="1">
        <f t="array" ref="F1066">_xlfn.XLOOKUP(SALES!$D1066,TRIM(Table5[PRODUCTS]),Table5[SELLING PRICE])</f>
        <v>3000</v>
      </c>
      <c r="G1066" s="5">
        <f t="shared" si="32"/>
        <v>9000</v>
      </c>
      <c r="H1066" s="6" t="str">
        <f t="shared" si="33"/>
        <v>Oct</v>
      </c>
      <c r="I1066" s="5">
        <f>YEAR(SALES!$A1066)</f>
        <v>2023</v>
      </c>
    </row>
    <row r="1067" spans="1:9" x14ac:dyDescent="0.35">
      <c r="A1067" s="7" t="s">
        <v>5195</v>
      </c>
      <c r="B1067" s="7" t="s">
        <v>5194</v>
      </c>
      <c r="C1067" s="7" t="s">
        <v>21</v>
      </c>
      <c r="D1067" s="7" t="s">
        <v>121</v>
      </c>
      <c r="E1067" s="7">
        <v>11</v>
      </c>
      <c r="F1067" s="7" cm="1">
        <f t="array" ref="F1067">_xlfn.XLOOKUP(SALES!$D1067,TRIM(Table5[PRODUCTS]),Table5[SELLING PRICE])</f>
        <v>3000</v>
      </c>
      <c r="G1067" s="7">
        <f t="shared" si="32"/>
        <v>33000</v>
      </c>
      <c r="H1067" s="6" t="str">
        <f t="shared" si="33"/>
        <v>Oct</v>
      </c>
      <c r="I1067" s="5">
        <f>YEAR(SALES!$A1067)</f>
        <v>2023</v>
      </c>
    </row>
    <row r="1068" spans="1:9" x14ac:dyDescent="0.35">
      <c r="A1068" s="5" t="s">
        <v>5164</v>
      </c>
      <c r="B1068" s="5" t="s">
        <v>5165</v>
      </c>
      <c r="C1068" s="5" t="s">
        <v>21</v>
      </c>
      <c r="D1068" s="5" t="s">
        <v>121</v>
      </c>
      <c r="E1068" s="5">
        <v>1</v>
      </c>
      <c r="F1068" s="5" cm="1">
        <f t="array" ref="F1068">_xlfn.XLOOKUP(SALES!$D1068,TRIM(Table5[PRODUCTS]),Table5[SELLING PRICE])</f>
        <v>3000</v>
      </c>
      <c r="G1068" s="5">
        <f t="shared" si="32"/>
        <v>3000</v>
      </c>
      <c r="H1068" s="6" t="str">
        <f t="shared" si="33"/>
        <v>Oct</v>
      </c>
      <c r="I1068" s="5">
        <f>YEAR(SALES!$A1068)</f>
        <v>2023</v>
      </c>
    </row>
    <row r="1069" spans="1:9" x14ac:dyDescent="0.35">
      <c r="A1069" s="7" t="s">
        <v>5149</v>
      </c>
      <c r="B1069" s="7" t="s">
        <v>5154</v>
      </c>
      <c r="C1069" s="7" t="s">
        <v>21</v>
      </c>
      <c r="D1069" s="7" t="s">
        <v>121</v>
      </c>
      <c r="E1069" s="7">
        <v>12</v>
      </c>
      <c r="F1069" s="7" cm="1">
        <f t="array" ref="F1069">_xlfn.XLOOKUP(SALES!$D1069,TRIM(Table5[PRODUCTS]),Table5[SELLING PRICE])</f>
        <v>3000</v>
      </c>
      <c r="G1069" s="7">
        <f t="shared" si="32"/>
        <v>36000</v>
      </c>
      <c r="H1069" s="6" t="str">
        <f t="shared" si="33"/>
        <v>Nov</v>
      </c>
      <c r="I1069" s="5">
        <f>YEAR(SALES!$A1069)</f>
        <v>2023</v>
      </c>
    </row>
    <row r="1070" spans="1:9" x14ac:dyDescent="0.35">
      <c r="A1070" s="5" t="s">
        <v>5128</v>
      </c>
      <c r="B1070" s="5" t="s">
        <v>5132</v>
      </c>
      <c r="C1070" s="5" t="s">
        <v>21</v>
      </c>
      <c r="D1070" s="5" t="s">
        <v>121</v>
      </c>
      <c r="E1070" s="5">
        <v>9</v>
      </c>
      <c r="F1070" s="5" cm="1">
        <f t="array" ref="F1070">_xlfn.XLOOKUP(SALES!$D1070,TRIM(Table5[PRODUCTS]),Table5[SELLING PRICE])</f>
        <v>3000</v>
      </c>
      <c r="G1070" s="5">
        <f t="shared" si="32"/>
        <v>27000</v>
      </c>
      <c r="H1070" s="6" t="str">
        <f t="shared" si="33"/>
        <v>Nov</v>
      </c>
      <c r="I1070" s="5">
        <f>YEAR(SALES!$A1070)</f>
        <v>2023</v>
      </c>
    </row>
    <row r="1071" spans="1:9" x14ac:dyDescent="0.35">
      <c r="A1071" s="7" t="s">
        <v>5128</v>
      </c>
      <c r="B1071" s="7" t="s">
        <v>5127</v>
      </c>
      <c r="C1071" s="7" t="s">
        <v>21</v>
      </c>
      <c r="D1071" s="7" t="s">
        <v>121</v>
      </c>
      <c r="E1071" s="7">
        <v>15</v>
      </c>
      <c r="F1071" s="7" cm="1">
        <f t="array" ref="F1071">_xlfn.XLOOKUP(SALES!$D1071,TRIM(Table5[PRODUCTS]),Table5[SELLING PRICE])</f>
        <v>3000</v>
      </c>
      <c r="G1071" s="7">
        <f t="shared" si="32"/>
        <v>45000</v>
      </c>
      <c r="H1071" s="6" t="str">
        <f t="shared" si="33"/>
        <v>Nov</v>
      </c>
      <c r="I1071" s="7">
        <f>YEAR(SALES!$A1071)</f>
        <v>2023</v>
      </c>
    </row>
    <row r="1072" spans="1:9" x14ac:dyDescent="0.35">
      <c r="A1072" s="5" t="s">
        <v>5063</v>
      </c>
      <c r="B1072" s="5" t="s">
        <v>5065</v>
      </c>
      <c r="C1072" s="5" t="s">
        <v>21</v>
      </c>
      <c r="D1072" s="5" t="s">
        <v>121</v>
      </c>
      <c r="E1072" s="5">
        <v>9</v>
      </c>
      <c r="F1072" s="5" cm="1">
        <f t="array" ref="F1072">_xlfn.XLOOKUP(SALES!$D1072,TRIM(Table5[PRODUCTS]),Table5[SELLING PRICE])</f>
        <v>3000</v>
      </c>
      <c r="G1072" s="5">
        <f t="shared" si="32"/>
        <v>27000</v>
      </c>
      <c r="H1072" s="6" t="str">
        <f t="shared" si="33"/>
        <v>Nov</v>
      </c>
      <c r="I1072" s="5">
        <f>YEAR(SALES!$A1072)</f>
        <v>2023</v>
      </c>
    </row>
    <row r="1073" spans="1:9" x14ac:dyDescent="0.35">
      <c r="A1073" s="7" t="s">
        <v>5040</v>
      </c>
      <c r="B1073" s="7" t="s">
        <v>5042</v>
      </c>
      <c r="C1073" s="7" t="s">
        <v>21</v>
      </c>
      <c r="D1073" s="7" t="s">
        <v>121</v>
      </c>
      <c r="E1073" s="7">
        <v>15</v>
      </c>
      <c r="F1073" s="7" cm="1">
        <f t="array" ref="F1073">_xlfn.XLOOKUP(SALES!$D1073,TRIM(Table5[PRODUCTS]),Table5[SELLING PRICE])</f>
        <v>3000</v>
      </c>
      <c r="G1073" s="7">
        <f t="shared" si="32"/>
        <v>45000</v>
      </c>
      <c r="H1073" s="6" t="str">
        <f t="shared" si="33"/>
        <v>Nov</v>
      </c>
      <c r="I1073" s="5">
        <f>YEAR(SALES!$A1073)</f>
        <v>2023</v>
      </c>
    </row>
    <row r="1074" spans="1:9" x14ac:dyDescent="0.35">
      <c r="A1074" s="5" t="s">
        <v>5040</v>
      </c>
      <c r="B1074" s="5" t="s">
        <v>5041</v>
      </c>
      <c r="C1074" s="5" t="s">
        <v>21</v>
      </c>
      <c r="D1074" s="5" t="s">
        <v>121</v>
      </c>
      <c r="E1074" s="5">
        <v>8</v>
      </c>
      <c r="F1074" s="5" cm="1">
        <f t="array" ref="F1074">_xlfn.XLOOKUP(SALES!$D1074,TRIM(Table5[PRODUCTS]),Table5[SELLING PRICE])</f>
        <v>3000</v>
      </c>
      <c r="G1074" s="5">
        <f t="shared" si="32"/>
        <v>24000</v>
      </c>
      <c r="H1074" s="6" t="str">
        <f t="shared" si="33"/>
        <v>Nov</v>
      </c>
      <c r="I1074" s="5">
        <f>YEAR(SALES!$A1074)</f>
        <v>2023</v>
      </c>
    </row>
    <row r="1075" spans="1:9" x14ac:dyDescent="0.35">
      <c r="A1075" s="7" t="s">
        <v>4941</v>
      </c>
      <c r="B1075" s="7" t="s">
        <v>4945</v>
      </c>
      <c r="C1075" s="7" t="s">
        <v>21</v>
      </c>
      <c r="D1075" s="7" t="s">
        <v>121</v>
      </c>
      <c r="E1075" s="7">
        <v>5</v>
      </c>
      <c r="F1075" s="7" cm="1">
        <f t="array" ref="F1075">_xlfn.XLOOKUP(SALES!$D1075,TRIM(Table5[PRODUCTS]),Table5[SELLING PRICE])</f>
        <v>3000</v>
      </c>
      <c r="G1075" s="7">
        <f t="shared" si="32"/>
        <v>15000</v>
      </c>
      <c r="H1075" s="6" t="str">
        <f t="shared" si="33"/>
        <v>Dec</v>
      </c>
      <c r="I1075" s="5">
        <f>YEAR(SALES!$A1075)</f>
        <v>2023</v>
      </c>
    </row>
    <row r="1076" spans="1:9" x14ac:dyDescent="0.35">
      <c r="A1076" s="5" t="s">
        <v>4881</v>
      </c>
      <c r="B1076" s="5" t="s">
        <v>4885</v>
      </c>
      <c r="C1076" s="5" t="s">
        <v>21</v>
      </c>
      <c r="D1076" s="5" t="s">
        <v>121</v>
      </c>
      <c r="E1076" s="5">
        <v>8</v>
      </c>
      <c r="F1076" s="5" cm="1">
        <f t="array" ref="F1076">_xlfn.XLOOKUP(SALES!$D1076,TRIM(Table5[PRODUCTS]),Table5[SELLING PRICE])</f>
        <v>3000</v>
      </c>
      <c r="G1076" s="5">
        <f t="shared" si="32"/>
        <v>24000</v>
      </c>
      <c r="H1076" s="6" t="str">
        <f t="shared" si="33"/>
        <v>Dec</v>
      </c>
      <c r="I1076" s="5">
        <f>YEAR(SALES!$A1076)</f>
        <v>2023</v>
      </c>
    </row>
    <row r="1077" spans="1:9" x14ac:dyDescent="0.35">
      <c r="A1077" s="7" t="s">
        <v>4881</v>
      </c>
      <c r="B1077" s="7" t="s">
        <v>4880</v>
      </c>
      <c r="C1077" s="7" t="s">
        <v>21</v>
      </c>
      <c r="D1077" s="7" t="s">
        <v>121</v>
      </c>
      <c r="E1077" s="7">
        <v>6</v>
      </c>
      <c r="F1077" s="7" cm="1">
        <f t="array" ref="F1077">_xlfn.XLOOKUP(SALES!$D1077,TRIM(Table5[PRODUCTS]),Table5[SELLING PRICE])</f>
        <v>3000</v>
      </c>
      <c r="G1077" s="7">
        <f t="shared" si="32"/>
        <v>18000</v>
      </c>
      <c r="H1077" s="6" t="str">
        <f t="shared" si="33"/>
        <v>Dec</v>
      </c>
      <c r="I1077" s="7">
        <f>YEAR(SALES!$A1077)</f>
        <v>2023</v>
      </c>
    </row>
    <row r="1078" spans="1:9" x14ac:dyDescent="0.35">
      <c r="A1078" s="5" t="s">
        <v>4872</v>
      </c>
      <c r="B1078" s="5" t="s">
        <v>4878</v>
      </c>
      <c r="C1078" s="5" t="s">
        <v>21</v>
      </c>
      <c r="D1078" s="5" t="s">
        <v>121</v>
      </c>
      <c r="E1078" s="5">
        <v>1</v>
      </c>
      <c r="F1078" s="5" cm="1">
        <f t="array" ref="F1078">_xlfn.XLOOKUP(SALES!$D1078,TRIM(Table5[PRODUCTS]),Table5[SELLING PRICE])</f>
        <v>3000</v>
      </c>
      <c r="G1078" s="5">
        <f t="shared" si="32"/>
        <v>3000</v>
      </c>
      <c r="H1078" s="6" t="str">
        <f t="shared" si="33"/>
        <v>Dec</v>
      </c>
      <c r="I1078" s="5">
        <f>YEAR(SALES!$A1078)</f>
        <v>2023</v>
      </c>
    </row>
    <row r="1079" spans="1:9" x14ac:dyDescent="0.35">
      <c r="A1079" s="7" t="s">
        <v>4829</v>
      </c>
      <c r="B1079" s="7" t="s">
        <v>4830</v>
      </c>
      <c r="C1079" s="7" t="s">
        <v>21</v>
      </c>
      <c r="D1079" s="7" t="s">
        <v>121</v>
      </c>
      <c r="E1079" s="7">
        <v>1</v>
      </c>
      <c r="F1079" s="7" cm="1">
        <f t="array" ref="F1079">_xlfn.XLOOKUP(SALES!$D1079,TRIM(Table5[PRODUCTS]),Table5[SELLING PRICE])</f>
        <v>3000</v>
      </c>
      <c r="G1079" s="7">
        <f t="shared" si="32"/>
        <v>3000</v>
      </c>
      <c r="H1079" s="6" t="str">
        <f t="shared" si="33"/>
        <v>Dec</v>
      </c>
      <c r="I1079" s="5">
        <f>YEAR(SALES!$A1079)</f>
        <v>2023</v>
      </c>
    </row>
    <row r="1080" spans="1:9" x14ac:dyDescent="0.35">
      <c r="A1080" s="5" t="s">
        <v>4744</v>
      </c>
      <c r="B1080" s="5" t="s">
        <v>4746</v>
      </c>
      <c r="C1080" s="5" t="s">
        <v>21</v>
      </c>
      <c r="D1080" s="5" t="s">
        <v>121</v>
      </c>
      <c r="E1080" s="5">
        <v>9</v>
      </c>
      <c r="F1080" s="5" cm="1">
        <f t="array" ref="F1080">_xlfn.XLOOKUP(SALES!$D1080,TRIM(Table5[PRODUCTS]),Table5[SELLING PRICE])</f>
        <v>3000</v>
      </c>
      <c r="G1080" s="5">
        <f t="shared" si="32"/>
        <v>27000</v>
      </c>
      <c r="H1080" s="6" t="str">
        <f t="shared" si="33"/>
        <v>Jan</v>
      </c>
      <c r="I1080" s="5">
        <f>YEAR(SALES!$A1080)</f>
        <v>2024</v>
      </c>
    </row>
    <row r="1081" spans="1:9" x14ac:dyDescent="0.35">
      <c r="A1081" s="7" t="s">
        <v>4697</v>
      </c>
      <c r="B1081" s="7" t="s">
        <v>4703</v>
      </c>
      <c r="C1081" s="7" t="s">
        <v>21</v>
      </c>
      <c r="D1081" s="7" t="s">
        <v>121</v>
      </c>
      <c r="E1081" s="7">
        <v>3</v>
      </c>
      <c r="F1081" s="7" cm="1">
        <f t="array" ref="F1081">_xlfn.XLOOKUP(SALES!$D1081,TRIM(Table5[PRODUCTS]),Table5[SELLING PRICE])</f>
        <v>3000</v>
      </c>
      <c r="G1081" s="7">
        <f t="shared" si="32"/>
        <v>9000</v>
      </c>
      <c r="H1081" s="6" t="str">
        <f t="shared" si="33"/>
        <v>Jan</v>
      </c>
      <c r="I1081" s="5">
        <f>YEAR(SALES!$A1081)</f>
        <v>2024</v>
      </c>
    </row>
    <row r="1082" spans="1:9" x14ac:dyDescent="0.35">
      <c r="A1082" s="5" t="s">
        <v>4589</v>
      </c>
      <c r="B1082" s="5" t="s">
        <v>4591</v>
      </c>
      <c r="C1082" s="5" t="s">
        <v>21</v>
      </c>
      <c r="D1082" s="5" t="s">
        <v>121</v>
      </c>
      <c r="E1082" s="5">
        <v>2</v>
      </c>
      <c r="F1082" s="5" cm="1">
        <f t="array" ref="F1082">_xlfn.XLOOKUP(SALES!$D1082,TRIM(Table5[PRODUCTS]),Table5[SELLING PRICE])</f>
        <v>3000</v>
      </c>
      <c r="G1082" s="5">
        <f t="shared" si="32"/>
        <v>6000</v>
      </c>
      <c r="H1082" s="6" t="str">
        <f t="shared" si="33"/>
        <v>Jan</v>
      </c>
      <c r="I1082" s="5">
        <f>YEAR(SALES!$A1082)</f>
        <v>2024</v>
      </c>
    </row>
    <row r="1083" spans="1:9" x14ac:dyDescent="0.35">
      <c r="A1083" s="7" t="s">
        <v>4584</v>
      </c>
      <c r="B1083" s="7" t="s">
        <v>4583</v>
      </c>
      <c r="C1083" s="7" t="s">
        <v>21</v>
      </c>
      <c r="D1083" s="7" t="s">
        <v>121</v>
      </c>
      <c r="E1083" s="7">
        <v>15</v>
      </c>
      <c r="F1083" s="7" cm="1">
        <f t="array" ref="F1083">_xlfn.XLOOKUP(SALES!$D1083,TRIM(Table5[PRODUCTS]),Table5[SELLING PRICE])</f>
        <v>3000</v>
      </c>
      <c r="G1083" s="7">
        <f t="shared" si="32"/>
        <v>45000</v>
      </c>
      <c r="H1083" s="6" t="str">
        <f t="shared" si="33"/>
        <v>Jan</v>
      </c>
      <c r="I1083" s="7">
        <f>YEAR(SALES!$A1083)</f>
        <v>2024</v>
      </c>
    </row>
    <row r="1084" spans="1:9" x14ac:dyDescent="0.35">
      <c r="A1084" s="5" t="s">
        <v>4569</v>
      </c>
      <c r="B1084" s="5" t="s">
        <v>4572</v>
      </c>
      <c r="C1084" s="5" t="s">
        <v>21</v>
      </c>
      <c r="D1084" s="5" t="s">
        <v>121</v>
      </c>
      <c r="E1084" s="5">
        <v>9</v>
      </c>
      <c r="F1084" s="5" cm="1">
        <f t="array" ref="F1084">_xlfn.XLOOKUP(SALES!$D1084,TRIM(Table5[PRODUCTS]),Table5[SELLING PRICE])</f>
        <v>3000</v>
      </c>
      <c r="G1084" s="5">
        <f t="shared" si="32"/>
        <v>27000</v>
      </c>
      <c r="H1084" s="6" t="str">
        <f t="shared" si="33"/>
        <v>Jan</v>
      </c>
      <c r="I1084" s="5">
        <f>YEAR(SALES!$A1084)</f>
        <v>2024</v>
      </c>
    </row>
    <row r="1085" spans="1:9" x14ac:dyDescent="0.35">
      <c r="A1085" s="7" t="s">
        <v>4545</v>
      </c>
      <c r="B1085" s="7" t="s">
        <v>4547</v>
      </c>
      <c r="C1085" s="7" t="s">
        <v>21</v>
      </c>
      <c r="D1085" s="7" t="s">
        <v>121</v>
      </c>
      <c r="E1085" s="7">
        <v>13</v>
      </c>
      <c r="F1085" s="7" cm="1">
        <f t="array" ref="F1085">_xlfn.XLOOKUP(SALES!$D1085,TRIM(Table5[PRODUCTS]),Table5[SELLING PRICE])</f>
        <v>3000</v>
      </c>
      <c r="G1085" s="7">
        <f t="shared" si="32"/>
        <v>39000</v>
      </c>
      <c r="H1085" s="6" t="str">
        <f t="shared" si="33"/>
        <v>Feb</v>
      </c>
      <c r="I1085" s="5">
        <f>YEAR(SALES!$A1085)</f>
        <v>2024</v>
      </c>
    </row>
    <row r="1086" spans="1:9" x14ac:dyDescent="0.35">
      <c r="A1086" s="5" t="s">
        <v>4513</v>
      </c>
      <c r="B1086" s="5" t="s">
        <v>4516</v>
      </c>
      <c r="C1086" s="5" t="s">
        <v>21</v>
      </c>
      <c r="D1086" s="5" t="s">
        <v>121</v>
      </c>
      <c r="E1086" s="5">
        <v>1</v>
      </c>
      <c r="F1086" s="5" cm="1">
        <f t="array" ref="F1086">_xlfn.XLOOKUP(SALES!$D1086,TRIM(Table5[PRODUCTS]),Table5[SELLING PRICE])</f>
        <v>3000</v>
      </c>
      <c r="G1086" s="5">
        <f t="shared" si="32"/>
        <v>3000</v>
      </c>
      <c r="H1086" s="6" t="str">
        <f t="shared" si="33"/>
        <v>Feb</v>
      </c>
      <c r="I1086" s="5">
        <f>YEAR(SALES!$A1086)</f>
        <v>2024</v>
      </c>
    </row>
    <row r="1087" spans="1:9" x14ac:dyDescent="0.35">
      <c r="A1087" s="7" t="s">
        <v>4407</v>
      </c>
      <c r="B1087" s="7" t="s">
        <v>4414</v>
      </c>
      <c r="C1087" s="7" t="s">
        <v>21</v>
      </c>
      <c r="D1087" s="7" t="s">
        <v>121</v>
      </c>
      <c r="E1087" s="7">
        <v>3</v>
      </c>
      <c r="F1087" s="7" cm="1">
        <f t="array" ref="F1087">_xlfn.XLOOKUP(SALES!$D1087,TRIM(Table5[PRODUCTS]),Table5[SELLING PRICE])</f>
        <v>3000</v>
      </c>
      <c r="G1087" s="7">
        <f t="shared" si="32"/>
        <v>9000</v>
      </c>
      <c r="H1087" s="6" t="str">
        <f t="shared" si="33"/>
        <v>Feb</v>
      </c>
      <c r="I1087" s="5">
        <f>YEAR(SALES!$A1087)</f>
        <v>2024</v>
      </c>
    </row>
    <row r="1088" spans="1:9" x14ac:dyDescent="0.35">
      <c r="A1088" s="5" t="s">
        <v>4382</v>
      </c>
      <c r="B1088" s="5" t="s">
        <v>4386</v>
      </c>
      <c r="C1088" s="5" t="s">
        <v>21</v>
      </c>
      <c r="D1088" s="5" t="s">
        <v>121</v>
      </c>
      <c r="E1088" s="5">
        <v>1</v>
      </c>
      <c r="F1088" s="5" cm="1">
        <f t="array" ref="F1088">_xlfn.XLOOKUP(SALES!$D1088,TRIM(Table5[PRODUCTS]),Table5[SELLING PRICE])</f>
        <v>3000</v>
      </c>
      <c r="G1088" s="5">
        <f t="shared" si="32"/>
        <v>3000</v>
      </c>
      <c r="H1088" s="6" t="str">
        <f t="shared" si="33"/>
        <v>Feb</v>
      </c>
      <c r="I1088" s="5">
        <f>YEAR(SALES!$A1088)</f>
        <v>2024</v>
      </c>
    </row>
    <row r="1089" spans="1:9" x14ac:dyDescent="0.35">
      <c r="A1089" s="7" t="s">
        <v>4373</v>
      </c>
      <c r="B1089" s="7" t="s">
        <v>4372</v>
      </c>
      <c r="C1089" s="7" t="s">
        <v>21</v>
      </c>
      <c r="D1089" s="7" t="s">
        <v>121</v>
      </c>
      <c r="E1089" s="7">
        <v>2</v>
      </c>
      <c r="F1089" s="7" cm="1">
        <f t="array" ref="F1089">_xlfn.XLOOKUP(SALES!$D1089,TRIM(Table5[PRODUCTS]),Table5[SELLING PRICE])</f>
        <v>3000</v>
      </c>
      <c r="G1089" s="7">
        <f t="shared" si="32"/>
        <v>6000</v>
      </c>
      <c r="H1089" s="6" t="str">
        <f t="shared" si="33"/>
        <v>Mar</v>
      </c>
      <c r="I1089" s="7">
        <f>YEAR(SALES!$A1089)</f>
        <v>2024</v>
      </c>
    </row>
    <row r="1090" spans="1:9" x14ac:dyDescent="0.35">
      <c r="A1090" s="5" t="s">
        <v>4347</v>
      </c>
      <c r="B1090" s="5" t="s">
        <v>4346</v>
      </c>
      <c r="C1090" s="5" t="s">
        <v>21</v>
      </c>
      <c r="D1090" s="5" t="s">
        <v>121</v>
      </c>
      <c r="E1090" s="5">
        <v>3</v>
      </c>
      <c r="F1090" s="5" cm="1">
        <f t="array" ref="F1090">_xlfn.XLOOKUP(SALES!$D1090,TRIM(Table5[PRODUCTS]),Table5[SELLING PRICE])</f>
        <v>3000</v>
      </c>
      <c r="G1090" s="5">
        <f t="shared" ref="G1090:G1153" si="34">PRODUCT(E1090:F1090)</f>
        <v>9000</v>
      </c>
      <c r="H1090" s="6" t="str">
        <f t="shared" ref="H1090:H1153" si="35">TEXT(A1090, "mmm")</f>
        <v>Mar</v>
      </c>
      <c r="I1090" s="5">
        <f>YEAR(SALES!$A1090)</f>
        <v>2024</v>
      </c>
    </row>
    <row r="1091" spans="1:9" x14ac:dyDescent="0.35">
      <c r="A1091" s="7" t="s">
        <v>4301</v>
      </c>
      <c r="B1091" s="7" t="s">
        <v>4305</v>
      </c>
      <c r="C1091" s="7" t="s">
        <v>21</v>
      </c>
      <c r="D1091" s="7" t="s">
        <v>121</v>
      </c>
      <c r="E1091" s="7">
        <v>10</v>
      </c>
      <c r="F1091" s="7" cm="1">
        <f t="array" ref="F1091">_xlfn.XLOOKUP(SALES!$D1091,TRIM(Table5[PRODUCTS]),Table5[SELLING PRICE])</f>
        <v>3000</v>
      </c>
      <c r="G1091" s="7">
        <f t="shared" si="34"/>
        <v>30000</v>
      </c>
      <c r="H1091" s="6" t="str">
        <f t="shared" si="35"/>
        <v>Mar</v>
      </c>
      <c r="I1091" s="5">
        <f>YEAR(SALES!$A1091)</f>
        <v>2024</v>
      </c>
    </row>
    <row r="1092" spans="1:9" x14ac:dyDescent="0.35">
      <c r="A1092" s="5" t="s">
        <v>4210</v>
      </c>
      <c r="B1092" s="5" t="s">
        <v>4212</v>
      </c>
      <c r="C1092" s="5" t="s">
        <v>21</v>
      </c>
      <c r="D1092" s="5" t="s">
        <v>121</v>
      </c>
      <c r="E1092" s="5">
        <v>10</v>
      </c>
      <c r="F1092" s="5" cm="1">
        <f t="array" ref="F1092">_xlfn.XLOOKUP(SALES!$D1092,TRIM(Table5[PRODUCTS]),Table5[SELLING PRICE])</f>
        <v>3000</v>
      </c>
      <c r="G1092" s="5">
        <f t="shared" si="34"/>
        <v>30000</v>
      </c>
      <c r="H1092" s="6" t="str">
        <f t="shared" si="35"/>
        <v>Mar</v>
      </c>
      <c r="I1092" s="5">
        <f>YEAR(SALES!$A1092)</f>
        <v>2024</v>
      </c>
    </row>
    <row r="1093" spans="1:9" x14ac:dyDescent="0.35">
      <c r="A1093" s="7" t="s">
        <v>4197</v>
      </c>
      <c r="B1093" s="7" t="s">
        <v>4199</v>
      </c>
      <c r="C1093" s="7" t="s">
        <v>21</v>
      </c>
      <c r="D1093" s="7" t="s">
        <v>121</v>
      </c>
      <c r="E1093" s="7">
        <v>1</v>
      </c>
      <c r="F1093" s="7" cm="1">
        <f t="array" ref="F1093">_xlfn.XLOOKUP(SALES!$D1093,TRIM(Table5[PRODUCTS]),Table5[SELLING PRICE])</f>
        <v>3000</v>
      </c>
      <c r="G1093" s="7">
        <f t="shared" si="34"/>
        <v>3000</v>
      </c>
      <c r="H1093" s="6" t="str">
        <f t="shared" si="35"/>
        <v>Mar</v>
      </c>
      <c r="I1093" s="5">
        <f>YEAR(SALES!$A1093)</f>
        <v>2024</v>
      </c>
    </row>
    <row r="1094" spans="1:9" x14ac:dyDescent="0.35">
      <c r="A1094" s="5" t="s">
        <v>4088</v>
      </c>
      <c r="B1094" s="5" t="s">
        <v>4091</v>
      </c>
      <c r="C1094" s="5" t="s">
        <v>21</v>
      </c>
      <c r="D1094" s="5" t="s">
        <v>121</v>
      </c>
      <c r="E1094" s="5">
        <v>9</v>
      </c>
      <c r="F1094" s="5" cm="1">
        <f t="array" ref="F1094">_xlfn.XLOOKUP(SALES!$D1094,TRIM(Table5[PRODUCTS]),Table5[SELLING PRICE])</f>
        <v>3000</v>
      </c>
      <c r="G1094" s="5">
        <f t="shared" si="34"/>
        <v>27000</v>
      </c>
      <c r="H1094" s="6" t="str">
        <f t="shared" si="35"/>
        <v>Apr</v>
      </c>
      <c r="I1094" s="5">
        <f>YEAR(SALES!$A1094)</f>
        <v>2024</v>
      </c>
    </row>
    <row r="1095" spans="1:9" x14ac:dyDescent="0.35">
      <c r="A1095" s="7" t="s">
        <v>4065</v>
      </c>
      <c r="B1095" s="7" t="s">
        <v>4069</v>
      </c>
      <c r="C1095" s="7" t="s">
        <v>21</v>
      </c>
      <c r="D1095" s="7" t="s">
        <v>121</v>
      </c>
      <c r="E1095" s="7">
        <v>3</v>
      </c>
      <c r="F1095" s="7" cm="1">
        <f t="array" ref="F1095">_xlfn.XLOOKUP(SALES!$D1095,TRIM(Table5[PRODUCTS]),Table5[SELLING PRICE])</f>
        <v>3000</v>
      </c>
      <c r="G1095" s="7">
        <f t="shared" si="34"/>
        <v>9000</v>
      </c>
      <c r="H1095" s="6" t="str">
        <f t="shared" si="35"/>
        <v>Apr</v>
      </c>
      <c r="I1095" s="7">
        <f>YEAR(SALES!$A1095)</f>
        <v>2024</v>
      </c>
    </row>
    <row r="1096" spans="1:9" x14ac:dyDescent="0.35">
      <c r="A1096" s="5" t="s">
        <v>4065</v>
      </c>
      <c r="B1096" s="5" t="s">
        <v>4068</v>
      </c>
      <c r="C1096" s="5" t="s">
        <v>21</v>
      </c>
      <c r="D1096" s="5" t="s">
        <v>121</v>
      </c>
      <c r="E1096" s="5">
        <v>9</v>
      </c>
      <c r="F1096" s="5" cm="1">
        <f t="array" ref="F1096">_xlfn.XLOOKUP(SALES!$D1096,TRIM(Table5[PRODUCTS]),Table5[SELLING PRICE])</f>
        <v>3000</v>
      </c>
      <c r="G1096" s="5">
        <f t="shared" si="34"/>
        <v>27000</v>
      </c>
      <c r="H1096" s="6" t="str">
        <f t="shared" si="35"/>
        <v>Apr</v>
      </c>
      <c r="I1096" s="5">
        <f>YEAR(SALES!$A1096)</f>
        <v>2024</v>
      </c>
    </row>
    <row r="1097" spans="1:9" x14ac:dyDescent="0.35">
      <c r="A1097" s="7" t="s">
        <v>4039</v>
      </c>
      <c r="B1097" s="7" t="s">
        <v>4038</v>
      </c>
      <c r="C1097" s="7" t="s">
        <v>21</v>
      </c>
      <c r="D1097" s="7" t="s">
        <v>121</v>
      </c>
      <c r="E1097" s="7">
        <v>4</v>
      </c>
      <c r="F1097" s="7" cm="1">
        <f t="array" ref="F1097">_xlfn.XLOOKUP(SALES!$D1097,TRIM(Table5[PRODUCTS]),Table5[SELLING PRICE])</f>
        <v>3000</v>
      </c>
      <c r="G1097" s="7">
        <f t="shared" si="34"/>
        <v>12000</v>
      </c>
      <c r="H1097" s="6" t="str">
        <f t="shared" si="35"/>
        <v>Apr</v>
      </c>
      <c r="I1097" s="5">
        <f>YEAR(SALES!$A1097)</f>
        <v>2024</v>
      </c>
    </row>
    <row r="1098" spans="1:9" x14ac:dyDescent="0.35">
      <c r="A1098" s="5" t="s">
        <v>3988</v>
      </c>
      <c r="B1098" s="5" t="s">
        <v>3989</v>
      </c>
      <c r="C1098" s="5" t="s">
        <v>21</v>
      </c>
      <c r="D1098" s="5" t="s">
        <v>121</v>
      </c>
      <c r="E1098" s="5">
        <v>12</v>
      </c>
      <c r="F1098" s="5" cm="1">
        <f t="array" ref="F1098">_xlfn.XLOOKUP(SALES!$D1098,TRIM(Table5[PRODUCTS]),Table5[SELLING PRICE])</f>
        <v>3000</v>
      </c>
      <c r="G1098" s="5">
        <f t="shared" si="34"/>
        <v>36000</v>
      </c>
      <c r="H1098" s="6" t="str">
        <f t="shared" si="35"/>
        <v>May</v>
      </c>
      <c r="I1098" s="5">
        <f>YEAR(SALES!$A1098)</f>
        <v>2024</v>
      </c>
    </row>
    <row r="1099" spans="1:9" x14ac:dyDescent="0.35">
      <c r="A1099" s="7" t="s">
        <v>3892</v>
      </c>
      <c r="B1099" s="7" t="s">
        <v>3898</v>
      </c>
      <c r="C1099" s="7" t="s">
        <v>21</v>
      </c>
      <c r="D1099" s="7" t="s">
        <v>121</v>
      </c>
      <c r="E1099" s="7">
        <v>5</v>
      </c>
      <c r="F1099" s="7" cm="1">
        <f t="array" ref="F1099">_xlfn.XLOOKUP(SALES!$D1099,TRIM(Table5[PRODUCTS]),Table5[SELLING PRICE])</f>
        <v>3000</v>
      </c>
      <c r="G1099" s="7">
        <f t="shared" si="34"/>
        <v>15000</v>
      </c>
      <c r="H1099" s="6" t="str">
        <f t="shared" si="35"/>
        <v>May</v>
      </c>
      <c r="I1099" s="5">
        <f>YEAR(SALES!$A1099)</f>
        <v>2024</v>
      </c>
    </row>
    <row r="1100" spans="1:9" x14ac:dyDescent="0.35">
      <c r="A1100" s="5" t="s">
        <v>3865</v>
      </c>
      <c r="B1100" s="5" t="s">
        <v>3869</v>
      </c>
      <c r="C1100" s="5" t="s">
        <v>21</v>
      </c>
      <c r="D1100" s="5" t="s">
        <v>121</v>
      </c>
      <c r="E1100" s="5">
        <v>6</v>
      </c>
      <c r="F1100" s="5" cm="1">
        <f t="array" ref="F1100">_xlfn.XLOOKUP(SALES!$D1100,TRIM(Table5[PRODUCTS]),Table5[SELLING PRICE])</f>
        <v>3000</v>
      </c>
      <c r="G1100" s="5">
        <f t="shared" si="34"/>
        <v>18000</v>
      </c>
      <c r="H1100" s="6" t="str">
        <f t="shared" si="35"/>
        <v>May</v>
      </c>
      <c r="I1100" s="5">
        <f>YEAR(SALES!$A1100)</f>
        <v>2024</v>
      </c>
    </row>
    <row r="1101" spans="1:9" x14ac:dyDescent="0.35">
      <c r="A1101" s="7" t="s">
        <v>3749</v>
      </c>
      <c r="B1101" s="7" t="s">
        <v>3757</v>
      </c>
      <c r="C1101" s="7" t="s">
        <v>21</v>
      </c>
      <c r="D1101" s="7" t="s">
        <v>121</v>
      </c>
      <c r="E1101" s="7">
        <v>9</v>
      </c>
      <c r="F1101" s="7" cm="1">
        <f t="array" ref="F1101">_xlfn.XLOOKUP(SALES!$D1101,TRIM(Table5[PRODUCTS]),Table5[SELLING PRICE])</f>
        <v>3000</v>
      </c>
      <c r="G1101" s="7">
        <f t="shared" si="34"/>
        <v>27000</v>
      </c>
      <c r="H1101" s="6" t="str">
        <f t="shared" si="35"/>
        <v>Jun</v>
      </c>
      <c r="I1101" s="7">
        <f>YEAR(SALES!$A1101)</f>
        <v>2024</v>
      </c>
    </row>
    <row r="1102" spans="1:9" x14ac:dyDescent="0.35">
      <c r="A1102" s="5" t="s">
        <v>3730</v>
      </c>
      <c r="B1102" s="5" t="s">
        <v>3732</v>
      </c>
      <c r="C1102" s="5" t="s">
        <v>21</v>
      </c>
      <c r="D1102" s="5" t="s">
        <v>121</v>
      </c>
      <c r="E1102" s="5">
        <v>6</v>
      </c>
      <c r="F1102" s="5" cm="1">
        <f t="array" ref="F1102">_xlfn.XLOOKUP(SALES!$D1102,TRIM(Table5[PRODUCTS]),Table5[SELLING PRICE])</f>
        <v>3000</v>
      </c>
      <c r="G1102" s="5">
        <f t="shared" si="34"/>
        <v>18000</v>
      </c>
      <c r="H1102" s="6" t="str">
        <f t="shared" si="35"/>
        <v>Jun</v>
      </c>
      <c r="I1102" s="5">
        <f>YEAR(SALES!$A1102)</f>
        <v>2024</v>
      </c>
    </row>
    <row r="1103" spans="1:9" x14ac:dyDescent="0.35">
      <c r="A1103" s="7" t="s">
        <v>3679</v>
      </c>
      <c r="B1103" s="7" t="s">
        <v>3682</v>
      </c>
      <c r="C1103" s="7" t="s">
        <v>21</v>
      </c>
      <c r="D1103" s="7" t="s">
        <v>121</v>
      </c>
      <c r="E1103" s="7">
        <v>1</v>
      </c>
      <c r="F1103" s="7" cm="1">
        <f t="array" ref="F1103">_xlfn.XLOOKUP(SALES!$D1103,TRIM(Table5[PRODUCTS]),Table5[SELLING PRICE])</f>
        <v>3000</v>
      </c>
      <c r="G1103" s="7">
        <f t="shared" si="34"/>
        <v>3000</v>
      </c>
      <c r="H1103" s="6" t="str">
        <f t="shared" si="35"/>
        <v>Jun</v>
      </c>
      <c r="I1103" s="5">
        <f>YEAR(SALES!$A1103)</f>
        <v>2024</v>
      </c>
    </row>
    <row r="1104" spans="1:9" x14ac:dyDescent="0.35">
      <c r="A1104" s="5" t="s">
        <v>3651</v>
      </c>
      <c r="B1104" s="5" t="s">
        <v>3650</v>
      </c>
      <c r="C1104" s="5" t="s">
        <v>21</v>
      </c>
      <c r="D1104" s="5" t="s">
        <v>121</v>
      </c>
      <c r="E1104" s="5">
        <v>9</v>
      </c>
      <c r="F1104" s="5" cm="1">
        <f t="array" ref="F1104">_xlfn.XLOOKUP(SALES!$D1104,TRIM(Table5[PRODUCTS]),Table5[SELLING PRICE])</f>
        <v>3000</v>
      </c>
      <c r="G1104" s="5">
        <f t="shared" si="34"/>
        <v>27000</v>
      </c>
      <c r="H1104" s="6" t="str">
        <f t="shared" si="35"/>
        <v>Jun</v>
      </c>
      <c r="I1104" s="5">
        <f>YEAR(SALES!$A1104)</f>
        <v>2024</v>
      </c>
    </row>
    <row r="1105" spans="1:9" x14ac:dyDescent="0.35">
      <c r="A1105" s="7" t="s">
        <v>3629</v>
      </c>
      <c r="B1105" s="7" t="s">
        <v>3634</v>
      </c>
      <c r="C1105" s="7" t="s">
        <v>21</v>
      </c>
      <c r="D1105" s="7" t="s">
        <v>121</v>
      </c>
      <c r="E1105" s="7">
        <v>7</v>
      </c>
      <c r="F1105" s="7" cm="1">
        <f t="array" ref="F1105">_xlfn.XLOOKUP(SALES!$D1105,TRIM(Table5[PRODUCTS]),Table5[SELLING PRICE])</f>
        <v>3000</v>
      </c>
      <c r="G1105" s="7">
        <f t="shared" si="34"/>
        <v>21000</v>
      </c>
      <c r="H1105" s="6" t="str">
        <f t="shared" si="35"/>
        <v>Jun</v>
      </c>
      <c r="I1105" s="5">
        <f>YEAR(SALES!$A1105)</f>
        <v>2024</v>
      </c>
    </row>
    <row r="1106" spans="1:9" x14ac:dyDescent="0.35">
      <c r="A1106" s="5" t="s">
        <v>3622</v>
      </c>
      <c r="B1106" s="5" t="s">
        <v>3625</v>
      </c>
      <c r="C1106" s="5" t="s">
        <v>21</v>
      </c>
      <c r="D1106" s="5" t="s">
        <v>121</v>
      </c>
      <c r="E1106" s="5">
        <v>6</v>
      </c>
      <c r="F1106" s="5" cm="1">
        <f t="array" ref="F1106">_xlfn.XLOOKUP(SALES!$D1106,TRIM(Table5[PRODUCTS]),Table5[SELLING PRICE])</f>
        <v>3000</v>
      </c>
      <c r="G1106" s="5">
        <f t="shared" si="34"/>
        <v>18000</v>
      </c>
      <c r="H1106" s="6" t="str">
        <f t="shared" si="35"/>
        <v>Jun</v>
      </c>
      <c r="I1106" s="5">
        <f>YEAR(SALES!$A1106)</f>
        <v>2024</v>
      </c>
    </row>
    <row r="1107" spans="1:9" x14ac:dyDescent="0.35">
      <c r="A1107" s="7" t="s">
        <v>3574</v>
      </c>
      <c r="B1107" s="7" t="s">
        <v>3573</v>
      </c>
      <c r="C1107" s="7" t="s">
        <v>21</v>
      </c>
      <c r="D1107" s="7" t="s">
        <v>121</v>
      </c>
      <c r="E1107" s="7">
        <v>12</v>
      </c>
      <c r="F1107" s="7" cm="1">
        <f t="array" ref="F1107">_xlfn.XLOOKUP(SALES!$D1107,TRIM(Table5[PRODUCTS]),Table5[SELLING PRICE])</f>
        <v>3000</v>
      </c>
      <c r="G1107" s="7">
        <f t="shared" si="34"/>
        <v>36000</v>
      </c>
      <c r="H1107" s="6" t="str">
        <f t="shared" si="35"/>
        <v>Jul</v>
      </c>
      <c r="I1107" s="7">
        <f>YEAR(SALES!$A1107)</f>
        <v>2024</v>
      </c>
    </row>
    <row r="1108" spans="1:9" x14ac:dyDescent="0.35">
      <c r="A1108" s="5" t="s">
        <v>3468</v>
      </c>
      <c r="B1108" s="5" t="s">
        <v>3472</v>
      </c>
      <c r="C1108" s="5" t="s">
        <v>21</v>
      </c>
      <c r="D1108" s="5" t="s">
        <v>121</v>
      </c>
      <c r="E1108" s="5">
        <v>4</v>
      </c>
      <c r="F1108" s="5" cm="1">
        <f t="array" ref="F1108">_xlfn.XLOOKUP(SALES!$D1108,TRIM(Table5[PRODUCTS]),Table5[SELLING PRICE])</f>
        <v>3000</v>
      </c>
      <c r="G1108" s="5">
        <f t="shared" si="34"/>
        <v>12000</v>
      </c>
      <c r="H1108" s="6" t="str">
        <f t="shared" si="35"/>
        <v>Jul</v>
      </c>
      <c r="I1108" s="5">
        <f>YEAR(SALES!$A1108)</f>
        <v>2024</v>
      </c>
    </row>
    <row r="1109" spans="1:9" x14ac:dyDescent="0.35">
      <c r="A1109" s="7" t="s">
        <v>3275</v>
      </c>
      <c r="B1109" s="7" t="s">
        <v>3276</v>
      </c>
      <c r="C1109" s="7" t="s">
        <v>21</v>
      </c>
      <c r="D1109" s="7" t="s">
        <v>121</v>
      </c>
      <c r="E1109" s="7">
        <v>9</v>
      </c>
      <c r="F1109" s="7" cm="1">
        <f t="array" ref="F1109">_xlfn.XLOOKUP(SALES!$D1109,TRIM(Table5[PRODUCTS]),Table5[SELLING PRICE])</f>
        <v>3000</v>
      </c>
      <c r="G1109" s="7">
        <f t="shared" si="34"/>
        <v>27000</v>
      </c>
      <c r="H1109" s="6" t="str">
        <f t="shared" si="35"/>
        <v>Aug</v>
      </c>
      <c r="I1109" s="5">
        <f>YEAR(SALES!$A1109)</f>
        <v>2024</v>
      </c>
    </row>
    <row r="1110" spans="1:9" x14ac:dyDescent="0.35">
      <c r="A1110" s="5" t="s">
        <v>3275</v>
      </c>
      <c r="B1110" s="5" t="s">
        <v>3274</v>
      </c>
      <c r="C1110" s="5" t="s">
        <v>21</v>
      </c>
      <c r="D1110" s="5" t="s">
        <v>121</v>
      </c>
      <c r="E1110" s="5">
        <v>3</v>
      </c>
      <c r="F1110" s="5" cm="1">
        <f t="array" ref="F1110">_xlfn.XLOOKUP(SALES!$D1110,TRIM(Table5[PRODUCTS]),Table5[SELLING PRICE])</f>
        <v>3000</v>
      </c>
      <c r="G1110" s="5">
        <f t="shared" si="34"/>
        <v>9000</v>
      </c>
      <c r="H1110" s="6" t="str">
        <f t="shared" si="35"/>
        <v>Aug</v>
      </c>
      <c r="I1110" s="5">
        <f>YEAR(SALES!$A1110)</f>
        <v>2024</v>
      </c>
    </row>
    <row r="1111" spans="1:9" x14ac:dyDescent="0.35">
      <c r="A1111" s="7" t="s">
        <v>3266</v>
      </c>
      <c r="B1111" s="7" t="s">
        <v>3268</v>
      </c>
      <c r="C1111" s="7" t="s">
        <v>21</v>
      </c>
      <c r="D1111" s="7" t="s">
        <v>121</v>
      </c>
      <c r="E1111" s="7">
        <v>15</v>
      </c>
      <c r="F1111" s="7" cm="1">
        <f t="array" ref="F1111">_xlfn.XLOOKUP(SALES!$D1111,TRIM(Table5[PRODUCTS]),Table5[SELLING PRICE])</f>
        <v>3000</v>
      </c>
      <c r="G1111" s="7">
        <f t="shared" si="34"/>
        <v>45000</v>
      </c>
      <c r="H1111" s="6" t="str">
        <f t="shared" si="35"/>
        <v>Aug</v>
      </c>
      <c r="I1111" s="5">
        <f>YEAR(SALES!$A1111)</f>
        <v>2024</v>
      </c>
    </row>
    <row r="1112" spans="1:9" x14ac:dyDescent="0.35">
      <c r="A1112" s="5" t="s">
        <v>3200</v>
      </c>
      <c r="B1112" s="5" t="s">
        <v>3202</v>
      </c>
      <c r="C1112" s="5" t="s">
        <v>21</v>
      </c>
      <c r="D1112" s="5" t="s">
        <v>121</v>
      </c>
      <c r="E1112" s="5">
        <v>3</v>
      </c>
      <c r="F1112" s="5" cm="1">
        <f t="array" ref="F1112">_xlfn.XLOOKUP(SALES!$D1112,TRIM(Table5[PRODUCTS]),Table5[SELLING PRICE])</f>
        <v>3000</v>
      </c>
      <c r="G1112" s="5">
        <f t="shared" si="34"/>
        <v>9000</v>
      </c>
      <c r="H1112" s="6" t="str">
        <f t="shared" si="35"/>
        <v>Sept</v>
      </c>
      <c r="I1112" s="5">
        <f>YEAR(SALES!$A1112)</f>
        <v>2024</v>
      </c>
    </row>
    <row r="1113" spans="1:9" x14ac:dyDescent="0.35">
      <c r="A1113" s="7" t="s">
        <v>3170</v>
      </c>
      <c r="B1113" s="7" t="s">
        <v>3171</v>
      </c>
      <c r="C1113" s="7" t="s">
        <v>21</v>
      </c>
      <c r="D1113" s="7" t="s">
        <v>121</v>
      </c>
      <c r="E1113" s="7">
        <v>11</v>
      </c>
      <c r="F1113" s="7" cm="1">
        <f t="array" ref="F1113">_xlfn.XLOOKUP(SALES!$D1113,TRIM(Table5[PRODUCTS]),Table5[SELLING PRICE])</f>
        <v>3000</v>
      </c>
      <c r="G1113" s="7">
        <f t="shared" si="34"/>
        <v>33000</v>
      </c>
      <c r="H1113" s="6" t="str">
        <f t="shared" si="35"/>
        <v>Sept</v>
      </c>
      <c r="I1113" s="7">
        <f>YEAR(SALES!$A1113)</f>
        <v>2024</v>
      </c>
    </row>
    <row r="1114" spans="1:9" x14ac:dyDescent="0.35">
      <c r="A1114" s="5" t="s">
        <v>3136</v>
      </c>
      <c r="B1114" s="5" t="s">
        <v>3138</v>
      </c>
      <c r="C1114" s="5" t="s">
        <v>21</v>
      </c>
      <c r="D1114" s="5" t="s">
        <v>121</v>
      </c>
      <c r="E1114" s="5">
        <v>5</v>
      </c>
      <c r="F1114" s="5" cm="1">
        <f t="array" ref="F1114">_xlfn.XLOOKUP(SALES!$D1114,TRIM(Table5[PRODUCTS]),Table5[SELLING PRICE])</f>
        <v>3000</v>
      </c>
      <c r="G1114" s="5">
        <f t="shared" si="34"/>
        <v>15000</v>
      </c>
      <c r="H1114" s="6" t="str">
        <f t="shared" si="35"/>
        <v>Sept</v>
      </c>
      <c r="I1114" s="5">
        <f>YEAR(SALES!$A1114)</f>
        <v>2024</v>
      </c>
    </row>
    <row r="1115" spans="1:9" x14ac:dyDescent="0.35">
      <c r="A1115" s="7" t="s">
        <v>3076</v>
      </c>
      <c r="B1115" s="7" t="s">
        <v>3077</v>
      </c>
      <c r="C1115" s="7" t="s">
        <v>21</v>
      </c>
      <c r="D1115" s="7" t="s">
        <v>121</v>
      </c>
      <c r="E1115" s="7">
        <v>4</v>
      </c>
      <c r="F1115" s="7" cm="1">
        <f t="array" ref="F1115">_xlfn.XLOOKUP(SALES!$D1115,TRIM(Table5[PRODUCTS]),Table5[SELLING PRICE])</f>
        <v>3000</v>
      </c>
      <c r="G1115" s="7">
        <f t="shared" si="34"/>
        <v>12000</v>
      </c>
      <c r="H1115" s="6" t="str">
        <f t="shared" si="35"/>
        <v>Sept</v>
      </c>
      <c r="I1115" s="5">
        <f>YEAR(SALES!$A1115)</f>
        <v>2024</v>
      </c>
    </row>
    <row r="1116" spans="1:9" x14ac:dyDescent="0.35">
      <c r="A1116" s="5" t="s">
        <v>3061</v>
      </c>
      <c r="B1116" s="5" t="s">
        <v>3067</v>
      </c>
      <c r="C1116" s="5" t="s">
        <v>21</v>
      </c>
      <c r="D1116" s="5" t="s">
        <v>121</v>
      </c>
      <c r="E1116" s="5">
        <v>9</v>
      </c>
      <c r="F1116" s="5" cm="1">
        <f t="array" ref="F1116">_xlfn.XLOOKUP(SALES!$D1116,TRIM(Table5[PRODUCTS]),Table5[SELLING PRICE])</f>
        <v>3000</v>
      </c>
      <c r="G1116" s="5">
        <f t="shared" si="34"/>
        <v>27000</v>
      </c>
      <c r="H1116" s="6" t="str">
        <f t="shared" si="35"/>
        <v>Sept</v>
      </c>
      <c r="I1116" s="5">
        <f>YEAR(SALES!$A1116)</f>
        <v>2024</v>
      </c>
    </row>
    <row r="1117" spans="1:9" x14ac:dyDescent="0.35">
      <c r="A1117" s="7" t="s">
        <v>3035</v>
      </c>
      <c r="B1117" s="7" t="s">
        <v>3041</v>
      </c>
      <c r="C1117" s="7" t="s">
        <v>21</v>
      </c>
      <c r="D1117" s="7" t="s">
        <v>121</v>
      </c>
      <c r="E1117" s="7">
        <v>14</v>
      </c>
      <c r="F1117" s="7" cm="1">
        <f t="array" ref="F1117">_xlfn.XLOOKUP(SALES!$D1117,TRIM(Table5[PRODUCTS]),Table5[SELLING PRICE])</f>
        <v>3000</v>
      </c>
      <c r="G1117" s="7">
        <f t="shared" si="34"/>
        <v>42000</v>
      </c>
      <c r="H1117" s="6" t="str">
        <f t="shared" si="35"/>
        <v>Sept</v>
      </c>
      <c r="I1117" s="5">
        <f>YEAR(SALES!$A1117)</f>
        <v>2024</v>
      </c>
    </row>
    <row r="1118" spans="1:9" x14ac:dyDescent="0.35">
      <c r="A1118" s="5" t="s">
        <v>3022</v>
      </c>
      <c r="B1118" s="5" t="s">
        <v>3025</v>
      </c>
      <c r="C1118" s="5" t="s">
        <v>21</v>
      </c>
      <c r="D1118" s="5" t="s">
        <v>121</v>
      </c>
      <c r="E1118" s="5">
        <v>13</v>
      </c>
      <c r="F1118" s="5" cm="1">
        <f t="array" ref="F1118">_xlfn.XLOOKUP(SALES!$D1118,TRIM(Table5[PRODUCTS]),Table5[SELLING PRICE])</f>
        <v>3000</v>
      </c>
      <c r="G1118" s="5">
        <f t="shared" si="34"/>
        <v>39000</v>
      </c>
      <c r="H1118" s="6" t="str">
        <f t="shared" si="35"/>
        <v>Sept</v>
      </c>
      <c r="I1118" s="5">
        <f>YEAR(SALES!$A1118)</f>
        <v>2024</v>
      </c>
    </row>
    <row r="1119" spans="1:9" x14ac:dyDescent="0.35">
      <c r="A1119" s="7" t="s">
        <v>3007</v>
      </c>
      <c r="B1119" s="7" t="s">
        <v>3006</v>
      </c>
      <c r="C1119" s="7" t="s">
        <v>21</v>
      </c>
      <c r="D1119" s="7" t="s">
        <v>121</v>
      </c>
      <c r="E1119" s="7">
        <v>6</v>
      </c>
      <c r="F1119" s="7" cm="1">
        <f t="array" ref="F1119">_xlfn.XLOOKUP(SALES!$D1119,TRIM(Table5[PRODUCTS]),Table5[SELLING PRICE])</f>
        <v>3000</v>
      </c>
      <c r="G1119" s="7">
        <f t="shared" si="34"/>
        <v>18000</v>
      </c>
      <c r="H1119" s="6" t="str">
        <f t="shared" si="35"/>
        <v>Oct</v>
      </c>
      <c r="I1119" s="7">
        <f>YEAR(SALES!$A1119)</f>
        <v>2024</v>
      </c>
    </row>
    <row r="1120" spans="1:9" x14ac:dyDescent="0.35">
      <c r="A1120" s="5" t="s">
        <v>2994</v>
      </c>
      <c r="B1120" s="5" t="s">
        <v>2996</v>
      </c>
      <c r="C1120" s="5" t="s">
        <v>21</v>
      </c>
      <c r="D1120" s="5" t="s">
        <v>121</v>
      </c>
      <c r="E1120" s="5">
        <v>6</v>
      </c>
      <c r="F1120" s="5" cm="1">
        <f t="array" ref="F1120">_xlfn.XLOOKUP(SALES!$D1120,TRIM(Table5[PRODUCTS]),Table5[SELLING PRICE])</f>
        <v>3000</v>
      </c>
      <c r="G1120" s="5">
        <f t="shared" si="34"/>
        <v>18000</v>
      </c>
      <c r="H1120" s="6" t="str">
        <f t="shared" si="35"/>
        <v>Oct</v>
      </c>
      <c r="I1120" s="5">
        <f>YEAR(SALES!$A1120)</f>
        <v>2024</v>
      </c>
    </row>
    <row r="1121" spans="1:9" x14ac:dyDescent="0.35">
      <c r="A1121" s="7" t="s">
        <v>2987</v>
      </c>
      <c r="B1121" s="7" t="s">
        <v>2989</v>
      </c>
      <c r="C1121" s="7" t="s">
        <v>21</v>
      </c>
      <c r="D1121" s="7" t="s">
        <v>121</v>
      </c>
      <c r="E1121" s="7">
        <v>14</v>
      </c>
      <c r="F1121" s="7" cm="1">
        <f t="array" ref="F1121">_xlfn.XLOOKUP(SALES!$D1121,TRIM(Table5[PRODUCTS]),Table5[SELLING PRICE])</f>
        <v>3000</v>
      </c>
      <c r="G1121" s="7">
        <f t="shared" si="34"/>
        <v>42000</v>
      </c>
      <c r="H1121" s="6" t="str">
        <f t="shared" si="35"/>
        <v>Oct</v>
      </c>
      <c r="I1121" s="5">
        <f>YEAR(SALES!$A1121)</f>
        <v>2024</v>
      </c>
    </row>
    <row r="1122" spans="1:9" x14ac:dyDescent="0.35">
      <c r="A1122" s="5" t="s">
        <v>2951</v>
      </c>
      <c r="B1122" s="5" t="s">
        <v>2952</v>
      </c>
      <c r="C1122" s="5" t="s">
        <v>21</v>
      </c>
      <c r="D1122" s="5" t="s">
        <v>121</v>
      </c>
      <c r="E1122" s="5">
        <v>7</v>
      </c>
      <c r="F1122" s="5" cm="1">
        <f t="array" ref="F1122">_xlfn.XLOOKUP(SALES!$D1122,TRIM(Table5[PRODUCTS]),Table5[SELLING PRICE])</f>
        <v>3000</v>
      </c>
      <c r="G1122" s="5">
        <f t="shared" si="34"/>
        <v>21000</v>
      </c>
      <c r="H1122" s="6" t="str">
        <f t="shared" si="35"/>
        <v>Oct</v>
      </c>
      <c r="I1122" s="5">
        <f>YEAR(SALES!$A1122)</f>
        <v>2024</v>
      </c>
    </row>
    <row r="1123" spans="1:9" x14ac:dyDescent="0.35">
      <c r="A1123" s="7" t="s">
        <v>2937</v>
      </c>
      <c r="B1123" s="7" t="s">
        <v>2936</v>
      </c>
      <c r="C1123" s="7" t="s">
        <v>21</v>
      </c>
      <c r="D1123" s="7" t="s">
        <v>121</v>
      </c>
      <c r="E1123" s="7">
        <v>11</v>
      </c>
      <c r="F1123" s="7" cm="1">
        <f t="array" ref="F1123">_xlfn.XLOOKUP(SALES!$D1123,TRIM(Table5[PRODUCTS]),Table5[SELLING PRICE])</f>
        <v>3000</v>
      </c>
      <c r="G1123" s="7">
        <f t="shared" si="34"/>
        <v>33000</v>
      </c>
      <c r="H1123" s="6" t="str">
        <f t="shared" si="35"/>
        <v>Oct</v>
      </c>
      <c r="I1123" s="5">
        <f>YEAR(SALES!$A1123)</f>
        <v>2024</v>
      </c>
    </row>
    <row r="1124" spans="1:9" x14ac:dyDescent="0.35">
      <c r="A1124" s="5" t="s">
        <v>2823</v>
      </c>
      <c r="B1124" s="5" t="s">
        <v>2832</v>
      </c>
      <c r="C1124" s="5" t="s">
        <v>21</v>
      </c>
      <c r="D1124" s="5" t="s">
        <v>121</v>
      </c>
      <c r="E1124" s="5">
        <v>11</v>
      </c>
      <c r="F1124" s="5" cm="1">
        <f t="array" ref="F1124">_xlfn.XLOOKUP(SALES!$D1124,TRIM(Table5[PRODUCTS]),Table5[SELLING PRICE])</f>
        <v>3000</v>
      </c>
      <c r="G1124" s="5">
        <f t="shared" si="34"/>
        <v>33000</v>
      </c>
      <c r="H1124" s="6" t="str">
        <f t="shared" si="35"/>
        <v>Oct</v>
      </c>
      <c r="I1124" s="5">
        <f>YEAR(SALES!$A1124)</f>
        <v>2024</v>
      </c>
    </row>
    <row r="1125" spans="1:9" x14ac:dyDescent="0.35">
      <c r="A1125" s="7" t="s">
        <v>2707</v>
      </c>
      <c r="B1125" s="7" t="s">
        <v>2708</v>
      </c>
      <c r="C1125" s="7" t="s">
        <v>21</v>
      </c>
      <c r="D1125" s="7" t="s">
        <v>121</v>
      </c>
      <c r="E1125" s="7">
        <v>10</v>
      </c>
      <c r="F1125" s="7" cm="1">
        <f t="array" ref="F1125">_xlfn.XLOOKUP(SALES!$D1125,TRIM(Table5[PRODUCTS]),Table5[SELLING PRICE])</f>
        <v>3000</v>
      </c>
      <c r="G1125" s="7">
        <f t="shared" si="34"/>
        <v>30000</v>
      </c>
      <c r="H1125" s="6" t="str">
        <f t="shared" si="35"/>
        <v>Nov</v>
      </c>
      <c r="I1125" s="7">
        <f>YEAR(SALES!$A1125)</f>
        <v>2024</v>
      </c>
    </row>
    <row r="1126" spans="1:9" x14ac:dyDescent="0.35">
      <c r="A1126" s="5" t="s">
        <v>2631</v>
      </c>
      <c r="B1126" s="5" t="s">
        <v>2634</v>
      </c>
      <c r="C1126" s="5" t="s">
        <v>21</v>
      </c>
      <c r="D1126" s="5" t="s">
        <v>121</v>
      </c>
      <c r="E1126" s="5">
        <v>11</v>
      </c>
      <c r="F1126" s="5" cm="1">
        <f t="array" ref="F1126">_xlfn.XLOOKUP(SALES!$D1126,TRIM(Table5[PRODUCTS]),Table5[SELLING PRICE])</f>
        <v>3000</v>
      </c>
      <c r="G1126" s="5">
        <f t="shared" si="34"/>
        <v>33000</v>
      </c>
      <c r="H1126" s="6" t="str">
        <f t="shared" si="35"/>
        <v>Nov</v>
      </c>
      <c r="I1126" s="5">
        <f>YEAR(SALES!$A1126)</f>
        <v>2024</v>
      </c>
    </row>
    <row r="1127" spans="1:9" x14ac:dyDescent="0.35">
      <c r="A1127" s="7" t="s">
        <v>2546</v>
      </c>
      <c r="B1127" s="7" t="s">
        <v>2548</v>
      </c>
      <c r="C1127" s="7" t="s">
        <v>21</v>
      </c>
      <c r="D1127" s="7" t="s">
        <v>121</v>
      </c>
      <c r="E1127" s="7">
        <v>14</v>
      </c>
      <c r="F1127" s="7" cm="1">
        <f t="array" ref="F1127">_xlfn.XLOOKUP(SALES!$D1127,TRIM(Table5[PRODUCTS]),Table5[SELLING PRICE])</f>
        <v>3000</v>
      </c>
      <c r="G1127" s="7">
        <f t="shared" si="34"/>
        <v>42000</v>
      </c>
      <c r="H1127" s="6" t="str">
        <f t="shared" si="35"/>
        <v>Dec</v>
      </c>
      <c r="I1127" s="5">
        <f>YEAR(SALES!$A1127)</f>
        <v>2024</v>
      </c>
    </row>
    <row r="1128" spans="1:9" x14ac:dyDescent="0.35">
      <c r="A1128" s="5" t="s">
        <v>2529</v>
      </c>
      <c r="B1128" s="5" t="s">
        <v>2531</v>
      </c>
      <c r="C1128" s="5" t="s">
        <v>21</v>
      </c>
      <c r="D1128" s="5" t="s">
        <v>121</v>
      </c>
      <c r="E1128" s="5">
        <v>5</v>
      </c>
      <c r="F1128" s="5" cm="1">
        <f t="array" ref="F1128">_xlfn.XLOOKUP(SALES!$D1128,TRIM(Table5[PRODUCTS]),Table5[SELLING PRICE])</f>
        <v>3000</v>
      </c>
      <c r="G1128" s="5">
        <f t="shared" si="34"/>
        <v>15000</v>
      </c>
      <c r="H1128" s="6" t="str">
        <f t="shared" si="35"/>
        <v>Dec</v>
      </c>
      <c r="I1128" s="5">
        <f>YEAR(SALES!$A1128)</f>
        <v>2024</v>
      </c>
    </row>
    <row r="1129" spans="1:9" x14ac:dyDescent="0.35">
      <c r="A1129" s="7" t="s">
        <v>2507</v>
      </c>
      <c r="B1129" s="7" t="s">
        <v>2512</v>
      </c>
      <c r="C1129" s="7" t="s">
        <v>21</v>
      </c>
      <c r="D1129" s="7" t="s">
        <v>121</v>
      </c>
      <c r="E1129" s="7">
        <v>5</v>
      </c>
      <c r="F1129" s="7" cm="1">
        <f t="array" ref="F1129">_xlfn.XLOOKUP(SALES!$D1129,TRIM(Table5[PRODUCTS]),Table5[SELLING PRICE])</f>
        <v>3000</v>
      </c>
      <c r="G1129" s="7">
        <f t="shared" si="34"/>
        <v>15000</v>
      </c>
      <c r="H1129" s="6" t="str">
        <f t="shared" si="35"/>
        <v>Dec</v>
      </c>
      <c r="I1129" s="5">
        <f>YEAR(SALES!$A1129)</f>
        <v>2024</v>
      </c>
    </row>
    <row r="1130" spans="1:9" x14ac:dyDescent="0.35">
      <c r="A1130" s="5" t="s">
        <v>2502</v>
      </c>
      <c r="B1130" s="5" t="s">
        <v>2501</v>
      </c>
      <c r="C1130" s="5" t="s">
        <v>21</v>
      </c>
      <c r="D1130" s="5" t="s">
        <v>121</v>
      </c>
      <c r="E1130" s="5">
        <v>7</v>
      </c>
      <c r="F1130" s="5" cm="1">
        <f t="array" ref="F1130">_xlfn.XLOOKUP(SALES!$D1130,TRIM(Table5[PRODUCTS]),Table5[SELLING PRICE])</f>
        <v>3000</v>
      </c>
      <c r="G1130" s="5">
        <f t="shared" si="34"/>
        <v>21000</v>
      </c>
      <c r="H1130" s="6" t="str">
        <f t="shared" si="35"/>
        <v>Dec</v>
      </c>
      <c r="I1130" s="5">
        <f>YEAR(SALES!$A1130)</f>
        <v>2024</v>
      </c>
    </row>
    <row r="1131" spans="1:9" x14ac:dyDescent="0.35">
      <c r="A1131" s="7" t="s">
        <v>2454</v>
      </c>
      <c r="B1131" s="7" t="s">
        <v>2455</v>
      </c>
      <c r="C1131" s="7" t="s">
        <v>21</v>
      </c>
      <c r="D1131" s="7" t="s">
        <v>121</v>
      </c>
      <c r="E1131" s="7">
        <v>3</v>
      </c>
      <c r="F1131" s="7" cm="1">
        <f t="array" ref="F1131">_xlfn.XLOOKUP(SALES!$D1131,TRIM(Table5[PRODUCTS]),Table5[SELLING PRICE])</f>
        <v>3000</v>
      </c>
      <c r="G1131" s="7">
        <f t="shared" si="34"/>
        <v>9000</v>
      </c>
      <c r="H1131" s="6" t="str">
        <f t="shared" si="35"/>
        <v>Dec</v>
      </c>
      <c r="I1131" s="7">
        <f>YEAR(SALES!$A1131)</f>
        <v>2024</v>
      </c>
    </row>
    <row r="1132" spans="1:9" x14ac:dyDescent="0.35">
      <c r="A1132" s="5" t="s">
        <v>2406</v>
      </c>
      <c r="B1132" s="5" t="s">
        <v>2409</v>
      </c>
      <c r="C1132" s="5" t="s">
        <v>21</v>
      </c>
      <c r="D1132" s="5" t="s">
        <v>121</v>
      </c>
      <c r="E1132" s="5">
        <v>8</v>
      </c>
      <c r="F1132" s="5" cm="1">
        <f t="array" ref="F1132">_xlfn.XLOOKUP(SALES!$D1132,TRIM(Table5[PRODUCTS]),Table5[SELLING PRICE])</f>
        <v>3000</v>
      </c>
      <c r="G1132" s="5">
        <f t="shared" si="34"/>
        <v>24000</v>
      </c>
      <c r="H1132" s="6" t="str">
        <f t="shared" si="35"/>
        <v>Jan</v>
      </c>
      <c r="I1132" s="5">
        <f>YEAR(SALES!$A1132)</f>
        <v>2025</v>
      </c>
    </row>
    <row r="1133" spans="1:9" x14ac:dyDescent="0.35">
      <c r="A1133" s="7" t="s">
        <v>2391</v>
      </c>
      <c r="B1133" s="7" t="s">
        <v>2395</v>
      </c>
      <c r="C1133" s="7" t="s">
        <v>21</v>
      </c>
      <c r="D1133" s="7" t="s">
        <v>121</v>
      </c>
      <c r="E1133" s="7">
        <v>12</v>
      </c>
      <c r="F1133" s="7" cm="1">
        <f t="array" ref="F1133">_xlfn.XLOOKUP(SALES!$D1133,TRIM(Table5[PRODUCTS]),Table5[SELLING PRICE])</f>
        <v>3000</v>
      </c>
      <c r="G1133" s="7">
        <f t="shared" si="34"/>
        <v>36000</v>
      </c>
      <c r="H1133" s="6" t="str">
        <f t="shared" si="35"/>
        <v>Jan</v>
      </c>
      <c r="I1133" s="5">
        <f>YEAR(SALES!$A1133)</f>
        <v>2025</v>
      </c>
    </row>
    <row r="1134" spans="1:9" x14ac:dyDescent="0.35">
      <c r="A1134" s="5" t="s">
        <v>2275</v>
      </c>
      <c r="B1134" s="5" t="s">
        <v>2278</v>
      </c>
      <c r="C1134" s="5" t="s">
        <v>21</v>
      </c>
      <c r="D1134" s="5" t="s">
        <v>121</v>
      </c>
      <c r="E1134" s="5">
        <v>8</v>
      </c>
      <c r="F1134" s="5" cm="1">
        <f t="array" ref="F1134">_xlfn.XLOOKUP(SALES!$D1134,TRIM(Table5[PRODUCTS]),Table5[SELLING PRICE])</f>
        <v>3000</v>
      </c>
      <c r="G1134" s="5">
        <f t="shared" si="34"/>
        <v>24000</v>
      </c>
      <c r="H1134" s="6" t="str">
        <f t="shared" si="35"/>
        <v>Jan</v>
      </c>
      <c r="I1134" s="5">
        <f>YEAR(SALES!$A1134)</f>
        <v>2025</v>
      </c>
    </row>
    <row r="1135" spans="1:9" x14ac:dyDescent="0.35">
      <c r="A1135" s="7" t="s">
        <v>2196</v>
      </c>
      <c r="B1135" s="7" t="s">
        <v>2202</v>
      </c>
      <c r="C1135" s="7" t="s">
        <v>21</v>
      </c>
      <c r="D1135" s="7" t="s">
        <v>121</v>
      </c>
      <c r="E1135" s="7">
        <v>9</v>
      </c>
      <c r="F1135" s="7" cm="1">
        <f t="array" ref="F1135">_xlfn.XLOOKUP(SALES!$D1135,TRIM(Table5[PRODUCTS]),Table5[SELLING PRICE])</f>
        <v>3000</v>
      </c>
      <c r="G1135" s="7">
        <f t="shared" si="34"/>
        <v>27000</v>
      </c>
      <c r="H1135" s="6" t="str">
        <f t="shared" si="35"/>
        <v>Feb</v>
      </c>
      <c r="I1135" s="5">
        <f>YEAR(SALES!$A1135)</f>
        <v>2025</v>
      </c>
    </row>
    <row r="1136" spans="1:9" x14ac:dyDescent="0.35">
      <c r="A1136" s="5" t="s">
        <v>2173</v>
      </c>
      <c r="B1136" s="5" t="s">
        <v>2175</v>
      </c>
      <c r="C1136" s="5" t="s">
        <v>21</v>
      </c>
      <c r="D1136" s="5" t="s">
        <v>121</v>
      </c>
      <c r="E1136" s="5">
        <v>9</v>
      </c>
      <c r="F1136" s="5" cm="1">
        <f t="array" ref="F1136">_xlfn.XLOOKUP(SALES!$D1136,TRIM(Table5[PRODUCTS]),Table5[SELLING PRICE])</f>
        <v>3000</v>
      </c>
      <c r="G1136" s="5">
        <f t="shared" si="34"/>
        <v>27000</v>
      </c>
      <c r="H1136" s="6" t="str">
        <f t="shared" si="35"/>
        <v>Feb</v>
      </c>
      <c r="I1136" s="5">
        <f>YEAR(SALES!$A1136)</f>
        <v>2025</v>
      </c>
    </row>
    <row r="1137" spans="1:9" x14ac:dyDescent="0.35">
      <c r="A1137" s="7" t="s">
        <v>2173</v>
      </c>
      <c r="B1137" s="7" t="s">
        <v>2174</v>
      </c>
      <c r="C1137" s="7" t="s">
        <v>21</v>
      </c>
      <c r="D1137" s="7" t="s">
        <v>121</v>
      </c>
      <c r="E1137" s="7">
        <v>7</v>
      </c>
      <c r="F1137" s="7" cm="1">
        <f t="array" ref="F1137">_xlfn.XLOOKUP(SALES!$D1137,TRIM(Table5[PRODUCTS]),Table5[SELLING PRICE])</f>
        <v>3000</v>
      </c>
      <c r="G1137" s="7">
        <f t="shared" si="34"/>
        <v>21000</v>
      </c>
      <c r="H1137" s="6" t="str">
        <f t="shared" si="35"/>
        <v>Feb</v>
      </c>
      <c r="I1137" s="7">
        <f>YEAR(SALES!$A1137)</f>
        <v>2025</v>
      </c>
    </row>
    <row r="1138" spans="1:9" x14ac:dyDescent="0.35">
      <c r="A1138" s="5" t="s">
        <v>2063</v>
      </c>
      <c r="B1138" s="5" t="s">
        <v>2068</v>
      </c>
      <c r="C1138" s="5" t="s">
        <v>21</v>
      </c>
      <c r="D1138" s="5" t="s">
        <v>121</v>
      </c>
      <c r="E1138" s="5">
        <v>15</v>
      </c>
      <c r="F1138" s="5" cm="1">
        <f t="array" ref="F1138">_xlfn.XLOOKUP(SALES!$D1138,TRIM(Table5[PRODUCTS]),Table5[SELLING PRICE])</f>
        <v>3000</v>
      </c>
      <c r="G1138" s="5">
        <f t="shared" si="34"/>
        <v>45000</v>
      </c>
      <c r="H1138" s="6" t="str">
        <f t="shared" si="35"/>
        <v>Feb</v>
      </c>
      <c r="I1138" s="5">
        <f>YEAR(SALES!$A1138)</f>
        <v>2025</v>
      </c>
    </row>
    <row r="1139" spans="1:9" x14ac:dyDescent="0.35">
      <c r="A1139" s="7" t="s">
        <v>1994</v>
      </c>
      <c r="B1139" s="7" t="s">
        <v>1998</v>
      </c>
      <c r="C1139" s="7" t="s">
        <v>21</v>
      </c>
      <c r="D1139" s="7" t="s">
        <v>121</v>
      </c>
      <c r="E1139" s="7">
        <v>6</v>
      </c>
      <c r="F1139" s="7" cm="1">
        <f t="array" ref="F1139">_xlfn.XLOOKUP(SALES!$D1139,TRIM(Table5[PRODUCTS]),Table5[SELLING PRICE])</f>
        <v>3000</v>
      </c>
      <c r="G1139" s="7">
        <f t="shared" si="34"/>
        <v>18000</v>
      </c>
      <c r="H1139" s="6" t="str">
        <f t="shared" si="35"/>
        <v>Mar</v>
      </c>
      <c r="I1139" s="5">
        <f>YEAR(SALES!$A1139)</f>
        <v>2025</v>
      </c>
    </row>
    <row r="1140" spans="1:9" x14ac:dyDescent="0.35">
      <c r="A1140" s="5" t="s">
        <v>1768</v>
      </c>
      <c r="B1140" s="5" t="s">
        <v>1769</v>
      </c>
      <c r="C1140" s="5" t="s">
        <v>21</v>
      </c>
      <c r="D1140" s="5" t="s">
        <v>121</v>
      </c>
      <c r="E1140" s="5">
        <v>12</v>
      </c>
      <c r="F1140" s="5" cm="1">
        <f t="array" ref="F1140">_xlfn.XLOOKUP(SALES!$D1140,TRIM(Table5[PRODUCTS]),Table5[SELLING PRICE])</f>
        <v>3000</v>
      </c>
      <c r="G1140" s="5">
        <f t="shared" si="34"/>
        <v>36000</v>
      </c>
      <c r="H1140" s="6" t="str">
        <f t="shared" si="35"/>
        <v>Apr</v>
      </c>
      <c r="I1140" s="5">
        <f>YEAR(SALES!$A1140)</f>
        <v>2025</v>
      </c>
    </row>
    <row r="1141" spans="1:9" x14ac:dyDescent="0.35">
      <c r="A1141" s="7" t="s">
        <v>1621</v>
      </c>
      <c r="B1141" s="7" t="s">
        <v>1626</v>
      </c>
      <c r="C1141" s="7" t="s">
        <v>21</v>
      </c>
      <c r="D1141" s="7" t="s">
        <v>121</v>
      </c>
      <c r="E1141" s="7">
        <v>9</v>
      </c>
      <c r="F1141" s="7" cm="1">
        <f t="array" ref="F1141">_xlfn.XLOOKUP(SALES!$D1141,TRIM(Table5[PRODUCTS]),Table5[SELLING PRICE])</f>
        <v>3000</v>
      </c>
      <c r="G1141" s="7">
        <f t="shared" si="34"/>
        <v>27000</v>
      </c>
      <c r="H1141" s="6" t="str">
        <f t="shared" si="35"/>
        <v>May</v>
      </c>
      <c r="I1141" s="5">
        <f>YEAR(SALES!$A1141)</f>
        <v>2025</v>
      </c>
    </row>
    <row r="1142" spans="1:9" x14ac:dyDescent="0.35">
      <c r="A1142" s="5" t="s">
        <v>1614</v>
      </c>
      <c r="B1142" s="5" t="s">
        <v>1618</v>
      </c>
      <c r="C1142" s="5" t="s">
        <v>21</v>
      </c>
      <c r="D1142" s="5" t="s">
        <v>121</v>
      </c>
      <c r="E1142" s="5">
        <v>12</v>
      </c>
      <c r="F1142" s="5" cm="1">
        <f t="array" ref="F1142">_xlfn.XLOOKUP(SALES!$D1142,TRIM(Table5[PRODUCTS]),Table5[SELLING PRICE])</f>
        <v>3000</v>
      </c>
      <c r="G1142" s="5">
        <f t="shared" si="34"/>
        <v>36000</v>
      </c>
      <c r="H1142" s="6" t="str">
        <f t="shared" si="35"/>
        <v>May</v>
      </c>
      <c r="I1142" s="5">
        <f>YEAR(SALES!$A1142)</f>
        <v>2025</v>
      </c>
    </row>
    <row r="1143" spans="1:9" x14ac:dyDescent="0.35">
      <c r="A1143" s="7" t="s">
        <v>1573</v>
      </c>
      <c r="B1143" s="7" t="s">
        <v>1572</v>
      </c>
      <c r="C1143" s="7" t="s">
        <v>21</v>
      </c>
      <c r="D1143" s="7" t="s">
        <v>121</v>
      </c>
      <c r="E1143" s="7">
        <v>6</v>
      </c>
      <c r="F1143" s="7" cm="1">
        <f t="array" ref="F1143">_xlfn.XLOOKUP(SALES!$D1143,TRIM(Table5[PRODUCTS]),Table5[SELLING PRICE])</f>
        <v>3000</v>
      </c>
      <c r="G1143" s="7">
        <f t="shared" si="34"/>
        <v>18000</v>
      </c>
      <c r="H1143" s="6" t="str">
        <f t="shared" si="35"/>
        <v>May</v>
      </c>
      <c r="I1143" s="7">
        <f>YEAR(SALES!$A1143)</f>
        <v>2025</v>
      </c>
    </row>
    <row r="1144" spans="1:9" x14ac:dyDescent="0.35">
      <c r="A1144" s="5" t="s">
        <v>1553</v>
      </c>
      <c r="B1144" s="5" t="s">
        <v>1555</v>
      </c>
      <c r="C1144" s="5" t="s">
        <v>21</v>
      </c>
      <c r="D1144" s="5" t="s">
        <v>121</v>
      </c>
      <c r="E1144" s="5">
        <v>15</v>
      </c>
      <c r="F1144" s="5" cm="1">
        <f t="array" ref="F1144">_xlfn.XLOOKUP(SALES!$D1144,TRIM(Table5[PRODUCTS]),Table5[SELLING PRICE])</f>
        <v>3000</v>
      </c>
      <c r="G1144" s="5">
        <f t="shared" si="34"/>
        <v>45000</v>
      </c>
      <c r="H1144" s="6" t="str">
        <f t="shared" si="35"/>
        <v>May</v>
      </c>
      <c r="I1144" s="5">
        <f>YEAR(SALES!$A1144)</f>
        <v>2025</v>
      </c>
    </row>
    <row r="1145" spans="1:9" x14ac:dyDescent="0.35">
      <c r="A1145" s="7" t="s">
        <v>1541</v>
      </c>
      <c r="B1145" s="7" t="s">
        <v>1540</v>
      </c>
      <c r="C1145" s="7" t="s">
        <v>21</v>
      </c>
      <c r="D1145" s="7" t="s">
        <v>121</v>
      </c>
      <c r="E1145" s="7">
        <v>13</v>
      </c>
      <c r="F1145" s="7" cm="1">
        <f t="array" ref="F1145">_xlfn.XLOOKUP(SALES!$D1145,TRIM(Table5[PRODUCTS]),Table5[SELLING PRICE])</f>
        <v>3000</v>
      </c>
      <c r="G1145" s="7">
        <f t="shared" si="34"/>
        <v>39000</v>
      </c>
      <c r="H1145" s="6" t="str">
        <f t="shared" si="35"/>
        <v>May</v>
      </c>
      <c r="I1145" s="5">
        <f>YEAR(SALES!$A1145)</f>
        <v>2025</v>
      </c>
    </row>
    <row r="1146" spans="1:9" x14ac:dyDescent="0.35">
      <c r="A1146" s="5" t="s">
        <v>1525</v>
      </c>
      <c r="B1146" s="5" t="s">
        <v>1529</v>
      </c>
      <c r="C1146" s="5" t="s">
        <v>21</v>
      </c>
      <c r="D1146" s="5" t="s">
        <v>121</v>
      </c>
      <c r="E1146" s="5">
        <v>9</v>
      </c>
      <c r="F1146" s="5" cm="1">
        <f t="array" ref="F1146">_xlfn.XLOOKUP(SALES!$D1146,TRIM(Table5[PRODUCTS]),Table5[SELLING PRICE])</f>
        <v>3000</v>
      </c>
      <c r="G1146" s="5">
        <f t="shared" si="34"/>
        <v>27000</v>
      </c>
      <c r="H1146" s="6" t="str">
        <f t="shared" si="35"/>
        <v>May</v>
      </c>
      <c r="I1146" s="5">
        <f>YEAR(SALES!$A1146)</f>
        <v>2025</v>
      </c>
    </row>
    <row r="1147" spans="1:9" x14ac:dyDescent="0.35">
      <c r="A1147" s="7" t="s">
        <v>1525</v>
      </c>
      <c r="B1147" s="7" t="s">
        <v>1528</v>
      </c>
      <c r="C1147" s="7" t="s">
        <v>21</v>
      </c>
      <c r="D1147" s="7" t="s">
        <v>121</v>
      </c>
      <c r="E1147" s="7">
        <v>6</v>
      </c>
      <c r="F1147" s="7" cm="1">
        <f t="array" ref="F1147">_xlfn.XLOOKUP(SALES!$D1147,TRIM(Table5[PRODUCTS]),Table5[SELLING PRICE])</f>
        <v>3000</v>
      </c>
      <c r="G1147" s="7">
        <f t="shared" si="34"/>
        <v>18000</v>
      </c>
      <c r="H1147" s="6" t="str">
        <f t="shared" si="35"/>
        <v>May</v>
      </c>
      <c r="I1147" s="5">
        <f>YEAR(SALES!$A1147)</f>
        <v>2025</v>
      </c>
    </row>
    <row r="1148" spans="1:9" x14ac:dyDescent="0.35">
      <c r="A1148" s="5" t="s">
        <v>1496</v>
      </c>
      <c r="B1148" s="5" t="s">
        <v>1503</v>
      </c>
      <c r="C1148" s="5" t="s">
        <v>21</v>
      </c>
      <c r="D1148" s="5" t="s">
        <v>121</v>
      </c>
      <c r="E1148" s="5">
        <v>12</v>
      </c>
      <c r="F1148" s="5" cm="1">
        <f t="array" ref="F1148">_xlfn.XLOOKUP(SALES!$D1148,TRIM(Table5[PRODUCTS]),Table5[SELLING PRICE])</f>
        <v>3000</v>
      </c>
      <c r="G1148" s="5">
        <f t="shared" si="34"/>
        <v>36000</v>
      </c>
      <c r="H1148" s="6" t="str">
        <f t="shared" si="35"/>
        <v>May</v>
      </c>
      <c r="I1148" s="5">
        <f>YEAR(SALES!$A1148)</f>
        <v>2025</v>
      </c>
    </row>
    <row r="1149" spans="1:9" x14ac:dyDescent="0.35">
      <c r="A1149" s="7" t="s">
        <v>1496</v>
      </c>
      <c r="B1149" s="7" t="s">
        <v>1499</v>
      </c>
      <c r="C1149" s="7" t="s">
        <v>21</v>
      </c>
      <c r="D1149" s="7" t="s">
        <v>121</v>
      </c>
      <c r="E1149" s="7">
        <v>9</v>
      </c>
      <c r="F1149" s="7" cm="1">
        <f t="array" ref="F1149">_xlfn.XLOOKUP(SALES!$D1149,TRIM(Table5[PRODUCTS]),Table5[SELLING PRICE])</f>
        <v>3000</v>
      </c>
      <c r="G1149" s="7">
        <f t="shared" si="34"/>
        <v>27000</v>
      </c>
      <c r="H1149" s="6" t="str">
        <f t="shared" si="35"/>
        <v>May</v>
      </c>
      <c r="I1149" s="7">
        <f>YEAR(SALES!$A1149)</f>
        <v>2025</v>
      </c>
    </row>
    <row r="1150" spans="1:9" x14ac:dyDescent="0.35">
      <c r="A1150" s="5" t="s">
        <v>1457</v>
      </c>
      <c r="B1150" s="5" t="s">
        <v>1459</v>
      </c>
      <c r="C1150" s="5" t="s">
        <v>21</v>
      </c>
      <c r="D1150" s="5" t="s">
        <v>121</v>
      </c>
      <c r="E1150" s="5">
        <v>12</v>
      </c>
      <c r="F1150" s="5" cm="1">
        <f t="array" ref="F1150">_xlfn.XLOOKUP(SALES!$D1150,TRIM(Table5[PRODUCTS]),Table5[SELLING PRICE])</f>
        <v>3000</v>
      </c>
      <c r="G1150" s="5">
        <f t="shared" si="34"/>
        <v>36000</v>
      </c>
      <c r="H1150" s="6" t="str">
        <f t="shared" si="35"/>
        <v>May</v>
      </c>
      <c r="I1150" s="5">
        <f>YEAR(SALES!$A1150)</f>
        <v>2025</v>
      </c>
    </row>
    <row r="1151" spans="1:9" x14ac:dyDescent="0.35">
      <c r="A1151" s="7" t="s">
        <v>1398</v>
      </c>
      <c r="B1151" s="7" t="s">
        <v>1402</v>
      </c>
      <c r="C1151" s="7" t="s">
        <v>21</v>
      </c>
      <c r="D1151" s="7" t="s">
        <v>121</v>
      </c>
      <c r="E1151" s="7">
        <v>4</v>
      </c>
      <c r="F1151" s="7" cm="1">
        <f t="array" ref="F1151">_xlfn.XLOOKUP(SALES!$D1151,TRIM(Table5[PRODUCTS]),Table5[SELLING PRICE])</f>
        <v>3000</v>
      </c>
      <c r="G1151" s="7">
        <f t="shared" si="34"/>
        <v>12000</v>
      </c>
      <c r="H1151" s="6" t="str">
        <f t="shared" si="35"/>
        <v>Jun</v>
      </c>
      <c r="I1151" s="5">
        <f>YEAR(SALES!$A1151)</f>
        <v>2025</v>
      </c>
    </row>
    <row r="1152" spans="1:9" x14ac:dyDescent="0.35">
      <c r="A1152" s="5" t="s">
        <v>1382</v>
      </c>
      <c r="B1152" s="5" t="s">
        <v>1383</v>
      </c>
      <c r="C1152" s="5" t="s">
        <v>21</v>
      </c>
      <c r="D1152" s="5" t="s">
        <v>121</v>
      </c>
      <c r="E1152" s="5">
        <v>8</v>
      </c>
      <c r="F1152" s="5" cm="1">
        <f t="array" ref="F1152">_xlfn.XLOOKUP(SALES!$D1152,TRIM(Table5[PRODUCTS]),Table5[SELLING PRICE])</f>
        <v>3000</v>
      </c>
      <c r="G1152" s="5">
        <f t="shared" si="34"/>
        <v>24000</v>
      </c>
      <c r="H1152" s="6" t="str">
        <f t="shared" si="35"/>
        <v>Jun</v>
      </c>
      <c r="I1152" s="5">
        <f>YEAR(SALES!$A1152)</f>
        <v>2025</v>
      </c>
    </row>
    <row r="1153" spans="1:9" x14ac:dyDescent="0.35">
      <c r="A1153" s="7" t="s">
        <v>1347</v>
      </c>
      <c r="B1153" s="7" t="s">
        <v>1349</v>
      </c>
      <c r="C1153" s="7" t="s">
        <v>21</v>
      </c>
      <c r="D1153" s="7" t="s">
        <v>121</v>
      </c>
      <c r="E1153" s="7">
        <v>15</v>
      </c>
      <c r="F1153" s="7" cm="1">
        <f t="array" ref="F1153">_xlfn.XLOOKUP(SALES!$D1153,TRIM(Table5[PRODUCTS]),Table5[SELLING PRICE])</f>
        <v>3000</v>
      </c>
      <c r="G1153" s="7">
        <f t="shared" si="34"/>
        <v>45000</v>
      </c>
      <c r="H1153" s="6" t="str">
        <f t="shared" si="35"/>
        <v>Jun</v>
      </c>
      <c r="I1153" s="5">
        <f>YEAR(SALES!$A1153)</f>
        <v>2025</v>
      </c>
    </row>
    <row r="1154" spans="1:9" x14ac:dyDescent="0.35">
      <c r="A1154" s="5" t="s">
        <v>1289</v>
      </c>
      <c r="B1154" s="5" t="s">
        <v>1297</v>
      </c>
      <c r="C1154" s="5" t="s">
        <v>21</v>
      </c>
      <c r="D1154" s="5" t="s">
        <v>121</v>
      </c>
      <c r="E1154" s="5">
        <v>4</v>
      </c>
      <c r="F1154" s="5" cm="1">
        <f t="array" ref="F1154">_xlfn.XLOOKUP(SALES!$D1154,TRIM(Table5[PRODUCTS]),Table5[SELLING PRICE])</f>
        <v>3000</v>
      </c>
      <c r="G1154" s="5">
        <f t="shared" ref="G1154:G1217" si="36">PRODUCT(E1154:F1154)</f>
        <v>12000</v>
      </c>
      <c r="H1154" s="6" t="str">
        <f t="shared" ref="H1154:H1217" si="37">TEXT(A1154, "mmm")</f>
        <v>Jun</v>
      </c>
      <c r="I1154" s="5">
        <f>YEAR(SALES!$A1154)</f>
        <v>2025</v>
      </c>
    </row>
    <row r="1155" spans="1:9" x14ac:dyDescent="0.35">
      <c r="A1155" s="7" t="s">
        <v>1289</v>
      </c>
      <c r="B1155" s="7" t="s">
        <v>1292</v>
      </c>
      <c r="C1155" s="7" t="s">
        <v>21</v>
      </c>
      <c r="D1155" s="7" t="s">
        <v>121</v>
      </c>
      <c r="E1155" s="7">
        <v>15</v>
      </c>
      <c r="F1155" s="7" cm="1">
        <f t="array" ref="F1155">_xlfn.XLOOKUP(SALES!$D1155,TRIM(Table5[PRODUCTS]),Table5[SELLING PRICE])</f>
        <v>3000</v>
      </c>
      <c r="G1155" s="7">
        <f t="shared" si="36"/>
        <v>45000</v>
      </c>
      <c r="H1155" s="6" t="str">
        <f t="shared" si="37"/>
        <v>Jun</v>
      </c>
      <c r="I1155" s="7">
        <f>YEAR(SALES!$A1155)</f>
        <v>2025</v>
      </c>
    </row>
    <row r="1156" spans="1:9" x14ac:dyDescent="0.35">
      <c r="A1156" s="5" t="s">
        <v>1276</v>
      </c>
      <c r="B1156" s="5" t="s">
        <v>1283</v>
      </c>
      <c r="C1156" s="5" t="s">
        <v>21</v>
      </c>
      <c r="D1156" s="5" t="s">
        <v>121</v>
      </c>
      <c r="E1156" s="5">
        <v>14</v>
      </c>
      <c r="F1156" s="5" cm="1">
        <f t="array" ref="F1156">_xlfn.XLOOKUP(SALES!$D1156,TRIM(Table5[PRODUCTS]),Table5[SELLING PRICE])</f>
        <v>3000</v>
      </c>
      <c r="G1156" s="5">
        <f t="shared" si="36"/>
        <v>42000</v>
      </c>
      <c r="H1156" s="6" t="str">
        <f t="shared" si="37"/>
        <v>Jun</v>
      </c>
      <c r="I1156" s="5">
        <f>YEAR(SALES!$A1156)</f>
        <v>2025</v>
      </c>
    </row>
    <row r="1157" spans="1:9" x14ac:dyDescent="0.35">
      <c r="A1157" s="7" t="s">
        <v>1232</v>
      </c>
      <c r="B1157" s="7" t="s">
        <v>1243</v>
      </c>
      <c r="C1157" s="7" t="s">
        <v>21</v>
      </c>
      <c r="D1157" s="7" t="s">
        <v>121</v>
      </c>
      <c r="E1157" s="7">
        <v>10</v>
      </c>
      <c r="F1157" s="7" cm="1">
        <f t="array" ref="F1157">_xlfn.XLOOKUP(SALES!$D1157,TRIM(Table5[PRODUCTS]),Table5[SELLING PRICE])</f>
        <v>3000</v>
      </c>
      <c r="G1157" s="7">
        <f t="shared" si="36"/>
        <v>30000</v>
      </c>
      <c r="H1157" s="6" t="str">
        <f t="shared" si="37"/>
        <v>Jul</v>
      </c>
      <c r="I1157" s="5">
        <f>YEAR(SALES!$A1157)</f>
        <v>2025</v>
      </c>
    </row>
    <row r="1158" spans="1:9" x14ac:dyDescent="0.35">
      <c r="A1158" s="5" t="s">
        <v>1232</v>
      </c>
      <c r="B1158" s="5" t="s">
        <v>1238</v>
      </c>
      <c r="C1158" s="5" t="s">
        <v>21</v>
      </c>
      <c r="D1158" s="5" t="s">
        <v>121</v>
      </c>
      <c r="E1158" s="5">
        <v>11</v>
      </c>
      <c r="F1158" s="5" cm="1">
        <f t="array" ref="F1158">_xlfn.XLOOKUP(SALES!$D1158,TRIM(Table5[PRODUCTS]),Table5[SELLING PRICE])</f>
        <v>3000</v>
      </c>
      <c r="G1158" s="5">
        <f t="shared" si="36"/>
        <v>33000</v>
      </c>
      <c r="H1158" s="6" t="str">
        <f t="shared" si="37"/>
        <v>Jul</v>
      </c>
      <c r="I1158" s="5">
        <f>YEAR(SALES!$A1158)</f>
        <v>2025</v>
      </c>
    </row>
    <row r="1159" spans="1:9" x14ac:dyDescent="0.35">
      <c r="A1159" s="7" t="s">
        <v>1220</v>
      </c>
      <c r="B1159" s="7" t="s">
        <v>1219</v>
      </c>
      <c r="C1159" s="7" t="s">
        <v>21</v>
      </c>
      <c r="D1159" s="7" t="s">
        <v>121</v>
      </c>
      <c r="E1159" s="7">
        <v>3</v>
      </c>
      <c r="F1159" s="7" cm="1">
        <f t="array" ref="F1159">_xlfn.XLOOKUP(SALES!$D1159,TRIM(Table5[PRODUCTS]),Table5[SELLING PRICE])</f>
        <v>3000</v>
      </c>
      <c r="G1159" s="7">
        <f t="shared" si="36"/>
        <v>9000</v>
      </c>
      <c r="H1159" s="6" t="str">
        <f t="shared" si="37"/>
        <v>Jul</v>
      </c>
      <c r="I1159" s="5">
        <f>YEAR(SALES!$A1159)</f>
        <v>2025</v>
      </c>
    </row>
    <row r="1160" spans="1:9" x14ac:dyDescent="0.35">
      <c r="A1160" s="5" t="s">
        <v>1175</v>
      </c>
      <c r="B1160" s="5" t="s">
        <v>1174</v>
      </c>
      <c r="C1160" s="5" t="s">
        <v>21</v>
      </c>
      <c r="D1160" s="5" t="s">
        <v>121</v>
      </c>
      <c r="E1160" s="5">
        <v>5</v>
      </c>
      <c r="F1160" s="5" cm="1">
        <f t="array" ref="F1160">_xlfn.XLOOKUP(SALES!$D1160,TRIM(Table5[PRODUCTS]),Table5[SELLING PRICE])</f>
        <v>3000</v>
      </c>
      <c r="G1160" s="5">
        <f t="shared" si="36"/>
        <v>15000</v>
      </c>
      <c r="H1160" s="6" t="str">
        <f t="shared" si="37"/>
        <v>Jul</v>
      </c>
      <c r="I1160" s="5">
        <f>YEAR(SALES!$A1160)</f>
        <v>2025</v>
      </c>
    </row>
    <row r="1161" spans="1:9" x14ac:dyDescent="0.35">
      <c r="A1161" s="7" t="s">
        <v>1138</v>
      </c>
      <c r="B1161" s="7" t="s">
        <v>1139</v>
      </c>
      <c r="C1161" s="7" t="s">
        <v>21</v>
      </c>
      <c r="D1161" s="7" t="s">
        <v>121</v>
      </c>
      <c r="E1161" s="7">
        <v>8</v>
      </c>
      <c r="F1161" s="7" cm="1">
        <f t="array" ref="F1161">_xlfn.XLOOKUP(SALES!$D1161,TRIM(Table5[PRODUCTS]),Table5[SELLING PRICE])</f>
        <v>3000</v>
      </c>
      <c r="G1161" s="7">
        <f t="shared" si="36"/>
        <v>24000</v>
      </c>
      <c r="H1161" s="6" t="str">
        <f t="shared" si="37"/>
        <v>Jul</v>
      </c>
      <c r="I1161" s="7">
        <f>YEAR(SALES!$A1161)</f>
        <v>2025</v>
      </c>
    </row>
    <row r="1162" spans="1:9" x14ac:dyDescent="0.35">
      <c r="A1162" s="5" t="s">
        <v>1079</v>
      </c>
      <c r="B1162" s="5" t="s">
        <v>1082</v>
      </c>
      <c r="C1162" s="5" t="s">
        <v>21</v>
      </c>
      <c r="D1162" s="5" t="s">
        <v>121</v>
      </c>
      <c r="E1162" s="5">
        <v>11</v>
      </c>
      <c r="F1162" s="5" cm="1">
        <f t="array" ref="F1162">_xlfn.XLOOKUP(SALES!$D1162,TRIM(Table5[PRODUCTS]),Table5[SELLING PRICE])</f>
        <v>3000</v>
      </c>
      <c r="G1162" s="5">
        <f t="shared" si="36"/>
        <v>33000</v>
      </c>
      <c r="H1162" s="6" t="str">
        <f t="shared" si="37"/>
        <v>Jul</v>
      </c>
      <c r="I1162" s="5">
        <f>YEAR(SALES!$A1162)</f>
        <v>2025</v>
      </c>
    </row>
    <row r="1163" spans="1:9" x14ac:dyDescent="0.35">
      <c r="A1163" s="7" t="s">
        <v>1024</v>
      </c>
      <c r="B1163" s="7" t="s">
        <v>1029</v>
      </c>
      <c r="C1163" s="7" t="s">
        <v>21</v>
      </c>
      <c r="D1163" s="7" t="s">
        <v>121</v>
      </c>
      <c r="E1163" s="7">
        <v>1</v>
      </c>
      <c r="F1163" s="7" cm="1">
        <f t="array" ref="F1163">_xlfn.XLOOKUP(SALES!$D1163,TRIM(Table5[PRODUCTS]),Table5[SELLING PRICE])</f>
        <v>3000</v>
      </c>
      <c r="G1163" s="7">
        <f t="shared" si="36"/>
        <v>3000</v>
      </c>
      <c r="H1163" s="6" t="str">
        <f t="shared" si="37"/>
        <v>Aug</v>
      </c>
      <c r="I1163" s="5">
        <f>YEAR(SALES!$A1163)</f>
        <v>2025</v>
      </c>
    </row>
    <row r="1164" spans="1:9" x14ac:dyDescent="0.35">
      <c r="A1164" s="5" t="s">
        <v>1015</v>
      </c>
      <c r="B1164" s="5" t="s">
        <v>1016</v>
      </c>
      <c r="C1164" s="5" t="s">
        <v>21</v>
      </c>
      <c r="D1164" s="5" t="s">
        <v>121</v>
      </c>
      <c r="E1164" s="5">
        <v>8</v>
      </c>
      <c r="F1164" s="5" cm="1">
        <f t="array" ref="F1164">_xlfn.XLOOKUP(SALES!$D1164,TRIM(Table5[PRODUCTS]),Table5[SELLING PRICE])</f>
        <v>3000</v>
      </c>
      <c r="G1164" s="5">
        <f t="shared" si="36"/>
        <v>24000</v>
      </c>
      <c r="H1164" s="6" t="str">
        <f t="shared" si="37"/>
        <v>Aug</v>
      </c>
      <c r="I1164" s="5">
        <f>YEAR(SALES!$A1164)</f>
        <v>2025</v>
      </c>
    </row>
    <row r="1165" spans="1:9" x14ac:dyDescent="0.35">
      <c r="A1165" s="7" t="s">
        <v>1005</v>
      </c>
      <c r="B1165" s="7" t="s">
        <v>1013</v>
      </c>
      <c r="C1165" s="7" t="s">
        <v>21</v>
      </c>
      <c r="D1165" s="7" t="s">
        <v>121</v>
      </c>
      <c r="E1165" s="7">
        <v>2</v>
      </c>
      <c r="F1165" s="7" cm="1">
        <f t="array" ref="F1165">_xlfn.XLOOKUP(SALES!$D1165,TRIM(Table5[PRODUCTS]),Table5[SELLING PRICE])</f>
        <v>3000</v>
      </c>
      <c r="G1165" s="7">
        <f t="shared" si="36"/>
        <v>6000</v>
      </c>
      <c r="H1165" s="6" t="str">
        <f t="shared" si="37"/>
        <v>Aug</v>
      </c>
      <c r="I1165" s="5">
        <f>YEAR(SALES!$A1165)</f>
        <v>2025</v>
      </c>
    </row>
    <row r="1166" spans="1:9" x14ac:dyDescent="0.35">
      <c r="A1166" s="5" t="s">
        <v>973</v>
      </c>
      <c r="B1166" s="5" t="s">
        <v>976</v>
      </c>
      <c r="C1166" s="5" t="s">
        <v>21</v>
      </c>
      <c r="D1166" s="5" t="s">
        <v>121</v>
      </c>
      <c r="E1166" s="5">
        <v>9</v>
      </c>
      <c r="F1166" s="5" cm="1">
        <f t="array" ref="F1166">_xlfn.XLOOKUP(SALES!$D1166,TRIM(Table5[PRODUCTS]),Table5[SELLING PRICE])</f>
        <v>3000</v>
      </c>
      <c r="G1166" s="5">
        <f t="shared" si="36"/>
        <v>27000</v>
      </c>
      <c r="H1166" s="6" t="str">
        <f t="shared" si="37"/>
        <v>Aug</v>
      </c>
      <c r="I1166" s="5">
        <f>YEAR(SALES!$A1166)</f>
        <v>2025</v>
      </c>
    </row>
    <row r="1167" spans="1:9" x14ac:dyDescent="0.35">
      <c r="A1167" s="7" t="s">
        <v>777</v>
      </c>
      <c r="B1167" s="7" t="s">
        <v>785</v>
      </c>
      <c r="C1167" s="7" t="s">
        <v>21</v>
      </c>
      <c r="D1167" s="7" t="s">
        <v>121</v>
      </c>
      <c r="E1167" s="7">
        <v>8</v>
      </c>
      <c r="F1167" s="7" cm="1">
        <f t="array" ref="F1167">_xlfn.XLOOKUP(SALES!$D1167,TRIM(Table5[PRODUCTS]),Table5[SELLING PRICE])</f>
        <v>3000</v>
      </c>
      <c r="G1167" s="7">
        <f t="shared" si="36"/>
        <v>24000</v>
      </c>
      <c r="H1167" s="6" t="str">
        <f t="shared" si="37"/>
        <v>Sept</v>
      </c>
      <c r="I1167" s="7">
        <f>YEAR(SALES!$A1167)</f>
        <v>2025</v>
      </c>
    </row>
    <row r="1168" spans="1:9" x14ac:dyDescent="0.35">
      <c r="A1168" s="5" t="s">
        <v>777</v>
      </c>
      <c r="B1168" s="5" t="s">
        <v>783</v>
      </c>
      <c r="C1168" s="5" t="s">
        <v>21</v>
      </c>
      <c r="D1168" s="5" t="s">
        <v>121</v>
      </c>
      <c r="E1168" s="5">
        <v>7</v>
      </c>
      <c r="F1168" s="5" cm="1">
        <f t="array" ref="F1168">_xlfn.XLOOKUP(SALES!$D1168,TRIM(Table5[PRODUCTS]),Table5[SELLING PRICE])</f>
        <v>3000</v>
      </c>
      <c r="G1168" s="5">
        <f t="shared" si="36"/>
        <v>21000</v>
      </c>
      <c r="H1168" s="6" t="str">
        <f t="shared" si="37"/>
        <v>Sept</v>
      </c>
      <c r="I1168" s="5">
        <f>YEAR(SALES!$A1168)</f>
        <v>2025</v>
      </c>
    </row>
    <row r="1169" spans="1:9" x14ac:dyDescent="0.35">
      <c r="A1169" s="7" t="s">
        <v>765</v>
      </c>
      <c r="B1169" s="7" t="s">
        <v>764</v>
      </c>
      <c r="C1169" s="7" t="s">
        <v>21</v>
      </c>
      <c r="D1169" s="7" t="s">
        <v>121</v>
      </c>
      <c r="E1169" s="7">
        <v>2</v>
      </c>
      <c r="F1169" s="7" cm="1">
        <f t="array" ref="F1169">_xlfn.XLOOKUP(SALES!$D1169,TRIM(Table5[PRODUCTS]),Table5[SELLING PRICE])</f>
        <v>3000</v>
      </c>
      <c r="G1169" s="7">
        <f t="shared" si="36"/>
        <v>6000</v>
      </c>
      <c r="H1169" s="6" t="str">
        <f t="shared" si="37"/>
        <v>Sept</v>
      </c>
      <c r="I1169" s="5">
        <f>YEAR(SALES!$A1169)</f>
        <v>2025</v>
      </c>
    </row>
    <row r="1170" spans="1:9" x14ac:dyDescent="0.35">
      <c r="A1170" s="5" t="s">
        <v>732</v>
      </c>
      <c r="B1170" s="5" t="s">
        <v>735</v>
      </c>
      <c r="C1170" s="5" t="s">
        <v>21</v>
      </c>
      <c r="D1170" s="5" t="s">
        <v>121</v>
      </c>
      <c r="E1170" s="5">
        <v>11</v>
      </c>
      <c r="F1170" s="5" cm="1">
        <f t="array" ref="F1170">_xlfn.XLOOKUP(SALES!$D1170,TRIM(Table5[PRODUCTS]),Table5[SELLING PRICE])</f>
        <v>3000</v>
      </c>
      <c r="G1170" s="5">
        <f t="shared" si="36"/>
        <v>33000</v>
      </c>
      <c r="H1170" s="6" t="str">
        <f t="shared" si="37"/>
        <v>Sept</v>
      </c>
      <c r="I1170" s="5">
        <f>YEAR(SALES!$A1170)</f>
        <v>2025</v>
      </c>
    </row>
    <row r="1171" spans="1:9" x14ac:dyDescent="0.35">
      <c r="A1171" s="7" t="s">
        <v>705</v>
      </c>
      <c r="B1171" s="7" t="s">
        <v>708</v>
      </c>
      <c r="C1171" s="7" t="s">
        <v>21</v>
      </c>
      <c r="D1171" s="7" t="s">
        <v>121</v>
      </c>
      <c r="E1171" s="7">
        <v>10</v>
      </c>
      <c r="F1171" s="7" cm="1">
        <f t="array" ref="F1171">_xlfn.XLOOKUP(SALES!$D1171,TRIM(Table5[PRODUCTS]),Table5[SELLING PRICE])</f>
        <v>3000</v>
      </c>
      <c r="G1171" s="7">
        <f t="shared" si="36"/>
        <v>30000</v>
      </c>
      <c r="H1171" s="6" t="str">
        <f t="shared" si="37"/>
        <v>Sept</v>
      </c>
      <c r="I1171" s="5">
        <f>YEAR(SALES!$A1171)</f>
        <v>2025</v>
      </c>
    </row>
    <row r="1172" spans="1:9" x14ac:dyDescent="0.35">
      <c r="A1172" s="5" t="s">
        <v>696</v>
      </c>
      <c r="B1172" s="5" t="s">
        <v>702</v>
      </c>
      <c r="C1172" s="5" t="s">
        <v>21</v>
      </c>
      <c r="D1172" s="5" t="s">
        <v>121</v>
      </c>
      <c r="E1172" s="5">
        <v>6</v>
      </c>
      <c r="F1172" s="5" cm="1">
        <f t="array" ref="F1172">_xlfn.XLOOKUP(SALES!$D1172,TRIM(Table5[PRODUCTS]),Table5[SELLING PRICE])</f>
        <v>3000</v>
      </c>
      <c r="G1172" s="5">
        <f t="shared" si="36"/>
        <v>18000</v>
      </c>
      <c r="H1172" s="6" t="str">
        <f t="shared" si="37"/>
        <v>Sept</v>
      </c>
      <c r="I1172" s="5">
        <f>YEAR(SALES!$A1172)</f>
        <v>2025</v>
      </c>
    </row>
    <row r="1173" spans="1:9" x14ac:dyDescent="0.35">
      <c r="A1173" s="7" t="s">
        <v>696</v>
      </c>
      <c r="B1173" s="7" t="s">
        <v>700</v>
      </c>
      <c r="C1173" s="7" t="s">
        <v>21</v>
      </c>
      <c r="D1173" s="7" t="s">
        <v>121</v>
      </c>
      <c r="E1173" s="7">
        <v>3</v>
      </c>
      <c r="F1173" s="7" cm="1">
        <f t="array" ref="F1173">_xlfn.XLOOKUP(SALES!$D1173,TRIM(Table5[PRODUCTS]),Table5[SELLING PRICE])</f>
        <v>3000</v>
      </c>
      <c r="G1173" s="7">
        <f t="shared" si="36"/>
        <v>9000</v>
      </c>
      <c r="H1173" s="6" t="str">
        <f t="shared" si="37"/>
        <v>Sept</v>
      </c>
      <c r="I1173" s="7">
        <f>YEAR(SALES!$A1173)</f>
        <v>2025</v>
      </c>
    </row>
    <row r="1174" spans="1:9" x14ac:dyDescent="0.35">
      <c r="A1174" s="5" t="s">
        <v>588</v>
      </c>
      <c r="B1174" s="5" t="s">
        <v>589</v>
      </c>
      <c r="C1174" s="5" t="s">
        <v>21</v>
      </c>
      <c r="D1174" s="5" t="s">
        <v>121</v>
      </c>
      <c r="E1174" s="5">
        <v>8</v>
      </c>
      <c r="F1174" s="5" cm="1">
        <f t="array" ref="F1174">_xlfn.XLOOKUP(SALES!$D1174,TRIM(Table5[PRODUCTS]),Table5[SELLING PRICE])</f>
        <v>3000</v>
      </c>
      <c r="G1174" s="5">
        <f t="shared" si="36"/>
        <v>24000</v>
      </c>
      <c r="H1174" s="6" t="str">
        <f t="shared" si="37"/>
        <v>Oct</v>
      </c>
      <c r="I1174" s="5">
        <f>YEAR(SALES!$A1174)</f>
        <v>2025</v>
      </c>
    </row>
    <row r="1175" spans="1:9" x14ac:dyDescent="0.35">
      <c r="A1175" s="7" t="s">
        <v>516</v>
      </c>
      <c r="B1175" s="7" t="s">
        <v>517</v>
      </c>
      <c r="C1175" s="7" t="s">
        <v>21</v>
      </c>
      <c r="D1175" s="7" t="s">
        <v>121</v>
      </c>
      <c r="E1175" s="7">
        <v>1</v>
      </c>
      <c r="F1175" s="7" cm="1">
        <f t="array" ref="F1175">_xlfn.XLOOKUP(SALES!$D1175,TRIM(Table5[PRODUCTS]),Table5[SELLING PRICE])</f>
        <v>3000</v>
      </c>
      <c r="G1175" s="7">
        <f t="shared" si="36"/>
        <v>3000</v>
      </c>
      <c r="H1175" s="6" t="str">
        <f t="shared" si="37"/>
        <v>Oct</v>
      </c>
      <c r="I1175" s="5">
        <f>YEAR(SALES!$A1175)</f>
        <v>2025</v>
      </c>
    </row>
    <row r="1176" spans="1:9" x14ac:dyDescent="0.35">
      <c r="A1176" s="5" t="s">
        <v>487</v>
      </c>
      <c r="B1176" s="5" t="s">
        <v>490</v>
      </c>
      <c r="C1176" s="5" t="s">
        <v>21</v>
      </c>
      <c r="D1176" s="5" t="s">
        <v>121</v>
      </c>
      <c r="E1176" s="5">
        <v>5</v>
      </c>
      <c r="F1176" s="5" cm="1">
        <f t="array" ref="F1176">_xlfn.XLOOKUP(SALES!$D1176,TRIM(Table5[PRODUCTS]),Table5[SELLING PRICE])</f>
        <v>3000</v>
      </c>
      <c r="G1176" s="5">
        <f t="shared" si="36"/>
        <v>15000</v>
      </c>
      <c r="H1176" s="6" t="str">
        <f t="shared" si="37"/>
        <v>Oct</v>
      </c>
      <c r="I1176" s="5">
        <f>YEAR(SALES!$A1176)</f>
        <v>2025</v>
      </c>
    </row>
    <row r="1177" spans="1:9" x14ac:dyDescent="0.35">
      <c r="A1177" s="7" t="s">
        <v>471</v>
      </c>
      <c r="B1177" s="7" t="s">
        <v>475</v>
      </c>
      <c r="C1177" s="7" t="s">
        <v>21</v>
      </c>
      <c r="D1177" s="7" t="s">
        <v>121</v>
      </c>
      <c r="E1177" s="7">
        <v>11</v>
      </c>
      <c r="F1177" s="7" cm="1">
        <f t="array" ref="F1177">_xlfn.XLOOKUP(SALES!$D1177,TRIM(Table5[PRODUCTS]),Table5[SELLING PRICE])</f>
        <v>3000</v>
      </c>
      <c r="G1177" s="7">
        <f t="shared" si="36"/>
        <v>33000</v>
      </c>
      <c r="H1177" s="6" t="str">
        <f t="shared" si="37"/>
        <v>Oct</v>
      </c>
      <c r="I1177" s="5">
        <f>YEAR(SALES!$A1177)</f>
        <v>2025</v>
      </c>
    </row>
    <row r="1178" spans="1:9" x14ac:dyDescent="0.35">
      <c r="A1178" s="5" t="s">
        <v>339</v>
      </c>
      <c r="B1178" s="5" t="s">
        <v>342</v>
      </c>
      <c r="C1178" s="5" t="s">
        <v>21</v>
      </c>
      <c r="D1178" s="5" t="s">
        <v>121</v>
      </c>
      <c r="E1178" s="5">
        <v>15</v>
      </c>
      <c r="F1178" s="5" cm="1">
        <f t="array" ref="F1178">_xlfn.XLOOKUP(SALES!$D1178,TRIM(Table5[PRODUCTS]),Table5[SELLING PRICE])</f>
        <v>3000</v>
      </c>
      <c r="G1178" s="5">
        <f t="shared" si="36"/>
        <v>45000</v>
      </c>
      <c r="H1178" s="6" t="str">
        <f t="shared" si="37"/>
        <v>Nov</v>
      </c>
      <c r="I1178" s="5">
        <f>YEAR(SALES!$A1178)</f>
        <v>2025</v>
      </c>
    </row>
    <row r="1179" spans="1:9" x14ac:dyDescent="0.35">
      <c r="A1179" s="7" t="s">
        <v>332</v>
      </c>
      <c r="B1179" s="7" t="s">
        <v>336</v>
      </c>
      <c r="C1179" s="7" t="s">
        <v>21</v>
      </c>
      <c r="D1179" s="7" t="s">
        <v>121</v>
      </c>
      <c r="E1179" s="7">
        <v>1</v>
      </c>
      <c r="F1179" s="7" cm="1">
        <f t="array" ref="F1179">_xlfn.XLOOKUP(SALES!$D1179,TRIM(Table5[PRODUCTS]),Table5[SELLING PRICE])</f>
        <v>3000</v>
      </c>
      <c r="G1179" s="7">
        <f t="shared" si="36"/>
        <v>3000</v>
      </c>
      <c r="H1179" s="6" t="str">
        <f t="shared" si="37"/>
        <v>Nov</v>
      </c>
      <c r="I1179" s="7">
        <f>YEAR(SALES!$A1179)</f>
        <v>2025</v>
      </c>
    </row>
    <row r="1180" spans="1:9" x14ac:dyDescent="0.35">
      <c r="A1180" s="5" t="s">
        <v>216</v>
      </c>
      <c r="B1180" s="5" t="s">
        <v>220</v>
      </c>
      <c r="C1180" s="5" t="s">
        <v>21</v>
      </c>
      <c r="D1180" s="5" t="s">
        <v>121</v>
      </c>
      <c r="E1180" s="5">
        <v>2</v>
      </c>
      <c r="F1180" s="5" cm="1">
        <f t="array" ref="F1180">_xlfn.XLOOKUP(SALES!$D1180,TRIM(Table5[PRODUCTS]),Table5[SELLING PRICE])</f>
        <v>3000</v>
      </c>
      <c r="G1180" s="5">
        <f t="shared" si="36"/>
        <v>6000</v>
      </c>
      <c r="H1180" s="6" t="str">
        <f t="shared" si="37"/>
        <v>Dec</v>
      </c>
      <c r="I1180" s="5">
        <f>YEAR(SALES!$A1180)</f>
        <v>2025</v>
      </c>
    </row>
    <row r="1181" spans="1:9" x14ac:dyDescent="0.35">
      <c r="A1181" s="7" t="s">
        <v>158</v>
      </c>
      <c r="B1181" s="7" t="s">
        <v>159</v>
      </c>
      <c r="C1181" s="7" t="s">
        <v>21</v>
      </c>
      <c r="D1181" s="7" t="s">
        <v>121</v>
      </c>
      <c r="E1181" s="7">
        <v>2</v>
      </c>
      <c r="F1181" s="7" cm="1">
        <f t="array" ref="F1181">_xlfn.XLOOKUP(SALES!$D1181,TRIM(Table5[PRODUCTS]),Table5[SELLING PRICE])</f>
        <v>3000</v>
      </c>
      <c r="G1181" s="7">
        <f t="shared" si="36"/>
        <v>6000</v>
      </c>
      <c r="H1181" s="6" t="str">
        <f t="shared" si="37"/>
        <v>Dec</v>
      </c>
      <c r="I1181" s="5">
        <f>YEAR(SALES!$A1181)</f>
        <v>2025</v>
      </c>
    </row>
    <row r="1182" spans="1:9" x14ac:dyDescent="0.35">
      <c r="A1182" s="5" t="s">
        <v>123</v>
      </c>
      <c r="B1182" s="5" t="s">
        <v>129</v>
      </c>
      <c r="C1182" s="5" t="s">
        <v>21</v>
      </c>
      <c r="D1182" s="5" t="s">
        <v>121</v>
      </c>
      <c r="E1182" s="5">
        <v>3</v>
      </c>
      <c r="F1182" s="5" cm="1">
        <f t="array" ref="F1182">_xlfn.XLOOKUP(SALES!$D1182,TRIM(Table5[PRODUCTS]),Table5[SELLING PRICE])</f>
        <v>3000</v>
      </c>
      <c r="G1182" s="5">
        <f t="shared" si="36"/>
        <v>9000</v>
      </c>
      <c r="H1182" s="6" t="str">
        <f t="shared" si="37"/>
        <v>Dec</v>
      </c>
      <c r="I1182" s="5">
        <f>YEAR(SALES!$A1182)</f>
        <v>2025</v>
      </c>
    </row>
    <row r="1183" spans="1:9" x14ac:dyDescent="0.35">
      <c r="A1183" s="7" t="s">
        <v>123</v>
      </c>
      <c r="B1183" s="7" t="s">
        <v>127</v>
      </c>
      <c r="C1183" s="7" t="s">
        <v>21</v>
      </c>
      <c r="D1183" s="7" t="s">
        <v>121</v>
      </c>
      <c r="E1183" s="7">
        <v>2</v>
      </c>
      <c r="F1183" s="7" cm="1">
        <f t="array" ref="F1183">_xlfn.XLOOKUP(SALES!$D1183,TRIM(Table5[PRODUCTS]),Table5[SELLING PRICE])</f>
        <v>3000</v>
      </c>
      <c r="G1183" s="7">
        <f t="shared" si="36"/>
        <v>6000</v>
      </c>
      <c r="H1183" s="6" t="str">
        <f t="shared" si="37"/>
        <v>Dec</v>
      </c>
      <c r="I1183" s="5">
        <f>YEAR(SALES!$A1183)</f>
        <v>2025</v>
      </c>
    </row>
    <row r="1184" spans="1:9" x14ac:dyDescent="0.35">
      <c r="A1184" s="5" t="s">
        <v>123</v>
      </c>
      <c r="B1184" s="5" t="s">
        <v>122</v>
      </c>
      <c r="C1184" s="5" t="s">
        <v>21</v>
      </c>
      <c r="D1184" s="5" t="s">
        <v>121</v>
      </c>
      <c r="E1184" s="5">
        <v>1</v>
      </c>
      <c r="F1184" s="5" cm="1">
        <f t="array" ref="F1184">_xlfn.XLOOKUP(SALES!$D1184,TRIM(Table5[PRODUCTS]),Table5[SELLING PRICE])</f>
        <v>3000</v>
      </c>
      <c r="G1184" s="5">
        <f t="shared" si="36"/>
        <v>3000</v>
      </c>
      <c r="H1184" s="6" t="str">
        <f t="shared" si="37"/>
        <v>Dec</v>
      </c>
      <c r="I1184" s="5">
        <f>YEAR(SALES!$A1184)</f>
        <v>2025</v>
      </c>
    </row>
    <row r="1185" spans="1:9" x14ac:dyDescent="0.35">
      <c r="A1185" s="7" t="s">
        <v>7127</v>
      </c>
      <c r="B1185" s="7" t="s">
        <v>7132</v>
      </c>
      <c r="C1185" s="7" t="s">
        <v>34</v>
      </c>
      <c r="D1185" s="7" t="s">
        <v>114</v>
      </c>
      <c r="E1185" s="7">
        <v>13</v>
      </c>
      <c r="F1185" s="7" cm="1">
        <f t="array" ref="F1185">_xlfn.XLOOKUP(SALES!$D1185,TRIM(Table5[PRODUCTS]),Table5[SELLING PRICE])</f>
        <v>1500</v>
      </c>
      <c r="G1185" s="7">
        <f t="shared" si="36"/>
        <v>19500</v>
      </c>
      <c r="H1185" s="6" t="str">
        <f t="shared" si="37"/>
        <v>Jan</v>
      </c>
      <c r="I1185" s="7">
        <f>YEAR(SALES!$A1185)</f>
        <v>2023</v>
      </c>
    </row>
    <row r="1186" spans="1:9" x14ac:dyDescent="0.35">
      <c r="A1186" s="5" t="s">
        <v>7121</v>
      </c>
      <c r="B1186" s="5" t="s">
        <v>7125</v>
      </c>
      <c r="C1186" s="5" t="s">
        <v>34</v>
      </c>
      <c r="D1186" s="5" t="s">
        <v>114</v>
      </c>
      <c r="E1186" s="5">
        <v>1</v>
      </c>
      <c r="F1186" s="5" cm="1">
        <f t="array" ref="F1186">_xlfn.XLOOKUP(SALES!$D1186,TRIM(Table5[PRODUCTS]),Table5[SELLING PRICE])</f>
        <v>1500</v>
      </c>
      <c r="G1186" s="5">
        <f t="shared" si="36"/>
        <v>1500</v>
      </c>
      <c r="H1186" s="6" t="str">
        <f t="shared" si="37"/>
        <v>Jan</v>
      </c>
      <c r="I1186" s="5">
        <f>YEAR(SALES!$A1186)</f>
        <v>2023</v>
      </c>
    </row>
    <row r="1187" spans="1:9" x14ac:dyDescent="0.35">
      <c r="A1187" s="7" t="s">
        <v>7082</v>
      </c>
      <c r="B1187" s="7" t="s">
        <v>7086</v>
      </c>
      <c r="C1187" s="7" t="s">
        <v>34</v>
      </c>
      <c r="D1187" s="7" t="s">
        <v>114</v>
      </c>
      <c r="E1187" s="7">
        <v>5</v>
      </c>
      <c r="F1187" s="7" cm="1">
        <f t="array" ref="F1187">_xlfn.XLOOKUP(SALES!$D1187,TRIM(Table5[PRODUCTS]),Table5[SELLING PRICE])</f>
        <v>1500</v>
      </c>
      <c r="G1187" s="7">
        <f t="shared" si="36"/>
        <v>7500</v>
      </c>
      <c r="H1187" s="6" t="str">
        <f t="shared" si="37"/>
        <v>Jan</v>
      </c>
      <c r="I1187" s="5">
        <f>YEAR(SALES!$A1187)</f>
        <v>2023</v>
      </c>
    </row>
    <row r="1188" spans="1:9" x14ac:dyDescent="0.35">
      <c r="A1188" s="5" t="s">
        <v>7015</v>
      </c>
      <c r="B1188" s="5" t="s">
        <v>7019</v>
      </c>
      <c r="C1188" s="5" t="s">
        <v>34</v>
      </c>
      <c r="D1188" s="5" t="s">
        <v>114</v>
      </c>
      <c r="E1188" s="5">
        <v>10</v>
      </c>
      <c r="F1188" s="5" cm="1">
        <f t="array" ref="F1188">_xlfn.XLOOKUP(SALES!$D1188,TRIM(Table5[PRODUCTS]),Table5[SELLING PRICE])</f>
        <v>1500</v>
      </c>
      <c r="G1188" s="5">
        <f t="shared" si="36"/>
        <v>15000</v>
      </c>
      <c r="H1188" s="6" t="str">
        <f t="shared" si="37"/>
        <v>Jan</v>
      </c>
      <c r="I1188" s="5">
        <f>YEAR(SALES!$A1188)</f>
        <v>2023</v>
      </c>
    </row>
    <row r="1189" spans="1:9" x14ac:dyDescent="0.35">
      <c r="A1189" s="7" t="s">
        <v>6999</v>
      </c>
      <c r="B1189" s="7" t="s">
        <v>7005</v>
      </c>
      <c r="C1189" s="7" t="s">
        <v>34</v>
      </c>
      <c r="D1189" s="7" t="s">
        <v>114</v>
      </c>
      <c r="E1189" s="7">
        <v>14</v>
      </c>
      <c r="F1189" s="7" cm="1">
        <f t="array" ref="F1189">_xlfn.XLOOKUP(SALES!$D1189,TRIM(Table5[PRODUCTS]),Table5[SELLING PRICE])</f>
        <v>1500</v>
      </c>
      <c r="G1189" s="7">
        <f t="shared" si="36"/>
        <v>21000</v>
      </c>
      <c r="H1189" s="6" t="str">
        <f t="shared" si="37"/>
        <v>Jan</v>
      </c>
      <c r="I1189" s="5">
        <f>YEAR(SALES!$A1189)</f>
        <v>2023</v>
      </c>
    </row>
    <row r="1190" spans="1:9" x14ac:dyDescent="0.35">
      <c r="A1190" s="5" t="s">
        <v>6993</v>
      </c>
      <c r="B1190" s="5" t="s">
        <v>6994</v>
      </c>
      <c r="C1190" s="5" t="s">
        <v>34</v>
      </c>
      <c r="D1190" s="5" t="s">
        <v>114</v>
      </c>
      <c r="E1190" s="5">
        <v>10</v>
      </c>
      <c r="F1190" s="5" cm="1">
        <f t="array" ref="F1190">_xlfn.XLOOKUP(SALES!$D1190,TRIM(Table5[PRODUCTS]),Table5[SELLING PRICE])</f>
        <v>1500</v>
      </c>
      <c r="G1190" s="5">
        <f t="shared" si="36"/>
        <v>15000</v>
      </c>
      <c r="H1190" s="6" t="str">
        <f t="shared" si="37"/>
        <v>Jan</v>
      </c>
      <c r="I1190" s="5">
        <f>YEAR(SALES!$A1190)</f>
        <v>2023</v>
      </c>
    </row>
    <row r="1191" spans="1:9" x14ac:dyDescent="0.35">
      <c r="A1191" s="7" t="s">
        <v>6902</v>
      </c>
      <c r="B1191" s="7" t="s">
        <v>6905</v>
      </c>
      <c r="C1191" s="7" t="s">
        <v>34</v>
      </c>
      <c r="D1191" s="7" t="s">
        <v>114</v>
      </c>
      <c r="E1191" s="7">
        <v>12</v>
      </c>
      <c r="F1191" s="7" cm="1">
        <f t="array" ref="F1191">_xlfn.XLOOKUP(SALES!$D1191,TRIM(Table5[PRODUCTS]),Table5[SELLING PRICE])</f>
        <v>1500</v>
      </c>
      <c r="G1191" s="7">
        <f t="shared" si="36"/>
        <v>18000</v>
      </c>
      <c r="H1191" s="6" t="str">
        <f t="shared" si="37"/>
        <v>Feb</v>
      </c>
      <c r="I1191" s="7">
        <f>YEAR(SALES!$A1191)</f>
        <v>2023</v>
      </c>
    </row>
    <row r="1192" spans="1:9" x14ac:dyDescent="0.35">
      <c r="A1192" s="5" t="s">
        <v>6853</v>
      </c>
      <c r="B1192" s="5" t="s">
        <v>6857</v>
      </c>
      <c r="C1192" s="5" t="s">
        <v>34</v>
      </c>
      <c r="D1192" s="5" t="s">
        <v>114</v>
      </c>
      <c r="E1192" s="5">
        <v>9</v>
      </c>
      <c r="F1192" s="5" cm="1">
        <f t="array" ref="F1192">_xlfn.XLOOKUP(SALES!$D1192,TRIM(Table5[PRODUCTS]),Table5[SELLING PRICE])</f>
        <v>1500</v>
      </c>
      <c r="G1192" s="5">
        <f t="shared" si="36"/>
        <v>13500</v>
      </c>
      <c r="H1192" s="6" t="str">
        <f t="shared" si="37"/>
        <v>Feb</v>
      </c>
      <c r="I1192" s="5">
        <f>YEAR(SALES!$A1192)</f>
        <v>2023</v>
      </c>
    </row>
    <row r="1193" spans="1:9" x14ac:dyDescent="0.35">
      <c r="A1193" s="7" t="s">
        <v>6837</v>
      </c>
      <c r="B1193" s="7" t="s">
        <v>6840</v>
      </c>
      <c r="C1193" s="7" t="s">
        <v>34</v>
      </c>
      <c r="D1193" s="7" t="s">
        <v>114</v>
      </c>
      <c r="E1193" s="7">
        <v>3</v>
      </c>
      <c r="F1193" s="7" cm="1">
        <f t="array" ref="F1193">_xlfn.XLOOKUP(SALES!$D1193,TRIM(Table5[PRODUCTS]),Table5[SELLING PRICE])</f>
        <v>1500</v>
      </c>
      <c r="G1193" s="7">
        <f t="shared" si="36"/>
        <v>4500</v>
      </c>
      <c r="H1193" s="6" t="str">
        <f t="shared" si="37"/>
        <v>Feb</v>
      </c>
      <c r="I1193" s="5">
        <f>YEAR(SALES!$A1193)</f>
        <v>2023</v>
      </c>
    </row>
    <row r="1194" spans="1:9" x14ac:dyDescent="0.35">
      <c r="A1194" s="5" t="s">
        <v>6831</v>
      </c>
      <c r="B1194" s="5" t="s">
        <v>6832</v>
      </c>
      <c r="C1194" s="5" t="s">
        <v>34</v>
      </c>
      <c r="D1194" s="5" t="s">
        <v>114</v>
      </c>
      <c r="E1194" s="5">
        <v>11</v>
      </c>
      <c r="F1194" s="5" cm="1">
        <f t="array" ref="F1194">_xlfn.XLOOKUP(SALES!$D1194,TRIM(Table5[PRODUCTS]),Table5[SELLING PRICE])</f>
        <v>1500</v>
      </c>
      <c r="G1194" s="5">
        <f t="shared" si="36"/>
        <v>16500</v>
      </c>
      <c r="H1194" s="6" t="str">
        <f t="shared" si="37"/>
        <v>Feb</v>
      </c>
      <c r="I1194" s="5">
        <f>YEAR(SALES!$A1194)</f>
        <v>2023</v>
      </c>
    </row>
    <row r="1195" spans="1:9" x14ac:dyDescent="0.35">
      <c r="A1195" s="7" t="s">
        <v>6800</v>
      </c>
      <c r="B1195" s="7" t="s">
        <v>6806</v>
      </c>
      <c r="C1195" s="7" t="s">
        <v>34</v>
      </c>
      <c r="D1195" s="7" t="s">
        <v>114</v>
      </c>
      <c r="E1195" s="7">
        <v>15</v>
      </c>
      <c r="F1195" s="7" cm="1">
        <f t="array" ref="F1195">_xlfn.XLOOKUP(SALES!$D1195,TRIM(Table5[PRODUCTS]),Table5[SELLING PRICE])</f>
        <v>1500</v>
      </c>
      <c r="G1195" s="7">
        <f t="shared" si="36"/>
        <v>22500</v>
      </c>
      <c r="H1195" s="6" t="str">
        <f t="shared" si="37"/>
        <v>Feb</v>
      </c>
      <c r="I1195" s="5">
        <f>YEAR(SALES!$A1195)</f>
        <v>2023</v>
      </c>
    </row>
    <row r="1196" spans="1:9" x14ac:dyDescent="0.35">
      <c r="A1196" s="5" t="s">
        <v>6746</v>
      </c>
      <c r="B1196" s="5" t="s">
        <v>6747</v>
      </c>
      <c r="C1196" s="5" t="s">
        <v>34</v>
      </c>
      <c r="D1196" s="5" t="s">
        <v>114</v>
      </c>
      <c r="E1196" s="5">
        <v>12</v>
      </c>
      <c r="F1196" s="5" cm="1">
        <f t="array" ref="F1196">_xlfn.XLOOKUP(SALES!$D1196,TRIM(Table5[PRODUCTS]),Table5[SELLING PRICE])</f>
        <v>1500</v>
      </c>
      <c r="G1196" s="5">
        <f t="shared" si="36"/>
        <v>18000</v>
      </c>
      <c r="H1196" s="6" t="str">
        <f t="shared" si="37"/>
        <v>Mar</v>
      </c>
      <c r="I1196" s="5">
        <f>YEAR(SALES!$A1196)</f>
        <v>2023</v>
      </c>
    </row>
    <row r="1197" spans="1:9" x14ac:dyDescent="0.35">
      <c r="A1197" s="7" t="s">
        <v>6724</v>
      </c>
      <c r="B1197" s="7" t="s">
        <v>6723</v>
      </c>
      <c r="C1197" s="7" t="s">
        <v>34</v>
      </c>
      <c r="D1197" s="7" t="s">
        <v>114</v>
      </c>
      <c r="E1197" s="7">
        <v>1</v>
      </c>
      <c r="F1197" s="7" cm="1">
        <f t="array" ref="F1197">_xlfn.XLOOKUP(SALES!$D1197,TRIM(Table5[PRODUCTS]),Table5[SELLING PRICE])</f>
        <v>1500</v>
      </c>
      <c r="G1197" s="7">
        <f t="shared" si="36"/>
        <v>1500</v>
      </c>
      <c r="H1197" s="6" t="str">
        <f t="shared" si="37"/>
        <v>Mar</v>
      </c>
      <c r="I1197" s="7">
        <f>YEAR(SALES!$A1197)</f>
        <v>2023</v>
      </c>
    </row>
    <row r="1198" spans="1:9" x14ac:dyDescent="0.35">
      <c r="A1198" s="5" t="s">
        <v>6694</v>
      </c>
      <c r="B1198" s="5" t="s">
        <v>6698</v>
      </c>
      <c r="C1198" s="5" t="s">
        <v>34</v>
      </c>
      <c r="D1198" s="5" t="s">
        <v>114</v>
      </c>
      <c r="E1198" s="5">
        <v>11</v>
      </c>
      <c r="F1198" s="5" cm="1">
        <f t="array" ref="F1198">_xlfn.XLOOKUP(SALES!$D1198,TRIM(Table5[PRODUCTS]),Table5[SELLING PRICE])</f>
        <v>1500</v>
      </c>
      <c r="G1198" s="5">
        <f t="shared" si="36"/>
        <v>16500</v>
      </c>
      <c r="H1198" s="6" t="str">
        <f t="shared" si="37"/>
        <v>Mar</v>
      </c>
      <c r="I1198" s="5">
        <f>YEAR(SALES!$A1198)</f>
        <v>2023</v>
      </c>
    </row>
    <row r="1199" spans="1:9" x14ac:dyDescent="0.35">
      <c r="A1199" s="7" t="s">
        <v>6668</v>
      </c>
      <c r="B1199" s="7" t="s">
        <v>6677</v>
      </c>
      <c r="C1199" s="7" t="s">
        <v>34</v>
      </c>
      <c r="D1199" s="7" t="s">
        <v>114</v>
      </c>
      <c r="E1199" s="7">
        <v>8</v>
      </c>
      <c r="F1199" s="7" cm="1">
        <f t="array" ref="F1199">_xlfn.XLOOKUP(SALES!$D1199,TRIM(Table5[PRODUCTS]),Table5[SELLING PRICE])</f>
        <v>1500</v>
      </c>
      <c r="G1199" s="7">
        <f t="shared" si="36"/>
        <v>12000</v>
      </c>
      <c r="H1199" s="6" t="str">
        <f t="shared" si="37"/>
        <v>Mar</v>
      </c>
      <c r="I1199" s="5">
        <f>YEAR(SALES!$A1199)</f>
        <v>2023</v>
      </c>
    </row>
    <row r="1200" spans="1:9" x14ac:dyDescent="0.35">
      <c r="A1200" s="5" t="s">
        <v>6668</v>
      </c>
      <c r="B1200" s="5" t="s">
        <v>6672</v>
      </c>
      <c r="C1200" s="5" t="s">
        <v>34</v>
      </c>
      <c r="D1200" s="5" t="s">
        <v>114</v>
      </c>
      <c r="E1200" s="5">
        <v>10</v>
      </c>
      <c r="F1200" s="5" cm="1">
        <f t="array" ref="F1200">_xlfn.XLOOKUP(SALES!$D1200,TRIM(Table5[PRODUCTS]),Table5[SELLING PRICE])</f>
        <v>1500</v>
      </c>
      <c r="G1200" s="5">
        <f t="shared" si="36"/>
        <v>15000</v>
      </c>
      <c r="H1200" s="6" t="str">
        <f t="shared" si="37"/>
        <v>Mar</v>
      </c>
      <c r="I1200" s="5">
        <f>YEAR(SALES!$A1200)</f>
        <v>2023</v>
      </c>
    </row>
    <row r="1201" spans="1:9" x14ac:dyDescent="0.35">
      <c r="A1201" s="7" t="s">
        <v>6528</v>
      </c>
      <c r="B1201" s="7" t="s">
        <v>6533</v>
      </c>
      <c r="C1201" s="7" t="s">
        <v>34</v>
      </c>
      <c r="D1201" s="7" t="s">
        <v>114</v>
      </c>
      <c r="E1201" s="7">
        <v>1</v>
      </c>
      <c r="F1201" s="7" cm="1">
        <f t="array" ref="F1201">_xlfn.XLOOKUP(SALES!$D1201,TRIM(Table5[PRODUCTS]),Table5[SELLING PRICE])</f>
        <v>1500</v>
      </c>
      <c r="G1201" s="7">
        <f t="shared" si="36"/>
        <v>1500</v>
      </c>
      <c r="H1201" s="6" t="str">
        <f t="shared" si="37"/>
        <v>Apr</v>
      </c>
      <c r="I1201" s="5">
        <f>YEAR(SALES!$A1201)</f>
        <v>2023</v>
      </c>
    </row>
    <row r="1202" spans="1:9" x14ac:dyDescent="0.35">
      <c r="A1202" s="5" t="s">
        <v>6466</v>
      </c>
      <c r="B1202" s="5" t="s">
        <v>6468</v>
      </c>
      <c r="C1202" s="5" t="s">
        <v>34</v>
      </c>
      <c r="D1202" s="5" t="s">
        <v>114</v>
      </c>
      <c r="E1202" s="5">
        <v>14</v>
      </c>
      <c r="F1202" s="5" cm="1">
        <f t="array" ref="F1202">_xlfn.XLOOKUP(SALES!$D1202,TRIM(Table5[PRODUCTS]),Table5[SELLING PRICE])</f>
        <v>1500</v>
      </c>
      <c r="G1202" s="5">
        <f t="shared" si="36"/>
        <v>21000</v>
      </c>
      <c r="H1202" s="6" t="str">
        <f t="shared" si="37"/>
        <v>Apr</v>
      </c>
      <c r="I1202" s="5">
        <f>YEAR(SALES!$A1202)</f>
        <v>2023</v>
      </c>
    </row>
    <row r="1203" spans="1:9" x14ac:dyDescent="0.35">
      <c r="A1203" s="7" t="s">
        <v>6442</v>
      </c>
      <c r="B1203" s="7" t="s">
        <v>6444</v>
      </c>
      <c r="C1203" s="7" t="s">
        <v>34</v>
      </c>
      <c r="D1203" s="7" t="s">
        <v>114</v>
      </c>
      <c r="E1203" s="7">
        <v>8</v>
      </c>
      <c r="F1203" s="7" cm="1">
        <f t="array" ref="F1203">_xlfn.XLOOKUP(SALES!$D1203,TRIM(Table5[PRODUCTS]),Table5[SELLING PRICE])</f>
        <v>1500</v>
      </c>
      <c r="G1203" s="7">
        <f t="shared" si="36"/>
        <v>12000</v>
      </c>
      <c r="H1203" s="6" t="str">
        <f t="shared" si="37"/>
        <v>Apr</v>
      </c>
      <c r="I1203" s="7">
        <f>YEAR(SALES!$A1203)</f>
        <v>2023</v>
      </c>
    </row>
    <row r="1204" spans="1:9" x14ac:dyDescent="0.35">
      <c r="A1204" s="5" t="s">
        <v>6433</v>
      </c>
      <c r="B1204" s="5" t="s">
        <v>6434</v>
      </c>
      <c r="C1204" s="5" t="s">
        <v>34</v>
      </c>
      <c r="D1204" s="5" t="s">
        <v>114</v>
      </c>
      <c r="E1204" s="5">
        <v>2</v>
      </c>
      <c r="F1204" s="5" cm="1">
        <f t="array" ref="F1204">_xlfn.XLOOKUP(SALES!$D1204,TRIM(Table5[PRODUCTS]),Table5[SELLING PRICE])</f>
        <v>1500</v>
      </c>
      <c r="G1204" s="5">
        <f t="shared" si="36"/>
        <v>3000</v>
      </c>
      <c r="H1204" s="6" t="str">
        <f t="shared" si="37"/>
        <v>Apr</v>
      </c>
      <c r="I1204" s="5">
        <f>YEAR(SALES!$A1204)</f>
        <v>2023</v>
      </c>
    </row>
    <row r="1205" spans="1:9" x14ac:dyDescent="0.35">
      <c r="A1205" s="7" t="s">
        <v>6403</v>
      </c>
      <c r="B1205" s="7" t="s">
        <v>6412</v>
      </c>
      <c r="C1205" s="7" t="s">
        <v>34</v>
      </c>
      <c r="D1205" s="7" t="s">
        <v>114</v>
      </c>
      <c r="E1205" s="7">
        <v>10</v>
      </c>
      <c r="F1205" s="7" cm="1">
        <f t="array" ref="F1205">_xlfn.XLOOKUP(SALES!$D1205,TRIM(Table5[PRODUCTS]),Table5[SELLING PRICE])</f>
        <v>1500</v>
      </c>
      <c r="G1205" s="7">
        <f t="shared" si="36"/>
        <v>15000</v>
      </c>
      <c r="H1205" s="6" t="str">
        <f t="shared" si="37"/>
        <v>Apr</v>
      </c>
      <c r="I1205" s="5">
        <f>YEAR(SALES!$A1205)</f>
        <v>2023</v>
      </c>
    </row>
    <row r="1206" spans="1:9" x14ac:dyDescent="0.35">
      <c r="A1206" s="5" t="s">
        <v>6371</v>
      </c>
      <c r="B1206" s="5" t="s">
        <v>6378</v>
      </c>
      <c r="C1206" s="5" t="s">
        <v>34</v>
      </c>
      <c r="D1206" s="5" t="s">
        <v>114</v>
      </c>
      <c r="E1206" s="5">
        <v>3</v>
      </c>
      <c r="F1206" s="5" cm="1">
        <f t="array" ref="F1206">_xlfn.XLOOKUP(SALES!$D1206,TRIM(Table5[PRODUCTS]),Table5[SELLING PRICE])</f>
        <v>1500</v>
      </c>
      <c r="G1206" s="5">
        <f t="shared" si="36"/>
        <v>4500</v>
      </c>
      <c r="H1206" s="6" t="str">
        <f t="shared" si="37"/>
        <v>Apr</v>
      </c>
      <c r="I1206" s="5">
        <f>YEAR(SALES!$A1206)</f>
        <v>2023</v>
      </c>
    </row>
    <row r="1207" spans="1:9" x14ac:dyDescent="0.35">
      <c r="A1207" s="7" t="s">
        <v>6261</v>
      </c>
      <c r="B1207" s="7" t="s">
        <v>6263</v>
      </c>
      <c r="C1207" s="7" t="s">
        <v>34</v>
      </c>
      <c r="D1207" s="7" t="s">
        <v>114</v>
      </c>
      <c r="E1207" s="7">
        <v>8</v>
      </c>
      <c r="F1207" s="7" cm="1">
        <f t="array" ref="F1207">_xlfn.XLOOKUP(SALES!$D1207,TRIM(Table5[PRODUCTS]),Table5[SELLING PRICE])</f>
        <v>1500</v>
      </c>
      <c r="G1207" s="7">
        <f t="shared" si="36"/>
        <v>12000</v>
      </c>
      <c r="H1207" s="6" t="str">
        <f t="shared" si="37"/>
        <v>May</v>
      </c>
      <c r="I1207" s="5">
        <f>YEAR(SALES!$A1207)</f>
        <v>2023</v>
      </c>
    </row>
    <row r="1208" spans="1:9" x14ac:dyDescent="0.35">
      <c r="A1208" s="5" t="s">
        <v>6246</v>
      </c>
      <c r="B1208" s="5" t="s">
        <v>6250</v>
      </c>
      <c r="C1208" s="5" t="s">
        <v>34</v>
      </c>
      <c r="D1208" s="5" t="s">
        <v>114</v>
      </c>
      <c r="E1208" s="5">
        <v>12</v>
      </c>
      <c r="F1208" s="5" cm="1">
        <f t="array" ref="F1208">_xlfn.XLOOKUP(SALES!$D1208,TRIM(Table5[PRODUCTS]),Table5[SELLING PRICE])</f>
        <v>1500</v>
      </c>
      <c r="G1208" s="5">
        <f t="shared" si="36"/>
        <v>18000</v>
      </c>
      <c r="H1208" s="6" t="str">
        <f t="shared" si="37"/>
        <v>May</v>
      </c>
      <c r="I1208" s="5">
        <f>YEAR(SALES!$A1208)</f>
        <v>2023</v>
      </c>
    </row>
    <row r="1209" spans="1:9" x14ac:dyDescent="0.35">
      <c r="A1209" s="7" t="s">
        <v>6236</v>
      </c>
      <c r="B1209" s="7" t="s">
        <v>6238</v>
      </c>
      <c r="C1209" s="7" t="s">
        <v>34</v>
      </c>
      <c r="D1209" s="7" t="s">
        <v>114</v>
      </c>
      <c r="E1209" s="7">
        <v>8</v>
      </c>
      <c r="F1209" s="7" cm="1">
        <f t="array" ref="F1209">_xlfn.XLOOKUP(SALES!$D1209,TRIM(Table5[PRODUCTS]),Table5[SELLING PRICE])</f>
        <v>1500</v>
      </c>
      <c r="G1209" s="7">
        <f t="shared" si="36"/>
        <v>12000</v>
      </c>
      <c r="H1209" s="6" t="str">
        <f t="shared" si="37"/>
        <v>May</v>
      </c>
      <c r="I1209" s="7">
        <f>YEAR(SALES!$A1209)</f>
        <v>2023</v>
      </c>
    </row>
    <row r="1210" spans="1:9" x14ac:dyDescent="0.35">
      <c r="A1210" s="5" t="s">
        <v>6236</v>
      </c>
      <c r="B1210" s="5" t="s">
        <v>6237</v>
      </c>
      <c r="C1210" s="5" t="s">
        <v>34</v>
      </c>
      <c r="D1210" s="5" t="s">
        <v>114</v>
      </c>
      <c r="E1210" s="5">
        <v>6</v>
      </c>
      <c r="F1210" s="5" cm="1">
        <f t="array" ref="F1210">_xlfn.XLOOKUP(SALES!$D1210,TRIM(Table5[PRODUCTS]),Table5[SELLING PRICE])</f>
        <v>1500</v>
      </c>
      <c r="G1210" s="5">
        <f t="shared" si="36"/>
        <v>9000</v>
      </c>
      <c r="H1210" s="6" t="str">
        <f t="shared" si="37"/>
        <v>May</v>
      </c>
      <c r="I1210" s="5">
        <f>YEAR(SALES!$A1210)</f>
        <v>2023</v>
      </c>
    </row>
    <row r="1211" spans="1:9" x14ac:dyDescent="0.35">
      <c r="A1211" s="7" t="s">
        <v>6226</v>
      </c>
      <c r="B1211" s="7" t="s">
        <v>6228</v>
      </c>
      <c r="C1211" s="7" t="s">
        <v>34</v>
      </c>
      <c r="D1211" s="7" t="s">
        <v>114</v>
      </c>
      <c r="E1211" s="7">
        <v>3</v>
      </c>
      <c r="F1211" s="7" cm="1">
        <f t="array" ref="F1211">_xlfn.XLOOKUP(SALES!$D1211,TRIM(Table5[PRODUCTS]),Table5[SELLING PRICE])</f>
        <v>1500</v>
      </c>
      <c r="G1211" s="7">
        <f t="shared" si="36"/>
        <v>4500</v>
      </c>
      <c r="H1211" s="6" t="str">
        <f t="shared" si="37"/>
        <v>May</v>
      </c>
      <c r="I1211" s="5">
        <f>YEAR(SALES!$A1211)</f>
        <v>2023</v>
      </c>
    </row>
    <row r="1212" spans="1:9" x14ac:dyDescent="0.35">
      <c r="A1212" s="5" t="s">
        <v>6201</v>
      </c>
      <c r="B1212" s="5" t="s">
        <v>6212</v>
      </c>
      <c r="C1212" s="5" t="s">
        <v>34</v>
      </c>
      <c r="D1212" s="5" t="s">
        <v>114</v>
      </c>
      <c r="E1212" s="5">
        <v>5</v>
      </c>
      <c r="F1212" s="5" cm="1">
        <f t="array" ref="F1212">_xlfn.XLOOKUP(SALES!$D1212,TRIM(Table5[PRODUCTS]),Table5[SELLING PRICE])</f>
        <v>1500</v>
      </c>
      <c r="G1212" s="5">
        <f t="shared" si="36"/>
        <v>7500</v>
      </c>
      <c r="H1212" s="6" t="str">
        <f t="shared" si="37"/>
        <v>May</v>
      </c>
      <c r="I1212" s="5">
        <f>YEAR(SALES!$A1212)</f>
        <v>2023</v>
      </c>
    </row>
    <row r="1213" spans="1:9" x14ac:dyDescent="0.35">
      <c r="A1213" s="7" t="s">
        <v>6158</v>
      </c>
      <c r="B1213" s="7" t="s">
        <v>6161</v>
      </c>
      <c r="C1213" s="7" t="s">
        <v>34</v>
      </c>
      <c r="D1213" s="7" t="s">
        <v>114</v>
      </c>
      <c r="E1213" s="7">
        <v>5</v>
      </c>
      <c r="F1213" s="7" cm="1">
        <f t="array" ref="F1213">_xlfn.XLOOKUP(SALES!$D1213,TRIM(Table5[PRODUCTS]),Table5[SELLING PRICE])</f>
        <v>1500</v>
      </c>
      <c r="G1213" s="7">
        <f t="shared" si="36"/>
        <v>7500</v>
      </c>
      <c r="H1213" s="6" t="str">
        <f t="shared" si="37"/>
        <v>May</v>
      </c>
      <c r="I1213" s="5">
        <f>YEAR(SALES!$A1213)</f>
        <v>2023</v>
      </c>
    </row>
    <row r="1214" spans="1:9" x14ac:dyDescent="0.35">
      <c r="A1214" s="5" t="s">
        <v>6114</v>
      </c>
      <c r="B1214" s="5" t="s">
        <v>6113</v>
      </c>
      <c r="C1214" s="5" t="s">
        <v>34</v>
      </c>
      <c r="D1214" s="5" t="s">
        <v>114</v>
      </c>
      <c r="E1214" s="5">
        <v>8</v>
      </c>
      <c r="F1214" s="5" cm="1">
        <f t="array" ref="F1214">_xlfn.XLOOKUP(SALES!$D1214,TRIM(Table5[PRODUCTS]),Table5[SELLING PRICE])</f>
        <v>1500</v>
      </c>
      <c r="G1214" s="5">
        <f t="shared" si="36"/>
        <v>12000</v>
      </c>
      <c r="H1214" s="6" t="str">
        <f t="shared" si="37"/>
        <v>May</v>
      </c>
      <c r="I1214" s="5">
        <f>YEAR(SALES!$A1214)</f>
        <v>2023</v>
      </c>
    </row>
    <row r="1215" spans="1:9" x14ac:dyDescent="0.35">
      <c r="A1215" s="7" t="s">
        <v>6034</v>
      </c>
      <c r="B1215" s="7" t="s">
        <v>6036</v>
      </c>
      <c r="C1215" s="7" t="s">
        <v>34</v>
      </c>
      <c r="D1215" s="7" t="s">
        <v>114</v>
      </c>
      <c r="E1215" s="7">
        <v>3</v>
      </c>
      <c r="F1215" s="7" cm="1">
        <f t="array" ref="F1215">_xlfn.XLOOKUP(SALES!$D1215,TRIM(Table5[PRODUCTS]),Table5[SELLING PRICE])</f>
        <v>1500</v>
      </c>
      <c r="G1215" s="7">
        <f t="shared" si="36"/>
        <v>4500</v>
      </c>
      <c r="H1215" s="6" t="str">
        <f t="shared" si="37"/>
        <v>Jun</v>
      </c>
      <c r="I1215" s="7">
        <f>YEAR(SALES!$A1215)</f>
        <v>2023</v>
      </c>
    </row>
    <row r="1216" spans="1:9" x14ac:dyDescent="0.35">
      <c r="A1216" s="5" t="s">
        <v>6010</v>
      </c>
      <c r="B1216" s="5" t="s">
        <v>6013</v>
      </c>
      <c r="C1216" s="5" t="s">
        <v>34</v>
      </c>
      <c r="D1216" s="5" t="s">
        <v>114</v>
      </c>
      <c r="E1216" s="5">
        <v>14</v>
      </c>
      <c r="F1216" s="5" cm="1">
        <f t="array" ref="F1216">_xlfn.XLOOKUP(SALES!$D1216,TRIM(Table5[PRODUCTS]),Table5[SELLING PRICE])</f>
        <v>1500</v>
      </c>
      <c r="G1216" s="5">
        <f t="shared" si="36"/>
        <v>21000</v>
      </c>
      <c r="H1216" s="6" t="str">
        <f t="shared" si="37"/>
        <v>Jun</v>
      </c>
      <c r="I1216" s="5">
        <f>YEAR(SALES!$A1216)</f>
        <v>2023</v>
      </c>
    </row>
    <row r="1217" spans="1:9" x14ac:dyDescent="0.35">
      <c r="A1217" s="7" t="s">
        <v>5940</v>
      </c>
      <c r="B1217" s="7" t="s">
        <v>5939</v>
      </c>
      <c r="C1217" s="7" t="s">
        <v>34</v>
      </c>
      <c r="D1217" s="7" t="s">
        <v>114</v>
      </c>
      <c r="E1217" s="7">
        <v>6</v>
      </c>
      <c r="F1217" s="7" cm="1">
        <f t="array" ref="F1217">_xlfn.XLOOKUP(SALES!$D1217,TRIM(Table5[PRODUCTS]),Table5[SELLING PRICE])</f>
        <v>1500</v>
      </c>
      <c r="G1217" s="7">
        <f t="shared" si="36"/>
        <v>9000</v>
      </c>
      <c r="H1217" s="6" t="str">
        <f t="shared" si="37"/>
        <v>Jun</v>
      </c>
      <c r="I1217" s="5">
        <f>YEAR(SALES!$A1217)</f>
        <v>2023</v>
      </c>
    </row>
    <row r="1218" spans="1:9" x14ac:dyDescent="0.35">
      <c r="A1218" s="5" t="s">
        <v>5920</v>
      </c>
      <c r="B1218" s="5" t="s">
        <v>5923</v>
      </c>
      <c r="C1218" s="5" t="s">
        <v>34</v>
      </c>
      <c r="D1218" s="5" t="s">
        <v>114</v>
      </c>
      <c r="E1218" s="5">
        <v>11</v>
      </c>
      <c r="F1218" s="5" cm="1">
        <f t="array" ref="F1218">_xlfn.XLOOKUP(SALES!$D1218,TRIM(Table5[PRODUCTS]),Table5[SELLING PRICE])</f>
        <v>1500</v>
      </c>
      <c r="G1218" s="5">
        <f t="shared" ref="G1218:G1281" si="38">PRODUCT(E1218:F1218)</f>
        <v>16500</v>
      </c>
      <c r="H1218" s="6" t="str">
        <f t="shared" ref="H1218:H1281" si="39">TEXT(A1218, "mmm")</f>
        <v>Jun</v>
      </c>
      <c r="I1218" s="5">
        <f>YEAR(SALES!$A1218)</f>
        <v>2023</v>
      </c>
    </row>
    <row r="1219" spans="1:9" x14ac:dyDescent="0.35">
      <c r="A1219" s="7" t="s">
        <v>5879</v>
      </c>
      <c r="B1219" s="7" t="s">
        <v>5883</v>
      </c>
      <c r="C1219" s="7" t="s">
        <v>34</v>
      </c>
      <c r="D1219" s="7" t="s">
        <v>114</v>
      </c>
      <c r="E1219" s="7">
        <v>6</v>
      </c>
      <c r="F1219" s="7" cm="1">
        <f t="array" ref="F1219">_xlfn.XLOOKUP(SALES!$D1219,TRIM(Table5[PRODUCTS]),Table5[SELLING PRICE])</f>
        <v>1500</v>
      </c>
      <c r="G1219" s="7">
        <f t="shared" si="38"/>
        <v>9000</v>
      </c>
      <c r="H1219" s="6" t="str">
        <f t="shared" si="39"/>
        <v>Jul</v>
      </c>
      <c r="I1219" s="5">
        <f>YEAR(SALES!$A1219)</f>
        <v>2023</v>
      </c>
    </row>
    <row r="1220" spans="1:9" x14ac:dyDescent="0.35">
      <c r="A1220" s="5" t="s">
        <v>5875</v>
      </c>
      <c r="B1220" s="5" t="s">
        <v>5877</v>
      </c>
      <c r="C1220" s="5" t="s">
        <v>34</v>
      </c>
      <c r="D1220" s="5" t="s">
        <v>114</v>
      </c>
      <c r="E1220" s="5">
        <v>2</v>
      </c>
      <c r="F1220" s="5" cm="1">
        <f t="array" ref="F1220">_xlfn.XLOOKUP(SALES!$D1220,TRIM(Table5[PRODUCTS]),Table5[SELLING PRICE])</f>
        <v>1500</v>
      </c>
      <c r="G1220" s="5">
        <f t="shared" si="38"/>
        <v>3000</v>
      </c>
      <c r="H1220" s="6" t="str">
        <f t="shared" si="39"/>
        <v>Jul</v>
      </c>
      <c r="I1220" s="5">
        <f>YEAR(SALES!$A1220)</f>
        <v>2023</v>
      </c>
    </row>
    <row r="1221" spans="1:9" x14ac:dyDescent="0.35">
      <c r="A1221" s="7" t="s">
        <v>5833</v>
      </c>
      <c r="B1221" s="7" t="s">
        <v>5840</v>
      </c>
      <c r="C1221" s="7" t="s">
        <v>34</v>
      </c>
      <c r="D1221" s="7" t="s">
        <v>114</v>
      </c>
      <c r="E1221" s="7">
        <v>8</v>
      </c>
      <c r="F1221" s="7" cm="1">
        <f t="array" ref="F1221">_xlfn.XLOOKUP(SALES!$D1221,TRIM(Table5[PRODUCTS]),Table5[SELLING PRICE])</f>
        <v>1500</v>
      </c>
      <c r="G1221" s="7">
        <f t="shared" si="38"/>
        <v>12000</v>
      </c>
      <c r="H1221" s="6" t="str">
        <f t="shared" si="39"/>
        <v>Jul</v>
      </c>
      <c r="I1221" s="7">
        <f>YEAR(SALES!$A1221)</f>
        <v>2023</v>
      </c>
    </row>
    <row r="1222" spans="1:9" x14ac:dyDescent="0.35">
      <c r="A1222" s="5" t="s">
        <v>5824</v>
      </c>
      <c r="B1222" s="5" t="s">
        <v>5825</v>
      </c>
      <c r="C1222" s="5" t="s">
        <v>34</v>
      </c>
      <c r="D1222" s="5" t="s">
        <v>114</v>
      </c>
      <c r="E1222" s="5">
        <v>13</v>
      </c>
      <c r="F1222" s="5" cm="1">
        <f t="array" ref="F1222">_xlfn.XLOOKUP(SALES!$D1222,TRIM(Table5[PRODUCTS]),Table5[SELLING PRICE])</f>
        <v>1500</v>
      </c>
      <c r="G1222" s="5">
        <f t="shared" si="38"/>
        <v>19500</v>
      </c>
      <c r="H1222" s="6" t="str">
        <f t="shared" si="39"/>
        <v>Jul</v>
      </c>
      <c r="I1222" s="5">
        <f>YEAR(SALES!$A1222)</f>
        <v>2023</v>
      </c>
    </row>
    <row r="1223" spans="1:9" x14ac:dyDescent="0.35">
      <c r="A1223" s="7" t="s">
        <v>5740</v>
      </c>
      <c r="B1223" s="7" t="s">
        <v>5739</v>
      </c>
      <c r="C1223" s="7" t="s">
        <v>34</v>
      </c>
      <c r="D1223" s="7" t="s">
        <v>114</v>
      </c>
      <c r="E1223" s="7">
        <v>2</v>
      </c>
      <c r="F1223" s="7" cm="1">
        <f t="array" ref="F1223">_xlfn.XLOOKUP(SALES!$D1223,TRIM(Table5[PRODUCTS]),Table5[SELLING PRICE])</f>
        <v>1500</v>
      </c>
      <c r="G1223" s="7">
        <f t="shared" si="38"/>
        <v>3000</v>
      </c>
      <c r="H1223" s="6" t="str">
        <f t="shared" si="39"/>
        <v>Jul</v>
      </c>
      <c r="I1223" s="5">
        <f>YEAR(SALES!$A1223)</f>
        <v>2023</v>
      </c>
    </row>
    <row r="1224" spans="1:9" x14ac:dyDescent="0.35">
      <c r="A1224" s="5" t="s">
        <v>5656</v>
      </c>
      <c r="B1224" s="5" t="s">
        <v>5663</v>
      </c>
      <c r="C1224" s="5" t="s">
        <v>34</v>
      </c>
      <c r="D1224" s="5" t="s">
        <v>114</v>
      </c>
      <c r="E1224" s="5">
        <v>13</v>
      </c>
      <c r="F1224" s="5" cm="1">
        <f t="array" ref="F1224">_xlfn.XLOOKUP(SALES!$D1224,TRIM(Table5[PRODUCTS]),Table5[SELLING PRICE])</f>
        <v>1500</v>
      </c>
      <c r="G1224" s="5">
        <f t="shared" si="38"/>
        <v>19500</v>
      </c>
      <c r="H1224" s="6" t="str">
        <f t="shared" si="39"/>
        <v>Aug</v>
      </c>
      <c r="I1224" s="5">
        <f>YEAR(SALES!$A1224)</f>
        <v>2023</v>
      </c>
    </row>
    <row r="1225" spans="1:9" x14ac:dyDescent="0.35">
      <c r="A1225" s="7" t="s">
        <v>5638</v>
      </c>
      <c r="B1225" s="7" t="s">
        <v>5642</v>
      </c>
      <c r="C1225" s="7" t="s">
        <v>34</v>
      </c>
      <c r="D1225" s="7" t="s">
        <v>114</v>
      </c>
      <c r="E1225" s="7">
        <v>11</v>
      </c>
      <c r="F1225" s="7" cm="1">
        <f t="array" ref="F1225">_xlfn.XLOOKUP(SALES!$D1225,TRIM(Table5[PRODUCTS]),Table5[SELLING PRICE])</f>
        <v>1500</v>
      </c>
      <c r="G1225" s="7">
        <f t="shared" si="38"/>
        <v>16500</v>
      </c>
      <c r="H1225" s="6" t="str">
        <f t="shared" si="39"/>
        <v>Aug</v>
      </c>
      <c r="I1225" s="5">
        <f>YEAR(SALES!$A1225)</f>
        <v>2023</v>
      </c>
    </row>
    <row r="1226" spans="1:9" x14ac:dyDescent="0.35">
      <c r="A1226" s="5" t="s">
        <v>5596</v>
      </c>
      <c r="B1226" s="5" t="s">
        <v>5598</v>
      </c>
      <c r="C1226" s="5" t="s">
        <v>34</v>
      </c>
      <c r="D1226" s="5" t="s">
        <v>114</v>
      </c>
      <c r="E1226" s="5">
        <v>4</v>
      </c>
      <c r="F1226" s="5" cm="1">
        <f t="array" ref="F1226">_xlfn.XLOOKUP(SALES!$D1226,TRIM(Table5[PRODUCTS]),Table5[SELLING PRICE])</f>
        <v>1500</v>
      </c>
      <c r="G1226" s="5">
        <f t="shared" si="38"/>
        <v>6000</v>
      </c>
      <c r="H1226" s="6" t="str">
        <f t="shared" si="39"/>
        <v>Aug</v>
      </c>
      <c r="I1226" s="5">
        <f>YEAR(SALES!$A1226)</f>
        <v>2023</v>
      </c>
    </row>
    <row r="1227" spans="1:9" x14ac:dyDescent="0.35">
      <c r="A1227" s="7" t="s">
        <v>5566</v>
      </c>
      <c r="B1227" s="7" t="s">
        <v>5574</v>
      </c>
      <c r="C1227" s="7" t="s">
        <v>34</v>
      </c>
      <c r="D1227" s="7" t="s">
        <v>114</v>
      </c>
      <c r="E1227" s="7">
        <v>15</v>
      </c>
      <c r="F1227" s="7" cm="1">
        <f t="array" ref="F1227">_xlfn.XLOOKUP(SALES!$D1227,TRIM(Table5[PRODUCTS]),Table5[SELLING PRICE])</f>
        <v>1500</v>
      </c>
      <c r="G1227" s="7">
        <f t="shared" si="38"/>
        <v>22500</v>
      </c>
      <c r="H1227" s="6" t="str">
        <f t="shared" si="39"/>
        <v>Aug</v>
      </c>
      <c r="I1227" s="7">
        <f>YEAR(SALES!$A1227)</f>
        <v>2023</v>
      </c>
    </row>
    <row r="1228" spans="1:9" x14ac:dyDescent="0.35">
      <c r="A1228" s="5" t="s">
        <v>5522</v>
      </c>
      <c r="B1228" s="5" t="s">
        <v>5524</v>
      </c>
      <c r="C1228" s="5" t="s">
        <v>34</v>
      </c>
      <c r="D1228" s="5" t="s">
        <v>114</v>
      </c>
      <c r="E1228" s="5">
        <v>15</v>
      </c>
      <c r="F1228" s="5" cm="1">
        <f t="array" ref="F1228">_xlfn.XLOOKUP(SALES!$D1228,TRIM(Table5[PRODUCTS]),Table5[SELLING PRICE])</f>
        <v>1500</v>
      </c>
      <c r="G1228" s="5">
        <f t="shared" si="38"/>
        <v>22500</v>
      </c>
      <c r="H1228" s="6" t="str">
        <f t="shared" si="39"/>
        <v>Sept</v>
      </c>
      <c r="I1228" s="5">
        <f>YEAR(SALES!$A1228)</f>
        <v>2023</v>
      </c>
    </row>
    <row r="1229" spans="1:9" x14ac:dyDescent="0.35">
      <c r="A1229" s="7" t="s">
        <v>5505</v>
      </c>
      <c r="B1229" s="7" t="s">
        <v>5509</v>
      </c>
      <c r="C1229" s="7" t="s">
        <v>34</v>
      </c>
      <c r="D1229" s="7" t="s">
        <v>114</v>
      </c>
      <c r="E1229" s="7">
        <v>9</v>
      </c>
      <c r="F1229" s="7" cm="1">
        <f t="array" ref="F1229">_xlfn.XLOOKUP(SALES!$D1229,TRIM(Table5[PRODUCTS]),Table5[SELLING PRICE])</f>
        <v>1500</v>
      </c>
      <c r="G1229" s="7">
        <f t="shared" si="38"/>
        <v>13500</v>
      </c>
      <c r="H1229" s="6" t="str">
        <f t="shared" si="39"/>
        <v>Sept</v>
      </c>
      <c r="I1229" s="5">
        <f>YEAR(SALES!$A1229)</f>
        <v>2023</v>
      </c>
    </row>
    <row r="1230" spans="1:9" x14ac:dyDescent="0.35">
      <c r="A1230" s="5" t="s">
        <v>5451</v>
      </c>
      <c r="B1230" s="5" t="s">
        <v>5452</v>
      </c>
      <c r="C1230" s="5" t="s">
        <v>34</v>
      </c>
      <c r="D1230" s="5" t="s">
        <v>114</v>
      </c>
      <c r="E1230" s="5">
        <v>6</v>
      </c>
      <c r="F1230" s="5" cm="1">
        <f t="array" ref="F1230">_xlfn.XLOOKUP(SALES!$D1230,TRIM(Table5[PRODUCTS]),Table5[SELLING PRICE])</f>
        <v>1500</v>
      </c>
      <c r="G1230" s="5">
        <f t="shared" si="38"/>
        <v>9000</v>
      </c>
      <c r="H1230" s="6" t="str">
        <f t="shared" si="39"/>
        <v>Sept</v>
      </c>
      <c r="I1230" s="5">
        <f>YEAR(SALES!$A1230)</f>
        <v>2023</v>
      </c>
    </row>
    <row r="1231" spans="1:9" x14ac:dyDescent="0.35">
      <c r="A1231" s="7" t="s">
        <v>5438</v>
      </c>
      <c r="B1231" s="7" t="s">
        <v>5444</v>
      </c>
      <c r="C1231" s="7" t="s">
        <v>34</v>
      </c>
      <c r="D1231" s="7" t="s">
        <v>114</v>
      </c>
      <c r="E1231" s="7">
        <v>13</v>
      </c>
      <c r="F1231" s="7" cm="1">
        <f t="array" ref="F1231">_xlfn.XLOOKUP(SALES!$D1231,TRIM(Table5[PRODUCTS]),Table5[SELLING PRICE])</f>
        <v>1500</v>
      </c>
      <c r="G1231" s="7">
        <f t="shared" si="38"/>
        <v>19500</v>
      </c>
      <c r="H1231" s="6" t="str">
        <f t="shared" si="39"/>
        <v>Sept</v>
      </c>
      <c r="I1231" s="5">
        <f>YEAR(SALES!$A1231)</f>
        <v>2023</v>
      </c>
    </row>
    <row r="1232" spans="1:9" x14ac:dyDescent="0.35">
      <c r="A1232" s="5" t="s">
        <v>5408</v>
      </c>
      <c r="B1232" s="5" t="s">
        <v>5410</v>
      </c>
      <c r="C1232" s="5" t="s">
        <v>34</v>
      </c>
      <c r="D1232" s="5" t="s">
        <v>114</v>
      </c>
      <c r="E1232" s="5">
        <v>15</v>
      </c>
      <c r="F1232" s="5" cm="1">
        <f t="array" ref="F1232">_xlfn.XLOOKUP(SALES!$D1232,TRIM(Table5[PRODUCTS]),Table5[SELLING PRICE])</f>
        <v>1500</v>
      </c>
      <c r="G1232" s="5">
        <f t="shared" si="38"/>
        <v>22500</v>
      </c>
      <c r="H1232" s="6" t="str">
        <f t="shared" si="39"/>
        <v>Sept</v>
      </c>
      <c r="I1232" s="5">
        <f>YEAR(SALES!$A1232)</f>
        <v>2023</v>
      </c>
    </row>
    <row r="1233" spans="1:9" x14ac:dyDescent="0.35">
      <c r="A1233" s="7" t="s">
        <v>5384</v>
      </c>
      <c r="B1233" s="7" t="s">
        <v>5385</v>
      </c>
      <c r="C1233" s="7" t="s">
        <v>34</v>
      </c>
      <c r="D1233" s="7" t="s">
        <v>114</v>
      </c>
      <c r="E1233" s="7">
        <v>8</v>
      </c>
      <c r="F1233" s="7" cm="1">
        <f t="array" ref="F1233">_xlfn.XLOOKUP(SALES!$D1233,TRIM(Table5[PRODUCTS]),Table5[SELLING PRICE])</f>
        <v>1500</v>
      </c>
      <c r="G1233" s="7">
        <f t="shared" si="38"/>
        <v>12000</v>
      </c>
      <c r="H1233" s="6" t="str">
        <f t="shared" si="39"/>
        <v>Sept</v>
      </c>
      <c r="I1233" s="7">
        <f>YEAR(SALES!$A1233)</f>
        <v>2023</v>
      </c>
    </row>
    <row r="1234" spans="1:9" x14ac:dyDescent="0.35">
      <c r="A1234" s="5" t="s">
        <v>5379</v>
      </c>
      <c r="B1234" s="5" t="s">
        <v>5382</v>
      </c>
      <c r="C1234" s="5" t="s">
        <v>34</v>
      </c>
      <c r="D1234" s="5" t="s">
        <v>114</v>
      </c>
      <c r="E1234" s="5">
        <v>3</v>
      </c>
      <c r="F1234" s="5" cm="1">
        <f t="array" ref="F1234">_xlfn.XLOOKUP(SALES!$D1234,TRIM(Table5[PRODUCTS]),Table5[SELLING PRICE])</f>
        <v>1500</v>
      </c>
      <c r="G1234" s="5">
        <f t="shared" si="38"/>
        <v>4500</v>
      </c>
      <c r="H1234" s="6" t="str">
        <f t="shared" si="39"/>
        <v>Sept</v>
      </c>
      <c r="I1234" s="5">
        <f>YEAR(SALES!$A1234)</f>
        <v>2023</v>
      </c>
    </row>
    <row r="1235" spans="1:9" x14ac:dyDescent="0.35">
      <c r="A1235" s="7" t="s">
        <v>5245</v>
      </c>
      <c r="B1235" s="7" t="s">
        <v>5250</v>
      </c>
      <c r="C1235" s="7" t="s">
        <v>34</v>
      </c>
      <c r="D1235" s="7" t="s">
        <v>114</v>
      </c>
      <c r="E1235" s="7">
        <v>1</v>
      </c>
      <c r="F1235" s="7" cm="1">
        <f t="array" ref="F1235">_xlfn.XLOOKUP(SALES!$D1235,TRIM(Table5[PRODUCTS]),Table5[SELLING PRICE])</f>
        <v>1500</v>
      </c>
      <c r="G1235" s="7">
        <f t="shared" si="38"/>
        <v>1500</v>
      </c>
      <c r="H1235" s="6" t="str">
        <f t="shared" si="39"/>
        <v>Oct</v>
      </c>
      <c r="I1235" s="5">
        <f>YEAR(SALES!$A1235)</f>
        <v>2023</v>
      </c>
    </row>
    <row r="1236" spans="1:9" x14ac:dyDescent="0.35">
      <c r="A1236" s="5" t="s">
        <v>5199</v>
      </c>
      <c r="B1236" s="5" t="s">
        <v>5203</v>
      </c>
      <c r="C1236" s="5" t="s">
        <v>34</v>
      </c>
      <c r="D1236" s="5" t="s">
        <v>114</v>
      </c>
      <c r="E1236" s="5">
        <v>9</v>
      </c>
      <c r="F1236" s="5" cm="1">
        <f t="array" ref="F1236">_xlfn.XLOOKUP(SALES!$D1236,TRIM(Table5[PRODUCTS]),Table5[SELLING PRICE])</f>
        <v>1500</v>
      </c>
      <c r="G1236" s="5">
        <f t="shared" si="38"/>
        <v>13500</v>
      </c>
      <c r="H1236" s="6" t="str">
        <f t="shared" si="39"/>
        <v>Oct</v>
      </c>
      <c r="I1236" s="5">
        <f>YEAR(SALES!$A1236)</f>
        <v>2023</v>
      </c>
    </row>
    <row r="1237" spans="1:9" x14ac:dyDescent="0.35">
      <c r="A1237" s="7" t="s">
        <v>5135</v>
      </c>
      <c r="B1237" s="7" t="s">
        <v>5134</v>
      </c>
      <c r="C1237" s="7" t="s">
        <v>34</v>
      </c>
      <c r="D1237" s="7" t="s">
        <v>114</v>
      </c>
      <c r="E1237" s="7">
        <v>12</v>
      </c>
      <c r="F1237" s="7" cm="1">
        <f t="array" ref="F1237">_xlfn.XLOOKUP(SALES!$D1237,TRIM(Table5[PRODUCTS]),Table5[SELLING PRICE])</f>
        <v>1500</v>
      </c>
      <c r="G1237" s="7">
        <f t="shared" si="38"/>
        <v>18000</v>
      </c>
      <c r="H1237" s="6" t="str">
        <f t="shared" si="39"/>
        <v>Nov</v>
      </c>
      <c r="I1237" s="5">
        <f>YEAR(SALES!$A1237)</f>
        <v>2023</v>
      </c>
    </row>
    <row r="1238" spans="1:9" x14ac:dyDescent="0.35">
      <c r="A1238" s="5" t="s">
        <v>5075</v>
      </c>
      <c r="B1238" s="5" t="s">
        <v>5080</v>
      </c>
      <c r="C1238" s="5" t="s">
        <v>34</v>
      </c>
      <c r="D1238" s="5" t="s">
        <v>114</v>
      </c>
      <c r="E1238" s="5">
        <v>12</v>
      </c>
      <c r="F1238" s="5" cm="1">
        <f t="array" ref="F1238">_xlfn.XLOOKUP(SALES!$D1238,TRIM(Table5[PRODUCTS]),Table5[SELLING PRICE])</f>
        <v>1500</v>
      </c>
      <c r="G1238" s="5">
        <f t="shared" si="38"/>
        <v>18000</v>
      </c>
      <c r="H1238" s="6" t="str">
        <f t="shared" si="39"/>
        <v>Nov</v>
      </c>
      <c r="I1238" s="5">
        <f>YEAR(SALES!$A1238)</f>
        <v>2023</v>
      </c>
    </row>
    <row r="1239" spans="1:9" x14ac:dyDescent="0.35">
      <c r="A1239" s="7" t="s">
        <v>5047</v>
      </c>
      <c r="B1239" s="7" t="s">
        <v>5046</v>
      </c>
      <c r="C1239" s="7" t="s">
        <v>34</v>
      </c>
      <c r="D1239" s="7" t="s">
        <v>114</v>
      </c>
      <c r="E1239" s="7">
        <v>5</v>
      </c>
      <c r="F1239" s="7" cm="1">
        <f t="array" ref="F1239">_xlfn.XLOOKUP(SALES!$D1239,TRIM(Table5[PRODUCTS]),Table5[SELLING PRICE])</f>
        <v>1500</v>
      </c>
      <c r="G1239" s="7">
        <f t="shared" si="38"/>
        <v>7500</v>
      </c>
      <c r="H1239" s="6" t="str">
        <f t="shared" si="39"/>
        <v>Nov</v>
      </c>
      <c r="I1239" s="7">
        <f>YEAR(SALES!$A1239)</f>
        <v>2023</v>
      </c>
    </row>
    <row r="1240" spans="1:9" x14ac:dyDescent="0.35">
      <c r="A1240" s="5" t="s">
        <v>4994</v>
      </c>
      <c r="B1240" s="5" t="s">
        <v>4993</v>
      </c>
      <c r="C1240" s="5" t="s">
        <v>34</v>
      </c>
      <c r="D1240" s="5" t="s">
        <v>114</v>
      </c>
      <c r="E1240" s="5">
        <v>11</v>
      </c>
      <c r="F1240" s="5" cm="1">
        <f t="array" ref="F1240">_xlfn.XLOOKUP(SALES!$D1240,TRIM(Table5[PRODUCTS]),Table5[SELLING PRICE])</f>
        <v>1500</v>
      </c>
      <c r="G1240" s="5">
        <f t="shared" si="38"/>
        <v>16500</v>
      </c>
      <c r="H1240" s="6" t="str">
        <f t="shared" si="39"/>
        <v>Nov</v>
      </c>
      <c r="I1240" s="5">
        <f>YEAR(SALES!$A1240)</f>
        <v>2023</v>
      </c>
    </row>
    <row r="1241" spans="1:9" x14ac:dyDescent="0.35">
      <c r="A1241" s="7" t="s">
        <v>4956</v>
      </c>
      <c r="B1241" s="7" t="s">
        <v>4966</v>
      </c>
      <c r="C1241" s="7" t="s">
        <v>34</v>
      </c>
      <c r="D1241" s="7" t="s">
        <v>114</v>
      </c>
      <c r="E1241" s="7">
        <v>13</v>
      </c>
      <c r="F1241" s="7" cm="1">
        <f t="array" ref="F1241">_xlfn.XLOOKUP(SALES!$D1241,TRIM(Table5[PRODUCTS]),Table5[SELLING PRICE])</f>
        <v>1500</v>
      </c>
      <c r="G1241" s="7">
        <f t="shared" si="38"/>
        <v>19500</v>
      </c>
      <c r="H1241" s="6" t="str">
        <f t="shared" si="39"/>
        <v>Dec</v>
      </c>
      <c r="I1241" s="5">
        <f>YEAR(SALES!$A1241)</f>
        <v>2023</v>
      </c>
    </row>
    <row r="1242" spans="1:9" x14ac:dyDescent="0.35">
      <c r="A1242" s="5" t="s">
        <v>4947</v>
      </c>
      <c r="B1242" s="5" t="s">
        <v>4949</v>
      </c>
      <c r="C1242" s="5" t="s">
        <v>34</v>
      </c>
      <c r="D1242" s="5" t="s">
        <v>114</v>
      </c>
      <c r="E1242" s="5">
        <v>3</v>
      </c>
      <c r="F1242" s="5" cm="1">
        <f t="array" ref="F1242">_xlfn.XLOOKUP(SALES!$D1242,TRIM(Table5[PRODUCTS]),Table5[SELLING PRICE])</f>
        <v>1500</v>
      </c>
      <c r="G1242" s="5">
        <f t="shared" si="38"/>
        <v>4500</v>
      </c>
      <c r="H1242" s="6" t="str">
        <f t="shared" si="39"/>
        <v>Dec</v>
      </c>
      <c r="I1242" s="5">
        <f>YEAR(SALES!$A1242)</f>
        <v>2023</v>
      </c>
    </row>
    <row r="1243" spans="1:9" x14ac:dyDescent="0.35">
      <c r="A1243" s="7" t="s">
        <v>4901</v>
      </c>
      <c r="B1243" s="7" t="s">
        <v>4904</v>
      </c>
      <c r="C1243" s="7" t="s">
        <v>34</v>
      </c>
      <c r="D1243" s="7" t="s">
        <v>114</v>
      </c>
      <c r="E1243" s="7">
        <v>13</v>
      </c>
      <c r="F1243" s="7" cm="1">
        <f t="array" ref="F1243">_xlfn.XLOOKUP(SALES!$D1243,TRIM(Table5[PRODUCTS]),Table5[SELLING PRICE])</f>
        <v>1500</v>
      </c>
      <c r="G1243" s="7">
        <f t="shared" si="38"/>
        <v>19500</v>
      </c>
      <c r="H1243" s="6" t="str">
        <f t="shared" si="39"/>
        <v>Dec</v>
      </c>
      <c r="I1243" s="5">
        <f>YEAR(SALES!$A1243)</f>
        <v>2023</v>
      </c>
    </row>
    <row r="1244" spans="1:9" x14ac:dyDescent="0.35">
      <c r="A1244" s="5" t="s">
        <v>4881</v>
      </c>
      <c r="B1244" s="5" t="s">
        <v>4890</v>
      </c>
      <c r="C1244" s="5" t="s">
        <v>34</v>
      </c>
      <c r="D1244" s="5" t="s">
        <v>114</v>
      </c>
      <c r="E1244" s="5">
        <v>3</v>
      </c>
      <c r="F1244" s="5" cm="1">
        <f t="array" ref="F1244">_xlfn.XLOOKUP(SALES!$D1244,TRIM(Table5[PRODUCTS]),Table5[SELLING PRICE])</f>
        <v>1500</v>
      </c>
      <c r="G1244" s="5">
        <f t="shared" si="38"/>
        <v>4500</v>
      </c>
      <c r="H1244" s="6" t="str">
        <f t="shared" si="39"/>
        <v>Dec</v>
      </c>
      <c r="I1244" s="5">
        <f>YEAR(SALES!$A1244)</f>
        <v>2023</v>
      </c>
    </row>
    <row r="1245" spans="1:9" x14ac:dyDescent="0.35">
      <c r="A1245" s="7" t="s">
        <v>4872</v>
      </c>
      <c r="B1245" s="7" t="s">
        <v>4871</v>
      </c>
      <c r="C1245" s="7" t="s">
        <v>34</v>
      </c>
      <c r="D1245" s="7" t="s">
        <v>114</v>
      </c>
      <c r="E1245" s="7">
        <v>7</v>
      </c>
      <c r="F1245" s="7" cm="1">
        <f t="array" ref="F1245">_xlfn.XLOOKUP(SALES!$D1245,TRIM(Table5[PRODUCTS]),Table5[SELLING PRICE])</f>
        <v>1500</v>
      </c>
      <c r="G1245" s="7">
        <f t="shared" si="38"/>
        <v>10500</v>
      </c>
      <c r="H1245" s="6" t="str">
        <f t="shared" si="39"/>
        <v>Dec</v>
      </c>
      <c r="I1245" s="7">
        <f>YEAR(SALES!$A1245)</f>
        <v>2023</v>
      </c>
    </row>
    <row r="1246" spans="1:9" x14ac:dyDescent="0.35">
      <c r="A1246" s="5" t="s">
        <v>4854</v>
      </c>
      <c r="B1246" s="5" t="s">
        <v>4853</v>
      </c>
      <c r="C1246" s="5" t="s">
        <v>34</v>
      </c>
      <c r="D1246" s="5" t="s">
        <v>114</v>
      </c>
      <c r="E1246" s="5">
        <v>6</v>
      </c>
      <c r="F1246" s="5" cm="1">
        <f t="array" ref="F1246">_xlfn.XLOOKUP(SALES!$D1246,TRIM(Table5[PRODUCTS]),Table5[SELLING PRICE])</f>
        <v>1500</v>
      </c>
      <c r="G1246" s="5">
        <f t="shared" si="38"/>
        <v>9000</v>
      </c>
      <c r="H1246" s="6" t="str">
        <f t="shared" si="39"/>
        <v>Dec</v>
      </c>
      <c r="I1246" s="5">
        <f>YEAR(SALES!$A1246)</f>
        <v>2023</v>
      </c>
    </row>
    <row r="1247" spans="1:9" x14ac:dyDescent="0.35">
      <c r="A1247" s="7" t="s">
        <v>4789</v>
      </c>
      <c r="B1247" s="7" t="s">
        <v>4788</v>
      </c>
      <c r="C1247" s="7" t="s">
        <v>34</v>
      </c>
      <c r="D1247" s="7" t="s">
        <v>114</v>
      </c>
      <c r="E1247" s="7">
        <v>10</v>
      </c>
      <c r="F1247" s="7" cm="1">
        <f t="array" ref="F1247">_xlfn.XLOOKUP(SALES!$D1247,TRIM(Table5[PRODUCTS]),Table5[SELLING PRICE])</f>
        <v>1500</v>
      </c>
      <c r="G1247" s="7">
        <f t="shared" si="38"/>
        <v>15000</v>
      </c>
      <c r="H1247" s="6" t="str">
        <f t="shared" si="39"/>
        <v>Dec</v>
      </c>
      <c r="I1247" s="5">
        <f>YEAR(SALES!$A1247)</f>
        <v>2023</v>
      </c>
    </row>
    <row r="1248" spans="1:9" x14ac:dyDescent="0.35">
      <c r="A1248" s="5" t="s">
        <v>4691</v>
      </c>
      <c r="B1248" s="5" t="s">
        <v>4694</v>
      </c>
      <c r="C1248" s="5" t="s">
        <v>34</v>
      </c>
      <c r="D1248" s="5" t="s">
        <v>114</v>
      </c>
      <c r="E1248" s="5">
        <v>3</v>
      </c>
      <c r="F1248" s="5" cm="1">
        <f t="array" ref="F1248">_xlfn.XLOOKUP(SALES!$D1248,TRIM(Table5[PRODUCTS]),Table5[SELLING PRICE])</f>
        <v>1500</v>
      </c>
      <c r="G1248" s="5">
        <f t="shared" si="38"/>
        <v>4500</v>
      </c>
      <c r="H1248" s="6" t="str">
        <f t="shared" si="39"/>
        <v>Jan</v>
      </c>
      <c r="I1248" s="5">
        <f>YEAR(SALES!$A1248)</f>
        <v>2024</v>
      </c>
    </row>
    <row r="1249" spans="1:9" x14ac:dyDescent="0.35">
      <c r="A1249" s="7" t="s">
        <v>4630</v>
      </c>
      <c r="B1249" s="7" t="s">
        <v>4635</v>
      </c>
      <c r="C1249" s="7" t="s">
        <v>34</v>
      </c>
      <c r="D1249" s="7" t="s">
        <v>114</v>
      </c>
      <c r="E1249" s="7">
        <v>2</v>
      </c>
      <c r="F1249" s="7" cm="1">
        <f t="array" ref="F1249">_xlfn.XLOOKUP(SALES!$D1249,TRIM(Table5[PRODUCTS]),Table5[SELLING PRICE])</f>
        <v>1500</v>
      </c>
      <c r="G1249" s="7">
        <f t="shared" si="38"/>
        <v>3000</v>
      </c>
      <c r="H1249" s="6" t="str">
        <f t="shared" si="39"/>
        <v>Jan</v>
      </c>
      <c r="I1249" s="5">
        <f>YEAR(SALES!$A1249)</f>
        <v>2024</v>
      </c>
    </row>
    <row r="1250" spans="1:9" x14ac:dyDescent="0.35">
      <c r="A1250" s="5" t="s">
        <v>4617</v>
      </c>
      <c r="B1250" s="5" t="s">
        <v>4616</v>
      </c>
      <c r="C1250" s="5" t="s">
        <v>34</v>
      </c>
      <c r="D1250" s="5" t="s">
        <v>114</v>
      </c>
      <c r="E1250" s="5">
        <v>4</v>
      </c>
      <c r="F1250" s="5" cm="1">
        <f t="array" ref="F1250">_xlfn.XLOOKUP(SALES!$D1250,TRIM(Table5[PRODUCTS]),Table5[SELLING PRICE])</f>
        <v>1500</v>
      </c>
      <c r="G1250" s="5">
        <f t="shared" si="38"/>
        <v>6000</v>
      </c>
      <c r="H1250" s="6" t="str">
        <f t="shared" si="39"/>
        <v>Jan</v>
      </c>
      <c r="I1250" s="5">
        <f>YEAR(SALES!$A1250)</f>
        <v>2024</v>
      </c>
    </row>
    <row r="1251" spans="1:9" x14ac:dyDescent="0.35">
      <c r="A1251" s="7" t="s">
        <v>4536</v>
      </c>
      <c r="B1251" s="7" t="s">
        <v>4539</v>
      </c>
      <c r="C1251" s="7" t="s">
        <v>34</v>
      </c>
      <c r="D1251" s="7" t="s">
        <v>114</v>
      </c>
      <c r="E1251" s="7">
        <v>12</v>
      </c>
      <c r="F1251" s="7" cm="1">
        <f t="array" ref="F1251">_xlfn.XLOOKUP(SALES!$D1251,TRIM(Table5[PRODUCTS]),Table5[SELLING PRICE])</f>
        <v>1500</v>
      </c>
      <c r="G1251" s="7">
        <f t="shared" si="38"/>
        <v>18000</v>
      </c>
      <c r="H1251" s="6" t="str">
        <f t="shared" si="39"/>
        <v>Feb</v>
      </c>
      <c r="I1251" s="7">
        <f>YEAR(SALES!$A1251)</f>
        <v>2024</v>
      </c>
    </row>
    <row r="1252" spans="1:9" x14ac:dyDescent="0.35">
      <c r="A1252" s="5" t="s">
        <v>4504</v>
      </c>
      <c r="B1252" s="5" t="s">
        <v>4506</v>
      </c>
      <c r="C1252" s="5" t="s">
        <v>34</v>
      </c>
      <c r="D1252" s="5" t="s">
        <v>114</v>
      </c>
      <c r="E1252" s="5">
        <v>9</v>
      </c>
      <c r="F1252" s="5" cm="1">
        <f t="array" ref="F1252">_xlfn.XLOOKUP(SALES!$D1252,TRIM(Table5[PRODUCTS]),Table5[SELLING PRICE])</f>
        <v>1500</v>
      </c>
      <c r="G1252" s="5">
        <f t="shared" si="38"/>
        <v>13500</v>
      </c>
      <c r="H1252" s="6" t="str">
        <f t="shared" si="39"/>
        <v>Feb</v>
      </c>
      <c r="I1252" s="5">
        <f>YEAR(SALES!$A1252)</f>
        <v>2024</v>
      </c>
    </row>
    <row r="1253" spans="1:9" x14ac:dyDescent="0.35">
      <c r="A1253" s="7" t="s">
        <v>4442</v>
      </c>
      <c r="B1253" s="7" t="s">
        <v>4444</v>
      </c>
      <c r="C1253" s="7" t="s">
        <v>34</v>
      </c>
      <c r="D1253" s="7" t="s">
        <v>114</v>
      </c>
      <c r="E1253" s="7">
        <v>7</v>
      </c>
      <c r="F1253" s="7" cm="1">
        <f t="array" ref="F1253">_xlfn.XLOOKUP(SALES!$D1253,TRIM(Table5[PRODUCTS]),Table5[SELLING PRICE])</f>
        <v>1500</v>
      </c>
      <c r="G1253" s="7">
        <f t="shared" si="38"/>
        <v>10500</v>
      </c>
      <c r="H1253" s="6" t="str">
        <f t="shared" si="39"/>
        <v>Feb</v>
      </c>
      <c r="I1253" s="5">
        <f>YEAR(SALES!$A1253)</f>
        <v>2024</v>
      </c>
    </row>
    <row r="1254" spans="1:9" x14ac:dyDescent="0.35">
      <c r="A1254" s="5" t="s">
        <v>4407</v>
      </c>
      <c r="B1254" s="5" t="s">
        <v>4406</v>
      </c>
      <c r="C1254" s="5" t="s">
        <v>34</v>
      </c>
      <c r="D1254" s="5" t="s">
        <v>114</v>
      </c>
      <c r="E1254" s="5">
        <v>1</v>
      </c>
      <c r="F1254" s="5" cm="1">
        <f t="array" ref="F1254">_xlfn.XLOOKUP(SALES!$D1254,TRIM(Table5[PRODUCTS]),Table5[SELLING PRICE])</f>
        <v>1500</v>
      </c>
      <c r="G1254" s="5">
        <f t="shared" si="38"/>
        <v>1500</v>
      </c>
      <c r="H1254" s="6" t="str">
        <f t="shared" si="39"/>
        <v>Feb</v>
      </c>
      <c r="I1254" s="5">
        <f>YEAR(SALES!$A1254)</f>
        <v>2024</v>
      </c>
    </row>
    <row r="1255" spans="1:9" x14ac:dyDescent="0.35">
      <c r="A1255" s="7" t="s">
        <v>4357</v>
      </c>
      <c r="B1255" s="7" t="s">
        <v>4365</v>
      </c>
      <c r="C1255" s="7" t="s">
        <v>34</v>
      </c>
      <c r="D1255" s="7" t="s">
        <v>114</v>
      </c>
      <c r="E1255" s="7">
        <v>4</v>
      </c>
      <c r="F1255" s="7" cm="1">
        <f t="array" ref="F1255">_xlfn.XLOOKUP(SALES!$D1255,TRIM(Table5[PRODUCTS]),Table5[SELLING PRICE])</f>
        <v>1500</v>
      </c>
      <c r="G1255" s="7">
        <f t="shared" si="38"/>
        <v>6000</v>
      </c>
      <c r="H1255" s="6" t="str">
        <f t="shared" si="39"/>
        <v>Mar</v>
      </c>
      <c r="I1255" s="5">
        <f>YEAR(SALES!$A1255)</f>
        <v>2024</v>
      </c>
    </row>
    <row r="1256" spans="1:9" x14ac:dyDescent="0.35">
      <c r="A1256" s="5" t="s">
        <v>4338</v>
      </c>
      <c r="B1256" s="5" t="s">
        <v>4337</v>
      </c>
      <c r="C1256" s="5" t="s">
        <v>34</v>
      </c>
      <c r="D1256" s="5" t="s">
        <v>114</v>
      </c>
      <c r="E1256" s="5">
        <v>4</v>
      </c>
      <c r="F1256" s="5" cm="1">
        <f t="array" ref="F1256">_xlfn.XLOOKUP(SALES!$D1256,TRIM(Table5[PRODUCTS]),Table5[SELLING PRICE])</f>
        <v>1500</v>
      </c>
      <c r="G1256" s="5">
        <f t="shared" si="38"/>
        <v>6000</v>
      </c>
      <c r="H1256" s="6" t="str">
        <f t="shared" si="39"/>
        <v>Mar</v>
      </c>
      <c r="I1256" s="5">
        <f>YEAR(SALES!$A1256)</f>
        <v>2024</v>
      </c>
    </row>
    <row r="1257" spans="1:9" x14ac:dyDescent="0.35">
      <c r="A1257" s="7" t="s">
        <v>4312</v>
      </c>
      <c r="B1257" s="7" t="s">
        <v>4317</v>
      </c>
      <c r="C1257" s="7" t="s">
        <v>34</v>
      </c>
      <c r="D1257" s="7" t="s">
        <v>114</v>
      </c>
      <c r="E1257" s="7">
        <v>11</v>
      </c>
      <c r="F1257" s="7" cm="1">
        <f t="array" ref="F1257">_xlfn.XLOOKUP(SALES!$D1257,TRIM(Table5[PRODUCTS]),Table5[SELLING PRICE])</f>
        <v>1500</v>
      </c>
      <c r="G1257" s="7">
        <f t="shared" si="38"/>
        <v>16500</v>
      </c>
      <c r="H1257" s="6" t="str">
        <f t="shared" si="39"/>
        <v>Mar</v>
      </c>
      <c r="I1257" s="7">
        <f>YEAR(SALES!$A1257)</f>
        <v>2024</v>
      </c>
    </row>
    <row r="1258" spans="1:9" x14ac:dyDescent="0.35">
      <c r="A1258" s="5" t="s">
        <v>4301</v>
      </c>
      <c r="B1258" s="5" t="s">
        <v>4300</v>
      </c>
      <c r="C1258" s="5" t="s">
        <v>34</v>
      </c>
      <c r="D1258" s="5" t="s">
        <v>114</v>
      </c>
      <c r="E1258" s="5">
        <v>3</v>
      </c>
      <c r="F1258" s="5" cm="1">
        <f t="array" ref="F1258">_xlfn.XLOOKUP(SALES!$D1258,TRIM(Table5[PRODUCTS]),Table5[SELLING PRICE])</f>
        <v>1500</v>
      </c>
      <c r="G1258" s="5">
        <f t="shared" si="38"/>
        <v>4500</v>
      </c>
      <c r="H1258" s="6" t="str">
        <f t="shared" si="39"/>
        <v>Mar</v>
      </c>
      <c r="I1258" s="5">
        <f>YEAR(SALES!$A1258)</f>
        <v>2024</v>
      </c>
    </row>
    <row r="1259" spans="1:9" x14ac:dyDescent="0.35">
      <c r="A1259" s="7" t="s">
        <v>4295</v>
      </c>
      <c r="B1259" s="7" t="s">
        <v>4297</v>
      </c>
      <c r="C1259" s="7" t="s">
        <v>34</v>
      </c>
      <c r="D1259" s="7" t="s">
        <v>114</v>
      </c>
      <c r="E1259" s="7">
        <v>12</v>
      </c>
      <c r="F1259" s="7" cm="1">
        <f t="array" ref="F1259">_xlfn.XLOOKUP(SALES!$D1259,TRIM(Table5[PRODUCTS]),Table5[SELLING PRICE])</f>
        <v>1500</v>
      </c>
      <c r="G1259" s="7">
        <f t="shared" si="38"/>
        <v>18000</v>
      </c>
      <c r="H1259" s="6" t="str">
        <f t="shared" si="39"/>
        <v>Mar</v>
      </c>
      <c r="I1259" s="5">
        <f>YEAR(SALES!$A1259)</f>
        <v>2024</v>
      </c>
    </row>
    <row r="1260" spans="1:9" x14ac:dyDescent="0.35">
      <c r="A1260" s="5" t="s">
        <v>4258</v>
      </c>
      <c r="B1260" s="5" t="s">
        <v>4261</v>
      </c>
      <c r="C1260" s="5" t="s">
        <v>34</v>
      </c>
      <c r="D1260" s="5" t="s">
        <v>114</v>
      </c>
      <c r="E1260" s="5">
        <v>14</v>
      </c>
      <c r="F1260" s="5" cm="1">
        <f t="array" ref="F1260">_xlfn.XLOOKUP(SALES!$D1260,TRIM(Table5[PRODUCTS]),Table5[SELLING PRICE])</f>
        <v>1500</v>
      </c>
      <c r="G1260" s="5">
        <f t="shared" si="38"/>
        <v>21000</v>
      </c>
      <c r="H1260" s="6" t="str">
        <f t="shared" si="39"/>
        <v>Mar</v>
      </c>
      <c r="I1260" s="5">
        <f>YEAR(SALES!$A1260)</f>
        <v>2024</v>
      </c>
    </row>
    <row r="1261" spans="1:9" x14ac:dyDescent="0.35">
      <c r="A1261" s="7" t="s">
        <v>4226</v>
      </c>
      <c r="B1261" s="7" t="s">
        <v>4230</v>
      </c>
      <c r="C1261" s="7" t="s">
        <v>34</v>
      </c>
      <c r="D1261" s="7" t="s">
        <v>114</v>
      </c>
      <c r="E1261" s="7">
        <v>15</v>
      </c>
      <c r="F1261" s="7" cm="1">
        <f t="array" ref="F1261">_xlfn.XLOOKUP(SALES!$D1261,TRIM(Table5[PRODUCTS]),Table5[SELLING PRICE])</f>
        <v>1500</v>
      </c>
      <c r="G1261" s="7">
        <f t="shared" si="38"/>
        <v>22500</v>
      </c>
      <c r="H1261" s="6" t="str">
        <f t="shared" si="39"/>
        <v>Mar</v>
      </c>
      <c r="I1261" s="5">
        <f>YEAR(SALES!$A1261)</f>
        <v>2024</v>
      </c>
    </row>
    <row r="1262" spans="1:9" x14ac:dyDescent="0.35">
      <c r="A1262" s="5" t="s">
        <v>4056</v>
      </c>
      <c r="B1262" s="5" t="s">
        <v>4062</v>
      </c>
      <c r="C1262" s="5" t="s">
        <v>34</v>
      </c>
      <c r="D1262" s="5" t="s">
        <v>114</v>
      </c>
      <c r="E1262" s="5">
        <v>12</v>
      </c>
      <c r="F1262" s="5" cm="1">
        <f t="array" ref="F1262">_xlfn.XLOOKUP(SALES!$D1262,TRIM(Table5[PRODUCTS]),Table5[SELLING PRICE])</f>
        <v>1500</v>
      </c>
      <c r="G1262" s="5">
        <f t="shared" si="38"/>
        <v>18000</v>
      </c>
      <c r="H1262" s="6" t="str">
        <f t="shared" si="39"/>
        <v>Apr</v>
      </c>
      <c r="I1262" s="5">
        <f>YEAR(SALES!$A1262)</f>
        <v>2024</v>
      </c>
    </row>
    <row r="1263" spans="1:9" x14ac:dyDescent="0.35">
      <c r="A1263" s="7" t="s">
        <v>4031</v>
      </c>
      <c r="B1263" s="7" t="s">
        <v>4030</v>
      </c>
      <c r="C1263" s="7" t="s">
        <v>34</v>
      </c>
      <c r="D1263" s="7" t="s">
        <v>114</v>
      </c>
      <c r="E1263" s="7">
        <v>15</v>
      </c>
      <c r="F1263" s="7" cm="1">
        <f t="array" ref="F1263">_xlfn.XLOOKUP(SALES!$D1263,TRIM(Table5[PRODUCTS]),Table5[SELLING PRICE])</f>
        <v>1500</v>
      </c>
      <c r="G1263" s="7">
        <f t="shared" si="38"/>
        <v>22500</v>
      </c>
      <c r="H1263" s="6" t="str">
        <f t="shared" si="39"/>
        <v>Apr</v>
      </c>
      <c r="I1263" s="7">
        <f>YEAR(SALES!$A1263)</f>
        <v>2024</v>
      </c>
    </row>
    <row r="1264" spans="1:9" x14ac:dyDescent="0.35">
      <c r="A1264" s="5" t="s">
        <v>3957</v>
      </c>
      <c r="B1264" s="5" t="s">
        <v>3963</v>
      </c>
      <c r="C1264" s="5" t="s">
        <v>34</v>
      </c>
      <c r="D1264" s="5" t="s">
        <v>114</v>
      </c>
      <c r="E1264" s="5">
        <v>2</v>
      </c>
      <c r="F1264" s="5" cm="1">
        <f t="array" ref="F1264">_xlfn.XLOOKUP(SALES!$D1264,TRIM(Table5[PRODUCTS]),Table5[SELLING PRICE])</f>
        <v>1500</v>
      </c>
      <c r="G1264" s="5">
        <f t="shared" si="38"/>
        <v>3000</v>
      </c>
      <c r="H1264" s="6" t="str">
        <f t="shared" si="39"/>
        <v>May</v>
      </c>
      <c r="I1264" s="5">
        <f>YEAR(SALES!$A1264)</f>
        <v>2024</v>
      </c>
    </row>
    <row r="1265" spans="1:9" x14ac:dyDescent="0.35">
      <c r="A1265" s="7" t="s">
        <v>3892</v>
      </c>
      <c r="B1265" s="7" t="s">
        <v>3891</v>
      </c>
      <c r="C1265" s="7" t="s">
        <v>34</v>
      </c>
      <c r="D1265" s="7" t="s">
        <v>114</v>
      </c>
      <c r="E1265" s="7">
        <v>8</v>
      </c>
      <c r="F1265" s="7" cm="1">
        <f t="array" ref="F1265">_xlfn.XLOOKUP(SALES!$D1265,TRIM(Table5[PRODUCTS]),Table5[SELLING PRICE])</f>
        <v>1500</v>
      </c>
      <c r="G1265" s="7">
        <f t="shared" si="38"/>
        <v>12000</v>
      </c>
      <c r="H1265" s="6" t="str">
        <f t="shared" si="39"/>
        <v>May</v>
      </c>
      <c r="I1265" s="5">
        <f>YEAR(SALES!$A1265)</f>
        <v>2024</v>
      </c>
    </row>
    <row r="1266" spans="1:9" x14ac:dyDescent="0.35">
      <c r="A1266" s="5" t="s">
        <v>3876</v>
      </c>
      <c r="B1266" s="5" t="s">
        <v>3875</v>
      </c>
      <c r="C1266" s="5" t="s">
        <v>34</v>
      </c>
      <c r="D1266" s="5" t="s">
        <v>114</v>
      </c>
      <c r="E1266" s="5">
        <v>2</v>
      </c>
      <c r="F1266" s="5" cm="1">
        <f t="array" ref="F1266">_xlfn.XLOOKUP(SALES!$D1266,TRIM(Table5[PRODUCTS]),Table5[SELLING PRICE])</f>
        <v>1500</v>
      </c>
      <c r="G1266" s="5">
        <f t="shared" si="38"/>
        <v>3000</v>
      </c>
      <c r="H1266" s="6" t="str">
        <f t="shared" si="39"/>
        <v>May</v>
      </c>
      <c r="I1266" s="5">
        <f>YEAR(SALES!$A1266)</f>
        <v>2024</v>
      </c>
    </row>
    <row r="1267" spans="1:9" x14ac:dyDescent="0.35">
      <c r="A1267" s="7" t="s">
        <v>3820</v>
      </c>
      <c r="B1267" s="7" t="s">
        <v>3824</v>
      </c>
      <c r="C1267" s="7" t="s">
        <v>34</v>
      </c>
      <c r="D1267" s="7" t="s">
        <v>114</v>
      </c>
      <c r="E1267" s="7">
        <v>4</v>
      </c>
      <c r="F1267" s="7" cm="1">
        <f t="array" ref="F1267">_xlfn.XLOOKUP(SALES!$D1267,TRIM(Table5[PRODUCTS]),Table5[SELLING PRICE])</f>
        <v>1500</v>
      </c>
      <c r="G1267" s="7">
        <f t="shared" si="38"/>
        <v>6000</v>
      </c>
      <c r="H1267" s="6" t="str">
        <f t="shared" si="39"/>
        <v>May</v>
      </c>
      <c r="I1267" s="5">
        <f>YEAR(SALES!$A1267)</f>
        <v>2024</v>
      </c>
    </row>
    <row r="1268" spans="1:9" x14ac:dyDescent="0.35">
      <c r="A1268" s="5" t="s">
        <v>3718</v>
      </c>
      <c r="B1268" s="5" t="s">
        <v>3719</v>
      </c>
      <c r="C1268" s="5" t="s">
        <v>34</v>
      </c>
      <c r="D1268" s="5" t="s">
        <v>114</v>
      </c>
      <c r="E1268" s="5">
        <v>9</v>
      </c>
      <c r="F1268" s="5" cm="1">
        <f t="array" ref="F1268">_xlfn.XLOOKUP(SALES!$D1268,TRIM(Table5[PRODUCTS]),Table5[SELLING PRICE])</f>
        <v>1500</v>
      </c>
      <c r="G1268" s="5">
        <f t="shared" si="38"/>
        <v>13500</v>
      </c>
      <c r="H1268" s="6" t="str">
        <f t="shared" si="39"/>
        <v>Jun</v>
      </c>
      <c r="I1268" s="5">
        <f>YEAR(SALES!$A1268)</f>
        <v>2024</v>
      </c>
    </row>
    <row r="1269" spans="1:9" x14ac:dyDescent="0.35">
      <c r="A1269" s="7" t="s">
        <v>3711</v>
      </c>
      <c r="B1269" s="7" t="s">
        <v>3715</v>
      </c>
      <c r="C1269" s="7" t="s">
        <v>34</v>
      </c>
      <c r="D1269" s="7" t="s">
        <v>114</v>
      </c>
      <c r="E1269" s="7">
        <v>12</v>
      </c>
      <c r="F1269" s="7" cm="1">
        <f t="array" ref="F1269">_xlfn.XLOOKUP(SALES!$D1269,TRIM(Table5[PRODUCTS]),Table5[SELLING PRICE])</f>
        <v>1500</v>
      </c>
      <c r="G1269" s="7">
        <f t="shared" si="38"/>
        <v>18000</v>
      </c>
      <c r="H1269" s="6" t="str">
        <f t="shared" si="39"/>
        <v>Jun</v>
      </c>
      <c r="I1269" s="7">
        <f>YEAR(SALES!$A1269)</f>
        <v>2024</v>
      </c>
    </row>
    <row r="1270" spans="1:9" x14ac:dyDescent="0.35">
      <c r="A1270" s="5" t="s">
        <v>3607</v>
      </c>
      <c r="B1270" s="5" t="s">
        <v>3608</v>
      </c>
      <c r="C1270" s="5" t="s">
        <v>34</v>
      </c>
      <c r="D1270" s="5" t="s">
        <v>114</v>
      </c>
      <c r="E1270" s="5">
        <v>4</v>
      </c>
      <c r="F1270" s="5" cm="1">
        <f t="array" ref="F1270">_xlfn.XLOOKUP(SALES!$D1270,TRIM(Table5[PRODUCTS]),Table5[SELLING PRICE])</f>
        <v>1500</v>
      </c>
      <c r="G1270" s="5">
        <f t="shared" si="38"/>
        <v>6000</v>
      </c>
      <c r="H1270" s="6" t="str">
        <f t="shared" si="39"/>
        <v>Jun</v>
      </c>
      <c r="I1270" s="5">
        <f>YEAR(SALES!$A1270)</f>
        <v>2024</v>
      </c>
    </row>
    <row r="1271" spans="1:9" x14ac:dyDescent="0.35">
      <c r="A1271" s="7" t="s">
        <v>3600</v>
      </c>
      <c r="B1271" s="7" t="s">
        <v>3605</v>
      </c>
      <c r="C1271" s="7" t="s">
        <v>34</v>
      </c>
      <c r="D1271" s="7" t="s">
        <v>114</v>
      </c>
      <c r="E1271" s="7">
        <v>11</v>
      </c>
      <c r="F1271" s="7" cm="1">
        <f t="array" ref="F1271">_xlfn.XLOOKUP(SALES!$D1271,TRIM(Table5[PRODUCTS]),Table5[SELLING PRICE])</f>
        <v>1500</v>
      </c>
      <c r="G1271" s="7">
        <f t="shared" si="38"/>
        <v>16500</v>
      </c>
      <c r="H1271" s="6" t="str">
        <f t="shared" si="39"/>
        <v>Jul</v>
      </c>
      <c r="I1271" s="5">
        <f>YEAR(SALES!$A1271)</f>
        <v>2024</v>
      </c>
    </row>
    <row r="1272" spans="1:9" x14ac:dyDescent="0.35">
      <c r="A1272" s="5" t="s">
        <v>3574</v>
      </c>
      <c r="B1272" s="5" t="s">
        <v>3577</v>
      </c>
      <c r="C1272" s="5" t="s">
        <v>34</v>
      </c>
      <c r="D1272" s="5" t="s">
        <v>114</v>
      </c>
      <c r="E1272" s="5">
        <v>2</v>
      </c>
      <c r="F1272" s="5" cm="1">
        <f t="array" ref="F1272">_xlfn.XLOOKUP(SALES!$D1272,TRIM(Table5[PRODUCTS]),Table5[SELLING PRICE])</f>
        <v>1500</v>
      </c>
      <c r="G1272" s="5">
        <f t="shared" si="38"/>
        <v>3000</v>
      </c>
      <c r="H1272" s="6" t="str">
        <f t="shared" si="39"/>
        <v>Jul</v>
      </c>
      <c r="I1272" s="5">
        <f>YEAR(SALES!$A1272)</f>
        <v>2024</v>
      </c>
    </row>
    <row r="1273" spans="1:9" x14ac:dyDescent="0.35">
      <c r="A1273" s="7" t="s">
        <v>3561</v>
      </c>
      <c r="B1273" s="7" t="s">
        <v>3560</v>
      </c>
      <c r="C1273" s="7" t="s">
        <v>34</v>
      </c>
      <c r="D1273" s="7" t="s">
        <v>114</v>
      </c>
      <c r="E1273" s="7">
        <v>13</v>
      </c>
      <c r="F1273" s="7" cm="1">
        <f t="array" ref="F1273">_xlfn.XLOOKUP(SALES!$D1273,TRIM(Table5[PRODUCTS]),Table5[SELLING PRICE])</f>
        <v>1500</v>
      </c>
      <c r="G1273" s="7">
        <f t="shared" si="38"/>
        <v>19500</v>
      </c>
      <c r="H1273" s="6" t="str">
        <f t="shared" si="39"/>
        <v>Jul</v>
      </c>
      <c r="I1273" s="5">
        <f>YEAR(SALES!$A1273)</f>
        <v>2024</v>
      </c>
    </row>
    <row r="1274" spans="1:9" x14ac:dyDescent="0.35">
      <c r="A1274" s="5" t="s">
        <v>3541</v>
      </c>
      <c r="B1274" s="5" t="s">
        <v>3543</v>
      </c>
      <c r="C1274" s="5" t="s">
        <v>34</v>
      </c>
      <c r="D1274" s="5" t="s">
        <v>114</v>
      </c>
      <c r="E1274" s="5">
        <v>15</v>
      </c>
      <c r="F1274" s="5" cm="1">
        <f t="array" ref="F1274">_xlfn.XLOOKUP(SALES!$D1274,TRIM(Table5[PRODUCTS]),Table5[SELLING PRICE])</f>
        <v>1500</v>
      </c>
      <c r="G1274" s="5">
        <f t="shared" si="38"/>
        <v>22500</v>
      </c>
      <c r="H1274" s="6" t="str">
        <f t="shared" si="39"/>
        <v>Jul</v>
      </c>
      <c r="I1274" s="5">
        <f>YEAR(SALES!$A1274)</f>
        <v>2024</v>
      </c>
    </row>
    <row r="1275" spans="1:9" x14ac:dyDescent="0.35">
      <c r="A1275" s="7" t="s">
        <v>3457</v>
      </c>
      <c r="B1275" s="7" t="s">
        <v>3462</v>
      </c>
      <c r="C1275" s="7" t="s">
        <v>34</v>
      </c>
      <c r="D1275" s="7" t="s">
        <v>114</v>
      </c>
      <c r="E1275" s="7">
        <v>4</v>
      </c>
      <c r="F1275" s="7" cm="1">
        <f t="array" ref="F1275">_xlfn.XLOOKUP(SALES!$D1275,TRIM(Table5[PRODUCTS]),Table5[SELLING PRICE])</f>
        <v>1500</v>
      </c>
      <c r="G1275" s="7">
        <f t="shared" si="38"/>
        <v>6000</v>
      </c>
      <c r="H1275" s="6" t="str">
        <f t="shared" si="39"/>
        <v>Jul</v>
      </c>
      <c r="I1275" s="7">
        <f>YEAR(SALES!$A1275)</f>
        <v>2024</v>
      </c>
    </row>
    <row r="1276" spans="1:9" x14ac:dyDescent="0.35">
      <c r="A1276" s="5" t="s">
        <v>3437</v>
      </c>
      <c r="B1276" s="5" t="s">
        <v>3441</v>
      </c>
      <c r="C1276" s="5" t="s">
        <v>34</v>
      </c>
      <c r="D1276" s="5" t="s">
        <v>114</v>
      </c>
      <c r="E1276" s="5">
        <v>13</v>
      </c>
      <c r="F1276" s="5" cm="1">
        <f t="array" ref="F1276">_xlfn.XLOOKUP(SALES!$D1276,TRIM(Table5[PRODUCTS]),Table5[SELLING PRICE])</f>
        <v>1500</v>
      </c>
      <c r="G1276" s="5">
        <f t="shared" si="38"/>
        <v>19500</v>
      </c>
      <c r="H1276" s="6" t="str">
        <f t="shared" si="39"/>
        <v>Jul</v>
      </c>
      <c r="I1276" s="5">
        <f>YEAR(SALES!$A1276)</f>
        <v>2024</v>
      </c>
    </row>
    <row r="1277" spans="1:9" x14ac:dyDescent="0.35">
      <c r="A1277" s="7" t="s">
        <v>3389</v>
      </c>
      <c r="B1277" s="7" t="s">
        <v>3390</v>
      </c>
      <c r="C1277" s="7" t="s">
        <v>34</v>
      </c>
      <c r="D1277" s="7" t="s">
        <v>114</v>
      </c>
      <c r="E1277" s="7">
        <v>1</v>
      </c>
      <c r="F1277" s="7" cm="1">
        <f t="array" ref="F1277">_xlfn.XLOOKUP(SALES!$D1277,TRIM(Table5[PRODUCTS]),Table5[SELLING PRICE])</f>
        <v>1500</v>
      </c>
      <c r="G1277" s="7">
        <f t="shared" si="38"/>
        <v>1500</v>
      </c>
      <c r="H1277" s="6" t="str">
        <f t="shared" si="39"/>
        <v>Aug</v>
      </c>
      <c r="I1277" s="5">
        <f>YEAR(SALES!$A1277)</f>
        <v>2024</v>
      </c>
    </row>
    <row r="1278" spans="1:9" x14ac:dyDescent="0.35">
      <c r="A1278" s="5" t="s">
        <v>3369</v>
      </c>
      <c r="B1278" s="5" t="s">
        <v>3372</v>
      </c>
      <c r="C1278" s="5" t="s">
        <v>34</v>
      </c>
      <c r="D1278" s="5" t="s">
        <v>114</v>
      </c>
      <c r="E1278" s="5">
        <v>5</v>
      </c>
      <c r="F1278" s="5" cm="1">
        <f t="array" ref="F1278">_xlfn.XLOOKUP(SALES!$D1278,TRIM(Table5[PRODUCTS]),Table5[SELLING PRICE])</f>
        <v>1500</v>
      </c>
      <c r="G1278" s="5">
        <f t="shared" si="38"/>
        <v>7500</v>
      </c>
      <c r="H1278" s="6" t="str">
        <f t="shared" si="39"/>
        <v>Aug</v>
      </c>
      <c r="I1278" s="5">
        <f>YEAR(SALES!$A1278)</f>
        <v>2024</v>
      </c>
    </row>
    <row r="1279" spans="1:9" x14ac:dyDescent="0.35">
      <c r="A1279" s="7" t="s">
        <v>3332</v>
      </c>
      <c r="B1279" s="7" t="s">
        <v>3331</v>
      </c>
      <c r="C1279" s="7" t="s">
        <v>34</v>
      </c>
      <c r="D1279" s="7" t="s">
        <v>114</v>
      </c>
      <c r="E1279" s="7">
        <v>11</v>
      </c>
      <c r="F1279" s="7" cm="1">
        <f t="array" ref="F1279">_xlfn.XLOOKUP(SALES!$D1279,TRIM(Table5[PRODUCTS]),Table5[SELLING PRICE])</f>
        <v>1500</v>
      </c>
      <c r="G1279" s="7">
        <f t="shared" si="38"/>
        <v>16500</v>
      </c>
      <c r="H1279" s="6" t="str">
        <f t="shared" si="39"/>
        <v>Aug</v>
      </c>
      <c r="I1279" s="5">
        <f>YEAR(SALES!$A1279)</f>
        <v>2024</v>
      </c>
    </row>
    <row r="1280" spans="1:9" x14ac:dyDescent="0.35">
      <c r="A1280" s="5" t="s">
        <v>3303</v>
      </c>
      <c r="B1280" s="5" t="s">
        <v>3308</v>
      </c>
      <c r="C1280" s="5" t="s">
        <v>34</v>
      </c>
      <c r="D1280" s="5" t="s">
        <v>114</v>
      </c>
      <c r="E1280" s="5">
        <v>5</v>
      </c>
      <c r="F1280" s="5" cm="1">
        <f t="array" ref="F1280">_xlfn.XLOOKUP(SALES!$D1280,TRIM(Table5[PRODUCTS]),Table5[SELLING PRICE])</f>
        <v>1500</v>
      </c>
      <c r="G1280" s="5">
        <f t="shared" si="38"/>
        <v>7500</v>
      </c>
      <c r="H1280" s="6" t="str">
        <f t="shared" si="39"/>
        <v>Aug</v>
      </c>
      <c r="I1280" s="5">
        <f>YEAR(SALES!$A1280)</f>
        <v>2024</v>
      </c>
    </row>
    <row r="1281" spans="1:9" x14ac:dyDescent="0.35">
      <c r="A1281" s="7" t="s">
        <v>3275</v>
      </c>
      <c r="B1281" s="7" t="s">
        <v>3279</v>
      </c>
      <c r="C1281" s="7" t="s">
        <v>34</v>
      </c>
      <c r="D1281" s="7" t="s">
        <v>114</v>
      </c>
      <c r="E1281" s="7">
        <v>8</v>
      </c>
      <c r="F1281" s="7" cm="1">
        <f t="array" ref="F1281">_xlfn.XLOOKUP(SALES!$D1281,TRIM(Table5[PRODUCTS]),Table5[SELLING PRICE])</f>
        <v>1500</v>
      </c>
      <c r="G1281" s="7">
        <f t="shared" si="38"/>
        <v>12000</v>
      </c>
      <c r="H1281" s="6" t="str">
        <f t="shared" si="39"/>
        <v>Aug</v>
      </c>
      <c r="I1281" s="7">
        <f>YEAR(SALES!$A1281)</f>
        <v>2024</v>
      </c>
    </row>
    <row r="1282" spans="1:9" x14ac:dyDescent="0.35">
      <c r="A1282" s="5" t="s">
        <v>3259</v>
      </c>
      <c r="B1282" s="5" t="s">
        <v>3263</v>
      </c>
      <c r="C1282" s="5" t="s">
        <v>34</v>
      </c>
      <c r="D1282" s="5" t="s">
        <v>114</v>
      </c>
      <c r="E1282" s="5">
        <v>13</v>
      </c>
      <c r="F1282" s="5" cm="1">
        <f t="array" ref="F1282">_xlfn.XLOOKUP(SALES!$D1282,TRIM(Table5[PRODUCTS]),Table5[SELLING PRICE])</f>
        <v>1500</v>
      </c>
      <c r="G1282" s="5">
        <f t="shared" ref="G1282:G1345" si="40">PRODUCT(E1282:F1282)</f>
        <v>19500</v>
      </c>
      <c r="H1282" s="6" t="str">
        <f t="shared" ref="H1282:H1345" si="41">TEXT(A1282, "mmm")</f>
        <v>Aug</v>
      </c>
      <c r="I1282" s="5">
        <f>YEAR(SALES!$A1282)</f>
        <v>2024</v>
      </c>
    </row>
    <row r="1283" spans="1:9" x14ac:dyDescent="0.35">
      <c r="A1283" s="7" t="s">
        <v>3246</v>
      </c>
      <c r="B1283" s="7" t="s">
        <v>3247</v>
      </c>
      <c r="C1283" s="7" t="s">
        <v>34</v>
      </c>
      <c r="D1283" s="7" t="s">
        <v>114</v>
      </c>
      <c r="E1283" s="7">
        <v>14</v>
      </c>
      <c r="F1283" s="7" cm="1">
        <f t="array" ref="F1283">_xlfn.XLOOKUP(SALES!$D1283,TRIM(Table5[PRODUCTS]),Table5[SELLING PRICE])</f>
        <v>1500</v>
      </c>
      <c r="G1283" s="7">
        <f t="shared" si="40"/>
        <v>21000</v>
      </c>
      <c r="H1283" s="6" t="str">
        <f t="shared" si="41"/>
        <v>Aug</v>
      </c>
      <c r="I1283" s="5">
        <f>YEAR(SALES!$A1283)</f>
        <v>2024</v>
      </c>
    </row>
    <row r="1284" spans="1:9" x14ac:dyDescent="0.35">
      <c r="A1284" s="5" t="s">
        <v>3238</v>
      </c>
      <c r="B1284" s="5" t="s">
        <v>3237</v>
      </c>
      <c r="C1284" s="5" t="s">
        <v>34</v>
      </c>
      <c r="D1284" s="5" t="s">
        <v>114</v>
      </c>
      <c r="E1284" s="5">
        <v>5</v>
      </c>
      <c r="F1284" s="5" cm="1">
        <f t="array" ref="F1284">_xlfn.XLOOKUP(SALES!$D1284,TRIM(Table5[PRODUCTS]),Table5[SELLING PRICE])</f>
        <v>1500</v>
      </c>
      <c r="G1284" s="5">
        <f t="shared" si="40"/>
        <v>7500</v>
      </c>
      <c r="H1284" s="6" t="str">
        <f t="shared" si="41"/>
        <v>Aug</v>
      </c>
      <c r="I1284" s="5">
        <f>YEAR(SALES!$A1284)</f>
        <v>2024</v>
      </c>
    </row>
    <row r="1285" spans="1:9" x14ac:dyDescent="0.35">
      <c r="A1285" s="7" t="s">
        <v>3170</v>
      </c>
      <c r="B1285" s="7" t="s">
        <v>3174</v>
      </c>
      <c r="C1285" s="7" t="s">
        <v>34</v>
      </c>
      <c r="D1285" s="7" t="s">
        <v>114</v>
      </c>
      <c r="E1285" s="7">
        <v>13</v>
      </c>
      <c r="F1285" s="7" cm="1">
        <f t="array" ref="F1285">_xlfn.XLOOKUP(SALES!$D1285,TRIM(Table5[PRODUCTS]),Table5[SELLING PRICE])</f>
        <v>1500</v>
      </c>
      <c r="G1285" s="7">
        <f t="shared" si="40"/>
        <v>19500</v>
      </c>
      <c r="H1285" s="6" t="str">
        <f t="shared" si="41"/>
        <v>Sept</v>
      </c>
      <c r="I1285" s="5">
        <f>YEAR(SALES!$A1285)</f>
        <v>2024</v>
      </c>
    </row>
    <row r="1286" spans="1:9" x14ac:dyDescent="0.35">
      <c r="A1286" s="5" t="s">
        <v>3087</v>
      </c>
      <c r="B1286" s="5" t="s">
        <v>3089</v>
      </c>
      <c r="C1286" s="5" t="s">
        <v>34</v>
      </c>
      <c r="D1286" s="5" t="s">
        <v>114</v>
      </c>
      <c r="E1286" s="5">
        <v>13</v>
      </c>
      <c r="F1286" s="5" cm="1">
        <f t="array" ref="F1286">_xlfn.XLOOKUP(SALES!$D1286,TRIM(Table5[PRODUCTS]),Table5[SELLING PRICE])</f>
        <v>1500</v>
      </c>
      <c r="G1286" s="5">
        <f t="shared" si="40"/>
        <v>19500</v>
      </c>
      <c r="H1286" s="6" t="str">
        <f t="shared" si="41"/>
        <v>Sept</v>
      </c>
      <c r="I1286" s="5">
        <f>YEAR(SALES!$A1286)</f>
        <v>2024</v>
      </c>
    </row>
    <row r="1287" spans="1:9" x14ac:dyDescent="0.35">
      <c r="A1287" s="7" t="s">
        <v>3087</v>
      </c>
      <c r="B1287" s="7" t="s">
        <v>3086</v>
      </c>
      <c r="C1287" s="7" t="s">
        <v>34</v>
      </c>
      <c r="D1287" s="7" t="s">
        <v>114</v>
      </c>
      <c r="E1287" s="7">
        <v>3</v>
      </c>
      <c r="F1287" s="7" cm="1">
        <f t="array" ref="F1287">_xlfn.XLOOKUP(SALES!$D1287,TRIM(Table5[PRODUCTS]),Table5[SELLING PRICE])</f>
        <v>1500</v>
      </c>
      <c r="G1287" s="7">
        <f t="shared" si="40"/>
        <v>4500</v>
      </c>
      <c r="H1287" s="6" t="str">
        <f t="shared" si="41"/>
        <v>Sept</v>
      </c>
      <c r="I1287" s="7">
        <f>YEAR(SALES!$A1287)</f>
        <v>2024</v>
      </c>
    </row>
    <row r="1288" spans="1:9" x14ac:dyDescent="0.35">
      <c r="A1288" s="5" t="s">
        <v>3081</v>
      </c>
      <c r="B1288" s="5" t="s">
        <v>3083</v>
      </c>
      <c r="C1288" s="5" t="s">
        <v>34</v>
      </c>
      <c r="D1288" s="5" t="s">
        <v>114</v>
      </c>
      <c r="E1288" s="5">
        <v>2</v>
      </c>
      <c r="F1288" s="5" cm="1">
        <f t="array" ref="F1288">_xlfn.XLOOKUP(SALES!$D1288,TRIM(Table5[PRODUCTS]),Table5[SELLING PRICE])</f>
        <v>1500</v>
      </c>
      <c r="G1288" s="5">
        <f t="shared" si="40"/>
        <v>3000</v>
      </c>
      <c r="H1288" s="6" t="str">
        <f t="shared" si="41"/>
        <v>Sept</v>
      </c>
      <c r="I1288" s="5">
        <f>YEAR(SALES!$A1288)</f>
        <v>2024</v>
      </c>
    </row>
    <row r="1289" spans="1:9" x14ac:dyDescent="0.35">
      <c r="A1289" s="7" t="s">
        <v>3069</v>
      </c>
      <c r="B1289" s="7" t="s">
        <v>3070</v>
      </c>
      <c r="C1289" s="7" t="s">
        <v>34</v>
      </c>
      <c r="D1289" s="7" t="s">
        <v>114</v>
      </c>
      <c r="E1289" s="7">
        <v>9</v>
      </c>
      <c r="F1289" s="7" cm="1">
        <f t="array" ref="F1289">_xlfn.XLOOKUP(SALES!$D1289,TRIM(Table5[PRODUCTS]),Table5[SELLING PRICE])</f>
        <v>1500</v>
      </c>
      <c r="G1289" s="7">
        <f t="shared" si="40"/>
        <v>13500</v>
      </c>
      <c r="H1289" s="6" t="str">
        <f t="shared" si="41"/>
        <v>Sept</v>
      </c>
      <c r="I1289" s="5">
        <f>YEAR(SALES!$A1289)</f>
        <v>2024</v>
      </c>
    </row>
    <row r="1290" spans="1:9" x14ac:dyDescent="0.35">
      <c r="A1290" s="5" t="s">
        <v>3022</v>
      </c>
      <c r="B1290" s="5" t="s">
        <v>3024</v>
      </c>
      <c r="C1290" s="5" t="s">
        <v>34</v>
      </c>
      <c r="D1290" s="5" t="s">
        <v>114</v>
      </c>
      <c r="E1290" s="5">
        <v>2</v>
      </c>
      <c r="F1290" s="5" cm="1">
        <f t="array" ref="F1290">_xlfn.XLOOKUP(SALES!$D1290,TRIM(Table5[PRODUCTS]),Table5[SELLING PRICE])</f>
        <v>1500</v>
      </c>
      <c r="G1290" s="5">
        <f t="shared" si="40"/>
        <v>3000</v>
      </c>
      <c r="H1290" s="6" t="str">
        <f t="shared" si="41"/>
        <v>Sept</v>
      </c>
      <c r="I1290" s="5">
        <f>YEAR(SALES!$A1290)</f>
        <v>2024</v>
      </c>
    </row>
    <row r="1291" spans="1:9" x14ac:dyDescent="0.35">
      <c r="A1291" s="7" t="s">
        <v>2994</v>
      </c>
      <c r="B1291" s="7" t="s">
        <v>2993</v>
      </c>
      <c r="C1291" s="7" t="s">
        <v>34</v>
      </c>
      <c r="D1291" s="7" t="s">
        <v>114</v>
      </c>
      <c r="E1291" s="7">
        <v>14</v>
      </c>
      <c r="F1291" s="7" cm="1">
        <f t="array" ref="F1291">_xlfn.XLOOKUP(SALES!$D1291,TRIM(Table5[PRODUCTS]),Table5[SELLING PRICE])</f>
        <v>1500</v>
      </c>
      <c r="G1291" s="7">
        <f t="shared" si="40"/>
        <v>21000</v>
      </c>
      <c r="H1291" s="6" t="str">
        <f t="shared" si="41"/>
        <v>Oct</v>
      </c>
      <c r="I1291" s="5">
        <f>YEAR(SALES!$A1291)</f>
        <v>2024</v>
      </c>
    </row>
    <row r="1292" spans="1:9" x14ac:dyDescent="0.35">
      <c r="A1292" s="5" t="s">
        <v>2979</v>
      </c>
      <c r="B1292" s="5" t="s">
        <v>2978</v>
      </c>
      <c r="C1292" s="5" t="s">
        <v>34</v>
      </c>
      <c r="D1292" s="5" t="s">
        <v>114</v>
      </c>
      <c r="E1292" s="5">
        <v>3</v>
      </c>
      <c r="F1292" s="5" cm="1">
        <f t="array" ref="F1292">_xlfn.XLOOKUP(SALES!$D1292,TRIM(Table5[PRODUCTS]),Table5[SELLING PRICE])</f>
        <v>1500</v>
      </c>
      <c r="G1292" s="5">
        <f t="shared" si="40"/>
        <v>4500</v>
      </c>
      <c r="H1292" s="6" t="str">
        <f t="shared" si="41"/>
        <v>Oct</v>
      </c>
      <c r="I1292" s="5">
        <f>YEAR(SALES!$A1292)</f>
        <v>2024</v>
      </c>
    </row>
    <row r="1293" spans="1:9" x14ac:dyDescent="0.35">
      <c r="A1293" s="7" t="s">
        <v>2941</v>
      </c>
      <c r="B1293" s="7" t="s">
        <v>2946</v>
      </c>
      <c r="C1293" s="7" t="s">
        <v>34</v>
      </c>
      <c r="D1293" s="7" t="s">
        <v>114</v>
      </c>
      <c r="E1293" s="7">
        <v>2</v>
      </c>
      <c r="F1293" s="7" cm="1">
        <f t="array" ref="F1293">_xlfn.XLOOKUP(SALES!$D1293,TRIM(Table5[PRODUCTS]),Table5[SELLING PRICE])</f>
        <v>1500</v>
      </c>
      <c r="G1293" s="7">
        <f t="shared" si="40"/>
        <v>3000</v>
      </c>
      <c r="H1293" s="6" t="str">
        <f t="shared" si="41"/>
        <v>Oct</v>
      </c>
      <c r="I1293" s="7">
        <f>YEAR(SALES!$A1293)</f>
        <v>2024</v>
      </c>
    </row>
    <row r="1294" spans="1:9" x14ac:dyDescent="0.35">
      <c r="A1294" s="5" t="s">
        <v>2908</v>
      </c>
      <c r="B1294" s="5" t="s">
        <v>2916</v>
      </c>
      <c r="C1294" s="5" t="s">
        <v>34</v>
      </c>
      <c r="D1294" s="5" t="s">
        <v>114</v>
      </c>
      <c r="E1294" s="5">
        <v>2</v>
      </c>
      <c r="F1294" s="5" cm="1">
        <f t="array" ref="F1294">_xlfn.XLOOKUP(SALES!$D1294,TRIM(Table5[PRODUCTS]),Table5[SELLING PRICE])</f>
        <v>1500</v>
      </c>
      <c r="G1294" s="5">
        <f t="shared" si="40"/>
        <v>3000</v>
      </c>
      <c r="H1294" s="6" t="str">
        <f t="shared" si="41"/>
        <v>Oct</v>
      </c>
      <c r="I1294" s="5">
        <f>YEAR(SALES!$A1294)</f>
        <v>2024</v>
      </c>
    </row>
    <row r="1295" spans="1:9" x14ac:dyDescent="0.35">
      <c r="A1295" s="7" t="s">
        <v>2823</v>
      </c>
      <c r="B1295" s="7" t="s">
        <v>2826</v>
      </c>
      <c r="C1295" s="7" t="s">
        <v>34</v>
      </c>
      <c r="D1295" s="7" t="s">
        <v>114</v>
      </c>
      <c r="E1295" s="7">
        <v>13</v>
      </c>
      <c r="F1295" s="7" cm="1">
        <f t="array" ref="F1295">_xlfn.XLOOKUP(SALES!$D1295,TRIM(Table5[PRODUCTS]),Table5[SELLING PRICE])</f>
        <v>1500</v>
      </c>
      <c r="G1295" s="7">
        <f t="shared" si="40"/>
        <v>19500</v>
      </c>
      <c r="H1295" s="6" t="str">
        <f t="shared" si="41"/>
        <v>Oct</v>
      </c>
      <c r="I1295" s="5">
        <f>YEAR(SALES!$A1295)</f>
        <v>2024</v>
      </c>
    </row>
    <row r="1296" spans="1:9" x14ac:dyDescent="0.35">
      <c r="A1296" s="5" t="s">
        <v>2823</v>
      </c>
      <c r="B1296" s="5" t="s">
        <v>2825</v>
      </c>
      <c r="C1296" s="5" t="s">
        <v>34</v>
      </c>
      <c r="D1296" s="5" t="s">
        <v>114</v>
      </c>
      <c r="E1296" s="5">
        <v>4</v>
      </c>
      <c r="F1296" s="5" cm="1">
        <f t="array" ref="F1296">_xlfn.XLOOKUP(SALES!$D1296,TRIM(Table5[PRODUCTS]),Table5[SELLING PRICE])</f>
        <v>1500</v>
      </c>
      <c r="G1296" s="5">
        <f t="shared" si="40"/>
        <v>6000</v>
      </c>
      <c r="H1296" s="6" t="str">
        <f t="shared" si="41"/>
        <v>Oct</v>
      </c>
      <c r="I1296" s="5">
        <f>YEAR(SALES!$A1296)</f>
        <v>2024</v>
      </c>
    </row>
    <row r="1297" spans="1:9" x14ac:dyDescent="0.35">
      <c r="A1297" s="7" t="s">
        <v>2823</v>
      </c>
      <c r="B1297" s="7" t="s">
        <v>2824</v>
      </c>
      <c r="C1297" s="7" t="s">
        <v>34</v>
      </c>
      <c r="D1297" s="7" t="s">
        <v>114</v>
      </c>
      <c r="E1297" s="7">
        <v>2</v>
      </c>
      <c r="F1297" s="7" cm="1">
        <f t="array" ref="F1297">_xlfn.XLOOKUP(SALES!$D1297,TRIM(Table5[PRODUCTS]),Table5[SELLING PRICE])</f>
        <v>1500</v>
      </c>
      <c r="G1297" s="7">
        <f t="shared" si="40"/>
        <v>3000</v>
      </c>
      <c r="H1297" s="6" t="str">
        <f t="shared" si="41"/>
        <v>Oct</v>
      </c>
      <c r="I1297" s="5">
        <f>YEAR(SALES!$A1297)</f>
        <v>2024</v>
      </c>
    </row>
    <row r="1298" spans="1:9" x14ac:dyDescent="0.35">
      <c r="A1298" s="5" t="s">
        <v>2777</v>
      </c>
      <c r="B1298" s="5" t="s">
        <v>2776</v>
      </c>
      <c r="C1298" s="5" t="s">
        <v>34</v>
      </c>
      <c r="D1298" s="5" t="s">
        <v>114</v>
      </c>
      <c r="E1298" s="5">
        <v>7</v>
      </c>
      <c r="F1298" s="5" cm="1">
        <f t="array" ref="F1298">_xlfn.XLOOKUP(SALES!$D1298,TRIM(Table5[PRODUCTS]),Table5[SELLING PRICE])</f>
        <v>1500</v>
      </c>
      <c r="G1298" s="5">
        <f t="shared" si="40"/>
        <v>10500</v>
      </c>
      <c r="H1298" s="6" t="str">
        <f t="shared" si="41"/>
        <v>Nov</v>
      </c>
      <c r="I1298" s="5">
        <f>YEAR(SALES!$A1298)</f>
        <v>2024</v>
      </c>
    </row>
    <row r="1299" spans="1:9" x14ac:dyDescent="0.35">
      <c r="A1299" s="7" t="s">
        <v>2773</v>
      </c>
      <c r="B1299" s="7" t="s">
        <v>2774</v>
      </c>
      <c r="C1299" s="7" t="s">
        <v>34</v>
      </c>
      <c r="D1299" s="7" t="s">
        <v>114</v>
      </c>
      <c r="E1299" s="7">
        <v>11</v>
      </c>
      <c r="F1299" s="7" cm="1">
        <f t="array" ref="F1299">_xlfn.XLOOKUP(SALES!$D1299,TRIM(Table5[PRODUCTS]),Table5[SELLING PRICE])</f>
        <v>1500</v>
      </c>
      <c r="G1299" s="7">
        <f t="shared" si="40"/>
        <v>16500</v>
      </c>
      <c r="H1299" s="6" t="str">
        <f t="shared" si="41"/>
        <v>Nov</v>
      </c>
      <c r="I1299" s="7">
        <f>YEAR(SALES!$A1299)</f>
        <v>2024</v>
      </c>
    </row>
    <row r="1300" spans="1:9" x14ac:dyDescent="0.35">
      <c r="A1300" s="5" t="s">
        <v>2773</v>
      </c>
      <c r="B1300" s="5" t="s">
        <v>2772</v>
      </c>
      <c r="C1300" s="5" t="s">
        <v>34</v>
      </c>
      <c r="D1300" s="5" t="s">
        <v>114</v>
      </c>
      <c r="E1300" s="5">
        <v>15</v>
      </c>
      <c r="F1300" s="5" cm="1">
        <f t="array" ref="F1300">_xlfn.XLOOKUP(SALES!$D1300,TRIM(Table5[PRODUCTS]),Table5[SELLING PRICE])</f>
        <v>1500</v>
      </c>
      <c r="G1300" s="5">
        <f t="shared" si="40"/>
        <v>22500</v>
      </c>
      <c r="H1300" s="6" t="str">
        <f t="shared" si="41"/>
        <v>Nov</v>
      </c>
      <c r="I1300" s="5">
        <f>YEAR(SALES!$A1300)</f>
        <v>2024</v>
      </c>
    </row>
    <row r="1301" spans="1:9" x14ac:dyDescent="0.35">
      <c r="A1301" s="7" t="s">
        <v>2766</v>
      </c>
      <c r="B1301" s="7" t="s">
        <v>2771</v>
      </c>
      <c r="C1301" s="7" t="s">
        <v>34</v>
      </c>
      <c r="D1301" s="7" t="s">
        <v>114</v>
      </c>
      <c r="E1301" s="7">
        <v>1</v>
      </c>
      <c r="F1301" s="7" cm="1">
        <f t="array" ref="F1301">_xlfn.XLOOKUP(SALES!$D1301,TRIM(Table5[PRODUCTS]),Table5[SELLING PRICE])</f>
        <v>1500</v>
      </c>
      <c r="G1301" s="7">
        <f t="shared" si="40"/>
        <v>1500</v>
      </c>
      <c r="H1301" s="6" t="str">
        <f t="shared" si="41"/>
        <v>Nov</v>
      </c>
      <c r="I1301" s="5">
        <f>YEAR(SALES!$A1301)</f>
        <v>2024</v>
      </c>
    </row>
    <row r="1302" spans="1:9" x14ac:dyDescent="0.35">
      <c r="A1302" s="5" t="s">
        <v>2757</v>
      </c>
      <c r="B1302" s="5" t="s">
        <v>2758</v>
      </c>
      <c r="C1302" s="5" t="s">
        <v>34</v>
      </c>
      <c r="D1302" s="5" t="s">
        <v>114</v>
      </c>
      <c r="E1302" s="5">
        <v>15</v>
      </c>
      <c r="F1302" s="5" cm="1">
        <f t="array" ref="F1302">_xlfn.XLOOKUP(SALES!$D1302,TRIM(Table5[PRODUCTS]),Table5[SELLING PRICE])</f>
        <v>1500</v>
      </c>
      <c r="G1302" s="5">
        <f t="shared" si="40"/>
        <v>22500</v>
      </c>
      <c r="H1302" s="6" t="str">
        <f t="shared" si="41"/>
        <v>Nov</v>
      </c>
      <c r="I1302" s="5">
        <f>YEAR(SALES!$A1302)</f>
        <v>2024</v>
      </c>
    </row>
    <row r="1303" spans="1:9" x14ac:dyDescent="0.35">
      <c r="A1303" s="7" t="s">
        <v>2641</v>
      </c>
      <c r="B1303" s="7" t="s">
        <v>2644</v>
      </c>
      <c r="C1303" s="7" t="s">
        <v>34</v>
      </c>
      <c r="D1303" s="7" t="s">
        <v>114</v>
      </c>
      <c r="E1303" s="7">
        <v>13</v>
      </c>
      <c r="F1303" s="7" cm="1">
        <f t="array" ref="F1303">_xlfn.XLOOKUP(SALES!$D1303,TRIM(Table5[PRODUCTS]),Table5[SELLING PRICE])</f>
        <v>1500</v>
      </c>
      <c r="G1303" s="7">
        <f t="shared" si="40"/>
        <v>19500</v>
      </c>
      <c r="H1303" s="6" t="str">
        <f t="shared" si="41"/>
        <v>Nov</v>
      </c>
      <c r="I1303" s="5">
        <f>YEAR(SALES!$A1303)</f>
        <v>2024</v>
      </c>
    </row>
    <row r="1304" spans="1:9" x14ac:dyDescent="0.35">
      <c r="A1304" s="5" t="s">
        <v>2568</v>
      </c>
      <c r="B1304" s="5" t="s">
        <v>2570</v>
      </c>
      <c r="C1304" s="5" t="s">
        <v>34</v>
      </c>
      <c r="D1304" s="5" t="s">
        <v>114</v>
      </c>
      <c r="E1304" s="5">
        <v>3</v>
      </c>
      <c r="F1304" s="5" cm="1">
        <f t="array" ref="F1304">_xlfn.XLOOKUP(SALES!$D1304,TRIM(Table5[PRODUCTS]),Table5[SELLING PRICE])</f>
        <v>1500</v>
      </c>
      <c r="G1304" s="5">
        <f t="shared" si="40"/>
        <v>4500</v>
      </c>
      <c r="H1304" s="6" t="str">
        <f t="shared" si="41"/>
        <v>Dec</v>
      </c>
      <c r="I1304" s="5">
        <f>YEAR(SALES!$A1304)</f>
        <v>2024</v>
      </c>
    </row>
    <row r="1305" spans="1:9" x14ac:dyDescent="0.35">
      <c r="A1305" s="7" t="s">
        <v>2563</v>
      </c>
      <c r="B1305" s="7" t="s">
        <v>2565</v>
      </c>
      <c r="C1305" s="7" t="s">
        <v>34</v>
      </c>
      <c r="D1305" s="7" t="s">
        <v>114</v>
      </c>
      <c r="E1305" s="7">
        <v>1</v>
      </c>
      <c r="F1305" s="7" cm="1">
        <f t="array" ref="F1305">_xlfn.XLOOKUP(SALES!$D1305,TRIM(Table5[PRODUCTS]),Table5[SELLING PRICE])</f>
        <v>1500</v>
      </c>
      <c r="G1305" s="7">
        <f t="shared" si="40"/>
        <v>1500</v>
      </c>
      <c r="H1305" s="6" t="str">
        <f t="shared" si="41"/>
        <v>Dec</v>
      </c>
      <c r="I1305" s="7">
        <f>YEAR(SALES!$A1305)</f>
        <v>2024</v>
      </c>
    </row>
    <row r="1306" spans="1:9" x14ac:dyDescent="0.35">
      <c r="A1306" s="5" t="s">
        <v>2554</v>
      </c>
      <c r="B1306" s="5" t="s">
        <v>2556</v>
      </c>
      <c r="C1306" s="5" t="s">
        <v>34</v>
      </c>
      <c r="D1306" s="5" t="s">
        <v>114</v>
      </c>
      <c r="E1306" s="5">
        <v>7</v>
      </c>
      <c r="F1306" s="5" cm="1">
        <f t="array" ref="F1306">_xlfn.XLOOKUP(SALES!$D1306,TRIM(Table5[PRODUCTS]),Table5[SELLING PRICE])</f>
        <v>1500</v>
      </c>
      <c r="G1306" s="5">
        <f t="shared" si="40"/>
        <v>10500</v>
      </c>
      <c r="H1306" s="6" t="str">
        <f t="shared" si="41"/>
        <v>Dec</v>
      </c>
      <c r="I1306" s="5">
        <f>YEAR(SALES!$A1306)</f>
        <v>2024</v>
      </c>
    </row>
    <row r="1307" spans="1:9" x14ac:dyDescent="0.35">
      <c r="A1307" s="7" t="s">
        <v>2519</v>
      </c>
      <c r="B1307" s="7" t="s">
        <v>2525</v>
      </c>
      <c r="C1307" s="7" t="s">
        <v>34</v>
      </c>
      <c r="D1307" s="7" t="s">
        <v>114</v>
      </c>
      <c r="E1307" s="7">
        <v>7</v>
      </c>
      <c r="F1307" s="7" cm="1">
        <f t="array" ref="F1307">_xlfn.XLOOKUP(SALES!$D1307,TRIM(Table5[PRODUCTS]),Table5[SELLING PRICE])</f>
        <v>1500</v>
      </c>
      <c r="G1307" s="7">
        <f t="shared" si="40"/>
        <v>10500</v>
      </c>
      <c r="H1307" s="6" t="str">
        <f t="shared" si="41"/>
        <v>Dec</v>
      </c>
      <c r="I1307" s="5">
        <f>YEAR(SALES!$A1307)</f>
        <v>2024</v>
      </c>
    </row>
    <row r="1308" spans="1:9" x14ac:dyDescent="0.35">
      <c r="A1308" s="5" t="s">
        <v>2491</v>
      </c>
      <c r="B1308" s="5" t="s">
        <v>2493</v>
      </c>
      <c r="C1308" s="5" t="s">
        <v>34</v>
      </c>
      <c r="D1308" s="5" t="s">
        <v>114</v>
      </c>
      <c r="E1308" s="5">
        <v>15</v>
      </c>
      <c r="F1308" s="5" cm="1">
        <f t="array" ref="F1308">_xlfn.XLOOKUP(SALES!$D1308,TRIM(Table5[PRODUCTS]),Table5[SELLING PRICE])</f>
        <v>1500</v>
      </c>
      <c r="G1308" s="5">
        <f t="shared" si="40"/>
        <v>22500</v>
      </c>
      <c r="H1308" s="6" t="str">
        <f t="shared" si="41"/>
        <v>Dec</v>
      </c>
      <c r="I1308" s="5">
        <f>YEAR(SALES!$A1308)</f>
        <v>2024</v>
      </c>
    </row>
    <row r="1309" spans="1:9" x14ac:dyDescent="0.35">
      <c r="A1309" s="7" t="s">
        <v>2439</v>
      </c>
      <c r="B1309" s="7" t="s">
        <v>2441</v>
      </c>
      <c r="C1309" s="7" t="s">
        <v>34</v>
      </c>
      <c r="D1309" s="7" t="s">
        <v>114</v>
      </c>
      <c r="E1309" s="7">
        <v>9</v>
      </c>
      <c r="F1309" s="7" cm="1">
        <f t="array" ref="F1309">_xlfn.XLOOKUP(SALES!$D1309,TRIM(Table5[PRODUCTS]),Table5[SELLING PRICE])</f>
        <v>1500</v>
      </c>
      <c r="G1309" s="7">
        <f t="shared" si="40"/>
        <v>13500</v>
      </c>
      <c r="H1309" s="6" t="str">
        <f t="shared" si="41"/>
        <v>Dec</v>
      </c>
      <c r="I1309" s="5">
        <f>YEAR(SALES!$A1309)</f>
        <v>2024</v>
      </c>
    </row>
    <row r="1310" spans="1:9" x14ac:dyDescent="0.35">
      <c r="A1310" s="5" t="s">
        <v>2434</v>
      </c>
      <c r="B1310" s="5" t="s">
        <v>2437</v>
      </c>
      <c r="C1310" s="5" t="s">
        <v>34</v>
      </c>
      <c r="D1310" s="5" t="s">
        <v>114</v>
      </c>
      <c r="E1310" s="5">
        <v>13</v>
      </c>
      <c r="F1310" s="5" cm="1">
        <f t="array" ref="F1310">_xlfn.XLOOKUP(SALES!$D1310,TRIM(Table5[PRODUCTS]),Table5[SELLING PRICE])</f>
        <v>1500</v>
      </c>
      <c r="G1310" s="5">
        <f t="shared" si="40"/>
        <v>19500</v>
      </c>
      <c r="H1310" s="6" t="str">
        <f t="shared" si="41"/>
        <v>Dec</v>
      </c>
      <c r="I1310" s="5">
        <f>YEAR(SALES!$A1310)</f>
        <v>2024</v>
      </c>
    </row>
    <row r="1311" spans="1:9" x14ac:dyDescent="0.35">
      <c r="A1311" s="7" t="s">
        <v>2426</v>
      </c>
      <c r="B1311" s="7" t="s">
        <v>2429</v>
      </c>
      <c r="C1311" s="7" t="s">
        <v>34</v>
      </c>
      <c r="D1311" s="7" t="s">
        <v>114</v>
      </c>
      <c r="E1311" s="7">
        <v>6</v>
      </c>
      <c r="F1311" s="7" cm="1">
        <f t="array" ref="F1311">_xlfn.XLOOKUP(SALES!$D1311,TRIM(Table5[PRODUCTS]),Table5[SELLING PRICE])</f>
        <v>1500</v>
      </c>
      <c r="G1311" s="7">
        <f t="shared" si="40"/>
        <v>9000</v>
      </c>
      <c r="H1311" s="6" t="str">
        <f t="shared" si="41"/>
        <v>Jan</v>
      </c>
      <c r="I1311" s="7">
        <f>YEAR(SALES!$A1311)</f>
        <v>2025</v>
      </c>
    </row>
    <row r="1312" spans="1:9" x14ac:dyDescent="0.35">
      <c r="A1312" s="5" t="s">
        <v>2421</v>
      </c>
      <c r="B1312" s="5" t="s">
        <v>2424</v>
      </c>
      <c r="C1312" s="5" t="s">
        <v>34</v>
      </c>
      <c r="D1312" s="5" t="s">
        <v>114</v>
      </c>
      <c r="E1312" s="5">
        <v>3</v>
      </c>
      <c r="F1312" s="5" cm="1">
        <f t="array" ref="F1312">_xlfn.XLOOKUP(SALES!$D1312,TRIM(Table5[PRODUCTS]),Table5[SELLING PRICE])</f>
        <v>1500</v>
      </c>
      <c r="G1312" s="5">
        <f t="shared" si="40"/>
        <v>4500</v>
      </c>
      <c r="H1312" s="6" t="str">
        <f t="shared" si="41"/>
        <v>Jan</v>
      </c>
      <c r="I1312" s="5">
        <f>YEAR(SALES!$A1312)</f>
        <v>2025</v>
      </c>
    </row>
    <row r="1313" spans="1:9" x14ac:dyDescent="0.35">
      <c r="A1313" s="7" t="s">
        <v>2411</v>
      </c>
      <c r="B1313" s="7" t="s">
        <v>2418</v>
      </c>
      <c r="C1313" s="7" t="s">
        <v>34</v>
      </c>
      <c r="D1313" s="7" t="s">
        <v>114</v>
      </c>
      <c r="E1313" s="7">
        <v>11</v>
      </c>
      <c r="F1313" s="7" cm="1">
        <f t="array" ref="F1313">_xlfn.XLOOKUP(SALES!$D1313,TRIM(Table5[PRODUCTS]),Table5[SELLING PRICE])</f>
        <v>1500</v>
      </c>
      <c r="G1313" s="7">
        <f t="shared" si="40"/>
        <v>16500</v>
      </c>
      <c r="H1313" s="6" t="str">
        <f t="shared" si="41"/>
        <v>Jan</v>
      </c>
      <c r="I1313" s="5">
        <f>YEAR(SALES!$A1313)</f>
        <v>2025</v>
      </c>
    </row>
    <row r="1314" spans="1:9" x14ac:dyDescent="0.35">
      <c r="A1314" s="5" t="s">
        <v>2400</v>
      </c>
      <c r="B1314" s="5" t="s">
        <v>2401</v>
      </c>
      <c r="C1314" s="5" t="s">
        <v>34</v>
      </c>
      <c r="D1314" s="5" t="s">
        <v>114</v>
      </c>
      <c r="E1314" s="5">
        <v>7</v>
      </c>
      <c r="F1314" s="5" cm="1">
        <f t="array" ref="F1314">_xlfn.XLOOKUP(SALES!$D1314,TRIM(Table5[PRODUCTS]),Table5[SELLING PRICE])</f>
        <v>1500</v>
      </c>
      <c r="G1314" s="5">
        <f t="shared" si="40"/>
        <v>10500</v>
      </c>
      <c r="H1314" s="6" t="str">
        <f t="shared" si="41"/>
        <v>Jan</v>
      </c>
      <c r="I1314" s="5">
        <f>YEAR(SALES!$A1314)</f>
        <v>2025</v>
      </c>
    </row>
    <row r="1315" spans="1:9" x14ac:dyDescent="0.35">
      <c r="A1315" s="7" t="s">
        <v>2296</v>
      </c>
      <c r="B1315" s="7" t="s">
        <v>2295</v>
      </c>
      <c r="C1315" s="7" t="s">
        <v>34</v>
      </c>
      <c r="D1315" s="7" t="s">
        <v>114</v>
      </c>
      <c r="E1315" s="7">
        <v>2</v>
      </c>
      <c r="F1315" s="7" cm="1">
        <f t="array" ref="F1315">_xlfn.XLOOKUP(SALES!$D1315,TRIM(Table5[PRODUCTS]),Table5[SELLING PRICE])</f>
        <v>1500</v>
      </c>
      <c r="G1315" s="7">
        <f t="shared" si="40"/>
        <v>3000</v>
      </c>
      <c r="H1315" s="6" t="str">
        <f t="shared" si="41"/>
        <v>Jan</v>
      </c>
      <c r="I1315" s="5">
        <f>YEAR(SALES!$A1315)</f>
        <v>2025</v>
      </c>
    </row>
    <row r="1316" spans="1:9" x14ac:dyDescent="0.35">
      <c r="A1316" s="5" t="s">
        <v>2237</v>
      </c>
      <c r="B1316" s="5" t="s">
        <v>2239</v>
      </c>
      <c r="C1316" s="5" t="s">
        <v>34</v>
      </c>
      <c r="D1316" s="5" t="s">
        <v>114</v>
      </c>
      <c r="E1316" s="5">
        <v>14</v>
      </c>
      <c r="F1316" s="5" cm="1">
        <f t="array" ref="F1316">_xlfn.XLOOKUP(SALES!$D1316,TRIM(Table5[PRODUCTS]),Table5[SELLING PRICE])</f>
        <v>1500</v>
      </c>
      <c r="G1316" s="5">
        <f t="shared" si="40"/>
        <v>21000</v>
      </c>
      <c r="H1316" s="6" t="str">
        <f t="shared" si="41"/>
        <v>Jan</v>
      </c>
      <c r="I1316" s="5">
        <f>YEAR(SALES!$A1316)</f>
        <v>2025</v>
      </c>
    </row>
    <row r="1317" spans="1:9" x14ac:dyDescent="0.35">
      <c r="A1317" s="7" t="s">
        <v>2196</v>
      </c>
      <c r="B1317" s="7" t="s">
        <v>2195</v>
      </c>
      <c r="C1317" s="7" t="s">
        <v>34</v>
      </c>
      <c r="D1317" s="7" t="s">
        <v>114</v>
      </c>
      <c r="E1317" s="7">
        <v>1</v>
      </c>
      <c r="F1317" s="7" cm="1">
        <f t="array" ref="F1317">_xlfn.XLOOKUP(SALES!$D1317,TRIM(Table5[PRODUCTS]),Table5[SELLING PRICE])</f>
        <v>1500</v>
      </c>
      <c r="G1317" s="7">
        <f t="shared" si="40"/>
        <v>1500</v>
      </c>
      <c r="H1317" s="6" t="str">
        <f t="shared" si="41"/>
        <v>Feb</v>
      </c>
      <c r="I1317" s="7">
        <f>YEAR(SALES!$A1317)</f>
        <v>2025</v>
      </c>
    </row>
    <row r="1318" spans="1:9" x14ac:dyDescent="0.35">
      <c r="A1318" s="5" t="s">
        <v>2106</v>
      </c>
      <c r="B1318" s="5" t="s">
        <v>2111</v>
      </c>
      <c r="C1318" s="5" t="s">
        <v>34</v>
      </c>
      <c r="D1318" s="5" t="s">
        <v>114</v>
      </c>
      <c r="E1318" s="5">
        <v>9</v>
      </c>
      <c r="F1318" s="5" cm="1">
        <f t="array" ref="F1318">_xlfn.XLOOKUP(SALES!$D1318,TRIM(Table5[PRODUCTS]),Table5[SELLING PRICE])</f>
        <v>1500</v>
      </c>
      <c r="G1318" s="5">
        <f t="shared" si="40"/>
        <v>13500</v>
      </c>
      <c r="H1318" s="6" t="str">
        <f t="shared" si="41"/>
        <v>Feb</v>
      </c>
      <c r="I1318" s="5">
        <f>YEAR(SALES!$A1318)</f>
        <v>2025</v>
      </c>
    </row>
    <row r="1319" spans="1:9" x14ac:dyDescent="0.35">
      <c r="A1319" s="7" t="s">
        <v>2003</v>
      </c>
      <c r="B1319" s="7" t="s">
        <v>2008</v>
      </c>
      <c r="C1319" s="7" t="s">
        <v>34</v>
      </c>
      <c r="D1319" s="7" t="s">
        <v>114</v>
      </c>
      <c r="E1319" s="7">
        <v>7</v>
      </c>
      <c r="F1319" s="7" cm="1">
        <f t="array" ref="F1319">_xlfn.XLOOKUP(SALES!$D1319,TRIM(Table5[PRODUCTS]),Table5[SELLING PRICE])</f>
        <v>1500</v>
      </c>
      <c r="G1319" s="7">
        <f t="shared" si="40"/>
        <v>10500</v>
      </c>
      <c r="H1319" s="6" t="str">
        <f t="shared" si="41"/>
        <v>Mar</v>
      </c>
      <c r="I1319" s="5">
        <f>YEAR(SALES!$A1319)</f>
        <v>2025</v>
      </c>
    </row>
    <row r="1320" spans="1:9" x14ac:dyDescent="0.35">
      <c r="A1320" s="5" t="s">
        <v>1956</v>
      </c>
      <c r="B1320" s="5" t="s">
        <v>1959</v>
      </c>
      <c r="C1320" s="5" t="s">
        <v>34</v>
      </c>
      <c r="D1320" s="5" t="s">
        <v>114</v>
      </c>
      <c r="E1320" s="5">
        <v>4</v>
      </c>
      <c r="F1320" s="5" cm="1">
        <f t="array" ref="F1320">_xlfn.XLOOKUP(SALES!$D1320,TRIM(Table5[PRODUCTS]),Table5[SELLING PRICE])</f>
        <v>1500</v>
      </c>
      <c r="G1320" s="5">
        <f t="shared" si="40"/>
        <v>6000</v>
      </c>
      <c r="H1320" s="6" t="str">
        <f t="shared" si="41"/>
        <v>Mar</v>
      </c>
      <c r="I1320" s="5">
        <f>YEAR(SALES!$A1320)</f>
        <v>2025</v>
      </c>
    </row>
    <row r="1321" spans="1:9" x14ac:dyDescent="0.35">
      <c r="A1321" s="7" t="s">
        <v>1903</v>
      </c>
      <c r="B1321" s="7" t="s">
        <v>1905</v>
      </c>
      <c r="C1321" s="7" t="s">
        <v>34</v>
      </c>
      <c r="D1321" s="7" t="s">
        <v>114</v>
      </c>
      <c r="E1321" s="7">
        <v>5</v>
      </c>
      <c r="F1321" s="7" cm="1">
        <f t="array" ref="F1321">_xlfn.XLOOKUP(SALES!$D1321,TRIM(Table5[PRODUCTS]),Table5[SELLING PRICE])</f>
        <v>1500</v>
      </c>
      <c r="G1321" s="7">
        <f t="shared" si="40"/>
        <v>7500</v>
      </c>
      <c r="H1321" s="6" t="str">
        <f t="shared" si="41"/>
        <v>Mar</v>
      </c>
      <c r="I1321" s="5">
        <f>YEAR(SALES!$A1321)</f>
        <v>2025</v>
      </c>
    </row>
    <row r="1322" spans="1:9" x14ac:dyDescent="0.35">
      <c r="A1322" s="5" t="s">
        <v>1888</v>
      </c>
      <c r="B1322" s="5" t="s">
        <v>1887</v>
      </c>
      <c r="C1322" s="5" t="s">
        <v>34</v>
      </c>
      <c r="D1322" s="5" t="s">
        <v>114</v>
      </c>
      <c r="E1322" s="5">
        <v>3</v>
      </c>
      <c r="F1322" s="5" cm="1">
        <f t="array" ref="F1322">_xlfn.XLOOKUP(SALES!$D1322,TRIM(Table5[PRODUCTS]),Table5[SELLING PRICE])</f>
        <v>1500</v>
      </c>
      <c r="G1322" s="5">
        <f t="shared" si="40"/>
        <v>4500</v>
      </c>
      <c r="H1322" s="6" t="str">
        <f t="shared" si="41"/>
        <v>Mar</v>
      </c>
      <c r="I1322" s="5">
        <f>YEAR(SALES!$A1322)</f>
        <v>2025</v>
      </c>
    </row>
    <row r="1323" spans="1:9" x14ac:dyDescent="0.35">
      <c r="A1323" s="7" t="s">
        <v>1877</v>
      </c>
      <c r="B1323" s="7" t="s">
        <v>1876</v>
      </c>
      <c r="C1323" s="7" t="s">
        <v>34</v>
      </c>
      <c r="D1323" s="7" t="s">
        <v>114</v>
      </c>
      <c r="E1323" s="7">
        <v>2</v>
      </c>
      <c r="F1323" s="7" cm="1">
        <f t="array" ref="F1323">_xlfn.XLOOKUP(SALES!$D1323,TRIM(Table5[PRODUCTS]),Table5[SELLING PRICE])</f>
        <v>1500</v>
      </c>
      <c r="G1323" s="7">
        <f t="shared" si="40"/>
        <v>3000</v>
      </c>
      <c r="H1323" s="6" t="str">
        <f t="shared" si="41"/>
        <v>Mar</v>
      </c>
      <c r="I1323" s="7">
        <f>YEAR(SALES!$A1323)</f>
        <v>2025</v>
      </c>
    </row>
    <row r="1324" spans="1:9" x14ac:dyDescent="0.35">
      <c r="A1324" s="5" t="s">
        <v>1864</v>
      </c>
      <c r="B1324" s="5" t="s">
        <v>1867</v>
      </c>
      <c r="C1324" s="5" t="s">
        <v>34</v>
      </c>
      <c r="D1324" s="5" t="s">
        <v>114</v>
      </c>
      <c r="E1324" s="5">
        <v>12</v>
      </c>
      <c r="F1324" s="5" cm="1">
        <f t="array" ref="F1324">_xlfn.XLOOKUP(SALES!$D1324,TRIM(Table5[PRODUCTS]),Table5[SELLING PRICE])</f>
        <v>1500</v>
      </c>
      <c r="G1324" s="5">
        <f t="shared" si="40"/>
        <v>18000</v>
      </c>
      <c r="H1324" s="6" t="str">
        <f t="shared" si="41"/>
        <v>Mar</v>
      </c>
      <c r="I1324" s="5">
        <f>YEAR(SALES!$A1324)</f>
        <v>2025</v>
      </c>
    </row>
    <row r="1325" spans="1:9" x14ac:dyDescent="0.35">
      <c r="A1325" s="7" t="s">
        <v>1852</v>
      </c>
      <c r="B1325" s="7" t="s">
        <v>1851</v>
      </c>
      <c r="C1325" s="7" t="s">
        <v>34</v>
      </c>
      <c r="D1325" s="7" t="s">
        <v>114</v>
      </c>
      <c r="E1325" s="7">
        <v>5</v>
      </c>
      <c r="F1325" s="7" cm="1">
        <f t="array" ref="F1325">_xlfn.XLOOKUP(SALES!$D1325,TRIM(Table5[PRODUCTS]),Table5[SELLING PRICE])</f>
        <v>1500</v>
      </c>
      <c r="G1325" s="7">
        <f t="shared" si="40"/>
        <v>7500</v>
      </c>
      <c r="H1325" s="6" t="str">
        <f t="shared" si="41"/>
        <v>Apr</v>
      </c>
      <c r="I1325" s="5">
        <f>YEAR(SALES!$A1325)</f>
        <v>2025</v>
      </c>
    </row>
    <row r="1326" spans="1:9" x14ac:dyDescent="0.35">
      <c r="A1326" s="5" t="s">
        <v>1826</v>
      </c>
      <c r="B1326" s="5" t="s">
        <v>1829</v>
      </c>
      <c r="C1326" s="5" t="s">
        <v>34</v>
      </c>
      <c r="D1326" s="5" t="s">
        <v>114</v>
      </c>
      <c r="E1326" s="5">
        <v>9</v>
      </c>
      <c r="F1326" s="5" cm="1">
        <f t="array" ref="F1326">_xlfn.XLOOKUP(SALES!$D1326,TRIM(Table5[PRODUCTS]),Table5[SELLING PRICE])</f>
        <v>1500</v>
      </c>
      <c r="G1326" s="5">
        <f t="shared" si="40"/>
        <v>13500</v>
      </c>
      <c r="H1326" s="6" t="str">
        <f t="shared" si="41"/>
        <v>Apr</v>
      </c>
      <c r="I1326" s="5">
        <f>YEAR(SALES!$A1326)</f>
        <v>2025</v>
      </c>
    </row>
    <row r="1327" spans="1:9" x14ac:dyDescent="0.35">
      <c r="A1327" s="7" t="s">
        <v>1826</v>
      </c>
      <c r="B1327" s="7" t="s">
        <v>1828</v>
      </c>
      <c r="C1327" s="7" t="s">
        <v>34</v>
      </c>
      <c r="D1327" s="7" t="s">
        <v>114</v>
      </c>
      <c r="E1327" s="7">
        <v>4</v>
      </c>
      <c r="F1327" s="7" cm="1">
        <f t="array" ref="F1327">_xlfn.XLOOKUP(SALES!$D1327,TRIM(Table5[PRODUCTS]),Table5[SELLING PRICE])</f>
        <v>1500</v>
      </c>
      <c r="G1327" s="7">
        <f t="shared" si="40"/>
        <v>6000</v>
      </c>
      <c r="H1327" s="6" t="str">
        <f t="shared" si="41"/>
        <v>Apr</v>
      </c>
      <c r="I1327" s="5">
        <f>YEAR(SALES!$A1327)</f>
        <v>2025</v>
      </c>
    </row>
    <row r="1328" spans="1:9" x14ac:dyDescent="0.35">
      <c r="A1328" s="5" t="s">
        <v>1805</v>
      </c>
      <c r="B1328" s="5" t="s">
        <v>1809</v>
      </c>
      <c r="C1328" s="5" t="s">
        <v>34</v>
      </c>
      <c r="D1328" s="5" t="s">
        <v>114</v>
      </c>
      <c r="E1328" s="5">
        <v>4</v>
      </c>
      <c r="F1328" s="5" cm="1">
        <f t="array" ref="F1328">_xlfn.XLOOKUP(SALES!$D1328,TRIM(Table5[PRODUCTS]),Table5[SELLING PRICE])</f>
        <v>1500</v>
      </c>
      <c r="G1328" s="5">
        <f t="shared" si="40"/>
        <v>6000</v>
      </c>
      <c r="H1328" s="6" t="str">
        <f t="shared" si="41"/>
        <v>Apr</v>
      </c>
      <c r="I1328" s="5">
        <f>YEAR(SALES!$A1328)</f>
        <v>2025</v>
      </c>
    </row>
    <row r="1329" spans="1:9" x14ac:dyDescent="0.35">
      <c r="A1329" s="7" t="s">
        <v>1780</v>
      </c>
      <c r="B1329" s="7" t="s">
        <v>1783</v>
      </c>
      <c r="C1329" s="7" t="s">
        <v>34</v>
      </c>
      <c r="D1329" s="7" t="s">
        <v>114</v>
      </c>
      <c r="E1329" s="7">
        <v>15</v>
      </c>
      <c r="F1329" s="7" cm="1">
        <f t="array" ref="F1329">_xlfn.XLOOKUP(SALES!$D1329,TRIM(Table5[PRODUCTS]),Table5[SELLING PRICE])</f>
        <v>1500</v>
      </c>
      <c r="G1329" s="7">
        <f t="shared" si="40"/>
        <v>22500</v>
      </c>
      <c r="H1329" s="6" t="str">
        <f t="shared" si="41"/>
        <v>Apr</v>
      </c>
      <c r="I1329" s="7">
        <f>YEAR(SALES!$A1329)</f>
        <v>2025</v>
      </c>
    </row>
    <row r="1330" spans="1:9" x14ac:dyDescent="0.35">
      <c r="A1330" s="5" t="s">
        <v>1773</v>
      </c>
      <c r="B1330" s="5" t="s">
        <v>1777</v>
      </c>
      <c r="C1330" s="5" t="s">
        <v>34</v>
      </c>
      <c r="D1330" s="5" t="s">
        <v>114</v>
      </c>
      <c r="E1330" s="5">
        <v>13</v>
      </c>
      <c r="F1330" s="5" cm="1">
        <f t="array" ref="F1330">_xlfn.XLOOKUP(SALES!$D1330,TRIM(Table5[PRODUCTS]),Table5[SELLING PRICE])</f>
        <v>1500</v>
      </c>
      <c r="G1330" s="5">
        <f t="shared" si="40"/>
        <v>19500</v>
      </c>
      <c r="H1330" s="6" t="str">
        <f t="shared" si="41"/>
        <v>Apr</v>
      </c>
      <c r="I1330" s="5">
        <f>YEAR(SALES!$A1330)</f>
        <v>2025</v>
      </c>
    </row>
    <row r="1331" spans="1:9" x14ac:dyDescent="0.35">
      <c r="A1331" s="7" t="s">
        <v>1741</v>
      </c>
      <c r="B1331" s="7" t="s">
        <v>1744</v>
      </c>
      <c r="C1331" s="7" t="s">
        <v>34</v>
      </c>
      <c r="D1331" s="7" t="s">
        <v>114</v>
      </c>
      <c r="E1331" s="7">
        <v>3</v>
      </c>
      <c r="F1331" s="7" cm="1">
        <f t="array" ref="F1331">_xlfn.XLOOKUP(SALES!$D1331,TRIM(Table5[PRODUCTS]),Table5[SELLING PRICE])</f>
        <v>1500</v>
      </c>
      <c r="G1331" s="7">
        <f t="shared" si="40"/>
        <v>4500</v>
      </c>
      <c r="H1331" s="6" t="str">
        <f t="shared" si="41"/>
        <v>Apr</v>
      </c>
      <c r="I1331" s="5">
        <f>YEAR(SALES!$A1331)</f>
        <v>2025</v>
      </c>
    </row>
    <row r="1332" spans="1:9" x14ac:dyDescent="0.35">
      <c r="A1332" s="5" t="s">
        <v>1605</v>
      </c>
      <c r="B1332" s="5" t="s">
        <v>1604</v>
      </c>
      <c r="C1332" s="5" t="s">
        <v>34</v>
      </c>
      <c r="D1332" s="5" t="s">
        <v>114</v>
      </c>
      <c r="E1332" s="5">
        <v>11</v>
      </c>
      <c r="F1332" s="5" cm="1">
        <f t="array" ref="F1332">_xlfn.XLOOKUP(SALES!$D1332,TRIM(Table5[PRODUCTS]),Table5[SELLING PRICE])</f>
        <v>1500</v>
      </c>
      <c r="G1332" s="5">
        <f t="shared" si="40"/>
        <v>16500</v>
      </c>
      <c r="H1332" s="6" t="str">
        <f t="shared" si="41"/>
        <v>May</v>
      </c>
      <c r="I1332" s="5">
        <f>YEAR(SALES!$A1332)</f>
        <v>2025</v>
      </c>
    </row>
    <row r="1333" spans="1:9" x14ac:dyDescent="0.35">
      <c r="A1333" s="7" t="s">
        <v>1573</v>
      </c>
      <c r="B1333" s="7" t="s">
        <v>1581</v>
      </c>
      <c r="C1333" s="7" t="s">
        <v>34</v>
      </c>
      <c r="D1333" s="7" t="s">
        <v>114</v>
      </c>
      <c r="E1333" s="7">
        <v>13</v>
      </c>
      <c r="F1333" s="7" cm="1">
        <f t="array" ref="F1333">_xlfn.XLOOKUP(SALES!$D1333,TRIM(Table5[PRODUCTS]),Table5[SELLING PRICE])</f>
        <v>1500</v>
      </c>
      <c r="G1333" s="7">
        <f t="shared" si="40"/>
        <v>19500</v>
      </c>
      <c r="H1333" s="6" t="str">
        <f t="shared" si="41"/>
        <v>May</v>
      </c>
      <c r="I1333" s="5">
        <f>YEAR(SALES!$A1333)</f>
        <v>2025</v>
      </c>
    </row>
    <row r="1334" spans="1:9" x14ac:dyDescent="0.35">
      <c r="A1334" s="5" t="s">
        <v>1541</v>
      </c>
      <c r="B1334" s="5" t="s">
        <v>1542</v>
      </c>
      <c r="C1334" s="5" t="s">
        <v>34</v>
      </c>
      <c r="D1334" s="5" t="s">
        <v>114</v>
      </c>
      <c r="E1334" s="5">
        <v>2</v>
      </c>
      <c r="F1334" s="5" cm="1">
        <f t="array" ref="F1334">_xlfn.XLOOKUP(SALES!$D1334,TRIM(Table5[PRODUCTS]),Table5[SELLING PRICE])</f>
        <v>1500</v>
      </c>
      <c r="G1334" s="5">
        <f t="shared" si="40"/>
        <v>3000</v>
      </c>
      <c r="H1334" s="6" t="str">
        <f t="shared" si="41"/>
        <v>May</v>
      </c>
      <c r="I1334" s="5">
        <f>YEAR(SALES!$A1334)</f>
        <v>2025</v>
      </c>
    </row>
    <row r="1335" spans="1:9" x14ac:dyDescent="0.35">
      <c r="A1335" s="7" t="s">
        <v>1473</v>
      </c>
      <c r="B1335" s="7" t="s">
        <v>1472</v>
      </c>
      <c r="C1335" s="7" t="s">
        <v>34</v>
      </c>
      <c r="D1335" s="7" t="s">
        <v>114</v>
      </c>
      <c r="E1335" s="7">
        <v>7</v>
      </c>
      <c r="F1335" s="7" cm="1">
        <f t="array" ref="F1335">_xlfn.XLOOKUP(SALES!$D1335,TRIM(Table5[PRODUCTS]),Table5[SELLING PRICE])</f>
        <v>1500</v>
      </c>
      <c r="G1335" s="7">
        <f t="shared" si="40"/>
        <v>10500</v>
      </c>
      <c r="H1335" s="6" t="str">
        <f t="shared" si="41"/>
        <v>May</v>
      </c>
      <c r="I1335" s="7">
        <f>YEAR(SALES!$A1335)</f>
        <v>2025</v>
      </c>
    </row>
    <row r="1336" spans="1:9" x14ac:dyDescent="0.35">
      <c r="A1336" s="5" t="s">
        <v>1398</v>
      </c>
      <c r="B1336" s="5" t="s">
        <v>1399</v>
      </c>
      <c r="C1336" s="5" t="s">
        <v>34</v>
      </c>
      <c r="D1336" s="5" t="s">
        <v>114</v>
      </c>
      <c r="E1336" s="5">
        <v>8</v>
      </c>
      <c r="F1336" s="5" cm="1">
        <f t="array" ref="F1336">_xlfn.XLOOKUP(SALES!$D1336,TRIM(Table5[PRODUCTS]),Table5[SELLING PRICE])</f>
        <v>1500</v>
      </c>
      <c r="G1336" s="5">
        <f t="shared" si="40"/>
        <v>12000</v>
      </c>
      <c r="H1336" s="6" t="str">
        <f t="shared" si="41"/>
        <v>Jun</v>
      </c>
      <c r="I1336" s="5">
        <f>YEAR(SALES!$A1336)</f>
        <v>2025</v>
      </c>
    </row>
    <row r="1337" spans="1:9" x14ac:dyDescent="0.35">
      <c r="A1337" s="7" t="s">
        <v>1375</v>
      </c>
      <c r="B1337" s="7" t="s">
        <v>1374</v>
      </c>
      <c r="C1337" s="7" t="s">
        <v>34</v>
      </c>
      <c r="D1337" s="7" t="s">
        <v>114</v>
      </c>
      <c r="E1337" s="7">
        <v>5</v>
      </c>
      <c r="F1337" s="7" cm="1">
        <f t="array" ref="F1337">_xlfn.XLOOKUP(SALES!$D1337,TRIM(Table5[PRODUCTS]),Table5[SELLING PRICE])</f>
        <v>1500</v>
      </c>
      <c r="G1337" s="7">
        <f t="shared" si="40"/>
        <v>7500</v>
      </c>
      <c r="H1337" s="6" t="str">
        <f t="shared" si="41"/>
        <v>Jun</v>
      </c>
      <c r="I1337" s="5">
        <f>YEAR(SALES!$A1337)</f>
        <v>2025</v>
      </c>
    </row>
    <row r="1338" spans="1:9" x14ac:dyDescent="0.35">
      <c r="A1338" s="5" t="s">
        <v>1245</v>
      </c>
      <c r="B1338" s="5" t="s">
        <v>1244</v>
      </c>
      <c r="C1338" s="5" t="s">
        <v>34</v>
      </c>
      <c r="D1338" s="5" t="s">
        <v>114</v>
      </c>
      <c r="E1338" s="5">
        <v>3</v>
      </c>
      <c r="F1338" s="5" cm="1">
        <f t="array" ref="F1338">_xlfn.XLOOKUP(SALES!$D1338,TRIM(Table5[PRODUCTS]),Table5[SELLING PRICE])</f>
        <v>1500</v>
      </c>
      <c r="G1338" s="5">
        <f t="shared" si="40"/>
        <v>4500</v>
      </c>
      <c r="H1338" s="6" t="str">
        <f t="shared" si="41"/>
        <v>Jun</v>
      </c>
      <c r="I1338" s="5">
        <f>YEAR(SALES!$A1338)</f>
        <v>2025</v>
      </c>
    </row>
    <row r="1339" spans="1:9" x14ac:dyDescent="0.35">
      <c r="A1339" s="7" t="s">
        <v>1226</v>
      </c>
      <c r="B1339" s="7" t="s">
        <v>1229</v>
      </c>
      <c r="C1339" s="7" t="s">
        <v>34</v>
      </c>
      <c r="D1339" s="7" t="s">
        <v>114</v>
      </c>
      <c r="E1339" s="7">
        <v>9</v>
      </c>
      <c r="F1339" s="7" cm="1">
        <f t="array" ref="F1339">_xlfn.XLOOKUP(SALES!$D1339,TRIM(Table5[PRODUCTS]),Table5[SELLING PRICE])</f>
        <v>1500</v>
      </c>
      <c r="G1339" s="7">
        <f t="shared" si="40"/>
        <v>13500</v>
      </c>
      <c r="H1339" s="6" t="str">
        <f t="shared" si="41"/>
        <v>Jul</v>
      </c>
      <c r="I1339" s="5">
        <f>YEAR(SALES!$A1339)</f>
        <v>2025</v>
      </c>
    </row>
    <row r="1340" spans="1:9" x14ac:dyDescent="0.35">
      <c r="A1340" s="5" t="s">
        <v>1208</v>
      </c>
      <c r="B1340" s="5" t="s">
        <v>1209</v>
      </c>
      <c r="C1340" s="5" t="s">
        <v>34</v>
      </c>
      <c r="D1340" s="5" t="s">
        <v>114</v>
      </c>
      <c r="E1340" s="5">
        <v>14</v>
      </c>
      <c r="F1340" s="5" cm="1">
        <f t="array" ref="F1340">_xlfn.XLOOKUP(SALES!$D1340,TRIM(Table5[PRODUCTS]),Table5[SELLING PRICE])</f>
        <v>1500</v>
      </c>
      <c r="G1340" s="5">
        <f t="shared" si="40"/>
        <v>21000</v>
      </c>
      <c r="H1340" s="6" t="str">
        <f t="shared" si="41"/>
        <v>Jul</v>
      </c>
      <c r="I1340" s="5">
        <f>YEAR(SALES!$A1340)</f>
        <v>2025</v>
      </c>
    </row>
    <row r="1341" spans="1:9" x14ac:dyDescent="0.35">
      <c r="A1341" s="7" t="s">
        <v>1138</v>
      </c>
      <c r="B1341" s="7" t="s">
        <v>1140</v>
      </c>
      <c r="C1341" s="7" t="s">
        <v>34</v>
      </c>
      <c r="D1341" s="7" t="s">
        <v>114</v>
      </c>
      <c r="E1341" s="7">
        <v>2</v>
      </c>
      <c r="F1341" s="7" cm="1">
        <f t="array" ref="F1341">_xlfn.XLOOKUP(SALES!$D1341,TRIM(Table5[PRODUCTS]),Table5[SELLING PRICE])</f>
        <v>1500</v>
      </c>
      <c r="G1341" s="7">
        <f t="shared" si="40"/>
        <v>3000</v>
      </c>
      <c r="H1341" s="6" t="str">
        <f t="shared" si="41"/>
        <v>Jul</v>
      </c>
      <c r="I1341" s="7">
        <f>YEAR(SALES!$A1341)</f>
        <v>2025</v>
      </c>
    </row>
    <row r="1342" spans="1:9" x14ac:dyDescent="0.35">
      <c r="A1342" s="5" t="s">
        <v>1063</v>
      </c>
      <c r="B1342" s="5" t="s">
        <v>1064</v>
      </c>
      <c r="C1342" s="5" t="s">
        <v>34</v>
      </c>
      <c r="D1342" s="5" t="s">
        <v>114</v>
      </c>
      <c r="E1342" s="5">
        <v>12</v>
      </c>
      <c r="F1342" s="5" cm="1">
        <f t="array" ref="F1342">_xlfn.XLOOKUP(SALES!$D1342,TRIM(Table5[PRODUCTS]),Table5[SELLING PRICE])</f>
        <v>1500</v>
      </c>
      <c r="G1342" s="5">
        <f t="shared" si="40"/>
        <v>18000</v>
      </c>
      <c r="H1342" s="6" t="str">
        <f t="shared" si="41"/>
        <v>Jul</v>
      </c>
      <c r="I1342" s="5">
        <f>YEAR(SALES!$A1342)</f>
        <v>2025</v>
      </c>
    </row>
    <row r="1343" spans="1:9" x14ac:dyDescent="0.35">
      <c r="A1343" s="7" t="s">
        <v>1057</v>
      </c>
      <c r="B1343" s="7" t="s">
        <v>1060</v>
      </c>
      <c r="C1343" s="7" t="s">
        <v>34</v>
      </c>
      <c r="D1343" s="7" t="s">
        <v>114</v>
      </c>
      <c r="E1343" s="7">
        <v>5</v>
      </c>
      <c r="F1343" s="7" cm="1">
        <f t="array" ref="F1343">_xlfn.XLOOKUP(SALES!$D1343,TRIM(Table5[PRODUCTS]),Table5[SELLING PRICE])</f>
        <v>1500</v>
      </c>
      <c r="G1343" s="7">
        <f t="shared" si="40"/>
        <v>7500</v>
      </c>
      <c r="H1343" s="6" t="str">
        <f t="shared" si="41"/>
        <v>Jul</v>
      </c>
      <c r="I1343" s="5">
        <f>YEAR(SALES!$A1343)</f>
        <v>2025</v>
      </c>
    </row>
    <row r="1344" spans="1:9" x14ac:dyDescent="0.35">
      <c r="A1344" s="5" t="s">
        <v>992</v>
      </c>
      <c r="B1344" s="5" t="s">
        <v>995</v>
      </c>
      <c r="C1344" s="5" t="s">
        <v>34</v>
      </c>
      <c r="D1344" s="5" t="s">
        <v>114</v>
      </c>
      <c r="E1344" s="5">
        <v>14</v>
      </c>
      <c r="F1344" s="5" cm="1">
        <f t="array" ref="F1344">_xlfn.XLOOKUP(SALES!$D1344,TRIM(Table5[PRODUCTS]),Table5[SELLING PRICE])</f>
        <v>1500</v>
      </c>
      <c r="G1344" s="5">
        <f t="shared" si="40"/>
        <v>21000</v>
      </c>
      <c r="H1344" s="6" t="str">
        <f t="shared" si="41"/>
        <v>Aug</v>
      </c>
      <c r="I1344" s="5">
        <f>YEAR(SALES!$A1344)</f>
        <v>2025</v>
      </c>
    </row>
    <row r="1345" spans="1:9" x14ac:dyDescent="0.35">
      <c r="A1345" s="7" t="s">
        <v>956</v>
      </c>
      <c r="B1345" s="7" t="s">
        <v>957</v>
      </c>
      <c r="C1345" s="7" t="s">
        <v>34</v>
      </c>
      <c r="D1345" s="7" t="s">
        <v>114</v>
      </c>
      <c r="E1345" s="7">
        <v>7</v>
      </c>
      <c r="F1345" s="7" cm="1">
        <f t="array" ref="F1345">_xlfn.XLOOKUP(SALES!$D1345,TRIM(Table5[PRODUCTS]),Table5[SELLING PRICE])</f>
        <v>1500</v>
      </c>
      <c r="G1345" s="7">
        <f t="shared" si="40"/>
        <v>10500</v>
      </c>
      <c r="H1345" s="6" t="str">
        <f t="shared" si="41"/>
        <v>Aug</v>
      </c>
      <c r="I1345" s="5">
        <f>YEAR(SALES!$A1345)</f>
        <v>2025</v>
      </c>
    </row>
    <row r="1346" spans="1:9" x14ac:dyDescent="0.35">
      <c r="A1346" s="5" t="s">
        <v>956</v>
      </c>
      <c r="B1346" s="5" t="s">
        <v>955</v>
      </c>
      <c r="C1346" s="5" t="s">
        <v>34</v>
      </c>
      <c r="D1346" s="5" t="s">
        <v>114</v>
      </c>
      <c r="E1346" s="5">
        <v>13</v>
      </c>
      <c r="F1346" s="5" cm="1">
        <f t="array" ref="F1346">_xlfn.XLOOKUP(SALES!$D1346,TRIM(Table5[PRODUCTS]),Table5[SELLING PRICE])</f>
        <v>1500</v>
      </c>
      <c r="G1346" s="5">
        <f t="shared" ref="G1346:G1409" si="42">PRODUCT(E1346:F1346)</f>
        <v>19500</v>
      </c>
      <c r="H1346" s="6" t="str">
        <f t="shared" ref="H1346:H1409" si="43">TEXT(A1346, "mmm")</f>
        <v>Aug</v>
      </c>
      <c r="I1346" s="5">
        <f>YEAR(SALES!$A1346)</f>
        <v>2025</v>
      </c>
    </row>
    <row r="1347" spans="1:9" x14ac:dyDescent="0.35">
      <c r="A1347" s="7" t="s">
        <v>953</v>
      </c>
      <c r="B1347" s="7" t="s">
        <v>954</v>
      </c>
      <c r="C1347" s="7" t="s">
        <v>34</v>
      </c>
      <c r="D1347" s="7" t="s">
        <v>114</v>
      </c>
      <c r="E1347" s="7">
        <v>1</v>
      </c>
      <c r="F1347" s="7" cm="1">
        <f t="array" ref="F1347">_xlfn.XLOOKUP(SALES!$D1347,TRIM(Table5[PRODUCTS]),Table5[SELLING PRICE])</f>
        <v>1500</v>
      </c>
      <c r="G1347" s="7">
        <f t="shared" si="42"/>
        <v>1500</v>
      </c>
      <c r="H1347" s="6" t="str">
        <f t="shared" si="43"/>
        <v>Aug</v>
      </c>
      <c r="I1347" s="7">
        <f>YEAR(SALES!$A1347)</f>
        <v>2025</v>
      </c>
    </row>
    <row r="1348" spans="1:9" x14ac:dyDescent="0.35">
      <c r="A1348" s="5" t="s">
        <v>907</v>
      </c>
      <c r="B1348" s="5" t="s">
        <v>911</v>
      </c>
      <c r="C1348" s="5" t="s">
        <v>34</v>
      </c>
      <c r="D1348" s="5" t="s">
        <v>114</v>
      </c>
      <c r="E1348" s="5">
        <v>15</v>
      </c>
      <c r="F1348" s="5" cm="1">
        <f t="array" ref="F1348">_xlfn.XLOOKUP(SALES!$D1348,TRIM(Table5[PRODUCTS]),Table5[SELLING PRICE])</f>
        <v>1500</v>
      </c>
      <c r="G1348" s="5">
        <f t="shared" si="42"/>
        <v>22500</v>
      </c>
      <c r="H1348" s="6" t="str">
        <f t="shared" si="43"/>
        <v>Aug</v>
      </c>
      <c r="I1348" s="5">
        <f>YEAR(SALES!$A1348)</f>
        <v>2025</v>
      </c>
    </row>
    <row r="1349" spans="1:9" x14ac:dyDescent="0.35">
      <c r="A1349" s="7" t="s">
        <v>898</v>
      </c>
      <c r="B1349" s="7" t="s">
        <v>905</v>
      </c>
      <c r="C1349" s="7" t="s">
        <v>34</v>
      </c>
      <c r="D1349" s="7" t="s">
        <v>114</v>
      </c>
      <c r="E1349" s="7">
        <v>4</v>
      </c>
      <c r="F1349" s="7" cm="1">
        <f t="array" ref="F1349">_xlfn.XLOOKUP(SALES!$D1349,TRIM(Table5[PRODUCTS]),Table5[SELLING PRICE])</f>
        <v>1500</v>
      </c>
      <c r="G1349" s="7">
        <f t="shared" si="42"/>
        <v>6000</v>
      </c>
      <c r="H1349" s="6" t="str">
        <f t="shared" si="43"/>
        <v>Aug</v>
      </c>
      <c r="I1349" s="5">
        <f>YEAR(SALES!$A1349)</f>
        <v>2025</v>
      </c>
    </row>
    <row r="1350" spans="1:9" x14ac:dyDescent="0.35">
      <c r="A1350" s="5" t="s">
        <v>848</v>
      </c>
      <c r="B1350" s="5" t="s">
        <v>847</v>
      </c>
      <c r="C1350" s="5" t="s">
        <v>34</v>
      </c>
      <c r="D1350" s="5" t="s">
        <v>114</v>
      </c>
      <c r="E1350" s="5">
        <v>15</v>
      </c>
      <c r="F1350" s="5" cm="1">
        <f t="array" ref="F1350">_xlfn.XLOOKUP(SALES!$D1350,TRIM(Table5[PRODUCTS]),Table5[SELLING PRICE])</f>
        <v>1500</v>
      </c>
      <c r="G1350" s="5">
        <f t="shared" si="42"/>
        <v>22500</v>
      </c>
      <c r="H1350" s="6" t="str">
        <f t="shared" si="43"/>
        <v>Aug</v>
      </c>
      <c r="I1350" s="5">
        <f>YEAR(SALES!$A1350)</f>
        <v>2025</v>
      </c>
    </row>
    <row r="1351" spans="1:9" x14ac:dyDescent="0.35">
      <c r="A1351" s="7" t="s">
        <v>829</v>
      </c>
      <c r="B1351" s="7" t="s">
        <v>828</v>
      </c>
      <c r="C1351" s="7" t="s">
        <v>34</v>
      </c>
      <c r="D1351" s="7" t="s">
        <v>114</v>
      </c>
      <c r="E1351" s="7">
        <v>8</v>
      </c>
      <c r="F1351" s="7" cm="1">
        <f t="array" ref="F1351">_xlfn.XLOOKUP(SALES!$D1351,TRIM(Table5[PRODUCTS]),Table5[SELLING PRICE])</f>
        <v>1500</v>
      </c>
      <c r="G1351" s="7">
        <f t="shared" si="42"/>
        <v>12000</v>
      </c>
      <c r="H1351" s="6" t="str">
        <f t="shared" si="43"/>
        <v>Sept</v>
      </c>
      <c r="I1351" s="5">
        <f>YEAR(SALES!$A1351)</f>
        <v>2025</v>
      </c>
    </row>
    <row r="1352" spans="1:9" x14ac:dyDescent="0.35">
      <c r="A1352" s="5" t="s">
        <v>787</v>
      </c>
      <c r="B1352" s="5" t="s">
        <v>794</v>
      </c>
      <c r="C1352" s="5" t="s">
        <v>34</v>
      </c>
      <c r="D1352" s="5" t="s">
        <v>114</v>
      </c>
      <c r="E1352" s="5">
        <v>3</v>
      </c>
      <c r="F1352" s="5" cm="1">
        <f t="array" ref="F1352">_xlfn.XLOOKUP(SALES!$D1352,TRIM(Table5[PRODUCTS]),Table5[SELLING PRICE])</f>
        <v>1500</v>
      </c>
      <c r="G1352" s="5">
        <f t="shared" si="42"/>
        <v>4500</v>
      </c>
      <c r="H1352" s="6" t="str">
        <f t="shared" si="43"/>
        <v>Sept</v>
      </c>
      <c r="I1352" s="5">
        <f>YEAR(SALES!$A1352)</f>
        <v>2025</v>
      </c>
    </row>
    <row r="1353" spans="1:9" x14ac:dyDescent="0.35">
      <c r="A1353" s="7" t="s">
        <v>732</v>
      </c>
      <c r="B1353" s="7" t="s">
        <v>731</v>
      </c>
      <c r="C1353" s="7" t="s">
        <v>34</v>
      </c>
      <c r="D1353" s="7" t="s">
        <v>114</v>
      </c>
      <c r="E1353" s="7">
        <v>3</v>
      </c>
      <c r="F1353" s="7" cm="1">
        <f t="array" ref="F1353">_xlfn.XLOOKUP(SALES!$D1353,TRIM(Table5[PRODUCTS]),Table5[SELLING PRICE])</f>
        <v>1500</v>
      </c>
      <c r="G1353" s="7">
        <f t="shared" si="42"/>
        <v>4500</v>
      </c>
      <c r="H1353" s="6" t="str">
        <f t="shared" si="43"/>
        <v>Sept</v>
      </c>
      <c r="I1353" s="7">
        <f>YEAR(SALES!$A1353)</f>
        <v>2025</v>
      </c>
    </row>
    <row r="1354" spans="1:9" x14ac:dyDescent="0.35">
      <c r="A1354" s="5" t="s">
        <v>516</v>
      </c>
      <c r="B1354" s="5" t="s">
        <v>520</v>
      </c>
      <c r="C1354" s="5" t="s">
        <v>34</v>
      </c>
      <c r="D1354" s="5" t="s">
        <v>114</v>
      </c>
      <c r="E1354" s="5">
        <v>15</v>
      </c>
      <c r="F1354" s="5" cm="1">
        <f t="array" ref="F1354">_xlfn.XLOOKUP(SALES!$D1354,TRIM(Table5[PRODUCTS]),Table5[SELLING PRICE])</f>
        <v>1500</v>
      </c>
      <c r="G1354" s="5">
        <f t="shared" si="42"/>
        <v>22500</v>
      </c>
      <c r="H1354" s="6" t="str">
        <f t="shared" si="43"/>
        <v>Oct</v>
      </c>
      <c r="I1354" s="5">
        <f>YEAR(SALES!$A1354)</f>
        <v>2025</v>
      </c>
    </row>
    <row r="1355" spans="1:9" x14ac:dyDescent="0.35">
      <c r="A1355" s="7" t="s">
        <v>516</v>
      </c>
      <c r="B1355" s="7" t="s">
        <v>515</v>
      </c>
      <c r="C1355" s="7" t="s">
        <v>34</v>
      </c>
      <c r="D1355" s="7" t="s">
        <v>114</v>
      </c>
      <c r="E1355" s="7">
        <v>8</v>
      </c>
      <c r="F1355" s="7" cm="1">
        <f t="array" ref="F1355">_xlfn.XLOOKUP(SALES!$D1355,TRIM(Table5[PRODUCTS]),Table5[SELLING PRICE])</f>
        <v>1500</v>
      </c>
      <c r="G1355" s="7">
        <f t="shared" si="42"/>
        <v>12000</v>
      </c>
      <c r="H1355" s="6" t="str">
        <f t="shared" si="43"/>
        <v>Oct</v>
      </c>
      <c r="I1355" s="5">
        <f>YEAR(SALES!$A1355)</f>
        <v>2025</v>
      </c>
    </row>
    <row r="1356" spans="1:9" x14ac:dyDescent="0.35">
      <c r="A1356" s="5" t="s">
        <v>457</v>
      </c>
      <c r="B1356" s="5" t="s">
        <v>458</v>
      </c>
      <c r="C1356" s="5" t="s">
        <v>34</v>
      </c>
      <c r="D1356" s="5" t="s">
        <v>114</v>
      </c>
      <c r="E1356" s="5">
        <v>11</v>
      </c>
      <c r="F1356" s="5" cm="1">
        <f t="array" ref="F1356">_xlfn.XLOOKUP(SALES!$D1356,TRIM(Table5[PRODUCTS]),Table5[SELLING PRICE])</f>
        <v>1500</v>
      </c>
      <c r="G1356" s="5">
        <f t="shared" si="42"/>
        <v>16500</v>
      </c>
      <c r="H1356" s="6" t="str">
        <f t="shared" si="43"/>
        <v>Nov</v>
      </c>
      <c r="I1356" s="5">
        <f>YEAR(SALES!$A1356)</f>
        <v>2025</v>
      </c>
    </row>
    <row r="1357" spans="1:9" x14ac:dyDescent="0.35">
      <c r="A1357" s="7" t="s">
        <v>437</v>
      </c>
      <c r="B1357" s="7" t="s">
        <v>439</v>
      </c>
      <c r="C1357" s="7" t="s">
        <v>34</v>
      </c>
      <c r="D1357" s="7" t="s">
        <v>114</v>
      </c>
      <c r="E1357" s="7">
        <v>1</v>
      </c>
      <c r="F1357" s="7" cm="1">
        <f t="array" ref="F1357">_xlfn.XLOOKUP(SALES!$D1357,TRIM(Table5[PRODUCTS]),Table5[SELLING PRICE])</f>
        <v>1500</v>
      </c>
      <c r="G1357" s="7">
        <f t="shared" si="42"/>
        <v>1500</v>
      </c>
      <c r="H1357" s="6" t="str">
        <f t="shared" si="43"/>
        <v>Nov</v>
      </c>
      <c r="I1357" s="5">
        <f>YEAR(SALES!$A1357)</f>
        <v>2025</v>
      </c>
    </row>
    <row r="1358" spans="1:9" x14ac:dyDescent="0.35">
      <c r="A1358" s="5" t="s">
        <v>413</v>
      </c>
      <c r="B1358" s="5" t="s">
        <v>414</v>
      </c>
      <c r="C1358" s="5" t="s">
        <v>34</v>
      </c>
      <c r="D1358" s="5" t="s">
        <v>114</v>
      </c>
      <c r="E1358" s="5">
        <v>6</v>
      </c>
      <c r="F1358" s="5" cm="1">
        <f t="array" ref="F1358">_xlfn.XLOOKUP(SALES!$D1358,TRIM(Table5[PRODUCTS]),Table5[SELLING PRICE])</f>
        <v>1500</v>
      </c>
      <c r="G1358" s="5">
        <f t="shared" si="42"/>
        <v>9000</v>
      </c>
      <c r="H1358" s="6" t="str">
        <f t="shared" si="43"/>
        <v>Nov</v>
      </c>
      <c r="I1358" s="5">
        <f>YEAR(SALES!$A1358)</f>
        <v>2025</v>
      </c>
    </row>
    <row r="1359" spans="1:9" x14ac:dyDescent="0.35">
      <c r="A1359" s="7" t="s">
        <v>391</v>
      </c>
      <c r="B1359" s="7" t="s">
        <v>390</v>
      </c>
      <c r="C1359" s="7" t="s">
        <v>34</v>
      </c>
      <c r="D1359" s="7" t="s">
        <v>114</v>
      </c>
      <c r="E1359" s="7">
        <v>11</v>
      </c>
      <c r="F1359" s="7" cm="1">
        <f t="array" ref="F1359">_xlfn.XLOOKUP(SALES!$D1359,TRIM(Table5[PRODUCTS]),Table5[SELLING PRICE])</f>
        <v>1500</v>
      </c>
      <c r="G1359" s="7">
        <f t="shared" si="42"/>
        <v>16500</v>
      </c>
      <c r="H1359" s="6" t="str">
        <f t="shared" si="43"/>
        <v>Nov</v>
      </c>
      <c r="I1359" s="7">
        <f>YEAR(SALES!$A1359)</f>
        <v>2025</v>
      </c>
    </row>
    <row r="1360" spans="1:9" x14ac:dyDescent="0.35">
      <c r="A1360" s="5" t="s">
        <v>362</v>
      </c>
      <c r="B1360" s="5" t="s">
        <v>366</v>
      </c>
      <c r="C1360" s="5" t="s">
        <v>34</v>
      </c>
      <c r="D1360" s="5" t="s">
        <v>114</v>
      </c>
      <c r="E1360" s="5">
        <v>11</v>
      </c>
      <c r="F1360" s="5" cm="1">
        <f t="array" ref="F1360">_xlfn.XLOOKUP(SALES!$D1360,TRIM(Table5[PRODUCTS]),Table5[SELLING PRICE])</f>
        <v>1500</v>
      </c>
      <c r="G1360" s="5">
        <f t="shared" si="42"/>
        <v>16500</v>
      </c>
      <c r="H1360" s="6" t="str">
        <f t="shared" si="43"/>
        <v>Nov</v>
      </c>
      <c r="I1360" s="5">
        <f>YEAR(SALES!$A1360)</f>
        <v>2025</v>
      </c>
    </row>
    <row r="1361" spans="1:9" x14ac:dyDescent="0.35">
      <c r="A1361" s="7" t="s">
        <v>344</v>
      </c>
      <c r="B1361" s="7" t="s">
        <v>351</v>
      </c>
      <c r="C1361" s="7" t="s">
        <v>34</v>
      </c>
      <c r="D1361" s="7" t="s">
        <v>114</v>
      </c>
      <c r="E1361" s="7">
        <v>6</v>
      </c>
      <c r="F1361" s="7" cm="1">
        <f t="array" ref="F1361">_xlfn.XLOOKUP(SALES!$D1361,TRIM(Table5[PRODUCTS]),Table5[SELLING PRICE])</f>
        <v>1500</v>
      </c>
      <c r="G1361" s="7">
        <f t="shared" si="42"/>
        <v>9000</v>
      </c>
      <c r="H1361" s="6" t="str">
        <f t="shared" si="43"/>
        <v>Nov</v>
      </c>
      <c r="I1361" s="5">
        <f>YEAR(SALES!$A1361)</f>
        <v>2025</v>
      </c>
    </row>
    <row r="1362" spans="1:9" x14ac:dyDescent="0.35">
      <c r="A1362" s="5" t="s">
        <v>323</v>
      </c>
      <c r="B1362" s="5" t="s">
        <v>328</v>
      </c>
      <c r="C1362" s="5" t="s">
        <v>34</v>
      </c>
      <c r="D1362" s="5" t="s">
        <v>114</v>
      </c>
      <c r="E1362" s="5">
        <v>9</v>
      </c>
      <c r="F1362" s="5" cm="1">
        <f t="array" ref="F1362">_xlfn.XLOOKUP(SALES!$D1362,TRIM(Table5[PRODUCTS]),Table5[SELLING PRICE])</f>
        <v>1500</v>
      </c>
      <c r="G1362" s="5">
        <f t="shared" si="42"/>
        <v>13500</v>
      </c>
      <c r="H1362" s="6" t="str">
        <f t="shared" si="43"/>
        <v>Nov</v>
      </c>
      <c r="I1362" s="5">
        <f>YEAR(SALES!$A1362)</f>
        <v>2025</v>
      </c>
    </row>
    <row r="1363" spans="1:9" x14ac:dyDescent="0.35">
      <c r="A1363" s="7" t="s">
        <v>250</v>
      </c>
      <c r="B1363" s="7" t="s">
        <v>251</v>
      </c>
      <c r="C1363" s="7" t="s">
        <v>34</v>
      </c>
      <c r="D1363" s="7" t="s">
        <v>114</v>
      </c>
      <c r="E1363" s="7">
        <v>13</v>
      </c>
      <c r="F1363" s="7" cm="1">
        <f t="array" ref="F1363">_xlfn.XLOOKUP(SALES!$D1363,TRIM(Table5[PRODUCTS]),Table5[SELLING PRICE])</f>
        <v>1500</v>
      </c>
      <c r="G1363" s="7">
        <f t="shared" si="42"/>
        <v>19500</v>
      </c>
      <c r="H1363" s="6" t="str">
        <f t="shared" si="43"/>
        <v>Dec</v>
      </c>
      <c r="I1363" s="5">
        <f>YEAR(SALES!$A1363)</f>
        <v>2025</v>
      </c>
    </row>
    <row r="1364" spans="1:9" x14ac:dyDescent="0.35">
      <c r="A1364" s="5" t="s">
        <v>233</v>
      </c>
      <c r="B1364" s="5" t="s">
        <v>232</v>
      </c>
      <c r="C1364" s="5" t="s">
        <v>34</v>
      </c>
      <c r="D1364" s="5" t="s">
        <v>114</v>
      </c>
      <c r="E1364" s="5">
        <v>3</v>
      </c>
      <c r="F1364" s="5" cm="1">
        <f t="array" ref="F1364">_xlfn.XLOOKUP(SALES!$D1364,TRIM(Table5[PRODUCTS]),Table5[SELLING PRICE])</f>
        <v>1500</v>
      </c>
      <c r="G1364" s="5">
        <f t="shared" si="42"/>
        <v>4500</v>
      </c>
      <c r="H1364" s="6" t="str">
        <f t="shared" si="43"/>
        <v>Dec</v>
      </c>
      <c r="I1364" s="5">
        <f>YEAR(SALES!$A1364)</f>
        <v>2025</v>
      </c>
    </row>
    <row r="1365" spans="1:9" x14ac:dyDescent="0.35">
      <c r="A1365" s="7" t="s">
        <v>194</v>
      </c>
      <c r="B1365" s="7" t="s">
        <v>202</v>
      </c>
      <c r="C1365" s="7" t="s">
        <v>34</v>
      </c>
      <c r="D1365" s="7" t="s">
        <v>114</v>
      </c>
      <c r="E1365" s="7">
        <v>9</v>
      </c>
      <c r="F1365" s="7" cm="1">
        <f t="array" ref="F1365">_xlfn.XLOOKUP(SALES!$D1365,TRIM(Table5[PRODUCTS]),Table5[SELLING PRICE])</f>
        <v>1500</v>
      </c>
      <c r="G1365" s="7">
        <f t="shared" si="42"/>
        <v>13500</v>
      </c>
      <c r="H1365" s="6" t="str">
        <f t="shared" si="43"/>
        <v>Dec</v>
      </c>
      <c r="I1365" s="7">
        <f>YEAR(SALES!$A1365)</f>
        <v>2025</v>
      </c>
    </row>
    <row r="1366" spans="1:9" x14ac:dyDescent="0.35">
      <c r="A1366" s="5" t="s">
        <v>112</v>
      </c>
      <c r="B1366" s="5" t="s">
        <v>115</v>
      </c>
      <c r="C1366" s="5" t="s">
        <v>34</v>
      </c>
      <c r="D1366" s="5" t="s">
        <v>114</v>
      </c>
      <c r="E1366" s="5">
        <v>12</v>
      </c>
      <c r="F1366" s="5" cm="1">
        <f t="array" ref="F1366">_xlfn.XLOOKUP(SALES!$D1366,TRIM(Table5[PRODUCTS]),Table5[SELLING PRICE])</f>
        <v>1500</v>
      </c>
      <c r="G1366" s="5">
        <f t="shared" si="42"/>
        <v>18000</v>
      </c>
      <c r="H1366" s="6" t="str">
        <f t="shared" si="43"/>
        <v>Dec</v>
      </c>
      <c r="I1366" s="5">
        <f>YEAR(SALES!$A1366)</f>
        <v>2025</v>
      </c>
    </row>
    <row r="1367" spans="1:9" x14ac:dyDescent="0.35">
      <c r="A1367" s="7" t="s">
        <v>6980</v>
      </c>
      <c r="B1367" s="7" t="s">
        <v>6985</v>
      </c>
      <c r="C1367" s="7" t="s">
        <v>30</v>
      </c>
      <c r="D1367" s="7" t="s">
        <v>90</v>
      </c>
      <c r="E1367" s="7">
        <v>12</v>
      </c>
      <c r="F1367" s="7" cm="1">
        <f t="array" ref="F1367">_xlfn.XLOOKUP(SALES!$D1367,TRIM(Table5[PRODUCTS]),Table5[SELLING PRICE])</f>
        <v>1500</v>
      </c>
      <c r="G1367" s="7">
        <f t="shared" si="42"/>
        <v>18000</v>
      </c>
      <c r="H1367" s="6" t="str">
        <f t="shared" si="43"/>
        <v>Jan</v>
      </c>
      <c r="I1367" s="5">
        <f>YEAR(SALES!$A1367)</f>
        <v>2023</v>
      </c>
    </row>
    <row r="1368" spans="1:9" x14ac:dyDescent="0.35">
      <c r="A1368" s="5" t="s">
        <v>6935</v>
      </c>
      <c r="B1368" s="5" t="s">
        <v>6938</v>
      </c>
      <c r="C1368" s="5" t="s">
        <v>30</v>
      </c>
      <c r="D1368" s="5" t="s">
        <v>90</v>
      </c>
      <c r="E1368" s="5">
        <v>13</v>
      </c>
      <c r="F1368" s="5" cm="1">
        <f t="array" ref="F1368">_xlfn.XLOOKUP(SALES!$D1368,TRIM(Table5[PRODUCTS]),Table5[SELLING PRICE])</f>
        <v>1500</v>
      </c>
      <c r="G1368" s="5">
        <f t="shared" si="42"/>
        <v>19500</v>
      </c>
      <c r="H1368" s="6" t="str">
        <f t="shared" si="43"/>
        <v>Feb</v>
      </c>
      <c r="I1368" s="5">
        <f>YEAR(SALES!$A1368)</f>
        <v>2023</v>
      </c>
    </row>
    <row r="1369" spans="1:9" x14ac:dyDescent="0.35">
      <c r="A1369" s="7" t="s">
        <v>6897</v>
      </c>
      <c r="B1369" s="7" t="s">
        <v>6898</v>
      </c>
      <c r="C1369" s="7" t="s">
        <v>30</v>
      </c>
      <c r="D1369" s="7" t="s">
        <v>90</v>
      </c>
      <c r="E1369" s="7">
        <v>3</v>
      </c>
      <c r="F1369" s="7" cm="1">
        <f t="array" ref="F1369">_xlfn.XLOOKUP(SALES!$D1369,TRIM(Table5[PRODUCTS]),Table5[SELLING PRICE])</f>
        <v>1500</v>
      </c>
      <c r="G1369" s="7">
        <f t="shared" si="42"/>
        <v>4500</v>
      </c>
      <c r="H1369" s="6" t="str">
        <f t="shared" si="43"/>
        <v>Feb</v>
      </c>
      <c r="I1369" s="5">
        <f>YEAR(SALES!$A1369)</f>
        <v>2023</v>
      </c>
    </row>
    <row r="1370" spans="1:9" x14ac:dyDescent="0.35">
      <c r="A1370" s="5" t="s">
        <v>6873</v>
      </c>
      <c r="B1370" s="5" t="s">
        <v>6875</v>
      </c>
      <c r="C1370" s="5" t="s">
        <v>30</v>
      </c>
      <c r="D1370" s="5" t="s">
        <v>90</v>
      </c>
      <c r="E1370" s="5">
        <v>7</v>
      </c>
      <c r="F1370" s="5" cm="1">
        <f t="array" ref="F1370">_xlfn.XLOOKUP(SALES!$D1370,TRIM(Table5[PRODUCTS]),Table5[SELLING PRICE])</f>
        <v>1500</v>
      </c>
      <c r="G1370" s="5">
        <f t="shared" si="42"/>
        <v>10500</v>
      </c>
      <c r="H1370" s="6" t="str">
        <f t="shared" si="43"/>
        <v>Feb</v>
      </c>
      <c r="I1370" s="5">
        <f>YEAR(SALES!$A1370)</f>
        <v>2023</v>
      </c>
    </row>
    <row r="1371" spans="1:9" x14ac:dyDescent="0.35">
      <c r="A1371" s="7" t="s">
        <v>6758</v>
      </c>
      <c r="B1371" s="7" t="s">
        <v>6763</v>
      </c>
      <c r="C1371" s="7" t="s">
        <v>30</v>
      </c>
      <c r="D1371" s="7" t="s">
        <v>90</v>
      </c>
      <c r="E1371" s="7">
        <v>12</v>
      </c>
      <c r="F1371" s="7" cm="1">
        <f t="array" ref="F1371">_xlfn.XLOOKUP(SALES!$D1371,TRIM(Table5[PRODUCTS]),Table5[SELLING PRICE])</f>
        <v>1500</v>
      </c>
      <c r="G1371" s="7">
        <f t="shared" si="42"/>
        <v>18000</v>
      </c>
      <c r="H1371" s="6" t="str">
        <f t="shared" si="43"/>
        <v>Feb</v>
      </c>
      <c r="I1371" s="7">
        <f>YEAR(SALES!$A1371)</f>
        <v>2023</v>
      </c>
    </row>
    <row r="1372" spans="1:9" x14ac:dyDescent="0.35">
      <c r="A1372" s="5" t="s">
        <v>6680</v>
      </c>
      <c r="B1372" s="5" t="s">
        <v>6683</v>
      </c>
      <c r="C1372" s="5" t="s">
        <v>30</v>
      </c>
      <c r="D1372" s="5" t="s">
        <v>90</v>
      </c>
      <c r="E1372" s="5">
        <v>9</v>
      </c>
      <c r="F1372" s="5" cm="1">
        <f t="array" ref="F1372">_xlfn.XLOOKUP(SALES!$D1372,TRIM(Table5[PRODUCTS]),Table5[SELLING PRICE])</f>
        <v>1500</v>
      </c>
      <c r="G1372" s="5">
        <f t="shared" si="42"/>
        <v>13500</v>
      </c>
      <c r="H1372" s="6" t="str">
        <f t="shared" si="43"/>
        <v>Mar</v>
      </c>
      <c r="I1372" s="5">
        <f>YEAR(SALES!$A1372)</f>
        <v>2023</v>
      </c>
    </row>
    <row r="1373" spans="1:9" x14ac:dyDescent="0.35">
      <c r="A1373" s="7" t="s">
        <v>6646</v>
      </c>
      <c r="B1373" s="7" t="s">
        <v>6647</v>
      </c>
      <c r="C1373" s="7" t="s">
        <v>30</v>
      </c>
      <c r="D1373" s="7" t="s">
        <v>90</v>
      </c>
      <c r="E1373" s="7">
        <v>10</v>
      </c>
      <c r="F1373" s="7" cm="1">
        <f t="array" ref="F1373">_xlfn.XLOOKUP(SALES!$D1373,TRIM(Table5[PRODUCTS]),Table5[SELLING PRICE])</f>
        <v>1500</v>
      </c>
      <c r="G1373" s="7">
        <f t="shared" si="42"/>
        <v>15000</v>
      </c>
      <c r="H1373" s="6" t="str">
        <f t="shared" si="43"/>
        <v>Mar</v>
      </c>
      <c r="I1373" s="5">
        <f>YEAR(SALES!$A1373)</f>
        <v>2023</v>
      </c>
    </row>
    <row r="1374" spans="1:9" x14ac:dyDescent="0.35">
      <c r="A1374" s="5" t="s">
        <v>6546</v>
      </c>
      <c r="B1374" s="5" t="s">
        <v>6545</v>
      </c>
      <c r="C1374" s="5" t="s">
        <v>30</v>
      </c>
      <c r="D1374" s="5" t="s">
        <v>90</v>
      </c>
      <c r="E1374" s="5">
        <v>1</v>
      </c>
      <c r="F1374" s="5" cm="1">
        <f t="array" ref="F1374">_xlfn.XLOOKUP(SALES!$D1374,TRIM(Table5[PRODUCTS]),Table5[SELLING PRICE])</f>
        <v>1500</v>
      </c>
      <c r="G1374" s="5">
        <f t="shared" si="42"/>
        <v>1500</v>
      </c>
      <c r="H1374" s="6" t="str">
        <f t="shared" si="43"/>
        <v>Mar</v>
      </c>
      <c r="I1374" s="5">
        <f>YEAR(SALES!$A1374)</f>
        <v>2023</v>
      </c>
    </row>
    <row r="1375" spans="1:9" x14ac:dyDescent="0.35">
      <c r="A1375" s="7" t="s">
        <v>6528</v>
      </c>
      <c r="B1375" s="7" t="s">
        <v>6529</v>
      </c>
      <c r="C1375" s="7" t="s">
        <v>30</v>
      </c>
      <c r="D1375" s="7" t="s">
        <v>90</v>
      </c>
      <c r="E1375" s="7">
        <v>7</v>
      </c>
      <c r="F1375" s="7" cm="1">
        <f t="array" ref="F1375">_xlfn.XLOOKUP(SALES!$D1375,TRIM(Table5[PRODUCTS]),Table5[SELLING PRICE])</f>
        <v>1500</v>
      </c>
      <c r="G1375" s="7">
        <f t="shared" si="42"/>
        <v>10500</v>
      </c>
      <c r="H1375" s="6" t="str">
        <f t="shared" si="43"/>
        <v>Apr</v>
      </c>
      <c r="I1375" s="5">
        <f>YEAR(SALES!$A1375)</f>
        <v>2023</v>
      </c>
    </row>
    <row r="1376" spans="1:9" x14ac:dyDescent="0.35">
      <c r="A1376" s="5" t="s">
        <v>6214</v>
      </c>
      <c r="B1376" s="5" t="s">
        <v>6217</v>
      </c>
      <c r="C1376" s="5" t="s">
        <v>30</v>
      </c>
      <c r="D1376" s="5" t="s">
        <v>90</v>
      </c>
      <c r="E1376" s="5">
        <v>9</v>
      </c>
      <c r="F1376" s="5" cm="1">
        <f t="array" ref="F1376">_xlfn.XLOOKUP(SALES!$D1376,TRIM(Table5[PRODUCTS]),Table5[SELLING PRICE])</f>
        <v>1500</v>
      </c>
      <c r="G1376" s="5">
        <f t="shared" si="42"/>
        <v>13500</v>
      </c>
      <c r="H1376" s="6" t="str">
        <f t="shared" si="43"/>
        <v>May</v>
      </c>
      <c r="I1376" s="5">
        <f>YEAR(SALES!$A1376)</f>
        <v>2023</v>
      </c>
    </row>
    <row r="1377" spans="1:9" x14ac:dyDescent="0.35">
      <c r="A1377" s="7" t="s">
        <v>6201</v>
      </c>
      <c r="B1377" s="7" t="s">
        <v>6205</v>
      </c>
      <c r="C1377" s="7" t="s">
        <v>30</v>
      </c>
      <c r="D1377" s="7" t="s">
        <v>90</v>
      </c>
      <c r="E1377" s="7">
        <v>14</v>
      </c>
      <c r="F1377" s="7" cm="1">
        <f t="array" ref="F1377">_xlfn.XLOOKUP(SALES!$D1377,TRIM(Table5[PRODUCTS]),Table5[SELLING PRICE])</f>
        <v>1500</v>
      </c>
      <c r="G1377" s="7">
        <f t="shared" si="42"/>
        <v>21000</v>
      </c>
      <c r="H1377" s="6" t="str">
        <f t="shared" si="43"/>
        <v>May</v>
      </c>
      <c r="I1377" s="7">
        <f>YEAR(SALES!$A1377)</f>
        <v>2023</v>
      </c>
    </row>
    <row r="1378" spans="1:9" x14ac:dyDescent="0.35">
      <c r="A1378" s="5" t="s">
        <v>6192</v>
      </c>
      <c r="B1378" s="5" t="s">
        <v>6196</v>
      </c>
      <c r="C1378" s="5" t="s">
        <v>30</v>
      </c>
      <c r="D1378" s="5" t="s">
        <v>90</v>
      </c>
      <c r="E1378" s="5">
        <v>12</v>
      </c>
      <c r="F1378" s="5" cm="1">
        <f t="array" ref="F1378">_xlfn.XLOOKUP(SALES!$D1378,TRIM(Table5[PRODUCTS]),Table5[SELLING PRICE])</f>
        <v>1500</v>
      </c>
      <c r="G1378" s="5">
        <f t="shared" si="42"/>
        <v>18000</v>
      </c>
      <c r="H1378" s="6" t="str">
        <f t="shared" si="43"/>
        <v>May</v>
      </c>
      <c r="I1378" s="5">
        <f>YEAR(SALES!$A1378)</f>
        <v>2023</v>
      </c>
    </row>
    <row r="1379" spans="1:9" x14ac:dyDescent="0.35">
      <c r="A1379" s="7" t="s">
        <v>6150</v>
      </c>
      <c r="B1379" s="7" t="s">
        <v>6152</v>
      </c>
      <c r="C1379" s="7" t="s">
        <v>30</v>
      </c>
      <c r="D1379" s="7" t="s">
        <v>90</v>
      </c>
      <c r="E1379" s="7">
        <v>5</v>
      </c>
      <c r="F1379" s="7" cm="1">
        <f t="array" ref="F1379">_xlfn.XLOOKUP(SALES!$D1379,TRIM(Table5[PRODUCTS]),Table5[SELLING PRICE])</f>
        <v>1500</v>
      </c>
      <c r="G1379" s="7">
        <f t="shared" si="42"/>
        <v>7500</v>
      </c>
      <c r="H1379" s="6" t="str">
        <f t="shared" si="43"/>
        <v>May</v>
      </c>
      <c r="I1379" s="5">
        <f>YEAR(SALES!$A1379)</f>
        <v>2023</v>
      </c>
    </row>
    <row r="1380" spans="1:9" x14ac:dyDescent="0.35">
      <c r="A1380" s="5" t="s">
        <v>6071</v>
      </c>
      <c r="B1380" s="5" t="s">
        <v>6073</v>
      </c>
      <c r="C1380" s="5" t="s">
        <v>30</v>
      </c>
      <c r="D1380" s="5" t="s">
        <v>90</v>
      </c>
      <c r="E1380" s="5">
        <v>7</v>
      </c>
      <c r="F1380" s="5" cm="1">
        <f t="array" ref="F1380">_xlfn.XLOOKUP(SALES!$D1380,TRIM(Table5[PRODUCTS]),Table5[SELLING PRICE])</f>
        <v>1500</v>
      </c>
      <c r="G1380" s="5">
        <f t="shared" si="42"/>
        <v>10500</v>
      </c>
      <c r="H1380" s="6" t="str">
        <f t="shared" si="43"/>
        <v>Jun</v>
      </c>
      <c r="I1380" s="5">
        <f>YEAR(SALES!$A1380)</f>
        <v>2023</v>
      </c>
    </row>
    <row r="1381" spans="1:9" x14ac:dyDescent="0.35">
      <c r="A1381" s="7" t="s">
        <v>5799</v>
      </c>
      <c r="B1381" s="7" t="s">
        <v>5798</v>
      </c>
      <c r="C1381" s="7" t="s">
        <v>30</v>
      </c>
      <c r="D1381" s="7" t="s">
        <v>90</v>
      </c>
      <c r="E1381" s="7">
        <v>7</v>
      </c>
      <c r="F1381" s="7" cm="1">
        <f t="array" ref="F1381">_xlfn.XLOOKUP(SALES!$D1381,TRIM(Table5[PRODUCTS]),Table5[SELLING PRICE])</f>
        <v>1500</v>
      </c>
      <c r="G1381" s="7">
        <f t="shared" si="42"/>
        <v>10500</v>
      </c>
      <c r="H1381" s="6" t="str">
        <f t="shared" si="43"/>
        <v>Jul</v>
      </c>
      <c r="I1381" s="5">
        <f>YEAR(SALES!$A1381)</f>
        <v>2023</v>
      </c>
    </row>
    <row r="1382" spans="1:9" x14ac:dyDescent="0.35">
      <c r="A1382" s="5" t="s">
        <v>5763</v>
      </c>
      <c r="B1382" s="5" t="s">
        <v>5762</v>
      </c>
      <c r="C1382" s="5" t="s">
        <v>30</v>
      </c>
      <c r="D1382" s="5" t="s">
        <v>90</v>
      </c>
      <c r="E1382" s="5">
        <v>13</v>
      </c>
      <c r="F1382" s="5" cm="1">
        <f t="array" ref="F1382">_xlfn.XLOOKUP(SALES!$D1382,TRIM(Table5[PRODUCTS]),Table5[SELLING PRICE])</f>
        <v>1500</v>
      </c>
      <c r="G1382" s="5">
        <f t="shared" si="42"/>
        <v>19500</v>
      </c>
      <c r="H1382" s="6" t="str">
        <f t="shared" si="43"/>
        <v>Jul</v>
      </c>
      <c r="I1382" s="5">
        <f>YEAR(SALES!$A1382)</f>
        <v>2023</v>
      </c>
    </row>
    <row r="1383" spans="1:9" x14ac:dyDescent="0.35">
      <c r="A1383" s="7" t="s">
        <v>5638</v>
      </c>
      <c r="B1383" s="7" t="s">
        <v>5643</v>
      </c>
      <c r="C1383" s="7" t="s">
        <v>30</v>
      </c>
      <c r="D1383" s="7" t="s">
        <v>90</v>
      </c>
      <c r="E1383" s="7">
        <v>7</v>
      </c>
      <c r="F1383" s="7" cm="1">
        <f t="array" ref="F1383">_xlfn.XLOOKUP(SALES!$D1383,TRIM(Table5[PRODUCTS]),Table5[SELLING PRICE])</f>
        <v>1500</v>
      </c>
      <c r="G1383" s="7">
        <f t="shared" si="42"/>
        <v>10500</v>
      </c>
      <c r="H1383" s="6" t="str">
        <f t="shared" si="43"/>
        <v>Aug</v>
      </c>
      <c r="I1383" s="7">
        <f>YEAR(SALES!$A1383)</f>
        <v>2023</v>
      </c>
    </row>
    <row r="1384" spans="1:9" x14ac:dyDescent="0.35">
      <c r="A1384" s="5" t="s">
        <v>5212</v>
      </c>
      <c r="B1384" s="5" t="s">
        <v>5213</v>
      </c>
      <c r="C1384" s="5" t="s">
        <v>30</v>
      </c>
      <c r="D1384" s="5" t="s">
        <v>90</v>
      </c>
      <c r="E1384" s="5">
        <v>13</v>
      </c>
      <c r="F1384" s="5" cm="1">
        <f t="array" ref="F1384">_xlfn.XLOOKUP(SALES!$D1384,TRIM(Table5[PRODUCTS]),Table5[SELLING PRICE])</f>
        <v>1500</v>
      </c>
      <c r="G1384" s="5">
        <f t="shared" si="42"/>
        <v>19500</v>
      </c>
      <c r="H1384" s="6" t="str">
        <f t="shared" si="43"/>
        <v>Oct</v>
      </c>
      <c r="I1384" s="5">
        <f>YEAR(SALES!$A1384)</f>
        <v>2023</v>
      </c>
    </row>
    <row r="1385" spans="1:9" x14ac:dyDescent="0.35">
      <c r="A1385" s="7" t="s">
        <v>5102</v>
      </c>
      <c r="B1385" s="7" t="s">
        <v>5108</v>
      </c>
      <c r="C1385" s="7" t="s">
        <v>30</v>
      </c>
      <c r="D1385" s="7" t="s">
        <v>90</v>
      </c>
      <c r="E1385" s="7">
        <v>8</v>
      </c>
      <c r="F1385" s="7" cm="1">
        <f t="array" ref="F1385">_xlfn.XLOOKUP(SALES!$D1385,TRIM(Table5[PRODUCTS]),Table5[SELLING PRICE])</f>
        <v>1500</v>
      </c>
      <c r="G1385" s="7">
        <f t="shared" si="42"/>
        <v>12000</v>
      </c>
      <c r="H1385" s="6" t="str">
        <f t="shared" si="43"/>
        <v>Nov</v>
      </c>
      <c r="I1385" s="5">
        <f>YEAR(SALES!$A1385)</f>
        <v>2023</v>
      </c>
    </row>
    <row r="1386" spans="1:9" x14ac:dyDescent="0.35">
      <c r="A1386" s="5" t="s">
        <v>4941</v>
      </c>
      <c r="B1386" s="5" t="s">
        <v>4944</v>
      </c>
      <c r="C1386" s="5" t="s">
        <v>30</v>
      </c>
      <c r="D1386" s="5" t="s">
        <v>90</v>
      </c>
      <c r="E1386" s="5">
        <v>2</v>
      </c>
      <c r="F1386" s="5" cm="1">
        <f t="array" ref="F1386">_xlfn.XLOOKUP(SALES!$D1386,TRIM(Table5[PRODUCTS]),Table5[SELLING PRICE])</f>
        <v>1500</v>
      </c>
      <c r="G1386" s="5">
        <f t="shared" si="42"/>
        <v>3000</v>
      </c>
      <c r="H1386" s="6" t="str">
        <f t="shared" si="43"/>
        <v>Dec</v>
      </c>
      <c r="I1386" s="5">
        <f>YEAR(SALES!$A1386)</f>
        <v>2023</v>
      </c>
    </row>
    <row r="1387" spans="1:9" x14ac:dyDescent="0.35">
      <c r="A1387" s="7" t="s">
        <v>4504</v>
      </c>
      <c r="B1387" s="7" t="s">
        <v>4511</v>
      </c>
      <c r="C1387" s="7" t="s">
        <v>30</v>
      </c>
      <c r="D1387" s="7" t="s">
        <v>90</v>
      </c>
      <c r="E1387" s="7">
        <v>5</v>
      </c>
      <c r="F1387" s="7" cm="1">
        <f t="array" ref="F1387">_xlfn.XLOOKUP(SALES!$D1387,TRIM(Table5[PRODUCTS]),Table5[SELLING PRICE])</f>
        <v>1500</v>
      </c>
      <c r="G1387" s="7">
        <f t="shared" si="42"/>
        <v>7500</v>
      </c>
      <c r="H1387" s="6" t="str">
        <f t="shared" si="43"/>
        <v>Feb</v>
      </c>
      <c r="I1387" s="5">
        <f>YEAR(SALES!$A1387)</f>
        <v>2024</v>
      </c>
    </row>
    <row r="1388" spans="1:9" x14ac:dyDescent="0.35">
      <c r="A1388" s="5" t="s">
        <v>4485</v>
      </c>
      <c r="B1388" s="5" t="s">
        <v>4487</v>
      </c>
      <c r="C1388" s="5" t="s">
        <v>30</v>
      </c>
      <c r="D1388" s="5" t="s">
        <v>90</v>
      </c>
      <c r="E1388" s="5">
        <v>6</v>
      </c>
      <c r="F1388" s="5" cm="1">
        <f t="array" ref="F1388">_xlfn.XLOOKUP(SALES!$D1388,TRIM(Table5[PRODUCTS]),Table5[SELLING PRICE])</f>
        <v>1500</v>
      </c>
      <c r="G1388" s="5">
        <f t="shared" si="42"/>
        <v>9000</v>
      </c>
      <c r="H1388" s="6" t="str">
        <f t="shared" si="43"/>
        <v>Feb</v>
      </c>
      <c r="I1388" s="5">
        <f>YEAR(SALES!$A1388)</f>
        <v>2024</v>
      </c>
    </row>
    <row r="1389" spans="1:9" x14ac:dyDescent="0.35">
      <c r="A1389" s="7" t="s">
        <v>4425</v>
      </c>
      <c r="B1389" s="7" t="s">
        <v>4429</v>
      </c>
      <c r="C1389" s="7" t="s">
        <v>30</v>
      </c>
      <c r="D1389" s="7" t="s">
        <v>90</v>
      </c>
      <c r="E1389" s="7">
        <v>7</v>
      </c>
      <c r="F1389" s="7" cm="1">
        <f t="array" ref="F1389">_xlfn.XLOOKUP(SALES!$D1389,TRIM(Table5[PRODUCTS]),Table5[SELLING PRICE])</f>
        <v>1500</v>
      </c>
      <c r="G1389" s="7">
        <f t="shared" si="42"/>
        <v>10500</v>
      </c>
      <c r="H1389" s="6" t="str">
        <f t="shared" si="43"/>
        <v>Feb</v>
      </c>
      <c r="I1389" s="7">
        <f>YEAR(SALES!$A1389)</f>
        <v>2024</v>
      </c>
    </row>
    <row r="1390" spans="1:9" x14ac:dyDescent="0.35">
      <c r="A1390" s="5" t="s">
        <v>4265</v>
      </c>
      <c r="B1390" s="5" t="s">
        <v>4273</v>
      </c>
      <c r="C1390" s="5" t="s">
        <v>30</v>
      </c>
      <c r="D1390" s="5" t="s">
        <v>90</v>
      </c>
      <c r="E1390" s="5">
        <v>10</v>
      </c>
      <c r="F1390" s="5" cm="1">
        <f t="array" ref="F1390">_xlfn.XLOOKUP(SALES!$D1390,TRIM(Table5[PRODUCTS]),Table5[SELLING PRICE])</f>
        <v>1500</v>
      </c>
      <c r="G1390" s="5">
        <f t="shared" si="42"/>
        <v>15000</v>
      </c>
      <c r="H1390" s="6" t="str">
        <f t="shared" si="43"/>
        <v>Mar</v>
      </c>
      <c r="I1390" s="5">
        <f>YEAR(SALES!$A1390)</f>
        <v>2024</v>
      </c>
    </row>
    <row r="1391" spans="1:9" x14ac:dyDescent="0.35">
      <c r="A1391" s="7" t="s">
        <v>4100</v>
      </c>
      <c r="B1391" s="7" t="s">
        <v>4101</v>
      </c>
      <c r="C1391" s="7" t="s">
        <v>30</v>
      </c>
      <c r="D1391" s="7" t="s">
        <v>90</v>
      </c>
      <c r="E1391" s="7">
        <v>10</v>
      </c>
      <c r="F1391" s="7" cm="1">
        <f t="array" ref="F1391">_xlfn.XLOOKUP(SALES!$D1391,TRIM(Table5[PRODUCTS]),Table5[SELLING PRICE])</f>
        <v>1500</v>
      </c>
      <c r="G1391" s="7">
        <f t="shared" si="42"/>
        <v>15000</v>
      </c>
      <c r="H1391" s="6" t="str">
        <f t="shared" si="43"/>
        <v>Apr</v>
      </c>
      <c r="I1391" s="5">
        <f>YEAR(SALES!$A1391)</f>
        <v>2024</v>
      </c>
    </row>
    <row r="1392" spans="1:9" x14ac:dyDescent="0.35">
      <c r="A1392" s="5" t="s">
        <v>4056</v>
      </c>
      <c r="B1392" s="5" t="s">
        <v>4061</v>
      </c>
      <c r="C1392" s="5" t="s">
        <v>30</v>
      </c>
      <c r="D1392" s="5" t="s">
        <v>90</v>
      </c>
      <c r="E1392" s="5">
        <v>3</v>
      </c>
      <c r="F1392" s="5" cm="1">
        <f t="array" ref="F1392">_xlfn.XLOOKUP(SALES!$D1392,TRIM(Table5[PRODUCTS]),Table5[SELLING PRICE])</f>
        <v>1500</v>
      </c>
      <c r="G1392" s="5">
        <f t="shared" si="42"/>
        <v>4500</v>
      </c>
      <c r="H1392" s="6" t="str">
        <f t="shared" si="43"/>
        <v>Apr</v>
      </c>
      <c r="I1392" s="5">
        <f>YEAR(SALES!$A1392)</f>
        <v>2024</v>
      </c>
    </row>
    <row r="1393" spans="1:9" x14ac:dyDescent="0.35">
      <c r="A1393" s="7" t="s">
        <v>3992</v>
      </c>
      <c r="B1393" s="7" t="s">
        <v>3993</v>
      </c>
      <c r="C1393" s="7" t="s">
        <v>30</v>
      </c>
      <c r="D1393" s="7" t="s">
        <v>90</v>
      </c>
      <c r="E1393" s="7">
        <v>7</v>
      </c>
      <c r="F1393" s="7" cm="1">
        <f t="array" ref="F1393">_xlfn.XLOOKUP(SALES!$D1393,TRIM(Table5[PRODUCTS]),Table5[SELLING PRICE])</f>
        <v>1500</v>
      </c>
      <c r="G1393" s="7">
        <f t="shared" si="42"/>
        <v>10500</v>
      </c>
      <c r="H1393" s="6" t="str">
        <f t="shared" si="43"/>
        <v>May</v>
      </c>
      <c r="I1393" s="5">
        <f>YEAR(SALES!$A1393)</f>
        <v>2024</v>
      </c>
    </row>
    <row r="1394" spans="1:9" x14ac:dyDescent="0.35">
      <c r="A1394" s="5" t="s">
        <v>3968</v>
      </c>
      <c r="B1394" s="5" t="s">
        <v>3973</v>
      </c>
      <c r="C1394" s="5" t="s">
        <v>30</v>
      </c>
      <c r="D1394" s="5" t="s">
        <v>90</v>
      </c>
      <c r="E1394" s="5">
        <v>5</v>
      </c>
      <c r="F1394" s="5" cm="1">
        <f t="array" ref="F1394">_xlfn.XLOOKUP(SALES!$D1394,TRIM(Table5[PRODUCTS]),Table5[SELLING PRICE])</f>
        <v>1500</v>
      </c>
      <c r="G1394" s="5">
        <f t="shared" si="42"/>
        <v>7500</v>
      </c>
      <c r="H1394" s="6" t="str">
        <f t="shared" si="43"/>
        <v>May</v>
      </c>
      <c r="I1394" s="5">
        <f>YEAR(SALES!$A1394)</f>
        <v>2024</v>
      </c>
    </row>
    <row r="1395" spans="1:9" x14ac:dyDescent="0.35">
      <c r="A1395" s="7" t="s">
        <v>3858</v>
      </c>
      <c r="B1395" s="7" t="s">
        <v>3861</v>
      </c>
      <c r="C1395" s="7" t="s">
        <v>30</v>
      </c>
      <c r="D1395" s="7" t="s">
        <v>90</v>
      </c>
      <c r="E1395" s="7">
        <v>8</v>
      </c>
      <c r="F1395" s="7" cm="1">
        <f t="array" ref="F1395">_xlfn.XLOOKUP(SALES!$D1395,TRIM(Table5[PRODUCTS]),Table5[SELLING PRICE])</f>
        <v>1500</v>
      </c>
      <c r="G1395" s="7">
        <f t="shared" si="42"/>
        <v>12000</v>
      </c>
      <c r="H1395" s="6" t="str">
        <f t="shared" si="43"/>
        <v>May</v>
      </c>
      <c r="I1395" s="7">
        <f>YEAR(SALES!$A1395)</f>
        <v>2024</v>
      </c>
    </row>
    <row r="1396" spans="1:9" x14ac:dyDescent="0.35">
      <c r="A1396" s="5" t="s">
        <v>3820</v>
      </c>
      <c r="B1396" s="5" t="s">
        <v>3821</v>
      </c>
      <c r="C1396" s="5" t="s">
        <v>30</v>
      </c>
      <c r="D1396" s="5" t="s">
        <v>90</v>
      </c>
      <c r="E1396" s="5">
        <v>7</v>
      </c>
      <c r="F1396" s="5" cm="1">
        <f t="array" ref="F1396">_xlfn.XLOOKUP(SALES!$D1396,TRIM(Table5[PRODUCTS]),Table5[SELLING PRICE])</f>
        <v>1500</v>
      </c>
      <c r="G1396" s="5">
        <f t="shared" si="42"/>
        <v>10500</v>
      </c>
      <c r="H1396" s="6" t="str">
        <f t="shared" si="43"/>
        <v>May</v>
      </c>
      <c r="I1396" s="5">
        <f>YEAR(SALES!$A1396)</f>
        <v>2024</v>
      </c>
    </row>
    <row r="1397" spans="1:9" x14ac:dyDescent="0.35">
      <c r="A1397" s="7" t="s">
        <v>3651</v>
      </c>
      <c r="B1397" s="7" t="s">
        <v>3653</v>
      </c>
      <c r="C1397" s="7" t="s">
        <v>30</v>
      </c>
      <c r="D1397" s="7" t="s">
        <v>90</v>
      </c>
      <c r="E1397" s="7">
        <v>1</v>
      </c>
      <c r="F1397" s="7" cm="1">
        <f t="array" ref="F1397">_xlfn.XLOOKUP(SALES!$D1397,TRIM(Table5[PRODUCTS]),Table5[SELLING PRICE])</f>
        <v>1500</v>
      </c>
      <c r="G1397" s="7">
        <f t="shared" si="42"/>
        <v>1500</v>
      </c>
      <c r="H1397" s="6" t="str">
        <f t="shared" si="43"/>
        <v>Jun</v>
      </c>
      <c r="I1397" s="5">
        <f>YEAR(SALES!$A1397)</f>
        <v>2024</v>
      </c>
    </row>
    <row r="1398" spans="1:9" x14ac:dyDescent="0.35">
      <c r="A1398" s="5" t="s">
        <v>3464</v>
      </c>
      <c r="B1398" s="5" t="s">
        <v>3466</v>
      </c>
      <c r="C1398" s="5" t="s">
        <v>30</v>
      </c>
      <c r="D1398" s="5" t="s">
        <v>90</v>
      </c>
      <c r="E1398" s="5">
        <v>4</v>
      </c>
      <c r="F1398" s="5" cm="1">
        <f t="array" ref="F1398">_xlfn.XLOOKUP(SALES!$D1398,TRIM(Table5[PRODUCTS]),Table5[SELLING PRICE])</f>
        <v>1500</v>
      </c>
      <c r="G1398" s="5">
        <f t="shared" si="42"/>
        <v>6000</v>
      </c>
      <c r="H1398" s="6" t="str">
        <f t="shared" si="43"/>
        <v>Jul</v>
      </c>
      <c r="I1398" s="5">
        <f>YEAR(SALES!$A1398)</f>
        <v>2024</v>
      </c>
    </row>
    <row r="1399" spans="1:9" x14ac:dyDescent="0.35">
      <c r="A1399" s="7" t="s">
        <v>3437</v>
      </c>
      <c r="B1399" s="7" t="s">
        <v>3438</v>
      </c>
      <c r="C1399" s="7" t="s">
        <v>30</v>
      </c>
      <c r="D1399" s="7" t="s">
        <v>90</v>
      </c>
      <c r="E1399" s="7">
        <v>11</v>
      </c>
      <c r="F1399" s="7" cm="1">
        <f t="array" ref="F1399">_xlfn.XLOOKUP(SALES!$D1399,TRIM(Table5[PRODUCTS]),Table5[SELLING PRICE])</f>
        <v>1500</v>
      </c>
      <c r="G1399" s="7">
        <f t="shared" si="42"/>
        <v>16500</v>
      </c>
      <c r="H1399" s="6" t="str">
        <f t="shared" si="43"/>
        <v>Jul</v>
      </c>
      <c r="I1399" s="5">
        <f>YEAR(SALES!$A1399)</f>
        <v>2024</v>
      </c>
    </row>
    <row r="1400" spans="1:9" x14ac:dyDescent="0.35">
      <c r="A1400" s="5" t="s">
        <v>3288</v>
      </c>
      <c r="B1400" s="5" t="s">
        <v>3287</v>
      </c>
      <c r="C1400" s="5" t="s">
        <v>30</v>
      </c>
      <c r="D1400" s="5" t="s">
        <v>90</v>
      </c>
      <c r="E1400" s="5">
        <v>15</v>
      </c>
      <c r="F1400" s="5" cm="1">
        <f t="array" ref="F1400">_xlfn.XLOOKUP(SALES!$D1400,TRIM(Table5[PRODUCTS]),Table5[SELLING PRICE])</f>
        <v>1500</v>
      </c>
      <c r="G1400" s="5">
        <f t="shared" si="42"/>
        <v>22500</v>
      </c>
      <c r="H1400" s="6" t="str">
        <f t="shared" si="43"/>
        <v>Aug</v>
      </c>
      <c r="I1400" s="5">
        <f>YEAR(SALES!$A1400)</f>
        <v>2024</v>
      </c>
    </row>
    <row r="1401" spans="1:9" x14ac:dyDescent="0.35">
      <c r="A1401" s="7" t="s">
        <v>3194</v>
      </c>
      <c r="B1401" s="7" t="s">
        <v>3195</v>
      </c>
      <c r="C1401" s="7" t="s">
        <v>30</v>
      </c>
      <c r="D1401" s="7" t="s">
        <v>90</v>
      </c>
      <c r="E1401" s="7">
        <v>8</v>
      </c>
      <c r="F1401" s="7" cm="1">
        <f t="array" ref="F1401">_xlfn.XLOOKUP(SALES!$D1401,TRIM(Table5[PRODUCTS]),Table5[SELLING PRICE])</f>
        <v>1500</v>
      </c>
      <c r="G1401" s="7">
        <f t="shared" si="42"/>
        <v>12000</v>
      </c>
      <c r="H1401" s="6" t="str">
        <f t="shared" si="43"/>
        <v>Sept</v>
      </c>
      <c r="I1401" s="7">
        <f>YEAR(SALES!$A1401)</f>
        <v>2024</v>
      </c>
    </row>
    <row r="1402" spans="1:9" x14ac:dyDescent="0.35">
      <c r="A1402" s="5" t="s">
        <v>3126</v>
      </c>
      <c r="B1402" s="5" t="s">
        <v>3133</v>
      </c>
      <c r="C1402" s="5" t="s">
        <v>30</v>
      </c>
      <c r="D1402" s="5" t="s">
        <v>90</v>
      </c>
      <c r="E1402" s="5">
        <v>10</v>
      </c>
      <c r="F1402" s="5" cm="1">
        <f t="array" ref="F1402">_xlfn.XLOOKUP(SALES!$D1402,TRIM(Table5[PRODUCTS]),Table5[SELLING PRICE])</f>
        <v>1500</v>
      </c>
      <c r="G1402" s="5">
        <f t="shared" si="42"/>
        <v>15000</v>
      </c>
      <c r="H1402" s="6" t="str">
        <f t="shared" si="43"/>
        <v>Sept</v>
      </c>
      <c r="I1402" s="5">
        <f>YEAR(SALES!$A1402)</f>
        <v>2024</v>
      </c>
    </row>
    <row r="1403" spans="1:9" x14ac:dyDescent="0.35">
      <c r="A1403" s="7" t="s">
        <v>3121</v>
      </c>
      <c r="B1403" s="7" t="s">
        <v>3122</v>
      </c>
      <c r="C1403" s="7" t="s">
        <v>30</v>
      </c>
      <c r="D1403" s="7" t="s">
        <v>90</v>
      </c>
      <c r="E1403" s="7">
        <v>5</v>
      </c>
      <c r="F1403" s="7" cm="1">
        <f t="array" ref="F1403">_xlfn.XLOOKUP(SALES!$D1403,TRIM(Table5[PRODUCTS]),Table5[SELLING PRICE])</f>
        <v>1500</v>
      </c>
      <c r="G1403" s="7">
        <f t="shared" si="42"/>
        <v>7500</v>
      </c>
      <c r="H1403" s="6" t="str">
        <f t="shared" si="43"/>
        <v>Sept</v>
      </c>
      <c r="I1403" s="5">
        <f>YEAR(SALES!$A1403)</f>
        <v>2024</v>
      </c>
    </row>
    <row r="1404" spans="1:9" x14ac:dyDescent="0.35">
      <c r="A1404" s="5" t="s">
        <v>3043</v>
      </c>
      <c r="B1404" s="5" t="s">
        <v>3046</v>
      </c>
      <c r="C1404" s="5" t="s">
        <v>30</v>
      </c>
      <c r="D1404" s="5" t="s">
        <v>90</v>
      </c>
      <c r="E1404" s="5">
        <v>4</v>
      </c>
      <c r="F1404" s="5" cm="1">
        <f t="array" ref="F1404">_xlfn.XLOOKUP(SALES!$D1404,TRIM(Table5[PRODUCTS]),Table5[SELLING PRICE])</f>
        <v>1500</v>
      </c>
      <c r="G1404" s="5">
        <f t="shared" si="42"/>
        <v>6000</v>
      </c>
      <c r="H1404" s="6" t="str">
        <f t="shared" si="43"/>
        <v>Sept</v>
      </c>
      <c r="I1404" s="5">
        <f>YEAR(SALES!$A1404)</f>
        <v>2024</v>
      </c>
    </row>
    <row r="1405" spans="1:9" x14ac:dyDescent="0.35">
      <c r="A1405" s="7" t="s">
        <v>2918</v>
      </c>
      <c r="B1405" s="7" t="s">
        <v>2925</v>
      </c>
      <c r="C1405" s="7" t="s">
        <v>30</v>
      </c>
      <c r="D1405" s="7" t="s">
        <v>90</v>
      </c>
      <c r="E1405" s="7">
        <v>2</v>
      </c>
      <c r="F1405" s="7" cm="1">
        <f t="array" ref="F1405">_xlfn.XLOOKUP(SALES!$D1405,TRIM(Table5[PRODUCTS]),Table5[SELLING PRICE])</f>
        <v>1500</v>
      </c>
      <c r="G1405" s="7">
        <f t="shared" si="42"/>
        <v>3000</v>
      </c>
      <c r="H1405" s="6" t="str">
        <f t="shared" si="43"/>
        <v>Oct</v>
      </c>
      <c r="I1405" s="5">
        <f>YEAR(SALES!$A1405)</f>
        <v>2024</v>
      </c>
    </row>
    <row r="1406" spans="1:9" x14ac:dyDescent="0.35">
      <c r="A1406" s="5" t="s">
        <v>2877</v>
      </c>
      <c r="B1406" s="5" t="s">
        <v>2880</v>
      </c>
      <c r="C1406" s="5" t="s">
        <v>30</v>
      </c>
      <c r="D1406" s="5" t="s">
        <v>90</v>
      </c>
      <c r="E1406" s="5">
        <v>7</v>
      </c>
      <c r="F1406" s="5" cm="1">
        <f t="array" ref="F1406">_xlfn.XLOOKUP(SALES!$D1406,TRIM(Table5[PRODUCTS]),Table5[SELLING PRICE])</f>
        <v>1500</v>
      </c>
      <c r="G1406" s="5">
        <f t="shared" si="42"/>
        <v>10500</v>
      </c>
      <c r="H1406" s="6" t="str">
        <f t="shared" si="43"/>
        <v>Oct</v>
      </c>
      <c r="I1406" s="5">
        <f>YEAR(SALES!$A1406)</f>
        <v>2024</v>
      </c>
    </row>
    <row r="1407" spans="1:9" x14ac:dyDescent="0.35">
      <c r="A1407" s="7" t="s">
        <v>2735</v>
      </c>
      <c r="B1407" s="7" t="s">
        <v>2743</v>
      </c>
      <c r="C1407" s="7" t="s">
        <v>30</v>
      </c>
      <c r="D1407" s="7" t="s">
        <v>90</v>
      </c>
      <c r="E1407" s="7">
        <v>7</v>
      </c>
      <c r="F1407" s="7" cm="1">
        <f t="array" ref="F1407">_xlfn.XLOOKUP(SALES!$D1407,TRIM(Table5[PRODUCTS]),Table5[SELLING PRICE])</f>
        <v>1500</v>
      </c>
      <c r="G1407" s="7">
        <f t="shared" si="42"/>
        <v>10500</v>
      </c>
      <c r="H1407" s="6" t="str">
        <f t="shared" si="43"/>
        <v>Nov</v>
      </c>
      <c r="I1407" s="7">
        <f>YEAR(SALES!$A1407)</f>
        <v>2024</v>
      </c>
    </row>
    <row r="1408" spans="1:9" x14ac:dyDescent="0.35">
      <c r="A1408" s="5" t="s">
        <v>2714</v>
      </c>
      <c r="B1408" s="5" t="s">
        <v>2718</v>
      </c>
      <c r="C1408" s="5" t="s">
        <v>30</v>
      </c>
      <c r="D1408" s="5" t="s">
        <v>90</v>
      </c>
      <c r="E1408" s="5">
        <v>11</v>
      </c>
      <c r="F1408" s="5" cm="1">
        <f t="array" ref="F1408">_xlfn.XLOOKUP(SALES!$D1408,TRIM(Table5[PRODUCTS]),Table5[SELLING PRICE])</f>
        <v>1500</v>
      </c>
      <c r="G1408" s="5">
        <f t="shared" si="42"/>
        <v>16500</v>
      </c>
      <c r="H1408" s="6" t="str">
        <f t="shared" si="43"/>
        <v>Nov</v>
      </c>
      <c r="I1408" s="5">
        <f>YEAR(SALES!$A1408)</f>
        <v>2024</v>
      </c>
    </row>
    <row r="1409" spans="1:9" x14ac:dyDescent="0.35">
      <c r="A1409" s="7" t="s">
        <v>2514</v>
      </c>
      <c r="B1409" s="7" t="s">
        <v>2516</v>
      </c>
      <c r="C1409" s="7" t="s">
        <v>30</v>
      </c>
      <c r="D1409" s="7" t="s">
        <v>90</v>
      </c>
      <c r="E1409" s="7">
        <v>8</v>
      </c>
      <c r="F1409" s="7" cm="1">
        <f t="array" ref="F1409">_xlfn.XLOOKUP(SALES!$D1409,TRIM(Table5[PRODUCTS]),Table5[SELLING PRICE])</f>
        <v>1500</v>
      </c>
      <c r="G1409" s="7">
        <f t="shared" si="42"/>
        <v>12000</v>
      </c>
      <c r="H1409" s="6" t="str">
        <f t="shared" si="43"/>
        <v>Dec</v>
      </c>
      <c r="I1409" s="5">
        <f>YEAR(SALES!$A1409)</f>
        <v>2024</v>
      </c>
    </row>
    <row r="1410" spans="1:9" x14ac:dyDescent="0.35">
      <c r="A1410" s="5" t="s">
        <v>2444</v>
      </c>
      <c r="B1410" s="5" t="s">
        <v>2447</v>
      </c>
      <c r="C1410" s="5" t="s">
        <v>30</v>
      </c>
      <c r="D1410" s="5" t="s">
        <v>90</v>
      </c>
      <c r="E1410" s="5">
        <v>5</v>
      </c>
      <c r="F1410" s="5" cm="1">
        <f t="array" ref="F1410">_xlfn.XLOOKUP(SALES!$D1410,TRIM(Table5[PRODUCTS]),Table5[SELLING PRICE])</f>
        <v>1500</v>
      </c>
      <c r="G1410" s="5">
        <f t="shared" ref="G1410:G1473" si="44">PRODUCT(E1410:F1410)</f>
        <v>7500</v>
      </c>
      <c r="H1410" s="6" t="str">
        <f t="shared" ref="H1410:H1473" si="45">TEXT(A1410, "mmm")</f>
        <v>Dec</v>
      </c>
      <c r="I1410" s="5">
        <f>YEAR(SALES!$A1410)</f>
        <v>2024</v>
      </c>
    </row>
    <row r="1411" spans="1:9" x14ac:dyDescent="0.35">
      <c r="A1411" s="7" t="s">
        <v>1968</v>
      </c>
      <c r="B1411" s="7" t="s">
        <v>1971</v>
      </c>
      <c r="C1411" s="7" t="s">
        <v>30</v>
      </c>
      <c r="D1411" s="7" t="s">
        <v>90</v>
      </c>
      <c r="E1411" s="7">
        <v>11</v>
      </c>
      <c r="F1411" s="7" cm="1">
        <f t="array" ref="F1411">_xlfn.XLOOKUP(SALES!$D1411,TRIM(Table5[PRODUCTS]),Table5[SELLING PRICE])</f>
        <v>1500</v>
      </c>
      <c r="G1411" s="7">
        <f t="shared" si="44"/>
        <v>16500</v>
      </c>
      <c r="H1411" s="6" t="str">
        <f t="shared" si="45"/>
        <v>Mar</v>
      </c>
      <c r="I1411" s="5">
        <f>YEAR(SALES!$A1411)</f>
        <v>2025</v>
      </c>
    </row>
    <row r="1412" spans="1:9" x14ac:dyDescent="0.35">
      <c r="A1412" s="5" t="s">
        <v>1921</v>
      </c>
      <c r="B1412" s="5" t="s">
        <v>1928</v>
      </c>
      <c r="C1412" s="5" t="s">
        <v>30</v>
      </c>
      <c r="D1412" s="5" t="s">
        <v>90</v>
      </c>
      <c r="E1412" s="5">
        <v>3</v>
      </c>
      <c r="F1412" s="5" cm="1">
        <f t="array" ref="F1412">_xlfn.XLOOKUP(SALES!$D1412,TRIM(Table5[PRODUCTS]),Table5[SELLING PRICE])</f>
        <v>1500</v>
      </c>
      <c r="G1412" s="5">
        <f t="shared" si="44"/>
        <v>4500</v>
      </c>
      <c r="H1412" s="6" t="str">
        <f t="shared" si="45"/>
        <v>Mar</v>
      </c>
      <c r="I1412" s="5">
        <f>YEAR(SALES!$A1412)</f>
        <v>2025</v>
      </c>
    </row>
    <row r="1413" spans="1:9" x14ac:dyDescent="0.35">
      <c r="A1413" s="7" t="s">
        <v>1892</v>
      </c>
      <c r="B1413" s="7" t="s">
        <v>1896</v>
      </c>
      <c r="C1413" s="7" t="s">
        <v>30</v>
      </c>
      <c r="D1413" s="7" t="s">
        <v>90</v>
      </c>
      <c r="E1413" s="7">
        <v>4</v>
      </c>
      <c r="F1413" s="7" cm="1">
        <f t="array" ref="F1413">_xlfn.XLOOKUP(SALES!$D1413,TRIM(Table5[PRODUCTS]),Table5[SELLING PRICE])</f>
        <v>1500</v>
      </c>
      <c r="G1413" s="7">
        <f t="shared" si="44"/>
        <v>6000</v>
      </c>
      <c r="H1413" s="6" t="str">
        <f t="shared" si="45"/>
        <v>Mar</v>
      </c>
      <c r="I1413" s="7">
        <f>YEAR(SALES!$A1413)</f>
        <v>2025</v>
      </c>
    </row>
    <row r="1414" spans="1:9" x14ac:dyDescent="0.35">
      <c r="A1414" s="5" t="s">
        <v>1892</v>
      </c>
      <c r="B1414" s="5" t="s">
        <v>1894</v>
      </c>
      <c r="C1414" s="5" t="s">
        <v>30</v>
      </c>
      <c r="D1414" s="5" t="s">
        <v>90</v>
      </c>
      <c r="E1414" s="5">
        <v>5</v>
      </c>
      <c r="F1414" s="5" cm="1">
        <f t="array" ref="F1414">_xlfn.XLOOKUP(SALES!$D1414,TRIM(Table5[PRODUCTS]),Table5[SELLING PRICE])</f>
        <v>1500</v>
      </c>
      <c r="G1414" s="5">
        <f t="shared" si="44"/>
        <v>7500</v>
      </c>
      <c r="H1414" s="6" t="str">
        <f t="shared" si="45"/>
        <v>Mar</v>
      </c>
      <c r="I1414" s="5">
        <f>YEAR(SALES!$A1414)</f>
        <v>2025</v>
      </c>
    </row>
    <row r="1415" spans="1:9" x14ac:dyDescent="0.35">
      <c r="A1415" s="7" t="s">
        <v>1473</v>
      </c>
      <c r="B1415" s="7" t="s">
        <v>1475</v>
      </c>
      <c r="C1415" s="7" t="s">
        <v>30</v>
      </c>
      <c r="D1415" s="7" t="s">
        <v>90</v>
      </c>
      <c r="E1415" s="7">
        <v>3</v>
      </c>
      <c r="F1415" s="7" cm="1">
        <f t="array" ref="F1415">_xlfn.XLOOKUP(SALES!$D1415,TRIM(Table5[PRODUCTS]),Table5[SELLING PRICE])</f>
        <v>1500</v>
      </c>
      <c r="G1415" s="7">
        <f t="shared" si="44"/>
        <v>4500</v>
      </c>
      <c r="H1415" s="6" t="str">
        <f t="shared" si="45"/>
        <v>May</v>
      </c>
      <c r="I1415" s="5">
        <f>YEAR(SALES!$A1415)</f>
        <v>2025</v>
      </c>
    </row>
    <row r="1416" spans="1:9" x14ac:dyDescent="0.35">
      <c r="A1416" s="5" t="s">
        <v>1411</v>
      </c>
      <c r="B1416" s="5" t="s">
        <v>1415</v>
      </c>
      <c r="C1416" s="5" t="s">
        <v>30</v>
      </c>
      <c r="D1416" s="5" t="s">
        <v>90</v>
      </c>
      <c r="E1416" s="5">
        <v>7</v>
      </c>
      <c r="F1416" s="5" cm="1">
        <f t="array" ref="F1416">_xlfn.XLOOKUP(SALES!$D1416,TRIM(Table5[PRODUCTS]),Table5[SELLING PRICE])</f>
        <v>1500</v>
      </c>
      <c r="G1416" s="5">
        <f t="shared" si="44"/>
        <v>10500</v>
      </c>
      <c r="H1416" s="6" t="str">
        <f t="shared" si="45"/>
        <v>Jun</v>
      </c>
      <c r="I1416" s="5">
        <f>YEAR(SALES!$A1416)</f>
        <v>2025</v>
      </c>
    </row>
    <row r="1417" spans="1:9" x14ac:dyDescent="0.35">
      <c r="A1417" s="7" t="s">
        <v>1260</v>
      </c>
      <c r="B1417" s="7" t="s">
        <v>1262</v>
      </c>
      <c r="C1417" s="7" t="s">
        <v>30</v>
      </c>
      <c r="D1417" s="7" t="s">
        <v>90</v>
      </c>
      <c r="E1417" s="7">
        <v>9</v>
      </c>
      <c r="F1417" s="7" cm="1">
        <f t="array" ref="F1417">_xlfn.XLOOKUP(SALES!$D1417,TRIM(Table5[PRODUCTS]),Table5[SELLING PRICE])</f>
        <v>1500</v>
      </c>
      <c r="G1417" s="7">
        <f t="shared" si="44"/>
        <v>13500</v>
      </c>
      <c r="H1417" s="6" t="str">
        <f t="shared" si="45"/>
        <v>Jun</v>
      </c>
      <c r="I1417" s="5">
        <f>YEAR(SALES!$A1417)</f>
        <v>2025</v>
      </c>
    </row>
    <row r="1418" spans="1:9" x14ac:dyDescent="0.35">
      <c r="A1418" s="5" t="s">
        <v>1178</v>
      </c>
      <c r="B1418" s="5" t="s">
        <v>1182</v>
      </c>
      <c r="C1418" s="5" t="s">
        <v>30</v>
      </c>
      <c r="D1418" s="5" t="s">
        <v>90</v>
      </c>
      <c r="E1418" s="5">
        <v>9</v>
      </c>
      <c r="F1418" s="5" cm="1">
        <f t="array" ref="F1418">_xlfn.XLOOKUP(SALES!$D1418,TRIM(Table5[PRODUCTS]),Table5[SELLING PRICE])</f>
        <v>1500</v>
      </c>
      <c r="G1418" s="5">
        <f t="shared" si="44"/>
        <v>13500</v>
      </c>
      <c r="H1418" s="6" t="str">
        <f t="shared" si="45"/>
        <v>Jul</v>
      </c>
      <c r="I1418" s="5">
        <f>YEAR(SALES!$A1418)</f>
        <v>2025</v>
      </c>
    </row>
    <row r="1419" spans="1:9" x14ac:dyDescent="0.35">
      <c r="A1419" s="7" t="s">
        <v>1079</v>
      </c>
      <c r="B1419" s="7" t="s">
        <v>1084</v>
      </c>
      <c r="C1419" s="7" t="s">
        <v>30</v>
      </c>
      <c r="D1419" s="7" t="s">
        <v>90</v>
      </c>
      <c r="E1419" s="7">
        <v>3</v>
      </c>
      <c r="F1419" s="7" cm="1">
        <f t="array" ref="F1419">_xlfn.XLOOKUP(SALES!$D1419,TRIM(Table5[PRODUCTS]),Table5[SELLING PRICE])</f>
        <v>1500</v>
      </c>
      <c r="G1419" s="7">
        <f t="shared" si="44"/>
        <v>4500</v>
      </c>
      <c r="H1419" s="6" t="str">
        <f t="shared" si="45"/>
        <v>Jul</v>
      </c>
      <c r="I1419" s="7">
        <f>YEAR(SALES!$A1419)</f>
        <v>2025</v>
      </c>
    </row>
    <row r="1420" spans="1:9" x14ac:dyDescent="0.35">
      <c r="A1420" s="5" t="s">
        <v>1034</v>
      </c>
      <c r="B1420" s="5" t="s">
        <v>1035</v>
      </c>
      <c r="C1420" s="5" t="s">
        <v>30</v>
      </c>
      <c r="D1420" s="5" t="s">
        <v>90</v>
      </c>
      <c r="E1420" s="5">
        <v>10</v>
      </c>
      <c r="F1420" s="5" cm="1">
        <f t="array" ref="F1420">_xlfn.XLOOKUP(SALES!$D1420,TRIM(Table5[PRODUCTS]),Table5[SELLING PRICE])</f>
        <v>1500</v>
      </c>
      <c r="G1420" s="5">
        <f t="shared" si="44"/>
        <v>15000</v>
      </c>
      <c r="H1420" s="6" t="str">
        <f t="shared" si="45"/>
        <v>Aug</v>
      </c>
      <c r="I1420" s="5">
        <f>YEAR(SALES!$A1420)</f>
        <v>2025</v>
      </c>
    </row>
    <row r="1421" spans="1:9" x14ac:dyDescent="0.35">
      <c r="A1421" s="7" t="s">
        <v>1031</v>
      </c>
      <c r="B1421" s="7" t="s">
        <v>1032</v>
      </c>
      <c r="C1421" s="7" t="s">
        <v>30</v>
      </c>
      <c r="D1421" s="7" t="s">
        <v>90</v>
      </c>
      <c r="E1421" s="7">
        <v>9</v>
      </c>
      <c r="F1421" s="7" cm="1">
        <f t="array" ref="F1421">_xlfn.XLOOKUP(SALES!$D1421,TRIM(Table5[PRODUCTS]),Table5[SELLING PRICE])</f>
        <v>1500</v>
      </c>
      <c r="G1421" s="7">
        <f t="shared" si="44"/>
        <v>13500</v>
      </c>
      <c r="H1421" s="6" t="str">
        <f t="shared" si="45"/>
        <v>Aug</v>
      </c>
      <c r="I1421" s="5">
        <f>YEAR(SALES!$A1421)</f>
        <v>2025</v>
      </c>
    </row>
    <row r="1422" spans="1:9" x14ac:dyDescent="0.35">
      <c r="A1422" s="5" t="s">
        <v>999</v>
      </c>
      <c r="B1422" s="5" t="s">
        <v>1001</v>
      </c>
      <c r="C1422" s="5" t="s">
        <v>30</v>
      </c>
      <c r="D1422" s="5" t="s">
        <v>90</v>
      </c>
      <c r="E1422" s="5">
        <v>5</v>
      </c>
      <c r="F1422" s="5" cm="1">
        <f t="array" ref="F1422">_xlfn.XLOOKUP(SALES!$D1422,TRIM(Table5[PRODUCTS]),Table5[SELLING PRICE])</f>
        <v>1500</v>
      </c>
      <c r="G1422" s="5">
        <f t="shared" si="44"/>
        <v>7500</v>
      </c>
      <c r="H1422" s="6" t="str">
        <f t="shared" si="45"/>
        <v>Aug</v>
      </c>
      <c r="I1422" s="5">
        <f>YEAR(SALES!$A1422)</f>
        <v>2025</v>
      </c>
    </row>
    <row r="1423" spans="1:9" x14ac:dyDescent="0.35">
      <c r="A1423" s="7" t="s">
        <v>857</v>
      </c>
      <c r="B1423" s="7" t="s">
        <v>858</v>
      </c>
      <c r="C1423" s="7" t="s">
        <v>30</v>
      </c>
      <c r="D1423" s="7" t="s">
        <v>90</v>
      </c>
      <c r="E1423" s="7">
        <v>15</v>
      </c>
      <c r="F1423" s="7" cm="1">
        <f t="array" ref="F1423">_xlfn.XLOOKUP(SALES!$D1423,TRIM(Table5[PRODUCTS]),Table5[SELLING PRICE])</f>
        <v>1500</v>
      </c>
      <c r="G1423" s="7">
        <f t="shared" si="44"/>
        <v>22500</v>
      </c>
      <c r="H1423" s="6" t="str">
        <f t="shared" si="45"/>
        <v>Aug</v>
      </c>
      <c r="I1423" s="5">
        <f>YEAR(SALES!$A1423)</f>
        <v>2025</v>
      </c>
    </row>
    <row r="1424" spans="1:9" x14ac:dyDescent="0.35">
      <c r="A1424" s="5" t="s">
        <v>623</v>
      </c>
      <c r="B1424" s="5" t="s">
        <v>626</v>
      </c>
      <c r="C1424" s="5" t="s">
        <v>30</v>
      </c>
      <c r="D1424" s="5" t="s">
        <v>90</v>
      </c>
      <c r="E1424" s="5">
        <v>8</v>
      </c>
      <c r="F1424" s="5" cm="1">
        <f t="array" ref="F1424">_xlfn.XLOOKUP(SALES!$D1424,TRIM(Table5[PRODUCTS]),Table5[SELLING PRICE])</f>
        <v>1500</v>
      </c>
      <c r="G1424" s="5">
        <f t="shared" si="44"/>
        <v>12000</v>
      </c>
      <c r="H1424" s="6" t="str">
        <f t="shared" si="45"/>
        <v>Oct</v>
      </c>
      <c r="I1424" s="5">
        <f>YEAR(SALES!$A1424)</f>
        <v>2025</v>
      </c>
    </row>
    <row r="1425" spans="1:9" x14ac:dyDescent="0.35">
      <c r="A1425" s="7" t="s">
        <v>547</v>
      </c>
      <c r="B1425" s="7" t="s">
        <v>548</v>
      </c>
      <c r="C1425" s="7" t="s">
        <v>30</v>
      </c>
      <c r="D1425" s="7" t="s">
        <v>90</v>
      </c>
      <c r="E1425" s="7">
        <v>8</v>
      </c>
      <c r="F1425" s="7" cm="1">
        <f t="array" ref="F1425">_xlfn.XLOOKUP(SALES!$D1425,TRIM(Table5[PRODUCTS]),Table5[SELLING PRICE])</f>
        <v>1500</v>
      </c>
      <c r="G1425" s="7">
        <f t="shared" si="44"/>
        <v>12000</v>
      </c>
      <c r="H1425" s="6" t="str">
        <f t="shared" si="45"/>
        <v>Oct</v>
      </c>
      <c r="I1425" s="7">
        <f>YEAR(SALES!$A1425)</f>
        <v>2025</v>
      </c>
    </row>
    <row r="1426" spans="1:9" x14ac:dyDescent="0.35">
      <c r="A1426" s="5" t="s">
        <v>493</v>
      </c>
      <c r="B1426" s="5" t="s">
        <v>496</v>
      </c>
      <c r="C1426" s="5" t="s">
        <v>30</v>
      </c>
      <c r="D1426" s="5" t="s">
        <v>90</v>
      </c>
      <c r="E1426" s="5">
        <v>9</v>
      </c>
      <c r="F1426" s="5" cm="1">
        <f t="array" ref="F1426">_xlfn.XLOOKUP(SALES!$D1426,TRIM(Table5[PRODUCTS]),Table5[SELLING PRICE])</f>
        <v>1500</v>
      </c>
      <c r="G1426" s="5">
        <f t="shared" si="44"/>
        <v>13500</v>
      </c>
      <c r="H1426" s="6" t="str">
        <f t="shared" si="45"/>
        <v>Oct</v>
      </c>
      <c r="I1426" s="5">
        <f>YEAR(SALES!$A1426)</f>
        <v>2025</v>
      </c>
    </row>
    <row r="1427" spans="1:9" x14ac:dyDescent="0.35">
      <c r="A1427" s="7" t="s">
        <v>471</v>
      </c>
      <c r="B1427" s="7" t="s">
        <v>470</v>
      </c>
      <c r="C1427" s="7" t="s">
        <v>30</v>
      </c>
      <c r="D1427" s="7" t="s">
        <v>90</v>
      </c>
      <c r="E1427" s="7">
        <v>1</v>
      </c>
      <c r="F1427" s="7" cm="1">
        <f t="array" ref="F1427">_xlfn.XLOOKUP(SALES!$D1427,TRIM(Table5[PRODUCTS]),Table5[SELLING PRICE])</f>
        <v>1500</v>
      </c>
      <c r="G1427" s="7">
        <f t="shared" si="44"/>
        <v>1500</v>
      </c>
      <c r="H1427" s="6" t="str">
        <f t="shared" si="45"/>
        <v>Oct</v>
      </c>
      <c r="I1427" s="5">
        <f>YEAR(SALES!$A1427)</f>
        <v>2025</v>
      </c>
    </row>
    <row r="1428" spans="1:9" x14ac:dyDescent="0.35">
      <c r="A1428" s="5" t="s">
        <v>323</v>
      </c>
      <c r="B1428" s="5" t="s">
        <v>326</v>
      </c>
      <c r="C1428" s="5" t="s">
        <v>30</v>
      </c>
      <c r="D1428" s="5" t="s">
        <v>90</v>
      </c>
      <c r="E1428" s="5">
        <v>6</v>
      </c>
      <c r="F1428" s="5" cm="1">
        <f t="array" ref="F1428">_xlfn.XLOOKUP(SALES!$D1428,TRIM(Table5[PRODUCTS]),Table5[SELLING PRICE])</f>
        <v>1500</v>
      </c>
      <c r="G1428" s="5">
        <f t="shared" si="44"/>
        <v>9000</v>
      </c>
      <c r="H1428" s="6" t="str">
        <f t="shared" si="45"/>
        <v>Nov</v>
      </c>
      <c r="I1428" s="5">
        <f>YEAR(SALES!$A1428)</f>
        <v>2025</v>
      </c>
    </row>
    <row r="1429" spans="1:9" x14ac:dyDescent="0.35">
      <c r="A1429" s="7" t="s">
        <v>241</v>
      </c>
      <c r="B1429" s="7" t="s">
        <v>243</v>
      </c>
      <c r="C1429" s="7" t="s">
        <v>30</v>
      </c>
      <c r="D1429" s="7" t="s">
        <v>90</v>
      </c>
      <c r="E1429" s="7">
        <v>5</v>
      </c>
      <c r="F1429" s="7" cm="1">
        <f t="array" ref="F1429">_xlfn.XLOOKUP(SALES!$D1429,TRIM(Table5[PRODUCTS]),Table5[SELLING PRICE])</f>
        <v>1500</v>
      </c>
      <c r="G1429" s="7">
        <f t="shared" si="44"/>
        <v>7500</v>
      </c>
      <c r="H1429" s="6" t="str">
        <f t="shared" si="45"/>
        <v>Dec</v>
      </c>
      <c r="I1429" s="5">
        <f>YEAR(SALES!$A1429)</f>
        <v>2025</v>
      </c>
    </row>
    <row r="1430" spans="1:9" x14ac:dyDescent="0.35">
      <c r="A1430" s="5" t="s">
        <v>145</v>
      </c>
      <c r="B1430" s="5" t="s">
        <v>155</v>
      </c>
      <c r="C1430" s="5" t="s">
        <v>30</v>
      </c>
      <c r="D1430" s="5" t="s">
        <v>90</v>
      </c>
      <c r="E1430" s="5">
        <v>7</v>
      </c>
      <c r="F1430" s="5" cm="1">
        <f t="array" ref="F1430">_xlfn.XLOOKUP(SALES!$D1430,TRIM(Table5[PRODUCTS]),Table5[SELLING PRICE])</f>
        <v>1500</v>
      </c>
      <c r="G1430" s="5">
        <f t="shared" si="44"/>
        <v>10500</v>
      </c>
      <c r="H1430" s="6" t="str">
        <f t="shared" si="45"/>
        <v>Dec</v>
      </c>
      <c r="I1430" s="5">
        <f>YEAR(SALES!$A1430)</f>
        <v>2025</v>
      </c>
    </row>
    <row r="1431" spans="1:9" x14ac:dyDescent="0.35">
      <c r="A1431" s="7" t="s">
        <v>87</v>
      </c>
      <c r="B1431" s="7" t="s">
        <v>91</v>
      </c>
      <c r="C1431" s="7" t="s">
        <v>30</v>
      </c>
      <c r="D1431" s="7" t="s">
        <v>90</v>
      </c>
      <c r="E1431" s="7">
        <v>1</v>
      </c>
      <c r="F1431" s="7" cm="1">
        <f t="array" ref="F1431">_xlfn.XLOOKUP(SALES!$D1431,TRIM(Table5[PRODUCTS]),Table5[SELLING PRICE])</f>
        <v>1500</v>
      </c>
      <c r="G1431" s="7">
        <f t="shared" si="44"/>
        <v>1500</v>
      </c>
      <c r="H1431" s="6" t="str">
        <f t="shared" si="45"/>
        <v>Dec</v>
      </c>
      <c r="I1431" s="7">
        <f>YEAR(SALES!$A1431)</f>
        <v>2025</v>
      </c>
    </row>
    <row r="1432" spans="1:9" x14ac:dyDescent="0.35">
      <c r="A1432" s="5" t="s">
        <v>7144</v>
      </c>
      <c r="B1432" s="5" t="s">
        <v>7151</v>
      </c>
      <c r="C1432" s="5" t="s">
        <v>34</v>
      </c>
      <c r="D1432" s="5" t="s">
        <v>135</v>
      </c>
      <c r="E1432" s="5">
        <v>3</v>
      </c>
      <c r="F1432" s="5" cm="1">
        <f t="array" ref="F1432">_xlfn.XLOOKUP(SALES!$D1432,TRIM(Table5[PRODUCTS]),Table5[SELLING PRICE])</f>
        <v>700</v>
      </c>
      <c r="G1432" s="5">
        <f t="shared" si="44"/>
        <v>2100</v>
      </c>
      <c r="H1432" s="6" t="str">
        <f t="shared" si="45"/>
        <v>Jan</v>
      </c>
      <c r="I1432" s="5">
        <f>YEAR(SALES!$A1432)</f>
        <v>2023</v>
      </c>
    </row>
    <row r="1433" spans="1:9" x14ac:dyDescent="0.35">
      <c r="A1433" s="7" t="s">
        <v>7136</v>
      </c>
      <c r="B1433" s="7" t="s">
        <v>7141</v>
      </c>
      <c r="C1433" s="7" t="s">
        <v>34</v>
      </c>
      <c r="D1433" s="7" t="s">
        <v>135</v>
      </c>
      <c r="E1433" s="7">
        <v>15</v>
      </c>
      <c r="F1433" s="7" cm="1">
        <f t="array" ref="F1433">_xlfn.XLOOKUP(SALES!$D1433,TRIM(Table5[PRODUCTS]),Table5[SELLING PRICE])</f>
        <v>700</v>
      </c>
      <c r="G1433" s="7">
        <f t="shared" si="44"/>
        <v>10500</v>
      </c>
      <c r="H1433" s="6" t="str">
        <f t="shared" si="45"/>
        <v>Jan</v>
      </c>
      <c r="I1433" s="5">
        <f>YEAR(SALES!$A1433)</f>
        <v>2023</v>
      </c>
    </row>
    <row r="1434" spans="1:9" x14ac:dyDescent="0.35">
      <c r="A1434" s="5" t="s">
        <v>7121</v>
      </c>
      <c r="B1434" s="5" t="s">
        <v>7123</v>
      </c>
      <c r="C1434" s="5" t="s">
        <v>34</v>
      </c>
      <c r="D1434" s="5" t="s">
        <v>135</v>
      </c>
      <c r="E1434" s="5">
        <v>13</v>
      </c>
      <c r="F1434" s="5" cm="1">
        <f t="array" ref="F1434">_xlfn.XLOOKUP(SALES!$D1434,TRIM(Table5[PRODUCTS]),Table5[SELLING PRICE])</f>
        <v>700</v>
      </c>
      <c r="G1434" s="5">
        <f t="shared" si="44"/>
        <v>9100</v>
      </c>
      <c r="H1434" s="6" t="str">
        <f t="shared" si="45"/>
        <v>Jan</v>
      </c>
      <c r="I1434" s="5">
        <f>YEAR(SALES!$A1434)</f>
        <v>2023</v>
      </c>
    </row>
    <row r="1435" spans="1:9" x14ac:dyDescent="0.35">
      <c r="A1435" s="7" t="s">
        <v>7095</v>
      </c>
      <c r="B1435" s="7" t="s">
        <v>7096</v>
      </c>
      <c r="C1435" s="7" t="s">
        <v>34</v>
      </c>
      <c r="D1435" s="7" t="s">
        <v>135</v>
      </c>
      <c r="E1435" s="7">
        <v>10</v>
      </c>
      <c r="F1435" s="7" cm="1">
        <f t="array" ref="F1435">_xlfn.XLOOKUP(SALES!$D1435,TRIM(Table5[PRODUCTS]),Table5[SELLING PRICE])</f>
        <v>700</v>
      </c>
      <c r="G1435" s="7">
        <f t="shared" si="44"/>
        <v>7000</v>
      </c>
      <c r="H1435" s="6" t="str">
        <f t="shared" si="45"/>
        <v>Jan</v>
      </c>
      <c r="I1435" s="5">
        <f>YEAR(SALES!$A1435)</f>
        <v>2023</v>
      </c>
    </row>
    <row r="1436" spans="1:9" x14ac:dyDescent="0.35">
      <c r="A1436" s="5" t="s">
        <v>7077</v>
      </c>
      <c r="B1436" s="5" t="s">
        <v>7079</v>
      </c>
      <c r="C1436" s="5" t="s">
        <v>34</v>
      </c>
      <c r="D1436" s="5" t="s">
        <v>135</v>
      </c>
      <c r="E1436" s="5">
        <v>1</v>
      </c>
      <c r="F1436" s="5" cm="1">
        <f t="array" ref="F1436">_xlfn.XLOOKUP(SALES!$D1436,TRIM(Table5[PRODUCTS]),Table5[SELLING PRICE])</f>
        <v>700</v>
      </c>
      <c r="G1436" s="5">
        <f t="shared" si="44"/>
        <v>700</v>
      </c>
      <c r="H1436" s="6" t="str">
        <f t="shared" si="45"/>
        <v>Jan</v>
      </c>
      <c r="I1436" s="5">
        <f>YEAR(SALES!$A1436)</f>
        <v>2023</v>
      </c>
    </row>
    <row r="1437" spans="1:9" x14ac:dyDescent="0.35">
      <c r="A1437" s="7" t="s">
        <v>7009</v>
      </c>
      <c r="B1437" s="7" t="s">
        <v>7012</v>
      </c>
      <c r="C1437" s="7" t="s">
        <v>34</v>
      </c>
      <c r="D1437" s="7" t="s">
        <v>135</v>
      </c>
      <c r="E1437" s="7">
        <v>5</v>
      </c>
      <c r="F1437" s="7" cm="1">
        <f t="array" ref="F1437">_xlfn.XLOOKUP(SALES!$D1437,TRIM(Table5[PRODUCTS]),Table5[SELLING PRICE])</f>
        <v>700</v>
      </c>
      <c r="G1437" s="7">
        <f t="shared" si="44"/>
        <v>3500</v>
      </c>
      <c r="H1437" s="6" t="str">
        <f t="shared" si="45"/>
        <v>Jan</v>
      </c>
      <c r="I1437" s="7">
        <f>YEAR(SALES!$A1437)</f>
        <v>2023</v>
      </c>
    </row>
    <row r="1438" spans="1:9" x14ac:dyDescent="0.35">
      <c r="A1438" s="5" t="s">
        <v>6964</v>
      </c>
      <c r="B1438" s="5" t="s">
        <v>6967</v>
      </c>
      <c r="C1438" s="5" t="s">
        <v>34</v>
      </c>
      <c r="D1438" s="5" t="s">
        <v>135</v>
      </c>
      <c r="E1438" s="5">
        <v>3</v>
      </c>
      <c r="F1438" s="5" cm="1">
        <f t="array" ref="F1438">_xlfn.XLOOKUP(SALES!$D1438,TRIM(Table5[PRODUCTS]),Table5[SELLING PRICE])</f>
        <v>700</v>
      </c>
      <c r="G1438" s="5">
        <f t="shared" si="44"/>
        <v>2100</v>
      </c>
      <c r="H1438" s="6" t="str">
        <f t="shared" si="45"/>
        <v>Jan</v>
      </c>
      <c r="I1438" s="5">
        <f>YEAR(SALES!$A1438)</f>
        <v>2023</v>
      </c>
    </row>
    <row r="1439" spans="1:9" x14ac:dyDescent="0.35">
      <c r="A1439" s="7" t="s">
        <v>6959</v>
      </c>
      <c r="B1439" s="7" t="s">
        <v>6960</v>
      </c>
      <c r="C1439" s="7" t="s">
        <v>34</v>
      </c>
      <c r="D1439" s="7" t="s">
        <v>135</v>
      </c>
      <c r="E1439" s="7">
        <v>10</v>
      </c>
      <c r="F1439" s="7" cm="1">
        <f t="array" ref="F1439">_xlfn.XLOOKUP(SALES!$D1439,TRIM(Table5[PRODUCTS]),Table5[SELLING PRICE])</f>
        <v>700</v>
      </c>
      <c r="G1439" s="7">
        <f t="shared" si="44"/>
        <v>7000</v>
      </c>
      <c r="H1439" s="6" t="str">
        <f t="shared" si="45"/>
        <v>Jan</v>
      </c>
      <c r="I1439" s="5">
        <f>YEAR(SALES!$A1439)</f>
        <v>2023</v>
      </c>
    </row>
    <row r="1440" spans="1:9" x14ac:dyDescent="0.35">
      <c r="A1440" s="5" t="s">
        <v>6842</v>
      </c>
      <c r="B1440" s="5" t="s">
        <v>6850</v>
      </c>
      <c r="C1440" s="5" t="s">
        <v>34</v>
      </c>
      <c r="D1440" s="5" t="s">
        <v>135</v>
      </c>
      <c r="E1440" s="5">
        <v>2</v>
      </c>
      <c r="F1440" s="5" cm="1">
        <f t="array" ref="F1440">_xlfn.XLOOKUP(SALES!$D1440,TRIM(Table5[PRODUCTS]),Table5[SELLING PRICE])</f>
        <v>700</v>
      </c>
      <c r="G1440" s="5">
        <f t="shared" si="44"/>
        <v>1400</v>
      </c>
      <c r="H1440" s="6" t="str">
        <f t="shared" si="45"/>
        <v>Feb</v>
      </c>
      <c r="I1440" s="5">
        <f>YEAR(SALES!$A1440)</f>
        <v>2023</v>
      </c>
    </row>
    <row r="1441" spans="1:9" x14ac:dyDescent="0.35">
      <c r="A1441" s="7" t="s">
        <v>6809</v>
      </c>
      <c r="B1441" s="7" t="s">
        <v>6810</v>
      </c>
      <c r="C1441" s="7" t="s">
        <v>34</v>
      </c>
      <c r="D1441" s="7" t="s">
        <v>135</v>
      </c>
      <c r="E1441" s="7">
        <v>5</v>
      </c>
      <c r="F1441" s="7" cm="1">
        <f t="array" ref="F1441">_xlfn.XLOOKUP(SALES!$D1441,TRIM(Table5[PRODUCTS]),Table5[SELLING PRICE])</f>
        <v>700</v>
      </c>
      <c r="G1441" s="7">
        <f t="shared" si="44"/>
        <v>3500</v>
      </c>
      <c r="H1441" s="6" t="str">
        <f t="shared" si="45"/>
        <v>Feb</v>
      </c>
      <c r="I1441" s="5">
        <f>YEAR(SALES!$A1441)</f>
        <v>2023</v>
      </c>
    </row>
    <row r="1442" spans="1:9" x14ac:dyDescent="0.35">
      <c r="A1442" s="5" t="s">
        <v>6782</v>
      </c>
      <c r="B1442" s="5" t="s">
        <v>6787</v>
      </c>
      <c r="C1442" s="5" t="s">
        <v>34</v>
      </c>
      <c r="D1442" s="5" t="s">
        <v>135</v>
      </c>
      <c r="E1442" s="5">
        <v>6</v>
      </c>
      <c r="F1442" s="5" cm="1">
        <f t="array" ref="F1442">_xlfn.XLOOKUP(SALES!$D1442,TRIM(Table5[PRODUCTS]),Table5[SELLING PRICE])</f>
        <v>700</v>
      </c>
      <c r="G1442" s="5">
        <f t="shared" si="44"/>
        <v>4200</v>
      </c>
      <c r="H1442" s="6" t="str">
        <f t="shared" si="45"/>
        <v>Feb</v>
      </c>
      <c r="I1442" s="5">
        <f>YEAR(SALES!$A1442)</f>
        <v>2023</v>
      </c>
    </row>
    <row r="1443" spans="1:9" x14ac:dyDescent="0.35">
      <c r="A1443" s="7" t="s">
        <v>6782</v>
      </c>
      <c r="B1443" s="7" t="s">
        <v>6785</v>
      </c>
      <c r="C1443" s="7" t="s">
        <v>34</v>
      </c>
      <c r="D1443" s="7" t="s">
        <v>135</v>
      </c>
      <c r="E1443" s="7">
        <v>15</v>
      </c>
      <c r="F1443" s="7" cm="1">
        <f t="array" ref="F1443">_xlfn.XLOOKUP(SALES!$D1443,TRIM(Table5[PRODUCTS]),Table5[SELLING PRICE])</f>
        <v>700</v>
      </c>
      <c r="G1443" s="7">
        <f t="shared" si="44"/>
        <v>10500</v>
      </c>
      <c r="H1443" s="6" t="str">
        <f t="shared" si="45"/>
        <v>Feb</v>
      </c>
      <c r="I1443" s="7">
        <f>YEAR(SALES!$A1443)</f>
        <v>2023</v>
      </c>
    </row>
    <row r="1444" spans="1:9" x14ac:dyDescent="0.35">
      <c r="A1444" s="5" t="s">
        <v>6758</v>
      </c>
      <c r="B1444" s="5" t="s">
        <v>6760</v>
      </c>
      <c r="C1444" s="5" t="s">
        <v>34</v>
      </c>
      <c r="D1444" s="5" t="s">
        <v>135</v>
      </c>
      <c r="E1444" s="5">
        <v>10</v>
      </c>
      <c r="F1444" s="5" cm="1">
        <f t="array" ref="F1444">_xlfn.XLOOKUP(SALES!$D1444,TRIM(Table5[PRODUCTS]),Table5[SELLING PRICE])</f>
        <v>700</v>
      </c>
      <c r="G1444" s="5">
        <f t="shared" si="44"/>
        <v>7000</v>
      </c>
      <c r="H1444" s="6" t="str">
        <f t="shared" si="45"/>
        <v>Feb</v>
      </c>
      <c r="I1444" s="5">
        <f>YEAR(SALES!$A1444)</f>
        <v>2023</v>
      </c>
    </row>
    <row r="1445" spans="1:9" x14ac:dyDescent="0.35">
      <c r="A1445" s="7" t="s">
        <v>6751</v>
      </c>
      <c r="B1445" s="7" t="s">
        <v>6750</v>
      </c>
      <c r="C1445" s="7" t="s">
        <v>34</v>
      </c>
      <c r="D1445" s="7" t="s">
        <v>135</v>
      </c>
      <c r="E1445" s="7">
        <v>11</v>
      </c>
      <c r="F1445" s="7" cm="1">
        <f t="array" ref="F1445">_xlfn.XLOOKUP(SALES!$D1445,TRIM(Table5[PRODUCTS]),Table5[SELLING PRICE])</f>
        <v>700</v>
      </c>
      <c r="G1445" s="7">
        <f t="shared" si="44"/>
        <v>7700</v>
      </c>
      <c r="H1445" s="6" t="str">
        <f t="shared" si="45"/>
        <v>Mar</v>
      </c>
      <c r="I1445" s="5">
        <f>YEAR(SALES!$A1445)</f>
        <v>2023</v>
      </c>
    </row>
    <row r="1446" spans="1:9" x14ac:dyDescent="0.35">
      <c r="A1446" s="5" t="s">
        <v>6694</v>
      </c>
      <c r="B1446" s="5" t="s">
        <v>6695</v>
      </c>
      <c r="C1446" s="5" t="s">
        <v>34</v>
      </c>
      <c r="D1446" s="5" t="s">
        <v>135</v>
      </c>
      <c r="E1446" s="5">
        <v>14</v>
      </c>
      <c r="F1446" s="5" cm="1">
        <f t="array" ref="F1446">_xlfn.XLOOKUP(SALES!$D1446,TRIM(Table5[PRODUCTS]),Table5[SELLING PRICE])</f>
        <v>700</v>
      </c>
      <c r="G1446" s="5">
        <f t="shared" si="44"/>
        <v>9800</v>
      </c>
      <c r="H1446" s="6" t="str">
        <f t="shared" si="45"/>
        <v>Mar</v>
      </c>
      <c r="I1446" s="5">
        <f>YEAR(SALES!$A1446)</f>
        <v>2023</v>
      </c>
    </row>
    <row r="1447" spans="1:9" x14ac:dyDescent="0.35">
      <c r="A1447" s="7" t="s">
        <v>6660</v>
      </c>
      <c r="B1447" s="7" t="s">
        <v>6666</v>
      </c>
      <c r="C1447" s="7" t="s">
        <v>34</v>
      </c>
      <c r="D1447" s="7" t="s">
        <v>135</v>
      </c>
      <c r="E1447" s="7">
        <v>5</v>
      </c>
      <c r="F1447" s="7" cm="1">
        <f t="array" ref="F1447">_xlfn.XLOOKUP(SALES!$D1447,TRIM(Table5[PRODUCTS]),Table5[SELLING PRICE])</f>
        <v>700</v>
      </c>
      <c r="G1447" s="7">
        <f t="shared" si="44"/>
        <v>3500</v>
      </c>
      <c r="H1447" s="6" t="str">
        <f t="shared" si="45"/>
        <v>Mar</v>
      </c>
      <c r="I1447" s="5">
        <f>YEAR(SALES!$A1447)</f>
        <v>2023</v>
      </c>
    </row>
    <row r="1448" spans="1:9" x14ac:dyDescent="0.35">
      <c r="A1448" s="5" t="s">
        <v>6615</v>
      </c>
      <c r="B1448" s="5" t="s">
        <v>6618</v>
      </c>
      <c r="C1448" s="5" t="s">
        <v>34</v>
      </c>
      <c r="D1448" s="5" t="s">
        <v>135</v>
      </c>
      <c r="E1448" s="5">
        <v>3</v>
      </c>
      <c r="F1448" s="5" cm="1">
        <f t="array" ref="F1448">_xlfn.XLOOKUP(SALES!$D1448,TRIM(Table5[PRODUCTS]),Table5[SELLING PRICE])</f>
        <v>700</v>
      </c>
      <c r="G1448" s="5">
        <f t="shared" si="44"/>
        <v>2100</v>
      </c>
      <c r="H1448" s="6" t="str">
        <f t="shared" si="45"/>
        <v>Mar</v>
      </c>
      <c r="I1448" s="5">
        <f>YEAR(SALES!$A1448)</f>
        <v>2023</v>
      </c>
    </row>
    <row r="1449" spans="1:9" x14ac:dyDescent="0.35">
      <c r="A1449" s="7" t="s">
        <v>6593</v>
      </c>
      <c r="B1449" s="7" t="s">
        <v>6599</v>
      </c>
      <c r="C1449" s="7" t="s">
        <v>34</v>
      </c>
      <c r="D1449" s="7" t="s">
        <v>135</v>
      </c>
      <c r="E1449" s="7">
        <v>15</v>
      </c>
      <c r="F1449" s="7" cm="1">
        <f t="array" ref="F1449">_xlfn.XLOOKUP(SALES!$D1449,TRIM(Table5[PRODUCTS]),Table5[SELLING PRICE])</f>
        <v>700</v>
      </c>
      <c r="G1449" s="7">
        <f t="shared" si="44"/>
        <v>10500</v>
      </c>
      <c r="H1449" s="6" t="str">
        <f t="shared" si="45"/>
        <v>Mar</v>
      </c>
      <c r="I1449" s="7">
        <f>YEAR(SALES!$A1449)</f>
        <v>2023</v>
      </c>
    </row>
    <row r="1450" spans="1:9" x14ac:dyDescent="0.35">
      <c r="A1450" s="5" t="s">
        <v>6539</v>
      </c>
      <c r="B1450" s="5" t="s">
        <v>6543</v>
      </c>
      <c r="C1450" s="5" t="s">
        <v>34</v>
      </c>
      <c r="D1450" s="5" t="s">
        <v>135</v>
      </c>
      <c r="E1450" s="5">
        <v>7</v>
      </c>
      <c r="F1450" s="5" cm="1">
        <f t="array" ref="F1450">_xlfn.XLOOKUP(SALES!$D1450,TRIM(Table5[PRODUCTS]),Table5[SELLING PRICE])</f>
        <v>700</v>
      </c>
      <c r="G1450" s="5">
        <f t="shared" si="44"/>
        <v>4900</v>
      </c>
      <c r="H1450" s="6" t="str">
        <f t="shared" si="45"/>
        <v>Mar</v>
      </c>
      <c r="I1450" s="5">
        <f>YEAR(SALES!$A1450)</f>
        <v>2023</v>
      </c>
    </row>
    <row r="1451" spans="1:9" x14ac:dyDescent="0.35">
      <c r="A1451" s="7" t="s">
        <v>6501</v>
      </c>
      <c r="B1451" s="7" t="s">
        <v>6507</v>
      </c>
      <c r="C1451" s="7" t="s">
        <v>34</v>
      </c>
      <c r="D1451" s="7" t="s">
        <v>135</v>
      </c>
      <c r="E1451" s="7">
        <v>12</v>
      </c>
      <c r="F1451" s="7" cm="1">
        <f t="array" ref="F1451">_xlfn.XLOOKUP(SALES!$D1451,TRIM(Table5[PRODUCTS]),Table5[SELLING PRICE])</f>
        <v>700</v>
      </c>
      <c r="G1451" s="7">
        <f t="shared" si="44"/>
        <v>8400</v>
      </c>
      <c r="H1451" s="6" t="str">
        <f t="shared" si="45"/>
        <v>Apr</v>
      </c>
      <c r="I1451" s="5">
        <f>YEAR(SALES!$A1451)</f>
        <v>2023</v>
      </c>
    </row>
    <row r="1452" spans="1:9" x14ac:dyDescent="0.35">
      <c r="A1452" s="5" t="s">
        <v>6463</v>
      </c>
      <c r="B1452" s="5" t="s">
        <v>6462</v>
      </c>
      <c r="C1452" s="5" t="s">
        <v>34</v>
      </c>
      <c r="D1452" s="5" t="s">
        <v>135</v>
      </c>
      <c r="E1452" s="5">
        <v>10</v>
      </c>
      <c r="F1452" s="5" cm="1">
        <f t="array" ref="F1452">_xlfn.XLOOKUP(SALES!$D1452,TRIM(Table5[PRODUCTS]),Table5[SELLING PRICE])</f>
        <v>700</v>
      </c>
      <c r="G1452" s="5">
        <f t="shared" si="44"/>
        <v>7000</v>
      </c>
      <c r="H1452" s="6" t="str">
        <f t="shared" si="45"/>
        <v>Apr</v>
      </c>
      <c r="I1452" s="5">
        <f>YEAR(SALES!$A1452)</f>
        <v>2023</v>
      </c>
    </row>
    <row r="1453" spans="1:9" x14ac:dyDescent="0.35">
      <c r="A1453" s="7" t="s">
        <v>6403</v>
      </c>
      <c r="B1453" s="7" t="s">
        <v>6404</v>
      </c>
      <c r="C1453" s="7" t="s">
        <v>34</v>
      </c>
      <c r="D1453" s="7" t="s">
        <v>135</v>
      </c>
      <c r="E1453" s="7">
        <v>1</v>
      </c>
      <c r="F1453" s="7" cm="1">
        <f t="array" ref="F1453">_xlfn.XLOOKUP(SALES!$D1453,TRIM(Table5[PRODUCTS]),Table5[SELLING PRICE])</f>
        <v>700</v>
      </c>
      <c r="G1453" s="7">
        <f t="shared" si="44"/>
        <v>700</v>
      </c>
      <c r="H1453" s="6" t="str">
        <f t="shared" si="45"/>
        <v>Apr</v>
      </c>
      <c r="I1453" s="5">
        <f>YEAR(SALES!$A1453)</f>
        <v>2023</v>
      </c>
    </row>
    <row r="1454" spans="1:9" x14ac:dyDescent="0.35">
      <c r="A1454" s="5" t="s">
        <v>6355</v>
      </c>
      <c r="B1454" s="5" t="s">
        <v>6359</v>
      </c>
      <c r="C1454" s="5" t="s">
        <v>34</v>
      </c>
      <c r="D1454" s="5" t="s">
        <v>135</v>
      </c>
      <c r="E1454" s="5">
        <v>7</v>
      </c>
      <c r="F1454" s="5" cm="1">
        <f t="array" ref="F1454">_xlfn.XLOOKUP(SALES!$D1454,TRIM(Table5[PRODUCTS]),Table5[SELLING PRICE])</f>
        <v>700</v>
      </c>
      <c r="G1454" s="5">
        <f t="shared" si="44"/>
        <v>4900</v>
      </c>
      <c r="H1454" s="6" t="str">
        <f t="shared" si="45"/>
        <v>Apr</v>
      </c>
      <c r="I1454" s="5">
        <f>YEAR(SALES!$A1454)</f>
        <v>2023</v>
      </c>
    </row>
    <row r="1455" spans="1:9" x14ac:dyDescent="0.35">
      <c r="A1455" s="7" t="s">
        <v>6324</v>
      </c>
      <c r="B1455" s="7" t="s">
        <v>6328</v>
      </c>
      <c r="C1455" s="7" t="s">
        <v>34</v>
      </c>
      <c r="D1455" s="7" t="s">
        <v>135</v>
      </c>
      <c r="E1455" s="7">
        <v>9</v>
      </c>
      <c r="F1455" s="7" cm="1">
        <f t="array" ref="F1455">_xlfn.XLOOKUP(SALES!$D1455,TRIM(Table5[PRODUCTS]),Table5[SELLING PRICE])</f>
        <v>700</v>
      </c>
      <c r="G1455" s="7">
        <f t="shared" si="44"/>
        <v>6300</v>
      </c>
      <c r="H1455" s="6" t="str">
        <f t="shared" si="45"/>
        <v>Apr</v>
      </c>
      <c r="I1455" s="7">
        <f>YEAR(SALES!$A1455)</f>
        <v>2023</v>
      </c>
    </row>
    <row r="1456" spans="1:9" x14ac:dyDescent="0.35">
      <c r="A1456" s="5" t="s">
        <v>6297</v>
      </c>
      <c r="B1456" s="5" t="s">
        <v>6298</v>
      </c>
      <c r="C1456" s="5" t="s">
        <v>34</v>
      </c>
      <c r="D1456" s="5" t="s">
        <v>135</v>
      </c>
      <c r="E1456" s="5">
        <v>4</v>
      </c>
      <c r="F1456" s="5" cm="1">
        <f t="array" ref="F1456">_xlfn.XLOOKUP(SALES!$D1456,TRIM(Table5[PRODUCTS]),Table5[SELLING PRICE])</f>
        <v>700</v>
      </c>
      <c r="G1456" s="5">
        <f t="shared" si="44"/>
        <v>2800</v>
      </c>
      <c r="H1456" s="6" t="str">
        <f t="shared" si="45"/>
        <v>May</v>
      </c>
      <c r="I1456" s="5">
        <f>YEAR(SALES!$A1456)</f>
        <v>2023</v>
      </c>
    </row>
    <row r="1457" spans="1:9" x14ac:dyDescent="0.35">
      <c r="A1457" s="7" t="s">
        <v>6183</v>
      </c>
      <c r="B1457" s="7" t="s">
        <v>6184</v>
      </c>
      <c r="C1457" s="7" t="s">
        <v>34</v>
      </c>
      <c r="D1457" s="7" t="s">
        <v>135</v>
      </c>
      <c r="E1457" s="7">
        <v>5</v>
      </c>
      <c r="F1457" s="7" cm="1">
        <f t="array" ref="F1457">_xlfn.XLOOKUP(SALES!$D1457,TRIM(Table5[PRODUCTS]),Table5[SELLING PRICE])</f>
        <v>700</v>
      </c>
      <c r="G1457" s="7">
        <f t="shared" si="44"/>
        <v>3500</v>
      </c>
      <c r="H1457" s="6" t="str">
        <f t="shared" si="45"/>
        <v>May</v>
      </c>
      <c r="I1457" s="5">
        <f>YEAR(SALES!$A1457)</f>
        <v>2023</v>
      </c>
    </row>
    <row r="1458" spans="1:9" x14ac:dyDescent="0.35">
      <c r="A1458" s="5" t="s">
        <v>6163</v>
      </c>
      <c r="B1458" s="5" t="s">
        <v>6162</v>
      </c>
      <c r="C1458" s="5" t="s">
        <v>34</v>
      </c>
      <c r="D1458" s="5" t="s">
        <v>135</v>
      </c>
      <c r="E1458" s="5">
        <v>14</v>
      </c>
      <c r="F1458" s="5" cm="1">
        <f t="array" ref="F1458">_xlfn.XLOOKUP(SALES!$D1458,TRIM(Table5[PRODUCTS]),Table5[SELLING PRICE])</f>
        <v>700</v>
      </c>
      <c r="G1458" s="5">
        <f t="shared" si="44"/>
        <v>9800</v>
      </c>
      <c r="H1458" s="6" t="str">
        <f t="shared" si="45"/>
        <v>May</v>
      </c>
      <c r="I1458" s="5">
        <f>YEAR(SALES!$A1458)</f>
        <v>2023</v>
      </c>
    </row>
    <row r="1459" spans="1:9" x14ac:dyDescent="0.35">
      <c r="A1459" s="7" t="s">
        <v>6127</v>
      </c>
      <c r="B1459" s="7" t="s">
        <v>6130</v>
      </c>
      <c r="C1459" s="7" t="s">
        <v>34</v>
      </c>
      <c r="D1459" s="7" t="s">
        <v>135</v>
      </c>
      <c r="E1459" s="7">
        <v>12</v>
      </c>
      <c r="F1459" s="7" cm="1">
        <f t="array" ref="F1459">_xlfn.XLOOKUP(SALES!$D1459,TRIM(Table5[PRODUCTS]),Table5[SELLING PRICE])</f>
        <v>700</v>
      </c>
      <c r="G1459" s="7">
        <f t="shared" si="44"/>
        <v>8400</v>
      </c>
      <c r="H1459" s="6" t="str">
        <f t="shared" si="45"/>
        <v>May</v>
      </c>
      <c r="I1459" s="5">
        <f>YEAR(SALES!$A1459)</f>
        <v>2023</v>
      </c>
    </row>
    <row r="1460" spans="1:9" x14ac:dyDescent="0.35">
      <c r="A1460" s="5" t="s">
        <v>6114</v>
      </c>
      <c r="B1460" s="5" t="s">
        <v>6119</v>
      </c>
      <c r="C1460" s="5" t="s">
        <v>34</v>
      </c>
      <c r="D1460" s="5" t="s">
        <v>135</v>
      </c>
      <c r="E1460" s="5">
        <v>5</v>
      </c>
      <c r="F1460" s="5" cm="1">
        <f t="array" ref="F1460">_xlfn.XLOOKUP(SALES!$D1460,TRIM(Table5[PRODUCTS]),Table5[SELLING PRICE])</f>
        <v>700</v>
      </c>
      <c r="G1460" s="5">
        <f t="shared" si="44"/>
        <v>3500</v>
      </c>
      <c r="H1460" s="6" t="str">
        <f t="shared" si="45"/>
        <v>May</v>
      </c>
      <c r="I1460" s="5">
        <f>YEAR(SALES!$A1460)</f>
        <v>2023</v>
      </c>
    </row>
    <row r="1461" spans="1:9" x14ac:dyDescent="0.35">
      <c r="A1461" s="7" t="s">
        <v>6064</v>
      </c>
      <c r="B1461" s="7" t="s">
        <v>6063</v>
      </c>
      <c r="C1461" s="7" t="s">
        <v>34</v>
      </c>
      <c r="D1461" s="7" t="s">
        <v>135</v>
      </c>
      <c r="E1461" s="7">
        <v>6</v>
      </c>
      <c r="F1461" s="7" cm="1">
        <f t="array" ref="F1461">_xlfn.XLOOKUP(SALES!$D1461,TRIM(Table5[PRODUCTS]),Table5[SELLING PRICE])</f>
        <v>700</v>
      </c>
      <c r="G1461" s="7">
        <f t="shared" si="44"/>
        <v>4200</v>
      </c>
      <c r="H1461" s="6" t="str">
        <f t="shared" si="45"/>
        <v>Jun</v>
      </c>
      <c r="I1461" s="7">
        <f>YEAR(SALES!$A1461)</f>
        <v>2023</v>
      </c>
    </row>
    <row r="1462" spans="1:9" x14ac:dyDescent="0.35">
      <c r="A1462" s="5" t="s">
        <v>6034</v>
      </c>
      <c r="B1462" s="5" t="s">
        <v>6038</v>
      </c>
      <c r="C1462" s="5" t="s">
        <v>34</v>
      </c>
      <c r="D1462" s="5" t="s">
        <v>135</v>
      </c>
      <c r="E1462" s="5">
        <v>10</v>
      </c>
      <c r="F1462" s="5" cm="1">
        <f t="array" ref="F1462">_xlfn.XLOOKUP(SALES!$D1462,TRIM(Table5[PRODUCTS]),Table5[SELLING PRICE])</f>
        <v>700</v>
      </c>
      <c r="G1462" s="5">
        <f t="shared" si="44"/>
        <v>7000</v>
      </c>
      <c r="H1462" s="6" t="str">
        <f t="shared" si="45"/>
        <v>Jun</v>
      </c>
      <c r="I1462" s="5">
        <f>YEAR(SALES!$A1462)</f>
        <v>2023</v>
      </c>
    </row>
    <row r="1463" spans="1:9" x14ac:dyDescent="0.35">
      <c r="A1463" s="7" t="s">
        <v>6002</v>
      </c>
      <c r="B1463" s="7" t="s">
        <v>6005</v>
      </c>
      <c r="C1463" s="7" t="s">
        <v>34</v>
      </c>
      <c r="D1463" s="7" t="s">
        <v>135</v>
      </c>
      <c r="E1463" s="7">
        <v>7</v>
      </c>
      <c r="F1463" s="7" cm="1">
        <f t="array" ref="F1463">_xlfn.XLOOKUP(SALES!$D1463,TRIM(Table5[PRODUCTS]),Table5[SELLING PRICE])</f>
        <v>700</v>
      </c>
      <c r="G1463" s="7">
        <f t="shared" si="44"/>
        <v>4900</v>
      </c>
      <c r="H1463" s="6" t="str">
        <f t="shared" si="45"/>
        <v>Jun</v>
      </c>
      <c r="I1463" s="5">
        <f>YEAR(SALES!$A1463)</f>
        <v>2023</v>
      </c>
    </row>
    <row r="1464" spans="1:9" x14ac:dyDescent="0.35">
      <c r="A1464" s="5" t="s">
        <v>5849</v>
      </c>
      <c r="B1464" s="5" t="s">
        <v>5853</v>
      </c>
      <c r="C1464" s="5" t="s">
        <v>34</v>
      </c>
      <c r="D1464" s="5" t="s">
        <v>135</v>
      </c>
      <c r="E1464" s="5">
        <v>2</v>
      </c>
      <c r="F1464" s="5" cm="1">
        <f t="array" ref="F1464">_xlfn.XLOOKUP(SALES!$D1464,TRIM(Table5[PRODUCTS]),Table5[SELLING PRICE])</f>
        <v>700</v>
      </c>
      <c r="G1464" s="5">
        <f t="shared" si="44"/>
        <v>1400</v>
      </c>
      <c r="H1464" s="6" t="str">
        <f t="shared" si="45"/>
        <v>Jul</v>
      </c>
      <c r="I1464" s="5">
        <f>YEAR(SALES!$A1464)</f>
        <v>2023</v>
      </c>
    </row>
    <row r="1465" spans="1:9" x14ac:dyDescent="0.35">
      <c r="A1465" s="7" t="s">
        <v>5794</v>
      </c>
      <c r="B1465" s="7" t="s">
        <v>5797</v>
      </c>
      <c r="C1465" s="7" t="s">
        <v>34</v>
      </c>
      <c r="D1465" s="7" t="s">
        <v>135</v>
      </c>
      <c r="E1465" s="7">
        <v>15</v>
      </c>
      <c r="F1465" s="7" cm="1">
        <f t="array" ref="F1465">_xlfn.XLOOKUP(SALES!$D1465,TRIM(Table5[PRODUCTS]),Table5[SELLING PRICE])</f>
        <v>700</v>
      </c>
      <c r="G1465" s="7">
        <f t="shared" si="44"/>
        <v>10500</v>
      </c>
      <c r="H1465" s="6" t="str">
        <f t="shared" si="45"/>
        <v>Jul</v>
      </c>
      <c r="I1465" s="5">
        <f>YEAR(SALES!$A1465)</f>
        <v>2023</v>
      </c>
    </row>
    <row r="1466" spans="1:9" x14ac:dyDescent="0.35">
      <c r="A1466" s="5" t="s">
        <v>5763</v>
      </c>
      <c r="B1466" s="5" t="s">
        <v>5765</v>
      </c>
      <c r="C1466" s="5" t="s">
        <v>34</v>
      </c>
      <c r="D1466" s="5" t="s">
        <v>135</v>
      </c>
      <c r="E1466" s="5">
        <v>15</v>
      </c>
      <c r="F1466" s="5" cm="1">
        <f t="array" ref="F1466">_xlfn.XLOOKUP(SALES!$D1466,TRIM(Table5[PRODUCTS]),Table5[SELLING PRICE])</f>
        <v>700</v>
      </c>
      <c r="G1466" s="5">
        <f t="shared" si="44"/>
        <v>10500</v>
      </c>
      <c r="H1466" s="6" t="str">
        <f t="shared" si="45"/>
        <v>Jul</v>
      </c>
      <c r="I1466" s="5">
        <f>YEAR(SALES!$A1466)</f>
        <v>2023</v>
      </c>
    </row>
    <row r="1467" spans="1:9" x14ac:dyDescent="0.35">
      <c r="A1467" s="7" t="s">
        <v>5758</v>
      </c>
      <c r="B1467" s="7" t="s">
        <v>5757</v>
      </c>
      <c r="C1467" s="7" t="s">
        <v>34</v>
      </c>
      <c r="D1467" s="7" t="s">
        <v>135</v>
      </c>
      <c r="E1467" s="7">
        <v>6</v>
      </c>
      <c r="F1467" s="7" cm="1">
        <f t="array" ref="F1467">_xlfn.XLOOKUP(SALES!$D1467,TRIM(Table5[PRODUCTS]),Table5[SELLING PRICE])</f>
        <v>700</v>
      </c>
      <c r="G1467" s="7">
        <f t="shared" si="44"/>
        <v>4200</v>
      </c>
      <c r="H1467" s="6" t="str">
        <f t="shared" si="45"/>
        <v>Jul</v>
      </c>
      <c r="I1467" s="7">
        <f>YEAR(SALES!$A1467)</f>
        <v>2023</v>
      </c>
    </row>
    <row r="1468" spans="1:9" x14ac:dyDescent="0.35">
      <c r="A1468" s="5" t="s">
        <v>5733</v>
      </c>
      <c r="B1468" s="5" t="s">
        <v>5735</v>
      </c>
      <c r="C1468" s="5" t="s">
        <v>34</v>
      </c>
      <c r="D1468" s="5" t="s">
        <v>135</v>
      </c>
      <c r="E1468" s="5">
        <v>4</v>
      </c>
      <c r="F1468" s="5" cm="1">
        <f t="array" ref="F1468">_xlfn.XLOOKUP(SALES!$D1468,TRIM(Table5[PRODUCTS]),Table5[SELLING PRICE])</f>
        <v>700</v>
      </c>
      <c r="G1468" s="5">
        <f t="shared" si="44"/>
        <v>2800</v>
      </c>
      <c r="H1468" s="6" t="str">
        <f t="shared" si="45"/>
        <v>Jul</v>
      </c>
      <c r="I1468" s="5">
        <f>YEAR(SALES!$A1468)</f>
        <v>2023</v>
      </c>
    </row>
    <row r="1469" spans="1:9" x14ac:dyDescent="0.35">
      <c r="A1469" s="7" t="s">
        <v>5718</v>
      </c>
      <c r="B1469" s="7" t="s">
        <v>5719</v>
      </c>
      <c r="C1469" s="7" t="s">
        <v>34</v>
      </c>
      <c r="D1469" s="7" t="s">
        <v>135</v>
      </c>
      <c r="E1469" s="7">
        <v>6</v>
      </c>
      <c r="F1469" s="7" cm="1">
        <f t="array" ref="F1469">_xlfn.XLOOKUP(SALES!$D1469,TRIM(Table5[PRODUCTS]),Table5[SELLING PRICE])</f>
        <v>700</v>
      </c>
      <c r="G1469" s="7">
        <f t="shared" si="44"/>
        <v>4200</v>
      </c>
      <c r="H1469" s="6" t="str">
        <f t="shared" si="45"/>
        <v>Jul</v>
      </c>
      <c r="I1469" s="5">
        <f>YEAR(SALES!$A1469)</f>
        <v>2023</v>
      </c>
    </row>
    <row r="1470" spans="1:9" x14ac:dyDescent="0.35">
      <c r="A1470" s="5" t="s">
        <v>5589</v>
      </c>
      <c r="B1470" s="5" t="s">
        <v>5588</v>
      </c>
      <c r="C1470" s="5" t="s">
        <v>34</v>
      </c>
      <c r="D1470" s="5" t="s">
        <v>135</v>
      </c>
      <c r="E1470" s="5">
        <v>3</v>
      </c>
      <c r="F1470" s="5" cm="1">
        <f t="array" ref="F1470">_xlfn.XLOOKUP(SALES!$D1470,TRIM(Table5[PRODUCTS]),Table5[SELLING PRICE])</f>
        <v>700</v>
      </c>
      <c r="G1470" s="5">
        <f t="shared" si="44"/>
        <v>2100</v>
      </c>
      <c r="H1470" s="6" t="str">
        <f t="shared" si="45"/>
        <v>Aug</v>
      </c>
      <c r="I1470" s="5">
        <f>YEAR(SALES!$A1470)</f>
        <v>2023</v>
      </c>
    </row>
    <row r="1471" spans="1:9" x14ac:dyDescent="0.35">
      <c r="A1471" s="7" t="s">
        <v>5566</v>
      </c>
      <c r="B1471" s="7" t="s">
        <v>5576</v>
      </c>
      <c r="C1471" s="7" t="s">
        <v>34</v>
      </c>
      <c r="D1471" s="7" t="s">
        <v>135</v>
      </c>
      <c r="E1471" s="7">
        <v>13</v>
      </c>
      <c r="F1471" s="7" cm="1">
        <f t="array" ref="F1471">_xlfn.XLOOKUP(SALES!$D1471,TRIM(Table5[PRODUCTS]),Table5[SELLING PRICE])</f>
        <v>700</v>
      </c>
      <c r="G1471" s="7">
        <f t="shared" si="44"/>
        <v>9100</v>
      </c>
      <c r="H1471" s="6" t="str">
        <f t="shared" si="45"/>
        <v>Aug</v>
      </c>
      <c r="I1471" s="5">
        <f>YEAR(SALES!$A1471)</f>
        <v>2023</v>
      </c>
    </row>
    <row r="1472" spans="1:9" x14ac:dyDescent="0.35">
      <c r="A1472" s="5" t="s">
        <v>5505</v>
      </c>
      <c r="B1472" s="5" t="s">
        <v>5515</v>
      </c>
      <c r="C1472" s="5" t="s">
        <v>34</v>
      </c>
      <c r="D1472" s="5" t="s">
        <v>135</v>
      </c>
      <c r="E1472" s="5">
        <v>6</v>
      </c>
      <c r="F1472" s="5" cm="1">
        <f t="array" ref="F1472">_xlfn.XLOOKUP(SALES!$D1472,TRIM(Table5[PRODUCTS]),Table5[SELLING PRICE])</f>
        <v>700</v>
      </c>
      <c r="G1472" s="5">
        <f t="shared" si="44"/>
        <v>4200</v>
      </c>
      <c r="H1472" s="6" t="str">
        <f t="shared" si="45"/>
        <v>Sept</v>
      </c>
      <c r="I1472" s="5">
        <f>YEAR(SALES!$A1472)</f>
        <v>2023</v>
      </c>
    </row>
    <row r="1473" spans="1:9" x14ac:dyDescent="0.35">
      <c r="A1473" s="7" t="s">
        <v>5505</v>
      </c>
      <c r="B1473" s="7" t="s">
        <v>5507</v>
      </c>
      <c r="C1473" s="7" t="s">
        <v>34</v>
      </c>
      <c r="D1473" s="7" t="s">
        <v>135</v>
      </c>
      <c r="E1473" s="7">
        <v>5</v>
      </c>
      <c r="F1473" s="7" cm="1">
        <f t="array" ref="F1473">_xlfn.XLOOKUP(SALES!$D1473,TRIM(Table5[PRODUCTS]),Table5[SELLING PRICE])</f>
        <v>700</v>
      </c>
      <c r="G1473" s="7">
        <f t="shared" si="44"/>
        <v>3500</v>
      </c>
      <c r="H1473" s="6" t="str">
        <f t="shared" si="45"/>
        <v>Sept</v>
      </c>
      <c r="I1473" s="7">
        <f>YEAR(SALES!$A1473)</f>
        <v>2023</v>
      </c>
    </row>
    <row r="1474" spans="1:9" x14ac:dyDescent="0.35">
      <c r="A1474" s="5" t="s">
        <v>5475</v>
      </c>
      <c r="B1474" s="5" t="s">
        <v>5476</v>
      </c>
      <c r="C1474" s="5" t="s">
        <v>34</v>
      </c>
      <c r="D1474" s="5" t="s">
        <v>135</v>
      </c>
      <c r="E1474" s="5">
        <v>2</v>
      </c>
      <c r="F1474" s="5" cm="1">
        <f t="array" ref="F1474">_xlfn.XLOOKUP(SALES!$D1474,TRIM(Table5[PRODUCTS]),Table5[SELLING PRICE])</f>
        <v>700</v>
      </c>
      <c r="G1474" s="5">
        <f t="shared" ref="G1474:G1537" si="46">PRODUCT(E1474:F1474)</f>
        <v>1400</v>
      </c>
      <c r="H1474" s="6" t="str">
        <f t="shared" ref="H1474:H1537" si="47">TEXT(A1474, "mmm")</f>
        <v>Sept</v>
      </c>
      <c r="I1474" s="5">
        <f>YEAR(SALES!$A1474)</f>
        <v>2023</v>
      </c>
    </row>
    <row r="1475" spans="1:9" x14ac:dyDescent="0.35">
      <c r="A1475" s="7" t="s">
        <v>5428</v>
      </c>
      <c r="B1475" s="7" t="s">
        <v>5432</v>
      </c>
      <c r="C1475" s="7" t="s">
        <v>34</v>
      </c>
      <c r="D1475" s="7" t="s">
        <v>135</v>
      </c>
      <c r="E1475" s="7">
        <v>10</v>
      </c>
      <c r="F1475" s="7" cm="1">
        <f t="array" ref="F1475">_xlfn.XLOOKUP(SALES!$D1475,TRIM(Table5[PRODUCTS]),Table5[SELLING PRICE])</f>
        <v>700</v>
      </c>
      <c r="G1475" s="7">
        <f t="shared" si="46"/>
        <v>7000</v>
      </c>
      <c r="H1475" s="6" t="str">
        <f t="shared" si="47"/>
        <v>Sept</v>
      </c>
      <c r="I1475" s="5">
        <f>YEAR(SALES!$A1475)</f>
        <v>2023</v>
      </c>
    </row>
    <row r="1476" spans="1:9" x14ac:dyDescent="0.35">
      <c r="A1476" s="5" t="s">
        <v>5304</v>
      </c>
      <c r="B1476" s="5" t="s">
        <v>5308</v>
      </c>
      <c r="C1476" s="5" t="s">
        <v>34</v>
      </c>
      <c r="D1476" s="5" t="s">
        <v>135</v>
      </c>
      <c r="E1476" s="5">
        <v>9</v>
      </c>
      <c r="F1476" s="5" cm="1">
        <f t="array" ref="F1476">_xlfn.XLOOKUP(SALES!$D1476,TRIM(Table5[PRODUCTS]),Table5[SELLING PRICE])</f>
        <v>700</v>
      </c>
      <c r="G1476" s="5">
        <f t="shared" si="46"/>
        <v>6300</v>
      </c>
      <c r="H1476" s="6" t="str">
        <f t="shared" si="47"/>
        <v>Oct</v>
      </c>
      <c r="I1476" s="5">
        <f>YEAR(SALES!$A1476)</f>
        <v>2023</v>
      </c>
    </row>
    <row r="1477" spans="1:9" x14ac:dyDescent="0.35">
      <c r="A1477" s="7" t="s">
        <v>5288</v>
      </c>
      <c r="B1477" s="7" t="s">
        <v>5291</v>
      </c>
      <c r="C1477" s="7" t="s">
        <v>34</v>
      </c>
      <c r="D1477" s="7" t="s">
        <v>135</v>
      </c>
      <c r="E1477" s="7">
        <v>3</v>
      </c>
      <c r="F1477" s="7" cm="1">
        <f t="array" ref="F1477">_xlfn.XLOOKUP(SALES!$D1477,TRIM(Table5[PRODUCTS]),Table5[SELLING PRICE])</f>
        <v>700</v>
      </c>
      <c r="G1477" s="7">
        <f t="shared" si="46"/>
        <v>2100</v>
      </c>
      <c r="H1477" s="6" t="str">
        <f t="shared" si="47"/>
        <v>Oct</v>
      </c>
      <c r="I1477" s="5">
        <f>YEAR(SALES!$A1477)</f>
        <v>2023</v>
      </c>
    </row>
    <row r="1478" spans="1:9" x14ac:dyDescent="0.35">
      <c r="A1478" s="5" t="s">
        <v>5212</v>
      </c>
      <c r="B1478" s="5" t="s">
        <v>5215</v>
      </c>
      <c r="C1478" s="5" t="s">
        <v>34</v>
      </c>
      <c r="D1478" s="5" t="s">
        <v>135</v>
      </c>
      <c r="E1478" s="5">
        <v>4</v>
      </c>
      <c r="F1478" s="5" cm="1">
        <f t="array" ref="F1478">_xlfn.XLOOKUP(SALES!$D1478,TRIM(Table5[PRODUCTS]),Table5[SELLING PRICE])</f>
        <v>700</v>
      </c>
      <c r="G1478" s="5">
        <f t="shared" si="46"/>
        <v>2800</v>
      </c>
      <c r="H1478" s="6" t="str">
        <f t="shared" si="47"/>
        <v>Oct</v>
      </c>
      <c r="I1478" s="5">
        <f>YEAR(SALES!$A1478)</f>
        <v>2023</v>
      </c>
    </row>
    <row r="1479" spans="1:9" x14ac:dyDescent="0.35">
      <c r="A1479" s="7" t="s">
        <v>5149</v>
      </c>
      <c r="B1479" s="7" t="s">
        <v>5153</v>
      </c>
      <c r="C1479" s="7" t="s">
        <v>34</v>
      </c>
      <c r="D1479" s="7" t="s">
        <v>135</v>
      </c>
      <c r="E1479" s="7">
        <v>13</v>
      </c>
      <c r="F1479" s="7" cm="1">
        <f t="array" ref="F1479">_xlfn.XLOOKUP(SALES!$D1479,TRIM(Table5[PRODUCTS]),Table5[SELLING PRICE])</f>
        <v>700</v>
      </c>
      <c r="G1479" s="7">
        <f t="shared" si="46"/>
        <v>9100</v>
      </c>
      <c r="H1479" s="6" t="str">
        <f t="shared" si="47"/>
        <v>Nov</v>
      </c>
      <c r="I1479" s="7">
        <f>YEAR(SALES!$A1479)</f>
        <v>2023</v>
      </c>
    </row>
    <row r="1480" spans="1:9" x14ac:dyDescent="0.35">
      <c r="A1480" s="5" t="s">
        <v>5149</v>
      </c>
      <c r="B1480" s="5" t="s">
        <v>5151</v>
      </c>
      <c r="C1480" s="5" t="s">
        <v>34</v>
      </c>
      <c r="D1480" s="5" t="s">
        <v>135</v>
      </c>
      <c r="E1480" s="5">
        <v>7</v>
      </c>
      <c r="F1480" s="5" cm="1">
        <f t="array" ref="F1480">_xlfn.XLOOKUP(SALES!$D1480,TRIM(Table5[PRODUCTS]),Table5[SELLING PRICE])</f>
        <v>700</v>
      </c>
      <c r="G1480" s="5">
        <f t="shared" si="46"/>
        <v>4900</v>
      </c>
      <c r="H1480" s="6" t="str">
        <f t="shared" si="47"/>
        <v>Nov</v>
      </c>
      <c r="I1480" s="5">
        <f>YEAR(SALES!$A1480)</f>
        <v>2023</v>
      </c>
    </row>
    <row r="1481" spans="1:9" x14ac:dyDescent="0.35">
      <c r="A1481" s="7" t="s">
        <v>5083</v>
      </c>
      <c r="B1481" s="7" t="s">
        <v>5087</v>
      </c>
      <c r="C1481" s="7" t="s">
        <v>34</v>
      </c>
      <c r="D1481" s="7" t="s">
        <v>135</v>
      </c>
      <c r="E1481" s="7">
        <v>2</v>
      </c>
      <c r="F1481" s="7" cm="1">
        <f t="array" ref="F1481">_xlfn.XLOOKUP(SALES!$D1481,TRIM(Table5[PRODUCTS]),Table5[SELLING PRICE])</f>
        <v>700</v>
      </c>
      <c r="G1481" s="7">
        <f t="shared" si="46"/>
        <v>1400</v>
      </c>
      <c r="H1481" s="6" t="str">
        <f t="shared" si="47"/>
        <v>Nov</v>
      </c>
      <c r="I1481" s="5">
        <f>YEAR(SALES!$A1481)</f>
        <v>2023</v>
      </c>
    </row>
    <row r="1482" spans="1:9" x14ac:dyDescent="0.35">
      <c r="A1482" s="5" t="s">
        <v>5083</v>
      </c>
      <c r="B1482" s="5" t="s">
        <v>5082</v>
      </c>
      <c r="C1482" s="5" t="s">
        <v>34</v>
      </c>
      <c r="D1482" s="5" t="s">
        <v>135</v>
      </c>
      <c r="E1482" s="5">
        <v>6</v>
      </c>
      <c r="F1482" s="5" cm="1">
        <f t="array" ref="F1482">_xlfn.XLOOKUP(SALES!$D1482,TRIM(Table5[PRODUCTS]),Table5[SELLING PRICE])</f>
        <v>700</v>
      </c>
      <c r="G1482" s="5">
        <f t="shared" si="46"/>
        <v>4200</v>
      </c>
      <c r="H1482" s="6" t="str">
        <f t="shared" si="47"/>
        <v>Nov</v>
      </c>
      <c r="I1482" s="5">
        <f>YEAR(SALES!$A1482)</f>
        <v>2023</v>
      </c>
    </row>
    <row r="1483" spans="1:9" x14ac:dyDescent="0.35">
      <c r="A1483" s="7" t="s">
        <v>4994</v>
      </c>
      <c r="B1483" s="7" t="s">
        <v>4997</v>
      </c>
      <c r="C1483" s="7" t="s">
        <v>34</v>
      </c>
      <c r="D1483" s="7" t="s">
        <v>135</v>
      </c>
      <c r="E1483" s="7">
        <v>7</v>
      </c>
      <c r="F1483" s="7" cm="1">
        <f t="array" ref="F1483">_xlfn.XLOOKUP(SALES!$D1483,TRIM(Table5[PRODUCTS]),Table5[SELLING PRICE])</f>
        <v>700</v>
      </c>
      <c r="G1483" s="7">
        <f t="shared" si="46"/>
        <v>4900</v>
      </c>
      <c r="H1483" s="6" t="str">
        <f t="shared" si="47"/>
        <v>Nov</v>
      </c>
      <c r="I1483" s="5">
        <f>YEAR(SALES!$A1483)</f>
        <v>2023</v>
      </c>
    </row>
    <row r="1484" spans="1:9" x14ac:dyDescent="0.35">
      <c r="A1484" s="5" t="s">
        <v>4979</v>
      </c>
      <c r="B1484" s="5" t="s">
        <v>4981</v>
      </c>
      <c r="C1484" s="5" t="s">
        <v>34</v>
      </c>
      <c r="D1484" s="5" t="s">
        <v>135</v>
      </c>
      <c r="E1484" s="5">
        <v>9</v>
      </c>
      <c r="F1484" s="5" cm="1">
        <f t="array" ref="F1484">_xlfn.XLOOKUP(SALES!$D1484,TRIM(Table5[PRODUCTS]),Table5[SELLING PRICE])</f>
        <v>700</v>
      </c>
      <c r="G1484" s="5">
        <f t="shared" si="46"/>
        <v>6300</v>
      </c>
      <c r="H1484" s="6" t="str">
        <f t="shared" si="47"/>
        <v>Nov</v>
      </c>
      <c r="I1484" s="5">
        <f>YEAR(SALES!$A1484)</f>
        <v>2023</v>
      </c>
    </row>
    <row r="1485" spans="1:9" x14ac:dyDescent="0.35">
      <c r="A1485" s="7" t="s">
        <v>4973</v>
      </c>
      <c r="B1485" s="7" t="s">
        <v>4974</v>
      </c>
      <c r="C1485" s="7" t="s">
        <v>34</v>
      </c>
      <c r="D1485" s="7" t="s">
        <v>135</v>
      </c>
      <c r="E1485" s="7">
        <v>14</v>
      </c>
      <c r="F1485" s="7" cm="1">
        <f t="array" ref="F1485">_xlfn.XLOOKUP(SALES!$D1485,TRIM(Table5[PRODUCTS]),Table5[SELLING PRICE])</f>
        <v>700</v>
      </c>
      <c r="G1485" s="7">
        <f t="shared" si="46"/>
        <v>9800</v>
      </c>
      <c r="H1485" s="6" t="str">
        <f t="shared" si="47"/>
        <v>Nov</v>
      </c>
      <c r="I1485" s="7">
        <f>YEAR(SALES!$A1485)</f>
        <v>2023</v>
      </c>
    </row>
    <row r="1486" spans="1:9" x14ac:dyDescent="0.35">
      <c r="A1486" s="5" t="s">
        <v>4956</v>
      </c>
      <c r="B1486" s="5" t="s">
        <v>4965</v>
      </c>
      <c r="C1486" s="5" t="s">
        <v>34</v>
      </c>
      <c r="D1486" s="5" t="s">
        <v>135</v>
      </c>
      <c r="E1486" s="5">
        <v>1</v>
      </c>
      <c r="F1486" s="5" cm="1">
        <f t="array" ref="F1486">_xlfn.XLOOKUP(SALES!$D1486,TRIM(Table5[PRODUCTS]),Table5[SELLING PRICE])</f>
        <v>700</v>
      </c>
      <c r="G1486" s="5">
        <f t="shared" si="46"/>
        <v>700</v>
      </c>
      <c r="H1486" s="6" t="str">
        <f t="shared" si="47"/>
        <v>Dec</v>
      </c>
      <c r="I1486" s="5">
        <f>YEAR(SALES!$A1486)</f>
        <v>2023</v>
      </c>
    </row>
    <row r="1487" spans="1:9" x14ac:dyDescent="0.35">
      <c r="A1487" s="7" t="s">
        <v>4932</v>
      </c>
      <c r="B1487" s="7" t="s">
        <v>4938</v>
      </c>
      <c r="C1487" s="7" t="s">
        <v>34</v>
      </c>
      <c r="D1487" s="7" t="s">
        <v>135</v>
      </c>
      <c r="E1487" s="7">
        <v>4</v>
      </c>
      <c r="F1487" s="7" cm="1">
        <f t="array" ref="F1487">_xlfn.XLOOKUP(SALES!$D1487,TRIM(Table5[PRODUCTS]),Table5[SELLING PRICE])</f>
        <v>700</v>
      </c>
      <c r="G1487" s="7">
        <f t="shared" si="46"/>
        <v>2800</v>
      </c>
      <c r="H1487" s="6" t="str">
        <f t="shared" si="47"/>
        <v>Dec</v>
      </c>
      <c r="I1487" s="5">
        <f>YEAR(SALES!$A1487)</f>
        <v>2023</v>
      </c>
    </row>
    <row r="1488" spans="1:9" x14ac:dyDescent="0.35">
      <c r="A1488" s="5" t="s">
        <v>4872</v>
      </c>
      <c r="B1488" s="5" t="s">
        <v>4873</v>
      </c>
      <c r="C1488" s="5" t="s">
        <v>34</v>
      </c>
      <c r="D1488" s="5" t="s">
        <v>135</v>
      </c>
      <c r="E1488" s="5">
        <v>11</v>
      </c>
      <c r="F1488" s="5" cm="1">
        <f t="array" ref="F1488">_xlfn.XLOOKUP(SALES!$D1488,TRIM(Table5[PRODUCTS]),Table5[SELLING PRICE])</f>
        <v>700</v>
      </c>
      <c r="G1488" s="5">
        <f t="shared" si="46"/>
        <v>7700</v>
      </c>
      <c r="H1488" s="6" t="str">
        <f t="shared" si="47"/>
        <v>Dec</v>
      </c>
      <c r="I1488" s="5">
        <f>YEAR(SALES!$A1488)</f>
        <v>2023</v>
      </c>
    </row>
    <row r="1489" spans="1:9" x14ac:dyDescent="0.35">
      <c r="A1489" s="7" t="s">
        <v>4863</v>
      </c>
      <c r="B1489" s="7" t="s">
        <v>4868</v>
      </c>
      <c r="C1489" s="7" t="s">
        <v>34</v>
      </c>
      <c r="D1489" s="7" t="s">
        <v>135</v>
      </c>
      <c r="E1489" s="7">
        <v>15</v>
      </c>
      <c r="F1489" s="7" cm="1">
        <f t="array" ref="F1489">_xlfn.XLOOKUP(SALES!$D1489,TRIM(Table5[PRODUCTS]),Table5[SELLING PRICE])</f>
        <v>700</v>
      </c>
      <c r="G1489" s="7">
        <f t="shared" si="46"/>
        <v>10500</v>
      </c>
      <c r="H1489" s="6" t="str">
        <f t="shared" si="47"/>
        <v>Dec</v>
      </c>
      <c r="I1489" s="5">
        <f>YEAR(SALES!$A1489)</f>
        <v>2023</v>
      </c>
    </row>
    <row r="1490" spans="1:9" x14ac:dyDescent="0.35">
      <c r="A1490" s="5" t="s">
        <v>4854</v>
      </c>
      <c r="B1490" s="5" t="s">
        <v>4857</v>
      </c>
      <c r="C1490" s="5" t="s">
        <v>34</v>
      </c>
      <c r="D1490" s="5" t="s">
        <v>135</v>
      </c>
      <c r="E1490" s="5">
        <v>12</v>
      </c>
      <c r="F1490" s="5" cm="1">
        <f t="array" ref="F1490">_xlfn.XLOOKUP(SALES!$D1490,TRIM(Table5[PRODUCTS]),Table5[SELLING PRICE])</f>
        <v>700</v>
      </c>
      <c r="G1490" s="5">
        <f t="shared" si="46"/>
        <v>8400</v>
      </c>
      <c r="H1490" s="6" t="str">
        <f t="shared" si="47"/>
        <v>Dec</v>
      </c>
      <c r="I1490" s="5">
        <f>YEAR(SALES!$A1490)</f>
        <v>2023</v>
      </c>
    </row>
    <row r="1491" spans="1:9" x14ac:dyDescent="0.35">
      <c r="A1491" s="7" t="s">
        <v>4829</v>
      </c>
      <c r="B1491" s="7" t="s">
        <v>4828</v>
      </c>
      <c r="C1491" s="7" t="s">
        <v>34</v>
      </c>
      <c r="D1491" s="7" t="s">
        <v>135</v>
      </c>
      <c r="E1491" s="7">
        <v>10</v>
      </c>
      <c r="F1491" s="7" cm="1">
        <f t="array" ref="F1491">_xlfn.XLOOKUP(SALES!$D1491,TRIM(Table5[PRODUCTS]),Table5[SELLING PRICE])</f>
        <v>700</v>
      </c>
      <c r="G1491" s="7">
        <f t="shared" si="46"/>
        <v>7000</v>
      </c>
      <c r="H1491" s="6" t="str">
        <f t="shared" si="47"/>
        <v>Dec</v>
      </c>
      <c r="I1491" s="7">
        <f>YEAR(SALES!$A1491)</f>
        <v>2023</v>
      </c>
    </row>
    <row r="1492" spans="1:9" x14ac:dyDescent="0.35">
      <c r="A1492" s="5" t="s">
        <v>4820</v>
      </c>
      <c r="B1492" s="5" t="s">
        <v>4825</v>
      </c>
      <c r="C1492" s="5" t="s">
        <v>34</v>
      </c>
      <c r="D1492" s="5" t="s">
        <v>135</v>
      </c>
      <c r="E1492" s="5">
        <v>4</v>
      </c>
      <c r="F1492" s="5" cm="1">
        <f t="array" ref="F1492">_xlfn.XLOOKUP(SALES!$D1492,TRIM(Table5[PRODUCTS]),Table5[SELLING PRICE])</f>
        <v>700</v>
      </c>
      <c r="G1492" s="5">
        <f t="shared" si="46"/>
        <v>2800</v>
      </c>
      <c r="H1492" s="6" t="str">
        <f t="shared" si="47"/>
        <v>Dec</v>
      </c>
      <c r="I1492" s="5">
        <f>YEAR(SALES!$A1492)</f>
        <v>2023</v>
      </c>
    </row>
    <row r="1493" spans="1:9" x14ac:dyDescent="0.35">
      <c r="A1493" s="7" t="s">
        <v>4811</v>
      </c>
      <c r="B1493" s="7" t="s">
        <v>4810</v>
      </c>
      <c r="C1493" s="7" t="s">
        <v>34</v>
      </c>
      <c r="D1493" s="7" t="s">
        <v>135</v>
      </c>
      <c r="E1493" s="7">
        <v>13</v>
      </c>
      <c r="F1493" s="7" cm="1">
        <f t="array" ref="F1493">_xlfn.XLOOKUP(SALES!$D1493,TRIM(Table5[PRODUCTS]),Table5[SELLING PRICE])</f>
        <v>700</v>
      </c>
      <c r="G1493" s="7">
        <f t="shared" si="46"/>
        <v>9100</v>
      </c>
      <c r="H1493" s="6" t="str">
        <f t="shared" si="47"/>
        <v>Dec</v>
      </c>
      <c r="I1493" s="5">
        <f>YEAR(SALES!$A1493)</f>
        <v>2023</v>
      </c>
    </row>
    <row r="1494" spans="1:9" x14ac:dyDescent="0.35">
      <c r="A1494" s="5" t="s">
        <v>4806</v>
      </c>
      <c r="B1494" s="5" t="s">
        <v>4809</v>
      </c>
      <c r="C1494" s="5" t="s">
        <v>34</v>
      </c>
      <c r="D1494" s="5" t="s">
        <v>135</v>
      </c>
      <c r="E1494" s="5">
        <v>2</v>
      </c>
      <c r="F1494" s="5" cm="1">
        <f t="array" ref="F1494">_xlfn.XLOOKUP(SALES!$D1494,TRIM(Table5[PRODUCTS]),Table5[SELLING PRICE])</f>
        <v>700</v>
      </c>
      <c r="G1494" s="5">
        <f t="shared" si="46"/>
        <v>1400</v>
      </c>
      <c r="H1494" s="6" t="str">
        <f t="shared" si="47"/>
        <v>Dec</v>
      </c>
      <c r="I1494" s="5">
        <f>YEAR(SALES!$A1494)</f>
        <v>2023</v>
      </c>
    </row>
    <row r="1495" spans="1:9" x14ac:dyDescent="0.35">
      <c r="A1495" s="7" t="s">
        <v>4798</v>
      </c>
      <c r="B1495" s="7" t="s">
        <v>4801</v>
      </c>
      <c r="C1495" s="7" t="s">
        <v>34</v>
      </c>
      <c r="D1495" s="7" t="s">
        <v>135</v>
      </c>
      <c r="E1495" s="7">
        <v>13</v>
      </c>
      <c r="F1495" s="7" cm="1">
        <f t="array" ref="F1495">_xlfn.XLOOKUP(SALES!$D1495,TRIM(Table5[PRODUCTS]),Table5[SELLING PRICE])</f>
        <v>700</v>
      </c>
      <c r="G1495" s="7">
        <f t="shared" si="46"/>
        <v>9100</v>
      </c>
      <c r="H1495" s="6" t="str">
        <f t="shared" si="47"/>
        <v>Dec</v>
      </c>
      <c r="I1495" s="5">
        <f>YEAR(SALES!$A1495)</f>
        <v>2023</v>
      </c>
    </row>
    <row r="1496" spans="1:9" x14ac:dyDescent="0.35">
      <c r="A1496" s="5" t="s">
        <v>4789</v>
      </c>
      <c r="B1496" s="5" t="s">
        <v>4796</v>
      </c>
      <c r="C1496" s="5" t="s">
        <v>34</v>
      </c>
      <c r="D1496" s="5" t="s">
        <v>135</v>
      </c>
      <c r="E1496" s="5">
        <v>4</v>
      </c>
      <c r="F1496" s="5" cm="1">
        <f t="array" ref="F1496">_xlfn.XLOOKUP(SALES!$D1496,TRIM(Table5[PRODUCTS]),Table5[SELLING PRICE])</f>
        <v>700</v>
      </c>
      <c r="G1496" s="5">
        <f t="shared" si="46"/>
        <v>2800</v>
      </c>
      <c r="H1496" s="6" t="str">
        <f t="shared" si="47"/>
        <v>Dec</v>
      </c>
      <c r="I1496" s="5">
        <f>YEAR(SALES!$A1496)</f>
        <v>2023</v>
      </c>
    </row>
    <row r="1497" spans="1:9" x14ac:dyDescent="0.35">
      <c r="A1497" s="7" t="s">
        <v>4753</v>
      </c>
      <c r="B1497" s="7" t="s">
        <v>4759</v>
      </c>
      <c r="C1497" s="7" t="s">
        <v>34</v>
      </c>
      <c r="D1497" s="7" t="s">
        <v>135</v>
      </c>
      <c r="E1497" s="7">
        <v>10</v>
      </c>
      <c r="F1497" s="7" cm="1">
        <f t="array" ref="F1497">_xlfn.XLOOKUP(SALES!$D1497,TRIM(Table5[PRODUCTS]),Table5[SELLING PRICE])</f>
        <v>700</v>
      </c>
      <c r="G1497" s="7">
        <f t="shared" si="46"/>
        <v>7000</v>
      </c>
      <c r="H1497" s="6" t="str">
        <f t="shared" si="47"/>
        <v>Jan</v>
      </c>
      <c r="I1497" s="7">
        <f>YEAR(SALES!$A1497)</f>
        <v>2024</v>
      </c>
    </row>
    <row r="1498" spans="1:9" x14ac:dyDescent="0.35">
      <c r="A1498" s="5" t="s">
        <v>4727</v>
      </c>
      <c r="B1498" s="5" t="s">
        <v>4730</v>
      </c>
      <c r="C1498" s="5" t="s">
        <v>34</v>
      </c>
      <c r="D1498" s="5" t="s">
        <v>135</v>
      </c>
      <c r="E1498" s="5">
        <v>6</v>
      </c>
      <c r="F1498" s="5" cm="1">
        <f t="array" ref="F1498">_xlfn.XLOOKUP(SALES!$D1498,TRIM(Table5[PRODUCTS]),Table5[SELLING PRICE])</f>
        <v>700</v>
      </c>
      <c r="G1498" s="5">
        <f t="shared" si="46"/>
        <v>4200</v>
      </c>
      <c r="H1498" s="6" t="str">
        <f t="shared" si="47"/>
        <v>Jan</v>
      </c>
      <c r="I1498" s="5">
        <f>YEAR(SALES!$A1498)</f>
        <v>2024</v>
      </c>
    </row>
    <row r="1499" spans="1:9" x14ac:dyDescent="0.35">
      <c r="A1499" s="7" t="s">
        <v>4658</v>
      </c>
      <c r="B1499" s="7" t="s">
        <v>4660</v>
      </c>
      <c r="C1499" s="7" t="s">
        <v>34</v>
      </c>
      <c r="D1499" s="7" t="s">
        <v>135</v>
      </c>
      <c r="E1499" s="7">
        <v>1</v>
      </c>
      <c r="F1499" s="7" cm="1">
        <f t="array" ref="F1499">_xlfn.XLOOKUP(SALES!$D1499,TRIM(Table5[PRODUCTS]),Table5[SELLING PRICE])</f>
        <v>700</v>
      </c>
      <c r="G1499" s="7">
        <f t="shared" si="46"/>
        <v>700</v>
      </c>
      <c r="H1499" s="6" t="str">
        <f t="shared" si="47"/>
        <v>Jan</v>
      </c>
      <c r="I1499" s="5">
        <f>YEAR(SALES!$A1499)</f>
        <v>2024</v>
      </c>
    </row>
    <row r="1500" spans="1:9" x14ac:dyDescent="0.35">
      <c r="A1500" s="5" t="s">
        <v>4658</v>
      </c>
      <c r="B1500" s="5" t="s">
        <v>4659</v>
      </c>
      <c r="C1500" s="5" t="s">
        <v>34</v>
      </c>
      <c r="D1500" s="5" t="s">
        <v>135</v>
      </c>
      <c r="E1500" s="5">
        <v>4</v>
      </c>
      <c r="F1500" s="5" cm="1">
        <f t="array" ref="F1500">_xlfn.XLOOKUP(SALES!$D1500,TRIM(Table5[PRODUCTS]),Table5[SELLING PRICE])</f>
        <v>700</v>
      </c>
      <c r="G1500" s="5">
        <f t="shared" si="46"/>
        <v>2800</v>
      </c>
      <c r="H1500" s="6" t="str">
        <f t="shared" si="47"/>
        <v>Jan</v>
      </c>
      <c r="I1500" s="5">
        <f>YEAR(SALES!$A1500)</f>
        <v>2024</v>
      </c>
    </row>
    <row r="1501" spans="1:9" x14ac:dyDescent="0.35">
      <c r="A1501" s="7" t="s">
        <v>4654</v>
      </c>
      <c r="B1501" s="7" t="s">
        <v>4656</v>
      </c>
      <c r="C1501" s="7" t="s">
        <v>34</v>
      </c>
      <c r="D1501" s="7" t="s">
        <v>135</v>
      </c>
      <c r="E1501" s="7">
        <v>1</v>
      </c>
      <c r="F1501" s="7" cm="1">
        <f t="array" ref="F1501">_xlfn.XLOOKUP(SALES!$D1501,TRIM(Table5[PRODUCTS]),Table5[SELLING PRICE])</f>
        <v>700</v>
      </c>
      <c r="G1501" s="7">
        <f t="shared" si="46"/>
        <v>700</v>
      </c>
      <c r="H1501" s="6" t="str">
        <f t="shared" si="47"/>
        <v>Jan</v>
      </c>
      <c r="I1501" s="5">
        <f>YEAR(SALES!$A1501)</f>
        <v>2024</v>
      </c>
    </row>
    <row r="1502" spans="1:9" x14ac:dyDescent="0.35">
      <c r="A1502" s="5" t="s">
        <v>4654</v>
      </c>
      <c r="B1502" s="5" t="s">
        <v>4655</v>
      </c>
      <c r="C1502" s="5" t="s">
        <v>34</v>
      </c>
      <c r="D1502" s="5" t="s">
        <v>135</v>
      </c>
      <c r="E1502" s="5">
        <v>3</v>
      </c>
      <c r="F1502" s="5" cm="1">
        <f t="array" ref="F1502">_xlfn.XLOOKUP(SALES!$D1502,TRIM(Table5[PRODUCTS]),Table5[SELLING PRICE])</f>
        <v>700</v>
      </c>
      <c r="G1502" s="5">
        <f t="shared" si="46"/>
        <v>2100</v>
      </c>
      <c r="H1502" s="6" t="str">
        <f t="shared" si="47"/>
        <v>Jan</v>
      </c>
      <c r="I1502" s="5">
        <f>YEAR(SALES!$A1502)</f>
        <v>2024</v>
      </c>
    </row>
    <row r="1503" spans="1:9" x14ac:dyDescent="0.35">
      <c r="A1503" s="7" t="s">
        <v>4521</v>
      </c>
      <c r="B1503" s="7" t="s">
        <v>4522</v>
      </c>
      <c r="C1503" s="7" t="s">
        <v>34</v>
      </c>
      <c r="D1503" s="7" t="s">
        <v>135</v>
      </c>
      <c r="E1503" s="7">
        <v>13</v>
      </c>
      <c r="F1503" s="7" cm="1">
        <f t="array" ref="F1503">_xlfn.XLOOKUP(SALES!$D1503,TRIM(Table5[PRODUCTS]),Table5[SELLING PRICE])</f>
        <v>700</v>
      </c>
      <c r="G1503" s="7">
        <f t="shared" si="46"/>
        <v>9100</v>
      </c>
      <c r="H1503" s="6" t="str">
        <f t="shared" si="47"/>
        <v>Feb</v>
      </c>
      <c r="I1503" s="7">
        <f>YEAR(SALES!$A1503)</f>
        <v>2024</v>
      </c>
    </row>
    <row r="1504" spans="1:9" x14ac:dyDescent="0.35">
      <c r="A1504" s="5" t="s">
        <v>4521</v>
      </c>
      <c r="B1504" s="5" t="s">
        <v>4520</v>
      </c>
      <c r="C1504" s="5" t="s">
        <v>34</v>
      </c>
      <c r="D1504" s="5" t="s">
        <v>135</v>
      </c>
      <c r="E1504" s="5">
        <v>4</v>
      </c>
      <c r="F1504" s="5" cm="1">
        <f t="array" ref="F1504">_xlfn.XLOOKUP(SALES!$D1504,TRIM(Table5[PRODUCTS]),Table5[SELLING PRICE])</f>
        <v>700</v>
      </c>
      <c r="G1504" s="5">
        <f t="shared" si="46"/>
        <v>2800</v>
      </c>
      <c r="H1504" s="6" t="str">
        <f t="shared" si="47"/>
        <v>Feb</v>
      </c>
      <c r="I1504" s="5">
        <f>YEAR(SALES!$A1504)</f>
        <v>2024</v>
      </c>
    </row>
    <row r="1505" spans="1:9" x14ac:dyDescent="0.35">
      <c r="A1505" s="7" t="s">
        <v>4504</v>
      </c>
      <c r="B1505" s="7" t="s">
        <v>4508</v>
      </c>
      <c r="C1505" s="7" t="s">
        <v>34</v>
      </c>
      <c r="D1505" s="7" t="s">
        <v>135</v>
      </c>
      <c r="E1505" s="7">
        <v>3</v>
      </c>
      <c r="F1505" s="7" cm="1">
        <f t="array" ref="F1505">_xlfn.XLOOKUP(SALES!$D1505,TRIM(Table5[PRODUCTS]),Table5[SELLING PRICE])</f>
        <v>700</v>
      </c>
      <c r="G1505" s="7">
        <f t="shared" si="46"/>
        <v>2100</v>
      </c>
      <c r="H1505" s="6" t="str">
        <f t="shared" si="47"/>
        <v>Feb</v>
      </c>
      <c r="I1505" s="5">
        <f>YEAR(SALES!$A1505)</f>
        <v>2024</v>
      </c>
    </row>
    <row r="1506" spans="1:9" x14ac:dyDescent="0.35">
      <c r="A1506" s="5" t="s">
        <v>4416</v>
      </c>
      <c r="B1506" s="5" t="s">
        <v>4423</v>
      </c>
      <c r="C1506" s="5" t="s">
        <v>34</v>
      </c>
      <c r="D1506" s="5" t="s">
        <v>135</v>
      </c>
      <c r="E1506" s="5">
        <v>3</v>
      </c>
      <c r="F1506" s="5" cm="1">
        <f t="array" ref="F1506">_xlfn.XLOOKUP(SALES!$D1506,TRIM(Table5[PRODUCTS]),Table5[SELLING PRICE])</f>
        <v>700</v>
      </c>
      <c r="G1506" s="5">
        <f t="shared" si="46"/>
        <v>2100</v>
      </c>
      <c r="H1506" s="6" t="str">
        <f t="shared" si="47"/>
        <v>Feb</v>
      </c>
      <c r="I1506" s="5">
        <f>YEAR(SALES!$A1506)</f>
        <v>2024</v>
      </c>
    </row>
    <row r="1507" spans="1:9" x14ac:dyDescent="0.35">
      <c r="A1507" s="7" t="s">
        <v>4403</v>
      </c>
      <c r="B1507" s="7" t="s">
        <v>4405</v>
      </c>
      <c r="C1507" s="7" t="s">
        <v>34</v>
      </c>
      <c r="D1507" s="7" t="s">
        <v>135</v>
      </c>
      <c r="E1507" s="7">
        <v>8</v>
      </c>
      <c r="F1507" s="7" cm="1">
        <f t="array" ref="F1507">_xlfn.XLOOKUP(SALES!$D1507,TRIM(Table5[PRODUCTS]),Table5[SELLING PRICE])</f>
        <v>700</v>
      </c>
      <c r="G1507" s="7">
        <f t="shared" si="46"/>
        <v>5600</v>
      </c>
      <c r="H1507" s="6" t="str">
        <f t="shared" si="47"/>
        <v>Feb</v>
      </c>
      <c r="I1507" s="5">
        <f>YEAR(SALES!$A1507)</f>
        <v>2024</v>
      </c>
    </row>
    <row r="1508" spans="1:9" x14ac:dyDescent="0.35">
      <c r="A1508" s="5" t="s">
        <v>4394</v>
      </c>
      <c r="B1508" s="5" t="s">
        <v>4395</v>
      </c>
      <c r="C1508" s="5" t="s">
        <v>34</v>
      </c>
      <c r="D1508" s="5" t="s">
        <v>135</v>
      </c>
      <c r="E1508" s="5">
        <v>14</v>
      </c>
      <c r="F1508" s="5" cm="1">
        <f t="array" ref="F1508">_xlfn.XLOOKUP(SALES!$D1508,TRIM(Table5[PRODUCTS]),Table5[SELLING PRICE])</f>
        <v>700</v>
      </c>
      <c r="G1508" s="5">
        <f t="shared" si="46"/>
        <v>9800</v>
      </c>
      <c r="H1508" s="6" t="str">
        <f t="shared" si="47"/>
        <v>Feb</v>
      </c>
      <c r="I1508" s="5">
        <f>YEAR(SALES!$A1508)</f>
        <v>2024</v>
      </c>
    </row>
    <row r="1509" spans="1:9" x14ac:dyDescent="0.35">
      <c r="A1509" s="7" t="s">
        <v>4382</v>
      </c>
      <c r="B1509" s="7" t="s">
        <v>4381</v>
      </c>
      <c r="C1509" s="7" t="s">
        <v>34</v>
      </c>
      <c r="D1509" s="7" t="s">
        <v>135</v>
      </c>
      <c r="E1509" s="7">
        <v>15</v>
      </c>
      <c r="F1509" s="7" cm="1">
        <f t="array" ref="F1509">_xlfn.XLOOKUP(SALES!$D1509,TRIM(Table5[PRODUCTS]),Table5[SELLING PRICE])</f>
        <v>700</v>
      </c>
      <c r="G1509" s="7">
        <f t="shared" si="46"/>
        <v>10500</v>
      </c>
      <c r="H1509" s="6" t="str">
        <f t="shared" si="47"/>
        <v>Feb</v>
      </c>
      <c r="I1509" s="7">
        <f>YEAR(SALES!$A1509)</f>
        <v>2024</v>
      </c>
    </row>
    <row r="1510" spans="1:9" x14ac:dyDescent="0.35">
      <c r="A1510" s="5" t="s">
        <v>4373</v>
      </c>
      <c r="B1510" s="5" t="s">
        <v>4380</v>
      </c>
      <c r="C1510" s="5" t="s">
        <v>34</v>
      </c>
      <c r="D1510" s="5" t="s">
        <v>135</v>
      </c>
      <c r="E1510" s="5">
        <v>1</v>
      </c>
      <c r="F1510" s="5" cm="1">
        <f t="array" ref="F1510">_xlfn.XLOOKUP(SALES!$D1510,TRIM(Table5[PRODUCTS]),Table5[SELLING PRICE])</f>
        <v>700</v>
      </c>
      <c r="G1510" s="5">
        <f t="shared" si="46"/>
        <v>700</v>
      </c>
      <c r="H1510" s="6" t="str">
        <f t="shared" si="47"/>
        <v>Mar</v>
      </c>
      <c r="I1510" s="5">
        <f>YEAR(SALES!$A1510)</f>
        <v>2024</v>
      </c>
    </row>
    <row r="1511" spans="1:9" x14ac:dyDescent="0.35">
      <c r="A1511" s="7" t="s">
        <v>4312</v>
      </c>
      <c r="B1511" s="7" t="s">
        <v>4314</v>
      </c>
      <c r="C1511" s="7" t="s">
        <v>34</v>
      </c>
      <c r="D1511" s="7" t="s">
        <v>135</v>
      </c>
      <c r="E1511" s="7">
        <v>14</v>
      </c>
      <c r="F1511" s="7" cm="1">
        <f t="array" ref="F1511">_xlfn.XLOOKUP(SALES!$D1511,TRIM(Table5[PRODUCTS]),Table5[SELLING PRICE])</f>
        <v>700</v>
      </c>
      <c r="G1511" s="7">
        <f t="shared" si="46"/>
        <v>9800</v>
      </c>
      <c r="H1511" s="6" t="str">
        <f t="shared" si="47"/>
        <v>Mar</v>
      </c>
      <c r="I1511" s="5">
        <f>YEAR(SALES!$A1511)</f>
        <v>2024</v>
      </c>
    </row>
    <row r="1512" spans="1:9" x14ac:dyDescent="0.35">
      <c r="A1512" s="5" t="s">
        <v>4210</v>
      </c>
      <c r="B1512" s="5" t="s">
        <v>4211</v>
      </c>
      <c r="C1512" s="5" t="s">
        <v>34</v>
      </c>
      <c r="D1512" s="5" t="s">
        <v>135</v>
      </c>
      <c r="E1512" s="5">
        <v>1</v>
      </c>
      <c r="F1512" s="5" cm="1">
        <f t="array" ref="F1512">_xlfn.XLOOKUP(SALES!$D1512,TRIM(Table5[PRODUCTS]),Table5[SELLING PRICE])</f>
        <v>700</v>
      </c>
      <c r="G1512" s="5">
        <f t="shared" si="46"/>
        <v>700</v>
      </c>
      <c r="H1512" s="6" t="str">
        <f t="shared" si="47"/>
        <v>Mar</v>
      </c>
      <c r="I1512" s="5">
        <f>YEAR(SALES!$A1512)</f>
        <v>2024</v>
      </c>
    </row>
    <row r="1513" spans="1:9" x14ac:dyDescent="0.35">
      <c r="A1513" s="7" t="s">
        <v>4088</v>
      </c>
      <c r="B1513" s="7" t="s">
        <v>4093</v>
      </c>
      <c r="C1513" s="7" t="s">
        <v>34</v>
      </c>
      <c r="D1513" s="7" t="s">
        <v>135</v>
      </c>
      <c r="E1513" s="7">
        <v>14</v>
      </c>
      <c r="F1513" s="7" cm="1">
        <f t="array" ref="F1513">_xlfn.XLOOKUP(SALES!$D1513,TRIM(Table5[PRODUCTS]),Table5[SELLING PRICE])</f>
        <v>700</v>
      </c>
      <c r="G1513" s="7">
        <f t="shared" si="46"/>
        <v>9800</v>
      </c>
      <c r="H1513" s="6" t="str">
        <f t="shared" si="47"/>
        <v>Apr</v>
      </c>
      <c r="I1513" s="5">
        <f>YEAR(SALES!$A1513)</f>
        <v>2024</v>
      </c>
    </row>
    <row r="1514" spans="1:9" x14ac:dyDescent="0.35">
      <c r="A1514" s="5" t="s">
        <v>4015</v>
      </c>
      <c r="B1514" s="5" t="s">
        <v>4017</v>
      </c>
      <c r="C1514" s="5" t="s">
        <v>34</v>
      </c>
      <c r="D1514" s="5" t="s">
        <v>135</v>
      </c>
      <c r="E1514" s="5">
        <v>10</v>
      </c>
      <c r="F1514" s="5" cm="1">
        <f t="array" ref="F1514">_xlfn.XLOOKUP(SALES!$D1514,TRIM(Table5[PRODUCTS]),Table5[SELLING PRICE])</f>
        <v>700</v>
      </c>
      <c r="G1514" s="5">
        <f t="shared" si="46"/>
        <v>7000</v>
      </c>
      <c r="H1514" s="6" t="str">
        <f t="shared" si="47"/>
        <v>Apr</v>
      </c>
      <c r="I1514" s="5">
        <f>YEAR(SALES!$A1514)</f>
        <v>2024</v>
      </c>
    </row>
    <row r="1515" spans="1:9" x14ac:dyDescent="0.35">
      <c r="A1515" s="7" t="s">
        <v>3979</v>
      </c>
      <c r="B1515" s="7" t="s">
        <v>3986</v>
      </c>
      <c r="C1515" s="7" t="s">
        <v>34</v>
      </c>
      <c r="D1515" s="7" t="s">
        <v>135</v>
      </c>
      <c r="E1515" s="7">
        <v>1</v>
      </c>
      <c r="F1515" s="7" cm="1">
        <f t="array" ref="F1515">_xlfn.XLOOKUP(SALES!$D1515,TRIM(Table5[PRODUCTS]),Table5[SELLING PRICE])</f>
        <v>700</v>
      </c>
      <c r="G1515" s="7">
        <f t="shared" si="46"/>
        <v>700</v>
      </c>
      <c r="H1515" s="6" t="str">
        <f t="shared" si="47"/>
        <v>May</v>
      </c>
      <c r="I1515" s="7">
        <f>YEAR(SALES!$A1515)</f>
        <v>2024</v>
      </c>
    </row>
    <row r="1516" spans="1:9" x14ac:dyDescent="0.35">
      <c r="A1516" s="5" t="s">
        <v>3968</v>
      </c>
      <c r="B1516" s="5" t="s">
        <v>3972</v>
      </c>
      <c r="C1516" s="5" t="s">
        <v>34</v>
      </c>
      <c r="D1516" s="5" t="s">
        <v>135</v>
      </c>
      <c r="E1516" s="5">
        <v>10</v>
      </c>
      <c r="F1516" s="5" cm="1">
        <f t="array" ref="F1516">_xlfn.XLOOKUP(SALES!$D1516,TRIM(Table5[PRODUCTS]),Table5[SELLING PRICE])</f>
        <v>700</v>
      </c>
      <c r="G1516" s="5">
        <f t="shared" si="46"/>
        <v>7000</v>
      </c>
      <c r="H1516" s="6" t="str">
        <f t="shared" si="47"/>
        <v>May</v>
      </c>
      <c r="I1516" s="5">
        <f>YEAR(SALES!$A1516)</f>
        <v>2024</v>
      </c>
    </row>
    <row r="1517" spans="1:9" x14ac:dyDescent="0.35">
      <c r="A1517" s="7" t="s">
        <v>3957</v>
      </c>
      <c r="B1517" s="7" t="s">
        <v>3965</v>
      </c>
      <c r="C1517" s="7" t="s">
        <v>34</v>
      </c>
      <c r="D1517" s="7" t="s">
        <v>135</v>
      </c>
      <c r="E1517" s="7">
        <v>15</v>
      </c>
      <c r="F1517" s="7" cm="1">
        <f t="array" ref="F1517">_xlfn.XLOOKUP(SALES!$D1517,TRIM(Table5[PRODUCTS]),Table5[SELLING PRICE])</f>
        <v>700</v>
      </c>
      <c r="G1517" s="7">
        <f t="shared" si="46"/>
        <v>10500</v>
      </c>
      <c r="H1517" s="6" t="str">
        <f t="shared" si="47"/>
        <v>May</v>
      </c>
      <c r="I1517" s="5">
        <f>YEAR(SALES!$A1517)</f>
        <v>2024</v>
      </c>
    </row>
    <row r="1518" spans="1:9" x14ac:dyDescent="0.35">
      <c r="A1518" s="5" t="s">
        <v>3957</v>
      </c>
      <c r="B1518" s="5" t="s">
        <v>3962</v>
      </c>
      <c r="C1518" s="5" t="s">
        <v>34</v>
      </c>
      <c r="D1518" s="5" t="s">
        <v>135</v>
      </c>
      <c r="E1518" s="5">
        <v>9</v>
      </c>
      <c r="F1518" s="5" cm="1">
        <f t="array" ref="F1518">_xlfn.XLOOKUP(SALES!$D1518,TRIM(Table5[PRODUCTS]),Table5[SELLING PRICE])</f>
        <v>700</v>
      </c>
      <c r="G1518" s="5">
        <f t="shared" si="46"/>
        <v>6300</v>
      </c>
      <c r="H1518" s="6" t="str">
        <f t="shared" si="47"/>
        <v>May</v>
      </c>
      <c r="I1518" s="5">
        <f>YEAR(SALES!$A1518)</f>
        <v>2024</v>
      </c>
    </row>
    <row r="1519" spans="1:9" x14ac:dyDescent="0.35">
      <c r="A1519" s="7" t="s">
        <v>3946</v>
      </c>
      <c r="B1519" s="7" t="s">
        <v>3952</v>
      </c>
      <c r="C1519" s="7" t="s">
        <v>34</v>
      </c>
      <c r="D1519" s="7" t="s">
        <v>135</v>
      </c>
      <c r="E1519" s="7">
        <v>9</v>
      </c>
      <c r="F1519" s="7" cm="1">
        <f t="array" ref="F1519">_xlfn.XLOOKUP(SALES!$D1519,TRIM(Table5[PRODUCTS]),Table5[SELLING PRICE])</f>
        <v>700</v>
      </c>
      <c r="G1519" s="7">
        <f t="shared" si="46"/>
        <v>6300</v>
      </c>
      <c r="H1519" s="6" t="str">
        <f t="shared" si="47"/>
        <v>May</v>
      </c>
      <c r="I1519" s="5">
        <f>YEAR(SALES!$A1519)</f>
        <v>2024</v>
      </c>
    </row>
    <row r="1520" spans="1:9" x14ac:dyDescent="0.35">
      <c r="A1520" s="5" t="s">
        <v>3865</v>
      </c>
      <c r="B1520" s="5" t="s">
        <v>3864</v>
      </c>
      <c r="C1520" s="5" t="s">
        <v>34</v>
      </c>
      <c r="D1520" s="5" t="s">
        <v>135</v>
      </c>
      <c r="E1520" s="5">
        <v>12</v>
      </c>
      <c r="F1520" s="5" cm="1">
        <f t="array" ref="F1520">_xlfn.XLOOKUP(SALES!$D1520,TRIM(Table5[PRODUCTS]),Table5[SELLING PRICE])</f>
        <v>700</v>
      </c>
      <c r="G1520" s="5">
        <f t="shared" si="46"/>
        <v>8400</v>
      </c>
      <c r="H1520" s="6" t="str">
        <f t="shared" si="47"/>
        <v>May</v>
      </c>
      <c r="I1520" s="5">
        <f>YEAR(SALES!$A1520)</f>
        <v>2024</v>
      </c>
    </row>
    <row r="1521" spans="1:9" x14ac:dyDescent="0.35">
      <c r="A1521" s="7" t="s">
        <v>3847</v>
      </c>
      <c r="B1521" s="7" t="s">
        <v>3851</v>
      </c>
      <c r="C1521" s="7" t="s">
        <v>34</v>
      </c>
      <c r="D1521" s="7" t="s">
        <v>135</v>
      </c>
      <c r="E1521" s="7">
        <v>10</v>
      </c>
      <c r="F1521" s="7" cm="1">
        <f t="array" ref="F1521">_xlfn.XLOOKUP(SALES!$D1521,TRIM(Table5[PRODUCTS]),Table5[SELLING PRICE])</f>
        <v>700</v>
      </c>
      <c r="G1521" s="7">
        <f t="shared" si="46"/>
        <v>7000</v>
      </c>
      <c r="H1521" s="6" t="str">
        <f t="shared" si="47"/>
        <v>May</v>
      </c>
      <c r="I1521" s="7">
        <f>YEAR(SALES!$A1521)</f>
        <v>2024</v>
      </c>
    </row>
    <row r="1522" spans="1:9" x14ac:dyDescent="0.35">
      <c r="A1522" s="5" t="s">
        <v>3832</v>
      </c>
      <c r="B1522" s="5" t="s">
        <v>3831</v>
      </c>
      <c r="C1522" s="5" t="s">
        <v>34</v>
      </c>
      <c r="D1522" s="5" t="s">
        <v>135</v>
      </c>
      <c r="E1522" s="5">
        <v>6</v>
      </c>
      <c r="F1522" s="5" cm="1">
        <f t="array" ref="F1522">_xlfn.XLOOKUP(SALES!$D1522,TRIM(Table5[PRODUCTS]),Table5[SELLING PRICE])</f>
        <v>700</v>
      </c>
      <c r="G1522" s="5">
        <f t="shared" si="46"/>
        <v>4200</v>
      </c>
      <c r="H1522" s="6" t="str">
        <f t="shared" si="47"/>
        <v>May</v>
      </c>
      <c r="I1522" s="5">
        <f>YEAR(SALES!$A1522)</f>
        <v>2024</v>
      </c>
    </row>
    <row r="1523" spans="1:9" x14ac:dyDescent="0.35">
      <c r="A1523" s="7" t="s">
        <v>3777</v>
      </c>
      <c r="B1523" s="7" t="s">
        <v>3782</v>
      </c>
      <c r="C1523" s="7" t="s">
        <v>34</v>
      </c>
      <c r="D1523" s="7" t="s">
        <v>135</v>
      </c>
      <c r="E1523" s="7">
        <v>1</v>
      </c>
      <c r="F1523" s="7" cm="1">
        <f t="array" ref="F1523">_xlfn.XLOOKUP(SALES!$D1523,TRIM(Table5[PRODUCTS]),Table5[SELLING PRICE])</f>
        <v>700</v>
      </c>
      <c r="G1523" s="7">
        <f t="shared" si="46"/>
        <v>700</v>
      </c>
      <c r="H1523" s="6" t="str">
        <f t="shared" si="47"/>
        <v>May</v>
      </c>
      <c r="I1523" s="5">
        <f>YEAR(SALES!$A1523)</f>
        <v>2024</v>
      </c>
    </row>
    <row r="1524" spans="1:9" x14ac:dyDescent="0.35">
      <c r="A1524" s="5" t="s">
        <v>3749</v>
      </c>
      <c r="B1524" s="5" t="s">
        <v>3756</v>
      </c>
      <c r="C1524" s="5" t="s">
        <v>34</v>
      </c>
      <c r="D1524" s="5" t="s">
        <v>135</v>
      </c>
      <c r="E1524" s="5">
        <v>8</v>
      </c>
      <c r="F1524" s="5" cm="1">
        <f t="array" ref="F1524">_xlfn.XLOOKUP(SALES!$D1524,TRIM(Table5[PRODUCTS]),Table5[SELLING PRICE])</f>
        <v>700</v>
      </c>
      <c r="G1524" s="5">
        <f t="shared" si="46"/>
        <v>5600</v>
      </c>
      <c r="H1524" s="6" t="str">
        <f t="shared" si="47"/>
        <v>Jun</v>
      </c>
      <c r="I1524" s="5">
        <f>YEAR(SALES!$A1524)</f>
        <v>2024</v>
      </c>
    </row>
    <row r="1525" spans="1:9" x14ac:dyDescent="0.35">
      <c r="A1525" s="7" t="s">
        <v>3749</v>
      </c>
      <c r="B1525" s="7" t="s">
        <v>3752</v>
      </c>
      <c r="C1525" s="7" t="s">
        <v>34</v>
      </c>
      <c r="D1525" s="7" t="s">
        <v>135</v>
      </c>
      <c r="E1525" s="7">
        <v>13</v>
      </c>
      <c r="F1525" s="7" cm="1">
        <f t="array" ref="F1525">_xlfn.XLOOKUP(SALES!$D1525,TRIM(Table5[PRODUCTS]),Table5[SELLING PRICE])</f>
        <v>700</v>
      </c>
      <c r="G1525" s="7">
        <f t="shared" si="46"/>
        <v>9100</v>
      </c>
      <c r="H1525" s="6" t="str">
        <f t="shared" si="47"/>
        <v>Jun</v>
      </c>
      <c r="I1525" s="5">
        <f>YEAR(SALES!$A1525)</f>
        <v>2024</v>
      </c>
    </row>
    <row r="1526" spans="1:9" x14ac:dyDescent="0.35">
      <c r="A1526" s="5" t="s">
        <v>3723</v>
      </c>
      <c r="B1526" s="5" t="s">
        <v>3724</v>
      </c>
      <c r="C1526" s="5" t="s">
        <v>34</v>
      </c>
      <c r="D1526" s="5" t="s">
        <v>135</v>
      </c>
      <c r="E1526" s="5">
        <v>1</v>
      </c>
      <c r="F1526" s="5" cm="1">
        <f t="array" ref="F1526">_xlfn.XLOOKUP(SALES!$D1526,TRIM(Table5[PRODUCTS]),Table5[SELLING PRICE])</f>
        <v>700</v>
      </c>
      <c r="G1526" s="5">
        <f t="shared" si="46"/>
        <v>700</v>
      </c>
      <c r="H1526" s="6" t="str">
        <f t="shared" si="47"/>
        <v>Jun</v>
      </c>
      <c r="I1526" s="5">
        <f>YEAR(SALES!$A1526)</f>
        <v>2024</v>
      </c>
    </row>
    <row r="1527" spans="1:9" x14ac:dyDescent="0.35">
      <c r="A1527" s="7" t="s">
        <v>3718</v>
      </c>
      <c r="B1527" s="7" t="s">
        <v>3717</v>
      </c>
      <c r="C1527" s="7" t="s">
        <v>34</v>
      </c>
      <c r="D1527" s="7" t="s">
        <v>135</v>
      </c>
      <c r="E1527" s="7">
        <v>11</v>
      </c>
      <c r="F1527" s="7" cm="1">
        <f t="array" ref="F1527">_xlfn.XLOOKUP(SALES!$D1527,TRIM(Table5[PRODUCTS]),Table5[SELLING PRICE])</f>
        <v>700</v>
      </c>
      <c r="G1527" s="7">
        <f t="shared" si="46"/>
        <v>7700</v>
      </c>
      <c r="H1527" s="6" t="str">
        <f t="shared" si="47"/>
        <v>Jun</v>
      </c>
      <c r="I1527" s="7">
        <f>YEAR(SALES!$A1527)</f>
        <v>2024</v>
      </c>
    </row>
    <row r="1528" spans="1:9" x14ac:dyDescent="0.35">
      <c r="A1528" s="5" t="s">
        <v>3692</v>
      </c>
      <c r="B1528" s="5" t="s">
        <v>3694</v>
      </c>
      <c r="C1528" s="5" t="s">
        <v>34</v>
      </c>
      <c r="D1528" s="5" t="s">
        <v>135</v>
      </c>
      <c r="E1528" s="5">
        <v>10</v>
      </c>
      <c r="F1528" s="5" cm="1">
        <f t="array" ref="F1528">_xlfn.XLOOKUP(SALES!$D1528,TRIM(Table5[PRODUCTS]),Table5[SELLING PRICE])</f>
        <v>700</v>
      </c>
      <c r="G1528" s="5">
        <f t="shared" si="46"/>
        <v>7000</v>
      </c>
      <c r="H1528" s="6" t="str">
        <f t="shared" si="47"/>
        <v>Jun</v>
      </c>
      <c r="I1528" s="5">
        <f>YEAR(SALES!$A1528)</f>
        <v>2024</v>
      </c>
    </row>
    <row r="1529" spans="1:9" x14ac:dyDescent="0.35">
      <c r="A1529" s="7" t="s">
        <v>3629</v>
      </c>
      <c r="B1529" s="7" t="s">
        <v>3628</v>
      </c>
      <c r="C1529" s="7" t="s">
        <v>34</v>
      </c>
      <c r="D1529" s="7" t="s">
        <v>135</v>
      </c>
      <c r="E1529" s="7">
        <v>3</v>
      </c>
      <c r="F1529" s="7" cm="1">
        <f t="array" ref="F1529">_xlfn.XLOOKUP(SALES!$D1529,TRIM(Table5[PRODUCTS]),Table5[SELLING PRICE])</f>
        <v>700</v>
      </c>
      <c r="G1529" s="7">
        <f t="shared" si="46"/>
        <v>2100</v>
      </c>
      <c r="H1529" s="6" t="str">
        <f t="shared" si="47"/>
        <v>Jun</v>
      </c>
      <c r="I1529" s="5">
        <f>YEAR(SALES!$A1529)</f>
        <v>2024</v>
      </c>
    </row>
    <row r="1530" spans="1:9" x14ac:dyDescent="0.35">
      <c r="A1530" s="5" t="s">
        <v>3561</v>
      </c>
      <c r="B1530" s="5" t="s">
        <v>3562</v>
      </c>
      <c r="C1530" s="5" t="s">
        <v>34</v>
      </c>
      <c r="D1530" s="5" t="s">
        <v>135</v>
      </c>
      <c r="E1530" s="5">
        <v>12</v>
      </c>
      <c r="F1530" s="5" cm="1">
        <f t="array" ref="F1530">_xlfn.XLOOKUP(SALES!$D1530,TRIM(Table5[PRODUCTS]),Table5[SELLING PRICE])</f>
        <v>700</v>
      </c>
      <c r="G1530" s="5">
        <f t="shared" si="46"/>
        <v>8400</v>
      </c>
      <c r="H1530" s="6" t="str">
        <f t="shared" si="47"/>
        <v>Jul</v>
      </c>
      <c r="I1530" s="5">
        <f>YEAR(SALES!$A1530)</f>
        <v>2024</v>
      </c>
    </row>
    <row r="1531" spans="1:9" x14ac:dyDescent="0.35">
      <c r="A1531" s="7" t="s">
        <v>3546</v>
      </c>
      <c r="B1531" s="7" t="s">
        <v>3551</v>
      </c>
      <c r="C1531" s="7" t="s">
        <v>34</v>
      </c>
      <c r="D1531" s="7" t="s">
        <v>135</v>
      </c>
      <c r="E1531" s="7">
        <v>8</v>
      </c>
      <c r="F1531" s="7" cm="1">
        <f t="array" ref="F1531">_xlfn.XLOOKUP(SALES!$D1531,TRIM(Table5[PRODUCTS]),Table5[SELLING PRICE])</f>
        <v>700</v>
      </c>
      <c r="G1531" s="7">
        <f t="shared" si="46"/>
        <v>5600</v>
      </c>
      <c r="H1531" s="6" t="str">
        <f t="shared" si="47"/>
        <v>Jul</v>
      </c>
      <c r="I1531" s="5">
        <f>YEAR(SALES!$A1531)</f>
        <v>2024</v>
      </c>
    </row>
    <row r="1532" spans="1:9" x14ac:dyDescent="0.35">
      <c r="A1532" s="5" t="s">
        <v>3474</v>
      </c>
      <c r="B1532" s="5" t="s">
        <v>3476</v>
      </c>
      <c r="C1532" s="5" t="s">
        <v>34</v>
      </c>
      <c r="D1532" s="5" t="s">
        <v>135</v>
      </c>
      <c r="E1532" s="5">
        <v>10</v>
      </c>
      <c r="F1532" s="5" cm="1">
        <f t="array" ref="F1532">_xlfn.XLOOKUP(SALES!$D1532,TRIM(Table5[PRODUCTS]),Table5[SELLING PRICE])</f>
        <v>700</v>
      </c>
      <c r="G1532" s="5">
        <f t="shared" si="46"/>
        <v>7000</v>
      </c>
      <c r="H1532" s="6" t="str">
        <f t="shared" si="47"/>
        <v>Jul</v>
      </c>
      <c r="I1532" s="5">
        <f>YEAR(SALES!$A1532)</f>
        <v>2024</v>
      </c>
    </row>
    <row r="1533" spans="1:9" x14ac:dyDescent="0.35">
      <c r="A1533" s="7" t="s">
        <v>3423</v>
      </c>
      <c r="B1533" s="7" t="s">
        <v>3428</v>
      </c>
      <c r="C1533" s="7" t="s">
        <v>34</v>
      </c>
      <c r="D1533" s="7" t="s">
        <v>135</v>
      </c>
      <c r="E1533" s="7">
        <v>12</v>
      </c>
      <c r="F1533" s="7" cm="1">
        <f t="array" ref="F1533">_xlfn.XLOOKUP(SALES!$D1533,TRIM(Table5[PRODUCTS]),Table5[SELLING PRICE])</f>
        <v>700</v>
      </c>
      <c r="G1533" s="7">
        <f t="shared" si="46"/>
        <v>8400</v>
      </c>
      <c r="H1533" s="6" t="str">
        <f t="shared" si="47"/>
        <v>Jul</v>
      </c>
      <c r="I1533" s="7">
        <f>YEAR(SALES!$A1533)</f>
        <v>2024</v>
      </c>
    </row>
    <row r="1534" spans="1:9" x14ac:dyDescent="0.35">
      <c r="A1534" s="5" t="s">
        <v>3375</v>
      </c>
      <c r="B1534" s="5" t="s">
        <v>3379</v>
      </c>
      <c r="C1534" s="5" t="s">
        <v>34</v>
      </c>
      <c r="D1534" s="5" t="s">
        <v>135</v>
      </c>
      <c r="E1534" s="5">
        <v>4</v>
      </c>
      <c r="F1534" s="5" cm="1">
        <f t="array" ref="F1534">_xlfn.XLOOKUP(SALES!$D1534,TRIM(Table5[PRODUCTS]),Table5[SELLING PRICE])</f>
        <v>700</v>
      </c>
      <c r="G1534" s="5">
        <f t="shared" si="46"/>
        <v>2800</v>
      </c>
      <c r="H1534" s="6" t="str">
        <f t="shared" si="47"/>
        <v>Aug</v>
      </c>
      <c r="I1534" s="5">
        <f>YEAR(SALES!$A1534)</f>
        <v>2024</v>
      </c>
    </row>
    <row r="1535" spans="1:9" x14ac:dyDescent="0.35">
      <c r="A1535" s="7" t="s">
        <v>3332</v>
      </c>
      <c r="B1535" s="7" t="s">
        <v>3333</v>
      </c>
      <c r="C1535" s="7" t="s">
        <v>34</v>
      </c>
      <c r="D1535" s="7" t="s">
        <v>135</v>
      </c>
      <c r="E1535" s="7">
        <v>11</v>
      </c>
      <c r="F1535" s="7" cm="1">
        <f t="array" ref="F1535">_xlfn.XLOOKUP(SALES!$D1535,TRIM(Table5[PRODUCTS]),Table5[SELLING PRICE])</f>
        <v>700</v>
      </c>
      <c r="G1535" s="7">
        <f t="shared" si="46"/>
        <v>7700</v>
      </c>
      <c r="H1535" s="6" t="str">
        <f t="shared" si="47"/>
        <v>Aug</v>
      </c>
      <c r="I1535" s="5">
        <f>YEAR(SALES!$A1535)</f>
        <v>2024</v>
      </c>
    </row>
    <row r="1536" spans="1:9" x14ac:dyDescent="0.35">
      <c r="A1536" s="5" t="s">
        <v>3313</v>
      </c>
      <c r="B1536" s="5" t="s">
        <v>3314</v>
      </c>
      <c r="C1536" s="5" t="s">
        <v>34</v>
      </c>
      <c r="D1536" s="5" t="s">
        <v>135</v>
      </c>
      <c r="E1536" s="5">
        <v>1</v>
      </c>
      <c r="F1536" s="5" cm="1">
        <f t="array" ref="F1536">_xlfn.XLOOKUP(SALES!$D1536,TRIM(Table5[PRODUCTS]),Table5[SELLING PRICE])</f>
        <v>700</v>
      </c>
      <c r="G1536" s="5">
        <f t="shared" si="46"/>
        <v>700</v>
      </c>
      <c r="H1536" s="6" t="str">
        <f t="shared" si="47"/>
        <v>Aug</v>
      </c>
      <c r="I1536" s="5">
        <f>YEAR(SALES!$A1536)</f>
        <v>2024</v>
      </c>
    </row>
    <row r="1537" spans="1:9" x14ac:dyDescent="0.35">
      <c r="A1537" s="7" t="s">
        <v>3296</v>
      </c>
      <c r="B1537" s="7" t="s">
        <v>3300</v>
      </c>
      <c r="C1537" s="7" t="s">
        <v>34</v>
      </c>
      <c r="D1537" s="7" t="s">
        <v>135</v>
      </c>
      <c r="E1537" s="7">
        <v>2</v>
      </c>
      <c r="F1537" s="7" cm="1">
        <f t="array" ref="F1537">_xlfn.XLOOKUP(SALES!$D1537,TRIM(Table5[PRODUCTS]),Table5[SELLING PRICE])</f>
        <v>700</v>
      </c>
      <c r="G1537" s="7">
        <f t="shared" si="46"/>
        <v>1400</v>
      </c>
      <c r="H1537" s="6" t="str">
        <f t="shared" si="47"/>
        <v>Aug</v>
      </c>
      <c r="I1537" s="5">
        <f>YEAR(SALES!$A1537)</f>
        <v>2024</v>
      </c>
    </row>
    <row r="1538" spans="1:9" x14ac:dyDescent="0.35">
      <c r="A1538" s="5" t="s">
        <v>3183</v>
      </c>
      <c r="B1538" s="5" t="s">
        <v>3185</v>
      </c>
      <c r="C1538" s="5" t="s">
        <v>34</v>
      </c>
      <c r="D1538" s="5" t="s">
        <v>135</v>
      </c>
      <c r="E1538" s="5">
        <v>13</v>
      </c>
      <c r="F1538" s="5" cm="1">
        <f t="array" ref="F1538">_xlfn.XLOOKUP(SALES!$D1538,TRIM(Table5[PRODUCTS]),Table5[SELLING PRICE])</f>
        <v>700</v>
      </c>
      <c r="G1538" s="5">
        <f t="shared" ref="G1538:G1601" si="48">PRODUCT(E1538:F1538)</f>
        <v>9100</v>
      </c>
      <c r="H1538" s="6" t="str">
        <f t="shared" ref="H1538:H1601" si="49">TEXT(A1538, "mmm")</f>
        <v>Sept</v>
      </c>
      <c r="I1538" s="5">
        <f>YEAR(SALES!$A1538)</f>
        <v>2024</v>
      </c>
    </row>
    <row r="1539" spans="1:9" x14ac:dyDescent="0.35">
      <c r="A1539" s="7" t="s">
        <v>3094</v>
      </c>
      <c r="B1539" s="7" t="s">
        <v>3093</v>
      </c>
      <c r="C1539" s="7" t="s">
        <v>34</v>
      </c>
      <c r="D1539" s="7" t="s">
        <v>135</v>
      </c>
      <c r="E1539" s="7">
        <v>6</v>
      </c>
      <c r="F1539" s="7" cm="1">
        <f t="array" ref="F1539">_xlfn.XLOOKUP(SALES!$D1539,TRIM(Table5[PRODUCTS]),Table5[SELLING PRICE])</f>
        <v>700</v>
      </c>
      <c r="G1539" s="7">
        <f t="shared" si="48"/>
        <v>4200</v>
      </c>
      <c r="H1539" s="6" t="str">
        <f t="shared" si="49"/>
        <v>Sept</v>
      </c>
      <c r="I1539" s="7">
        <f>YEAR(SALES!$A1539)</f>
        <v>2024</v>
      </c>
    </row>
    <row r="1540" spans="1:9" x14ac:dyDescent="0.35">
      <c r="A1540" s="5" t="s">
        <v>3069</v>
      </c>
      <c r="B1540" s="5" t="s">
        <v>3073</v>
      </c>
      <c r="C1540" s="5" t="s">
        <v>34</v>
      </c>
      <c r="D1540" s="5" t="s">
        <v>135</v>
      </c>
      <c r="E1540" s="5">
        <v>9</v>
      </c>
      <c r="F1540" s="5" cm="1">
        <f t="array" ref="F1540">_xlfn.XLOOKUP(SALES!$D1540,TRIM(Table5[PRODUCTS]),Table5[SELLING PRICE])</f>
        <v>700</v>
      </c>
      <c r="G1540" s="5">
        <f t="shared" si="48"/>
        <v>6300</v>
      </c>
      <c r="H1540" s="6" t="str">
        <f t="shared" si="49"/>
        <v>Sept</v>
      </c>
      <c r="I1540" s="5">
        <f>YEAR(SALES!$A1540)</f>
        <v>2024</v>
      </c>
    </row>
    <row r="1541" spans="1:9" x14ac:dyDescent="0.35">
      <c r="A1541" s="7" t="s">
        <v>2994</v>
      </c>
      <c r="B1541" s="7" t="s">
        <v>2998</v>
      </c>
      <c r="C1541" s="7" t="s">
        <v>34</v>
      </c>
      <c r="D1541" s="7" t="s">
        <v>135</v>
      </c>
      <c r="E1541" s="7">
        <v>7</v>
      </c>
      <c r="F1541" s="7" cm="1">
        <f t="array" ref="F1541">_xlfn.XLOOKUP(SALES!$D1541,TRIM(Table5[PRODUCTS]),Table5[SELLING PRICE])</f>
        <v>700</v>
      </c>
      <c r="G1541" s="7">
        <f t="shared" si="48"/>
        <v>4900</v>
      </c>
      <c r="H1541" s="6" t="str">
        <f t="shared" si="49"/>
        <v>Oct</v>
      </c>
      <c r="I1541" s="5">
        <f>YEAR(SALES!$A1541)</f>
        <v>2024</v>
      </c>
    </row>
    <row r="1542" spans="1:9" x14ac:dyDescent="0.35">
      <c r="A1542" s="5" t="s">
        <v>2994</v>
      </c>
      <c r="B1542" s="5" t="s">
        <v>2997</v>
      </c>
      <c r="C1542" s="5" t="s">
        <v>34</v>
      </c>
      <c r="D1542" s="5" t="s">
        <v>135</v>
      </c>
      <c r="E1542" s="5">
        <v>10</v>
      </c>
      <c r="F1542" s="5" cm="1">
        <f t="array" ref="F1542">_xlfn.XLOOKUP(SALES!$D1542,TRIM(Table5[PRODUCTS]),Table5[SELLING PRICE])</f>
        <v>700</v>
      </c>
      <c r="G1542" s="5">
        <f t="shared" si="48"/>
        <v>7000</v>
      </c>
      <c r="H1542" s="6" t="str">
        <f t="shared" si="49"/>
        <v>Oct</v>
      </c>
      <c r="I1542" s="5">
        <f>YEAR(SALES!$A1542)</f>
        <v>2024</v>
      </c>
    </row>
    <row r="1543" spans="1:9" x14ac:dyDescent="0.35">
      <c r="A1543" s="7" t="s">
        <v>2959</v>
      </c>
      <c r="B1543" s="7" t="s">
        <v>2960</v>
      </c>
      <c r="C1543" s="7" t="s">
        <v>34</v>
      </c>
      <c r="D1543" s="7" t="s">
        <v>135</v>
      </c>
      <c r="E1543" s="7">
        <v>7</v>
      </c>
      <c r="F1543" s="7" cm="1">
        <f t="array" ref="F1543">_xlfn.XLOOKUP(SALES!$D1543,TRIM(Table5[PRODUCTS]),Table5[SELLING PRICE])</f>
        <v>700</v>
      </c>
      <c r="G1543" s="7">
        <f t="shared" si="48"/>
        <v>4900</v>
      </c>
      <c r="H1543" s="6" t="str">
        <f t="shared" si="49"/>
        <v>Oct</v>
      </c>
      <c r="I1543" s="5">
        <f>YEAR(SALES!$A1543)</f>
        <v>2024</v>
      </c>
    </row>
    <row r="1544" spans="1:9" x14ac:dyDescent="0.35">
      <c r="A1544" s="5" t="s">
        <v>2665</v>
      </c>
      <c r="B1544" s="5" t="s">
        <v>2667</v>
      </c>
      <c r="C1544" s="5" t="s">
        <v>34</v>
      </c>
      <c r="D1544" s="5" t="s">
        <v>135</v>
      </c>
      <c r="E1544" s="5">
        <v>4</v>
      </c>
      <c r="F1544" s="5" cm="1">
        <f t="array" ref="F1544">_xlfn.XLOOKUP(SALES!$D1544,TRIM(Table5[PRODUCTS]),Table5[SELLING PRICE])</f>
        <v>700</v>
      </c>
      <c r="G1544" s="5">
        <f t="shared" si="48"/>
        <v>2800</v>
      </c>
      <c r="H1544" s="6" t="str">
        <f t="shared" si="49"/>
        <v>Nov</v>
      </c>
      <c r="I1544" s="5">
        <f>YEAR(SALES!$A1544)</f>
        <v>2024</v>
      </c>
    </row>
    <row r="1545" spans="1:9" x14ac:dyDescent="0.35">
      <c r="A1545" s="7" t="s">
        <v>2651</v>
      </c>
      <c r="B1545" s="7" t="s">
        <v>2656</v>
      </c>
      <c r="C1545" s="7" t="s">
        <v>34</v>
      </c>
      <c r="D1545" s="7" t="s">
        <v>135</v>
      </c>
      <c r="E1545" s="7">
        <v>4</v>
      </c>
      <c r="F1545" s="7" cm="1">
        <f t="array" ref="F1545">_xlfn.XLOOKUP(SALES!$D1545,TRIM(Table5[PRODUCTS]),Table5[SELLING PRICE])</f>
        <v>700</v>
      </c>
      <c r="G1545" s="7">
        <f t="shared" si="48"/>
        <v>2800</v>
      </c>
      <c r="H1545" s="6" t="str">
        <f t="shared" si="49"/>
        <v>Nov</v>
      </c>
      <c r="I1545" s="7">
        <f>YEAR(SALES!$A1545)</f>
        <v>2024</v>
      </c>
    </row>
    <row r="1546" spans="1:9" x14ac:dyDescent="0.35">
      <c r="A1546" s="5" t="s">
        <v>2651</v>
      </c>
      <c r="B1546" s="5" t="s">
        <v>2655</v>
      </c>
      <c r="C1546" s="5" t="s">
        <v>34</v>
      </c>
      <c r="D1546" s="5" t="s">
        <v>135</v>
      </c>
      <c r="E1546" s="5">
        <v>13</v>
      </c>
      <c r="F1546" s="5" cm="1">
        <f t="array" ref="F1546">_xlfn.XLOOKUP(SALES!$D1546,TRIM(Table5[PRODUCTS]),Table5[SELLING PRICE])</f>
        <v>700</v>
      </c>
      <c r="G1546" s="5">
        <f t="shared" si="48"/>
        <v>9100</v>
      </c>
      <c r="H1546" s="6" t="str">
        <f t="shared" si="49"/>
        <v>Nov</v>
      </c>
      <c r="I1546" s="5">
        <f>YEAR(SALES!$A1546)</f>
        <v>2024</v>
      </c>
    </row>
    <row r="1547" spans="1:9" x14ac:dyDescent="0.35">
      <c r="A1547" s="7" t="s">
        <v>2651</v>
      </c>
      <c r="B1547" s="7" t="s">
        <v>2652</v>
      </c>
      <c r="C1547" s="7" t="s">
        <v>34</v>
      </c>
      <c r="D1547" s="7" t="s">
        <v>135</v>
      </c>
      <c r="E1547" s="7">
        <v>3</v>
      </c>
      <c r="F1547" s="7" cm="1">
        <f t="array" ref="F1547">_xlfn.XLOOKUP(SALES!$D1547,TRIM(Table5[PRODUCTS]),Table5[SELLING PRICE])</f>
        <v>700</v>
      </c>
      <c r="G1547" s="7">
        <f t="shared" si="48"/>
        <v>2100</v>
      </c>
      <c r="H1547" s="6" t="str">
        <f t="shared" si="49"/>
        <v>Nov</v>
      </c>
      <c r="I1547" s="5">
        <f>YEAR(SALES!$A1547)</f>
        <v>2024</v>
      </c>
    </row>
    <row r="1548" spans="1:9" x14ac:dyDescent="0.35">
      <c r="A1548" s="5" t="s">
        <v>2519</v>
      </c>
      <c r="B1548" s="5" t="s">
        <v>2526</v>
      </c>
      <c r="C1548" s="5" t="s">
        <v>34</v>
      </c>
      <c r="D1548" s="5" t="s">
        <v>135</v>
      </c>
      <c r="E1548" s="5">
        <v>5</v>
      </c>
      <c r="F1548" s="5" cm="1">
        <f t="array" ref="F1548">_xlfn.XLOOKUP(SALES!$D1548,TRIM(Table5[PRODUCTS]),Table5[SELLING PRICE])</f>
        <v>700</v>
      </c>
      <c r="G1548" s="5">
        <f t="shared" si="48"/>
        <v>3500</v>
      </c>
      <c r="H1548" s="6" t="str">
        <f t="shared" si="49"/>
        <v>Dec</v>
      </c>
      <c r="I1548" s="5">
        <f>YEAR(SALES!$A1548)</f>
        <v>2024</v>
      </c>
    </row>
    <row r="1549" spans="1:9" x14ac:dyDescent="0.35">
      <c r="A1549" s="7" t="s">
        <v>2421</v>
      </c>
      <c r="B1549" s="7" t="s">
        <v>2422</v>
      </c>
      <c r="C1549" s="7" t="s">
        <v>34</v>
      </c>
      <c r="D1549" s="7" t="s">
        <v>135</v>
      </c>
      <c r="E1549" s="7">
        <v>2</v>
      </c>
      <c r="F1549" s="7" cm="1">
        <f t="array" ref="F1549">_xlfn.XLOOKUP(SALES!$D1549,TRIM(Table5[PRODUCTS]),Table5[SELLING PRICE])</f>
        <v>700</v>
      </c>
      <c r="G1549" s="7">
        <f t="shared" si="48"/>
        <v>1400</v>
      </c>
      <c r="H1549" s="6" t="str">
        <f t="shared" si="49"/>
        <v>Jan</v>
      </c>
      <c r="I1549" s="5">
        <f>YEAR(SALES!$A1549)</f>
        <v>2025</v>
      </c>
    </row>
    <row r="1550" spans="1:9" x14ac:dyDescent="0.35">
      <c r="A1550" s="5" t="s">
        <v>2383</v>
      </c>
      <c r="B1550" s="5" t="s">
        <v>2385</v>
      </c>
      <c r="C1550" s="5" t="s">
        <v>34</v>
      </c>
      <c r="D1550" s="5" t="s">
        <v>135</v>
      </c>
      <c r="E1550" s="5">
        <v>10</v>
      </c>
      <c r="F1550" s="5" cm="1">
        <f t="array" ref="F1550">_xlfn.XLOOKUP(SALES!$D1550,TRIM(Table5[PRODUCTS]),Table5[SELLING PRICE])</f>
        <v>700</v>
      </c>
      <c r="G1550" s="5">
        <f t="shared" si="48"/>
        <v>7000</v>
      </c>
      <c r="H1550" s="6" t="str">
        <f t="shared" si="49"/>
        <v>Jan</v>
      </c>
      <c r="I1550" s="5">
        <f>YEAR(SALES!$A1550)</f>
        <v>2025</v>
      </c>
    </row>
    <row r="1551" spans="1:9" x14ac:dyDescent="0.35">
      <c r="A1551" s="7" t="s">
        <v>2369</v>
      </c>
      <c r="B1551" s="7" t="s">
        <v>2374</v>
      </c>
      <c r="C1551" s="7" t="s">
        <v>34</v>
      </c>
      <c r="D1551" s="7" t="s">
        <v>135</v>
      </c>
      <c r="E1551" s="7">
        <v>7</v>
      </c>
      <c r="F1551" s="7" cm="1">
        <f t="array" ref="F1551">_xlfn.XLOOKUP(SALES!$D1551,TRIM(Table5[PRODUCTS]),Table5[SELLING PRICE])</f>
        <v>700</v>
      </c>
      <c r="G1551" s="7">
        <f t="shared" si="48"/>
        <v>4900</v>
      </c>
      <c r="H1551" s="6" t="str">
        <f t="shared" si="49"/>
        <v>Jan</v>
      </c>
      <c r="I1551" s="7">
        <f>YEAR(SALES!$A1551)</f>
        <v>2025</v>
      </c>
    </row>
    <row r="1552" spans="1:9" x14ac:dyDescent="0.35">
      <c r="A1552" s="5" t="s">
        <v>2360</v>
      </c>
      <c r="B1552" s="5" t="s">
        <v>2361</v>
      </c>
      <c r="C1552" s="5" t="s">
        <v>34</v>
      </c>
      <c r="D1552" s="5" t="s">
        <v>135</v>
      </c>
      <c r="E1552" s="5">
        <v>6</v>
      </c>
      <c r="F1552" s="5" cm="1">
        <f t="array" ref="F1552">_xlfn.XLOOKUP(SALES!$D1552,TRIM(Table5[PRODUCTS]),Table5[SELLING PRICE])</f>
        <v>700</v>
      </c>
      <c r="G1552" s="5">
        <f t="shared" si="48"/>
        <v>4200</v>
      </c>
      <c r="H1552" s="6" t="str">
        <f t="shared" si="49"/>
        <v>Jan</v>
      </c>
      <c r="I1552" s="5">
        <f>YEAR(SALES!$A1552)</f>
        <v>2025</v>
      </c>
    </row>
    <row r="1553" spans="1:9" x14ac:dyDescent="0.35">
      <c r="A1553" s="7" t="s">
        <v>2351</v>
      </c>
      <c r="B1553" s="7" t="s">
        <v>2358</v>
      </c>
      <c r="C1553" s="7" t="s">
        <v>34</v>
      </c>
      <c r="D1553" s="7" t="s">
        <v>135</v>
      </c>
      <c r="E1553" s="7">
        <v>3</v>
      </c>
      <c r="F1553" s="7" cm="1">
        <f t="array" ref="F1553">_xlfn.XLOOKUP(SALES!$D1553,TRIM(Table5[PRODUCTS]),Table5[SELLING PRICE])</f>
        <v>700</v>
      </c>
      <c r="G1553" s="7">
        <f t="shared" si="48"/>
        <v>2100</v>
      </c>
      <c r="H1553" s="6" t="str">
        <f t="shared" si="49"/>
        <v>Jan</v>
      </c>
      <c r="I1553" s="5">
        <f>YEAR(SALES!$A1553)</f>
        <v>2025</v>
      </c>
    </row>
    <row r="1554" spans="1:9" x14ac:dyDescent="0.35">
      <c r="A1554" s="5" t="s">
        <v>2336</v>
      </c>
      <c r="B1554" s="5" t="s">
        <v>2341</v>
      </c>
      <c r="C1554" s="5" t="s">
        <v>34</v>
      </c>
      <c r="D1554" s="5" t="s">
        <v>135</v>
      </c>
      <c r="E1554" s="5">
        <v>12</v>
      </c>
      <c r="F1554" s="5" cm="1">
        <f t="array" ref="F1554">_xlfn.XLOOKUP(SALES!$D1554,TRIM(Table5[PRODUCTS]),Table5[SELLING PRICE])</f>
        <v>700</v>
      </c>
      <c r="G1554" s="5">
        <f t="shared" si="48"/>
        <v>8400</v>
      </c>
      <c r="H1554" s="6" t="str">
        <f t="shared" si="49"/>
        <v>Jan</v>
      </c>
      <c r="I1554" s="5">
        <f>YEAR(SALES!$A1554)</f>
        <v>2025</v>
      </c>
    </row>
    <row r="1555" spans="1:9" x14ac:dyDescent="0.35">
      <c r="A1555" s="7" t="s">
        <v>2296</v>
      </c>
      <c r="B1555" s="7" t="s">
        <v>2297</v>
      </c>
      <c r="C1555" s="7" t="s">
        <v>34</v>
      </c>
      <c r="D1555" s="7" t="s">
        <v>135</v>
      </c>
      <c r="E1555" s="7">
        <v>14</v>
      </c>
      <c r="F1555" s="7" cm="1">
        <f t="array" ref="F1555">_xlfn.XLOOKUP(SALES!$D1555,TRIM(Table5[PRODUCTS]),Table5[SELLING PRICE])</f>
        <v>700</v>
      </c>
      <c r="G1555" s="7">
        <f t="shared" si="48"/>
        <v>9800</v>
      </c>
      <c r="H1555" s="6" t="str">
        <f t="shared" si="49"/>
        <v>Jan</v>
      </c>
      <c r="I1555" s="5">
        <f>YEAR(SALES!$A1555)</f>
        <v>2025</v>
      </c>
    </row>
    <row r="1556" spans="1:9" x14ac:dyDescent="0.35">
      <c r="A1556" s="5" t="s">
        <v>2275</v>
      </c>
      <c r="B1556" s="5" t="s">
        <v>2277</v>
      </c>
      <c r="C1556" s="5" t="s">
        <v>34</v>
      </c>
      <c r="D1556" s="5" t="s">
        <v>135</v>
      </c>
      <c r="E1556" s="5">
        <v>8</v>
      </c>
      <c r="F1556" s="5" cm="1">
        <f t="array" ref="F1556">_xlfn.XLOOKUP(SALES!$D1556,TRIM(Table5[PRODUCTS]),Table5[SELLING PRICE])</f>
        <v>700</v>
      </c>
      <c r="G1556" s="5">
        <f t="shared" si="48"/>
        <v>5600</v>
      </c>
      <c r="H1556" s="6" t="str">
        <f t="shared" si="49"/>
        <v>Jan</v>
      </c>
      <c r="I1556" s="5">
        <f>YEAR(SALES!$A1556)</f>
        <v>2025</v>
      </c>
    </row>
    <row r="1557" spans="1:9" x14ac:dyDescent="0.35">
      <c r="A1557" s="7" t="s">
        <v>2158</v>
      </c>
      <c r="B1557" s="7" t="s">
        <v>2167</v>
      </c>
      <c r="C1557" s="7" t="s">
        <v>34</v>
      </c>
      <c r="D1557" s="7" t="s">
        <v>135</v>
      </c>
      <c r="E1557" s="7">
        <v>10</v>
      </c>
      <c r="F1557" s="7" cm="1">
        <f t="array" ref="F1557">_xlfn.XLOOKUP(SALES!$D1557,TRIM(Table5[PRODUCTS]),Table5[SELLING PRICE])</f>
        <v>700</v>
      </c>
      <c r="G1557" s="7">
        <f t="shared" si="48"/>
        <v>7000</v>
      </c>
      <c r="H1557" s="6" t="str">
        <f t="shared" si="49"/>
        <v>Feb</v>
      </c>
      <c r="I1557" s="7">
        <f>YEAR(SALES!$A1557)</f>
        <v>2025</v>
      </c>
    </row>
    <row r="1558" spans="1:9" x14ac:dyDescent="0.35">
      <c r="A1558" s="5" t="s">
        <v>2153</v>
      </c>
      <c r="B1558" s="5" t="s">
        <v>2152</v>
      </c>
      <c r="C1558" s="5" t="s">
        <v>34</v>
      </c>
      <c r="D1558" s="5" t="s">
        <v>135</v>
      </c>
      <c r="E1558" s="5">
        <v>12</v>
      </c>
      <c r="F1558" s="5" cm="1">
        <f t="array" ref="F1558">_xlfn.XLOOKUP(SALES!$D1558,TRIM(Table5[PRODUCTS]),Table5[SELLING PRICE])</f>
        <v>700</v>
      </c>
      <c r="G1558" s="5">
        <f t="shared" si="48"/>
        <v>8400</v>
      </c>
      <c r="H1558" s="6" t="str">
        <f t="shared" si="49"/>
        <v>Feb</v>
      </c>
      <c r="I1558" s="5">
        <f>YEAR(SALES!$A1558)</f>
        <v>2025</v>
      </c>
    </row>
    <row r="1559" spans="1:9" x14ac:dyDescent="0.35">
      <c r="A1559" s="7" t="s">
        <v>2130</v>
      </c>
      <c r="B1559" s="7" t="s">
        <v>2138</v>
      </c>
      <c r="C1559" s="7" t="s">
        <v>34</v>
      </c>
      <c r="D1559" s="7" t="s">
        <v>135</v>
      </c>
      <c r="E1559" s="7">
        <v>3</v>
      </c>
      <c r="F1559" s="7" cm="1">
        <f t="array" ref="F1559">_xlfn.XLOOKUP(SALES!$D1559,TRIM(Table5[PRODUCTS]),Table5[SELLING PRICE])</f>
        <v>700</v>
      </c>
      <c r="G1559" s="7">
        <f t="shared" si="48"/>
        <v>2100</v>
      </c>
      <c r="H1559" s="6" t="str">
        <f t="shared" si="49"/>
        <v>Feb</v>
      </c>
      <c r="I1559" s="5">
        <f>YEAR(SALES!$A1559)</f>
        <v>2025</v>
      </c>
    </row>
    <row r="1560" spans="1:9" x14ac:dyDescent="0.35">
      <c r="A1560" s="5" t="s">
        <v>2113</v>
      </c>
      <c r="B1560" s="5" t="s">
        <v>2114</v>
      </c>
      <c r="C1560" s="5" t="s">
        <v>34</v>
      </c>
      <c r="D1560" s="5" t="s">
        <v>135</v>
      </c>
      <c r="E1560" s="5">
        <v>6</v>
      </c>
      <c r="F1560" s="5" cm="1">
        <f t="array" ref="F1560">_xlfn.XLOOKUP(SALES!$D1560,TRIM(Table5[PRODUCTS]),Table5[SELLING PRICE])</f>
        <v>700</v>
      </c>
      <c r="G1560" s="5">
        <f t="shared" si="48"/>
        <v>4200</v>
      </c>
      <c r="H1560" s="6" t="str">
        <f t="shared" si="49"/>
        <v>Feb</v>
      </c>
      <c r="I1560" s="5">
        <f>YEAR(SALES!$A1560)</f>
        <v>2025</v>
      </c>
    </row>
    <row r="1561" spans="1:9" x14ac:dyDescent="0.35">
      <c r="A1561" s="7" t="s">
        <v>2063</v>
      </c>
      <c r="B1561" s="7" t="s">
        <v>2065</v>
      </c>
      <c r="C1561" s="7" t="s">
        <v>34</v>
      </c>
      <c r="D1561" s="7" t="s">
        <v>135</v>
      </c>
      <c r="E1561" s="7">
        <v>1</v>
      </c>
      <c r="F1561" s="7" cm="1">
        <f t="array" ref="F1561">_xlfn.XLOOKUP(SALES!$D1561,TRIM(Table5[PRODUCTS]),Table5[SELLING PRICE])</f>
        <v>700</v>
      </c>
      <c r="G1561" s="7">
        <f t="shared" si="48"/>
        <v>700</v>
      </c>
      <c r="H1561" s="6" t="str">
        <f t="shared" si="49"/>
        <v>Feb</v>
      </c>
      <c r="I1561" s="5">
        <f>YEAR(SALES!$A1561)</f>
        <v>2025</v>
      </c>
    </row>
    <row r="1562" spans="1:9" x14ac:dyDescent="0.35">
      <c r="A1562" s="5" t="s">
        <v>2050</v>
      </c>
      <c r="B1562" s="5" t="s">
        <v>2052</v>
      </c>
      <c r="C1562" s="5" t="s">
        <v>34</v>
      </c>
      <c r="D1562" s="5" t="s">
        <v>135</v>
      </c>
      <c r="E1562" s="5">
        <v>8</v>
      </c>
      <c r="F1562" s="5" cm="1">
        <f t="array" ref="F1562">_xlfn.XLOOKUP(SALES!$D1562,TRIM(Table5[PRODUCTS]),Table5[SELLING PRICE])</f>
        <v>700</v>
      </c>
      <c r="G1562" s="5">
        <f t="shared" si="48"/>
        <v>5600</v>
      </c>
      <c r="H1562" s="6" t="str">
        <f t="shared" si="49"/>
        <v>Feb</v>
      </c>
      <c r="I1562" s="5">
        <f>YEAR(SALES!$A1562)</f>
        <v>2025</v>
      </c>
    </row>
    <row r="1563" spans="1:9" x14ac:dyDescent="0.35">
      <c r="A1563" s="7" t="s">
        <v>2012</v>
      </c>
      <c r="B1563" s="7" t="s">
        <v>2015</v>
      </c>
      <c r="C1563" s="7" t="s">
        <v>34</v>
      </c>
      <c r="D1563" s="7" t="s">
        <v>135</v>
      </c>
      <c r="E1563" s="7">
        <v>6</v>
      </c>
      <c r="F1563" s="7" cm="1">
        <f t="array" ref="F1563">_xlfn.XLOOKUP(SALES!$D1563,TRIM(Table5[PRODUCTS]),Table5[SELLING PRICE])</f>
        <v>700</v>
      </c>
      <c r="G1563" s="7">
        <f t="shared" si="48"/>
        <v>4200</v>
      </c>
      <c r="H1563" s="6" t="str">
        <f t="shared" si="49"/>
        <v>Mar</v>
      </c>
      <c r="I1563" s="7">
        <f>YEAR(SALES!$A1563)</f>
        <v>2025</v>
      </c>
    </row>
    <row r="1564" spans="1:9" x14ac:dyDescent="0.35">
      <c r="A1564" s="5" t="s">
        <v>1988</v>
      </c>
      <c r="B1564" s="5" t="s">
        <v>1991</v>
      </c>
      <c r="C1564" s="5" t="s">
        <v>34</v>
      </c>
      <c r="D1564" s="5" t="s">
        <v>135</v>
      </c>
      <c r="E1564" s="5">
        <v>1</v>
      </c>
      <c r="F1564" s="5" cm="1">
        <f t="array" ref="F1564">_xlfn.XLOOKUP(SALES!$D1564,TRIM(Table5[PRODUCTS]),Table5[SELLING PRICE])</f>
        <v>700</v>
      </c>
      <c r="G1564" s="5">
        <f t="shared" si="48"/>
        <v>700</v>
      </c>
      <c r="H1564" s="6" t="str">
        <f t="shared" si="49"/>
        <v>Mar</v>
      </c>
      <c r="I1564" s="5">
        <f>YEAR(SALES!$A1564)</f>
        <v>2025</v>
      </c>
    </row>
    <row r="1565" spans="1:9" x14ac:dyDescent="0.35">
      <c r="A1565" s="7" t="s">
        <v>1932</v>
      </c>
      <c r="B1565" s="7" t="s">
        <v>1933</v>
      </c>
      <c r="C1565" s="7" t="s">
        <v>34</v>
      </c>
      <c r="D1565" s="7" t="s">
        <v>135</v>
      </c>
      <c r="E1565" s="7">
        <v>5</v>
      </c>
      <c r="F1565" s="7" cm="1">
        <f t="array" ref="F1565">_xlfn.XLOOKUP(SALES!$D1565,TRIM(Table5[PRODUCTS]),Table5[SELLING PRICE])</f>
        <v>700</v>
      </c>
      <c r="G1565" s="7">
        <f t="shared" si="48"/>
        <v>3500</v>
      </c>
      <c r="H1565" s="6" t="str">
        <f t="shared" si="49"/>
        <v>Mar</v>
      </c>
      <c r="I1565" s="5">
        <f>YEAR(SALES!$A1565)</f>
        <v>2025</v>
      </c>
    </row>
    <row r="1566" spans="1:9" x14ac:dyDescent="0.35">
      <c r="A1566" s="5" t="s">
        <v>1912</v>
      </c>
      <c r="B1566" s="5" t="s">
        <v>1918</v>
      </c>
      <c r="C1566" s="5" t="s">
        <v>34</v>
      </c>
      <c r="D1566" s="5" t="s">
        <v>135</v>
      </c>
      <c r="E1566" s="5">
        <v>13</v>
      </c>
      <c r="F1566" s="5" cm="1">
        <f t="array" ref="F1566">_xlfn.XLOOKUP(SALES!$D1566,TRIM(Table5[PRODUCTS]),Table5[SELLING PRICE])</f>
        <v>700</v>
      </c>
      <c r="G1566" s="5">
        <f t="shared" si="48"/>
        <v>9100</v>
      </c>
      <c r="H1566" s="6" t="str">
        <f t="shared" si="49"/>
        <v>Mar</v>
      </c>
      <c r="I1566" s="5">
        <f>YEAR(SALES!$A1566)</f>
        <v>2025</v>
      </c>
    </row>
    <row r="1567" spans="1:9" x14ac:dyDescent="0.35">
      <c r="A1567" s="7" t="s">
        <v>1882</v>
      </c>
      <c r="B1567" s="7" t="s">
        <v>1884</v>
      </c>
      <c r="C1567" s="7" t="s">
        <v>34</v>
      </c>
      <c r="D1567" s="7" t="s">
        <v>135</v>
      </c>
      <c r="E1567" s="7">
        <v>15</v>
      </c>
      <c r="F1567" s="7" cm="1">
        <f t="array" ref="F1567">_xlfn.XLOOKUP(SALES!$D1567,TRIM(Table5[PRODUCTS]),Table5[SELLING PRICE])</f>
        <v>700</v>
      </c>
      <c r="G1567" s="7">
        <f t="shared" si="48"/>
        <v>10500</v>
      </c>
      <c r="H1567" s="6" t="str">
        <f t="shared" si="49"/>
        <v>Mar</v>
      </c>
      <c r="I1567" s="5">
        <f>YEAR(SALES!$A1567)</f>
        <v>2025</v>
      </c>
    </row>
    <row r="1568" spans="1:9" x14ac:dyDescent="0.35">
      <c r="A1568" s="5" t="s">
        <v>1871</v>
      </c>
      <c r="B1568" s="5" t="s">
        <v>1870</v>
      </c>
      <c r="C1568" s="5" t="s">
        <v>34</v>
      </c>
      <c r="D1568" s="5" t="s">
        <v>135</v>
      </c>
      <c r="E1568" s="5">
        <v>15</v>
      </c>
      <c r="F1568" s="5" cm="1">
        <f t="array" ref="F1568">_xlfn.XLOOKUP(SALES!$D1568,TRIM(Table5[PRODUCTS]),Table5[SELLING PRICE])</f>
        <v>700</v>
      </c>
      <c r="G1568" s="5">
        <f t="shared" si="48"/>
        <v>10500</v>
      </c>
      <c r="H1568" s="6" t="str">
        <f t="shared" si="49"/>
        <v>Mar</v>
      </c>
      <c r="I1568" s="5">
        <f>YEAR(SALES!$A1568)</f>
        <v>2025</v>
      </c>
    </row>
    <row r="1569" spans="1:9" x14ac:dyDescent="0.35">
      <c r="A1569" s="7" t="s">
        <v>1819</v>
      </c>
      <c r="B1569" s="7" t="s">
        <v>1824</v>
      </c>
      <c r="C1569" s="7" t="s">
        <v>34</v>
      </c>
      <c r="D1569" s="7" t="s">
        <v>135</v>
      </c>
      <c r="E1569" s="7">
        <v>11</v>
      </c>
      <c r="F1569" s="7" cm="1">
        <f t="array" ref="F1569">_xlfn.XLOOKUP(SALES!$D1569,TRIM(Table5[PRODUCTS]),Table5[SELLING PRICE])</f>
        <v>700</v>
      </c>
      <c r="G1569" s="7">
        <f t="shared" si="48"/>
        <v>7700</v>
      </c>
      <c r="H1569" s="6" t="str">
        <f t="shared" si="49"/>
        <v>Apr</v>
      </c>
      <c r="I1569" s="7">
        <f>YEAR(SALES!$A1569)</f>
        <v>2025</v>
      </c>
    </row>
    <row r="1570" spans="1:9" x14ac:dyDescent="0.35">
      <c r="A1570" s="5" t="s">
        <v>1819</v>
      </c>
      <c r="B1570" s="5" t="s">
        <v>1818</v>
      </c>
      <c r="C1570" s="5" t="s">
        <v>34</v>
      </c>
      <c r="D1570" s="5" t="s">
        <v>135</v>
      </c>
      <c r="E1570" s="5">
        <v>4</v>
      </c>
      <c r="F1570" s="5" cm="1">
        <f t="array" ref="F1570">_xlfn.XLOOKUP(SALES!$D1570,TRIM(Table5[PRODUCTS]),Table5[SELLING PRICE])</f>
        <v>700</v>
      </c>
      <c r="G1570" s="5">
        <f t="shared" si="48"/>
        <v>2800</v>
      </c>
      <c r="H1570" s="6" t="str">
        <f t="shared" si="49"/>
        <v>Apr</v>
      </c>
      <c r="I1570" s="5">
        <f>YEAR(SALES!$A1570)</f>
        <v>2025</v>
      </c>
    </row>
    <row r="1571" spans="1:9" x14ac:dyDescent="0.35">
      <c r="A1571" s="7" t="s">
        <v>1812</v>
      </c>
      <c r="B1571" s="7" t="s">
        <v>1817</v>
      </c>
      <c r="C1571" s="7" t="s">
        <v>34</v>
      </c>
      <c r="D1571" s="7" t="s">
        <v>135</v>
      </c>
      <c r="E1571" s="7">
        <v>14</v>
      </c>
      <c r="F1571" s="7" cm="1">
        <f t="array" ref="F1571">_xlfn.XLOOKUP(SALES!$D1571,TRIM(Table5[PRODUCTS]),Table5[SELLING PRICE])</f>
        <v>700</v>
      </c>
      <c r="G1571" s="7">
        <f t="shared" si="48"/>
        <v>9800</v>
      </c>
      <c r="H1571" s="6" t="str">
        <f t="shared" si="49"/>
        <v>Apr</v>
      </c>
      <c r="I1571" s="5">
        <f>YEAR(SALES!$A1571)</f>
        <v>2025</v>
      </c>
    </row>
    <row r="1572" spans="1:9" x14ac:dyDescent="0.35">
      <c r="A1572" s="5" t="s">
        <v>1686</v>
      </c>
      <c r="B1572" s="5" t="s">
        <v>1685</v>
      </c>
      <c r="C1572" s="5" t="s">
        <v>34</v>
      </c>
      <c r="D1572" s="5" t="s">
        <v>135</v>
      </c>
      <c r="E1572" s="5">
        <v>8</v>
      </c>
      <c r="F1572" s="5" cm="1">
        <f t="array" ref="F1572">_xlfn.XLOOKUP(SALES!$D1572,TRIM(Table5[PRODUCTS]),Table5[SELLING PRICE])</f>
        <v>700</v>
      </c>
      <c r="G1572" s="5">
        <f t="shared" si="48"/>
        <v>5600</v>
      </c>
      <c r="H1572" s="6" t="str">
        <f t="shared" si="49"/>
        <v>Apr</v>
      </c>
      <c r="I1572" s="5">
        <f>YEAR(SALES!$A1572)</f>
        <v>2025</v>
      </c>
    </row>
    <row r="1573" spans="1:9" x14ac:dyDescent="0.35">
      <c r="A1573" s="7" t="s">
        <v>1535</v>
      </c>
      <c r="B1573" s="7" t="s">
        <v>1539</v>
      </c>
      <c r="C1573" s="7" t="s">
        <v>34</v>
      </c>
      <c r="D1573" s="7" t="s">
        <v>135</v>
      </c>
      <c r="E1573" s="7">
        <v>10</v>
      </c>
      <c r="F1573" s="7" cm="1">
        <f t="array" ref="F1573">_xlfn.XLOOKUP(SALES!$D1573,TRIM(Table5[PRODUCTS]),Table5[SELLING PRICE])</f>
        <v>700</v>
      </c>
      <c r="G1573" s="7">
        <f t="shared" si="48"/>
        <v>7000</v>
      </c>
      <c r="H1573" s="6" t="str">
        <f t="shared" si="49"/>
        <v>May</v>
      </c>
      <c r="I1573" s="5">
        <f>YEAR(SALES!$A1573)</f>
        <v>2025</v>
      </c>
    </row>
    <row r="1574" spans="1:9" x14ac:dyDescent="0.35">
      <c r="A1574" s="5" t="s">
        <v>1525</v>
      </c>
      <c r="B1574" s="5" t="s">
        <v>1524</v>
      </c>
      <c r="C1574" s="5" t="s">
        <v>34</v>
      </c>
      <c r="D1574" s="5" t="s">
        <v>135</v>
      </c>
      <c r="E1574" s="5">
        <v>14</v>
      </c>
      <c r="F1574" s="5" cm="1">
        <f t="array" ref="F1574">_xlfn.XLOOKUP(SALES!$D1574,TRIM(Table5[PRODUCTS]),Table5[SELLING PRICE])</f>
        <v>700</v>
      </c>
      <c r="G1574" s="5">
        <f t="shared" si="48"/>
        <v>9800</v>
      </c>
      <c r="H1574" s="6" t="str">
        <f t="shared" si="49"/>
        <v>May</v>
      </c>
      <c r="I1574" s="5">
        <f>YEAR(SALES!$A1574)</f>
        <v>2025</v>
      </c>
    </row>
    <row r="1575" spans="1:9" x14ac:dyDescent="0.35">
      <c r="A1575" s="7" t="s">
        <v>1473</v>
      </c>
      <c r="B1575" s="7" t="s">
        <v>1480</v>
      </c>
      <c r="C1575" s="7" t="s">
        <v>34</v>
      </c>
      <c r="D1575" s="7" t="s">
        <v>135</v>
      </c>
      <c r="E1575" s="7">
        <v>5</v>
      </c>
      <c r="F1575" s="7" cm="1">
        <f t="array" ref="F1575">_xlfn.XLOOKUP(SALES!$D1575,TRIM(Table5[PRODUCTS]),Table5[SELLING PRICE])</f>
        <v>700</v>
      </c>
      <c r="G1575" s="7">
        <f t="shared" si="48"/>
        <v>3500</v>
      </c>
      <c r="H1575" s="6" t="str">
        <f t="shared" si="49"/>
        <v>May</v>
      </c>
      <c r="I1575" s="7">
        <f>YEAR(SALES!$A1575)</f>
        <v>2025</v>
      </c>
    </row>
    <row r="1576" spans="1:9" x14ac:dyDescent="0.35">
      <c r="A1576" s="5" t="s">
        <v>1354</v>
      </c>
      <c r="B1576" s="5" t="s">
        <v>1355</v>
      </c>
      <c r="C1576" s="5" t="s">
        <v>34</v>
      </c>
      <c r="D1576" s="5" t="s">
        <v>135</v>
      </c>
      <c r="E1576" s="5">
        <v>15</v>
      </c>
      <c r="F1576" s="5" cm="1">
        <f t="array" ref="F1576">_xlfn.XLOOKUP(SALES!$D1576,TRIM(Table5[PRODUCTS]),Table5[SELLING PRICE])</f>
        <v>700</v>
      </c>
      <c r="G1576" s="5">
        <f t="shared" si="48"/>
        <v>10500</v>
      </c>
      <c r="H1576" s="6" t="str">
        <f t="shared" si="49"/>
        <v>Jun</v>
      </c>
      <c r="I1576" s="5">
        <f>YEAR(SALES!$A1576)</f>
        <v>2025</v>
      </c>
    </row>
    <row r="1577" spans="1:9" x14ac:dyDescent="0.35">
      <c r="A1577" s="7" t="s">
        <v>1318</v>
      </c>
      <c r="B1577" s="7" t="s">
        <v>1320</v>
      </c>
      <c r="C1577" s="7" t="s">
        <v>34</v>
      </c>
      <c r="D1577" s="7" t="s">
        <v>135</v>
      </c>
      <c r="E1577" s="7">
        <v>4</v>
      </c>
      <c r="F1577" s="7" cm="1">
        <f t="array" ref="F1577">_xlfn.XLOOKUP(SALES!$D1577,TRIM(Table5[PRODUCTS]),Table5[SELLING PRICE])</f>
        <v>700</v>
      </c>
      <c r="G1577" s="7">
        <f t="shared" si="48"/>
        <v>2800</v>
      </c>
      <c r="H1577" s="6" t="str">
        <f t="shared" si="49"/>
        <v>Jun</v>
      </c>
      <c r="I1577" s="5">
        <f>YEAR(SALES!$A1577)</f>
        <v>2025</v>
      </c>
    </row>
    <row r="1578" spans="1:9" x14ac:dyDescent="0.35">
      <c r="A1578" s="5" t="s">
        <v>1305</v>
      </c>
      <c r="B1578" s="5" t="s">
        <v>1306</v>
      </c>
      <c r="C1578" s="5" t="s">
        <v>34</v>
      </c>
      <c r="D1578" s="5" t="s">
        <v>135</v>
      </c>
      <c r="E1578" s="5">
        <v>12</v>
      </c>
      <c r="F1578" s="5" cm="1">
        <f t="array" ref="F1578">_xlfn.XLOOKUP(SALES!$D1578,TRIM(Table5[PRODUCTS]),Table5[SELLING PRICE])</f>
        <v>700</v>
      </c>
      <c r="G1578" s="5">
        <f t="shared" si="48"/>
        <v>8400</v>
      </c>
      <c r="H1578" s="6" t="str">
        <f t="shared" si="49"/>
        <v>Jun</v>
      </c>
      <c r="I1578" s="5">
        <f>YEAR(SALES!$A1578)</f>
        <v>2025</v>
      </c>
    </row>
    <row r="1579" spans="1:9" x14ac:dyDescent="0.35">
      <c r="A1579" s="7" t="s">
        <v>1208</v>
      </c>
      <c r="B1579" s="7" t="s">
        <v>1215</v>
      </c>
      <c r="C1579" s="7" t="s">
        <v>34</v>
      </c>
      <c r="D1579" s="7" t="s">
        <v>135</v>
      </c>
      <c r="E1579" s="7">
        <v>13</v>
      </c>
      <c r="F1579" s="7" cm="1">
        <f t="array" ref="F1579">_xlfn.XLOOKUP(SALES!$D1579,TRIM(Table5[PRODUCTS]),Table5[SELLING PRICE])</f>
        <v>700</v>
      </c>
      <c r="G1579" s="7">
        <f t="shared" si="48"/>
        <v>9100</v>
      </c>
      <c r="H1579" s="6" t="str">
        <f t="shared" si="49"/>
        <v>Jul</v>
      </c>
      <c r="I1579" s="5">
        <f>YEAR(SALES!$A1579)</f>
        <v>2025</v>
      </c>
    </row>
    <row r="1580" spans="1:9" x14ac:dyDescent="0.35">
      <c r="A1580" s="5" t="s">
        <v>1130</v>
      </c>
      <c r="B1580" s="5" t="s">
        <v>1129</v>
      </c>
      <c r="C1580" s="5" t="s">
        <v>34</v>
      </c>
      <c r="D1580" s="5" t="s">
        <v>135</v>
      </c>
      <c r="E1580" s="5">
        <v>6</v>
      </c>
      <c r="F1580" s="5" cm="1">
        <f t="array" ref="F1580">_xlfn.XLOOKUP(SALES!$D1580,TRIM(Table5[PRODUCTS]),Table5[SELLING PRICE])</f>
        <v>700</v>
      </c>
      <c r="G1580" s="5">
        <f t="shared" si="48"/>
        <v>4200</v>
      </c>
      <c r="H1580" s="6" t="str">
        <f t="shared" si="49"/>
        <v>Jul</v>
      </c>
      <c r="I1580" s="5">
        <f>YEAR(SALES!$A1580)</f>
        <v>2025</v>
      </c>
    </row>
    <row r="1581" spans="1:9" x14ac:dyDescent="0.35">
      <c r="A1581" s="7" t="s">
        <v>1079</v>
      </c>
      <c r="B1581" s="7" t="s">
        <v>1080</v>
      </c>
      <c r="C1581" s="7" t="s">
        <v>34</v>
      </c>
      <c r="D1581" s="7" t="s">
        <v>135</v>
      </c>
      <c r="E1581" s="7">
        <v>7</v>
      </c>
      <c r="F1581" s="7" cm="1">
        <f t="array" ref="F1581">_xlfn.XLOOKUP(SALES!$D1581,TRIM(Table5[PRODUCTS]),Table5[SELLING PRICE])</f>
        <v>700</v>
      </c>
      <c r="G1581" s="7">
        <f t="shared" si="48"/>
        <v>4900</v>
      </c>
      <c r="H1581" s="6" t="str">
        <f t="shared" si="49"/>
        <v>Jul</v>
      </c>
      <c r="I1581" s="7">
        <f>YEAR(SALES!$A1581)</f>
        <v>2025</v>
      </c>
    </row>
    <row r="1582" spans="1:9" x14ac:dyDescent="0.35">
      <c r="A1582" s="5" t="s">
        <v>1024</v>
      </c>
      <c r="B1582" s="5" t="s">
        <v>1028</v>
      </c>
      <c r="C1582" s="5" t="s">
        <v>34</v>
      </c>
      <c r="D1582" s="5" t="s">
        <v>135</v>
      </c>
      <c r="E1582" s="5">
        <v>12</v>
      </c>
      <c r="F1582" s="5" cm="1">
        <f t="array" ref="F1582">_xlfn.XLOOKUP(SALES!$D1582,TRIM(Table5[PRODUCTS]),Table5[SELLING PRICE])</f>
        <v>700</v>
      </c>
      <c r="G1582" s="5">
        <f t="shared" si="48"/>
        <v>8400</v>
      </c>
      <c r="H1582" s="6" t="str">
        <f t="shared" si="49"/>
        <v>Aug</v>
      </c>
      <c r="I1582" s="5">
        <f>YEAR(SALES!$A1582)</f>
        <v>2025</v>
      </c>
    </row>
    <row r="1583" spans="1:9" x14ac:dyDescent="0.35">
      <c r="A1583" s="7" t="s">
        <v>942</v>
      </c>
      <c r="B1583" s="7" t="s">
        <v>951</v>
      </c>
      <c r="C1583" s="7" t="s">
        <v>34</v>
      </c>
      <c r="D1583" s="7" t="s">
        <v>135</v>
      </c>
      <c r="E1583" s="7">
        <v>3</v>
      </c>
      <c r="F1583" s="7" cm="1">
        <f t="array" ref="F1583">_xlfn.XLOOKUP(SALES!$D1583,TRIM(Table5[PRODUCTS]),Table5[SELLING PRICE])</f>
        <v>700</v>
      </c>
      <c r="G1583" s="7">
        <f t="shared" si="48"/>
        <v>2100</v>
      </c>
      <c r="H1583" s="6" t="str">
        <f t="shared" si="49"/>
        <v>Aug</v>
      </c>
      <c r="I1583" s="5">
        <f>YEAR(SALES!$A1583)</f>
        <v>2025</v>
      </c>
    </row>
    <row r="1584" spans="1:9" x14ac:dyDescent="0.35">
      <c r="A1584" s="5" t="s">
        <v>918</v>
      </c>
      <c r="B1584" s="5" t="s">
        <v>924</v>
      </c>
      <c r="C1584" s="5" t="s">
        <v>34</v>
      </c>
      <c r="D1584" s="5" t="s">
        <v>135</v>
      </c>
      <c r="E1584" s="5">
        <v>1</v>
      </c>
      <c r="F1584" s="5" cm="1">
        <f t="array" ref="F1584">_xlfn.XLOOKUP(SALES!$D1584,TRIM(Table5[PRODUCTS]),Table5[SELLING PRICE])</f>
        <v>700</v>
      </c>
      <c r="G1584" s="5">
        <f t="shared" si="48"/>
        <v>700</v>
      </c>
      <c r="H1584" s="6" t="str">
        <f t="shared" si="49"/>
        <v>Aug</v>
      </c>
      <c r="I1584" s="5">
        <f>YEAR(SALES!$A1584)</f>
        <v>2025</v>
      </c>
    </row>
    <row r="1585" spans="1:9" x14ac:dyDescent="0.35">
      <c r="A1585" s="7" t="s">
        <v>893</v>
      </c>
      <c r="B1585" s="7" t="s">
        <v>896</v>
      </c>
      <c r="C1585" s="7" t="s">
        <v>34</v>
      </c>
      <c r="D1585" s="7" t="s">
        <v>135</v>
      </c>
      <c r="E1585" s="7">
        <v>4</v>
      </c>
      <c r="F1585" s="7" cm="1">
        <f t="array" ref="F1585">_xlfn.XLOOKUP(SALES!$D1585,TRIM(Table5[PRODUCTS]),Table5[SELLING PRICE])</f>
        <v>700</v>
      </c>
      <c r="G1585" s="7">
        <f t="shared" si="48"/>
        <v>2800</v>
      </c>
      <c r="H1585" s="6" t="str">
        <f t="shared" si="49"/>
        <v>Aug</v>
      </c>
      <c r="I1585" s="5">
        <f>YEAR(SALES!$A1585)</f>
        <v>2025</v>
      </c>
    </row>
    <row r="1586" spans="1:9" x14ac:dyDescent="0.35">
      <c r="A1586" s="5" t="s">
        <v>883</v>
      </c>
      <c r="B1586" s="5" t="s">
        <v>882</v>
      </c>
      <c r="C1586" s="5" t="s">
        <v>34</v>
      </c>
      <c r="D1586" s="5" t="s">
        <v>135</v>
      </c>
      <c r="E1586" s="5">
        <v>13</v>
      </c>
      <c r="F1586" s="5" cm="1">
        <f t="array" ref="F1586">_xlfn.XLOOKUP(SALES!$D1586,TRIM(Table5[PRODUCTS]),Table5[SELLING PRICE])</f>
        <v>700</v>
      </c>
      <c r="G1586" s="5">
        <f t="shared" si="48"/>
        <v>9100</v>
      </c>
      <c r="H1586" s="6" t="str">
        <f t="shared" si="49"/>
        <v>Aug</v>
      </c>
      <c r="I1586" s="5">
        <f>YEAR(SALES!$A1586)</f>
        <v>2025</v>
      </c>
    </row>
    <row r="1587" spans="1:9" x14ac:dyDescent="0.35">
      <c r="A1587" s="7" t="s">
        <v>840</v>
      </c>
      <c r="B1587" s="7" t="s">
        <v>843</v>
      </c>
      <c r="C1587" s="7" t="s">
        <v>34</v>
      </c>
      <c r="D1587" s="7" t="s">
        <v>135</v>
      </c>
      <c r="E1587" s="7">
        <v>3</v>
      </c>
      <c r="F1587" s="7" cm="1">
        <f t="array" ref="F1587">_xlfn.XLOOKUP(SALES!$D1587,TRIM(Table5[PRODUCTS]),Table5[SELLING PRICE])</f>
        <v>700</v>
      </c>
      <c r="G1587" s="7">
        <f t="shared" si="48"/>
        <v>2100</v>
      </c>
      <c r="H1587" s="6" t="str">
        <f t="shared" si="49"/>
        <v>Sept</v>
      </c>
      <c r="I1587" s="7">
        <f>YEAR(SALES!$A1587)</f>
        <v>2025</v>
      </c>
    </row>
    <row r="1588" spans="1:9" x14ac:dyDescent="0.35">
      <c r="A1588" s="5" t="s">
        <v>818</v>
      </c>
      <c r="B1588" s="5" t="s">
        <v>821</v>
      </c>
      <c r="C1588" s="5" t="s">
        <v>34</v>
      </c>
      <c r="D1588" s="5" t="s">
        <v>135</v>
      </c>
      <c r="E1588" s="5">
        <v>13</v>
      </c>
      <c r="F1588" s="5" cm="1">
        <f t="array" ref="F1588">_xlfn.XLOOKUP(SALES!$D1588,TRIM(Table5[PRODUCTS]),Table5[SELLING PRICE])</f>
        <v>700</v>
      </c>
      <c r="G1588" s="5">
        <f t="shared" si="48"/>
        <v>9100</v>
      </c>
      <c r="H1588" s="6" t="str">
        <f t="shared" si="49"/>
        <v>Sept</v>
      </c>
      <c r="I1588" s="5">
        <f>YEAR(SALES!$A1588)</f>
        <v>2025</v>
      </c>
    </row>
    <row r="1589" spans="1:9" x14ac:dyDescent="0.35">
      <c r="A1589" s="7" t="s">
        <v>796</v>
      </c>
      <c r="B1589" s="7" t="s">
        <v>799</v>
      </c>
      <c r="C1589" s="7" t="s">
        <v>34</v>
      </c>
      <c r="D1589" s="7" t="s">
        <v>135</v>
      </c>
      <c r="E1589" s="7">
        <v>15</v>
      </c>
      <c r="F1589" s="7" cm="1">
        <f t="array" ref="F1589">_xlfn.XLOOKUP(SALES!$D1589,TRIM(Table5[PRODUCTS]),Table5[SELLING PRICE])</f>
        <v>700</v>
      </c>
      <c r="G1589" s="7">
        <f t="shared" si="48"/>
        <v>10500</v>
      </c>
      <c r="H1589" s="6" t="str">
        <f t="shared" si="49"/>
        <v>Sept</v>
      </c>
      <c r="I1589" s="5">
        <f>YEAR(SALES!$A1589)</f>
        <v>2025</v>
      </c>
    </row>
    <row r="1590" spans="1:9" x14ac:dyDescent="0.35">
      <c r="A1590" s="5" t="s">
        <v>765</v>
      </c>
      <c r="B1590" s="5" t="s">
        <v>769</v>
      </c>
      <c r="C1590" s="5" t="s">
        <v>34</v>
      </c>
      <c r="D1590" s="5" t="s">
        <v>135</v>
      </c>
      <c r="E1590" s="5">
        <v>3</v>
      </c>
      <c r="F1590" s="5" cm="1">
        <f t="array" ref="F1590">_xlfn.XLOOKUP(SALES!$D1590,TRIM(Table5[PRODUCTS]),Table5[SELLING PRICE])</f>
        <v>700</v>
      </c>
      <c r="G1590" s="5">
        <f t="shared" si="48"/>
        <v>2100</v>
      </c>
      <c r="H1590" s="6" t="str">
        <f t="shared" si="49"/>
        <v>Sept</v>
      </c>
      <c r="I1590" s="5">
        <f>YEAR(SALES!$A1590)</f>
        <v>2025</v>
      </c>
    </row>
    <row r="1591" spans="1:9" x14ac:dyDescent="0.35">
      <c r="A1591" s="7" t="s">
        <v>623</v>
      </c>
      <c r="B1591" s="7" t="s">
        <v>628</v>
      </c>
      <c r="C1591" s="7" t="s">
        <v>34</v>
      </c>
      <c r="D1591" s="7" t="s">
        <v>135</v>
      </c>
      <c r="E1591" s="7">
        <v>1</v>
      </c>
      <c r="F1591" s="7" cm="1">
        <f t="array" ref="F1591">_xlfn.XLOOKUP(SALES!$D1591,TRIM(Table5[PRODUCTS]),Table5[SELLING PRICE])</f>
        <v>700</v>
      </c>
      <c r="G1591" s="7">
        <f t="shared" si="48"/>
        <v>700</v>
      </c>
      <c r="H1591" s="6" t="str">
        <f t="shared" si="49"/>
        <v>Oct</v>
      </c>
      <c r="I1591" s="5">
        <f>YEAR(SALES!$A1591)</f>
        <v>2025</v>
      </c>
    </row>
    <row r="1592" spans="1:9" x14ac:dyDescent="0.35">
      <c r="A1592" s="5" t="s">
        <v>420</v>
      </c>
      <c r="B1592" s="5" t="s">
        <v>426</v>
      </c>
      <c r="C1592" s="5" t="s">
        <v>34</v>
      </c>
      <c r="D1592" s="5" t="s">
        <v>135</v>
      </c>
      <c r="E1592" s="5">
        <v>4</v>
      </c>
      <c r="F1592" s="5" cm="1">
        <f t="array" ref="F1592">_xlfn.XLOOKUP(SALES!$D1592,TRIM(Table5[PRODUCTS]),Table5[SELLING PRICE])</f>
        <v>700</v>
      </c>
      <c r="G1592" s="5">
        <f t="shared" si="48"/>
        <v>2800</v>
      </c>
      <c r="H1592" s="6" t="str">
        <f t="shared" si="49"/>
        <v>Nov</v>
      </c>
      <c r="I1592" s="5">
        <f>YEAR(SALES!$A1592)</f>
        <v>2025</v>
      </c>
    </row>
    <row r="1593" spans="1:9" x14ac:dyDescent="0.35">
      <c r="A1593" s="7" t="s">
        <v>406</v>
      </c>
      <c r="B1593" s="7" t="s">
        <v>409</v>
      </c>
      <c r="C1593" s="7" t="s">
        <v>34</v>
      </c>
      <c r="D1593" s="7" t="s">
        <v>135</v>
      </c>
      <c r="E1593" s="7">
        <v>14</v>
      </c>
      <c r="F1593" s="7" cm="1">
        <f t="array" ref="F1593">_xlfn.XLOOKUP(SALES!$D1593,TRIM(Table5[PRODUCTS]),Table5[SELLING PRICE])</f>
        <v>700</v>
      </c>
      <c r="G1593" s="7">
        <f t="shared" si="48"/>
        <v>9800</v>
      </c>
      <c r="H1593" s="6" t="str">
        <f t="shared" si="49"/>
        <v>Nov</v>
      </c>
      <c r="I1593" s="7">
        <f>YEAR(SALES!$A1593)</f>
        <v>2025</v>
      </c>
    </row>
    <row r="1594" spans="1:9" x14ac:dyDescent="0.35">
      <c r="A1594" s="5" t="s">
        <v>399</v>
      </c>
      <c r="B1594" s="5" t="s">
        <v>400</v>
      </c>
      <c r="C1594" s="5" t="s">
        <v>34</v>
      </c>
      <c r="D1594" s="5" t="s">
        <v>135</v>
      </c>
      <c r="E1594" s="5">
        <v>7</v>
      </c>
      <c r="F1594" s="5" cm="1">
        <f t="array" ref="F1594">_xlfn.XLOOKUP(SALES!$D1594,TRIM(Table5[PRODUCTS]),Table5[SELLING PRICE])</f>
        <v>700</v>
      </c>
      <c r="G1594" s="5">
        <f t="shared" si="48"/>
        <v>4900</v>
      </c>
      <c r="H1594" s="6" t="str">
        <f t="shared" si="49"/>
        <v>Nov</v>
      </c>
      <c r="I1594" s="5">
        <f>YEAR(SALES!$A1594)</f>
        <v>2025</v>
      </c>
    </row>
    <row r="1595" spans="1:9" x14ac:dyDescent="0.35">
      <c r="A1595" s="7" t="s">
        <v>391</v>
      </c>
      <c r="B1595" s="7" t="s">
        <v>392</v>
      </c>
      <c r="C1595" s="7" t="s">
        <v>34</v>
      </c>
      <c r="D1595" s="7" t="s">
        <v>135</v>
      </c>
      <c r="E1595" s="7">
        <v>6</v>
      </c>
      <c r="F1595" s="7" cm="1">
        <f t="array" ref="F1595">_xlfn.XLOOKUP(SALES!$D1595,TRIM(Table5[PRODUCTS]),Table5[SELLING PRICE])</f>
        <v>700</v>
      </c>
      <c r="G1595" s="7">
        <f t="shared" si="48"/>
        <v>4200</v>
      </c>
      <c r="H1595" s="6" t="str">
        <f t="shared" si="49"/>
        <v>Nov</v>
      </c>
      <c r="I1595" s="5">
        <f>YEAR(SALES!$A1595)</f>
        <v>2025</v>
      </c>
    </row>
    <row r="1596" spans="1:9" x14ac:dyDescent="0.35">
      <c r="A1596" s="5" t="s">
        <v>339</v>
      </c>
      <c r="B1596" s="5" t="s">
        <v>338</v>
      </c>
      <c r="C1596" s="5" t="s">
        <v>34</v>
      </c>
      <c r="D1596" s="5" t="s">
        <v>135</v>
      </c>
      <c r="E1596" s="5">
        <v>10</v>
      </c>
      <c r="F1596" s="5" cm="1">
        <f t="array" ref="F1596">_xlfn.XLOOKUP(SALES!$D1596,TRIM(Table5[PRODUCTS]),Table5[SELLING PRICE])</f>
        <v>700</v>
      </c>
      <c r="G1596" s="5">
        <f t="shared" si="48"/>
        <v>7000</v>
      </c>
      <c r="H1596" s="6" t="str">
        <f t="shared" si="49"/>
        <v>Nov</v>
      </c>
      <c r="I1596" s="5">
        <f>YEAR(SALES!$A1596)</f>
        <v>2025</v>
      </c>
    </row>
    <row r="1597" spans="1:9" x14ac:dyDescent="0.35">
      <c r="A1597" s="7" t="s">
        <v>302</v>
      </c>
      <c r="B1597" s="7" t="s">
        <v>303</v>
      </c>
      <c r="C1597" s="7" t="s">
        <v>34</v>
      </c>
      <c r="D1597" s="7" t="s">
        <v>135</v>
      </c>
      <c r="E1597" s="7">
        <v>2</v>
      </c>
      <c r="F1597" s="7" cm="1">
        <f t="array" ref="F1597">_xlfn.XLOOKUP(SALES!$D1597,TRIM(Table5[PRODUCTS]),Table5[SELLING PRICE])</f>
        <v>700</v>
      </c>
      <c r="G1597" s="7">
        <f t="shared" si="48"/>
        <v>1400</v>
      </c>
      <c r="H1597" s="6" t="str">
        <f t="shared" si="49"/>
        <v>Nov</v>
      </c>
      <c r="I1597" s="5">
        <f>YEAR(SALES!$A1597)</f>
        <v>2025</v>
      </c>
    </row>
    <row r="1598" spans="1:9" x14ac:dyDescent="0.35">
      <c r="A1598" s="5" t="s">
        <v>258</v>
      </c>
      <c r="B1598" s="5" t="s">
        <v>261</v>
      </c>
      <c r="C1598" s="5" t="s">
        <v>34</v>
      </c>
      <c r="D1598" s="5" t="s">
        <v>135</v>
      </c>
      <c r="E1598" s="5">
        <v>11</v>
      </c>
      <c r="F1598" s="5" cm="1">
        <f t="array" ref="F1598">_xlfn.XLOOKUP(SALES!$D1598,TRIM(Table5[PRODUCTS]),Table5[SELLING PRICE])</f>
        <v>700</v>
      </c>
      <c r="G1598" s="5">
        <f t="shared" si="48"/>
        <v>7700</v>
      </c>
      <c r="H1598" s="6" t="str">
        <f t="shared" si="49"/>
        <v>Dec</v>
      </c>
      <c r="I1598" s="5">
        <f>YEAR(SALES!$A1598)</f>
        <v>2025</v>
      </c>
    </row>
    <row r="1599" spans="1:9" x14ac:dyDescent="0.35">
      <c r="A1599" s="7" t="s">
        <v>225</v>
      </c>
      <c r="B1599" s="7" t="s">
        <v>226</v>
      </c>
      <c r="C1599" s="7" t="s">
        <v>34</v>
      </c>
      <c r="D1599" s="7" t="s">
        <v>135</v>
      </c>
      <c r="E1599" s="7">
        <v>7</v>
      </c>
      <c r="F1599" s="7" cm="1">
        <f t="array" ref="F1599">_xlfn.XLOOKUP(SALES!$D1599,TRIM(Table5[PRODUCTS]),Table5[SELLING PRICE])</f>
        <v>700</v>
      </c>
      <c r="G1599" s="7">
        <f t="shared" si="48"/>
        <v>4900</v>
      </c>
      <c r="H1599" s="6" t="str">
        <f t="shared" si="49"/>
        <v>Dec</v>
      </c>
      <c r="I1599" s="7">
        <f>YEAR(SALES!$A1599)</f>
        <v>2025</v>
      </c>
    </row>
    <row r="1600" spans="1:9" x14ac:dyDescent="0.35">
      <c r="A1600" s="5" t="s">
        <v>145</v>
      </c>
      <c r="B1600" s="5" t="s">
        <v>152</v>
      </c>
      <c r="C1600" s="5" t="s">
        <v>34</v>
      </c>
      <c r="D1600" s="5" t="s">
        <v>135</v>
      </c>
      <c r="E1600" s="5">
        <v>9</v>
      </c>
      <c r="F1600" s="5" cm="1">
        <f t="array" ref="F1600">_xlfn.XLOOKUP(SALES!$D1600,TRIM(Table5[PRODUCTS]),Table5[SELLING PRICE])</f>
        <v>700</v>
      </c>
      <c r="G1600" s="5">
        <f t="shared" si="48"/>
        <v>6300</v>
      </c>
      <c r="H1600" s="6" t="str">
        <f t="shared" si="49"/>
        <v>Dec</v>
      </c>
      <c r="I1600" s="5">
        <f>YEAR(SALES!$A1600)</f>
        <v>2025</v>
      </c>
    </row>
    <row r="1601" spans="1:9" x14ac:dyDescent="0.35">
      <c r="A1601" s="7" t="s">
        <v>142</v>
      </c>
      <c r="B1601" s="7" t="s">
        <v>141</v>
      </c>
      <c r="C1601" s="7" t="s">
        <v>34</v>
      </c>
      <c r="D1601" s="7" t="s">
        <v>135</v>
      </c>
      <c r="E1601" s="7">
        <v>2</v>
      </c>
      <c r="F1601" s="7" cm="1">
        <f t="array" ref="F1601">_xlfn.XLOOKUP(SALES!$D1601,TRIM(Table5[PRODUCTS]),Table5[SELLING PRICE])</f>
        <v>700</v>
      </c>
      <c r="G1601" s="7">
        <f t="shared" si="48"/>
        <v>1400</v>
      </c>
      <c r="H1601" s="6" t="str">
        <f t="shared" si="49"/>
        <v>Dec</v>
      </c>
      <c r="I1601" s="5">
        <f>YEAR(SALES!$A1601)</f>
        <v>2025</v>
      </c>
    </row>
    <row r="1602" spans="1:9" x14ac:dyDescent="0.35">
      <c r="A1602" s="5" t="s">
        <v>134</v>
      </c>
      <c r="B1602" s="5" t="s">
        <v>136</v>
      </c>
      <c r="C1602" s="5" t="s">
        <v>34</v>
      </c>
      <c r="D1602" s="5" t="s">
        <v>135</v>
      </c>
      <c r="E1602" s="5">
        <v>5</v>
      </c>
      <c r="F1602" s="5" cm="1">
        <f t="array" ref="F1602">_xlfn.XLOOKUP(SALES!$D1602,TRIM(Table5[PRODUCTS]),Table5[SELLING PRICE])</f>
        <v>700</v>
      </c>
      <c r="G1602" s="5">
        <f t="shared" ref="G1602:G1665" si="50">PRODUCT(E1602:F1602)</f>
        <v>3500</v>
      </c>
      <c r="H1602" s="6" t="str">
        <f t="shared" ref="H1602:H1665" si="51">TEXT(A1602, "mmm")</f>
        <v>Dec</v>
      </c>
      <c r="I1602" s="5">
        <f>YEAR(SALES!$A1602)</f>
        <v>2025</v>
      </c>
    </row>
    <row r="1603" spans="1:9" x14ac:dyDescent="0.35">
      <c r="A1603" s="7" t="s">
        <v>7108</v>
      </c>
      <c r="B1603" s="7" t="s">
        <v>7114</v>
      </c>
      <c r="C1603" s="7" t="s">
        <v>53</v>
      </c>
      <c r="D1603" s="7" t="s">
        <v>52</v>
      </c>
      <c r="E1603" s="7">
        <v>7</v>
      </c>
      <c r="F1603" s="7" cm="1">
        <f t="array" ref="F1603">_xlfn.XLOOKUP(SALES!$D1603,TRIM(Table5[PRODUCTS]),Table5[SELLING PRICE])</f>
        <v>22000</v>
      </c>
      <c r="G1603" s="7">
        <f t="shared" si="50"/>
        <v>154000</v>
      </c>
      <c r="H1603" s="6" t="str">
        <f t="shared" si="51"/>
        <v>Jan</v>
      </c>
      <c r="I1603" s="5">
        <f>YEAR(SALES!$A1603)</f>
        <v>2023</v>
      </c>
    </row>
    <row r="1604" spans="1:9" x14ac:dyDescent="0.35">
      <c r="A1604" s="5" t="s">
        <v>7108</v>
      </c>
      <c r="B1604" s="5" t="s">
        <v>7110</v>
      </c>
      <c r="C1604" s="5" t="s">
        <v>53</v>
      </c>
      <c r="D1604" s="5" t="s">
        <v>52</v>
      </c>
      <c r="E1604" s="5">
        <v>14</v>
      </c>
      <c r="F1604" s="5" cm="1">
        <f t="array" ref="F1604">_xlfn.XLOOKUP(SALES!$D1604,TRIM(Table5[PRODUCTS]),Table5[SELLING PRICE])</f>
        <v>22000</v>
      </c>
      <c r="G1604" s="5">
        <f t="shared" si="50"/>
        <v>308000</v>
      </c>
      <c r="H1604" s="6" t="str">
        <f t="shared" si="51"/>
        <v>Jan</v>
      </c>
      <c r="I1604" s="5">
        <f>YEAR(SALES!$A1604)</f>
        <v>2023</v>
      </c>
    </row>
    <row r="1605" spans="1:9" x14ac:dyDescent="0.35">
      <c r="A1605" s="7" t="s">
        <v>7108</v>
      </c>
      <c r="B1605" s="7" t="s">
        <v>7107</v>
      </c>
      <c r="C1605" s="7" t="s">
        <v>53</v>
      </c>
      <c r="D1605" s="7" t="s">
        <v>52</v>
      </c>
      <c r="E1605" s="7">
        <v>9</v>
      </c>
      <c r="F1605" s="7" cm="1">
        <f t="array" ref="F1605">_xlfn.XLOOKUP(SALES!$D1605,TRIM(Table5[PRODUCTS]),Table5[SELLING PRICE])</f>
        <v>22000</v>
      </c>
      <c r="G1605" s="7">
        <f t="shared" si="50"/>
        <v>198000</v>
      </c>
      <c r="H1605" s="6" t="str">
        <f t="shared" si="51"/>
        <v>Jan</v>
      </c>
      <c r="I1605" s="7">
        <f>YEAR(SALES!$A1605)</f>
        <v>2023</v>
      </c>
    </row>
    <row r="1606" spans="1:9" x14ac:dyDescent="0.35">
      <c r="A1606" s="5" t="s">
        <v>7100</v>
      </c>
      <c r="B1606" s="5" t="s">
        <v>7104</v>
      </c>
      <c r="C1606" s="5" t="s">
        <v>53</v>
      </c>
      <c r="D1606" s="5" t="s">
        <v>52</v>
      </c>
      <c r="E1606" s="5">
        <v>7</v>
      </c>
      <c r="F1606" s="5" cm="1">
        <f t="array" ref="F1606">_xlfn.XLOOKUP(SALES!$D1606,TRIM(Table5[PRODUCTS]),Table5[SELLING PRICE])</f>
        <v>22000</v>
      </c>
      <c r="G1606" s="5">
        <f t="shared" si="50"/>
        <v>154000</v>
      </c>
      <c r="H1606" s="6" t="str">
        <f t="shared" si="51"/>
        <v>Jan</v>
      </c>
      <c r="I1606" s="5">
        <f>YEAR(SALES!$A1606)</f>
        <v>2023</v>
      </c>
    </row>
    <row r="1607" spans="1:9" x14ac:dyDescent="0.35">
      <c r="A1607" s="7" t="s">
        <v>7054</v>
      </c>
      <c r="B1607" s="7" t="s">
        <v>7055</v>
      </c>
      <c r="C1607" s="7" t="s">
        <v>53</v>
      </c>
      <c r="D1607" s="7" t="s">
        <v>52</v>
      </c>
      <c r="E1607" s="7">
        <v>8</v>
      </c>
      <c r="F1607" s="7" cm="1">
        <f t="array" ref="F1607">_xlfn.XLOOKUP(SALES!$D1607,TRIM(Table5[PRODUCTS]),Table5[SELLING PRICE])</f>
        <v>22000</v>
      </c>
      <c r="G1607" s="7">
        <f t="shared" si="50"/>
        <v>176000</v>
      </c>
      <c r="H1607" s="6" t="str">
        <f t="shared" si="51"/>
        <v>Jan</v>
      </c>
      <c r="I1607" s="5">
        <f>YEAR(SALES!$A1607)</f>
        <v>2023</v>
      </c>
    </row>
    <row r="1608" spans="1:9" x14ac:dyDescent="0.35">
      <c r="A1608" s="5" t="s">
        <v>6842</v>
      </c>
      <c r="B1608" s="5" t="s">
        <v>6841</v>
      </c>
      <c r="C1608" s="5" t="s">
        <v>53</v>
      </c>
      <c r="D1608" s="5" t="s">
        <v>52</v>
      </c>
      <c r="E1608" s="5">
        <v>9</v>
      </c>
      <c r="F1608" s="5" cm="1">
        <f t="array" ref="F1608">_xlfn.XLOOKUP(SALES!$D1608,TRIM(Table5[PRODUCTS]),Table5[SELLING PRICE])</f>
        <v>22000</v>
      </c>
      <c r="G1608" s="5">
        <f t="shared" si="50"/>
        <v>198000</v>
      </c>
      <c r="H1608" s="6" t="str">
        <f t="shared" si="51"/>
        <v>Feb</v>
      </c>
      <c r="I1608" s="5">
        <f>YEAR(SALES!$A1608)</f>
        <v>2023</v>
      </c>
    </row>
    <row r="1609" spans="1:9" x14ac:dyDescent="0.35">
      <c r="A1609" s="7" t="s">
        <v>6831</v>
      </c>
      <c r="B1609" s="7" t="s">
        <v>6830</v>
      </c>
      <c r="C1609" s="7" t="s">
        <v>53</v>
      </c>
      <c r="D1609" s="7" t="s">
        <v>52</v>
      </c>
      <c r="E1609" s="7">
        <v>4</v>
      </c>
      <c r="F1609" s="7" cm="1">
        <f t="array" ref="F1609">_xlfn.XLOOKUP(SALES!$D1609,TRIM(Table5[PRODUCTS]),Table5[SELLING PRICE])</f>
        <v>22000</v>
      </c>
      <c r="G1609" s="7">
        <f t="shared" si="50"/>
        <v>88000</v>
      </c>
      <c r="H1609" s="6" t="str">
        <f t="shared" si="51"/>
        <v>Feb</v>
      </c>
      <c r="I1609" s="5">
        <f>YEAR(SALES!$A1609)</f>
        <v>2023</v>
      </c>
    </row>
    <row r="1610" spans="1:9" x14ac:dyDescent="0.35">
      <c r="A1610" s="5" t="s">
        <v>6822</v>
      </c>
      <c r="B1610" s="5" t="s">
        <v>6825</v>
      </c>
      <c r="C1610" s="5" t="s">
        <v>53</v>
      </c>
      <c r="D1610" s="5" t="s">
        <v>52</v>
      </c>
      <c r="E1610" s="5">
        <v>13</v>
      </c>
      <c r="F1610" s="5" cm="1">
        <f t="array" ref="F1610">_xlfn.XLOOKUP(SALES!$D1610,TRIM(Table5[PRODUCTS]),Table5[SELLING PRICE])</f>
        <v>22000</v>
      </c>
      <c r="G1610" s="5">
        <f t="shared" si="50"/>
        <v>286000</v>
      </c>
      <c r="H1610" s="6" t="str">
        <f t="shared" si="51"/>
        <v>Feb</v>
      </c>
      <c r="I1610" s="5">
        <f>YEAR(SALES!$A1610)</f>
        <v>2023</v>
      </c>
    </row>
    <row r="1611" spans="1:9" x14ac:dyDescent="0.35">
      <c r="A1611" s="7" t="s">
        <v>6816</v>
      </c>
      <c r="B1611" s="7" t="s">
        <v>6818</v>
      </c>
      <c r="C1611" s="7" t="s">
        <v>53</v>
      </c>
      <c r="D1611" s="7" t="s">
        <v>52</v>
      </c>
      <c r="E1611" s="7">
        <v>13</v>
      </c>
      <c r="F1611" s="7" cm="1">
        <f t="array" ref="F1611">_xlfn.XLOOKUP(SALES!$D1611,TRIM(Table5[PRODUCTS]),Table5[SELLING PRICE])</f>
        <v>22000</v>
      </c>
      <c r="G1611" s="7">
        <f t="shared" si="50"/>
        <v>286000</v>
      </c>
      <c r="H1611" s="6" t="str">
        <f t="shared" si="51"/>
        <v>Feb</v>
      </c>
      <c r="I1611" s="7">
        <f>YEAR(SALES!$A1611)</f>
        <v>2023</v>
      </c>
    </row>
    <row r="1612" spans="1:9" x14ac:dyDescent="0.35">
      <c r="A1612" s="5" t="s">
        <v>6793</v>
      </c>
      <c r="B1612" s="5" t="s">
        <v>6795</v>
      </c>
      <c r="C1612" s="5" t="s">
        <v>53</v>
      </c>
      <c r="D1612" s="5" t="s">
        <v>52</v>
      </c>
      <c r="E1612" s="5">
        <v>1</v>
      </c>
      <c r="F1612" s="5" cm="1">
        <f t="array" ref="F1612">_xlfn.XLOOKUP(SALES!$D1612,TRIM(Table5[PRODUCTS]),Table5[SELLING PRICE])</f>
        <v>22000</v>
      </c>
      <c r="G1612" s="5">
        <f t="shared" si="50"/>
        <v>22000</v>
      </c>
      <c r="H1612" s="6" t="str">
        <f t="shared" si="51"/>
        <v>Feb</v>
      </c>
      <c r="I1612" s="5">
        <f>YEAR(SALES!$A1612)</f>
        <v>2023</v>
      </c>
    </row>
    <row r="1613" spans="1:9" x14ac:dyDescent="0.35">
      <c r="A1613" s="7" t="s">
        <v>6782</v>
      </c>
      <c r="B1613" s="7" t="s">
        <v>6790</v>
      </c>
      <c r="C1613" s="7" t="s">
        <v>53</v>
      </c>
      <c r="D1613" s="7" t="s">
        <v>52</v>
      </c>
      <c r="E1613" s="7">
        <v>7</v>
      </c>
      <c r="F1613" s="7" cm="1">
        <f t="array" ref="F1613">_xlfn.XLOOKUP(SALES!$D1613,TRIM(Table5[PRODUCTS]),Table5[SELLING PRICE])</f>
        <v>22000</v>
      </c>
      <c r="G1613" s="7">
        <f t="shared" si="50"/>
        <v>154000</v>
      </c>
      <c r="H1613" s="6" t="str">
        <f t="shared" si="51"/>
        <v>Feb</v>
      </c>
      <c r="I1613" s="5">
        <f>YEAR(SALES!$A1613)</f>
        <v>2023</v>
      </c>
    </row>
    <row r="1614" spans="1:9" x14ac:dyDescent="0.35">
      <c r="A1614" s="5" t="s">
        <v>6767</v>
      </c>
      <c r="B1614" s="5" t="s">
        <v>6772</v>
      </c>
      <c r="C1614" s="5" t="s">
        <v>53</v>
      </c>
      <c r="D1614" s="5" t="s">
        <v>52</v>
      </c>
      <c r="E1614" s="5">
        <v>3</v>
      </c>
      <c r="F1614" s="5" cm="1">
        <f t="array" ref="F1614">_xlfn.XLOOKUP(SALES!$D1614,TRIM(Table5[PRODUCTS]),Table5[SELLING PRICE])</f>
        <v>22000</v>
      </c>
      <c r="G1614" s="5">
        <f t="shared" si="50"/>
        <v>66000</v>
      </c>
      <c r="H1614" s="6" t="str">
        <f t="shared" si="51"/>
        <v>Feb</v>
      </c>
      <c r="I1614" s="5">
        <f>YEAR(SALES!$A1614)</f>
        <v>2023</v>
      </c>
    </row>
    <row r="1615" spans="1:9" x14ac:dyDescent="0.35">
      <c r="A1615" s="7" t="s">
        <v>6767</v>
      </c>
      <c r="B1615" s="7" t="s">
        <v>6768</v>
      </c>
      <c r="C1615" s="7" t="s">
        <v>53</v>
      </c>
      <c r="D1615" s="7" t="s">
        <v>52</v>
      </c>
      <c r="E1615" s="7">
        <v>5</v>
      </c>
      <c r="F1615" s="7" cm="1">
        <f t="array" ref="F1615">_xlfn.XLOOKUP(SALES!$D1615,TRIM(Table5[PRODUCTS]),Table5[SELLING PRICE])</f>
        <v>22000</v>
      </c>
      <c r="G1615" s="7">
        <f t="shared" si="50"/>
        <v>110000</v>
      </c>
      <c r="H1615" s="6" t="str">
        <f t="shared" si="51"/>
        <v>Feb</v>
      </c>
      <c r="I1615" s="5">
        <f>YEAR(SALES!$A1615)</f>
        <v>2023</v>
      </c>
    </row>
    <row r="1616" spans="1:9" x14ac:dyDescent="0.35">
      <c r="A1616" s="5" t="s">
        <v>6646</v>
      </c>
      <c r="B1616" s="5" t="s">
        <v>6648</v>
      </c>
      <c r="C1616" s="5" t="s">
        <v>53</v>
      </c>
      <c r="D1616" s="5" t="s">
        <v>52</v>
      </c>
      <c r="E1616" s="5">
        <v>13</v>
      </c>
      <c r="F1616" s="5" cm="1">
        <f t="array" ref="F1616">_xlfn.XLOOKUP(SALES!$D1616,TRIM(Table5[PRODUCTS]),Table5[SELLING PRICE])</f>
        <v>22000</v>
      </c>
      <c r="G1616" s="5">
        <f t="shared" si="50"/>
        <v>286000</v>
      </c>
      <c r="H1616" s="6" t="str">
        <f t="shared" si="51"/>
        <v>Mar</v>
      </c>
      <c r="I1616" s="5">
        <f>YEAR(SALES!$A1616)</f>
        <v>2023</v>
      </c>
    </row>
    <row r="1617" spans="1:9" x14ac:dyDescent="0.35">
      <c r="A1617" s="7" t="s">
        <v>6620</v>
      </c>
      <c r="B1617" s="7" t="s">
        <v>6622</v>
      </c>
      <c r="C1617" s="7" t="s">
        <v>53</v>
      </c>
      <c r="D1617" s="7" t="s">
        <v>52</v>
      </c>
      <c r="E1617" s="7">
        <v>4</v>
      </c>
      <c r="F1617" s="7" cm="1">
        <f t="array" ref="F1617">_xlfn.XLOOKUP(SALES!$D1617,TRIM(Table5[PRODUCTS]),Table5[SELLING PRICE])</f>
        <v>22000</v>
      </c>
      <c r="G1617" s="7">
        <f t="shared" si="50"/>
        <v>88000</v>
      </c>
      <c r="H1617" s="6" t="str">
        <f t="shared" si="51"/>
        <v>Mar</v>
      </c>
      <c r="I1617" s="7">
        <f>YEAR(SALES!$A1617)</f>
        <v>2023</v>
      </c>
    </row>
    <row r="1618" spans="1:9" x14ac:dyDescent="0.35">
      <c r="A1618" s="5" t="s">
        <v>6620</v>
      </c>
      <c r="B1618" s="5" t="s">
        <v>6619</v>
      </c>
      <c r="C1618" s="5" t="s">
        <v>53</v>
      </c>
      <c r="D1618" s="5" t="s">
        <v>52</v>
      </c>
      <c r="E1618" s="5">
        <v>1</v>
      </c>
      <c r="F1618" s="5" cm="1">
        <f t="array" ref="F1618">_xlfn.XLOOKUP(SALES!$D1618,TRIM(Table5[PRODUCTS]),Table5[SELLING PRICE])</f>
        <v>22000</v>
      </c>
      <c r="G1618" s="5">
        <f t="shared" si="50"/>
        <v>22000</v>
      </c>
      <c r="H1618" s="6" t="str">
        <f t="shared" si="51"/>
        <v>Mar</v>
      </c>
      <c r="I1618" s="5">
        <f>YEAR(SALES!$A1618)</f>
        <v>2023</v>
      </c>
    </row>
    <row r="1619" spans="1:9" x14ac:dyDescent="0.35">
      <c r="A1619" s="7" t="s">
        <v>6501</v>
      </c>
      <c r="B1619" s="7" t="s">
        <v>6508</v>
      </c>
      <c r="C1619" s="7" t="s">
        <v>53</v>
      </c>
      <c r="D1619" s="7" t="s">
        <v>52</v>
      </c>
      <c r="E1619" s="7">
        <v>7</v>
      </c>
      <c r="F1619" s="7" cm="1">
        <f t="array" ref="F1619">_xlfn.XLOOKUP(SALES!$D1619,TRIM(Table5[PRODUCTS]),Table5[SELLING PRICE])</f>
        <v>22000</v>
      </c>
      <c r="G1619" s="7">
        <f t="shared" si="50"/>
        <v>154000</v>
      </c>
      <c r="H1619" s="6" t="str">
        <f t="shared" si="51"/>
        <v>Apr</v>
      </c>
      <c r="I1619" s="5">
        <f>YEAR(SALES!$A1619)</f>
        <v>2023</v>
      </c>
    </row>
    <row r="1620" spans="1:9" x14ac:dyDescent="0.35">
      <c r="A1620" s="5" t="s">
        <v>6487</v>
      </c>
      <c r="B1620" s="5" t="s">
        <v>6489</v>
      </c>
      <c r="C1620" s="5" t="s">
        <v>53</v>
      </c>
      <c r="D1620" s="5" t="s">
        <v>52</v>
      </c>
      <c r="E1620" s="5">
        <v>6</v>
      </c>
      <c r="F1620" s="5" cm="1">
        <f t="array" ref="F1620">_xlfn.XLOOKUP(SALES!$D1620,TRIM(Table5[PRODUCTS]),Table5[SELLING PRICE])</f>
        <v>22000</v>
      </c>
      <c r="G1620" s="5">
        <f t="shared" si="50"/>
        <v>132000</v>
      </c>
      <c r="H1620" s="6" t="str">
        <f t="shared" si="51"/>
        <v>Apr</v>
      </c>
      <c r="I1620" s="5">
        <f>YEAR(SALES!$A1620)</f>
        <v>2023</v>
      </c>
    </row>
    <row r="1621" spans="1:9" x14ac:dyDescent="0.35">
      <c r="A1621" s="7" t="s">
        <v>6403</v>
      </c>
      <c r="B1621" s="7" t="s">
        <v>6408</v>
      </c>
      <c r="C1621" s="7" t="s">
        <v>53</v>
      </c>
      <c r="D1621" s="7" t="s">
        <v>52</v>
      </c>
      <c r="E1621" s="7">
        <v>3</v>
      </c>
      <c r="F1621" s="7" cm="1">
        <f t="array" ref="F1621">_xlfn.XLOOKUP(SALES!$D1621,TRIM(Table5[PRODUCTS]),Table5[SELLING PRICE])</f>
        <v>22000</v>
      </c>
      <c r="G1621" s="7">
        <f t="shared" si="50"/>
        <v>66000</v>
      </c>
      <c r="H1621" s="6" t="str">
        <f t="shared" si="51"/>
        <v>Apr</v>
      </c>
      <c r="I1621" s="5">
        <f>YEAR(SALES!$A1621)</f>
        <v>2023</v>
      </c>
    </row>
    <row r="1622" spans="1:9" x14ac:dyDescent="0.35">
      <c r="A1622" s="5" t="s">
        <v>6382</v>
      </c>
      <c r="B1622" s="5" t="s">
        <v>6385</v>
      </c>
      <c r="C1622" s="5" t="s">
        <v>53</v>
      </c>
      <c r="D1622" s="5" t="s">
        <v>52</v>
      </c>
      <c r="E1622" s="5">
        <v>4</v>
      </c>
      <c r="F1622" s="5" cm="1">
        <f t="array" ref="F1622">_xlfn.XLOOKUP(SALES!$D1622,TRIM(Table5[PRODUCTS]),Table5[SELLING PRICE])</f>
        <v>22000</v>
      </c>
      <c r="G1622" s="5">
        <f t="shared" si="50"/>
        <v>88000</v>
      </c>
      <c r="H1622" s="6" t="str">
        <f t="shared" si="51"/>
        <v>Apr</v>
      </c>
      <c r="I1622" s="5">
        <f>YEAR(SALES!$A1622)</f>
        <v>2023</v>
      </c>
    </row>
    <row r="1623" spans="1:9" x14ac:dyDescent="0.35">
      <c r="A1623" s="7" t="s">
        <v>6364</v>
      </c>
      <c r="B1623" s="7" t="s">
        <v>6368</v>
      </c>
      <c r="C1623" s="7" t="s">
        <v>53</v>
      </c>
      <c r="D1623" s="7" t="s">
        <v>52</v>
      </c>
      <c r="E1623" s="7">
        <v>3</v>
      </c>
      <c r="F1623" s="7" cm="1">
        <f t="array" ref="F1623">_xlfn.XLOOKUP(SALES!$D1623,TRIM(Table5[PRODUCTS]),Table5[SELLING PRICE])</f>
        <v>22000</v>
      </c>
      <c r="G1623" s="7">
        <f t="shared" si="50"/>
        <v>66000</v>
      </c>
      <c r="H1623" s="6" t="str">
        <f t="shared" si="51"/>
        <v>Apr</v>
      </c>
      <c r="I1623" s="7">
        <f>YEAR(SALES!$A1623)</f>
        <v>2023</v>
      </c>
    </row>
    <row r="1624" spans="1:9" x14ac:dyDescent="0.35">
      <c r="A1624" s="5" t="s">
        <v>6355</v>
      </c>
      <c r="B1624" s="5" t="s">
        <v>6356</v>
      </c>
      <c r="C1624" s="5" t="s">
        <v>53</v>
      </c>
      <c r="D1624" s="5" t="s">
        <v>52</v>
      </c>
      <c r="E1624" s="5">
        <v>11</v>
      </c>
      <c r="F1624" s="5" cm="1">
        <f t="array" ref="F1624">_xlfn.XLOOKUP(SALES!$D1624,TRIM(Table5[PRODUCTS]),Table5[SELLING PRICE])</f>
        <v>22000</v>
      </c>
      <c r="G1624" s="5">
        <f t="shared" si="50"/>
        <v>242000</v>
      </c>
      <c r="H1624" s="6" t="str">
        <f t="shared" si="51"/>
        <v>Apr</v>
      </c>
      <c r="I1624" s="5">
        <f>YEAR(SALES!$A1624)</f>
        <v>2023</v>
      </c>
    </row>
    <row r="1625" spans="1:9" x14ac:dyDescent="0.35">
      <c r="A1625" s="7" t="s">
        <v>6309</v>
      </c>
      <c r="B1625" s="7" t="s">
        <v>6313</v>
      </c>
      <c r="C1625" s="7" t="s">
        <v>53</v>
      </c>
      <c r="D1625" s="7" t="s">
        <v>52</v>
      </c>
      <c r="E1625" s="7">
        <v>2</v>
      </c>
      <c r="F1625" s="7" cm="1">
        <f t="array" ref="F1625">_xlfn.XLOOKUP(SALES!$D1625,TRIM(Table5[PRODUCTS]),Table5[SELLING PRICE])</f>
        <v>22000</v>
      </c>
      <c r="G1625" s="7">
        <f t="shared" si="50"/>
        <v>44000</v>
      </c>
      <c r="H1625" s="6" t="str">
        <f t="shared" si="51"/>
        <v>May</v>
      </c>
      <c r="I1625" s="5">
        <f>YEAR(SALES!$A1625)</f>
        <v>2023</v>
      </c>
    </row>
    <row r="1626" spans="1:9" x14ac:dyDescent="0.35">
      <c r="A1626" s="5" t="s">
        <v>6309</v>
      </c>
      <c r="B1626" s="5" t="s">
        <v>6310</v>
      </c>
      <c r="C1626" s="5" t="s">
        <v>53</v>
      </c>
      <c r="D1626" s="5" t="s">
        <v>52</v>
      </c>
      <c r="E1626" s="5">
        <v>7</v>
      </c>
      <c r="F1626" s="5" cm="1">
        <f t="array" ref="F1626">_xlfn.XLOOKUP(SALES!$D1626,TRIM(Table5[PRODUCTS]),Table5[SELLING PRICE])</f>
        <v>22000</v>
      </c>
      <c r="G1626" s="5">
        <f t="shared" si="50"/>
        <v>154000</v>
      </c>
      <c r="H1626" s="6" t="str">
        <f t="shared" si="51"/>
        <v>May</v>
      </c>
      <c r="I1626" s="5">
        <f>YEAR(SALES!$A1626)</f>
        <v>2023</v>
      </c>
    </row>
    <row r="1627" spans="1:9" x14ac:dyDescent="0.35">
      <c r="A1627" s="7" t="s">
        <v>6297</v>
      </c>
      <c r="B1627" s="7" t="s">
        <v>6300</v>
      </c>
      <c r="C1627" s="7" t="s">
        <v>53</v>
      </c>
      <c r="D1627" s="7" t="s">
        <v>52</v>
      </c>
      <c r="E1627" s="7">
        <v>13</v>
      </c>
      <c r="F1627" s="7" cm="1">
        <f t="array" ref="F1627">_xlfn.XLOOKUP(SALES!$D1627,TRIM(Table5[PRODUCTS]),Table5[SELLING PRICE])</f>
        <v>22000</v>
      </c>
      <c r="G1627" s="7">
        <f t="shared" si="50"/>
        <v>286000</v>
      </c>
      <c r="H1627" s="6" t="str">
        <f t="shared" si="51"/>
        <v>May</v>
      </c>
      <c r="I1627" s="5">
        <f>YEAR(SALES!$A1627)</f>
        <v>2023</v>
      </c>
    </row>
    <row r="1628" spans="1:9" x14ac:dyDescent="0.35">
      <c r="A1628" s="5" t="s">
        <v>6286</v>
      </c>
      <c r="B1628" s="5" t="s">
        <v>6292</v>
      </c>
      <c r="C1628" s="5" t="s">
        <v>53</v>
      </c>
      <c r="D1628" s="5" t="s">
        <v>52</v>
      </c>
      <c r="E1628" s="5">
        <v>15</v>
      </c>
      <c r="F1628" s="5" cm="1">
        <f t="array" ref="F1628">_xlfn.XLOOKUP(SALES!$D1628,TRIM(Table5[PRODUCTS]),Table5[SELLING PRICE])</f>
        <v>22000</v>
      </c>
      <c r="G1628" s="5">
        <f t="shared" si="50"/>
        <v>330000</v>
      </c>
      <c r="H1628" s="6" t="str">
        <f t="shared" si="51"/>
        <v>May</v>
      </c>
      <c r="I1628" s="5">
        <f>YEAR(SALES!$A1628)</f>
        <v>2023</v>
      </c>
    </row>
    <row r="1629" spans="1:9" x14ac:dyDescent="0.35">
      <c r="A1629" s="7" t="s">
        <v>6214</v>
      </c>
      <c r="B1629" s="7" t="s">
        <v>6215</v>
      </c>
      <c r="C1629" s="7" t="s">
        <v>53</v>
      </c>
      <c r="D1629" s="7" t="s">
        <v>52</v>
      </c>
      <c r="E1629" s="7">
        <v>10</v>
      </c>
      <c r="F1629" s="7" cm="1">
        <f t="array" ref="F1629">_xlfn.XLOOKUP(SALES!$D1629,TRIM(Table5[PRODUCTS]),Table5[SELLING PRICE])</f>
        <v>22000</v>
      </c>
      <c r="G1629" s="7">
        <f t="shared" si="50"/>
        <v>220000</v>
      </c>
      <c r="H1629" s="6" t="str">
        <f t="shared" si="51"/>
        <v>May</v>
      </c>
      <c r="I1629" s="7">
        <f>YEAR(SALES!$A1629)</f>
        <v>2023</v>
      </c>
    </row>
    <row r="1630" spans="1:9" x14ac:dyDescent="0.35">
      <c r="A1630" s="5" t="s">
        <v>6170</v>
      </c>
      <c r="B1630" s="5" t="s">
        <v>6174</v>
      </c>
      <c r="C1630" s="5" t="s">
        <v>53</v>
      </c>
      <c r="D1630" s="5" t="s">
        <v>52</v>
      </c>
      <c r="E1630" s="5">
        <v>2</v>
      </c>
      <c r="F1630" s="5" cm="1">
        <f t="array" ref="F1630">_xlfn.XLOOKUP(SALES!$D1630,TRIM(Table5[PRODUCTS]),Table5[SELLING PRICE])</f>
        <v>22000</v>
      </c>
      <c r="G1630" s="5">
        <f t="shared" si="50"/>
        <v>44000</v>
      </c>
      <c r="H1630" s="6" t="str">
        <f t="shared" si="51"/>
        <v>May</v>
      </c>
      <c r="I1630" s="5">
        <f>YEAR(SALES!$A1630)</f>
        <v>2023</v>
      </c>
    </row>
    <row r="1631" spans="1:9" x14ac:dyDescent="0.35">
      <c r="A1631" s="7" t="s">
        <v>6140</v>
      </c>
      <c r="B1631" s="7" t="s">
        <v>6146</v>
      </c>
      <c r="C1631" s="7" t="s">
        <v>53</v>
      </c>
      <c r="D1631" s="7" t="s">
        <v>52</v>
      </c>
      <c r="E1631" s="7">
        <v>7</v>
      </c>
      <c r="F1631" s="7" cm="1">
        <f t="array" ref="F1631">_xlfn.XLOOKUP(SALES!$D1631,TRIM(Table5[PRODUCTS]),Table5[SELLING PRICE])</f>
        <v>22000</v>
      </c>
      <c r="G1631" s="7">
        <f t="shared" si="50"/>
        <v>154000</v>
      </c>
      <c r="H1631" s="6" t="str">
        <f t="shared" si="51"/>
        <v>May</v>
      </c>
      <c r="I1631" s="5">
        <f>YEAR(SALES!$A1631)</f>
        <v>2023</v>
      </c>
    </row>
    <row r="1632" spans="1:9" x14ac:dyDescent="0.35">
      <c r="A1632" s="5" t="s">
        <v>6140</v>
      </c>
      <c r="B1632" s="5" t="s">
        <v>6139</v>
      </c>
      <c r="C1632" s="5" t="s">
        <v>53</v>
      </c>
      <c r="D1632" s="5" t="s">
        <v>52</v>
      </c>
      <c r="E1632" s="5">
        <v>6</v>
      </c>
      <c r="F1632" s="5" cm="1">
        <f t="array" ref="F1632">_xlfn.XLOOKUP(SALES!$D1632,TRIM(Table5[PRODUCTS]),Table5[SELLING PRICE])</f>
        <v>22000</v>
      </c>
      <c r="G1632" s="5">
        <f t="shared" si="50"/>
        <v>132000</v>
      </c>
      <c r="H1632" s="6" t="str">
        <f t="shared" si="51"/>
        <v>May</v>
      </c>
      <c r="I1632" s="5">
        <f>YEAR(SALES!$A1632)</f>
        <v>2023</v>
      </c>
    </row>
    <row r="1633" spans="1:9" x14ac:dyDescent="0.35">
      <c r="A1633" s="7" t="s">
        <v>6041</v>
      </c>
      <c r="B1633" s="7" t="s">
        <v>6049</v>
      </c>
      <c r="C1633" s="7" t="s">
        <v>53</v>
      </c>
      <c r="D1633" s="7" t="s">
        <v>52</v>
      </c>
      <c r="E1633" s="7">
        <v>9</v>
      </c>
      <c r="F1633" s="7" cm="1">
        <f t="array" ref="F1633">_xlfn.XLOOKUP(SALES!$D1633,TRIM(Table5[PRODUCTS]),Table5[SELLING PRICE])</f>
        <v>22000</v>
      </c>
      <c r="G1633" s="7">
        <f t="shared" si="50"/>
        <v>198000</v>
      </c>
      <c r="H1633" s="6" t="str">
        <f t="shared" si="51"/>
        <v>Jun</v>
      </c>
      <c r="I1633" s="5">
        <f>YEAR(SALES!$A1633)</f>
        <v>2023</v>
      </c>
    </row>
    <row r="1634" spans="1:9" x14ac:dyDescent="0.35">
      <c r="A1634" s="5" t="s">
        <v>6041</v>
      </c>
      <c r="B1634" s="5" t="s">
        <v>6043</v>
      </c>
      <c r="C1634" s="5" t="s">
        <v>53</v>
      </c>
      <c r="D1634" s="5" t="s">
        <v>52</v>
      </c>
      <c r="E1634" s="5">
        <v>3</v>
      </c>
      <c r="F1634" s="5" cm="1">
        <f t="array" ref="F1634">_xlfn.XLOOKUP(SALES!$D1634,TRIM(Table5[PRODUCTS]),Table5[SELLING PRICE])</f>
        <v>22000</v>
      </c>
      <c r="G1634" s="5">
        <f t="shared" si="50"/>
        <v>66000</v>
      </c>
      <c r="H1634" s="6" t="str">
        <f t="shared" si="51"/>
        <v>Jun</v>
      </c>
      <c r="I1634" s="5">
        <f>YEAR(SALES!$A1634)</f>
        <v>2023</v>
      </c>
    </row>
    <row r="1635" spans="1:9" x14ac:dyDescent="0.35">
      <c r="A1635" s="7" t="s">
        <v>6002</v>
      </c>
      <c r="B1635" s="7" t="s">
        <v>6003</v>
      </c>
      <c r="C1635" s="7" t="s">
        <v>53</v>
      </c>
      <c r="D1635" s="7" t="s">
        <v>52</v>
      </c>
      <c r="E1635" s="7">
        <v>6</v>
      </c>
      <c r="F1635" s="7" cm="1">
        <f t="array" ref="F1635">_xlfn.XLOOKUP(SALES!$D1635,TRIM(Table5[PRODUCTS]),Table5[SELLING PRICE])</f>
        <v>22000</v>
      </c>
      <c r="G1635" s="7">
        <f t="shared" si="50"/>
        <v>132000</v>
      </c>
      <c r="H1635" s="6" t="str">
        <f t="shared" si="51"/>
        <v>Jun</v>
      </c>
      <c r="I1635" s="7">
        <f>YEAR(SALES!$A1635)</f>
        <v>2023</v>
      </c>
    </row>
    <row r="1636" spans="1:9" x14ac:dyDescent="0.35">
      <c r="A1636" s="5" t="s">
        <v>5914</v>
      </c>
      <c r="B1636" s="5" t="s">
        <v>5916</v>
      </c>
      <c r="C1636" s="5" t="s">
        <v>53</v>
      </c>
      <c r="D1636" s="5" t="s">
        <v>52</v>
      </c>
      <c r="E1636" s="5">
        <v>12</v>
      </c>
      <c r="F1636" s="5" cm="1">
        <f t="array" ref="F1636">_xlfn.XLOOKUP(SALES!$D1636,TRIM(Table5[PRODUCTS]),Table5[SELLING PRICE])</f>
        <v>22000</v>
      </c>
      <c r="G1636" s="5">
        <f t="shared" si="50"/>
        <v>264000</v>
      </c>
      <c r="H1636" s="6" t="str">
        <f t="shared" si="51"/>
        <v>Jun</v>
      </c>
      <c r="I1636" s="5">
        <f>YEAR(SALES!$A1636)</f>
        <v>2023</v>
      </c>
    </row>
    <row r="1637" spans="1:9" x14ac:dyDescent="0.35">
      <c r="A1637" s="7" t="s">
        <v>5907</v>
      </c>
      <c r="B1637" s="7" t="s">
        <v>5906</v>
      </c>
      <c r="C1637" s="7" t="s">
        <v>53</v>
      </c>
      <c r="D1637" s="7" t="s">
        <v>52</v>
      </c>
      <c r="E1637" s="7">
        <v>15</v>
      </c>
      <c r="F1637" s="7" cm="1">
        <f t="array" ref="F1637">_xlfn.XLOOKUP(SALES!$D1637,TRIM(Table5[PRODUCTS]),Table5[SELLING PRICE])</f>
        <v>22000</v>
      </c>
      <c r="G1637" s="7">
        <f t="shared" si="50"/>
        <v>330000</v>
      </c>
      <c r="H1637" s="6" t="str">
        <f t="shared" si="51"/>
        <v>Jun</v>
      </c>
      <c r="I1637" s="5">
        <f>YEAR(SALES!$A1637)</f>
        <v>2023</v>
      </c>
    </row>
    <row r="1638" spans="1:9" x14ac:dyDescent="0.35">
      <c r="A1638" s="5" t="s">
        <v>5871</v>
      </c>
      <c r="B1638" s="5" t="s">
        <v>5873</v>
      </c>
      <c r="C1638" s="5" t="s">
        <v>53</v>
      </c>
      <c r="D1638" s="5" t="s">
        <v>52</v>
      </c>
      <c r="E1638" s="5">
        <v>10</v>
      </c>
      <c r="F1638" s="5" cm="1">
        <f t="array" ref="F1638">_xlfn.XLOOKUP(SALES!$D1638,TRIM(Table5[PRODUCTS]),Table5[SELLING PRICE])</f>
        <v>22000</v>
      </c>
      <c r="G1638" s="5">
        <f t="shared" si="50"/>
        <v>220000</v>
      </c>
      <c r="H1638" s="6" t="str">
        <f t="shared" si="51"/>
        <v>Jul</v>
      </c>
      <c r="I1638" s="5">
        <f>YEAR(SALES!$A1638)</f>
        <v>2023</v>
      </c>
    </row>
    <row r="1639" spans="1:9" x14ac:dyDescent="0.35">
      <c r="A1639" s="7" t="s">
        <v>5849</v>
      </c>
      <c r="B1639" s="7" t="s">
        <v>5855</v>
      </c>
      <c r="C1639" s="7" t="s">
        <v>53</v>
      </c>
      <c r="D1639" s="7" t="s">
        <v>52</v>
      </c>
      <c r="E1639" s="7">
        <v>5</v>
      </c>
      <c r="F1639" s="7" cm="1">
        <f t="array" ref="F1639">_xlfn.XLOOKUP(SALES!$D1639,TRIM(Table5[PRODUCTS]),Table5[SELLING PRICE])</f>
        <v>22000</v>
      </c>
      <c r="G1639" s="7">
        <f t="shared" si="50"/>
        <v>110000</v>
      </c>
      <c r="H1639" s="6" t="str">
        <f t="shared" si="51"/>
        <v>Jul</v>
      </c>
      <c r="I1639" s="5">
        <f>YEAR(SALES!$A1639)</f>
        <v>2023</v>
      </c>
    </row>
    <row r="1640" spans="1:9" x14ac:dyDescent="0.35">
      <c r="A1640" s="5" t="s">
        <v>5817</v>
      </c>
      <c r="B1640" s="5" t="s">
        <v>5821</v>
      </c>
      <c r="C1640" s="5" t="s">
        <v>53</v>
      </c>
      <c r="D1640" s="5" t="s">
        <v>52</v>
      </c>
      <c r="E1640" s="5">
        <v>4</v>
      </c>
      <c r="F1640" s="5" cm="1">
        <f t="array" ref="F1640">_xlfn.XLOOKUP(SALES!$D1640,TRIM(Table5[PRODUCTS]),Table5[SELLING PRICE])</f>
        <v>22000</v>
      </c>
      <c r="G1640" s="5">
        <f t="shared" si="50"/>
        <v>88000</v>
      </c>
      <c r="H1640" s="6" t="str">
        <f t="shared" si="51"/>
        <v>Jul</v>
      </c>
      <c r="I1640" s="5">
        <f>YEAR(SALES!$A1640)</f>
        <v>2023</v>
      </c>
    </row>
    <row r="1641" spans="1:9" x14ac:dyDescent="0.35">
      <c r="A1641" s="7" t="s">
        <v>5789</v>
      </c>
      <c r="B1641" s="7" t="s">
        <v>5791</v>
      </c>
      <c r="C1641" s="7" t="s">
        <v>53</v>
      </c>
      <c r="D1641" s="7" t="s">
        <v>52</v>
      </c>
      <c r="E1641" s="7">
        <v>13</v>
      </c>
      <c r="F1641" s="7" cm="1">
        <f t="array" ref="F1641">_xlfn.XLOOKUP(SALES!$D1641,TRIM(Table5[PRODUCTS]),Table5[SELLING PRICE])</f>
        <v>22000</v>
      </c>
      <c r="G1641" s="7">
        <f t="shared" si="50"/>
        <v>286000</v>
      </c>
      <c r="H1641" s="6" t="str">
        <f t="shared" si="51"/>
        <v>Jul</v>
      </c>
      <c r="I1641" s="7">
        <f>YEAR(SALES!$A1641)</f>
        <v>2023</v>
      </c>
    </row>
    <row r="1642" spans="1:9" x14ac:dyDescent="0.35">
      <c r="A1642" s="5" t="s">
        <v>5733</v>
      </c>
      <c r="B1642" s="5" t="s">
        <v>5737</v>
      </c>
      <c r="C1642" s="5" t="s">
        <v>53</v>
      </c>
      <c r="D1642" s="5" t="s">
        <v>52</v>
      </c>
      <c r="E1642" s="5">
        <v>9</v>
      </c>
      <c r="F1642" s="5" cm="1">
        <f t="array" ref="F1642">_xlfn.XLOOKUP(SALES!$D1642,TRIM(Table5[PRODUCTS]),Table5[SELLING PRICE])</f>
        <v>22000</v>
      </c>
      <c r="G1642" s="5">
        <f t="shared" si="50"/>
        <v>198000</v>
      </c>
      <c r="H1642" s="6" t="str">
        <f t="shared" si="51"/>
        <v>Jul</v>
      </c>
      <c r="I1642" s="5">
        <f>YEAR(SALES!$A1642)</f>
        <v>2023</v>
      </c>
    </row>
    <row r="1643" spans="1:9" x14ac:dyDescent="0.35">
      <c r="A1643" s="7" t="s">
        <v>5647</v>
      </c>
      <c r="B1643" s="7" t="s">
        <v>5652</v>
      </c>
      <c r="C1643" s="7" t="s">
        <v>53</v>
      </c>
      <c r="D1643" s="7" t="s">
        <v>52</v>
      </c>
      <c r="E1643" s="7">
        <v>7</v>
      </c>
      <c r="F1643" s="7" cm="1">
        <f t="array" ref="F1643">_xlfn.XLOOKUP(SALES!$D1643,TRIM(Table5[PRODUCTS]),Table5[SELLING PRICE])</f>
        <v>22000</v>
      </c>
      <c r="G1643" s="7">
        <f t="shared" si="50"/>
        <v>154000</v>
      </c>
      <c r="H1643" s="6" t="str">
        <f t="shared" si="51"/>
        <v>Aug</v>
      </c>
      <c r="I1643" s="5">
        <f>YEAR(SALES!$A1643)</f>
        <v>2023</v>
      </c>
    </row>
    <row r="1644" spans="1:9" x14ac:dyDescent="0.35">
      <c r="A1644" s="5" t="s">
        <v>5582</v>
      </c>
      <c r="B1644" s="5" t="s">
        <v>5586</v>
      </c>
      <c r="C1644" s="5" t="s">
        <v>53</v>
      </c>
      <c r="D1644" s="5" t="s">
        <v>52</v>
      </c>
      <c r="E1644" s="5">
        <v>11</v>
      </c>
      <c r="F1644" s="5" cm="1">
        <f t="array" ref="F1644">_xlfn.XLOOKUP(SALES!$D1644,TRIM(Table5[PRODUCTS]),Table5[SELLING PRICE])</f>
        <v>22000</v>
      </c>
      <c r="G1644" s="5">
        <f t="shared" si="50"/>
        <v>242000</v>
      </c>
      <c r="H1644" s="6" t="str">
        <f t="shared" si="51"/>
        <v>Aug</v>
      </c>
      <c r="I1644" s="5">
        <f>YEAR(SALES!$A1644)</f>
        <v>2023</v>
      </c>
    </row>
    <row r="1645" spans="1:9" x14ac:dyDescent="0.35">
      <c r="A1645" s="7" t="s">
        <v>5548</v>
      </c>
      <c r="B1645" s="7" t="s">
        <v>5549</v>
      </c>
      <c r="C1645" s="7" t="s">
        <v>53</v>
      </c>
      <c r="D1645" s="7" t="s">
        <v>52</v>
      </c>
      <c r="E1645" s="7">
        <v>9</v>
      </c>
      <c r="F1645" s="7" cm="1">
        <f t="array" ref="F1645">_xlfn.XLOOKUP(SALES!$D1645,TRIM(Table5[PRODUCTS]),Table5[SELLING PRICE])</f>
        <v>22000</v>
      </c>
      <c r="G1645" s="7">
        <f t="shared" si="50"/>
        <v>198000</v>
      </c>
      <c r="H1645" s="6" t="str">
        <f t="shared" si="51"/>
        <v>Aug</v>
      </c>
      <c r="I1645" s="5">
        <f>YEAR(SALES!$A1645)</f>
        <v>2023</v>
      </c>
    </row>
    <row r="1646" spans="1:9" x14ac:dyDescent="0.35">
      <c r="A1646" s="5" t="s">
        <v>5522</v>
      </c>
      <c r="B1646" s="5" t="s">
        <v>5521</v>
      </c>
      <c r="C1646" s="5" t="s">
        <v>53</v>
      </c>
      <c r="D1646" s="5" t="s">
        <v>52</v>
      </c>
      <c r="E1646" s="5">
        <v>14</v>
      </c>
      <c r="F1646" s="5" cm="1">
        <f t="array" ref="F1646">_xlfn.XLOOKUP(SALES!$D1646,TRIM(Table5[PRODUCTS]),Table5[SELLING PRICE])</f>
        <v>22000</v>
      </c>
      <c r="G1646" s="5">
        <f t="shared" si="50"/>
        <v>308000</v>
      </c>
      <c r="H1646" s="6" t="str">
        <f t="shared" si="51"/>
        <v>Sept</v>
      </c>
      <c r="I1646" s="5">
        <f>YEAR(SALES!$A1646)</f>
        <v>2023</v>
      </c>
    </row>
    <row r="1647" spans="1:9" x14ac:dyDescent="0.35">
      <c r="A1647" s="7" t="s">
        <v>5421</v>
      </c>
      <c r="B1647" s="7" t="s">
        <v>5423</v>
      </c>
      <c r="C1647" s="7" t="s">
        <v>53</v>
      </c>
      <c r="D1647" s="7" t="s">
        <v>52</v>
      </c>
      <c r="E1647" s="7">
        <v>5</v>
      </c>
      <c r="F1647" s="7" cm="1">
        <f t="array" ref="F1647">_xlfn.XLOOKUP(SALES!$D1647,TRIM(Table5[PRODUCTS]),Table5[SELLING PRICE])</f>
        <v>22000</v>
      </c>
      <c r="G1647" s="7">
        <f t="shared" si="50"/>
        <v>110000</v>
      </c>
      <c r="H1647" s="6" t="str">
        <f t="shared" si="51"/>
        <v>Sept</v>
      </c>
      <c r="I1647" s="7">
        <f>YEAR(SALES!$A1647)</f>
        <v>2023</v>
      </c>
    </row>
    <row r="1648" spans="1:9" x14ac:dyDescent="0.35">
      <c r="A1648" s="5" t="s">
        <v>5408</v>
      </c>
      <c r="B1648" s="5" t="s">
        <v>5417</v>
      </c>
      <c r="C1648" s="5" t="s">
        <v>53</v>
      </c>
      <c r="D1648" s="5" t="s">
        <v>52</v>
      </c>
      <c r="E1648" s="5">
        <v>11</v>
      </c>
      <c r="F1648" s="5" cm="1">
        <f t="array" ref="F1648">_xlfn.XLOOKUP(SALES!$D1648,TRIM(Table5[PRODUCTS]),Table5[SELLING PRICE])</f>
        <v>22000</v>
      </c>
      <c r="G1648" s="5">
        <f t="shared" si="50"/>
        <v>242000</v>
      </c>
      <c r="H1648" s="6" t="str">
        <f t="shared" si="51"/>
        <v>Sept</v>
      </c>
      <c r="I1648" s="5">
        <f>YEAR(SALES!$A1648)</f>
        <v>2023</v>
      </c>
    </row>
    <row r="1649" spans="1:9" x14ac:dyDescent="0.35">
      <c r="A1649" s="7" t="s">
        <v>5408</v>
      </c>
      <c r="B1649" s="7" t="s">
        <v>5414</v>
      </c>
      <c r="C1649" s="7" t="s">
        <v>53</v>
      </c>
      <c r="D1649" s="7" t="s">
        <v>52</v>
      </c>
      <c r="E1649" s="7">
        <v>15</v>
      </c>
      <c r="F1649" s="7" cm="1">
        <f t="array" ref="F1649">_xlfn.XLOOKUP(SALES!$D1649,TRIM(Table5[PRODUCTS]),Table5[SELLING PRICE])</f>
        <v>22000</v>
      </c>
      <c r="G1649" s="7">
        <f t="shared" si="50"/>
        <v>330000</v>
      </c>
      <c r="H1649" s="6" t="str">
        <f t="shared" si="51"/>
        <v>Sept</v>
      </c>
      <c r="I1649" s="5">
        <f>YEAR(SALES!$A1649)</f>
        <v>2023</v>
      </c>
    </row>
    <row r="1650" spans="1:9" x14ac:dyDescent="0.35">
      <c r="A1650" s="5" t="s">
        <v>5345</v>
      </c>
      <c r="B1650" s="5" t="s">
        <v>5349</v>
      </c>
      <c r="C1650" s="5" t="s">
        <v>53</v>
      </c>
      <c r="D1650" s="5" t="s">
        <v>52</v>
      </c>
      <c r="E1650" s="5">
        <v>1</v>
      </c>
      <c r="F1650" s="5" cm="1">
        <f t="array" ref="F1650">_xlfn.XLOOKUP(SALES!$D1650,TRIM(Table5[PRODUCTS]),Table5[SELLING PRICE])</f>
        <v>22000</v>
      </c>
      <c r="G1650" s="5">
        <f t="shared" si="50"/>
        <v>22000</v>
      </c>
      <c r="H1650" s="6" t="str">
        <f t="shared" si="51"/>
        <v>Sept</v>
      </c>
      <c r="I1650" s="5">
        <f>YEAR(SALES!$A1650)</f>
        <v>2023</v>
      </c>
    </row>
    <row r="1651" spans="1:9" x14ac:dyDescent="0.35">
      <c r="A1651" s="7" t="s">
        <v>5304</v>
      </c>
      <c r="B1651" s="7" t="s">
        <v>5310</v>
      </c>
      <c r="C1651" s="7" t="s">
        <v>53</v>
      </c>
      <c r="D1651" s="7" t="s">
        <v>52</v>
      </c>
      <c r="E1651" s="7">
        <v>5</v>
      </c>
      <c r="F1651" s="7" cm="1">
        <f t="array" ref="F1651">_xlfn.XLOOKUP(SALES!$D1651,TRIM(Table5[PRODUCTS]),Table5[SELLING PRICE])</f>
        <v>22000</v>
      </c>
      <c r="G1651" s="7">
        <f t="shared" si="50"/>
        <v>110000</v>
      </c>
      <c r="H1651" s="6" t="str">
        <f t="shared" si="51"/>
        <v>Oct</v>
      </c>
      <c r="I1651" s="5">
        <f>YEAR(SALES!$A1651)</f>
        <v>2023</v>
      </c>
    </row>
    <row r="1652" spans="1:9" x14ac:dyDescent="0.35">
      <c r="A1652" s="5" t="s">
        <v>5255</v>
      </c>
      <c r="B1652" s="5" t="s">
        <v>5258</v>
      </c>
      <c r="C1652" s="5" t="s">
        <v>53</v>
      </c>
      <c r="D1652" s="5" t="s">
        <v>52</v>
      </c>
      <c r="E1652" s="5">
        <v>14</v>
      </c>
      <c r="F1652" s="5" cm="1">
        <f t="array" ref="F1652">_xlfn.XLOOKUP(SALES!$D1652,TRIM(Table5[PRODUCTS]),Table5[SELLING PRICE])</f>
        <v>22000</v>
      </c>
      <c r="G1652" s="5">
        <f t="shared" si="50"/>
        <v>308000</v>
      </c>
      <c r="H1652" s="6" t="str">
        <f t="shared" si="51"/>
        <v>Oct</v>
      </c>
      <c r="I1652" s="5">
        <f>YEAR(SALES!$A1652)</f>
        <v>2023</v>
      </c>
    </row>
    <row r="1653" spans="1:9" x14ac:dyDescent="0.35">
      <c r="A1653" s="7" t="s">
        <v>5245</v>
      </c>
      <c r="B1653" s="7" t="s">
        <v>5253</v>
      </c>
      <c r="C1653" s="7" t="s">
        <v>53</v>
      </c>
      <c r="D1653" s="7" t="s">
        <v>52</v>
      </c>
      <c r="E1653" s="7">
        <v>12</v>
      </c>
      <c r="F1653" s="7" cm="1">
        <f t="array" ref="F1653">_xlfn.XLOOKUP(SALES!$D1653,TRIM(Table5[PRODUCTS]),Table5[SELLING PRICE])</f>
        <v>22000</v>
      </c>
      <c r="G1653" s="7">
        <f t="shared" si="50"/>
        <v>264000</v>
      </c>
      <c r="H1653" s="6" t="str">
        <f t="shared" si="51"/>
        <v>Oct</v>
      </c>
      <c r="I1653" s="7">
        <f>YEAR(SALES!$A1653)</f>
        <v>2023</v>
      </c>
    </row>
    <row r="1654" spans="1:9" x14ac:dyDescent="0.35">
      <c r="A1654" s="5" t="s">
        <v>5229</v>
      </c>
      <c r="B1654" s="5" t="s">
        <v>5228</v>
      </c>
      <c r="C1654" s="5" t="s">
        <v>53</v>
      </c>
      <c r="D1654" s="5" t="s">
        <v>52</v>
      </c>
      <c r="E1654" s="5">
        <v>11</v>
      </c>
      <c r="F1654" s="5" cm="1">
        <f t="array" ref="F1654">_xlfn.XLOOKUP(SALES!$D1654,TRIM(Table5[PRODUCTS]),Table5[SELLING PRICE])</f>
        <v>22000</v>
      </c>
      <c r="G1654" s="5">
        <f t="shared" si="50"/>
        <v>242000</v>
      </c>
      <c r="H1654" s="6" t="str">
        <f t="shared" si="51"/>
        <v>Oct</v>
      </c>
      <c r="I1654" s="5">
        <f>YEAR(SALES!$A1654)</f>
        <v>2023</v>
      </c>
    </row>
    <row r="1655" spans="1:9" x14ac:dyDescent="0.35">
      <c r="A1655" s="7" t="s">
        <v>5164</v>
      </c>
      <c r="B1655" s="7" t="s">
        <v>5167</v>
      </c>
      <c r="C1655" s="7" t="s">
        <v>53</v>
      </c>
      <c r="D1655" s="7" t="s">
        <v>52</v>
      </c>
      <c r="E1655" s="7">
        <v>6</v>
      </c>
      <c r="F1655" s="7" cm="1">
        <f t="array" ref="F1655">_xlfn.XLOOKUP(SALES!$D1655,TRIM(Table5[PRODUCTS]),Table5[SELLING PRICE])</f>
        <v>22000</v>
      </c>
      <c r="G1655" s="7">
        <f t="shared" si="50"/>
        <v>132000</v>
      </c>
      <c r="H1655" s="6" t="str">
        <f t="shared" si="51"/>
        <v>Oct</v>
      </c>
      <c r="I1655" s="5">
        <f>YEAR(SALES!$A1655)</f>
        <v>2023</v>
      </c>
    </row>
    <row r="1656" spans="1:9" x14ac:dyDescent="0.35">
      <c r="A1656" s="5" t="s">
        <v>5140</v>
      </c>
      <c r="B1656" s="5" t="s">
        <v>5141</v>
      </c>
      <c r="C1656" s="5" t="s">
        <v>53</v>
      </c>
      <c r="D1656" s="5" t="s">
        <v>52</v>
      </c>
      <c r="E1656" s="5">
        <v>13</v>
      </c>
      <c r="F1656" s="5" cm="1">
        <f t="array" ref="F1656">_xlfn.XLOOKUP(SALES!$D1656,TRIM(Table5[PRODUCTS]),Table5[SELLING PRICE])</f>
        <v>22000</v>
      </c>
      <c r="G1656" s="5">
        <f t="shared" si="50"/>
        <v>286000</v>
      </c>
      <c r="H1656" s="6" t="str">
        <f t="shared" si="51"/>
        <v>Nov</v>
      </c>
      <c r="I1656" s="5">
        <f>YEAR(SALES!$A1656)</f>
        <v>2023</v>
      </c>
    </row>
    <row r="1657" spans="1:9" x14ac:dyDescent="0.35">
      <c r="A1657" s="7" t="s">
        <v>5135</v>
      </c>
      <c r="B1657" s="7" t="s">
        <v>5138</v>
      </c>
      <c r="C1657" s="7" t="s">
        <v>53</v>
      </c>
      <c r="D1657" s="7" t="s">
        <v>52</v>
      </c>
      <c r="E1657" s="7">
        <v>9</v>
      </c>
      <c r="F1657" s="7" cm="1">
        <f t="array" ref="F1657">_xlfn.XLOOKUP(SALES!$D1657,TRIM(Table5[PRODUCTS]),Table5[SELLING PRICE])</f>
        <v>22000</v>
      </c>
      <c r="G1657" s="7">
        <f t="shared" si="50"/>
        <v>198000</v>
      </c>
      <c r="H1657" s="6" t="str">
        <f t="shared" si="51"/>
        <v>Nov</v>
      </c>
      <c r="I1657" s="5">
        <f>YEAR(SALES!$A1657)</f>
        <v>2023</v>
      </c>
    </row>
    <row r="1658" spans="1:9" x14ac:dyDescent="0.35">
      <c r="A1658" s="5" t="s">
        <v>5110</v>
      </c>
      <c r="B1658" s="5" t="s">
        <v>5109</v>
      </c>
      <c r="C1658" s="5" t="s">
        <v>53</v>
      </c>
      <c r="D1658" s="5" t="s">
        <v>52</v>
      </c>
      <c r="E1658" s="5">
        <v>5</v>
      </c>
      <c r="F1658" s="5" cm="1">
        <f t="array" ref="F1658">_xlfn.XLOOKUP(SALES!$D1658,TRIM(Table5[PRODUCTS]),Table5[SELLING PRICE])</f>
        <v>22000</v>
      </c>
      <c r="G1658" s="5">
        <f t="shared" si="50"/>
        <v>110000</v>
      </c>
      <c r="H1658" s="6" t="str">
        <f t="shared" si="51"/>
        <v>Nov</v>
      </c>
      <c r="I1658" s="5">
        <f>YEAR(SALES!$A1658)</f>
        <v>2023</v>
      </c>
    </row>
    <row r="1659" spans="1:9" x14ac:dyDescent="0.35">
      <c r="A1659" s="7" t="s">
        <v>5017</v>
      </c>
      <c r="B1659" s="7" t="s">
        <v>5016</v>
      </c>
      <c r="C1659" s="7" t="s">
        <v>53</v>
      </c>
      <c r="D1659" s="7" t="s">
        <v>52</v>
      </c>
      <c r="E1659" s="7">
        <v>1</v>
      </c>
      <c r="F1659" s="7" cm="1">
        <f t="array" ref="F1659">_xlfn.XLOOKUP(SALES!$D1659,TRIM(Table5[PRODUCTS]),Table5[SELLING PRICE])</f>
        <v>22000</v>
      </c>
      <c r="G1659" s="7">
        <f t="shared" si="50"/>
        <v>22000</v>
      </c>
      <c r="H1659" s="6" t="str">
        <f t="shared" si="51"/>
        <v>Nov</v>
      </c>
      <c r="I1659" s="7">
        <f>YEAR(SALES!$A1659)</f>
        <v>2023</v>
      </c>
    </row>
    <row r="1660" spans="1:9" x14ac:dyDescent="0.35">
      <c r="A1660" s="5" t="s">
        <v>4956</v>
      </c>
      <c r="B1660" s="5" t="s">
        <v>4959</v>
      </c>
      <c r="C1660" s="5" t="s">
        <v>53</v>
      </c>
      <c r="D1660" s="5" t="s">
        <v>52</v>
      </c>
      <c r="E1660" s="5">
        <v>1</v>
      </c>
      <c r="F1660" s="5" cm="1">
        <f t="array" ref="F1660">_xlfn.XLOOKUP(SALES!$D1660,TRIM(Table5[PRODUCTS]),Table5[SELLING PRICE])</f>
        <v>22000</v>
      </c>
      <c r="G1660" s="5">
        <f t="shared" si="50"/>
        <v>22000</v>
      </c>
      <c r="H1660" s="6" t="str">
        <f t="shared" si="51"/>
        <v>Dec</v>
      </c>
      <c r="I1660" s="5">
        <f>YEAR(SALES!$A1660)</f>
        <v>2023</v>
      </c>
    </row>
    <row r="1661" spans="1:9" x14ac:dyDescent="0.35">
      <c r="A1661" s="7" t="s">
        <v>4947</v>
      </c>
      <c r="B1661" s="7" t="s">
        <v>4951</v>
      </c>
      <c r="C1661" s="7" t="s">
        <v>53</v>
      </c>
      <c r="D1661" s="7" t="s">
        <v>52</v>
      </c>
      <c r="E1661" s="7">
        <v>3</v>
      </c>
      <c r="F1661" s="7" cm="1">
        <f t="array" ref="F1661">_xlfn.XLOOKUP(SALES!$D1661,TRIM(Table5[PRODUCTS]),Table5[SELLING PRICE])</f>
        <v>22000</v>
      </c>
      <c r="G1661" s="7">
        <f t="shared" si="50"/>
        <v>66000</v>
      </c>
      <c r="H1661" s="6" t="str">
        <f t="shared" si="51"/>
        <v>Dec</v>
      </c>
      <c r="I1661" s="5">
        <f>YEAR(SALES!$A1661)</f>
        <v>2023</v>
      </c>
    </row>
    <row r="1662" spans="1:9" x14ac:dyDescent="0.35">
      <c r="A1662" s="5" t="s">
        <v>4925</v>
      </c>
      <c r="B1662" s="5" t="s">
        <v>4927</v>
      </c>
      <c r="C1662" s="5" t="s">
        <v>53</v>
      </c>
      <c r="D1662" s="5" t="s">
        <v>52</v>
      </c>
      <c r="E1662" s="5">
        <v>5</v>
      </c>
      <c r="F1662" s="5" cm="1">
        <f t="array" ref="F1662">_xlfn.XLOOKUP(SALES!$D1662,TRIM(Table5[PRODUCTS]),Table5[SELLING PRICE])</f>
        <v>22000</v>
      </c>
      <c r="G1662" s="5">
        <f t="shared" si="50"/>
        <v>110000</v>
      </c>
      <c r="H1662" s="6" t="str">
        <f t="shared" si="51"/>
        <v>Dec</v>
      </c>
      <c r="I1662" s="5">
        <f>YEAR(SALES!$A1662)</f>
        <v>2023</v>
      </c>
    </row>
    <row r="1663" spans="1:9" x14ac:dyDescent="0.35">
      <c r="A1663" s="7" t="s">
        <v>4897</v>
      </c>
      <c r="B1663" s="7" t="s">
        <v>4896</v>
      </c>
      <c r="C1663" s="7" t="s">
        <v>53</v>
      </c>
      <c r="D1663" s="7" t="s">
        <v>52</v>
      </c>
      <c r="E1663" s="7">
        <v>5</v>
      </c>
      <c r="F1663" s="7" cm="1">
        <f t="array" ref="F1663">_xlfn.XLOOKUP(SALES!$D1663,TRIM(Table5[PRODUCTS]),Table5[SELLING PRICE])</f>
        <v>22000</v>
      </c>
      <c r="G1663" s="7">
        <f t="shared" si="50"/>
        <v>110000</v>
      </c>
      <c r="H1663" s="6" t="str">
        <f t="shared" si="51"/>
        <v>Dec</v>
      </c>
      <c r="I1663" s="5">
        <f>YEAR(SALES!$A1663)</f>
        <v>2023</v>
      </c>
    </row>
    <row r="1664" spans="1:9" x14ac:dyDescent="0.35">
      <c r="A1664" s="5" t="s">
        <v>4727</v>
      </c>
      <c r="B1664" s="5" t="s">
        <v>4736</v>
      </c>
      <c r="C1664" s="5" t="s">
        <v>53</v>
      </c>
      <c r="D1664" s="5" t="s">
        <v>52</v>
      </c>
      <c r="E1664" s="5">
        <v>6</v>
      </c>
      <c r="F1664" s="5" cm="1">
        <f t="array" ref="F1664">_xlfn.XLOOKUP(SALES!$D1664,TRIM(Table5[PRODUCTS]),Table5[SELLING PRICE])</f>
        <v>22000</v>
      </c>
      <c r="G1664" s="5">
        <f t="shared" si="50"/>
        <v>132000</v>
      </c>
      <c r="H1664" s="6" t="str">
        <f t="shared" si="51"/>
        <v>Jan</v>
      </c>
      <c r="I1664" s="5">
        <f>YEAR(SALES!$A1664)</f>
        <v>2024</v>
      </c>
    </row>
    <row r="1665" spans="1:9" x14ac:dyDescent="0.35">
      <c r="A1665" s="7" t="s">
        <v>4716</v>
      </c>
      <c r="B1665" s="7" t="s">
        <v>4719</v>
      </c>
      <c r="C1665" s="7" t="s">
        <v>53</v>
      </c>
      <c r="D1665" s="7" t="s">
        <v>52</v>
      </c>
      <c r="E1665" s="7">
        <v>9</v>
      </c>
      <c r="F1665" s="7" cm="1">
        <f t="array" ref="F1665">_xlfn.XLOOKUP(SALES!$D1665,TRIM(Table5[PRODUCTS]),Table5[SELLING PRICE])</f>
        <v>22000</v>
      </c>
      <c r="G1665" s="7">
        <f t="shared" si="50"/>
        <v>198000</v>
      </c>
      <c r="H1665" s="6" t="str">
        <f t="shared" si="51"/>
        <v>Jan</v>
      </c>
      <c r="I1665" s="7">
        <f>YEAR(SALES!$A1665)</f>
        <v>2024</v>
      </c>
    </row>
    <row r="1666" spans="1:9" x14ac:dyDescent="0.35">
      <c r="A1666" s="5" t="s">
        <v>4630</v>
      </c>
      <c r="B1666" s="5" t="s">
        <v>4634</v>
      </c>
      <c r="C1666" s="5" t="s">
        <v>53</v>
      </c>
      <c r="D1666" s="5" t="s">
        <v>52</v>
      </c>
      <c r="E1666" s="5">
        <v>14</v>
      </c>
      <c r="F1666" s="5" cm="1">
        <f t="array" ref="F1666">_xlfn.XLOOKUP(SALES!$D1666,TRIM(Table5[PRODUCTS]),Table5[SELLING PRICE])</f>
        <v>22000</v>
      </c>
      <c r="G1666" s="5">
        <f t="shared" ref="G1666:G1729" si="52">PRODUCT(E1666:F1666)</f>
        <v>308000</v>
      </c>
      <c r="H1666" s="6" t="str">
        <f t="shared" ref="H1666:H1729" si="53">TEXT(A1666, "mmm")</f>
        <v>Jan</v>
      </c>
      <c r="I1666" s="5">
        <f>YEAR(SALES!$A1666)</f>
        <v>2024</v>
      </c>
    </row>
    <row r="1667" spans="1:9" x14ac:dyDescent="0.35">
      <c r="A1667" s="7" t="s">
        <v>4612</v>
      </c>
      <c r="B1667" s="7" t="s">
        <v>4611</v>
      </c>
      <c r="C1667" s="7" t="s">
        <v>53</v>
      </c>
      <c r="D1667" s="7" t="s">
        <v>52</v>
      </c>
      <c r="E1667" s="7">
        <v>3</v>
      </c>
      <c r="F1667" s="7" cm="1">
        <f t="array" ref="F1667">_xlfn.XLOOKUP(SALES!$D1667,TRIM(Table5[PRODUCTS]),Table5[SELLING PRICE])</f>
        <v>22000</v>
      </c>
      <c r="G1667" s="7">
        <f t="shared" si="52"/>
        <v>66000</v>
      </c>
      <c r="H1667" s="6" t="str">
        <f t="shared" si="53"/>
        <v>Jan</v>
      </c>
      <c r="I1667" s="5">
        <f>YEAR(SALES!$A1667)</f>
        <v>2024</v>
      </c>
    </row>
    <row r="1668" spans="1:9" x14ac:dyDescent="0.35">
      <c r="A1668" s="5" t="s">
        <v>4606</v>
      </c>
      <c r="B1668" s="5" t="s">
        <v>4607</v>
      </c>
      <c r="C1668" s="5" t="s">
        <v>53</v>
      </c>
      <c r="D1668" s="5" t="s">
        <v>52</v>
      </c>
      <c r="E1668" s="5">
        <v>6</v>
      </c>
      <c r="F1668" s="5" cm="1">
        <f t="array" ref="F1668">_xlfn.XLOOKUP(SALES!$D1668,TRIM(Table5[PRODUCTS]),Table5[SELLING PRICE])</f>
        <v>22000</v>
      </c>
      <c r="G1668" s="5">
        <f t="shared" si="52"/>
        <v>132000</v>
      </c>
      <c r="H1668" s="6" t="str">
        <f t="shared" si="53"/>
        <v>Jan</v>
      </c>
      <c r="I1668" s="5">
        <f>YEAR(SALES!$A1668)</f>
        <v>2024</v>
      </c>
    </row>
    <row r="1669" spans="1:9" x14ac:dyDescent="0.35">
      <c r="A1669" s="7" t="s">
        <v>4595</v>
      </c>
      <c r="B1669" s="7" t="s">
        <v>4604</v>
      </c>
      <c r="C1669" s="7" t="s">
        <v>53</v>
      </c>
      <c r="D1669" s="7" t="s">
        <v>52</v>
      </c>
      <c r="E1669" s="7">
        <v>6</v>
      </c>
      <c r="F1669" s="7" cm="1">
        <f t="array" ref="F1669">_xlfn.XLOOKUP(SALES!$D1669,TRIM(Table5[PRODUCTS]),Table5[SELLING PRICE])</f>
        <v>22000</v>
      </c>
      <c r="G1669" s="7">
        <f t="shared" si="52"/>
        <v>132000</v>
      </c>
      <c r="H1669" s="6" t="str">
        <f t="shared" si="53"/>
        <v>Jan</v>
      </c>
      <c r="I1669" s="5">
        <f>YEAR(SALES!$A1669)</f>
        <v>2024</v>
      </c>
    </row>
    <row r="1670" spans="1:9" x14ac:dyDescent="0.35">
      <c r="A1670" s="5" t="s">
        <v>4589</v>
      </c>
      <c r="B1670" s="5" t="s">
        <v>4592</v>
      </c>
      <c r="C1670" s="5" t="s">
        <v>53</v>
      </c>
      <c r="D1670" s="5" t="s">
        <v>52</v>
      </c>
      <c r="E1670" s="5">
        <v>14</v>
      </c>
      <c r="F1670" s="5" cm="1">
        <f t="array" ref="F1670">_xlfn.XLOOKUP(SALES!$D1670,TRIM(Table5[PRODUCTS]),Table5[SELLING PRICE])</f>
        <v>22000</v>
      </c>
      <c r="G1670" s="5">
        <f t="shared" si="52"/>
        <v>308000</v>
      </c>
      <c r="H1670" s="6" t="str">
        <f t="shared" si="53"/>
        <v>Jan</v>
      </c>
      <c r="I1670" s="5">
        <f>YEAR(SALES!$A1670)</f>
        <v>2024</v>
      </c>
    </row>
    <row r="1671" spans="1:9" x14ac:dyDescent="0.35">
      <c r="A1671" s="7" t="s">
        <v>4513</v>
      </c>
      <c r="B1671" s="7" t="s">
        <v>4514</v>
      </c>
      <c r="C1671" s="7" t="s">
        <v>53</v>
      </c>
      <c r="D1671" s="7" t="s">
        <v>52</v>
      </c>
      <c r="E1671" s="7">
        <v>4</v>
      </c>
      <c r="F1671" s="7" cm="1">
        <f t="array" ref="F1671">_xlfn.XLOOKUP(SALES!$D1671,TRIM(Table5[PRODUCTS]),Table5[SELLING PRICE])</f>
        <v>22000</v>
      </c>
      <c r="G1671" s="7">
        <f t="shared" si="52"/>
        <v>88000</v>
      </c>
      <c r="H1671" s="6" t="str">
        <f t="shared" si="53"/>
        <v>Feb</v>
      </c>
      <c r="I1671" s="7">
        <f>YEAR(SALES!$A1671)</f>
        <v>2024</v>
      </c>
    </row>
    <row r="1672" spans="1:9" x14ac:dyDescent="0.35">
      <c r="A1672" s="5" t="s">
        <v>4466</v>
      </c>
      <c r="B1672" s="5" t="s">
        <v>4469</v>
      </c>
      <c r="C1672" s="5" t="s">
        <v>53</v>
      </c>
      <c r="D1672" s="5" t="s">
        <v>52</v>
      </c>
      <c r="E1672" s="5">
        <v>12</v>
      </c>
      <c r="F1672" s="5" cm="1">
        <f t="array" ref="F1672">_xlfn.XLOOKUP(SALES!$D1672,TRIM(Table5[PRODUCTS]),Table5[SELLING PRICE])</f>
        <v>22000</v>
      </c>
      <c r="G1672" s="5">
        <f t="shared" si="52"/>
        <v>264000</v>
      </c>
      <c r="H1672" s="6" t="str">
        <f t="shared" si="53"/>
        <v>Feb</v>
      </c>
      <c r="I1672" s="5">
        <f>YEAR(SALES!$A1672)</f>
        <v>2024</v>
      </c>
    </row>
    <row r="1673" spans="1:9" x14ac:dyDescent="0.35">
      <c r="A1673" s="7" t="s">
        <v>4407</v>
      </c>
      <c r="B1673" s="7" t="s">
        <v>4413</v>
      </c>
      <c r="C1673" s="7" t="s">
        <v>53</v>
      </c>
      <c r="D1673" s="7" t="s">
        <v>52</v>
      </c>
      <c r="E1673" s="7">
        <v>9</v>
      </c>
      <c r="F1673" s="7" cm="1">
        <f t="array" ref="F1673">_xlfn.XLOOKUP(SALES!$D1673,TRIM(Table5[PRODUCTS]),Table5[SELLING PRICE])</f>
        <v>22000</v>
      </c>
      <c r="G1673" s="7">
        <f t="shared" si="52"/>
        <v>198000</v>
      </c>
      <c r="H1673" s="6" t="str">
        <f t="shared" si="53"/>
        <v>Feb</v>
      </c>
      <c r="I1673" s="5">
        <f>YEAR(SALES!$A1673)</f>
        <v>2024</v>
      </c>
    </row>
    <row r="1674" spans="1:9" x14ac:dyDescent="0.35">
      <c r="A1674" s="5" t="s">
        <v>4258</v>
      </c>
      <c r="B1674" s="5" t="s">
        <v>4263</v>
      </c>
      <c r="C1674" s="5" t="s">
        <v>53</v>
      </c>
      <c r="D1674" s="5" t="s">
        <v>52</v>
      </c>
      <c r="E1674" s="5">
        <v>6</v>
      </c>
      <c r="F1674" s="5" cm="1">
        <f t="array" ref="F1674">_xlfn.XLOOKUP(SALES!$D1674,TRIM(Table5[PRODUCTS]),Table5[SELLING PRICE])</f>
        <v>22000</v>
      </c>
      <c r="G1674" s="5">
        <f t="shared" si="52"/>
        <v>132000</v>
      </c>
      <c r="H1674" s="6" t="str">
        <f t="shared" si="53"/>
        <v>Mar</v>
      </c>
      <c r="I1674" s="5">
        <f>YEAR(SALES!$A1674)</f>
        <v>2024</v>
      </c>
    </row>
    <row r="1675" spans="1:9" x14ac:dyDescent="0.35">
      <c r="A1675" s="7" t="s">
        <v>4249</v>
      </c>
      <c r="B1675" s="7" t="s">
        <v>4248</v>
      </c>
      <c r="C1675" s="7" t="s">
        <v>53</v>
      </c>
      <c r="D1675" s="7" t="s">
        <v>52</v>
      </c>
      <c r="E1675" s="7">
        <v>10</v>
      </c>
      <c r="F1675" s="7" cm="1">
        <f t="array" ref="F1675">_xlfn.XLOOKUP(SALES!$D1675,TRIM(Table5[PRODUCTS]),Table5[SELLING PRICE])</f>
        <v>22000</v>
      </c>
      <c r="G1675" s="7">
        <f t="shared" si="52"/>
        <v>220000</v>
      </c>
      <c r="H1675" s="6" t="str">
        <f t="shared" si="53"/>
        <v>Mar</v>
      </c>
      <c r="I1675" s="5">
        <f>YEAR(SALES!$A1675)</f>
        <v>2024</v>
      </c>
    </row>
    <row r="1676" spans="1:9" x14ac:dyDescent="0.35">
      <c r="A1676" s="5" t="s">
        <v>4155</v>
      </c>
      <c r="B1676" s="5" t="s">
        <v>4163</v>
      </c>
      <c r="C1676" s="5" t="s">
        <v>53</v>
      </c>
      <c r="D1676" s="5" t="s">
        <v>52</v>
      </c>
      <c r="E1676" s="5">
        <v>5</v>
      </c>
      <c r="F1676" s="5" cm="1">
        <f t="array" ref="F1676">_xlfn.XLOOKUP(SALES!$D1676,TRIM(Table5[PRODUCTS]),Table5[SELLING PRICE])</f>
        <v>22000</v>
      </c>
      <c r="G1676" s="5">
        <f t="shared" si="52"/>
        <v>110000</v>
      </c>
      <c r="H1676" s="6" t="str">
        <f t="shared" si="53"/>
        <v>Apr</v>
      </c>
      <c r="I1676" s="5">
        <f>YEAR(SALES!$A1676)</f>
        <v>2024</v>
      </c>
    </row>
    <row r="1677" spans="1:9" x14ac:dyDescent="0.35">
      <c r="A1677" s="7" t="s">
        <v>4123</v>
      </c>
      <c r="B1677" s="7" t="s">
        <v>4127</v>
      </c>
      <c r="C1677" s="7" t="s">
        <v>53</v>
      </c>
      <c r="D1677" s="7" t="s">
        <v>52</v>
      </c>
      <c r="E1677" s="7">
        <v>4</v>
      </c>
      <c r="F1677" s="7" cm="1">
        <f t="array" ref="F1677">_xlfn.XLOOKUP(SALES!$D1677,TRIM(Table5[PRODUCTS]),Table5[SELLING PRICE])</f>
        <v>22000</v>
      </c>
      <c r="G1677" s="7">
        <f t="shared" si="52"/>
        <v>88000</v>
      </c>
      <c r="H1677" s="6" t="str">
        <f t="shared" si="53"/>
        <v>Apr</v>
      </c>
      <c r="I1677" s="7">
        <f>YEAR(SALES!$A1677)</f>
        <v>2024</v>
      </c>
    </row>
    <row r="1678" spans="1:9" x14ac:dyDescent="0.35">
      <c r="A1678" s="5" t="s">
        <v>4010</v>
      </c>
      <c r="B1678" s="5" t="s">
        <v>4012</v>
      </c>
      <c r="C1678" s="5" t="s">
        <v>53</v>
      </c>
      <c r="D1678" s="5" t="s">
        <v>52</v>
      </c>
      <c r="E1678" s="5">
        <v>11</v>
      </c>
      <c r="F1678" s="5" cm="1">
        <f t="array" ref="F1678">_xlfn.XLOOKUP(SALES!$D1678,TRIM(Table5[PRODUCTS]),Table5[SELLING PRICE])</f>
        <v>22000</v>
      </c>
      <c r="G1678" s="5">
        <f t="shared" si="52"/>
        <v>242000</v>
      </c>
      <c r="H1678" s="6" t="str">
        <f t="shared" si="53"/>
        <v>Apr</v>
      </c>
      <c r="I1678" s="5">
        <f>YEAR(SALES!$A1678)</f>
        <v>2024</v>
      </c>
    </row>
    <row r="1679" spans="1:9" x14ac:dyDescent="0.35">
      <c r="A1679" s="7" t="s">
        <v>3957</v>
      </c>
      <c r="B1679" s="7" t="s">
        <v>3966</v>
      </c>
      <c r="C1679" s="7" t="s">
        <v>53</v>
      </c>
      <c r="D1679" s="7" t="s">
        <v>52</v>
      </c>
      <c r="E1679" s="7">
        <v>13</v>
      </c>
      <c r="F1679" s="7" cm="1">
        <f t="array" ref="F1679">_xlfn.XLOOKUP(SALES!$D1679,TRIM(Table5[PRODUCTS]),Table5[SELLING PRICE])</f>
        <v>22000</v>
      </c>
      <c r="G1679" s="7">
        <f t="shared" si="52"/>
        <v>286000</v>
      </c>
      <c r="H1679" s="6" t="str">
        <f t="shared" si="53"/>
        <v>May</v>
      </c>
      <c r="I1679" s="5">
        <f>YEAR(SALES!$A1679)</f>
        <v>2024</v>
      </c>
    </row>
    <row r="1680" spans="1:9" x14ac:dyDescent="0.35">
      <c r="A1680" s="5" t="s">
        <v>3946</v>
      </c>
      <c r="B1680" s="5" t="s">
        <v>3954</v>
      </c>
      <c r="C1680" s="5" t="s">
        <v>53</v>
      </c>
      <c r="D1680" s="5" t="s">
        <v>52</v>
      </c>
      <c r="E1680" s="5">
        <v>14</v>
      </c>
      <c r="F1680" s="5" cm="1">
        <f t="array" ref="F1680">_xlfn.XLOOKUP(SALES!$D1680,TRIM(Table5[PRODUCTS]),Table5[SELLING PRICE])</f>
        <v>22000</v>
      </c>
      <c r="G1680" s="5">
        <f t="shared" si="52"/>
        <v>308000</v>
      </c>
      <c r="H1680" s="6" t="str">
        <f t="shared" si="53"/>
        <v>May</v>
      </c>
      <c r="I1680" s="5">
        <f>YEAR(SALES!$A1680)</f>
        <v>2024</v>
      </c>
    </row>
    <row r="1681" spans="1:9" x14ac:dyDescent="0.35">
      <c r="A1681" s="7" t="s">
        <v>3905</v>
      </c>
      <c r="B1681" s="7" t="s">
        <v>3907</v>
      </c>
      <c r="C1681" s="7" t="s">
        <v>53</v>
      </c>
      <c r="D1681" s="7" t="s">
        <v>52</v>
      </c>
      <c r="E1681" s="7">
        <v>14</v>
      </c>
      <c r="F1681" s="7" cm="1">
        <f t="array" ref="F1681">_xlfn.XLOOKUP(SALES!$D1681,TRIM(Table5[PRODUCTS]),Table5[SELLING PRICE])</f>
        <v>22000</v>
      </c>
      <c r="G1681" s="7">
        <f t="shared" si="52"/>
        <v>308000</v>
      </c>
      <c r="H1681" s="6" t="str">
        <f t="shared" si="53"/>
        <v>May</v>
      </c>
      <c r="I1681" s="5">
        <f>YEAR(SALES!$A1681)</f>
        <v>2024</v>
      </c>
    </row>
    <row r="1682" spans="1:9" x14ac:dyDescent="0.35">
      <c r="A1682" s="5" t="s">
        <v>3892</v>
      </c>
      <c r="B1682" s="5" t="s">
        <v>3896</v>
      </c>
      <c r="C1682" s="5" t="s">
        <v>53</v>
      </c>
      <c r="D1682" s="5" t="s">
        <v>52</v>
      </c>
      <c r="E1682" s="5">
        <v>1</v>
      </c>
      <c r="F1682" s="5" cm="1">
        <f t="array" ref="F1682">_xlfn.XLOOKUP(SALES!$D1682,TRIM(Table5[PRODUCTS]),Table5[SELLING PRICE])</f>
        <v>22000</v>
      </c>
      <c r="G1682" s="5">
        <f t="shared" si="52"/>
        <v>22000</v>
      </c>
      <c r="H1682" s="6" t="str">
        <f t="shared" si="53"/>
        <v>May</v>
      </c>
      <c r="I1682" s="5">
        <f>YEAR(SALES!$A1682)</f>
        <v>2024</v>
      </c>
    </row>
    <row r="1683" spans="1:9" x14ac:dyDescent="0.35">
      <c r="A1683" s="7" t="s">
        <v>3795</v>
      </c>
      <c r="B1683" s="7" t="s">
        <v>3799</v>
      </c>
      <c r="C1683" s="7" t="s">
        <v>53</v>
      </c>
      <c r="D1683" s="7" t="s">
        <v>52</v>
      </c>
      <c r="E1683" s="7">
        <v>5</v>
      </c>
      <c r="F1683" s="7" cm="1">
        <f t="array" ref="F1683">_xlfn.XLOOKUP(SALES!$D1683,TRIM(Table5[PRODUCTS]),Table5[SELLING PRICE])</f>
        <v>22000</v>
      </c>
      <c r="G1683" s="7">
        <f t="shared" si="52"/>
        <v>110000</v>
      </c>
      <c r="H1683" s="6" t="str">
        <f t="shared" si="53"/>
        <v>May</v>
      </c>
      <c r="I1683" s="7">
        <f>YEAR(SALES!$A1683)</f>
        <v>2024</v>
      </c>
    </row>
    <row r="1684" spans="1:9" x14ac:dyDescent="0.35">
      <c r="A1684" s="5" t="s">
        <v>3760</v>
      </c>
      <c r="B1684" s="5" t="s">
        <v>3759</v>
      </c>
      <c r="C1684" s="5" t="s">
        <v>53</v>
      </c>
      <c r="D1684" s="5" t="s">
        <v>52</v>
      </c>
      <c r="E1684" s="5">
        <v>14</v>
      </c>
      <c r="F1684" s="5" cm="1">
        <f t="array" ref="F1684">_xlfn.XLOOKUP(SALES!$D1684,TRIM(Table5[PRODUCTS]),Table5[SELLING PRICE])</f>
        <v>22000</v>
      </c>
      <c r="G1684" s="5">
        <f t="shared" si="52"/>
        <v>308000</v>
      </c>
      <c r="H1684" s="6" t="str">
        <f t="shared" si="53"/>
        <v>Jun</v>
      </c>
      <c r="I1684" s="5">
        <f>YEAR(SALES!$A1684)</f>
        <v>2024</v>
      </c>
    </row>
    <row r="1685" spans="1:9" x14ac:dyDescent="0.35">
      <c r="A1685" s="7" t="s">
        <v>3749</v>
      </c>
      <c r="B1685" s="7" t="s">
        <v>3751</v>
      </c>
      <c r="C1685" s="7" t="s">
        <v>53</v>
      </c>
      <c r="D1685" s="7" t="s">
        <v>52</v>
      </c>
      <c r="E1685" s="7">
        <v>11</v>
      </c>
      <c r="F1685" s="7" cm="1">
        <f t="array" ref="F1685">_xlfn.XLOOKUP(SALES!$D1685,TRIM(Table5[PRODUCTS]),Table5[SELLING PRICE])</f>
        <v>22000</v>
      </c>
      <c r="G1685" s="7">
        <f t="shared" si="52"/>
        <v>242000</v>
      </c>
      <c r="H1685" s="6" t="str">
        <f t="shared" si="53"/>
        <v>Jun</v>
      </c>
      <c r="I1685" s="5">
        <f>YEAR(SALES!$A1685)</f>
        <v>2024</v>
      </c>
    </row>
    <row r="1686" spans="1:9" x14ac:dyDescent="0.35">
      <c r="A1686" s="5" t="s">
        <v>3749</v>
      </c>
      <c r="B1686" s="5" t="s">
        <v>3748</v>
      </c>
      <c r="C1686" s="5" t="s">
        <v>53</v>
      </c>
      <c r="D1686" s="5" t="s">
        <v>52</v>
      </c>
      <c r="E1686" s="5">
        <v>6</v>
      </c>
      <c r="F1686" s="5" cm="1">
        <f t="array" ref="F1686">_xlfn.XLOOKUP(SALES!$D1686,TRIM(Table5[PRODUCTS]),Table5[SELLING PRICE])</f>
        <v>22000</v>
      </c>
      <c r="G1686" s="5">
        <f t="shared" si="52"/>
        <v>132000</v>
      </c>
      <c r="H1686" s="6" t="str">
        <f t="shared" si="53"/>
        <v>Jun</v>
      </c>
      <c r="I1686" s="5">
        <f>YEAR(SALES!$A1686)</f>
        <v>2024</v>
      </c>
    </row>
    <row r="1687" spans="1:9" x14ac:dyDescent="0.35">
      <c r="A1687" s="7" t="s">
        <v>3692</v>
      </c>
      <c r="B1687" s="7" t="s">
        <v>3691</v>
      </c>
      <c r="C1687" s="7" t="s">
        <v>53</v>
      </c>
      <c r="D1687" s="7" t="s">
        <v>52</v>
      </c>
      <c r="E1687" s="7">
        <v>1</v>
      </c>
      <c r="F1687" s="7" cm="1">
        <f t="array" ref="F1687">_xlfn.XLOOKUP(SALES!$D1687,TRIM(Table5[PRODUCTS]),Table5[SELLING PRICE])</f>
        <v>22000</v>
      </c>
      <c r="G1687" s="7">
        <f t="shared" si="52"/>
        <v>22000</v>
      </c>
      <c r="H1687" s="6" t="str">
        <f t="shared" si="53"/>
        <v>Jun</v>
      </c>
      <c r="I1687" s="5">
        <f>YEAR(SALES!$A1687)</f>
        <v>2024</v>
      </c>
    </row>
    <row r="1688" spans="1:9" x14ac:dyDescent="0.35">
      <c r="A1688" s="5" t="s">
        <v>3684</v>
      </c>
      <c r="B1688" s="5" t="s">
        <v>3685</v>
      </c>
      <c r="C1688" s="5" t="s">
        <v>53</v>
      </c>
      <c r="D1688" s="5" t="s">
        <v>52</v>
      </c>
      <c r="E1688" s="5">
        <v>5</v>
      </c>
      <c r="F1688" s="5" cm="1">
        <f t="array" ref="F1688">_xlfn.XLOOKUP(SALES!$D1688,TRIM(Table5[PRODUCTS]),Table5[SELLING PRICE])</f>
        <v>22000</v>
      </c>
      <c r="G1688" s="5">
        <f t="shared" si="52"/>
        <v>110000</v>
      </c>
      <c r="H1688" s="6" t="str">
        <f t="shared" si="53"/>
        <v>Jun</v>
      </c>
      <c r="I1688" s="5">
        <f>YEAR(SALES!$A1688)</f>
        <v>2024</v>
      </c>
    </row>
    <row r="1689" spans="1:9" x14ac:dyDescent="0.35">
      <c r="A1689" s="7" t="s">
        <v>3643</v>
      </c>
      <c r="B1689" s="7" t="s">
        <v>3644</v>
      </c>
      <c r="C1689" s="7" t="s">
        <v>53</v>
      </c>
      <c r="D1689" s="7" t="s">
        <v>52</v>
      </c>
      <c r="E1689" s="7">
        <v>15</v>
      </c>
      <c r="F1689" s="7" cm="1">
        <f t="array" ref="F1689">_xlfn.XLOOKUP(SALES!$D1689,TRIM(Table5[PRODUCTS]),Table5[SELLING PRICE])</f>
        <v>22000</v>
      </c>
      <c r="G1689" s="7">
        <f t="shared" si="52"/>
        <v>330000</v>
      </c>
      <c r="H1689" s="6" t="str">
        <f t="shared" si="53"/>
        <v>Jun</v>
      </c>
      <c r="I1689" s="7">
        <f>YEAR(SALES!$A1689)</f>
        <v>2024</v>
      </c>
    </row>
    <row r="1690" spans="1:9" x14ac:dyDescent="0.35">
      <c r="A1690" s="5" t="s">
        <v>3617</v>
      </c>
      <c r="B1690" s="5" t="s">
        <v>3616</v>
      </c>
      <c r="C1690" s="5" t="s">
        <v>53</v>
      </c>
      <c r="D1690" s="5" t="s">
        <v>52</v>
      </c>
      <c r="E1690" s="5">
        <v>15</v>
      </c>
      <c r="F1690" s="5" cm="1">
        <f t="array" ref="F1690">_xlfn.XLOOKUP(SALES!$D1690,TRIM(Table5[PRODUCTS]),Table5[SELLING PRICE])</f>
        <v>22000</v>
      </c>
      <c r="G1690" s="5">
        <f t="shared" si="52"/>
        <v>330000</v>
      </c>
      <c r="H1690" s="6" t="str">
        <f t="shared" si="53"/>
        <v>Jun</v>
      </c>
      <c r="I1690" s="5">
        <f>YEAR(SALES!$A1690)</f>
        <v>2024</v>
      </c>
    </row>
    <row r="1691" spans="1:9" x14ac:dyDescent="0.35">
      <c r="A1691" s="7" t="s">
        <v>3423</v>
      </c>
      <c r="B1691" s="7" t="s">
        <v>3422</v>
      </c>
      <c r="C1691" s="7" t="s">
        <v>53</v>
      </c>
      <c r="D1691" s="7" t="s">
        <v>52</v>
      </c>
      <c r="E1691" s="7">
        <v>1</v>
      </c>
      <c r="F1691" s="7" cm="1">
        <f t="array" ref="F1691">_xlfn.XLOOKUP(SALES!$D1691,TRIM(Table5[PRODUCTS]),Table5[SELLING PRICE])</f>
        <v>22000</v>
      </c>
      <c r="G1691" s="7">
        <f t="shared" si="52"/>
        <v>22000</v>
      </c>
      <c r="H1691" s="6" t="str">
        <f t="shared" si="53"/>
        <v>Jul</v>
      </c>
      <c r="I1691" s="5">
        <f>YEAR(SALES!$A1691)</f>
        <v>2024</v>
      </c>
    </row>
    <row r="1692" spans="1:9" x14ac:dyDescent="0.35">
      <c r="A1692" s="5" t="s">
        <v>3415</v>
      </c>
      <c r="B1692" s="5" t="s">
        <v>3421</v>
      </c>
      <c r="C1692" s="5" t="s">
        <v>53</v>
      </c>
      <c r="D1692" s="5" t="s">
        <v>52</v>
      </c>
      <c r="E1692" s="5">
        <v>8</v>
      </c>
      <c r="F1692" s="5" cm="1">
        <f t="array" ref="F1692">_xlfn.XLOOKUP(SALES!$D1692,TRIM(Table5[PRODUCTS]),Table5[SELLING PRICE])</f>
        <v>22000</v>
      </c>
      <c r="G1692" s="5">
        <f t="shared" si="52"/>
        <v>176000</v>
      </c>
      <c r="H1692" s="6" t="str">
        <f t="shared" si="53"/>
        <v>Jul</v>
      </c>
      <c r="I1692" s="5">
        <f>YEAR(SALES!$A1692)</f>
        <v>2024</v>
      </c>
    </row>
    <row r="1693" spans="1:9" x14ac:dyDescent="0.35">
      <c r="A1693" s="7" t="s">
        <v>3369</v>
      </c>
      <c r="B1693" s="7" t="s">
        <v>3370</v>
      </c>
      <c r="C1693" s="7" t="s">
        <v>53</v>
      </c>
      <c r="D1693" s="7" t="s">
        <v>52</v>
      </c>
      <c r="E1693" s="7">
        <v>11</v>
      </c>
      <c r="F1693" s="7" cm="1">
        <f t="array" ref="F1693">_xlfn.XLOOKUP(SALES!$D1693,TRIM(Table5[PRODUCTS]),Table5[SELLING PRICE])</f>
        <v>22000</v>
      </c>
      <c r="G1693" s="7">
        <f t="shared" si="52"/>
        <v>242000</v>
      </c>
      <c r="H1693" s="6" t="str">
        <f t="shared" si="53"/>
        <v>Aug</v>
      </c>
      <c r="I1693" s="5">
        <f>YEAR(SALES!$A1693)</f>
        <v>2024</v>
      </c>
    </row>
    <row r="1694" spans="1:9" x14ac:dyDescent="0.35">
      <c r="A1694" s="5" t="s">
        <v>3313</v>
      </c>
      <c r="B1694" s="5" t="s">
        <v>3316</v>
      </c>
      <c r="C1694" s="5" t="s">
        <v>53</v>
      </c>
      <c r="D1694" s="5" t="s">
        <v>52</v>
      </c>
      <c r="E1694" s="5">
        <v>12</v>
      </c>
      <c r="F1694" s="5" cm="1">
        <f t="array" ref="F1694">_xlfn.XLOOKUP(SALES!$D1694,TRIM(Table5[PRODUCTS]),Table5[SELLING PRICE])</f>
        <v>22000</v>
      </c>
      <c r="G1694" s="5">
        <f t="shared" si="52"/>
        <v>264000</v>
      </c>
      <c r="H1694" s="6" t="str">
        <f t="shared" si="53"/>
        <v>Aug</v>
      </c>
      <c r="I1694" s="5">
        <f>YEAR(SALES!$A1694)</f>
        <v>2024</v>
      </c>
    </row>
    <row r="1695" spans="1:9" x14ac:dyDescent="0.35">
      <c r="A1695" s="7" t="s">
        <v>3246</v>
      </c>
      <c r="B1695" s="7" t="s">
        <v>3245</v>
      </c>
      <c r="C1695" s="7" t="s">
        <v>53</v>
      </c>
      <c r="D1695" s="7" t="s">
        <v>52</v>
      </c>
      <c r="E1695" s="7">
        <v>12</v>
      </c>
      <c r="F1695" s="7" cm="1">
        <f t="array" ref="F1695">_xlfn.XLOOKUP(SALES!$D1695,TRIM(Table5[PRODUCTS]),Table5[SELLING PRICE])</f>
        <v>22000</v>
      </c>
      <c r="G1695" s="7">
        <f t="shared" si="52"/>
        <v>264000</v>
      </c>
      <c r="H1695" s="6" t="str">
        <f t="shared" si="53"/>
        <v>Aug</v>
      </c>
      <c r="I1695" s="7">
        <f>YEAR(SALES!$A1695)</f>
        <v>2024</v>
      </c>
    </row>
    <row r="1696" spans="1:9" x14ac:dyDescent="0.35">
      <c r="A1696" s="5" t="s">
        <v>3238</v>
      </c>
      <c r="B1696" s="5" t="s">
        <v>3242</v>
      </c>
      <c r="C1696" s="5" t="s">
        <v>53</v>
      </c>
      <c r="D1696" s="5" t="s">
        <v>52</v>
      </c>
      <c r="E1696" s="5">
        <v>13</v>
      </c>
      <c r="F1696" s="5" cm="1">
        <f t="array" ref="F1696">_xlfn.XLOOKUP(SALES!$D1696,TRIM(Table5[PRODUCTS]),Table5[SELLING PRICE])</f>
        <v>22000</v>
      </c>
      <c r="G1696" s="5">
        <f t="shared" si="52"/>
        <v>286000</v>
      </c>
      <c r="H1696" s="6" t="str">
        <f t="shared" si="53"/>
        <v>Aug</v>
      </c>
      <c r="I1696" s="5">
        <f>YEAR(SALES!$A1696)</f>
        <v>2024</v>
      </c>
    </row>
    <row r="1697" spans="1:9" x14ac:dyDescent="0.35">
      <c r="A1697" s="7" t="s">
        <v>3187</v>
      </c>
      <c r="B1697" s="7" t="s">
        <v>3188</v>
      </c>
      <c r="C1697" s="7" t="s">
        <v>53</v>
      </c>
      <c r="D1697" s="7" t="s">
        <v>52</v>
      </c>
      <c r="E1697" s="7">
        <v>15</v>
      </c>
      <c r="F1697" s="7" cm="1">
        <f t="array" ref="F1697">_xlfn.XLOOKUP(SALES!$D1697,TRIM(Table5[PRODUCTS]),Table5[SELLING PRICE])</f>
        <v>22000</v>
      </c>
      <c r="G1697" s="7">
        <f t="shared" si="52"/>
        <v>330000</v>
      </c>
      <c r="H1697" s="6" t="str">
        <f t="shared" si="53"/>
        <v>Sept</v>
      </c>
      <c r="I1697" s="5">
        <f>YEAR(SALES!$A1697)</f>
        <v>2024</v>
      </c>
    </row>
    <row r="1698" spans="1:9" x14ac:dyDescent="0.35">
      <c r="A1698" s="5" t="s">
        <v>3170</v>
      </c>
      <c r="B1698" s="5" t="s">
        <v>3169</v>
      </c>
      <c r="C1698" s="5" t="s">
        <v>53</v>
      </c>
      <c r="D1698" s="5" t="s">
        <v>52</v>
      </c>
      <c r="E1698" s="5">
        <v>3</v>
      </c>
      <c r="F1698" s="5" cm="1">
        <f t="array" ref="F1698">_xlfn.XLOOKUP(SALES!$D1698,TRIM(Table5[PRODUCTS]),Table5[SELLING PRICE])</f>
        <v>22000</v>
      </c>
      <c r="G1698" s="5">
        <f t="shared" si="52"/>
        <v>66000</v>
      </c>
      <c r="H1698" s="6" t="str">
        <f t="shared" si="53"/>
        <v>Sept</v>
      </c>
      <c r="I1698" s="5">
        <f>YEAR(SALES!$A1698)</f>
        <v>2024</v>
      </c>
    </row>
    <row r="1699" spans="1:9" x14ac:dyDescent="0.35">
      <c r="A1699" s="7" t="s">
        <v>3155</v>
      </c>
      <c r="B1699" s="7" t="s">
        <v>3159</v>
      </c>
      <c r="C1699" s="7" t="s">
        <v>53</v>
      </c>
      <c r="D1699" s="7" t="s">
        <v>52</v>
      </c>
      <c r="E1699" s="7">
        <v>5</v>
      </c>
      <c r="F1699" s="7" cm="1">
        <f t="array" ref="F1699">_xlfn.XLOOKUP(SALES!$D1699,TRIM(Table5[PRODUCTS]),Table5[SELLING PRICE])</f>
        <v>22000</v>
      </c>
      <c r="G1699" s="7">
        <f t="shared" si="52"/>
        <v>110000</v>
      </c>
      <c r="H1699" s="6" t="str">
        <f t="shared" si="53"/>
        <v>Sept</v>
      </c>
      <c r="I1699" s="5">
        <f>YEAR(SALES!$A1699)</f>
        <v>2024</v>
      </c>
    </row>
    <row r="1700" spans="1:9" x14ac:dyDescent="0.35">
      <c r="A1700" s="5" t="s">
        <v>3022</v>
      </c>
      <c r="B1700" s="5" t="s">
        <v>3026</v>
      </c>
      <c r="C1700" s="5" t="s">
        <v>53</v>
      </c>
      <c r="D1700" s="5" t="s">
        <v>52</v>
      </c>
      <c r="E1700" s="5">
        <v>9</v>
      </c>
      <c r="F1700" s="5" cm="1">
        <f t="array" ref="F1700">_xlfn.XLOOKUP(SALES!$D1700,TRIM(Table5[PRODUCTS]),Table5[SELLING PRICE])</f>
        <v>22000</v>
      </c>
      <c r="G1700" s="5">
        <f t="shared" si="52"/>
        <v>198000</v>
      </c>
      <c r="H1700" s="6" t="str">
        <f t="shared" si="53"/>
        <v>Sept</v>
      </c>
      <c r="I1700" s="5">
        <f>YEAR(SALES!$A1700)</f>
        <v>2024</v>
      </c>
    </row>
    <row r="1701" spans="1:9" x14ac:dyDescent="0.35">
      <c r="A1701" s="7" t="s">
        <v>3007</v>
      </c>
      <c r="B1701" s="7" t="s">
        <v>3008</v>
      </c>
      <c r="C1701" s="7" t="s">
        <v>53</v>
      </c>
      <c r="D1701" s="7" t="s">
        <v>52</v>
      </c>
      <c r="E1701" s="7">
        <v>15</v>
      </c>
      <c r="F1701" s="7" cm="1">
        <f t="array" ref="F1701">_xlfn.XLOOKUP(SALES!$D1701,TRIM(Table5[PRODUCTS]),Table5[SELLING PRICE])</f>
        <v>22000</v>
      </c>
      <c r="G1701" s="7">
        <f t="shared" si="52"/>
        <v>330000</v>
      </c>
      <c r="H1701" s="6" t="str">
        <f t="shared" si="53"/>
        <v>Oct</v>
      </c>
      <c r="I1701" s="7">
        <f>YEAR(SALES!$A1701)</f>
        <v>2024</v>
      </c>
    </row>
    <row r="1702" spans="1:9" x14ac:dyDescent="0.35">
      <c r="A1702" s="5" t="s">
        <v>2951</v>
      </c>
      <c r="B1702" s="5" t="s">
        <v>2956</v>
      </c>
      <c r="C1702" s="5" t="s">
        <v>53</v>
      </c>
      <c r="D1702" s="5" t="s">
        <v>52</v>
      </c>
      <c r="E1702" s="5">
        <v>11</v>
      </c>
      <c r="F1702" s="5" cm="1">
        <f t="array" ref="F1702">_xlfn.XLOOKUP(SALES!$D1702,TRIM(Table5[PRODUCTS]),Table5[SELLING PRICE])</f>
        <v>22000</v>
      </c>
      <c r="G1702" s="5">
        <f t="shared" si="52"/>
        <v>242000</v>
      </c>
      <c r="H1702" s="6" t="str">
        <f t="shared" si="53"/>
        <v>Oct</v>
      </c>
      <c r="I1702" s="5">
        <f>YEAR(SALES!$A1702)</f>
        <v>2024</v>
      </c>
    </row>
    <row r="1703" spans="1:9" x14ac:dyDescent="0.35">
      <c r="A1703" s="7" t="s">
        <v>2941</v>
      </c>
      <c r="B1703" s="7" t="s">
        <v>2945</v>
      </c>
      <c r="C1703" s="7" t="s">
        <v>53</v>
      </c>
      <c r="D1703" s="7" t="s">
        <v>52</v>
      </c>
      <c r="E1703" s="7">
        <v>2</v>
      </c>
      <c r="F1703" s="7" cm="1">
        <f t="array" ref="F1703">_xlfn.XLOOKUP(SALES!$D1703,TRIM(Table5[PRODUCTS]),Table5[SELLING PRICE])</f>
        <v>22000</v>
      </c>
      <c r="G1703" s="7">
        <f t="shared" si="52"/>
        <v>44000</v>
      </c>
      <c r="H1703" s="6" t="str">
        <f t="shared" si="53"/>
        <v>Oct</v>
      </c>
      <c r="I1703" s="5">
        <f>YEAR(SALES!$A1703)</f>
        <v>2024</v>
      </c>
    </row>
    <row r="1704" spans="1:9" x14ac:dyDescent="0.35">
      <c r="A1704" s="5" t="s">
        <v>2918</v>
      </c>
      <c r="B1704" s="5" t="s">
        <v>2919</v>
      </c>
      <c r="C1704" s="5" t="s">
        <v>53</v>
      </c>
      <c r="D1704" s="5" t="s">
        <v>52</v>
      </c>
      <c r="E1704" s="5">
        <v>3</v>
      </c>
      <c r="F1704" s="5" cm="1">
        <f t="array" ref="F1704">_xlfn.XLOOKUP(SALES!$D1704,TRIM(Table5[PRODUCTS]),Table5[SELLING PRICE])</f>
        <v>22000</v>
      </c>
      <c r="G1704" s="5">
        <f t="shared" si="52"/>
        <v>66000</v>
      </c>
      <c r="H1704" s="6" t="str">
        <f t="shared" si="53"/>
        <v>Oct</v>
      </c>
      <c r="I1704" s="5">
        <f>YEAR(SALES!$A1704)</f>
        <v>2024</v>
      </c>
    </row>
    <row r="1705" spans="1:9" x14ac:dyDescent="0.35">
      <c r="A1705" s="7" t="s">
        <v>2891</v>
      </c>
      <c r="B1705" s="7" t="s">
        <v>2895</v>
      </c>
      <c r="C1705" s="7" t="s">
        <v>53</v>
      </c>
      <c r="D1705" s="7" t="s">
        <v>52</v>
      </c>
      <c r="E1705" s="7">
        <v>12</v>
      </c>
      <c r="F1705" s="7" cm="1">
        <f t="array" ref="F1705">_xlfn.XLOOKUP(SALES!$D1705,TRIM(Table5[PRODUCTS]),Table5[SELLING PRICE])</f>
        <v>22000</v>
      </c>
      <c r="G1705" s="7">
        <f t="shared" si="52"/>
        <v>264000</v>
      </c>
      <c r="H1705" s="6" t="str">
        <f t="shared" si="53"/>
        <v>Oct</v>
      </c>
      <c r="I1705" s="5">
        <f>YEAR(SALES!$A1705)</f>
        <v>2024</v>
      </c>
    </row>
    <row r="1706" spans="1:9" x14ac:dyDescent="0.35">
      <c r="A1706" s="5" t="s">
        <v>2877</v>
      </c>
      <c r="B1706" s="5" t="s">
        <v>2879</v>
      </c>
      <c r="C1706" s="5" t="s">
        <v>53</v>
      </c>
      <c r="D1706" s="5" t="s">
        <v>52</v>
      </c>
      <c r="E1706" s="5">
        <v>1</v>
      </c>
      <c r="F1706" s="5" cm="1">
        <f t="array" ref="F1706">_xlfn.XLOOKUP(SALES!$D1706,TRIM(Table5[PRODUCTS]),Table5[SELLING PRICE])</f>
        <v>22000</v>
      </c>
      <c r="G1706" s="5">
        <f t="shared" si="52"/>
        <v>22000</v>
      </c>
      <c r="H1706" s="6" t="str">
        <f t="shared" si="53"/>
        <v>Oct</v>
      </c>
      <c r="I1706" s="5">
        <f>YEAR(SALES!$A1706)</f>
        <v>2024</v>
      </c>
    </row>
    <row r="1707" spans="1:9" x14ac:dyDescent="0.35">
      <c r="A1707" s="7" t="s">
        <v>2810</v>
      </c>
      <c r="B1707" s="7" t="s">
        <v>2812</v>
      </c>
      <c r="C1707" s="7" t="s">
        <v>53</v>
      </c>
      <c r="D1707" s="7" t="s">
        <v>52</v>
      </c>
      <c r="E1707" s="7">
        <v>3</v>
      </c>
      <c r="F1707" s="7" cm="1">
        <f t="array" ref="F1707">_xlfn.XLOOKUP(SALES!$D1707,TRIM(Table5[PRODUCTS]),Table5[SELLING PRICE])</f>
        <v>22000</v>
      </c>
      <c r="G1707" s="7">
        <f t="shared" si="52"/>
        <v>66000</v>
      </c>
      <c r="H1707" s="6" t="str">
        <f t="shared" si="53"/>
        <v>Nov</v>
      </c>
      <c r="I1707" s="7">
        <f>YEAR(SALES!$A1707)</f>
        <v>2024</v>
      </c>
    </row>
    <row r="1708" spans="1:9" x14ac:dyDescent="0.35">
      <c r="A1708" s="5" t="s">
        <v>2799</v>
      </c>
      <c r="B1708" s="5" t="s">
        <v>2802</v>
      </c>
      <c r="C1708" s="5" t="s">
        <v>53</v>
      </c>
      <c r="D1708" s="5" t="s">
        <v>52</v>
      </c>
      <c r="E1708" s="5">
        <v>5</v>
      </c>
      <c r="F1708" s="5" cm="1">
        <f t="array" ref="F1708">_xlfn.XLOOKUP(SALES!$D1708,TRIM(Table5[PRODUCTS]),Table5[SELLING PRICE])</f>
        <v>22000</v>
      </c>
      <c r="G1708" s="5">
        <f t="shared" si="52"/>
        <v>110000</v>
      </c>
      <c r="H1708" s="6" t="str">
        <f t="shared" si="53"/>
        <v>Nov</v>
      </c>
      <c r="I1708" s="5">
        <f>YEAR(SALES!$A1708)</f>
        <v>2024</v>
      </c>
    </row>
    <row r="1709" spans="1:9" x14ac:dyDescent="0.35">
      <c r="A1709" s="7" t="s">
        <v>2788</v>
      </c>
      <c r="B1709" s="7" t="s">
        <v>2794</v>
      </c>
      <c r="C1709" s="7" t="s">
        <v>53</v>
      </c>
      <c r="D1709" s="7" t="s">
        <v>52</v>
      </c>
      <c r="E1709" s="7">
        <v>12</v>
      </c>
      <c r="F1709" s="7" cm="1">
        <f t="array" ref="F1709">_xlfn.XLOOKUP(SALES!$D1709,TRIM(Table5[PRODUCTS]),Table5[SELLING PRICE])</f>
        <v>22000</v>
      </c>
      <c r="G1709" s="7">
        <f t="shared" si="52"/>
        <v>264000</v>
      </c>
      <c r="H1709" s="6" t="str">
        <f t="shared" si="53"/>
        <v>Nov</v>
      </c>
      <c r="I1709" s="5">
        <f>YEAR(SALES!$A1709)</f>
        <v>2024</v>
      </c>
    </row>
    <row r="1710" spans="1:9" x14ac:dyDescent="0.35">
      <c r="A1710" s="5" t="s">
        <v>2693</v>
      </c>
      <c r="B1710" s="5" t="s">
        <v>2699</v>
      </c>
      <c r="C1710" s="5" t="s">
        <v>53</v>
      </c>
      <c r="D1710" s="5" t="s">
        <v>52</v>
      </c>
      <c r="E1710" s="5">
        <v>9</v>
      </c>
      <c r="F1710" s="5" cm="1">
        <f t="array" ref="F1710">_xlfn.XLOOKUP(SALES!$D1710,TRIM(Table5[PRODUCTS]),Table5[SELLING PRICE])</f>
        <v>22000</v>
      </c>
      <c r="G1710" s="5">
        <f t="shared" si="52"/>
        <v>198000</v>
      </c>
      <c r="H1710" s="6" t="str">
        <f t="shared" si="53"/>
        <v>Nov</v>
      </c>
      <c r="I1710" s="5">
        <f>YEAR(SALES!$A1710)</f>
        <v>2024</v>
      </c>
    </row>
    <row r="1711" spans="1:9" x14ac:dyDescent="0.35">
      <c r="A1711" s="7" t="s">
        <v>2687</v>
      </c>
      <c r="B1711" s="7" t="s">
        <v>2689</v>
      </c>
      <c r="C1711" s="7" t="s">
        <v>53</v>
      </c>
      <c r="D1711" s="7" t="s">
        <v>52</v>
      </c>
      <c r="E1711" s="7">
        <v>11</v>
      </c>
      <c r="F1711" s="7" cm="1">
        <f t="array" ref="F1711">_xlfn.XLOOKUP(SALES!$D1711,TRIM(Table5[PRODUCTS]),Table5[SELLING PRICE])</f>
        <v>22000</v>
      </c>
      <c r="G1711" s="7">
        <f t="shared" si="52"/>
        <v>242000</v>
      </c>
      <c r="H1711" s="6" t="str">
        <f t="shared" si="53"/>
        <v>Nov</v>
      </c>
      <c r="I1711" s="5">
        <f>YEAR(SALES!$A1711)</f>
        <v>2024</v>
      </c>
    </row>
    <row r="1712" spans="1:9" x14ac:dyDescent="0.35">
      <c r="A1712" s="5" t="s">
        <v>2661</v>
      </c>
      <c r="B1712" s="5" t="s">
        <v>2663</v>
      </c>
      <c r="C1712" s="5" t="s">
        <v>53</v>
      </c>
      <c r="D1712" s="5" t="s">
        <v>52</v>
      </c>
      <c r="E1712" s="5">
        <v>11</v>
      </c>
      <c r="F1712" s="5" cm="1">
        <f t="array" ref="F1712">_xlfn.XLOOKUP(SALES!$D1712,TRIM(Table5[PRODUCTS]),Table5[SELLING PRICE])</f>
        <v>22000</v>
      </c>
      <c r="G1712" s="5">
        <f t="shared" si="52"/>
        <v>242000</v>
      </c>
      <c r="H1712" s="6" t="str">
        <f t="shared" si="53"/>
        <v>Nov</v>
      </c>
      <c r="I1712" s="5">
        <f>YEAR(SALES!$A1712)</f>
        <v>2024</v>
      </c>
    </row>
    <row r="1713" spans="1:9" x14ac:dyDescent="0.35">
      <c r="A1713" s="7" t="s">
        <v>2611</v>
      </c>
      <c r="B1713" s="7" t="s">
        <v>2618</v>
      </c>
      <c r="C1713" s="7" t="s">
        <v>53</v>
      </c>
      <c r="D1713" s="7" t="s">
        <v>52</v>
      </c>
      <c r="E1713" s="7">
        <v>13</v>
      </c>
      <c r="F1713" s="7" cm="1">
        <f t="array" ref="F1713">_xlfn.XLOOKUP(SALES!$D1713,TRIM(Table5[PRODUCTS]),Table5[SELLING PRICE])</f>
        <v>22000</v>
      </c>
      <c r="G1713" s="7">
        <f t="shared" si="52"/>
        <v>286000</v>
      </c>
      <c r="H1713" s="6" t="str">
        <f t="shared" si="53"/>
        <v>Nov</v>
      </c>
      <c r="I1713" s="7">
        <f>YEAR(SALES!$A1713)</f>
        <v>2024</v>
      </c>
    </row>
    <row r="1714" spans="1:9" x14ac:dyDescent="0.35">
      <c r="A1714" s="5" t="s">
        <v>2529</v>
      </c>
      <c r="B1714" s="5" t="s">
        <v>2532</v>
      </c>
      <c r="C1714" s="5" t="s">
        <v>53</v>
      </c>
      <c r="D1714" s="5" t="s">
        <v>52</v>
      </c>
      <c r="E1714" s="5">
        <v>10</v>
      </c>
      <c r="F1714" s="5" cm="1">
        <f t="array" ref="F1714">_xlfn.XLOOKUP(SALES!$D1714,TRIM(Table5[PRODUCTS]),Table5[SELLING PRICE])</f>
        <v>22000</v>
      </c>
      <c r="G1714" s="5">
        <f t="shared" si="52"/>
        <v>220000</v>
      </c>
      <c r="H1714" s="6" t="str">
        <f t="shared" si="53"/>
        <v>Dec</v>
      </c>
      <c r="I1714" s="5">
        <f>YEAR(SALES!$A1714)</f>
        <v>2024</v>
      </c>
    </row>
    <row r="1715" spans="1:9" x14ac:dyDescent="0.35">
      <c r="A1715" s="7" t="s">
        <v>2491</v>
      </c>
      <c r="B1715" s="7" t="s">
        <v>2492</v>
      </c>
      <c r="C1715" s="7" t="s">
        <v>53</v>
      </c>
      <c r="D1715" s="7" t="s">
        <v>52</v>
      </c>
      <c r="E1715" s="7">
        <v>9</v>
      </c>
      <c r="F1715" s="7" cm="1">
        <f t="array" ref="F1715">_xlfn.XLOOKUP(SALES!$D1715,TRIM(Table5[PRODUCTS]),Table5[SELLING PRICE])</f>
        <v>22000</v>
      </c>
      <c r="G1715" s="7">
        <f t="shared" si="52"/>
        <v>198000</v>
      </c>
      <c r="H1715" s="6" t="str">
        <f t="shared" si="53"/>
        <v>Dec</v>
      </c>
      <c r="I1715" s="5">
        <f>YEAR(SALES!$A1715)</f>
        <v>2024</v>
      </c>
    </row>
    <row r="1716" spans="1:9" x14ac:dyDescent="0.35">
      <c r="A1716" s="5" t="s">
        <v>2454</v>
      </c>
      <c r="B1716" s="5" t="s">
        <v>2463</v>
      </c>
      <c r="C1716" s="5" t="s">
        <v>53</v>
      </c>
      <c r="D1716" s="5" t="s">
        <v>52</v>
      </c>
      <c r="E1716" s="5">
        <v>13</v>
      </c>
      <c r="F1716" s="5" cm="1">
        <f t="array" ref="F1716">_xlfn.XLOOKUP(SALES!$D1716,TRIM(Table5[PRODUCTS]),Table5[SELLING PRICE])</f>
        <v>22000</v>
      </c>
      <c r="G1716" s="5">
        <f t="shared" si="52"/>
        <v>286000</v>
      </c>
      <c r="H1716" s="6" t="str">
        <f t="shared" si="53"/>
        <v>Dec</v>
      </c>
      <c r="I1716" s="5">
        <f>YEAR(SALES!$A1716)</f>
        <v>2024</v>
      </c>
    </row>
    <row r="1717" spans="1:9" x14ac:dyDescent="0.35">
      <c r="A1717" s="7" t="s">
        <v>2411</v>
      </c>
      <c r="B1717" s="7" t="s">
        <v>2414</v>
      </c>
      <c r="C1717" s="7" t="s">
        <v>53</v>
      </c>
      <c r="D1717" s="7" t="s">
        <v>52</v>
      </c>
      <c r="E1717" s="7">
        <v>12</v>
      </c>
      <c r="F1717" s="7" cm="1">
        <f t="array" ref="F1717">_xlfn.XLOOKUP(SALES!$D1717,TRIM(Table5[PRODUCTS]),Table5[SELLING PRICE])</f>
        <v>22000</v>
      </c>
      <c r="G1717" s="7">
        <f t="shared" si="52"/>
        <v>264000</v>
      </c>
      <c r="H1717" s="6" t="str">
        <f t="shared" si="53"/>
        <v>Jan</v>
      </c>
      <c r="I1717" s="5">
        <f>YEAR(SALES!$A1717)</f>
        <v>2025</v>
      </c>
    </row>
    <row r="1718" spans="1:9" x14ac:dyDescent="0.35">
      <c r="A1718" s="5" t="s">
        <v>2406</v>
      </c>
      <c r="B1718" s="5" t="s">
        <v>2405</v>
      </c>
      <c r="C1718" s="5" t="s">
        <v>53</v>
      </c>
      <c r="D1718" s="5" t="s">
        <v>52</v>
      </c>
      <c r="E1718" s="5">
        <v>10</v>
      </c>
      <c r="F1718" s="5" cm="1">
        <f t="array" ref="F1718">_xlfn.XLOOKUP(SALES!$D1718,TRIM(Table5[PRODUCTS]),Table5[SELLING PRICE])</f>
        <v>22000</v>
      </c>
      <c r="G1718" s="5">
        <f t="shared" si="52"/>
        <v>220000</v>
      </c>
      <c r="H1718" s="6" t="str">
        <f t="shared" si="53"/>
        <v>Jan</v>
      </c>
      <c r="I1718" s="5">
        <f>YEAR(SALES!$A1718)</f>
        <v>2025</v>
      </c>
    </row>
    <row r="1719" spans="1:9" x14ac:dyDescent="0.35">
      <c r="A1719" s="7" t="s">
        <v>2391</v>
      </c>
      <c r="B1719" s="7" t="s">
        <v>2396</v>
      </c>
      <c r="C1719" s="7" t="s">
        <v>53</v>
      </c>
      <c r="D1719" s="7" t="s">
        <v>52</v>
      </c>
      <c r="E1719" s="7">
        <v>7</v>
      </c>
      <c r="F1719" s="7" cm="1">
        <f t="array" ref="F1719">_xlfn.XLOOKUP(SALES!$D1719,TRIM(Table5[PRODUCTS]),Table5[SELLING PRICE])</f>
        <v>22000</v>
      </c>
      <c r="G1719" s="7">
        <f t="shared" si="52"/>
        <v>154000</v>
      </c>
      <c r="H1719" s="6" t="str">
        <f t="shared" si="53"/>
        <v>Jan</v>
      </c>
      <c r="I1719" s="7">
        <f>YEAR(SALES!$A1719)</f>
        <v>2025</v>
      </c>
    </row>
    <row r="1720" spans="1:9" x14ac:dyDescent="0.35">
      <c r="A1720" s="5" t="s">
        <v>2319</v>
      </c>
      <c r="B1720" s="5" t="s">
        <v>2321</v>
      </c>
      <c r="C1720" s="5" t="s">
        <v>53</v>
      </c>
      <c r="D1720" s="5" t="s">
        <v>52</v>
      </c>
      <c r="E1720" s="5">
        <v>3</v>
      </c>
      <c r="F1720" s="5" cm="1">
        <f t="array" ref="F1720">_xlfn.XLOOKUP(SALES!$D1720,TRIM(Table5[PRODUCTS]),Table5[SELLING PRICE])</f>
        <v>22000</v>
      </c>
      <c r="G1720" s="5">
        <f t="shared" si="52"/>
        <v>66000</v>
      </c>
      <c r="H1720" s="6" t="str">
        <f t="shared" si="53"/>
        <v>Jan</v>
      </c>
      <c r="I1720" s="5">
        <f>YEAR(SALES!$A1720)</f>
        <v>2025</v>
      </c>
    </row>
    <row r="1721" spans="1:9" x14ac:dyDescent="0.35">
      <c r="A1721" s="7" t="s">
        <v>2309</v>
      </c>
      <c r="B1721" s="7" t="s">
        <v>2308</v>
      </c>
      <c r="C1721" s="7" t="s">
        <v>53</v>
      </c>
      <c r="D1721" s="7" t="s">
        <v>52</v>
      </c>
      <c r="E1721" s="7">
        <v>15</v>
      </c>
      <c r="F1721" s="7" cm="1">
        <f t="array" ref="F1721">_xlfn.XLOOKUP(SALES!$D1721,TRIM(Table5[PRODUCTS]),Table5[SELLING PRICE])</f>
        <v>22000</v>
      </c>
      <c r="G1721" s="7">
        <f t="shared" si="52"/>
        <v>330000</v>
      </c>
      <c r="H1721" s="6" t="str">
        <f t="shared" si="53"/>
        <v>Jan</v>
      </c>
      <c r="I1721" s="5">
        <f>YEAR(SALES!$A1721)</f>
        <v>2025</v>
      </c>
    </row>
    <row r="1722" spans="1:9" x14ac:dyDescent="0.35">
      <c r="A1722" s="5" t="s">
        <v>2296</v>
      </c>
      <c r="B1722" s="5" t="s">
        <v>2301</v>
      </c>
      <c r="C1722" s="5" t="s">
        <v>53</v>
      </c>
      <c r="D1722" s="5" t="s">
        <v>52</v>
      </c>
      <c r="E1722" s="5">
        <v>9</v>
      </c>
      <c r="F1722" s="5" cm="1">
        <f t="array" ref="F1722">_xlfn.XLOOKUP(SALES!$D1722,TRIM(Table5[PRODUCTS]),Table5[SELLING PRICE])</f>
        <v>22000</v>
      </c>
      <c r="G1722" s="5">
        <f t="shared" si="52"/>
        <v>198000</v>
      </c>
      <c r="H1722" s="6" t="str">
        <f t="shared" si="53"/>
        <v>Jan</v>
      </c>
      <c r="I1722" s="5">
        <f>YEAR(SALES!$A1722)</f>
        <v>2025</v>
      </c>
    </row>
    <row r="1723" spans="1:9" x14ac:dyDescent="0.35">
      <c r="A1723" s="7" t="s">
        <v>2243</v>
      </c>
      <c r="B1723" s="7" t="s">
        <v>2245</v>
      </c>
      <c r="C1723" s="7" t="s">
        <v>53</v>
      </c>
      <c r="D1723" s="7" t="s">
        <v>52</v>
      </c>
      <c r="E1723" s="7">
        <v>7</v>
      </c>
      <c r="F1723" s="7" cm="1">
        <f t="array" ref="F1723">_xlfn.XLOOKUP(SALES!$D1723,TRIM(Table5[PRODUCTS]),Table5[SELLING PRICE])</f>
        <v>22000</v>
      </c>
      <c r="G1723" s="7">
        <f t="shared" si="52"/>
        <v>154000</v>
      </c>
      <c r="H1723" s="6" t="str">
        <f t="shared" si="53"/>
        <v>Jan</v>
      </c>
      <c r="I1723" s="5">
        <f>YEAR(SALES!$A1723)</f>
        <v>2025</v>
      </c>
    </row>
    <row r="1724" spans="1:9" x14ac:dyDescent="0.35">
      <c r="A1724" s="5" t="s">
        <v>2230</v>
      </c>
      <c r="B1724" s="5" t="s">
        <v>2231</v>
      </c>
      <c r="C1724" s="5" t="s">
        <v>53</v>
      </c>
      <c r="D1724" s="5" t="s">
        <v>52</v>
      </c>
      <c r="E1724" s="5">
        <v>2</v>
      </c>
      <c r="F1724" s="5" cm="1">
        <f t="array" ref="F1724">_xlfn.XLOOKUP(SALES!$D1724,TRIM(Table5[PRODUCTS]),Table5[SELLING PRICE])</f>
        <v>22000</v>
      </c>
      <c r="G1724" s="5">
        <f t="shared" si="52"/>
        <v>44000</v>
      </c>
      <c r="H1724" s="6" t="str">
        <f t="shared" si="53"/>
        <v>Feb</v>
      </c>
      <c r="I1724" s="5">
        <f>YEAR(SALES!$A1724)</f>
        <v>2025</v>
      </c>
    </row>
    <row r="1725" spans="1:9" x14ac:dyDescent="0.35">
      <c r="A1725" s="7" t="s">
        <v>2214</v>
      </c>
      <c r="B1725" s="7" t="s">
        <v>2217</v>
      </c>
      <c r="C1725" s="7" t="s">
        <v>53</v>
      </c>
      <c r="D1725" s="7" t="s">
        <v>52</v>
      </c>
      <c r="E1725" s="7">
        <v>14</v>
      </c>
      <c r="F1725" s="7" cm="1">
        <f t="array" ref="F1725">_xlfn.XLOOKUP(SALES!$D1725,TRIM(Table5[PRODUCTS]),Table5[SELLING PRICE])</f>
        <v>22000</v>
      </c>
      <c r="G1725" s="7">
        <f t="shared" si="52"/>
        <v>308000</v>
      </c>
      <c r="H1725" s="6" t="str">
        <f t="shared" si="53"/>
        <v>Feb</v>
      </c>
      <c r="I1725" s="7">
        <f>YEAR(SALES!$A1725)</f>
        <v>2025</v>
      </c>
    </row>
    <row r="1726" spans="1:9" x14ac:dyDescent="0.35">
      <c r="A1726" s="5" t="s">
        <v>2196</v>
      </c>
      <c r="B1726" s="5" t="s">
        <v>2205</v>
      </c>
      <c r="C1726" s="5" t="s">
        <v>53</v>
      </c>
      <c r="D1726" s="5" t="s">
        <v>52</v>
      </c>
      <c r="E1726" s="5">
        <v>15</v>
      </c>
      <c r="F1726" s="5" cm="1">
        <f t="array" ref="F1726">_xlfn.XLOOKUP(SALES!$D1726,TRIM(Table5[PRODUCTS]),Table5[SELLING PRICE])</f>
        <v>22000</v>
      </c>
      <c r="G1726" s="5">
        <f t="shared" si="52"/>
        <v>330000</v>
      </c>
      <c r="H1726" s="6" t="str">
        <f t="shared" si="53"/>
        <v>Feb</v>
      </c>
      <c r="I1726" s="5">
        <f>YEAR(SALES!$A1726)</f>
        <v>2025</v>
      </c>
    </row>
    <row r="1727" spans="1:9" x14ac:dyDescent="0.35">
      <c r="A1727" s="7" t="s">
        <v>2130</v>
      </c>
      <c r="B1727" s="7" t="s">
        <v>2135</v>
      </c>
      <c r="C1727" s="7" t="s">
        <v>53</v>
      </c>
      <c r="D1727" s="7" t="s">
        <v>52</v>
      </c>
      <c r="E1727" s="7">
        <v>9</v>
      </c>
      <c r="F1727" s="7" cm="1">
        <f t="array" ref="F1727">_xlfn.XLOOKUP(SALES!$D1727,TRIM(Table5[PRODUCTS]),Table5[SELLING PRICE])</f>
        <v>22000</v>
      </c>
      <c r="G1727" s="7">
        <f t="shared" si="52"/>
        <v>198000</v>
      </c>
      <c r="H1727" s="6" t="str">
        <f t="shared" si="53"/>
        <v>Feb</v>
      </c>
      <c r="I1727" s="5">
        <f>YEAR(SALES!$A1727)</f>
        <v>2025</v>
      </c>
    </row>
    <row r="1728" spans="1:9" x14ac:dyDescent="0.35">
      <c r="A1728" s="5" t="s">
        <v>2130</v>
      </c>
      <c r="B1728" s="5" t="s">
        <v>2131</v>
      </c>
      <c r="C1728" s="5" t="s">
        <v>53</v>
      </c>
      <c r="D1728" s="5" t="s">
        <v>52</v>
      </c>
      <c r="E1728" s="5">
        <v>9</v>
      </c>
      <c r="F1728" s="5" cm="1">
        <f t="array" ref="F1728">_xlfn.XLOOKUP(SALES!$D1728,TRIM(Table5[PRODUCTS]),Table5[SELLING PRICE])</f>
        <v>22000</v>
      </c>
      <c r="G1728" s="5">
        <f t="shared" si="52"/>
        <v>198000</v>
      </c>
      <c r="H1728" s="6" t="str">
        <f t="shared" si="53"/>
        <v>Feb</v>
      </c>
      <c r="I1728" s="5">
        <f>YEAR(SALES!$A1728)</f>
        <v>2025</v>
      </c>
    </row>
    <row r="1729" spans="1:9" x14ac:dyDescent="0.35">
      <c r="A1729" s="7" t="s">
        <v>2087</v>
      </c>
      <c r="B1729" s="7" t="s">
        <v>2091</v>
      </c>
      <c r="C1729" s="7" t="s">
        <v>53</v>
      </c>
      <c r="D1729" s="7" t="s">
        <v>52</v>
      </c>
      <c r="E1729" s="7">
        <v>10</v>
      </c>
      <c r="F1729" s="7" cm="1">
        <f t="array" ref="F1729">_xlfn.XLOOKUP(SALES!$D1729,TRIM(Table5[PRODUCTS]),Table5[SELLING PRICE])</f>
        <v>22000</v>
      </c>
      <c r="G1729" s="7">
        <f t="shared" si="52"/>
        <v>220000</v>
      </c>
      <c r="H1729" s="6" t="str">
        <f t="shared" si="53"/>
        <v>Feb</v>
      </c>
      <c r="I1729" s="5">
        <f>YEAR(SALES!$A1729)</f>
        <v>2025</v>
      </c>
    </row>
    <row r="1730" spans="1:9" x14ac:dyDescent="0.35">
      <c r="A1730" s="5" t="s">
        <v>2070</v>
      </c>
      <c r="B1730" s="5" t="s">
        <v>2073</v>
      </c>
      <c r="C1730" s="5" t="s">
        <v>53</v>
      </c>
      <c r="D1730" s="5" t="s">
        <v>52</v>
      </c>
      <c r="E1730" s="5">
        <v>13</v>
      </c>
      <c r="F1730" s="5" cm="1">
        <f t="array" ref="F1730">_xlfn.XLOOKUP(SALES!$D1730,TRIM(Table5[PRODUCTS]),Table5[SELLING PRICE])</f>
        <v>22000</v>
      </c>
      <c r="G1730" s="5">
        <f t="shared" ref="G1730:G1793" si="54">PRODUCT(E1730:F1730)</f>
        <v>286000</v>
      </c>
      <c r="H1730" s="6" t="str">
        <f t="shared" ref="H1730:H1793" si="55">TEXT(A1730, "mmm")</f>
        <v>Feb</v>
      </c>
      <c r="I1730" s="5">
        <f>YEAR(SALES!$A1730)</f>
        <v>2025</v>
      </c>
    </row>
    <row r="1731" spans="1:9" x14ac:dyDescent="0.35">
      <c r="A1731" s="7" t="s">
        <v>2003</v>
      </c>
      <c r="B1731" s="7" t="s">
        <v>2007</v>
      </c>
      <c r="C1731" s="7" t="s">
        <v>53</v>
      </c>
      <c r="D1731" s="7" t="s">
        <v>52</v>
      </c>
      <c r="E1731" s="7">
        <v>10</v>
      </c>
      <c r="F1731" s="7" cm="1">
        <f t="array" ref="F1731">_xlfn.XLOOKUP(SALES!$D1731,TRIM(Table5[PRODUCTS]),Table5[SELLING PRICE])</f>
        <v>22000</v>
      </c>
      <c r="G1731" s="7">
        <f t="shared" si="54"/>
        <v>220000</v>
      </c>
      <c r="H1731" s="6" t="str">
        <f t="shared" si="55"/>
        <v>Mar</v>
      </c>
      <c r="I1731" s="7">
        <f>YEAR(SALES!$A1731)</f>
        <v>2025</v>
      </c>
    </row>
    <row r="1732" spans="1:9" x14ac:dyDescent="0.35">
      <c r="A1732" s="5" t="s">
        <v>1994</v>
      </c>
      <c r="B1732" s="5" t="s">
        <v>1997</v>
      </c>
      <c r="C1732" s="5" t="s">
        <v>53</v>
      </c>
      <c r="D1732" s="5" t="s">
        <v>52</v>
      </c>
      <c r="E1732" s="5">
        <v>1</v>
      </c>
      <c r="F1732" s="5" cm="1">
        <f t="array" ref="F1732">_xlfn.XLOOKUP(SALES!$D1732,TRIM(Table5[PRODUCTS]),Table5[SELLING PRICE])</f>
        <v>22000</v>
      </c>
      <c r="G1732" s="5">
        <f t="shared" si="54"/>
        <v>22000</v>
      </c>
      <c r="H1732" s="6" t="str">
        <f t="shared" si="55"/>
        <v>Mar</v>
      </c>
      <c r="I1732" s="5">
        <f>YEAR(SALES!$A1732)</f>
        <v>2025</v>
      </c>
    </row>
    <row r="1733" spans="1:9" x14ac:dyDescent="0.35">
      <c r="A1733" s="7" t="s">
        <v>1968</v>
      </c>
      <c r="B1733" s="7" t="s">
        <v>1969</v>
      </c>
      <c r="C1733" s="7" t="s">
        <v>53</v>
      </c>
      <c r="D1733" s="7" t="s">
        <v>52</v>
      </c>
      <c r="E1733" s="7">
        <v>11</v>
      </c>
      <c r="F1733" s="7" cm="1">
        <f t="array" ref="F1733">_xlfn.XLOOKUP(SALES!$D1733,TRIM(Table5[PRODUCTS]),Table5[SELLING PRICE])</f>
        <v>22000</v>
      </c>
      <c r="G1733" s="7">
        <f t="shared" si="54"/>
        <v>242000</v>
      </c>
      <c r="H1733" s="6" t="str">
        <f t="shared" si="55"/>
        <v>Mar</v>
      </c>
      <c r="I1733" s="5">
        <f>YEAR(SALES!$A1733)</f>
        <v>2025</v>
      </c>
    </row>
    <row r="1734" spans="1:9" x14ac:dyDescent="0.35">
      <c r="A1734" s="5" t="s">
        <v>1773</v>
      </c>
      <c r="B1734" s="5" t="s">
        <v>1772</v>
      </c>
      <c r="C1734" s="5" t="s">
        <v>53</v>
      </c>
      <c r="D1734" s="5" t="s">
        <v>52</v>
      </c>
      <c r="E1734" s="5">
        <v>12</v>
      </c>
      <c r="F1734" s="5" cm="1">
        <f t="array" ref="F1734">_xlfn.XLOOKUP(SALES!$D1734,TRIM(Table5[PRODUCTS]),Table5[SELLING PRICE])</f>
        <v>22000</v>
      </c>
      <c r="G1734" s="5">
        <f t="shared" si="54"/>
        <v>264000</v>
      </c>
      <c r="H1734" s="6" t="str">
        <f t="shared" si="55"/>
        <v>Apr</v>
      </c>
      <c r="I1734" s="5">
        <f>YEAR(SALES!$A1734)</f>
        <v>2025</v>
      </c>
    </row>
    <row r="1735" spans="1:9" x14ac:dyDescent="0.35">
      <c r="A1735" s="7" t="s">
        <v>1768</v>
      </c>
      <c r="B1735" s="7" t="s">
        <v>1770</v>
      </c>
      <c r="C1735" s="7" t="s">
        <v>53</v>
      </c>
      <c r="D1735" s="7" t="s">
        <v>52</v>
      </c>
      <c r="E1735" s="7">
        <v>11</v>
      </c>
      <c r="F1735" s="7" cm="1">
        <f t="array" ref="F1735">_xlfn.XLOOKUP(SALES!$D1735,TRIM(Table5[PRODUCTS]),Table5[SELLING PRICE])</f>
        <v>22000</v>
      </c>
      <c r="G1735" s="7">
        <f t="shared" si="54"/>
        <v>242000</v>
      </c>
      <c r="H1735" s="6" t="str">
        <f t="shared" si="55"/>
        <v>Apr</v>
      </c>
      <c r="I1735" s="5">
        <f>YEAR(SALES!$A1735)</f>
        <v>2025</v>
      </c>
    </row>
    <row r="1736" spans="1:9" x14ac:dyDescent="0.35">
      <c r="A1736" s="5" t="s">
        <v>1768</v>
      </c>
      <c r="B1736" s="5" t="s">
        <v>1767</v>
      </c>
      <c r="C1736" s="5" t="s">
        <v>53</v>
      </c>
      <c r="D1736" s="5" t="s">
        <v>52</v>
      </c>
      <c r="E1736" s="5">
        <v>10</v>
      </c>
      <c r="F1736" s="5" cm="1">
        <f t="array" ref="F1736">_xlfn.XLOOKUP(SALES!$D1736,TRIM(Table5[PRODUCTS]),Table5[SELLING PRICE])</f>
        <v>22000</v>
      </c>
      <c r="G1736" s="5">
        <f t="shared" si="54"/>
        <v>220000</v>
      </c>
      <c r="H1736" s="6" t="str">
        <f t="shared" si="55"/>
        <v>Apr</v>
      </c>
      <c r="I1736" s="5">
        <f>YEAR(SALES!$A1736)</f>
        <v>2025</v>
      </c>
    </row>
    <row r="1737" spans="1:9" x14ac:dyDescent="0.35">
      <c r="A1737" s="7" t="s">
        <v>1621</v>
      </c>
      <c r="B1737" s="7" t="s">
        <v>1622</v>
      </c>
      <c r="C1737" s="7" t="s">
        <v>53</v>
      </c>
      <c r="D1737" s="7" t="s">
        <v>52</v>
      </c>
      <c r="E1737" s="7">
        <v>7</v>
      </c>
      <c r="F1737" s="7" cm="1">
        <f t="array" ref="F1737">_xlfn.XLOOKUP(SALES!$D1737,TRIM(Table5[PRODUCTS]),Table5[SELLING PRICE])</f>
        <v>22000</v>
      </c>
      <c r="G1737" s="7">
        <f t="shared" si="54"/>
        <v>154000</v>
      </c>
      <c r="H1737" s="6" t="str">
        <f t="shared" si="55"/>
        <v>May</v>
      </c>
      <c r="I1737" s="7">
        <f>YEAR(SALES!$A1737)</f>
        <v>2025</v>
      </c>
    </row>
    <row r="1738" spans="1:9" x14ac:dyDescent="0.35">
      <c r="A1738" s="5" t="s">
        <v>1614</v>
      </c>
      <c r="B1738" s="5" t="s">
        <v>1615</v>
      </c>
      <c r="C1738" s="5" t="s">
        <v>53</v>
      </c>
      <c r="D1738" s="5" t="s">
        <v>52</v>
      </c>
      <c r="E1738" s="5">
        <v>6</v>
      </c>
      <c r="F1738" s="5" cm="1">
        <f t="array" ref="F1738">_xlfn.XLOOKUP(SALES!$D1738,TRIM(Table5[PRODUCTS]),Table5[SELLING PRICE])</f>
        <v>22000</v>
      </c>
      <c r="G1738" s="5">
        <f t="shared" si="54"/>
        <v>132000</v>
      </c>
      <c r="H1738" s="6" t="str">
        <f t="shared" si="55"/>
        <v>May</v>
      </c>
      <c r="I1738" s="5">
        <f>YEAR(SALES!$A1738)</f>
        <v>2025</v>
      </c>
    </row>
    <row r="1739" spans="1:9" x14ac:dyDescent="0.35">
      <c r="A1739" s="7" t="s">
        <v>1605</v>
      </c>
      <c r="B1739" s="7" t="s">
        <v>1611</v>
      </c>
      <c r="C1739" s="7" t="s">
        <v>53</v>
      </c>
      <c r="D1739" s="7" t="s">
        <v>52</v>
      </c>
      <c r="E1739" s="7">
        <v>13</v>
      </c>
      <c r="F1739" s="7" cm="1">
        <f t="array" ref="F1739">_xlfn.XLOOKUP(SALES!$D1739,TRIM(Table5[PRODUCTS]),Table5[SELLING PRICE])</f>
        <v>22000</v>
      </c>
      <c r="G1739" s="7">
        <f t="shared" si="54"/>
        <v>286000</v>
      </c>
      <c r="H1739" s="6" t="str">
        <f t="shared" si="55"/>
        <v>May</v>
      </c>
      <c r="I1739" s="5">
        <f>YEAR(SALES!$A1739)</f>
        <v>2025</v>
      </c>
    </row>
    <row r="1740" spans="1:9" x14ac:dyDescent="0.35">
      <c r="A1740" s="5" t="s">
        <v>1559</v>
      </c>
      <c r="B1740" s="5" t="s">
        <v>1562</v>
      </c>
      <c r="C1740" s="5" t="s">
        <v>53</v>
      </c>
      <c r="D1740" s="5" t="s">
        <v>52</v>
      </c>
      <c r="E1740" s="5">
        <v>11</v>
      </c>
      <c r="F1740" s="5" cm="1">
        <f t="array" ref="F1740">_xlfn.XLOOKUP(SALES!$D1740,TRIM(Table5[PRODUCTS]),Table5[SELLING PRICE])</f>
        <v>22000</v>
      </c>
      <c r="G1740" s="5">
        <f t="shared" si="54"/>
        <v>242000</v>
      </c>
      <c r="H1740" s="6" t="str">
        <f t="shared" si="55"/>
        <v>May</v>
      </c>
      <c r="I1740" s="5">
        <f>YEAR(SALES!$A1740)</f>
        <v>2025</v>
      </c>
    </row>
    <row r="1741" spans="1:9" x14ac:dyDescent="0.35">
      <c r="A1741" s="7" t="s">
        <v>1559</v>
      </c>
      <c r="B1741" s="7" t="s">
        <v>1558</v>
      </c>
      <c r="C1741" s="7" t="s">
        <v>53</v>
      </c>
      <c r="D1741" s="7" t="s">
        <v>52</v>
      </c>
      <c r="E1741" s="7">
        <v>5</v>
      </c>
      <c r="F1741" s="7" cm="1">
        <f t="array" ref="F1741">_xlfn.XLOOKUP(SALES!$D1741,TRIM(Table5[PRODUCTS]),Table5[SELLING PRICE])</f>
        <v>22000</v>
      </c>
      <c r="G1741" s="7">
        <f t="shared" si="54"/>
        <v>110000</v>
      </c>
      <c r="H1741" s="6" t="str">
        <f t="shared" si="55"/>
        <v>May</v>
      </c>
      <c r="I1741" s="5">
        <f>YEAR(SALES!$A1741)</f>
        <v>2025</v>
      </c>
    </row>
    <row r="1742" spans="1:9" x14ac:dyDescent="0.35">
      <c r="A1742" s="5" t="s">
        <v>1525</v>
      </c>
      <c r="B1742" s="5" t="s">
        <v>1532</v>
      </c>
      <c r="C1742" s="5" t="s">
        <v>53</v>
      </c>
      <c r="D1742" s="5" t="s">
        <v>52</v>
      </c>
      <c r="E1742" s="5">
        <v>5</v>
      </c>
      <c r="F1742" s="5" cm="1">
        <f t="array" ref="F1742">_xlfn.XLOOKUP(SALES!$D1742,TRIM(Table5[PRODUCTS]),Table5[SELLING PRICE])</f>
        <v>22000</v>
      </c>
      <c r="G1742" s="5">
        <f t="shared" si="54"/>
        <v>110000</v>
      </c>
      <c r="H1742" s="6" t="str">
        <f t="shared" si="55"/>
        <v>May</v>
      </c>
      <c r="I1742" s="5">
        <f>YEAR(SALES!$A1742)</f>
        <v>2025</v>
      </c>
    </row>
    <row r="1743" spans="1:9" x14ac:dyDescent="0.35">
      <c r="A1743" s="7" t="s">
        <v>1521</v>
      </c>
      <c r="B1743" s="7" t="s">
        <v>1523</v>
      </c>
      <c r="C1743" s="7" t="s">
        <v>53</v>
      </c>
      <c r="D1743" s="7" t="s">
        <v>52</v>
      </c>
      <c r="E1743" s="7">
        <v>11</v>
      </c>
      <c r="F1743" s="7" cm="1">
        <f t="array" ref="F1743">_xlfn.XLOOKUP(SALES!$D1743,TRIM(Table5[PRODUCTS]),Table5[SELLING PRICE])</f>
        <v>22000</v>
      </c>
      <c r="G1743" s="7">
        <f t="shared" si="54"/>
        <v>242000</v>
      </c>
      <c r="H1743" s="6" t="str">
        <f t="shared" si="55"/>
        <v>May</v>
      </c>
      <c r="I1743" s="7">
        <f>YEAR(SALES!$A1743)</f>
        <v>2025</v>
      </c>
    </row>
    <row r="1744" spans="1:9" x14ac:dyDescent="0.35">
      <c r="A1744" s="5" t="s">
        <v>1496</v>
      </c>
      <c r="B1744" s="5" t="s">
        <v>1500</v>
      </c>
      <c r="C1744" s="5" t="s">
        <v>53</v>
      </c>
      <c r="D1744" s="5" t="s">
        <v>52</v>
      </c>
      <c r="E1744" s="5">
        <v>11</v>
      </c>
      <c r="F1744" s="5" cm="1">
        <f t="array" ref="F1744">_xlfn.XLOOKUP(SALES!$D1744,TRIM(Table5[PRODUCTS]),Table5[SELLING PRICE])</f>
        <v>22000</v>
      </c>
      <c r="G1744" s="5">
        <f t="shared" si="54"/>
        <v>242000</v>
      </c>
      <c r="H1744" s="6" t="str">
        <f t="shared" si="55"/>
        <v>May</v>
      </c>
      <c r="I1744" s="5">
        <f>YEAR(SALES!$A1744)</f>
        <v>2025</v>
      </c>
    </row>
    <row r="1745" spans="1:9" x14ac:dyDescent="0.35">
      <c r="A1745" s="7" t="s">
        <v>1488</v>
      </c>
      <c r="B1745" s="7" t="s">
        <v>1493</v>
      </c>
      <c r="C1745" s="7" t="s">
        <v>53</v>
      </c>
      <c r="D1745" s="7" t="s">
        <v>52</v>
      </c>
      <c r="E1745" s="7">
        <v>14</v>
      </c>
      <c r="F1745" s="7" cm="1">
        <f t="array" ref="F1745">_xlfn.XLOOKUP(SALES!$D1745,TRIM(Table5[PRODUCTS]),Table5[SELLING PRICE])</f>
        <v>22000</v>
      </c>
      <c r="G1745" s="7">
        <f t="shared" si="54"/>
        <v>308000</v>
      </c>
      <c r="H1745" s="6" t="str">
        <f t="shared" si="55"/>
        <v>May</v>
      </c>
      <c r="I1745" s="5">
        <f>YEAR(SALES!$A1745)</f>
        <v>2025</v>
      </c>
    </row>
    <row r="1746" spans="1:9" x14ac:dyDescent="0.35">
      <c r="A1746" s="5" t="s">
        <v>1473</v>
      </c>
      <c r="B1746" s="5" t="s">
        <v>1478</v>
      </c>
      <c r="C1746" s="5" t="s">
        <v>53</v>
      </c>
      <c r="D1746" s="5" t="s">
        <v>52</v>
      </c>
      <c r="E1746" s="5">
        <v>14</v>
      </c>
      <c r="F1746" s="5" cm="1">
        <f t="array" ref="F1746">_xlfn.XLOOKUP(SALES!$D1746,TRIM(Table5[PRODUCTS]),Table5[SELLING PRICE])</f>
        <v>22000</v>
      </c>
      <c r="G1746" s="5">
        <f t="shared" si="54"/>
        <v>308000</v>
      </c>
      <c r="H1746" s="6" t="str">
        <f t="shared" si="55"/>
        <v>May</v>
      </c>
      <c r="I1746" s="5">
        <f>YEAR(SALES!$A1746)</f>
        <v>2025</v>
      </c>
    </row>
    <row r="1747" spans="1:9" x14ac:dyDescent="0.35">
      <c r="A1747" s="7" t="s">
        <v>1338</v>
      </c>
      <c r="B1747" s="7" t="s">
        <v>1341</v>
      </c>
      <c r="C1747" s="7" t="s">
        <v>53</v>
      </c>
      <c r="D1747" s="7" t="s">
        <v>52</v>
      </c>
      <c r="E1747" s="7">
        <v>9</v>
      </c>
      <c r="F1747" s="7" cm="1">
        <f t="array" ref="F1747">_xlfn.XLOOKUP(SALES!$D1747,TRIM(Table5[PRODUCTS]),Table5[SELLING PRICE])</f>
        <v>22000</v>
      </c>
      <c r="G1747" s="7">
        <f t="shared" si="54"/>
        <v>198000</v>
      </c>
      <c r="H1747" s="6" t="str">
        <f t="shared" si="55"/>
        <v>Jun</v>
      </c>
      <c r="I1747" s="5">
        <f>YEAR(SALES!$A1747)</f>
        <v>2025</v>
      </c>
    </row>
    <row r="1748" spans="1:9" x14ac:dyDescent="0.35">
      <c r="A1748" s="5" t="s">
        <v>1299</v>
      </c>
      <c r="B1748" s="5" t="s">
        <v>1300</v>
      </c>
      <c r="C1748" s="5" t="s">
        <v>53</v>
      </c>
      <c r="D1748" s="5" t="s">
        <v>52</v>
      </c>
      <c r="E1748" s="5">
        <v>12</v>
      </c>
      <c r="F1748" s="5" cm="1">
        <f t="array" ref="F1748">_xlfn.XLOOKUP(SALES!$D1748,TRIM(Table5[PRODUCTS]),Table5[SELLING PRICE])</f>
        <v>22000</v>
      </c>
      <c r="G1748" s="5">
        <f t="shared" si="54"/>
        <v>264000</v>
      </c>
      <c r="H1748" s="6" t="str">
        <f t="shared" si="55"/>
        <v>Jun</v>
      </c>
      <c r="I1748" s="5">
        <f>YEAR(SALES!$A1748)</f>
        <v>2025</v>
      </c>
    </row>
    <row r="1749" spans="1:9" x14ac:dyDescent="0.35">
      <c r="A1749" s="7" t="s">
        <v>1276</v>
      </c>
      <c r="B1749" s="7" t="s">
        <v>1282</v>
      </c>
      <c r="C1749" s="7" t="s">
        <v>53</v>
      </c>
      <c r="D1749" s="7" t="s">
        <v>52</v>
      </c>
      <c r="E1749" s="7">
        <v>3</v>
      </c>
      <c r="F1749" s="7" cm="1">
        <f t="array" ref="F1749">_xlfn.XLOOKUP(SALES!$D1749,TRIM(Table5[PRODUCTS]),Table5[SELLING PRICE])</f>
        <v>22000</v>
      </c>
      <c r="G1749" s="7">
        <f t="shared" si="54"/>
        <v>66000</v>
      </c>
      <c r="H1749" s="6" t="str">
        <f t="shared" si="55"/>
        <v>Jun</v>
      </c>
      <c r="I1749" s="7">
        <f>YEAR(SALES!$A1749)</f>
        <v>2025</v>
      </c>
    </row>
    <row r="1750" spans="1:9" x14ac:dyDescent="0.35">
      <c r="A1750" s="5" t="s">
        <v>1260</v>
      </c>
      <c r="B1750" s="5" t="s">
        <v>1259</v>
      </c>
      <c r="C1750" s="5" t="s">
        <v>53</v>
      </c>
      <c r="D1750" s="5" t="s">
        <v>52</v>
      </c>
      <c r="E1750" s="5">
        <v>1</v>
      </c>
      <c r="F1750" s="5" cm="1">
        <f t="array" ref="F1750">_xlfn.XLOOKUP(SALES!$D1750,TRIM(Table5[PRODUCTS]),Table5[SELLING PRICE])</f>
        <v>22000</v>
      </c>
      <c r="G1750" s="5">
        <f t="shared" si="54"/>
        <v>22000</v>
      </c>
      <c r="H1750" s="6" t="str">
        <f t="shared" si="55"/>
        <v>Jun</v>
      </c>
      <c r="I1750" s="5">
        <f>YEAR(SALES!$A1750)</f>
        <v>2025</v>
      </c>
    </row>
    <row r="1751" spans="1:9" x14ac:dyDescent="0.35">
      <c r="A1751" s="7" t="s">
        <v>1208</v>
      </c>
      <c r="B1751" s="7" t="s">
        <v>1211</v>
      </c>
      <c r="C1751" s="7" t="s">
        <v>53</v>
      </c>
      <c r="D1751" s="7" t="s">
        <v>52</v>
      </c>
      <c r="E1751" s="7">
        <v>4</v>
      </c>
      <c r="F1751" s="7" cm="1">
        <f t="array" ref="F1751">_xlfn.XLOOKUP(SALES!$D1751,TRIM(Table5[PRODUCTS]),Table5[SELLING PRICE])</f>
        <v>22000</v>
      </c>
      <c r="G1751" s="7">
        <f t="shared" si="54"/>
        <v>88000</v>
      </c>
      <c r="H1751" s="6" t="str">
        <f t="shared" si="55"/>
        <v>Jul</v>
      </c>
      <c r="I1751" s="5">
        <f>YEAR(SALES!$A1751)</f>
        <v>2025</v>
      </c>
    </row>
    <row r="1752" spans="1:9" x14ac:dyDescent="0.35">
      <c r="A1752" s="5" t="s">
        <v>1199</v>
      </c>
      <c r="B1752" s="5" t="s">
        <v>1200</v>
      </c>
      <c r="C1752" s="5" t="s">
        <v>53</v>
      </c>
      <c r="D1752" s="5" t="s">
        <v>52</v>
      </c>
      <c r="E1752" s="5">
        <v>1</v>
      </c>
      <c r="F1752" s="5" cm="1">
        <f t="array" ref="F1752">_xlfn.XLOOKUP(SALES!$D1752,TRIM(Table5[PRODUCTS]),Table5[SELLING PRICE])</f>
        <v>22000</v>
      </c>
      <c r="G1752" s="5">
        <f t="shared" si="54"/>
        <v>22000</v>
      </c>
      <c r="H1752" s="6" t="str">
        <f t="shared" si="55"/>
        <v>Jul</v>
      </c>
      <c r="I1752" s="5">
        <f>YEAR(SALES!$A1752)</f>
        <v>2025</v>
      </c>
    </row>
    <row r="1753" spans="1:9" x14ac:dyDescent="0.35">
      <c r="A1753" s="7" t="s">
        <v>1187</v>
      </c>
      <c r="B1753" s="7" t="s">
        <v>1186</v>
      </c>
      <c r="C1753" s="7" t="s">
        <v>53</v>
      </c>
      <c r="D1753" s="7" t="s">
        <v>52</v>
      </c>
      <c r="E1753" s="7">
        <v>14</v>
      </c>
      <c r="F1753" s="7" cm="1">
        <f t="array" ref="F1753">_xlfn.XLOOKUP(SALES!$D1753,TRIM(Table5[PRODUCTS]),Table5[SELLING PRICE])</f>
        <v>22000</v>
      </c>
      <c r="G1753" s="7">
        <f t="shared" si="54"/>
        <v>308000</v>
      </c>
      <c r="H1753" s="6" t="str">
        <f t="shared" si="55"/>
        <v>Jul</v>
      </c>
      <c r="I1753" s="5">
        <f>YEAR(SALES!$A1753)</f>
        <v>2025</v>
      </c>
    </row>
    <row r="1754" spans="1:9" x14ac:dyDescent="0.35">
      <c r="A1754" s="5" t="s">
        <v>1105</v>
      </c>
      <c r="B1754" s="5" t="s">
        <v>1109</v>
      </c>
      <c r="C1754" s="5" t="s">
        <v>53</v>
      </c>
      <c r="D1754" s="5" t="s">
        <v>52</v>
      </c>
      <c r="E1754" s="5">
        <v>15</v>
      </c>
      <c r="F1754" s="5" cm="1">
        <f t="array" ref="F1754">_xlfn.XLOOKUP(SALES!$D1754,TRIM(Table5[PRODUCTS]),Table5[SELLING PRICE])</f>
        <v>22000</v>
      </c>
      <c r="G1754" s="5">
        <f t="shared" si="54"/>
        <v>330000</v>
      </c>
      <c r="H1754" s="6" t="str">
        <f t="shared" si="55"/>
        <v>Jul</v>
      </c>
      <c r="I1754" s="5">
        <f>YEAR(SALES!$A1754)</f>
        <v>2025</v>
      </c>
    </row>
    <row r="1755" spans="1:9" x14ac:dyDescent="0.35">
      <c r="A1755" s="7" t="s">
        <v>1095</v>
      </c>
      <c r="B1755" s="7" t="s">
        <v>1098</v>
      </c>
      <c r="C1755" s="7" t="s">
        <v>53</v>
      </c>
      <c r="D1755" s="7" t="s">
        <v>52</v>
      </c>
      <c r="E1755" s="7">
        <v>1</v>
      </c>
      <c r="F1755" s="7" cm="1">
        <f t="array" ref="F1755">_xlfn.XLOOKUP(SALES!$D1755,TRIM(Table5[PRODUCTS]),Table5[SELLING PRICE])</f>
        <v>22000</v>
      </c>
      <c r="G1755" s="7">
        <f t="shared" si="54"/>
        <v>22000</v>
      </c>
      <c r="H1755" s="6" t="str">
        <f t="shared" si="55"/>
        <v>Jul</v>
      </c>
      <c r="I1755" s="7">
        <f>YEAR(SALES!$A1755)</f>
        <v>2025</v>
      </c>
    </row>
    <row r="1756" spans="1:9" x14ac:dyDescent="0.35">
      <c r="A1756" s="5" t="s">
        <v>1034</v>
      </c>
      <c r="B1756" s="5" t="s">
        <v>1033</v>
      </c>
      <c r="C1756" s="5" t="s">
        <v>53</v>
      </c>
      <c r="D1756" s="5" t="s">
        <v>52</v>
      </c>
      <c r="E1756" s="5">
        <v>14</v>
      </c>
      <c r="F1756" s="5" cm="1">
        <f t="array" ref="F1756">_xlfn.XLOOKUP(SALES!$D1756,TRIM(Table5[PRODUCTS]),Table5[SELLING PRICE])</f>
        <v>22000</v>
      </c>
      <c r="G1756" s="5">
        <f t="shared" si="54"/>
        <v>308000</v>
      </c>
      <c r="H1756" s="6" t="str">
        <f t="shared" si="55"/>
        <v>Aug</v>
      </c>
      <c r="I1756" s="5">
        <f>YEAR(SALES!$A1756)</f>
        <v>2025</v>
      </c>
    </row>
    <row r="1757" spans="1:9" x14ac:dyDescent="0.35">
      <c r="A1757" s="7" t="s">
        <v>1015</v>
      </c>
      <c r="B1757" s="7" t="s">
        <v>1017</v>
      </c>
      <c r="C1757" s="7" t="s">
        <v>53</v>
      </c>
      <c r="D1757" s="7" t="s">
        <v>52</v>
      </c>
      <c r="E1757" s="7">
        <v>10</v>
      </c>
      <c r="F1757" s="7" cm="1">
        <f t="array" ref="F1757">_xlfn.XLOOKUP(SALES!$D1757,TRIM(Table5[PRODUCTS]),Table5[SELLING PRICE])</f>
        <v>22000</v>
      </c>
      <c r="G1757" s="7">
        <f t="shared" si="54"/>
        <v>220000</v>
      </c>
      <c r="H1757" s="6" t="str">
        <f t="shared" si="55"/>
        <v>Aug</v>
      </c>
      <c r="I1757" s="5">
        <f>YEAR(SALES!$A1757)</f>
        <v>2025</v>
      </c>
    </row>
    <row r="1758" spans="1:9" x14ac:dyDescent="0.35">
      <c r="A1758" s="5" t="s">
        <v>985</v>
      </c>
      <c r="B1758" s="5" t="s">
        <v>984</v>
      </c>
      <c r="C1758" s="5" t="s">
        <v>53</v>
      </c>
      <c r="D1758" s="5" t="s">
        <v>52</v>
      </c>
      <c r="E1758" s="5">
        <v>15</v>
      </c>
      <c r="F1758" s="5" cm="1">
        <f t="array" ref="F1758">_xlfn.XLOOKUP(SALES!$D1758,TRIM(Table5[PRODUCTS]),Table5[SELLING PRICE])</f>
        <v>22000</v>
      </c>
      <c r="G1758" s="5">
        <f t="shared" si="54"/>
        <v>330000</v>
      </c>
      <c r="H1758" s="6" t="str">
        <f t="shared" si="55"/>
        <v>Aug</v>
      </c>
      <c r="I1758" s="5">
        <f>YEAR(SALES!$A1758)</f>
        <v>2025</v>
      </c>
    </row>
    <row r="1759" spans="1:9" x14ac:dyDescent="0.35">
      <c r="A1759" s="7" t="s">
        <v>973</v>
      </c>
      <c r="B1759" s="7" t="s">
        <v>978</v>
      </c>
      <c r="C1759" s="7" t="s">
        <v>53</v>
      </c>
      <c r="D1759" s="7" t="s">
        <v>52</v>
      </c>
      <c r="E1759" s="7">
        <v>13</v>
      </c>
      <c r="F1759" s="7" cm="1">
        <f t="array" ref="F1759">_xlfn.XLOOKUP(SALES!$D1759,TRIM(Table5[PRODUCTS]),Table5[SELLING PRICE])</f>
        <v>22000</v>
      </c>
      <c r="G1759" s="7">
        <f t="shared" si="54"/>
        <v>286000</v>
      </c>
      <c r="H1759" s="6" t="str">
        <f t="shared" si="55"/>
        <v>Aug</v>
      </c>
      <c r="I1759" s="5">
        <f>YEAR(SALES!$A1759)</f>
        <v>2025</v>
      </c>
    </row>
    <row r="1760" spans="1:9" x14ac:dyDescent="0.35">
      <c r="A1760" s="5" t="s">
        <v>893</v>
      </c>
      <c r="B1760" s="5" t="s">
        <v>894</v>
      </c>
      <c r="C1760" s="5" t="s">
        <v>53</v>
      </c>
      <c r="D1760" s="5" t="s">
        <v>52</v>
      </c>
      <c r="E1760" s="5">
        <v>10</v>
      </c>
      <c r="F1760" s="5" cm="1">
        <f t="array" ref="F1760">_xlfn.XLOOKUP(SALES!$D1760,TRIM(Table5[PRODUCTS]),Table5[SELLING PRICE])</f>
        <v>22000</v>
      </c>
      <c r="G1760" s="5">
        <f t="shared" si="54"/>
        <v>220000</v>
      </c>
      <c r="H1760" s="6" t="str">
        <f t="shared" si="55"/>
        <v>Aug</v>
      </c>
      <c r="I1760" s="5">
        <f>YEAR(SALES!$A1760)</f>
        <v>2025</v>
      </c>
    </row>
    <row r="1761" spans="1:9" x14ac:dyDescent="0.35">
      <c r="A1761" s="7" t="s">
        <v>883</v>
      </c>
      <c r="B1761" s="7" t="s">
        <v>887</v>
      </c>
      <c r="C1761" s="7" t="s">
        <v>53</v>
      </c>
      <c r="D1761" s="7" t="s">
        <v>52</v>
      </c>
      <c r="E1761" s="7">
        <v>7</v>
      </c>
      <c r="F1761" s="7" cm="1">
        <f t="array" ref="F1761">_xlfn.XLOOKUP(SALES!$D1761,TRIM(Table5[PRODUCTS]),Table5[SELLING PRICE])</f>
        <v>22000</v>
      </c>
      <c r="G1761" s="7">
        <f t="shared" si="54"/>
        <v>154000</v>
      </c>
      <c r="H1761" s="6" t="str">
        <f t="shared" si="55"/>
        <v>Aug</v>
      </c>
      <c r="I1761" s="7">
        <f>YEAR(SALES!$A1761)</f>
        <v>2025</v>
      </c>
    </row>
    <row r="1762" spans="1:9" x14ac:dyDescent="0.35">
      <c r="A1762" s="5" t="s">
        <v>732</v>
      </c>
      <c r="B1762" s="5" t="s">
        <v>734</v>
      </c>
      <c r="C1762" s="5" t="s">
        <v>53</v>
      </c>
      <c r="D1762" s="5" t="s">
        <v>52</v>
      </c>
      <c r="E1762" s="5">
        <v>14</v>
      </c>
      <c r="F1762" s="5" cm="1">
        <f t="array" ref="F1762">_xlfn.XLOOKUP(SALES!$D1762,TRIM(Table5[PRODUCTS]),Table5[SELLING PRICE])</f>
        <v>22000</v>
      </c>
      <c r="G1762" s="5">
        <f t="shared" si="54"/>
        <v>308000</v>
      </c>
      <c r="H1762" s="6" t="str">
        <f t="shared" si="55"/>
        <v>Sept</v>
      </c>
      <c r="I1762" s="5">
        <f>YEAR(SALES!$A1762)</f>
        <v>2025</v>
      </c>
    </row>
    <row r="1763" spans="1:9" x14ac:dyDescent="0.35">
      <c r="A1763" s="7" t="s">
        <v>677</v>
      </c>
      <c r="B1763" s="7" t="s">
        <v>679</v>
      </c>
      <c r="C1763" s="7" t="s">
        <v>53</v>
      </c>
      <c r="D1763" s="7" t="s">
        <v>52</v>
      </c>
      <c r="E1763" s="7">
        <v>1</v>
      </c>
      <c r="F1763" s="7" cm="1">
        <f t="array" ref="F1763">_xlfn.XLOOKUP(SALES!$D1763,TRIM(Table5[PRODUCTS]),Table5[SELLING PRICE])</f>
        <v>22000</v>
      </c>
      <c r="G1763" s="7">
        <f t="shared" si="54"/>
        <v>22000</v>
      </c>
      <c r="H1763" s="6" t="str">
        <f t="shared" si="55"/>
        <v>Sept</v>
      </c>
      <c r="I1763" s="5">
        <f>YEAR(SALES!$A1763)</f>
        <v>2025</v>
      </c>
    </row>
    <row r="1764" spans="1:9" x14ac:dyDescent="0.35">
      <c r="A1764" s="5" t="s">
        <v>635</v>
      </c>
      <c r="B1764" s="5" t="s">
        <v>634</v>
      </c>
      <c r="C1764" s="5" t="s">
        <v>53</v>
      </c>
      <c r="D1764" s="5" t="s">
        <v>52</v>
      </c>
      <c r="E1764" s="5">
        <v>5</v>
      </c>
      <c r="F1764" s="5" cm="1">
        <f t="array" ref="F1764">_xlfn.XLOOKUP(SALES!$D1764,TRIM(Table5[PRODUCTS]),Table5[SELLING PRICE])</f>
        <v>22000</v>
      </c>
      <c r="G1764" s="5">
        <f t="shared" si="54"/>
        <v>110000</v>
      </c>
      <c r="H1764" s="6" t="str">
        <f t="shared" si="55"/>
        <v>Oct</v>
      </c>
      <c r="I1764" s="5">
        <f>YEAR(SALES!$A1764)</f>
        <v>2025</v>
      </c>
    </row>
    <row r="1765" spans="1:9" x14ac:dyDescent="0.35">
      <c r="A1765" s="7" t="s">
        <v>619</v>
      </c>
      <c r="B1765" s="7" t="s">
        <v>620</v>
      </c>
      <c r="C1765" s="7" t="s">
        <v>53</v>
      </c>
      <c r="D1765" s="7" t="s">
        <v>52</v>
      </c>
      <c r="E1765" s="7">
        <v>6</v>
      </c>
      <c r="F1765" s="7" cm="1">
        <f t="array" ref="F1765">_xlfn.XLOOKUP(SALES!$D1765,TRIM(Table5[PRODUCTS]),Table5[SELLING PRICE])</f>
        <v>22000</v>
      </c>
      <c r="G1765" s="7">
        <f t="shared" si="54"/>
        <v>132000</v>
      </c>
      <c r="H1765" s="6" t="str">
        <f t="shared" si="55"/>
        <v>Oct</v>
      </c>
      <c r="I1765" s="5">
        <f>YEAR(SALES!$A1765)</f>
        <v>2025</v>
      </c>
    </row>
    <row r="1766" spans="1:9" x14ac:dyDescent="0.35">
      <c r="A1766" s="5" t="s">
        <v>608</v>
      </c>
      <c r="B1766" s="5" t="s">
        <v>611</v>
      </c>
      <c r="C1766" s="5" t="s">
        <v>53</v>
      </c>
      <c r="D1766" s="5" t="s">
        <v>52</v>
      </c>
      <c r="E1766" s="5">
        <v>12</v>
      </c>
      <c r="F1766" s="5" cm="1">
        <f t="array" ref="F1766">_xlfn.XLOOKUP(SALES!$D1766,TRIM(Table5[PRODUCTS]),Table5[SELLING PRICE])</f>
        <v>22000</v>
      </c>
      <c r="G1766" s="5">
        <f t="shared" si="54"/>
        <v>264000</v>
      </c>
      <c r="H1766" s="6" t="str">
        <f t="shared" si="55"/>
        <v>Oct</v>
      </c>
      <c r="I1766" s="5">
        <f>YEAR(SALES!$A1766)</f>
        <v>2025</v>
      </c>
    </row>
    <row r="1767" spans="1:9" x14ac:dyDescent="0.35">
      <c r="A1767" s="7" t="s">
        <v>547</v>
      </c>
      <c r="B1767" s="7" t="s">
        <v>549</v>
      </c>
      <c r="C1767" s="7" t="s">
        <v>53</v>
      </c>
      <c r="D1767" s="7" t="s">
        <v>52</v>
      </c>
      <c r="E1767" s="7">
        <v>2</v>
      </c>
      <c r="F1767" s="7" cm="1">
        <f t="array" ref="F1767">_xlfn.XLOOKUP(SALES!$D1767,TRIM(Table5[PRODUCTS]),Table5[SELLING PRICE])</f>
        <v>22000</v>
      </c>
      <c r="G1767" s="7">
        <f t="shared" si="54"/>
        <v>44000</v>
      </c>
      <c r="H1767" s="6" t="str">
        <f t="shared" si="55"/>
        <v>Oct</v>
      </c>
      <c r="I1767" s="7">
        <f>YEAR(SALES!$A1767)</f>
        <v>2025</v>
      </c>
    </row>
    <row r="1768" spans="1:9" x14ac:dyDescent="0.35">
      <c r="A1768" s="5" t="s">
        <v>537</v>
      </c>
      <c r="B1768" s="5" t="s">
        <v>541</v>
      </c>
      <c r="C1768" s="5" t="s">
        <v>53</v>
      </c>
      <c r="D1768" s="5" t="s">
        <v>52</v>
      </c>
      <c r="E1768" s="5">
        <v>7</v>
      </c>
      <c r="F1768" s="5" cm="1">
        <f t="array" ref="F1768">_xlfn.XLOOKUP(SALES!$D1768,TRIM(Table5[PRODUCTS]),Table5[SELLING PRICE])</f>
        <v>22000</v>
      </c>
      <c r="G1768" s="5">
        <f t="shared" si="54"/>
        <v>154000</v>
      </c>
      <c r="H1768" s="6" t="str">
        <f t="shared" si="55"/>
        <v>Oct</v>
      </c>
      <c r="I1768" s="5">
        <f>YEAR(SALES!$A1768)</f>
        <v>2025</v>
      </c>
    </row>
    <row r="1769" spans="1:9" x14ac:dyDescent="0.35">
      <c r="A1769" s="7" t="s">
        <v>503</v>
      </c>
      <c r="B1769" s="7" t="s">
        <v>507</v>
      </c>
      <c r="C1769" s="7" t="s">
        <v>53</v>
      </c>
      <c r="D1769" s="7" t="s">
        <v>52</v>
      </c>
      <c r="E1769" s="7">
        <v>2</v>
      </c>
      <c r="F1769" s="7" cm="1">
        <f t="array" ref="F1769">_xlfn.XLOOKUP(SALES!$D1769,TRIM(Table5[PRODUCTS]),Table5[SELLING PRICE])</f>
        <v>22000</v>
      </c>
      <c r="G1769" s="7">
        <f t="shared" si="54"/>
        <v>44000</v>
      </c>
      <c r="H1769" s="6" t="str">
        <f t="shared" si="55"/>
        <v>Oct</v>
      </c>
      <c r="I1769" s="5">
        <f>YEAR(SALES!$A1769)</f>
        <v>2025</v>
      </c>
    </row>
    <row r="1770" spans="1:9" x14ac:dyDescent="0.35">
      <c r="A1770" s="5" t="s">
        <v>499</v>
      </c>
      <c r="B1770" s="5" t="s">
        <v>501</v>
      </c>
      <c r="C1770" s="5" t="s">
        <v>53</v>
      </c>
      <c r="D1770" s="5" t="s">
        <v>52</v>
      </c>
      <c r="E1770" s="5">
        <v>5</v>
      </c>
      <c r="F1770" s="5" cm="1">
        <f t="array" ref="F1770">_xlfn.XLOOKUP(SALES!$D1770,TRIM(Table5[PRODUCTS]),Table5[SELLING PRICE])</f>
        <v>22000</v>
      </c>
      <c r="G1770" s="5">
        <f t="shared" si="54"/>
        <v>110000</v>
      </c>
      <c r="H1770" s="6" t="str">
        <f t="shared" si="55"/>
        <v>Oct</v>
      </c>
      <c r="I1770" s="5">
        <f>YEAR(SALES!$A1770)</f>
        <v>2025</v>
      </c>
    </row>
    <row r="1771" spans="1:9" x14ac:dyDescent="0.35">
      <c r="A1771" s="7" t="s">
        <v>317</v>
      </c>
      <c r="B1771" s="7" t="s">
        <v>320</v>
      </c>
      <c r="C1771" s="7" t="s">
        <v>53</v>
      </c>
      <c r="D1771" s="7" t="s">
        <v>52</v>
      </c>
      <c r="E1771" s="7">
        <v>10</v>
      </c>
      <c r="F1771" s="7" cm="1">
        <f t="array" ref="F1771">_xlfn.XLOOKUP(SALES!$D1771,TRIM(Table5[PRODUCTS]),Table5[SELLING PRICE])</f>
        <v>22000</v>
      </c>
      <c r="G1771" s="7">
        <f t="shared" si="54"/>
        <v>220000</v>
      </c>
      <c r="H1771" s="6" t="str">
        <f t="shared" si="55"/>
        <v>Nov</v>
      </c>
      <c r="I1771" s="5">
        <f>YEAR(SALES!$A1771)</f>
        <v>2025</v>
      </c>
    </row>
    <row r="1772" spans="1:9" x14ac:dyDescent="0.35">
      <c r="A1772" s="5" t="s">
        <v>313</v>
      </c>
      <c r="B1772" s="5" t="s">
        <v>312</v>
      </c>
      <c r="C1772" s="5" t="s">
        <v>53</v>
      </c>
      <c r="D1772" s="5" t="s">
        <v>52</v>
      </c>
      <c r="E1772" s="5">
        <v>15</v>
      </c>
      <c r="F1772" s="5" cm="1">
        <f t="array" ref="F1772">_xlfn.XLOOKUP(SALES!$D1772,TRIM(Table5[PRODUCTS]),Table5[SELLING PRICE])</f>
        <v>22000</v>
      </c>
      <c r="G1772" s="5">
        <f t="shared" si="54"/>
        <v>330000</v>
      </c>
      <c r="H1772" s="6" t="str">
        <f t="shared" si="55"/>
        <v>Nov</v>
      </c>
      <c r="I1772" s="5">
        <f>YEAR(SALES!$A1772)</f>
        <v>2025</v>
      </c>
    </row>
    <row r="1773" spans="1:9" x14ac:dyDescent="0.35">
      <c r="A1773" s="7" t="s">
        <v>290</v>
      </c>
      <c r="B1773" s="7" t="s">
        <v>289</v>
      </c>
      <c r="C1773" s="7" t="s">
        <v>53</v>
      </c>
      <c r="D1773" s="7" t="s">
        <v>52</v>
      </c>
      <c r="E1773" s="7">
        <v>12</v>
      </c>
      <c r="F1773" s="7" cm="1">
        <f t="array" ref="F1773">_xlfn.XLOOKUP(SALES!$D1773,TRIM(Table5[PRODUCTS]),Table5[SELLING PRICE])</f>
        <v>22000</v>
      </c>
      <c r="G1773" s="7">
        <f t="shared" si="54"/>
        <v>264000</v>
      </c>
      <c r="H1773" s="6" t="str">
        <f t="shared" si="55"/>
        <v>Nov</v>
      </c>
      <c r="I1773" s="7">
        <f>YEAR(SALES!$A1773)</f>
        <v>2025</v>
      </c>
    </row>
    <row r="1774" spans="1:9" x14ac:dyDescent="0.35">
      <c r="A1774" s="5" t="s">
        <v>258</v>
      </c>
      <c r="B1774" s="5" t="s">
        <v>257</v>
      </c>
      <c r="C1774" s="5" t="s">
        <v>53</v>
      </c>
      <c r="D1774" s="5" t="s">
        <v>52</v>
      </c>
      <c r="E1774" s="5">
        <v>9</v>
      </c>
      <c r="F1774" s="5" cm="1">
        <f t="array" ref="F1774">_xlfn.XLOOKUP(SALES!$D1774,TRIM(Table5[PRODUCTS]),Table5[SELLING PRICE])</f>
        <v>22000</v>
      </c>
      <c r="G1774" s="5">
        <f t="shared" si="54"/>
        <v>198000</v>
      </c>
      <c r="H1774" s="6" t="str">
        <f t="shared" si="55"/>
        <v>Dec</v>
      </c>
      <c r="I1774" s="5">
        <f>YEAR(SALES!$A1774)</f>
        <v>2025</v>
      </c>
    </row>
    <row r="1775" spans="1:9" x14ac:dyDescent="0.35">
      <c r="A1775" s="7" t="s">
        <v>233</v>
      </c>
      <c r="B1775" s="7" t="s">
        <v>234</v>
      </c>
      <c r="C1775" s="7" t="s">
        <v>53</v>
      </c>
      <c r="D1775" s="7" t="s">
        <v>52</v>
      </c>
      <c r="E1775" s="7">
        <v>13</v>
      </c>
      <c r="F1775" s="7" cm="1">
        <f t="array" ref="F1775">_xlfn.XLOOKUP(SALES!$D1775,TRIM(Table5[PRODUCTS]),Table5[SELLING PRICE])</f>
        <v>22000</v>
      </c>
      <c r="G1775" s="7">
        <f t="shared" si="54"/>
        <v>286000</v>
      </c>
      <c r="H1775" s="6" t="str">
        <f t="shared" si="55"/>
        <v>Dec</v>
      </c>
      <c r="I1775" s="5">
        <f>YEAR(SALES!$A1775)</f>
        <v>2025</v>
      </c>
    </row>
    <row r="1776" spans="1:9" x14ac:dyDescent="0.35">
      <c r="A1776" s="5" t="s">
        <v>209</v>
      </c>
      <c r="B1776" s="5" t="s">
        <v>212</v>
      </c>
      <c r="C1776" s="5" t="s">
        <v>53</v>
      </c>
      <c r="D1776" s="5" t="s">
        <v>52</v>
      </c>
      <c r="E1776" s="5">
        <v>3</v>
      </c>
      <c r="F1776" s="5" cm="1">
        <f t="array" ref="F1776">_xlfn.XLOOKUP(SALES!$D1776,TRIM(Table5[PRODUCTS]),Table5[SELLING PRICE])</f>
        <v>22000</v>
      </c>
      <c r="G1776" s="5">
        <f t="shared" si="54"/>
        <v>66000</v>
      </c>
      <c r="H1776" s="6" t="str">
        <f t="shared" si="55"/>
        <v>Dec</v>
      </c>
      <c r="I1776" s="5">
        <f>YEAR(SALES!$A1776)</f>
        <v>2025</v>
      </c>
    </row>
    <row r="1777" spans="1:9" x14ac:dyDescent="0.35">
      <c r="A1777" s="7" t="s">
        <v>168</v>
      </c>
      <c r="B1777" s="7" t="s">
        <v>170</v>
      </c>
      <c r="C1777" s="7" t="s">
        <v>53</v>
      </c>
      <c r="D1777" s="7" t="s">
        <v>52</v>
      </c>
      <c r="E1777" s="7">
        <v>14</v>
      </c>
      <c r="F1777" s="7" cm="1">
        <f t="array" ref="F1777">_xlfn.XLOOKUP(SALES!$D1777,TRIM(Table5[PRODUCTS]),Table5[SELLING PRICE])</f>
        <v>22000</v>
      </c>
      <c r="G1777" s="7">
        <f t="shared" si="54"/>
        <v>308000</v>
      </c>
      <c r="H1777" s="6" t="str">
        <f t="shared" si="55"/>
        <v>Dec</v>
      </c>
      <c r="I1777" s="5">
        <f>YEAR(SALES!$A1777)</f>
        <v>2025</v>
      </c>
    </row>
    <row r="1778" spans="1:9" x14ac:dyDescent="0.35">
      <c r="A1778" s="5" t="s">
        <v>158</v>
      </c>
      <c r="B1778" s="5" t="s">
        <v>163</v>
      </c>
      <c r="C1778" s="5" t="s">
        <v>53</v>
      </c>
      <c r="D1778" s="5" t="s">
        <v>52</v>
      </c>
      <c r="E1778" s="5">
        <v>2</v>
      </c>
      <c r="F1778" s="5" cm="1">
        <f t="array" ref="F1778">_xlfn.XLOOKUP(SALES!$D1778,TRIM(Table5[PRODUCTS]),Table5[SELLING PRICE])</f>
        <v>22000</v>
      </c>
      <c r="G1778" s="5">
        <f t="shared" si="54"/>
        <v>44000</v>
      </c>
      <c r="H1778" s="6" t="str">
        <f t="shared" si="55"/>
        <v>Dec</v>
      </c>
      <c r="I1778" s="5">
        <f>YEAR(SALES!$A1778)</f>
        <v>2025</v>
      </c>
    </row>
    <row r="1779" spans="1:9" x14ac:dyDescent="0.35">
      <c r="A1779" s="7" t="s">
        <v>145</v>
      </c>
      <c r="B1779" s="7" t="s">
        <v>154</v>
      </c>
      <c r="C1779" s="7" t="s">
        <v>53</v>
      </c>
      <c r="D1779" s="7" t="s">
        <v>52</v>
      </c>
      <c r="E1779" s="7">
        <v>9</v>
      </c>
      <c r="F1779" s="7" cm="1">
        <f t="array" ref="F1779">_xlfn.XLOOKUP(SALES!$D1779,TRIM(Table5[PRODUCTS]),Table5[SELLING PRICE])</f>
        <v>22000</v>
      </c>
      <c r="G1779" s="7">
        <f t="shared" si="54"/>
        <v>198000</v>
      </c>
      <c r="H1779" s="6" t="str">
        <f t="shared" si="55"/>
        <v>Dec</v>
      </c>
      <c r="I1779" s="7">
        <f>YEAR(SALES!$A1779)</f>
        <v>2025</v>
      </c>
    </row>
    <row r="1780" spans="1:9" x14ac:dyDescent="0.35">
      <c r="A1780" s="5" t="s">
        <v>49</v>
      </c>
      <c r="B1780" s="5" t="s">
        <v>54</v>
      </c>
      <c r="C1780" s="5" t="s">
        <v>53</v>
      </c>
      <c r="D1780" s="5" t="s">
        <v>52</v>
      </c>
      <c r="E1780" s="5">
        <v>15</v>
      </c>
      <c r="F1780" s="5" cm="1">
        <f t="array" ref="F1780">_xlfn.XLOOKUP(SALES!$D1780,TRIM(Table5[PRODUCTS]),Table5[SELLING PRICE])</f>
        <v>22000</v>
      </c>
      <c r="G1780" s="5">
        <f t="shared" si="54"/>
        <v>330000</v>
      </c>
      <c r="H1780" s="6" t="str">
        <f t="shared" si="55"/>
        <v>Dec</v>
      </c>
      <c r="I1780" s="5">
        <f>YEAR(SALES!$A1780)</f>
        <v>2025</v>
      </c>
    </row>
    <row r="1781" spans="1:9" x14ac:dyDescent="0.35">
      <c r="A1781" s="7" t="s">
        <v>7127</v>
      </c>
      <c r="B1781" s="7" t="s">
        <v>7129</v>
      </c>
      <c r="C1781" s="7" t="s">
        <v>27</v>
      </c>
      <c r="D1781" s="7" t="s">
        <v>72</v>
      </c>
      <c r="E1781" s="7">
        <v>6</v>
      </c>
      <c r="F1781" s="7" cm="1">
        <f t="array" ref="F1781">_xlfn.XLOOKUP(SALES!$D1781,TRIM(Table5[PRODUCTS]),Table5[SELLING PRICE])</f>
        <v>1500</v>
      </c>
      <c r="G1781" s="7">
        <f t="shared" si="54"/>
        <v>9000</v>
      </c>
      <c r="H1781" s="6" t="str">
        <f t="shared" si="55"/>
        <v>Jan</v>
      </c>
      <c r="I1781" s="5">
        <f>YEAR(SALES!$A1781)</f>
        <v>2023</v>
      </c>
    </row>
    <row r="1782" spans="1:9" x14ac:dyDescent="0.35">
      <c r="A1782" s="5" t="s">
        <v>7066</v>
      </c>
      <c r="B1782" s="5" t="s">
        <v>7071</v>
      </c>
      <c r="C1782" s="5" t="s">
        <v>27</v>
      </c>
      <c r="D1782" s="5" t="s">
        <v>72</v>
      </c>
      <c r="E1782" s="5">
        <v>9</v>
      </c>
      <c r="F1782" s="5" cm="1">
        <f t="array" ref="F1782">_xlfn.XLOOKUP(SALES!$D1782,TRIM(Table5[PRODUCTS]),Table5[SELLING PRICE])</f>
        <v>1500</v>
      </c>
      <c r="G1782" s="5">
        <f t="shared" si="54"/>
        <v>13500</v>
      </c>
      <c r="H1782" s="6" t="str">
        <f t="shared" si="55"/>
        <v>Jan</v>
      </c>
      <c r="I1782" s="5">
        <f>YEAR(SALES!$A1782)</f>
        <v>2023</v>
      </c>
    </row>
    <row r="1783" spans="1:9" x14ac:dyDescent="0.35">
      <c r="A1783" s="7" t="s">
        <v>7045</v>
      </c>
      <c r="B1783" s="7" t="s">
        <v>7049</v>
      </c>
      <c r="C1783" s="7" t="s">
        <v>27</v>
      </c>
      <c r="D1783" s="7" t="s">
        <v>72</v>
      </c>
      <c r="E1783" s="7">
        <v>11</v>
      </c>
      <c r="F1783" s="7" cm="1">
        <f t="array" ref="F1783">_xlfn.XLOOKUP(SALES!$D1783,TRIM(Table5[PRODUCTS]),Table5[SELLING PRICE])</f>
        <v>1500</v>
      </c>
      <c r="G1783" s="7">
        <f t="shared" si="54"/>
        <v>16500</v>
      </c>
      <c r="H1783" s="6" t="str">
        <f t="shared" si="55"/>
        <v>Jan</v>
      </c>
      <c r="I1783" s="5">
        <f>YEAR(SALES!$A1783)</f>
        <v>2023</v>
      </c>
    </row>
    <row r="1784" spans="1:9" x14ac:dyDescent="0.35">
      <c r="A1784" s="5" t="s">
        <v>7045</v>
      </c>
      <c r="B1784" s="5" t="s">
        <v>7047</v>
      </c>
      <c r="C1784" s="5" t="s">
        <v>27</v>
      </c>
      <c r="D1784" s="5" t="s">
        <v>72</v>
      </c>
      <c r="E1784" s="5">
        <v>6</v>
      </c>
      <c r="F1784" s="5" cm="1">
        <f t="array" ref="F1784">_xlfn.XLOOKUP(SALES!$D1784,TRIM(Table5[PRODUCTS]),Table5[SELLING PRICE])</f>
        <v>1500</v>
      </c>
      <c r="G1784" s="5">
        <f t="shared" si="54"/>
        <v>9000</v>
      </c>
      <c r="H1784" s="6" t="str">
        <f t="shared" si="55"/>
        <v>Jan</v>
      </c>
      <c r="I1784" s="5">
        <f>YEAR(SALES!$A1784)</f>
        <v>2023</v>
      </c>
    </row>
    <row r="1785" spans="1:9" x14ac:dyDescent="0.35">
      <c r="A1785" s="7" t="s">
        <v>7032</v>
      </c>
      <c r="B1785" s="7" t="s">
        <v>7034</v>
      </c>
      <c r="C1785" s="7" t="s">
        <v>27</v>
      </c>
      <c r="D1785" s="7" t="s">
        <v>72</v>
      </c>
      <c r="E1785" s="7">
        <v>10</v>
      </c>
      <c r="F1785" s="7" cm="1">
        <f t="array" ref="F1785">_xlfn.XLOOKUP(SALES!$D1785,TRIM(Table5[PRODUCTS]),Table5[SELLING PRICE])</f>
        <v>1500</v>
      </c>
      <c r="G1785" s="7">
        <f t="shared" si="54"/>
        <v>15000</v>
      </c>
      <c r="H1785" s="6" t="str">
        <f t="shared" si="55"/>
        <v>Jan</v>
      </c>
      <c r="I1785" s="7">
        <f>YEAR(SALES!$A1785)</f>
        <v>2023</v>
      </c>
    </row>
    <row r="1786" spans="1:9" x14ac:dyDescent="0.35">
      <c r="A1786" s="5" t="s">
        <v>6999</v>
      </c>
      <c r="B1786" s="5" t="s">
        <v>7001</v>
      </c>
      <c r="C1786" s="5" t="s">
        <v>27</v>
      </c>
      <c r="D1786" s="5" t="s">
        <v>72</v>
      </c>
      <c r="E1786" s="5">
        <v>7</v>
      </c>
      <c r="F1786" s="5" cm="1">
        <f t="array" ref="F1786">_xlfn.XLOOKUP(SALES!$D1786,TRIM(Table5[PRODUCTS]),Table5[SELLING PRICE])</f>
        <v>1500</v>
      </c>
      <c r="G1786" s="5">
        <f t="shared" si="54"/>
        <v>10500</v>
      </c>
      <c r="H1786" s="6" t="str">
        <f t="shared" si="55"/>
        <v>Jan</v>
      </c>
      <c r="I1786" s="5">
        <f>YEAR(SALES!$A1786)</f>
        <v>2023</v>
      </c>
    </row>
    <row r="1787" spans="1:9" x14ac:dyDescent="0.35">
      <c r="A1787" s="7" t="s">
        <v>6935</v>
      </c>
      <c r="B1787" s="7" t="s">
        <v>6936</v>
      </c>
      <c r="C1787" s="7" t="s">
        <v>27</v>
      </c>
      <c r="D1787" s="7" t="s">
        <v>72</v>
      </c>
      <c r="E1787" s="7">
        <v>12</v>
      </c>
      <c r="F1787" s="7" cm="1">
        <f t="array" ref="F1787">_xlfn.XLOOKUP(SALES!$D1787,TRIM(Table5[PRODUCTS]),Table5[SELLING PRICE])</f>
        <v>1500</v>
      </c>
      <c r="G1787" s="7">
        <f t="shared" si="54"/>
        <v>18000</v>
      </c>
      <c r="H1787" s="6" t="str">
        <f t="shared" si="55"/>
        <v>Feb</v>
      </c>
      <c r="I1787" s="5">
        <f>YEAR(SALES!$A1787)</f>
        <v>2023</v>
      </c>
    </row>
    <row r="1788" spans="1:9" x14ac:dyDescent="0.35">
      <c r="A1788" s="5" t="s">
        <v>6897</v>
      </c>
      <c r="B1788" s="5" t="s">
        <v>6900</v>
      </c>
      <c r="C1788" s="5" t="s">
        <v>27</v>
      </c>
      <c r="D1788" s="5" t="s">
        <v>72</v>
      </c>
      <c r="E1788" s="5">
        <v>4</v>
      </c>
      <c r="F1788" s="5" cm="1">
        <f t="array" ref="F1788">_xlfn.XLOOKUP(SALES!$D1788,TRIM(Table5[PRODUCTS]),Table5[SELLING PRICE])</f>
        <v>1500</v>
      </c>
      <c r="G1788" s="5">
        <f t="shared" si="54"/>
        <v>6000</v>
      </c>
      <c r="H1788" s="6" t="str">
        <f t="shared" si="55"/>
        <v>Feb</v>
      </c>
      <c r="I1788" s="5">
        <f>YEAR(SALES!$A1788)</f>
        <v>2023</v>
      </c>
    </row>
    <row r="1789" spans="1:9" x14ac:dyDescent="0.35">
      <c r="A1789" s="7" t="s">
        <v>6886</v>
      </c>
      <c r="B1789" s="7" t="s">
        <v>6887</v>
      </c>
      <c r="C1789" s="7" t="s">
        <v>27</v>
      </c>
      <c r="D1789" s="7" t="s">
        <v>72</v>
      </c>
      <c r="E1789" s="7">
        <v>10</v>
      </c>
      <c r="F1789" s="7" cm="1">
        <f t="array" ref="F1789">_xlfn.XLOOKUP(SALES!$D1789,TRIM(Table5[PRODUCTS]),Table5[SELLING PRICE])</f>
        <v>1500</v>
      </c>
      <c r="G1789" s="7">
        <f t="shared" si="54"/>
        <v>15000</v>
      </c>
      <c r="H1789" s="6" t="str">
        <f t="shared" si="55"/>
        <v>Feb</v>
      </c>
      <c r="I1789" s="5">
        <f>YEAR(SALES!$A1789)</f>
        <v>2023</v>
      </c>
    </row>
    <row r="1790" spans="1:9" x14ac:dyDescent="0.35">
      <c r="A1790" s="5" t="s">
        <v>6853</v>
      </c>
      <c r="B1790" s="5" t="s">
        <v>6855</v>
      </c>
      <c r="C1790" s="5" t="s">
        <v>27</v>
      </c>
      <c r="D1790" s="5" t="s">
        <v>72</v>
      </c>
      <c r="E1790" s="5">
        <v>14</v>
      </c>
      <c r="F1790" s="5" cm="1">
        <f t="array" ref="F1790">_xlfn.XLOOKUP(SALES!$D1790,TRIM(Table5[PRODUCTS]),Table5[SELLING PRICE])</f>
        <v>1500</v>
      </c>
      <c r="G1790" s="5">
        <f t="shared" si="54"/>
        <v>21000</v>
      </c>
      <c r="H1790" s="6" t="str">
        <f t="shared" si="55"/>
        <v>Feb</v>
      </c>
      <c r="I1790" s="5">
        <f>YEAR(SALES!$A1790)</f>
        <v>2023</v>
      </c>
    </row>
    <row r="1791" spans="1:9" x14ac:dyDescent="0.35">
      <c r="A1791" s="7" t="s">
        <v>6822</v>
      </c>
      <c r="B1791" s="7" t="s">
        <v>6824</v>
      </c>
      <c r="C1791" s="7" t="s">
        <v>27</v>
      </c>
      <c r="D1791" s="7" t="s">
        <v>72</v>
      </c>
      <c r="E1791" s="7">
        <v>8</v>
      </c>
      <c r="F1791" s="7" cm="1">
        <f t="array" ref="F1791">_xlfn.XLOOKUP(SALES!$D1791,TRIM(Table5[PRODUCTS]),Table5[SELLING PRICE])</f>
        <v>1500</v>
      </c>
      <c r="G1791" s="7">
        <f t="shared" si="54"/>
        <v>12000</v>
      </c>
      <c r="H1791" s="6" t="str">
        <f t="shared" si="55"/>
        <v>Feb</v>
      </c>
      <c r="I1791" s="7">
        <f>YEAR(SALES!$A1791)</f>
        <v>2023</v>
      </c>
    </row>
    <row r="1792" spans="1:9" x14ac:dyDescent="0.35">
      <c r="A1792" s="5" t="s">
        <v>6782</v>
      </c>
      <c r="B1792" s="5" t="s">
        <v>6786</v>
      </c>
      <c r="C1792" s="5" t="s">
        <v>27</v>
      </c>
      <c r="D1792" s="5" t="s">
        <v>72</v>
      </c>
      <c r="E1792" s="5">
        <v>9</v>
      </c>
      <c r="F1792" s="5" cm="1">
        <f t="array" ref="F1792">_xlfn.XLOOKUP(SALES!$D1792,TRIM(Table5[PRODUCTS]),Table5[SELLING PRICE])</f>
        <v>1500</v>
      </c>
      <c r="G1792" s="5">
        <f t="shared" si="54"/>
        <v>13500</v>
      </c>
      <c r="H1792" s="6" t="str">
        <f t="shared" si="55"/>
        <v>Feb</v>
      </c>
      <c r="I1792" s="5">
        <f>YEAR(SALES!$A1792)</f>
        <v>2023</v>
      </c>
    </row>
    <row r="1793" spans="1:9" x14ac:dyDescent="0.35">
      <c r="A1793" s="7" t="s">
        <v>6715</v>
      </c>
      <c r="B1793" s="7" t="s">
        <v>6719</v>
      </c>
      <c r="C1793" s="7" t="s">
        <v>27</v>
      </c>
      <c r="D1793" s="7" t="s">
        <v>72</v>
      </c>
      <c r="E1793" s="7">
        <v>1</v>
      </c>
      <c r="F1793" s="7" cm="1">
        <f t="array" ref="F1793">_xlfn.XLOOKUP(SALES!$D1793,TRIM(Table5[PRODUCTS]),Table5[SELLING PRICE])</f>
        <v>1500</v>
      </c>
      <c r="G1793" s="7">
        <f t="shared" si="54"/>
        <v>1500</v>
      </c>
      <c r="H1793" s="6" t="str">
        <f t="shared" si="55"/>
        <v>Mar</v>
      </c>
      <c r="I1793" s="5">
        <f>YEAR(SALES!$A1793)</f>
        <v>2023</v>
      </c>
    </row>
    <row r="1794" spans="1:9" x14ac:dyDescent="0.35">
      <c r="A1794" s="5" t="s">
        <v>6680</v>
      </c>
      <c r="B1794" s="5" t="s">
        <v>6682</v>
      </c>
      <c r="C1794" s="5" t="s">
        <v>27</v>
      </c>
      <c r="D1794" s="5" t="s">
        <v>72</v>
      </c>
      <c r="E1794" s="5">
        <v>12</v>
      </c>
      <c r="F1794" s="5" cm="1">
        <f t="array" ref="F1794">_xlfn.XLOOKUP(SALES!$D1794,TRIM(Table5[PRODUCTS]),Table5[SELLING PRICE])</f>
        <v>1500</v>
      </c>
      <c r="G1794" s="5">
        <f t="shared" ref="G1794:G1857" si="56">PRODUCT(E1794:F1794)</f>
        <v>18000</v>
      </c>
      <c r="H1794" s="6" t="str">
        <f t="shared" ref="H1794:H1857" si="57">TEXT(A1794, "mmm")</f>
        <v>Mar</v>
      </c>
      <c r="I1794" s="5">
        <f>YEAR(SALES!$A1794)</f>
        <v>2023</v>
      </c>
    </row>
    <row r="1795" spans="1:9" x14ac:dyDescent="0.35">
      <c r="A1795" s="7" t="s">
        <v>6580</v>
      </c>
      <c r="B1795" s="7" t="s">
        <v>6584</v>
      </c>
      <c r="C1795" s="7" t="s">
        <v>27</v>
      </c>
      <c r="D1795" s="7" t="s">
        <v>72</v>
      </c>
      <c r="E1795" s="7">
        <v>15</v>
      </c>
      <c r="F1795" s="7" cm="1">
        <f t="array" ref="F1795">_xlfn.XLOOKUP(SALES!$D1795,TRIM(Table5[PRODUCTS]),Table5[SELLING PRICE])</f>
        <v>1500</v>
      </c>
      <c r="G1795" s="7">
        <f t="shared" si="56"/>
        <v>22500</v>
      </c>
      <c r="H1795" s="6" t="str">
        <f t="shared" si="57"/>
        <v>Mar</v>
      </c>
      <c r="I1795" s="5">
        <f>YEAR(SALES!$A1795)</f>
        <v>2023</v>
      </c>
    </row>
    <row r="1796" spans="1:9" x14ac:dyDescent="0.35">
      <c r="A1796" s="5" t="s">
        <v>6562</v>
      </c>
      <c r="B1796" s="5" t="s">
        <v>6564</v>
      </c>
      <c r="C1796" s="5" t="s">
        <v>27</v>
      </c>
      <c r="D1796" s="5" t="s">
        <v>72</v>
      </c>
      <c r="E1796" s="5">
        <v>4</v>
      </c>
      <c r="F1796" s="5" cm="1">
        <f t="array" ref="F1796">_xlfn.XLOOKUP(SALES!$D1796,TRIM(Table5[PRODUCTS]),Table5[SELLING PRICE])</f>
        <v>1500</v>
      </c>
      <c r="G1796" s="5">
        <f t="shared" si="56"/>
        <v>6000</v>
      </c>
      <c r="H1796" s="6" t="str">
        <f t="shared" si="57"/>
        <v>Mar</v>
      </c>
      <c r="I1796" s="5">
        <f>YEAR(SALES!$A1796)</f>
        <v>2023</v>
      </c>
    </row>
    <row r="1797" spans="1:9" x14ac:dyDescent="0.35">
      <c r="A1797" s="7" t="s">
        <v>6512</v>
      </c>
      <c r="B1797" s="7" t="s">
        <v>6517</v>
      </c>
      <c r="C1797" s="7" t="s">
        <v>27</v>
      </c>
      <c r="D1797" s="7" t="s">
        <v>72</v>
      </c>
      <c r="E1797" s="7">
        <v>1</v>
      </c>
      <c r="F1797" s="7" cm="1">
        <f t="array" ref="F1797">_xlfn.XLOOKUP(SALES!$D1797,TRIM(Table5[PRODUCTS]),Table5[SELLING PRICE])</f>
        <v>1500</v>
      </c>
      <c r="G1797" s="7">
        <f t="shared" si="56"/>
        <v>1500</v>
      </c>
      <c r="H1797" s="6" t="str">
        <f t="shared" si="57"/>
        <v>Apr</v>
      </c>
      <c r="I1797" s="7">
        <f>YEAR(SALES!$A1797)</f>
        <v>2023</v>
      </c>
    </row>
    <row r="1798" spans="1:9" x14ac:dyDescent="0.35">
      <c r="A1798" s="5" t="s">
        <v>6512</v>
      </c>
      <c r="B1798" s="5" t="s">
        <v>6514</v>
      </c>
      <c r="C1798" s="5" t="s">
        <v>27</v>
      </c>
      <c r="D1798" s="5" t="s">
        <v>72</v>
      </c>
      <c r="E1798" s="5">
        <v>3</v>
      </c>
      <c r="F1798" s="5" cm="1">
        <f t="array" ref="F1798">_xlfn.XLOOKUP(SALES!$D1798,TRIM(Table5[PRODUCTS]),Table5[SELLING PRICE])</f>
        <v>1500</v>
      </c>
      <c r="G1798" s="5">
        <f t="shared" si="56"/>
        <v>4500</v>
      </c>
      <c r="H1798" s="6" t="str">
        <f t="shared" si="57"/>
        <v>Apr</v>
      </c>
      <c r="I1798" s="5">
        <f>YEAR(SALES!$A1798)</f>
        <v>2023</v>
      </c>
    </row>
    <row r="1799" spans="1:9" x14ac:dyDescent="0.35">
      <c r="A1799" s="7" t="s">
        <v>6396</v>
      </c>
      <c r="B1799" s="7" t="s">
        <v>6395</v>
      </c>
      <c r="C1799" s="7" t="s">
        <v>27</v>
      </c>
      <c r="D1799" s="7" t="s">
        <v>72</v>
      </c>
      <c r="E1799" s="7">
        <v>12</v>
      </c>
      <c r="F1799" s="7" cm="1">
        <f t="array" ref="F1799">_xlfn.XLOOKUP(SALES!$D1799,TRIM(Table5[PRODUCTS]),Table5[SELLING PRICE])</f>
        <v>1500</v>
      </c>
      <c r="G1799" s="7">
        <f t="shared" si="56"/>
        <v>18000</v>
      </c>
      <c r="H1799" s="6" t="str">
        <f t="shared" si="57"/>
        <v>Apr</v>
      </c>
      <c r="I1799" s="5">
        <f>YEAR(SALES!$A1799)</f>
        <v>2023</v>
      </c>
    </row>
    <row r="1800" spans="1:9" x14ac:dyDescent="0.35">
      <c r="A1800" s="5" t="s">
        <v>6355</v>
      </c>
      <c r="B1800" s="5" t="s">
        <v>6357</v>
      </c>
      <c r="C1800" s="5" t="s">
        <v>27</v>
      </c>
      <c r="D1800" s="5" t="s">
        <v>72</v>
      </c>
      <c r="E1800" s="5">
        <v>3</v>
      </c>
      <c r="F1800" s="5" cm="1">
        <f t="array" ref="F1800">_xlfn.XLOOKUP(SALES!$D1800,TRIM(Table5[PRODUCTS]),Table5[SELLING PRICE])</f>
        <v>1500</v>
      </c>
      <c r="G1800" s="5">
        <f t="shared" si="56"/>
        <v>4500</v>
      </c>
      <c r="H1800" s="6" t="str">
        <f t="shared" si="57"/>
        <v>Apr</v>
      </c>
      <c r="I1800" s="5">
        <f>YEAR(SALES!$A1800)</f>
        <v>2023</v>
      </c>
    </row>
    <row r="1801" spans="1:9" x14ac:dyDescent="0.35">
      <c r="A1801" s="7" t="s">
        <v>6343</v>
      </c>
      <c r="B1801" s="7" t="s">
        <v>6346</v>
      </c>
      <c r="C1801" s="7" t="s">
        <v>27</v>
      </c>
      <c r="D1801" s="7" t="s">
        <v>72</v>
      </c>
      <c r="E1801" s="7">
        <v>3</v>
      </c>
      <c r="F1801" s="7" cm="1">
        <f t="array" ref="F1801">_xlfn.XLOOKUP(SALES!$D1801,TRIM(Table5[PRODUCTS]),Table5[SELLING PRICE])</f>
        <v>1500</v>
      </c>
      <c r="G1801" s="7">
        <f t="shared" si="56"/>
        <v>4500</v>
      </c>
      <c r="H1801" s="6" t="str">
        <f t="shared" si="57"/>
        <v>Apr</v>
      </c>
      <c r="I1801" s="5">
        <f>YEAR(SALES!$A1801)</f>
        <v>2023</v>
      </c>
    </row>
    <row r="1802" spans="1:9" x14ac:dyDescent="0.35">
      <c r="A1802" s="5" t="s">
        <v>6286</v>
      </c>
      <c r="B1802" s="5" t="s">
        <v>6290</v>
      </c>
      <c r="C1802" s="5" t="s">
        <v>27</v>
      </c>
      <c r="D1802" s="5" t="s">
        <v>72</v>
      </c>
      <c r="E1802" s="5">
        <v>14</v>
      </c>
      <c r="F1802" s="5" cm="1">
        <f t="array" ref="F1802">_xlfn.XLOOKUP(SALES!$D1802,TRIM(Table5[PRODUCTS]),Table5[SELLING PRICE])</f>
        <v>1500</v>
      </c>
      <c r="G1802" s="5">
        <f t="shared" si="56"/>
        <v>21000</v>
      </c>
      <c r="H1802" s="6" t="str">
        <f t="shared" si="57"/>
        <v>May</v>
      </c>
      <c r="I1802" s="5">
        <f>YEAR(SALES!$A1802)</f>
        <v>2023</v>
      </c>
    </row>
    <row r="1803" spans="1:9" x14ac:dyDescent="0.35">
      <c r="A1803" s="7" t="s">
        <v>6276</v>
      </c>
      <c r="B1803" s="7" t="s">
        <v>6278</v>
      </c>
      <c r="C1803" s="7" t="s">
        <v>27</v>
      </c>
      <c r="D1803" s="7" t="s">
        <v>72</v>
      </c>
      <c r="E1803" s="7">
        <v>6</v>
      </c>
      <c r="F1803" s="7" cm="1">
        <f t="array" ref="F1803">_xlfn.XLOOKUP(SALES!$D1803,TRIM(Table5[PRODUCTS]),Table5[SELLING PRICE])</f>
        <v>1500</v>
      </c>
      <c r="G1803" s="7">
        <f t="shared" si="56"/>
        <v>9000</v>
      </c>
      <c r="H1803" s="6" t="str">
        <f t="shared" si="57"/>
        <v>May</v>
      </c>
      <c r="I1803" s="7">
        <f>YEAR(SALES!$A1803)</f>
        <v>2023</v>
      </c>
    </row>
    <row r="1804" spans="1:9" x14ac:dyDescent="0.35">
      <c r="A1804" s="5" t="s">
        <v>6236</v>
      </c>
      <c r="B1804" s="5" t="s">
        <v>6235</v>
      </c>
      <c r="C1804" s="5" t="s">
        <v>27</v>
      </c>
      <c r="D1804" s="5" t="s">
        <v>72</v>
      </c>
      <c r="E1804" s="5">
        <v>10</v>
      </c>
      <c r="F1804" s="5" cm="1">
        <f t="array" ref="F1804">_xlfn.XLOOKUP(SALES!$D1804,TRIM(Table5[PRODUCTS]),Table5[SELLING PRICE])</f>
        <v>1500</v>
      </c>
      <c r="G1804" s="5">
        <f t="shared" si="56"/>
        <v>15000</v>
      </c>
      <c r="H1804" s="6" t="str">
        <f t="shared" si="57"/>
        <v>May</v>
      </c>
      <c r="I1804" s="5">
        <f>YEAR(SALES!$A1804)</f>
        <v>2023</v>
      </c>
    </row>
    <row r="1805" spans="1:9" x14ac:dyDescent="0.35">
      <c r="A1805" s="7" t="s">
        <v>6192</v>
      </c>
      <c r="B1805" s="7" t="s">
        <v>6198</v>
      </c>
      <c r="C1805" s="7" t="s">
        <v>27</v>
      </c>
      <c r="D1805" s="7" t="s">
        <v>72</v>
      </c>
      <c r="E1805" s="7">
        <v>10</v>
      </c>
      <c r="F1805" s="7" cm="1">
        <f t="array" ref="F1805">_xlfn.XLOOKUP(SALES!$D1805,TRIM(Table5[PRODUCTS]),Table5[SELLING PRICE])</f>
        <v>1500</v>
      </c>
      <c r="G1805" s="7">
        <f t="shared" si="56"/>
        <v>15000</v>
      </c>
      <c r="H1805" s="6" t="str">
        <f t="shared" si="57"/>
        <v>May</v>
      </c>
      <c r="I1805" s="5">
        <f>YEAR(SALES!$A1805)</f>
        <v>2023</v>
      </c>
    </row>
    <row r="1806" spans="1:9" x14ac:dyDescent="0.35">
      <c r="A1806" s="5" t="s">
        <v>6192</v>
      </c>
      <c r="B1806" s="5" t="s">
        <v>6193</v>
      </c>
      <c r="C1806" s="5" t="s">
        <v>27</v>
      </c>
      <c r="D1806" s="5" t="s">
        <v>72</v>
      </c>
      <c r="E1806" s="5">
        <v>5</v>
      </c>
      <c r="F1806" s="5" cm="1">
        <f t="array" ref="F1806">_xlfn.XLOOKUP(SALES!$D1806,TRIM(Table5[PRODUCTS]),Table5[SELLING PRICE])</f>
        <v>1500</v>
      </c>
      <c r="G1806" s="5">
        <f t="shared" si="56"/>
        <v>7500</v>
      </c>
      <c r="H1806" s="6" t="str">
        <f t="shared" si="57"/>
        <v>May</v>
      </c>
      <c r="I1806" s="5">
        <f>YEAR(SALES!$A1806)</f>
        <v>2023</v>
      </c>
    </row>
    <row r="1807" spans="1:9" x14ac:dyDescent="0.35">
      <c r="A1807" s="7" t="s">
        <v>6163</v>
      </c>
      <c r="B1807" s="7" t="s">
        <v>6164</v>
      </c>
      <c r="C1807" s="7" t="s">
        <v>27</v>
      </c>
      <c r="D1807" s="7" t="s">
        <v>72</v>
      </c>
      <c r="E1807" s="7">
        <v>10</v>
      </c>
      <c r="F1807" s="7" cm="1">
        <f t="array" ref="F1807">_xlfn.XLOOKUP(SALES!$D1807,TRIM(Table5[PRODUCTS]),Table5[SELLING PRICE])</f>
        <v>1500</v>
      </c>
      <c r="G1807" s="7">
        <f t="shared" si="56"/>
        <v>15000</v>
      </c>
      <c r="H1807" s="6" t="str">
        <f t="shared" si="57"/>
        <v>May</v>
      </c>
      <c r="I1807" s="5">
        <f>YEAR(SALES!$A1807)</f>
        <v>2023</v>
      </c>
    </row>
    <row r="1808" spans="1:9" x14ac:dyDescent="0.35">
      <c r="A1808" s="5" t="s">
        <v>6122</v>
      </c>
      <c r="B1808" s="5" t="s">
        <v>6121</v>
      </c>
      <c r="C1808" s="5" t="s">
        <v>27</v>
      </c>
      <c r="D1808" s="5" t="s">
        <v>72</v>
      </c>
      <c r="E1808" s="5">
        <v>11</v>
      </c>
      <c r="F1808" s="5" cm="1">
        <f t="array" ref="F1808">_xlfn.XLOOKUP(SALES!$D1808,TRIM(Table5[PRODUCTS]),Table5[SELLING PRICE])</f>
        <v>1500</v>
      </c>
      <c r="G1808" s="5">
        <f t="shared" si="56"/>
        <v>16500</v>
      </c>
      <c r="H1808" s="6" t="str">
        <f t="shared" si="57"/>
        <v>May</v>
      </c>
      <c r="I1808" s="5">
        <f>YEAR(SALES!$A1808)</f>
        <v>2023</v>
      </c>
    </row>
    <row r="1809" spans="1:9" x14ac:dyDescent="0.35">
      <c r="A1809" s="7" t="s">
        <v>6093</v>
      </c>
      <c r="B1809" s="7" t="s">
        <v>6094</v>
      </c>
      <c r="C1809" s="7" t="s">
        <v>27</v>
      </c>
      <c r="D1809" s="7" t="s">
        <v>72</v>
      </c>
      <c r="E1809" s="7">
        <v>1</v>
      </c>
      <c r="F1809" s="7" cm="1">
        <f t="array" ref="F1809">_xlfn.XLOOKUP(SALES!$D1809,TRIM(Table5[PRODUCTS]),Table5[SELLING PRICE])</f>
        <v>1500</v>
      </c>
      <c r="G1809" s="7">
        <f t="shared" si="56"/>
        <v>1500</v>
      </c>
      <c r="H1809" s="6" t="str">
        <f t="shared" si="57"/>
        <v>Jun</v>
      </c>
      <c r="I1809" s="7">
        <f>YEAR(SALES!$A1809)</f>
        <v>2023</v>
      </c>
    </row>
    <row r="1810" spans="1:9" x14ac:dyDescent="0.35">
      <c r="A1810" s="5" t="s">
        <v>5970</v>
      </c>
      <c r="B1810" s="5" t="s">
        <v>5978</v>
      </c>
      <c r="C1810" s="5" t="s">
        <v>27</v>
      </c>
      <c r="D1810" s="5" t="s">
        <v>72</v>
      </c>
      <c r="E1810" s="5">
        <v>11</v>
      </c>
      <c r="F1810" s="5" cm="1">
        <f t="array" ref="F1810">_xlfn.XLOOKUP(SALES!$D1810,TRIM(Table5[PRODUCTS]),Table5[SELLING PRICE])</f>
        <v>1500</v>
      </c>
      <c r="G1810" s="5">
        <f t="shared" si="56"/>
        <v>16500</v>
      </c>
      <c r="H1810" s="6" t="str">
        <f t="shared" si="57"/>
        <v>Jun</v>
      </c>
      <c r="I1810" s="5">
        <f>YEAR(SALES!$A1810)</f>
        <v>2023</v>
      </c>
    </row>
    <row r="1811" spans="1:9" x14ac:dyDescent="0.35">
      <c r="A1811" s="7" t="s">
        <v>5920</v>
      </c>
      <c r="B1811" s="7" t="s">
        <v>5921</v>
      </c>
      <c r="C1811" s="7" t="s">
        <v>27</v>
      </c>
      <c r="D1811" s="7" t="s">
        <v>72</v>
      </c>
      <c r="E1811" s="7">
        <v>13</v>
      </c>
      <c r="F1811" s="7" cm="1">
        <f t="array" ref="F1811">_xlfn.XLOOKUP(SALES!$D1811,TRIM(Table5[PRODUCTS]),Table5[SELLING PRICE])</f>
        <v>1500</v>
      </c>
      <c r="G1811" s="7">
        <f t="shared" si="56"/>
        <v>19500</v>
      </c>
      <c r="H1811" s="6" t="str">
        <f t="shared" si="57"/>
        <v>Jun</v>
      </c>
      <c r="I1811" s="5">
        <f>YEAR(SALES!$A1811)</f>
        <v>2023</v>
      </c>
    </row>
    <row r="1812" spans="1:9" x14ac:dyDescent="0.35">
      <c r="A1812" s="5" t="s">
        <v>5896</v>
      </c>
      <c r="B1812" s="5" t="s">
        <v>5895</v>
      </c>
      <c r="C1812" s="5" t="s">
        <v>27</v>
      </c>
      <c r="D1812" s="5" t="s">
        <v>72</v>
      </c>
      <c r="E1812" s="5">
        <v>15</v>
      </c>
      <c r="F1812" s="5" cm="1">
        <f t="array" ref="F1812">_xlfn.XLOOKUP(SALES!$D1812,TRIM(Table5[PRODUCTS]),Table5[SELLING PRICE])</f>
        <v>1500</v>
      </c>
      <c r="G1812" s="5">
        <f t="shared" si="56"/>
        <v>22500</v>
      </c>
      <c r="H1812" s="6" t="str">
        <f t="shared" si="57"/>
        <v>Jul</v>
      </c>
      <c r="I1812" s="5">
        <f>YEAR(SALES!$A1812)</f>
        <v>2023</v>
      </c>
    </row>
    <row r="1813" spans="1:9" x14ac:dyDescent="0.35">
      <c r="A1813" s="7" t="s">
        <v>5861</v>
      </c>
      <c r="B1813" s="7" t="s">
        <v>5863</v>
      </c>
      <c r="C1813" s="7" t="s">
        <v>27</v>
      </c>
      <c r="D1813" s="7" t="s">
        <v>72</v>
      </c>
      <c r="E1813" s="7">
        <v>10</v>
      </c>
      <c r="F1813" s="7" cm="1">
        <f t="array" ref="F1813">_xlfn.XLOOKUP(SALES!$D1813,TRIM(Table5[PRODUCTS]),Table5[SELLING PRICE])</f>
        <v>1500</v>
      </c>
      <c r="G1813" s="7">
        <f t="shared" si="56"/>
        <v>15000</v>
      </c>
      <c r="H1813" s="6" t="str">
        <f t="shared" si="57"/>
        <v>Jul</v>
      </c>
      <c r="I1813" s="5">
        <f>YEAR(SALES!$A1813)</f>
        <v>2023</v>
      </c>
    </row>
    <row r="1814" spans="1:9" x14ac:dyDescent="0.35">
      <c r="A1814" s="5" t="s">
        <v>5806</v>
      </c>
      <c r="B1814" s="5" t="s">
        <v>5812</v>
      </c>
      <c r="C1814" s="5" t="s">
        <v>27</v>
      </c>
      <c r="D1814" s="5" t="s">
        <v>72</v>
      </c>
      <c r="E1814" s="5">
        <v>11</v>
      </c>
      <c r="F1814" s="5" cm="1">
        <f t="array" ref="F1814">_xlfn.XLOOKUP(SALES!$D1814,TRIM(Table5[PRODUCTS]),Table5[SELLING PRICE])</f>
        <v>1500</v>
      </c>
      <c r="G1814" s="5">
        <f t="shared" si="56"/>
        <v>16500</v>
      </c>
      <c r="H1814" s="6" t="str">
        <f t="shared" si="57"/>
        <v>Jul</v>
      </c>
      <c r="I1814" s="5">
        <f>YEAR(SALES!$A1814)</f>
        <v>2023</v>
      </c>
    </row>
    <row r="1815" spans="1:9" x14ac:dyDescent="0.35">
      <c r="A1815" s="7" t="s">
        <v>5758</v>
      </c>
      <c r="B1815" s="7" t="s">
        <v>5760</v>
      </c>
      <c r="C1815" s="7" t="s">
        <v>27</v>
      </c>
      <c r="D1815" s="7" t="s">
        <v>72</v>
      </c>
      <c r="E1815" s="7">
        <v>6</v>
      </c>
      <c r="F1815" s="7" cm="1">
        <f t="array" ref="F1815">_xlfn.XLOOKUP(SALES!$D1815,TRIM(Table5[PRODUCTS]),Table5[SELLING PRICE])</f>
        <v>1500</v>
      </c>
      <c r="G1815" s="7">
        <f t="shared" si="56"/>
        <v>9000</v>
      </c>
      <c r="H1815" s="6" t="str">
        <f t="shared" si="57"/>
        <v>Jul</v>
      </c>
      <c r="I1815" s="7">
        <f>YEAR(SALES!$A1815)</f>
        <v>2023</v>
      </c>
    </row>
    <row r="1816" spans="1:9" x14ac:dyDescent="0.35">
      <c r="A1816" s="5" t="s">
        <v>5728</v>
      </c>
      <c r="B1816" s="5" t="s">
        <v>5729</v>
      </c>
      <c r="C1816" s="5" t="s">
        <v>27</v>
      </c>
      <c r="D1816" s="5" t="s">
        <v>72</v>
      </c>
      <c r="E1816" s="5">
        <v>10</v>
      </c>
      <c r="F1816" s="5" cm="1">
        <f t="array" ref="F1816">_xlfn.XLOOKUP(SALES!$D1816,TRIM(Table5[PRODUCTS]),Table5[SELLING PRICE])</f>
        <v>1500</v>
      </c>
      <c r="G1816" s="5">
        <f t="shared" si="56"/>
        <v>15000</v>
      </c>
      <c r="H1816" s="6" t="str">
        <f t="shared" si="57"/>
        <v>Jul</v>
      </c>
      <c r="I1816" s="5">
        <f>YEAR(SALES!$A1816)</f>
        <v>2023</v>
      </c>
    </row>
    <row r="1817" spans="1:9" x14ac:dyDescent="0.35">
      <c r="A1817" s="7" t="s">
        <v>5656</v>
      </c>
      <c r="B1817" s="7" t="s">
        <v>5655</v>
      </c>
      <c r="C1817" s="7" t="s">
        <v>27</v>
      </c>
      <c r="D1817" s="7" t="s">
        <v>72</v>
      </c>
      <c r="E1817" s="7">
        <v>10</v>
      </c>
      <c r="F1817" s="7" cm="1">
        <f t="array" ref="F1817">_xlfn.XLOOKUP(SALES!$D1817,TRIM(Table5[PRODUCTS]),Table5[SELLING PRICE])</f>
        <v>1500</v>
      </c>
      <c r="G1817" s="7">
        <f t="shared" si="56"/>
        <v>15000</v>
      </c>
      <c r="H1817" s="6" t="str">
        <f t="shared" si="57"/>
        <v>Aug</v>
      </c>
      <c r="I1817" s="5">
        <f>YEAR(SALES!$A1817)</f>
        <v>2023</v>
      </c>
    </row>
    <row r="1818" spans="1:9" x14ac:dyDescent="0.35">
      <c r="A1818" s="5" t="s">
        <v>5607</v>
      </c>
      <c r="B1818" s="5" t="s">
        <v>5606</v>
      </c>
      <c r="C1818" s="5" t="s">
        <v>27</v>
      </c>
      <c r="D1818" s="5" t="s">
        <v>72</v>
      </c>
      <c r="E1818" s="5">
        <v>2</v>
      </c>
      <c r="F1818" s="5" cm="1">
        <f t="array" ref="F1818">_xlfn.XLOOKUP(SALES!$D1818,TRIM(Table5[PRODUCTS]),Table5[SELLING PRICE])</f>
        <v>1500</v>
      </c>
      <c r="G1818" s="5">
        <f t="shared" si="56"/>
        <v>3000</v>
      </c>
      <c r="H1818" s="6" t="str">
        <f t="shared" si="57"/>
        <v>Aug</v>
      </c>
      <c r="I1818" s="5">
        <f>YEAR(SALES!$A1818)</f>
        <v>2023</v>
      </c>
    </row>
    <row r="1819" spans="1:9" x14ac:dyDescent="0.35">
      <c r="A1819" s="7" t="s">
        <v>5548</v>
      </c>
      <c r="B1819" s="7" t="s">
        <v>5551</v>
      </c>
      <c r="C1819" s="7" t="s">
        <v>27</v>
      </c>
      <c r="D1819" s="7" t="s">
        <v>72</v>
      </c>
      <c r="E1819" s="7">
        <v>4</v>
      </c>
      <c r="F1819" s="7" cm="1">
        <f t="array" ref="F1819">_xlfn.XLOOKUP(SALES!$D1819,TRIM(Table5[PRODUCTS]),Table5[SELLING PRICE])</f>
        <v>1500</v>
      </c>
      <c r="G1819" s="7">
        <f t="shared" si="56"/>
        <v>6000</v>
      </c>
      <c r="H1819" s="6" t="str">
        <f t="shared" si="57"/>
        <v>Aug</v>
      </c>
      <c r="I1819" s="5">
        <f>YEAR(SALES!$A1819)</f>
        <v>2023</v>
      </c>
    </row>
    <row r="1820" spans="1:9" x14ac:dyDescent="0.35">
      <c r="A1820" s="5" t="s">
        <v>5518</v>
      </c>
      <c r="B1820" s="5" t="s">
        <v>5519</v>
      </c>
      <c r="C1820" s="5" t="s">
        <v>27</v>
      </c>
      <c r="D1820" s="5" t="s">
        <v>72</v>
      </c>
      <c r="E1820" s="5">
        <v>10</v>
      </c>
      <c r="F1820" s="5" cm="1">
        <f t="array" ref="F1820">_xlfn.XLOOKUP(SALES!$D1820,TRIM(Table5[PRODUCTS]),Table5[SELLING PRICE])</f>
        <v>1500</v>
      </c>
      <c r="G1820" s="5">
        <f t="shared" si="56"/>
        <v>15000</v>
      </c>
      <c r="H1820" s="6" t="str">
        <f t="shared" si="57"/>
        <v>Sept</v>
      </c>
      <c r="I1820" s="5">
        <f>YEAR(SALES!$A1820)</f>
        <v>2023</v>
      </c>
    </row>
    <row r="1821" spans="1:9" x14ac:dyDescent="0.35">
      <c r="A1821" s="7" t="s">
        <v>5480</v>
      </c>
      <c r="B1821" s="7" t="s">
        <v>5479</v>
      </c>
      <c r="C1821" s="7" t="s">
        <v>27</v>
      </c>
      <c r="D1821" s="7" t="s">
        <v>72</v>
      </c>
      <c r="E1821" s="7">
        <v>8</v>
      </c>
      <c r="F1821" s="7" cm="1">
        <f t="array" ref="F1821">_xlfn.XLOOKUP(SALES!$D1821,TRIM(Table5[PRODUCTS]),Table5[SELLING PRICE])</f>
        <v>1500</v>
      </c>
      <c r="G1821" s="7">
        <f t="shared" si="56"/>
        <v>12000</v>
      </c>
      <c r="H1821" s="6" t="str">
        <f t="shared" si="57"/>
        <v>Sept</v>
      </c>
      <c r="I1821" s="7">
        <f>YEAR(SALES!$A1821)</f>
        <v>2023</v>
      </c>
    </row>
    <row r="1822" spans="1:9" x14ac:dyDescent="0.35">
      <c r="A1822" s="5" t="s">
        <v>5475</v>
      </c>
      <c r="B1822" s="5" t="s">
        <v>5478</v>
      </c>
      <c r="C1822" s="5" t="s">
        <v>27</v>
      </c>
      <c r="D1822" s="5" t="s">
        <v>72</v>
      </c>
      <c r="E1822" s="5">
        <v>10</v>
      </c>
      <c r="F1822" s="5" cm="1">
        <f t="array" ref="F1822">_xlfn.XLOOKUP(SALES!$D1822,TRIM(Table5[PRODUCTS]),Table5[SELLING PRICE])</f>
        <v>1500</v>
      </c>
      <c r="G1822" s="5">
        <f t="shared" si="56"/>
        <v>15000</v>
      </c>
      <c r="H1822" s="6" t="str">
        <f t="shared" si="57"/>
        <v>Sept</v>
      </c>
      <c r="I1822" s="5">
        <f>YEAR(SALES!$A1822)</f>
        <v>2023</v>
      </c>
    </row>
    <row r="1823" spans="1:9" x14ac:dyDescent="0.35">
      <c r="A1823" s="7" t="s">
        <v>5345</v>
      </c>
      <c r="B1823" s="7" t="s">
        <v>5350</v>
      </c>
      <c r="C1823" s="7" t="s">
        <v>27</v>
      </c>
      <c r="D1823" s="7" t="s">
        <v>72</v>
      </c>
      <c r="E1823" s="7">
        <v>12</v>
      </c>
      <c r="F1823" s="7" cm="1">
        <f t="array" ref="F1823">_xlfn.XLOOKUP(SALES!$D1823,TRIM(Table5[PRODUCTS]),Table5[SELLING PRICE])</f>
        <v>1500</v>
      </c>
      <c r="G1823" s="7">
        <f t="shared" si="56"/>
        <v>18000</v>
      </c>
      <c r="H1823" s="6" t="str">
        <f t="shared" si="57"/>
        <v>Sept</v>
      </c>
      <c r="I1823" s="5">
        <f>YEAR(SALES!$A1823)</f>
        <v>2023</v>
      </c>
    </row>
    <row r="1824" spans="1:9" x14ac:dyDescent="0.35">
      <c r="A1824" s="5" t="s">
        <v>5312</v>
      </c>
      <c r="B1824" s="5" t="s">
        <v>5314</v>
      </c>
      <c r="C1824" s="5" t="s">
        <v>27</v>
      </c>
      <c r="D1824" s="5" t="s">
        <v>72</v>
      </c>
      <c r="E1824" s="5">
        <v>7</v>
      </c>
      <c r="F1824" s="5" cm="1">
        <f t="array" ref="F1824">_xlfn.XLOOKUP(SALES!$D1824,TRIM(Table5[PRODUCTS]),Table5[SELLING PRICE])</f>
        <v>1500</v>
      </c>
      <c r="G1824" s="5">
        <f t="shared" si="56"/>
        <v>10500</v>
      </c>
      <c r="H1824" s="6" t="str">
        <f t="shared" si="57"/>
        <v>Oct</v>
      </c>
      <c r="I1824" s="5">
        <f>YEAR(SALES!$A1824)</f>
        <v>2023</v>
      </c>
    </row>
    <row r="1825" spans="1:9" x14ac:dyDescent="0.35">
      <c r="A1825" s="7" t="s">
        <v>5261</v>
      </c>
      <c r="B1825" s="7" t="s">
        <v>5262</v>
      </c>
      <c r="C1825" s="7" t="s">
        <v>27</v>
      </c>
      <c r="D1825" s="7" t="s">
        <v>72</v>
      </c>
      <c r="E1825" s="7">
        <v>8</v>
      </c>
      <c r="F1825" s="7" cm="1">
        <f t="array" ref="F1825">_xlfn.XLOOKUP(SALES!$D1825,TRIM(Table5[PRODUCTS]),Table5[SELLING PRICE])</f>
        <v>1500</v>
      </c>
      <c r="G1825" s="7">
        <f t="shared" si="56"/>
        <v>12000</v>
      </c>
      <c r="H1825" s="6" t="str">
        <f t="shared" si="57"/>
        <v>Oct</v>
      </c>
      <c r="I1825" s="5">
        <f>YEAR(SALES!$A1825)</f>
        <v>2023</v>
      </c>
    </row>
    <row r="1826" spans="1:9" x14ac:dyDescent="0.35">
      <c r="A1826" s="5" t="s">
        <v>5245</v>
      </c>
      <c r="B1826" s="5" t="s">
        <v>5248</v>
      </c>
      <c r="C1826" s="5" t="s">
        <v>27</v>
      </c>
      <c r="D1826" s="5" t="s">
        <v>72</v>
      </c>
      <c r="E1826" s="5">
        <v>14</v>
      </c>
      <c r="F1826" s="5" cm="1">
        <f t="array" ref="F1826">_xlfn.XLOOKUP(SALES!$D1826,TRIM(Table5[PRODUCTS]),Table5[SELLING PRICE])</f>
        <v>1500</v>
      </c>
      <c r="G1826" s="5">
        <f t="shared" si="56"/>
        <v>21000</v>
      </c>
      <c r="H1826" s="6" t="str">
        <f t="shared" si="57"/>
        <v>Oct</v>
      </c>
      <c r="I1826" s="5">
        <f>YEAR(SALES!$A1826)</f>
        <v>2023</v>
      </c>
    </row>
    <row r="1827" spans="1:9" x14ac:dyDescent="0.35">
      <c r="A1827" s="7" t="s">
        <v>5229</v>
      </c>
      <c r="B1827" s="7" t="s">
        <v>5233</v>
      </c>
      <c r="C1827" s="7" t="s">
        <v>27</v>
      </c>
      <c r="D1827" s="7" t="s">
        <v>72</v>
      </c>
      <c r="E1827" s="7">
        <v>8</v>
      </c>
      <c r="F1827" s="7" cm="1">
        <f t="array" ref="F1827">_xlfn.XLOOKUP(SALES!$D1827,TRIM(Table5[PRODUCTS]),Table5[SELLING PRICE])</f>
        <v>1500</v>
      </c>
      <c r="G1827" s="7">
        <f t="shared" si="56"/>
        <v>12000</v>
      </c>
      <c r="H1827" s="6" t="str">
        <f t="shared" si="57"/>
        <v>Oct</v>
      </c>
      <c r="I1827" s="7">
        <f>YEAR(SALES!$A1827)</f>
        <v>2023</v>
      </c>
    </row>
    <row r="1828" spans="1:9" x14ac:dyDescent="0.35">
      <c r="A1828" s="5" t="s">
        <v>5207</v>
      </c>
      <c r="B1828" s="5" t="s">
        <v>5208</v>
      </c>
      <c r="C1828" s="5" t="s">
        <v>27</v>
      </c>
      <c r="D1828" s="5" t="s">
        <v>72</v>
      </c>
      <c r="E1828" s="5">
        <v>13</v>
      </c>
      <c r="F1828" s="5" cm="1">
        <f t="array" ref="F1828">_xlfn.XLOOKUP(SALES!$D1828,TRIM(Table5[PRODUCTS]),Table5[SELLING PRICE])</f>
        <v>1500</v>
      </c>
      <c r="G1828" s="5">
        <f t="shared" si="56"/>
        <v>19500</v>
      </c>
      <c r="H1828" s="6" t="str">
        <f t="shared" si="57"/>
        <v>Oct</v>
      </c>
      <c r="I1828" s="5">
        <f>YEAR(SALES!$A1828)</f>
        <v>2023</v>
      </c>
    </row>
    <row r="1829" spans="1:9" x14ac:dyDescent="0.35">
      <c r="A1829" s="7" t="s">
        <v>5187</v>
      </c>
      <c r="B1829" s="7" t="s">
        <v>5190</v>
      </c>
      <c r="C1829" s="7" t="s">
        <v>27</v>
      </c>
      <c r="D1829" s="7" t="s">
        <v>72</v>
      </c>
      <c r="E1829" s="7">
        <v>7</v>
      </c>
      <c r="F1829" s="7" cm="1">
        <f t="array" ref="F1829">_xlfn.XLOOKUP(SALES!$D1829,TRIM(Table5[PRODUCTS]),Table5[SELLING PRICE])</f>
        <v>1500</v>
      </c>
      <c r="G1829" s="7">
        <f t="shared" si="56"/>
        <v>10500</v>
      </c>
      <c r="H1829" s="6" t="str">
        <f t="shared" si="57"/>
        <v>Oct</v>
      </c>
      <c r="I1829" s="5">
        <f>YEAR(SALES!$A1829)</f>
        <v>2023</v>
      </c>
    </row>
    <row r="1830" spans="1:9" x14ac:dyDescent="0.35">
      <c r="A1830" s="5" t="s">
        <v>5040</v>
      </c>
      <c r="B1830" s="5" t="s">
        <v>5039</v>
      </c>
      <c r="C1830" s="5" t="s">
        <v>27</v>
      </c>
      <c r="D1830" s="5" t="s">
        <v>72</v>
      </c>
      <c r="E1830" s="5">
        <v>2</v>
      </c>
      <c r="F1830" s="5" cm="1">
        <f t="array" ref="F1830">_xlfn.XLOOKUP(SALES!$D1830,TRIM(Table5[PRODUCTS]),Table5[SELLING PRICE])</f>
        <v>1500</v>
      </c>
      <c r="G1830" s="5">
        <f t="shared" si="56"/>
        <v>3000</v>
      </c>
      <c r="H1830" s="6" t="str">
        <f t="shared" si="57"/>
        <v>Nov</v>
      </c>
      <c r="I1830" s="5">
        <f>YEAR(SALES!$A1830)</f>
        <v>2023</v>
      </c>
    </row>
    <row r="1831" spans="1:9" x14ac:dyDescent="0.35">
      <c r="A1831" s="7" t="s">
        <v>5011</v>
      </c>
      <c r="B1831" s="7" t="s">
        <v>5014</v>
      </c>
      <c r="C1831" s="7" t="s">
        <v>27</v>
      </c>
      <c r="D1831" s="7" t="s">
        <v>72</v>
      </c>
      <c r="E1831" s="7">
        <v>13</v>
      </c>
      <c r="F1831" s="7" cm="1">
        <f t="array" ref="F1831">_xlfn.XLOOKUP(SALES!$D1831,TRIM(Table5[PRODUCTS]),Table5[SELLING PRICE])</f>
        <v>1500</v>
      </c>
      <c r="G1831" s="7">
        <f t="shared" si="56"/>
        <v>19500</v>
      </c>
      <c r="H1831" s="6" t="str">
        <f t="shared" si="57"/>
        <v>Nov</v>
      </c>
      <c r="I1831" s="5">
        <f>YEAR(SALES!$A1831)</f>
        <v>2023</v>
      </c>
    </row>
    <row r="1832" spans="1:9" x14ac:dyDescent="0.35">
      <c r="A1832" s="5" t="s">
        <v>5008</v>
      </c>
      <c r="B1832" s="5" t="s">
        <v>5007</v>
      </c>
      <c r="C1832" s="5" t="s">
        <v>27</v>
      </c>
      <c r="D1832" s="5" t="s">
        <v>72</v>
      </c>
      <c r="E1832" s="5">
        <v>6</v>
      </c>
      <c r="F1832" s="5" cm="1">
        <f t="array" ref="F1832">_xlfn.XLOOKUP(SALES!$D1832,TRIM(Table5[PRODUCTS]),Table5[SELLING PRICE])</f>
        <v>1500</v>
      </c>
      <c r="G1832" s="5">
        <f t="shared" si="56"/>
        <v>9000</v>
      </c>
      <c r="H1832" s="6" t="str">
        <f t="shared" si="57"/>
        <v>Nov</v>
      </c>
      <c r="I1832" s="5">
        <f>YEAR(SALES!$A1832)</f>
        <v>2023</v>
      </c>
    </row>
    <row r="1833" spans="1:9" x14ac:dyDescent="0.35">
      <c r="A1833" s="7" t="s">
        <v>4919</v>
      </c>
      <c r="B1833" s="7" t="s">
        <v>4918</v>
      </c>
      <c r="C1833" s="7" t="s">
        <v>27</v>
      </c>
      <c r="D1833" s="7" t="s">
        <v>72</v>
      </c>
      <c r="E1833" s="7">
        <v>10</v>
      </c>
      <c r="F1833" s="7" cm="1">
        <f t="array" ref="F1833">_xlfn.XLOOKUP(SALES!$D1833,TRIM(Table5[PRODUCTS]),Table5[SELLING PRICE])</f>
        <v>1500</v>
      </c>
      <c r="G1833" s="7">
        <f t="shared" si="56"/>
        <v>15000</v>
      </c>
      <c r="H1833" s="6" t="str">
        <f t="shared" si="57"/>
        <v>Dec</v>
      </c>
      <c r="I1833" s="7">
        <f>YEAR(SALES!$A1833)</f>
        <v>2023</v>
      </c>
    </row>
    <row r="1834" spans="1:9" x14ac:dyDescent="0.35">
      <c r="A1834" s="5" t="s">
        <v>4901</v>
      </c>
      <c r="B1834" s="5" t="s">
        <v>4900</v>
      </c>
      <c r="C1834" s="5" t="s">
        <v>27</v>
      </c>
      <c r="D1834" s="5" t="s">
        <v>72</v>
      </c>
      <c r="E1834" s="5">
        <v>8</v>
      </c>
      <c r="F1834" s="5" cm="1">
        <f t="array" ref="F1834">_xlfn.XLOOKUP(SALES!$D1834,TRIM(Table5[PRODUCTS]),Table5[SELLING PRICE])</f>
        <v>1500</v>
      </c>
      <c r="G1834" s="5">
        <f t="shared" si="56"/>
        <v>12000</v>
      </c>
      <c r="H1834" s="6" t="str">
        <f t="shared" si="57"/>
        <v>Dec</v>
      </c>
      <c r="I1834" s="5">
        <f>YEAR(SALES!$A1834)</f>
        <v>2023</v>
      </c>
    </row>
    <row r="1835" spans="1:9" x14ac:dyDescent="0.35">
      <c r="A1835" s="7" t="s">
        <v>4854</v>
      </c>
      <c r="B1835" s="7" t="s">
        <v>4858</v>
      </c>
      <c r="C1835" s="7" t="s">
        <v>27</v>
      </c>
      <c r="D1835" s="7" t="s">
        <v>72</v>
      </c>
      <c r="E1835" s="7">
        <v>9</v>
      </c>
      <c r="F1835" s="7" cm="1">
        <f t="array" ref="F1835">_xlfn.XLOOKUP(SALES!$D1835,TRIM(Table5[PRODUCTS]),Table5[SELLING PRICE])</f>
        <v>1500</v>
      </c>
      <c r="G1835" s="7">
        <f t="shared" si="56"/>
        <v>13500</v>
      </c>
      <c r="H1835" s="6" t="str">
        <f t="shared" si="57"/>
        <v>Dec</v>
      </c>
      <c r="I1835" s="5">
        <f>YEAR(SALES!$A1835)</f>
        <v>2023</v>
      </c>
    </row>
    <row r="1836" spans="1:9" x14ac:dyDescent="0.35">
      <c r="A1836" s="5" t="s">
        <v>4663</v>
      </c>
      <c r="B1836" s="5" t="s">
        <v>4665</v>
      </c>
      <c r="C1836" s="5" t="s">
        <v>27</v>
      </c>
      <c r="D1836" s="5" t="s">
        <v>72</v>
      </c>
      <c r="E1836" s="5">
        <v>6</v>
      </c>
      <c r="F1836" s="5" cm="1">
        <f t="array" ref="F1836">_xlfn.XLOOKUP(SALES!$D1836,TRIM(Table5[PRODUCTS]),Table5[SELLING PRICE])</f>
        <v>1500</v>
      </c>
      <c r="G1836" s="5">
        <f t="shared" si="56"/>
        <v>9000</v>
      </c>
      <c r="H1836" s="6" t="str">
        <f t="shared" si="57"/>
        <v>Jan</v>
      </c>
      <c r="I1836" s="5">
        <f>YEAR(SALES!$A1836)</f>
        <v>2024</v>
      </c>
    </row>
    <row r="1837" spans="1:9" x14ac:dyDescent="0.35">
      <c r="A1837" s="7" t="s">
        <v>4645</v>
      </c>
      <c r="B1837" s="7" t="s">
        <v>4646</v>
      </c>
      <c r="C1837" s="7" t="s">
        <v>27</v>
      </c>
      <c r="D1837" s="7" t="s">
        <v>72</v>
      </c>
      <c r="E1837" s="7">
        <v>10</v>
      </c>
      <c r="F1837" s="7" cm="1">
        <f t="array" ref="F1837">_xlfn.XLOOKUP(SALES!$D1837,TRIM(Table5[PRODUCTS]),Table5[SELLING PRICE])</f>
        <v>1500</v>
      </c>
      <c r="G1837" s="7">
        <f t="shared" si="56"/>
        <v>15000</v>
      </c>
      <c r="H1837" s="6" t="str">
        <f t="shared" si="57"/>
        <v>Jan</v>
      </c>
      <c r="I1837" s="5">
        <f>YEAR(SALES!$A1837)</f>
        <v>2024</v>
      </c>
    </row>
    <row r="1838" spans="1:9" x14ac:dyDescent="0.35">
      <c r="A1838" s="5" t="s">
        <v>4536</v>
      </c>
      <c r="B1838" s="5" t="s">
        <v>4538</v>
      </c>
      <c r="C1838" s="5" t="s">
        <v>27</v>
      </c>
      <c r="D1838" s="5" t="s">
        <v>72</v>
      </c>
      <c r="E1838" s="5">
        <v>4</v>
      </c>
      <c r="F1838" s="5" cm="1">
        <f t="array" ref="F1838">_xlfn.XLOOKUP(SALES!$D1838,TRIM(Table5[PRODUCTS]),Table5[SELLING PRICE])</f>
        <v>1500</v>
      </c>
      <c r="G1838" s="5">
        <f t="shared" si="56"/>
        <v>6000</v>
      </c>
      <c r="H1838" s="6" t="str">
        <f t="shared" si="57"/>
        <v>Feb</v>
      </c>
      <c r="I1838" s="5">
        <f>YEAR(SALES!$A1838)</f>
        <v>2024</v>
      </c>
    </row>
    <row r="1839" spans="1:9" x14ac:dyDescent="0.35">
      <c r="A1839" s="7" t="s">
        <v>4476</v>
      </c>
      <c r="B1839" s="7" t="s">
        <v>4482</v>
      </c>
      <c r="C1839" s="7" t="s">
        <v>27</v>
      </c>
      <c r="D1839" s="7" t="s">
        <v>72</v>
      </c>
      <c r="E1839" s="7">
        <v>13</v>
      </c>
      <c r="F1839" s="7" cm="1">
        <f t="array" ref="F1839">_xlfn.XLOOKUP(SALES!$D1839,TRIM(Table5[PRODUCTS]),Table5[SELLING PRICE])</f>
        <v>1500</v>
      </c>
      <c r="G1839" s="7">
        <f t="shared" si="56"/>
        <v>19500</v>
      </c>
      <c r="H1839" s="6" t="str">
        <f t="shared" si="57"/>
        <v>Feb</v>
      </c>
      <c r="I1839" s="7">
        <f>YEAR(SALES!$A1839)</f>
        <v>2024</v>
      </c>
    </row>
    <row r="1840" spans="1:9" x14ac:dyDescent="0.35">
      <c r="A1840" s="5" t="s">
        <v>4448</v>
      </c>
      <c r="B1840" s="5" t="s">
        <v>4453</v>
      </c>
      <c r="C1840" s="5" t="s">
        <v>27</v>
      </c>
      <c r="D1840" s="5" t="s">
        <v>72</v>
      </c>
      <c r="E1840" s="5">
        <v>3</v>
      </c>
      <c r="F1840" s="5" cm="1">
        <f t="array" ref="F1840">_xlfn.XLOOKUP(SALES!$D1840,TRIM(Table5[PRODUCTS]),Table5[SELLING PRICE])</f>
        <v>1500</v>
      </c>
      <c r="G1840" s="5">
        <f t="shared" si="56"/>
        <v>4500</v>
      </c>
      <c r="H1840" s="6" t="str">
        <f t="shared" si="57"/>
        <v>Feb</v>
      </c>
      <c r="I1840" s="5">
        <f>YEAR(SALES!$A1840)</f>
        <v>2024</v>
      </c>
    </row>
    <row r="1841" spans="1:9" x14ac:dyDescent="0.35">
      <c r="A1841" s="7" t="s">
        <v>4425</v>
      </c>
      <c r="B1841" s="7" t="s">
        <v>4424</v>
      </c>
      <c r="C1841" s="7" t="s">
        <v>27</v>
      </c>
      <c r="D1841" s="7" t="s">
        <v>72</v>
      </c>
      <c r="E1841" s="7">
        <v>8</v>
      </c>
      <c r="F1841" s="7" cm="1">
        <f t="array" ref="F1841">_xlfn.XLOOKUP(SALES!$D1841,TRIM(Table5[PRODUCTS]),Table5[SELLING PRICE])</f>
        <v>1500</v>
      </c>
      <c r="G1841" s="7">
        <f t="shared" si="56"/>
        <v>12000</v>
      </c>
      <c r="H1841" s="6" t="str">
        <f t="shared" si="57"/>
        <v>Feb</v>
      </c>
      <c r="I1841" s="5">
        <f>YEAR(SALES!$A1841)</f>
        <v>2024</v>
      </c>
    </row>
    <row r="1842" spans="1:9" x14ac:dyDescent="0.35">
      <c r="A1842" s="5" t="s">
        <v>4265</v>
      </c>
      <c r="B1842" s="5" t="s">
        <v>4274</v>
      </c>
      <c r="C1842" s="5" t="s">
        <v>27</v>
      </c>
      <c r="D1842" s="5" t="s">
        <v>72</v>
      </c>
      <c r="E1842" s="5">
        <v>1</v>
      </c>
      <c r="F1842" s="5" cm="1">
        <f t="array" ref="F1842">_xlfn.XLOOKUP(SALES!$D1842,TRIM(Table5[PRODUCTS]),Table5[SELLING PRICE])</f>
        <v>1500</v>
      </c>
      <c r="G1842" s="5">
        <f t="shared" si="56"/>
        <v>1500</v>
      </c>
      <c r="H1842" s="6" t="str">
        <f t="shared" si="57"/>
        <v>Mar</v>
      </c>
      <c r="I1842" s="5">
        <f>YEAR(SALES!$A1842)</f>
        <v>2024</v>
      </c>
    </row>
    <row r="1843" spans="1:9" x14ac:dyDescent="0.35">
      <c r="A1843" s="7" t="s">
        <v>4134</v>
      </c>
      <c r="B1843" s="7" t="s">
        <v>4133</v>
      </c>
      <c r="C1843" s="7" t="s">
        <v>27</v>
      </c>
      <c r="D1843" s="7" t="s">
        <v>72</v>
      </c>
      <c r="E1843" s="7">
        <v>5</v>
      </c>
      <c r="F1843" s="7" cm="1">
        <f t="array" ref="F1843">_xlfn.XLOOKUP(SALES!$D1843,TRIM(Table5[PRODUCTS]),Table5[SELLING PRICE])</f>
        <v>1500</v>
      </c>
      <c r="G1843" s="7">
        <f t="shared" si="56"/>
        <v>7500</v>
      </c>
      <c r="H1843" s="6" t="str">
        <f t="shared" si="57"/>
        <v>Apr</v>
      </c>
      <c r="I1843" s="5">
        <f>YEAR(SALES!$A1843)</f>
        <v>2024</v>
      </c>
    </row>
    <row r="1844" spans="1:9" x14ac:dyDescent="0.35">
      <c r="A1844" s="5" t="s">
        <v>4100</v>
      </c>
      <c r="B1844" s="5" t="s">
        <v>4105</v>
      </c>
      <c r="C1844" s="5" t="s">
        <v>27</v>
      </c>
      <c r="D1844" s="5" t="s">
        <v>72</v>
      </c>
      <c r="E1844" s="5">
        <v>7</v>
      </c>
      <c r="F1844" s="5" cm="1">
        <f t="array" ref="F1844">_xlfn.XLOOKUP(SALES!$D1844,TRIM(Table5[PRODUCTS]),Table5[SELLING PRICE])</f>
        <v>1500</v>
      </c>
      <c r="G1844" s="5">
        <f t="shared" si="56"/>
        <v>10500</v>
      </c>
      <c r="H1844" s="6" t="str">
        <f t="shared" si="57"/>
        <v>Apr</v>
      </c>
      <c r="I1844" s="5">
        <f>YEAR(SALES!$A1844)</f>
        <v>2024</v>
      </c>
    </row>
    <row r="1845" spans="1:9" x14ac:dyDescent="0.35">
      <c r="A1845" s="7" t="s">
        <v>4088</v>
      </c>
      <c r="B1845" s="7" t="s">
        <v>4092</v>
      </c>
      <c r="C1845" s="7" t="s">
        <v>27</v>
      </c>
      <c r="D1845" s="7" t="s">
        <v>72</v>
      </c>
      <c r="E1845" s="7">
        <v>2</v>
      </c>
      <c r="F1845" s="7" cm="1">
        <f t="array" ref="F1845">_xlfn.XLOOKUP(SALES!$D1845,TRIM(Table5[PRODUCTS]),Table5[SELLING PRICE])</f>
        <v>1500</v>
      </c>
      <c r="G1845" s="7">
        <f t="shared" si="56"/>
        <v>3000</v>
      </c>
      <c r="H1845" s="6" t="str">
        <f t="shared" si="57"/>
        <v>Apr</v>
      </c>
      <c r="I1845" s="7">
        <f>YEAR(SALES!$A1845)</f>
        <v>2024</v>
      </c>
    </row>
    <row r="1846" spans="1:9" x14ac:dyDescent="0.35">
      <c r="A1846" s="5" t="s">
        <v>4077</v>
      </c>
      <c r="B1846" s="5" t="s">
        <v>4079</v>
      </c>
      <c r="C1846" s="5" t="s">
        <v>27</v>
      </c>
      <c r="D1846" s="5" t="s">
        <v>72</v>
      </c>
      <c r="E1846" s="5">
        <v>2</v>
      </c>
      <c r="F1846" s="5" cm="1">
        <f t="array" ref="F1846">_xlfn.XLOOKUP(SALES!$D1846,TRIM(Table5[PRODUCTS]),Table5[SELLING PRICE])</f>
        <v>1500</v>
      </c>
      <c r="G1846" s="5">
        <f t="shared" si="56"/>
        <v>3000</v>
      </c>
      <c r="H1846" s="6" t="str">
        <f t="shared" si="57"/>
        <v>Apr</v>
      </c>
      <c r="I1846" s="5">
        <f>YEAR(SALES!$A1846)</f>
        <v>2024</v>
      </c>
    </row>
    <row r="1847" spans="1:9" x14ac:dyDescent="0.35">
      <c r="A1847" s="7" t="s">
        <v>4026</v>
      </c>
      <c r="B1847" s="7" t="s">
        <v>4025</v>
      </c>
      <c r="C1847" s="7" t="s">
        <v>27</v>
      </c>
      <c r="D1847" s="7" t="s">
        <v>72</v>
      </c>
      <c r="E1847" s="7">
        <v>4</v>
      </c>
      <c r="F1847" s="7" cm="1">
        <f t="array" ref="F1847">_xlfn.XLOOKUP(SALES!$D1847,TRIM(Table5[PRODUCTS]),Table5[SELLING PRICE])</f>
        <v>1500</v>
      </c>
      <c r="G1847" s="7">
        <f t="shared" si="56"/>
        <v>6000</v>
      </c>
      <c r="H1847" s="6" t="str">
        <f t="shared" si="57"/>
        <v>Apr</v>
      </c>
      <c r="I1847" s="5">
        <f>YEAR(SALES!$A1847)</f>
        <v>2024</v>
      </c>
    </row>
    <row r="1848" spans="1:9" x14ac:dyDescent="0.35">
      <c r="A1848" s="5" t="s">
        <v>4019</v>
      </c>
      <c r="B1848" s="5" t="s">
        <v>4018</v>
      </c>
      <c r="C1848" s="5" t="s">
        <v>27</v>
      </c>
      <c r="D1848" s="5" t="s">
        <v>72</v>
      </c>
      <c r="E1848" s="5">
        <v>14</v>
      </c>
      <c r="F1848" s="5" cm="1">
        <f t="array" ref="F1848">_xlfn.XLOOKUP(SALES!$D1848,TRIM(Table5[PRODUCTS]),Table5[SELLING PRICE])</f>
        <v>1500</v>
      </c>
      <c r="G1848" s="5">
        <f t="shared" si="56"/>
        <v>21000</v>
      </c>
      <c r="H1848" s="6" t="str">
        <f t="shared" si="57"/>
        <v>Apr</v>
      </c>
      <c r="I1848" s="5">
        <f>YEAR(SALES!$A1848)</f>
        <v>2024</v>
      </c>
    </row>
    <row r="1849" spans="1:9" x14ac:dyDescent="0.35">
      <c r="A1849" s="7" t="s">
        <v>3946</v>
      </c>
      <c r="B1849" s="7" t="s">
        <v>3949</v>
      </c>
      <c r="C1849" s="7" t="s">
        <v>27</v>
      </c>
      <c r="D1849" s="7" t="s">
        <v>72</v>
      </c>
      <c r="E1849" s="7">
        <v>12</v>
      </c>
      <c r="F1849" s="7" cm="1">
        <f t="array" ref="F1849">_xlfn.XLOOKUP(SALES!$D1849,TRIM(Table5[PRODUCTS]),Table5[SELLING PRICE])</f>
        <v>1500</v>
      </c>
      <c r="G1849" s="7">
        <f t="shared" si="56"/>
        <v>18000</v>
      </c>
      <c r="H1849" s="6" t="str">
        <f t="shared" si="57"/>
        <v>May</v>
      </c>
      <c r="I1849" s="5">
        <f>YEAR(SALES!$A1849)</f>
        <v>2024</v>
      </c>
    </row>
    <row r="1850" spans="1:9" x14ac:dyDescent="0.35">
      <c r="A1850" s="5" t="s">
        <v>3795</v>
      </c>
      <c r="B1850" s="5" t="s">
        <v>3798</v>
      </c>
      <c r="C1850" s="5" t="s">
        <v>27</v>
      </c>
      <c r="D1850" s="5" t="s">
        <v>72</v>
      </c>
      <c r="E1850" s="5">
        <v>5</v>
      </c>
      <c r="F1850" s="5" cm="1">
        <f t="array" ref="F1850">_xlfn.XLOOKUP(SALES!$D1850,TRIM(Table5[PRODUCTS]),Table5[SELLING PRICE])</f>
        <v>1500</v>
      </c>
      <c r="G1850" s="5">
        <f t="shared" si="56"/>
        <v>7500</v>
      </c>
      <c r="H1850" s="6" t="str">
        <f t="shared" si="57"/>
        <v>May</v>
      </c>
      <c r="I1850" s="5">
        <f>YEAR(SALES!$A1850)</f>
        <v>2024</v>
      </c>
    </row>
    <row r="1851" spans="1:9" x14ac:dyDescent="0.35">
      <c r="A1851" s="7" t="s">
        <v>3770</v>
      </c>
      <c r="B1851" s="7" t="s">
        <v>3772</v>
      </c>
      <c r="C1851" s="7" t="s">
        <v>27</v>
      </c>
      <c r="D1851" s="7" t="s">
        <v>72</v>
      </c>
      <c r="E1851" s="7">
        <v>11</v>
      </c>
      <c r="F1851" s="7" cm="1">
        <f t="array" ref="F1851">_xlfn.XLOOKUP(SALES!$D1851,TRIM(Table5[PRODUCTS]),Table5[SELLING PRICE])</f>
        <v>1500</v>
      </c>
      <c r="G1851" s="7">
        <f t="shared" si="56"/>
        <v>16500</v>
      </c>
      <c r="H1851" s="6" t="str">
        <f t="shared" si="57"/>
        <v>Jun</v>
      </c>
      <c r="I1851" s="7">
        <f>YEAR(SALES!$A1851)</f>
        <v>2024</v>
      </c>
    </row>
    <row r="1852" spans="1:9" x14ac:dyDescent="0.35">
      <c r="A1852" s="5" t="s">
        <v>3745</v>
      </c>
      <c r="B1852" s="5" t="s">
        <v>3744</v>
      </c>
      <c r="C1852" s="5" t="s">
        <v>27</v>
      </c>
      <c r="D1852" s="5" t="s">
        <v>72</v>
      </c>
      <c r="E1852" s="5">
        <v>7</v>
      </c>
      <c r="F1852" s="5" cm="1">
        <f t="array" ref="F1852">_xlfn.XLOOKUP(SALES!$D1852,TRIM(Table5[PRODUCTS]),Table5[SELLING PRICE])</f>
        <v>1500</v>
      </c>
      <c r="G1852" s="5">
        <f t="shared" si="56"/>
        <v>10500</v>
      </c>
      <c r="H1852" s="6" t="str">
        <f t="shared" si="57"/>
        <v>Jun</v>
      </c>
      <c r="I1852" s="5">
        <f>YEAR(SALES!$A1852)</f>
        <v>2024</v>
      </c>
    </row>
    <row r="1853" spans="1:9" x14ac:dyDescent="0.35">
      <c r="A1853" s="7" t="s">
        <v>3738</v>
      </c>
      <c r="B1853" s="7" t="s">
        <v>3737</v>
      </c>
      <c r="C1853" s="7" t="s">
        <v>27</v>
      </c>
      <c r="D1853" s="7" t="s">
        <v>72</v>
      </c>
      <c r="E1853" s="7">
        <v>8</v>
      </c>
      <c r="F1853" s="7" cm="1">
        <f t="array" ref="F1853">_xlfn.XLOOKUP(SALES!$D1853,TRIM(Table5[PRODUCTS]),Table5[SELLING PRICE])</f>
        <v>1500</v>
      </c>
      <c r="G1853" s="7">
        <f t="shared" si="56"/>
        <v>12000</v>
      </c>
      <c r="H1853" s="6" t="str">
        <f t="shared" si="57"/>
        <v>Jun</v>
      </c>
      <c r="I1853" s="5">
        <f>YEAR(SALES!$A1853)</f>
        <v>2024</v>
      </c>
    </row>
    <row r="1854" spans="1:9" x14ac:dyDescent="0.35">
      <c r="A1854" s="5" t="s">
        <v>3711</v>
      </c>
      <c r="B1854" s="5" t="s">
        <v>3710</v>
      </c>
      <c r="C1854" s="5" t="s">
        <v>27</v>
      </c>
      <c r="D1854" s="5" t="s">
        <v>72</v>
      </c>
      <c r="E1854" s="5">
        <v>11</v>
      </c>
      <c r="F1854" s="5" cm="1">
        <f t="array" ref="F1854">_xlfn.XLOOKUP(SALES!$D1854,TRIM(Table5[PRODUCTS]),Table5[SELLING PRICE])</f>
        <v>1500</v>
      </c>
      <c r="G1854" s="5">
        <f t="shared" si="56"/>
        <v>16500</v>
      </c>
      <c r="H1854" s="6" t="str">
        <f t="shared" si="57"/>
        <v>Jun</v>
      </c>
      <c r="I1854" s="5">
        <f>YEAR(SALES!$A1854)</f>
        <v>2024</v>
      </c>
    </row>
    <row r="1855" spans="1:9" x14ac:dyDescent="0.35">
      <c r="A1855" s="7" t="s">
        <v>3679</v>
      </c>
      <c r="B1855" s="7" t="s">
        <v>3678</v>
      </c>
      <c r="C1855" s="7" t="s">
        <v>27</v>
      </c>
      <c r="D1855" s="7" t="s">
        <v>72</v>
      </c>
      <c r="E1855" s="7">
        <v>6</v>
      </c>
      <c r="F1855" s="7" cm="1">
        <f t="array" ref="F1855">_xlfn.XLOOKUP(SALES!$D1855,TRIM(Table5[PRODUCTS]),Table5[SELLING PRICE])</f>
        <v>1500</v>
      </c>
      <c r="G1855" s="7">
        <f t="shared" si="56"/>
        <v>9000</v>
      </c>
      <c r="H1855" s="6" t="str">
        <f t="shared" si="57"/>
        <v>Jun</v>
      </c>
      <c r="I1855" s="5">
        <f>YEAR(SALES!$A1855)</f>
        <v>2024</v>
      </c>
    </row>
    <row r="1856" spans="1:9" x14ac:dyDescent="0.35">
      <c r="A1856" s="5" t="s">
        <v>3657</v>
      </c>
      <c r="B1856" s="5" t="s">
        <v>3658</v>
      </c>
      <c r="C1856" s="5" t="s">
        <v>27</v>
      </c>
      <c r="D1856" s="5" t="s">
        <v>72</v>
      </c>
      <c r="E1856" s="5">
        <v>6</v>
      </c>
      <c r="F1856" s="5" cm="1">
        <f t="array" ref="F1856">_xlfn.XLOOKUP(SALES!$D1856,TRIM(Table5[PRODUCTS]),Table5[SELLING PRICE])</f>
        <v>1500</v>
      </c>
      <c r="G1856" s="5">
        <f t="shared" si="56"/>
        <v>9000</v>
      </c>
      <c r="H1856" s="6" t="str">
        <f t="shared" si="57"/>
        <v>Jun</v>
      </c>
      <c r="I1856" s="5">
        <f>YEAR(SALES!$A1856)</f>
        <v>2024</v>
      </c>
    </row>
    <row r="1857" spans="1:9" x14ac:dyDescent="0.35">
      <c r="A1857" s="7" t="s">
        <v>3643</v>
      </c>
      <c r="B1857" s="7" t="s">
        <v>3642</v>
      </c>
      <c r="C1857" s="7" t="s">
        <v>27</v>
      </c>
      <c r="D1857" s="7" t="s">
        <v>72</v>
      </c>
      <c r="E1857" s="7">
        <v>2</v>
      </c>
      <c r="F1857" s="7" cm="1">
        <f t="array" ref="F1857">_xlfn.XLOOKUP(SALES!$D1857,TRIM(Table5[PRODUCTS]),Table5[SELLING PRICE])</f>
        <v>1500</v>
      </c>
      <c r="G1857" s="7">
        <f t="shared" si="56"/>
        <v>3000</v>
      </c>
      <c r="H1857" s="6" t="str">
        <f t="shared" si="57"/>
        <v>Jun</v>
      </c>
      <c r="I1857" s="7">
        <f>YEAR(SALES!$A1857)</f>
        <v>2024</v>
      </c>
    </row>
    <row r="1858" spans="1:9" x14ac:dyDescent="0.35">
      <c r="A1858" s="5" t="s">
        <v>3617</v>
      </c>
      <c r="B1858" s="5" t="s">
        <v>3618</v>
      </c>
      <c r="C1858" s="5" t="s">
        <v>27</v>
      </c>
      <c r="D1858" s="5" t="s">
        <v>72</v>
      </c>
      <c r="E1858" s="5">
        <v>3</v>
      </c>
      <c r="F1858" s="5" cm="1">
        <f t="array" ref="F1858">_xlfn.XLOOKUP(SALES!$D1858,TRIM(Table5[PRODUCTS]),Table5[SELLING PRICE])</f>
        <v>1500</v>
      </c>
      <c r="G1858" s="5">
        <f t="shared" ref="G1858:G1921" si="58">PRODUCT(E1858:F1858)</f>
        <v>4500</v>
      </c>
      <c r="H1858" s="6" t="str">
        <f t="shared" ref="H1858:H1921" si="59">TEXT(A1858, "mmm")</f>
        <v>Jun</v>
      </c>
      <c r="I1858" s="5">
        <f>YEAR(SALES!$A1858)</f>
        <v>2024</v>
      </c>
    </row>
    <row r="1859" spans="1:9" x14ac:dyDescent="0.35">
      <c r="A1859" s="7" t="s">
        <v>3555</v>
      </c>
      <c r="B1859" s="7" t="s">
        <v>3556</v>
      </c>
      <c r="C1859" s="7" t="s">
        <v>27</v>
      </c>
      <c r="D1859" s="7" t="s">
        <v>72</v>
      </c>
      <c r="E1859" s="7">
        <v>9</v>
      </c>
      <c r="F1859" s="7" cm="1">
        <f t="array" ref="F1859">_xlfn.XLOOKUP(SALES!$D1859,TRIM(Table5[PRODUCTS]),Table5[SELLING PRICE])</f>
        <v>1500</v>
      </c>
      <c r="G1859" s="7">
        <f t="shared" si="58"/>
        <v>13500</v>
      </c>
      <c r="H1859" s="6" t="str">
        <f t="shared" si="59"/>
        <v>Jul</v>
      </c>
      <c r="I1859" s="5">
        <f>YEAR(SALES!$A1859)</f>
        <v>2024</v>
      </c>
    </row>
    <row r="1860" spans="1:9" x14ac:dyDescent="0.35">
      <c r="A1860" s="5" t="s">
        <v>3527</v>
      </c>
      <c r="B1860" s="5" t="s">
        <v>3526</v>
      </c>
      <c r="C1860" s="5" t="s">
        <v>27</v>
      </c>
      <c r="D1860" s="5" t="s">
        <v>72</v>
      </c>
      <c r="E1860" s="5">
        <v>9</v>
      </c>
      <c r="F1860" s="5" cm="1">
        <f t="array" ref="F1860">_xlfn.XLOOKUP(SALES!$D1860,TRIM(Table5[PRODUCTS]),Table5[SELLING PRICE])</f>
        <v>1500</v>
      </c>
      <c r="G1860" s="5">
        <f t="shared" si="58"/>
        <v>13500</v>
      </c>
      <c r="H1860" s="6" t="str">
        <f t="shared" si="59"/>
        <v>Jul</v>
      </c>
      <c r="I1860" s="5">
        <f>YEAR(SALES!$A1860)</f>
        <v>2024</v>
      </c>
    </row>
    <row r="1861" spans="1:9" x14ac:dyDescent="0.35">
      <c r="A1861" s="7" t="s">
        <v>3513</v>
      </c>
      <c r="B1861" s="7" t="s">
        <v>3519</v>
      </c>
      <c r="C1861" s="7" t="s">
        <v>27</v>
      </c>
      <c r="D1861" s="7" t="s">
        <v>72</v>
      </c>
      <c r="E1861" s="7">
        <v>14</v>
      </c>
      <c r="F1861" s="7" cm="1">
        <f t="array" ref="F1861">_xlfn.XLOOKUP(SALES!$D1861,TRIM(Table5[PRODUCTS]),Table5[SELLING PRICE])</f>
        <v>1500</v>
      </c>
      <c r="G1861" s="7">
        <f t="shared" si="58"/>
        <v>21000</v>
      </c>
      <c r="H1861" s="6" t="str">
        <f t="shared" si="59"/>
        <v>Jul</v>
      </c>
      <c r="I1861" s="5">
        <f>YEAR(SALES!$A1861)</f>
        <v>2024</v>
      </c>
    </row>
    <row r="1862" spans="1:9" x14ac:dyDescent="0.35">
      <c r="A1862" s="5" t="s">
        <v>3474</v>
      </c>
      <c r="B1862" s="5" t="s">
        <v>3473</v>
      </c>
      <c r="C1862" s="5" t="s">
        <v>27</v>
      </c>
      <c r="D1862" s="5" t="s">
        <v>72</v>
      </c>
      <c r="E1862" s="5">
        <v>3</v>
      </c>
      <c r="F1862" s="5" cm="1">
        <f t="array" ref="F1862">_xlfn.XLOOKUP(SALES!$D1862,TRIM(Table5[PRODUCTS]),Table5[SELLING PRICE])</f>
        <v>1500</v>
      </c>
      <c r="G1862" s="5">
        <f t="shared" si="58"/>
        <v>4500</v>
      </c>
      <c r="H1862" s="6" t="str">
        <f t="shared" si="59"/>
        <v>Jul</v>
      </c>
      <c r="I1862" s="5">
        <f>YEAR(SALES!$A1862)</f>
        <v>2024</v>
      </c>
    </row>
    <row r="1863" spans="1:9" x14ac:dyDescent="0.35">
      <c r="A1863" s="7" t="s">
        <v>3457</v>
      </c>
      <c r="B1863" s="7" t="s">
        <v>3458</v>
      </c>
      <c r="C1863" s="7" t="s">
        <v>27</v>
      </c>
      <c r="D1863" s="7" t="s">
        <v>72</v>
      </c>
      <c r="E1863" s="7">
        <v>9</v>
      </c>
      <c r="F1863" s="7" cm="1">
        <f t="array" ref="F1863">_xlfn.XLOOKUP(SALES!$D1863,TRIM(Table5[PRODUCTS]),Table5[SELLING PRICE])</f>
        <v>1500</v>
      </c>
      <c r="G1863" s="7">
        <f t="shared" si="58"/>
        <v>13500</v>
      </c>
      <c r="H1863" s="6" t="str">
        <f t="shared" si="59"/>
        <v>Jul</v>
      </c>
      <c r="I1863" s="7">
        <f>YEAR(SALES!$A1863)</f>
        <v>2024</v>
      </c>
    </row>
    <row r="1864" spans="1:9" x14ac:dyDescent="0.35">
      <c r="A1864" s="5" t="s">
        <v>3394</v>
      </c>
      <c r="B1864" s="5" t="s">
        <v>3398</v>
      </c>
      <c r="C1864" s="5" t="s">
        <v>27</v>
      </c>
      <c r="D1864" s="5" t="s">
        <v>72</v>
      </c>
      <c r="E1864" s="5">
        <v>5</v>
      </c>
      <c r="F1864" s="5" cm="1">
        <f t="array" ref="F1864">_xlfn.XLOOKUP(SALES!$D1864,TRIM(Table5[PRODUCTS]),Table5[SELLING PRICE])</f>
        <v>1500</v>
      </c>
      <c r="G1864" s="5">
        <f t="shared" si="58"/>
        <v>7500</v>
      </c>
      <c r="H1864" s="6" t="str">
        <f t="shared" si="59"/>
        <v>Aug</v>
      </c>
      <c r="I1864" s="5">
        <f>YEAR(SALES!$A1864)</f>
        <v>2024</v>
      </c>
    </row>
    <row r="1865" spans="1:9" x14ac:dyDescent="0.35">
      <c r="A1865" s="7" t="s">
        <v>3369</v>
      </c>
      <c r="B1865" s="7" t="s">
        <v>3368</v>
      </c>
      <c r="C1865" s="7" t="s">
        <v>27</v>
      </c>
      <c r="D1865" s="7" t="s">
        <v>72</v>
      </c>
      <c r="E1865" s="7">
        <v>1</v>
      </c>
      <c r="F1865" s="7" cm="1">
        <f t="array" ref="F1865">_xlfn.XLOOKUP(SALES!$D1865,TRIM(Table5[PRODUCTS]),Table5[SELLING PRICE])</f>
        <v>1500</v>
      </c>
      <c r="G1865" s="7">
        <f t="shared" si="58"/>
        <v>1500</v>
      </c>
      <c r="H1865" s="6" t="str">
        <f t="shared" si="59"/>
        <v>Aug</v>
      </c>
      <c r="I1865" s="5">
        <f>YEAR(SALES!$A1865)</f>
        <v>2024</v>
      </c>
    </row>
    <row r="1866" spans="1:9" x14ac:dyDescent="0.35">
      <c r="A1866" s="5" t="s">
        <v>3361</v>
      </c>
      <c r="B1866" s="5" t="s">
        <v>3360</v>
      </c>
      <c r="C1866" s="5" t="s">
        <v>27</v>
      </c>
      <c r="D1866" s="5" t="s">
        <v>72</v>
      </c>
      <c r="E1866" s="5">
        <v>3</v>
      </c>
      <c r="F1866" s="5" cm="1">
        <f t="array" ref="F1866">_xlfn.XLOOKUP(SALES!$D1866,TRIM(Table5[PRODUCTS]),Table5[SELLING PRICE])</f>
        <v>1500</v>
      </c>
      <c r="G1866" s="5">
        <f t="shared" si="58"/>
        <v>4500</v>
      </c>
      <c r="H1866" s="6" t="str">
        <f t="shared" si="59"/>
        <v>Aug</v>
      </c>
      <c r="I1866" s="5">
        <f>YEAR(SALES!$A1866)</f>
        <v>2024</v>
      </c>
    </row>
    <row r="1867" spans="1:9" x14ac:dyDescent="0.35">
      <c r="A1867" s="7" t="s">
        <v>3320</v>
      </c>
      <c r="B1867" s="7" t="s">
        <v>3326</v>
      </c>
      <c r="C1867" s="7" t="s">
        <v>27</v>
      </c>
      <c r="D1867" s="7" t="s">
        <v>72</v>
      </c>
      <c r="E1867" s="7">
        <v>15</v>
      </c>
      <c r="F1867" s="7" cm="1">
        <f t="array" ref="F1867">_xlfn.XLOOKUP(SALES!$D1867,TRIM(Table5[PRODUCTS]),Table5[SELLING PRICE])</f>
        <v>1500</v>
      </c>
      <c r="G1867" s="7">
        <f t="shared" si="58"/>
        <v>22500</v>
      </c>
      <c r="H1867" s="6" t="str">
        <f t="shared" si="59"/>
        <v>Aug</v>
      </c>
      <c r="I1867" s="5">
        <f>YEAR(SALES!$A1867)</f>
        <v>2024</v>
      </c>
    </row>
    <row r="1868" spans="1:9" x14ac:dyDescent="0.35">
      <c r="A1868" s="5" t="s">
        <v>3222</v>
      </c>
      <c r="B1868" s="5" t="s">
        <v>3227</v>
      </c>
      <c r="C1868" s="5" t="s">
        <v>27</v>
      </c>
      <c r="D1868" s="5" t="s">
        <v>72</v>
      </c>
      <c r="E1868" s="5">
        <v>2</v>
      </c>
      <c r="F1868" s="5" cm="1">
        <f t="array" ref="F1868">_xlfn.XLOOKUP(SALES!$D1868,TRIM(Table5[PRODUCTS]),Table5[SELLING PRICE])</f>
        <v>1500</v>
      </c>
      <c r="G1868" s="5">
        <f t="shared" si="58"/>
        <v>3000</v>
      </c>
      <c r="H1868" s="6" t="str">
        <f t="shared" si="59"/>
        <v>Aug</v>
      </c>
      <c r="I1868" s="5">
        <f>YEAR(SALES!$A1868)</f>
        <v>2024</v>
      </c>
    </row>
    <row r="1869" spans="1:9" x14ac:dyDescent="0.35">
      <c r="A1869" s="7" t="s">
        <v>3155</v>
      </c>
      <c r="B1869" s="7" t="s">
        <v>3158</v>
      </c>
      <c r="C1869" s="7" t="s">
        <v>27</v>
      </c>
      <c r="D1869" s="7" t="s">
        <v>72</v>
      </c>
      <c r="E1869" s="7">
        <v>6</v>
      </c>
      <c r="F1869" s="7" cm="1">
        <f t="array" ref="F1869">_xlfn.XLOOKUP(SALES!$D1869,TRIM(Table5[PRODUCTS]),Table5[SELLING PRICE])</f>
        <v>1500</v>
      </c>
      <c r="G1869" s="7">
        <f t="shared" si="58"/>
        <v>9000</v>
      </c>
      <c r="H1869" s="6" t="str">
        <f t="shared" si="59"/>
        <v>Sept</v>
      </c>
      <c r="I1869" s="7">
        <f>YEAR(SALES!$A1869)</f>
        <v>2024</v>
      </c>
    </row>
    <row r="1870" spans="1:9" x14ac:dyDescent="0.35">
      <c r="A1870" s="5" t="s">
        <v>3148</v>
      </c>
      <c r="B1870" s="5" t="s">
        <v>3151</v>
      </c>
      <c r="C1870" s="5" t="s">
        <v>27</v>
      </c>
      <c r="D1870" s="5" t="s">
        <v>72</v>
      </c>
      <c r="E1870" s="5">
        <v>5</v>
      </c>
      <c r="F1870" s="5" cm="1">
        <f t="array" ref="F1870">_xlfn.XLOOKUP(SALES!$D1870,TRIM(Table5[PRODUCTS]),Table5[SELLING PRICE])</f>
        <v>1500</v>
      </c>
      <c r="G1870" s="5">
        <f t="shared" si="58"/>
        <v>7500</v>
      </c>
      <c r="H1870" s="6" t="str">
        <f t="shared" si="59"/>
        <v>Sept</v>
      </c>
      <c r="I1870" s="5">
        <f>YEAR(SALES!$A1870)</f>
        <v>2024</v>
      </c>
    </row>
    <row r="1871" spans="1:9" x14ac:dyDescent="0.35">
      <c r="A1871" s="7" t="s">
        <v>3056</v>
      </c>
      <c r="B1871" s="7" t="s">
        <v>3059</v>
      </c>
      <c r="C1871" s="7" t="s">
        <v>27</v>
      </c>
      <c r="D1871" s="7" t="s">
        <v>72</v>
      </c>
      <c r="E1871" s="7">
        <v>6</v>
      </c>
      <c r="F1871" s="7" cm="1">
        <f t="array" ref="F1871">_xlfn.XLOOKUP(SALES!$D1871,TRIM(Table5[PRODUCTS]),Table5[SELLING PRICE])</f>
        <v>1500</v>
      </c>
      <c r="G1871" s="7">
        <f t="shared" si="58"/>
        <v>9000</v>
      </c>
      <c r="H1871" s="6" t="str">
        <f t="shared" si="59"/>
        <v>Sept</v>
      </c>
      <c r="I1871" s="5">
        <f>YEAR(SALES!$A1871)</f>
        <v>2024</v>
      </c>
    </row>
    <row r="1872" spans="1:9" x14ac:dyDescent="0.35">
      <c r="A1872" s="5" t="s">
        <v>3043</v>
      </c>
      <c r="B1872" s="5" t="s">
        <v>3048</v>
      </c>
      <c r="C1872" s="5" t="s">
        <v>27</v>
      </c>
      <c r="D1872" s="5" t="s">
        <v>72</v>
      </c>
      <c r="E1872" s="5">
        <v>12</v>
      </c>
      <c r="F1872" s="5" cm="1">
        <f t="array" ref="F1872">_xlfn.XLOOKUP(SALES!$D1872,TRIM(Table5[PRODUCTS]),Table5[SELLING PRICE])</f>
        <v>1500</v>
      </c>
      <c r="G1872" s="5">
        <f t="shared" si="58"/>
        <v>18000</v>
      </c>
      <c r="H1872" s="6" t="str">
        <f t="shared" si="59"/>
        <v>Sept</v>
      </c>
      <c r="I1872" s="5">
        <f>YEAR(SALES!$A1872)</f>
        <v>2024</v>
      </c>
    </row>
    <row r="1873" spans="1:9" x14ac:dyDescent="0.35">
      <c r="A1873" s="7" t="s">
        <v>2962</v>
      </c>
      <c r="B1873" s="7" t="s">
        <v>2965</v>
      </c>
      <c r="C1873" s="7" t="s">
        <v>27</v>
      </c>
      <c r="D1873" s="7" t="s">
        <v>72</v>
      </c>
      <c r="E1873" s="7">
        <v>9</v>
      </c>
      <c r="F1873" s="7" cm="1">
        <f t="array" ref="F1873">_xlfn.XLOOKUP(SALES!$D1873,TRIM(Table5[PRODUCTS]),Table5[SELLING PRICE])</f>
        <v>1500</v>
      </c>
      <c r="G1873" s="7">
        <f t="shared" si="58"/>
        <v>13500</v>
      </c>
      <c r="H1873" s="6" t="str">
        <f t="shared" si="59"/>
        <v>Oct</v>
      </c>
      <c r="I1873" s="5">
        <f>YEAR(SALES!$A1873)</f>
        <v>2024</v>
      </c>
    </row>
    <row r="1874" spans="1:9" x14ac:dyDescent="0.35">
      <c r="A1874" s="5" t="s">
        <v>2918</v>
      </c>
      <c r="B1874" s="5" t="s">
        <v>2920</v>
      </c>
      <c r="C1874" s="5" t="s">
        <v>27</v>
      </c>
      <c r="D1874" s="5" t="s">
        <v>72</v>
      </c>
      <c r="E1874" s="5">
        <v>13</v>
      </c>
      <c r="F1874" s="5" cm="1">
        <f t="array" ref="F1874">_xlfn.XLOOKUP(SALES!$D1874,TRIM(Table5[PRODUCTS]),Table5[SELLING PRICE])</f>
        <v>1500</v>
      </c>
      <c r="G1874" s="5">
        <f t="shared" si="58"/>
        <v>19500</v>
      </c>
      <c r="H1874" s="6" t="str">
        <f t="shared" si="59"/>
        <v>Oct</v>
      </c>
      <c r="I1874" s="5">
        <f>YEAR(SALES!$A1874)</f>
        <v>2024</v>
      </c>
    </row>
    <row r="1875" spans="1:9" x14ac:dyDescent="0.35">
      <c r="A1875" s="7" t="s">
        <v>2891</v>
      </c>
      <c r="B1875" s="7" t="s">
        <v>2893</v>
      </c>
      <c r="C1875" s="7" t="s">
        <v>27</v>
      </c>
      <c r="D1875" s="7" t="s">
        <v>72</v>
      </c>
      <c r="E1875" s="7">
        <v>3</v>
      </c>
      <c r="F1875" s="7" cm="1">
        <f t="array" ref="F1875">_xlfn.XLOOKUP(SALES!$D1875,TRIM(Table5[PRODUCTS]),Table5[SELLING PRICE])</f>
        <v>1500</v>
      </c>
      <c r="G1875" s="7">
        <f t="shared" si="58"/>
        <v>4500</v>
      </c>
      <c r="H1875" s="6" t="str">
        <f t="shared" si="59"/>
        <v>Oct</v>
      </c>
      <c r="I1875" s="7">
        <f>YEAR(SALES!$A1875)</f>
        <v>2024</v>
      </c>
    </row>
    <row r="1876" spans="1:9" x14ac:dyDescent="0.35">
      <c r="A1876" s="5" t="s">
        <v>2849</v>
      </c>
      <c r="B1876" s="5" t="s">
        <v>2852</v>
      </c>
      <c r="C1876" s="5" t="s">
        <v>27</v>
      </c>
      <c r="D1876" s="5" t="s">
        <v>72</v>
      </c>
      <c r="E1876" s="5">
        <v>6</v>
      </c>
      <c r="F1876" s="5" cm="1">
        <f t="array" ref="F1876">_xlfn.XLOOKUP(SALES!$D1876,TRIM(Table5[PRODUCTS]),Table5[SELLING PRICE])</f>
        <v>1500</v>
      </c>
      <c r="G1876" s="5">
        <f t="shared" si="58"/>
        <v>9000</v>
      </c>
      <c r="H1876" s="6" t="str">
        <f t="shared" si="59"/>
        <v>Oct</v>
      </c>
      <c r="I1876" s="5">
        <f>YEAR(SALES!$A1876)</f>
        <v>2024</v>
      </c>
    </row>
    <row r="1877" spans="1:9" x14ac:dyDescent="0.35">
      <c r="A1877" s="7" t="s">
        <v>2835</v>
      </c>
      <c r="B1877" s="7" t="s">
        <v>2834</v>
      </c>
      <c r="C1877" s="7" t="s">
        <v>27</v>
      </c>
      <c r="D1877" s="7" t="s">
        <v>72</v>
      </c>
      <c r="E1877" s="7">
        <v>6</v>
      </c>
      <c r="F1877" s="7" cm="1">
        <f t="array" ref="F1877">_xlfn.XLOOKUP(SALES!$D1877,TRIM(Table5[PRODUCTS]),Table5[SELLING PRICE])</f>
        <v>1500</v>
      </c>
      <c r="G1877" s="7">
        <f t="shared" si="58"/>
        <v>9000</v>
      </c>
      <c r="H1877" s="6" t="str">
        <f t="shared" si="59"/>
        <v>Oct</v>
      </c>
      <c r="I1877" s="5">
        <f>YEAR(SALES!$A1877)</f>
        <v>2024</v>
      </c>
    </row>
    <row r="1878" spans="1:9" x14ac:dyDescent="0.35">
      <c r="A1878" s="5" t="s">
        <v>2788</v>
      </c>
      <c r="B1878" s="5" t="s">
        <v>2791</v>
      </c>
      <c r="C1878" s="5" t="s">
        <v>27</v>
      </c>
      <c r="D1878" s="5" t="s">
        <v>72</v>
      </c>
      <c r="E1878" s="5">
        <v>9</v>
      </c>
      <c r="F1878" s="5" cm="1">
        <f t="array" ref="F1878">_xlfn.XLOOKUP(SALES!$D1878,TRIM(Table5[PRODUCTS]),Table5[SELLING PRICE])</f>
        <v>1500</v>
      </c>
      <c r="G1878" s="5">
        <f t="shared" si="58"/>
        <v>13500</v>
      </c>
      <c r="H1878" s="6" t="str">
        <f t="shared" si="59"/>
        <v>Nov</v>
      </c>
      <c r="I1878" s="5">
        <f>YEAR(SALES!$A1878)</f>
        <v>2024</v>
      </c>
    </row>
    <row r="1879" spans="1:9" x14ac:dyDescent="0.35">
      <c r="A1879" s="7" t="s">
        <v>2757</v>
      </c>
      <c r="B1879" s="7" t="s">
        <v>2764</v>
      </c>
      <c r="C1879" s="7" t="s">
        <v>27</v>
      </c>
      <c r="D1879" s="7" t="s">
        <v>72</v>
      </c>
      <c r="E1879" s="7">
        <v>4</v>
      </c>
      <c r="F1879" s="7" cm="1">
        <f t="array" ref="F1879">_xlfn.XLOOKUP(SALES!$D1879,TRIM(Table5[PRODUCTS]),Table5[SELLING PRICE])</f>
        <v>1500</v>
      </c>
      <c r="G1879" s="7">
        <f t="shared" si="58"/>
        <v>6000</v>
      </c>
      <c r="H1879" s="6" t="str">
        <f t="shared" si="59"/>
        <v>Nov</v>
      </c>
      <c r="I1879" s="5">
        <f>YEAR(SALES!$A1879)</f>
        <v>2024</v>
      </c>
    </row>
    <row r="1880" spans="1:9" x14ac:dyDescent="0.35">
      <c r="A1880" s="5" t="s">
        <v>2641</v>
      </c>
      <c r="B1880" s="5" t="s">
        <v>2648</v>
      </c>
      <c r="C1880" s="5" t="s">
        <v>27</v>
      </c>
      <c r="D1880" s="5" t="s">
        <v>72</v>
      </c>
      <c r="E1880" s="5">
        <v>3</v>
      </c>
      <c r="F1880" s="5" cm="1">
        <f t="array" ref="F1880">_xlfn.XLOOKUP(SALES!$D1880,TRIM(Table5[PRODUCTS]),Table5[SELLING PRICE])</f>
        <v>1500</v>
      </c>
      <c r="G1880" s="5">
        <f t="shared" si="58"/>
        <v>4500</v>
      </c>
      <c r="H1880" s="6" t="str">
        <f t="shared" si="59"/>
        <v>Nov</v>
      </c>
      <c r="I1880" s="5">
        <f>YEAR(SALES!$A1880)</f>
        <v>2024</v>
      </c>
    </row>
    <row r="1881" spans="1:9" x14ac:dyDescent="0.35">
      <c r="A1881" s="7" t="s">
        <v>2620</v>
      </c>
      <c r="B1881" s="7" t="s">
        <v>2621</v>
      </c>
      <c r="C1881" s="7" t="s">
        <v>27</v>
      </c>
      <c r="D1881" s="7" t="s">
        <v>72</v>
      </c>
      <c r="E1881" s="7">
        <v>1</v>
      </c>
      <c r="F1881" s="7" cm="1">
        <f t="array" ref="F1881">_xlfn.XLOOKUP(SALES!$D1881,TRIM(Table5[PRODUCTS]),Table5[SELLING PRICE])</f>
        <v>1500</v>
      </c>
      <c r="G1881" s="7">
        <f t="shared" si="58"/>
        <v>1500</v>
      </c>
      <c r="H1881" s="6" t="str">
        <f t="shared" si="59"/>
        <v>Nov</v>
      </c>
      <c r="I1881" s="7">
        <f>YEAR(SALES!$A1881)</f>
        <v>2024</v>
      </c>
    </row>
    <row r="1882" spans="1:9" x14ac:dyDescent="0.35">
      <c r="A1882" s="5" t="s">
        <v>2559</v>
      </c>
      <c r="B1882" s="5" t="s">
        <v>2561</v>
      </c>
      <c r="C1882" s="5" t="s">
        <v>27</v>
      </c>
      <c r="D1882" s="5" t="s">
        <v>72</v>
      </c>
      <c r="E1882" s="5">
        <v>10</v>
      </c>
      <c r="F1882" s="5" cm="1">
        <f t="array" ref="F1882">_xlfn.XLOOKUP(SALES!$D1882,TRIM(Table5[PRODUCTS]),Table5[SELLING PRICE])</f>
        <v>1500</v>
      </c>
      <c r="G1882" s="5">
        <f t="shared" si="58"/>
        <v>15000</v>
      </c>
      <c r="H1882" s="6" t="str">
        <f t="shared" si="59"/>
        <v>Dec</v>
      </c>
      <c r="I1882" s="5">
        <f>YEAR(SALES!$A1882)</f>
        <v>2024</v>
      </c>
    </row>
    <row r="1883" spans="1:9" x14ac:dyDescent="0.35">
      <c r="A1883" s="7" t="s">
        <v>2491</v>
      </c>
      <c r="B1883" s="7" t="s">
        <v>2494</v>
      </c>
      <c r="C1883" s="7" t="s">
        <v>27</v>
      </c>
      <c r="D1883" s="7" t="s">
        <v>72</v>
      </c>
      <c r="E1883" s="7">
        <v>15</v>
      </c>
      <c r="F1883" s="7" cm="1">
        <f t="array" ref="F1883">_xlfn.XLOOKUP(SALES!$D1883,TRIM(Table5[PRODUCTS]),Table5[SELLING PRICE])</f>
        <v>1500</v>
      </c>
      <c r="G1883" s="7">
        <f t="shared" si="58"/>
        <v>22500</v>
      </c>
      <c r="H1883" s="6" t="str">
        <f t="shared" si="59"/>
        <v>Dec</v>
      </c>
      <c r="I1883" s="5">
        <f>YEAR(SALES!$A1883)</f>
        <v>2024</v>
      </c>
    </row>
    <row r="1884" spans="1:9" x14ac:dyDescent="0.35">
      <c r="A1884" s="5" t="s">
        <v>2444</v>
      </c>
      <c r="B1884" s="5" t="s">
        <v>2445</v>
      </c>
      <c r="C1884" s="5" t="s">
        <v>27</v>
      </c>
      <c r="D1884" s="5" t="s">
        <v>72</v>
      </c>
      <c r="E1884" s="5">
        <v>1</v>
      </c>
      <c r="F1884" s="5" cm="1">
        <f t="array" ref="F1884">_xlfn.XLOOKUP(SALES!$D1884,TRIM(Table5[PRODUCTS]),Table5[SELLING PRICE])</f>
        <v>1500</v>
      </c>
      <c r="G1884" s="5">
        <f t="shared" si="58"/>
        <v>1500</v>
      </c>
      <c r="H1884" s="6" t="str">
        <f t="shared" si="59"/>
        <v>Dec</v>
      </c>
      <c r="I1884" s="5">
        <f>YEAR(SALES!$A1884)</f>
        <v>2024</v>
      </c>
    </row>
    <row r="1885" spans="1:9" x14ac:dyDescent="0.35">
      <c r="A1885" s="7" t="s">
        <v>2369</v>
      </c>
      <c r="B1885" s="7" t="s">
        <v>2371</v>
      </c>
      <c r="C1885" s="7" t="s">
        <v>27</v>
      </c>
      <c r="D1885" s="7" t="s">
        <v>72</v>
      </c>
      <c r="E1885" s="7">
        <v>15</v>
      </c>
      <c r="F1885" s="7" cm="1">
        <f t="array" ref="F1885">_xlfn.XLOOKUP(SALES!$D1885,TRIM(Table5[PRODUCTS]),Table5[SELLING PRICE])</f>
        <v>1500</v>
      </c>
      <c r="G1885" s="7">
        <f t="shared" si="58"/>
        <v>22500</v>
      </c>
      <c r="H1885" s="6" t="str">
        <f t="shared" si="59"/>
        <v>Jan</v>
      </c>
      <c r="I1885" s="5">
        <f>YEAR(SALES!$A1885)</f>
        <v>2025</v>
      </c>
    </row>
    <row r="1886" spans="1:9" x14ac:dyDescent="0.35">
      <c r="A1886" s="5" t="s">
        <v>2344</v>
      </c>
      <c r="B1886" s="5" t="s">
        <v>2348</v>
      </c>
      <c r="C1886" s="5" t="s">
        <v>27</v>
      </c>
      <c r="D1886" s="5" t="s">
        <v>72</v>
      </c>
      <c r="E1886" s="5">
        <v>9</v>
      </c>
      <c r="F1886" s="5" cm="1">
        <f t="array" ref="F1886">_xlfn.XLOOKUP(SALES!$D1886,TRIM(Table5[PRODUCTS]),Table5[SELLING PRICE])</f>
        <v>1500</v>
      </c>
      <c r="G1886" s="5">
        <f t="shared" si="58"/>
        <v>13500</v>
      </c>
      <c r="H1886" s="6" t="str">
        <f t="shared" si="59"/>
        <v>Jan</v>
      </c>
      <c r="I1886" s="5">
        <f>YEAR(SALES!$A1886)</f>
        <v>2025</v>
      </c>
    </row>
    <row r="1887" spans="1:9" x14ac:dyDescent="0.35">
      <c r="A1887" s="7" t="s">
        <v>2344</v>
      </c>
      <c r="B1887" s="7" t="s">
        <v>2343</v>
      </c>
      <c r="C1887" s="7" t="s">
        <v>27</v>
      </c>
      <c r="D1887" s="7" t="s">
        <v>72</v>
      </c>
      <c r="E1887" s="7">
        <v>4</v>
      </c>
      <c r="F1887" s="7" cm="1">
        <f t="array" ref="F1887">_xlfn.XLOOKUP(SALES!$D1887,TRIM(Table5[PRODUCTS]),Table5[SELLING PRICE])</f>
        <v>1500</v>
      </c>
      <c r="G1887" s="7">
        <f t="shared" si="58"/>
        <v>6000</v>
      </c>
      <c r="H1887" s="6" t="str">
        <f t="shared" si="59"/>
        <v>Jan</v>
      </c>
      <c r="I1887" s="7">
        <f>YEAR(SALES!$A1887)</f>
        <v>2025</v>
      </c>
    </row>
    <row r="1888" spans="1:9" x14ac:dyDescent="0.35">
      <c r="A1888" s="5" t="s">
        <v>2331</v>
      </c>
      <c r="B1888" s="5" t="s">
        <v>2332</v>
      </c>
      <c r="C1888" s="5" t="s">
        <v>27</v>
      </c>
      <c r="D1888" s="5" t="s">
        <v>72</v>
      </c>
      <c r="E1888" s="5">
        <v>3</v>
      </c>
      <c r="F1888" s="5" cm="1">
        <f t="array" ref="F1888">_xlfn.XLOOKUP(SALES!$D1888,TRIM(Table5[PRODUCTS]),Table5[SELLING PRICE])</f>
        <v>1500</v>
      </c>
      <c r="G1888" s="5">
        <f t="shared" si="58"/>
        <v>4500</v>
      </c>
      <c r="H1888" s="6" t="str">
        <f t="shared" si="59"/>
        <v>Jan</v>
      </c>
      <c r="I1888" s="5">
        <f>YEAR(SALES!$A1888)</f>
        <v>2025</v>
      </c>
    </row>
    <row r="1889" spans="1:9" x14ac:dyDescent="0.35">
      <c r="A1889" s="7" t="s">
        <v>2304</v>
      </c>
      <c r="B1889" s="7" t="s">
        <v>2305</v>
      </c>
      <c r="C1889" s="7" t="s">
        <v>27</v>
      </c>
      <c r="D1889" s="7" t="s">
        <v>72</v>
      </c>
      <c r="E1889" s="7">
        <v>3</v>
      </c>
      <c r="F1889" s="7" cm="1">
        <f t="array" ref="F1889">_xlfn.XLOOKUP(SALES!$D1889,TRIM(Table5[PRODUCTS]),Table5[SELLING PRICE])</f>
        <v>1500</v>
      </c>
      <c r="G1889" s="7">
        <f t="shared" si="58"/>
        <v>4500</v>
      </c>
      <c r="H1889" s="6" t="str">
        <f t="shared" si="59"/>
        <v>Jan</v>
      </c>
      <c r="I1889" s="5">
        <f>YEAR(SALES!$A1889)</f>
        <v>2025</v>
      </c>
    </row>
    <row r="1890" spans="1:9" x14ac:dyDescent="0.35">
      <c r="A1890" s="5" t="s">
        <v>2296</v>
      </c>
      <c r="B1890" s="5" t="s">
        <v>2302</v>
      </c>
      <c r="C1890" s="5" t="s">
        <v>27</v>
      </c>
      <c r="D1890" s="5" t="s">
        <v>72</v>
      </c>
      <c r="E1890" s="5">
        <v>3</v>
      </c>
      <c r="F1890" s="5" cm="1">
        <f t="array" ref="F1890">_xlfn.XLOOKUP(SALES!$D1890,TRIM(Table5[PRODUCTS]),Table5[SELLING PRICE])</f>
        <v>1500</v>
      </c>
      <c r="G1890" s="5">
        <f t="shared" si="58"/>
        <v>4500</v>
      </c>
      <c r="H1890" s="6" t="str">
        <f t="shared" si="59"/>
        <v>Jan</v>
      </c>
      <c r="I1890" s="5">
        <f>YEAR(SALES!$A1890)</f>
        <v>2025</v>
      </c>
    </row>
    <row r="1891" spans="1:9" x14ac:dyDescent="0.35">
      <c r="A1891" s="7" t="s">
        <v>2237</v>
      </c>
      <c r="B1891" s="7" t="s">
        <v>2241</v>
      </c>
      <c r="C1891" s="7" t="s">
        <v>27</v>
      </c>
      <c r="D1891" s="7" t="s">
        <v>72</v>
      </c>
      <c r="E1891" s="7">
        <v>1</v>
      </c>
      <c r="F1891" s="7" cm="1">
        <f t="array" ref="F1891">_xlfn.XLOOKUP(SALES!$D1891,TRIM(Table5[PRODUCTS]),Table5[SELLING PRICE])</f>
        <v>1500</v>
      </c>
      <c r="G1891" s="7">
        <f t="shared" si="58"/>
        <v>1500</v>
      </c>
      <c r="H1891" s="6" t="str">
        <f t="shared" si="59"/>
        <v>Jan</v>
      </c>
      <c r="I1891" s="5">
        <f>YEAR(SALES!$A1891)</f>
        <v>2025</v>
      </c>
    </row>
    <row r="1892" spans="1:9" x14ac:dyDescent="0.35">
      <c r="A1892" s="5" t="s">
        <v>2222</v>
      </c>
      <c r="B1892" s="5" t="s">
        <v>2228</v>
      </c>
      <c r="C1892" s="5" t="s">
        <v>27</v>
      </c>
      <c r="D1892" s="5" t="s">
        <v>72</v>
      </c>
      <c r="E1892" s="5">
        <v>4</v>
      </c>
      <c r="F1892" s="5" cm="1">
        <f t="array" ref="F1892">_xlfn.XLOOKUP(SALES!$D1892,TRIM(Table5[PRODUCTS]),Table5[SELLING PRICE])</f>
        <v>1500</v>
      </c>
      <c r="G1892" s="5">
        <f t="shared" si="58"/>
        <v>6000</v>
      </c>
      <c r="H1892" s="6" t="str">
        <f t="shared" si="59"/>
        <v>Feb</v>
      </c>
      <c r="I1892" s="5">
        <f>YEAR(SALES!$A1892)</f>
        <v>2025</v>
      </c>
    </row>
    <row r="1893" spans="1:9" x14ac:dyDescent="0.35">
      <c r="A1893" s="7" t="s">
        <v>2113</v>
      </c>
      <c r="B1893" s="7" t="s">
        <v>2115</v>
      </c>
      <c r="C1893" s="7" t="s">
        <v>27</v>
      </c>
      <c r="D1893" s="7" t="s">
        <v>72</v>
      </c>
      <c r="E1893" s="7">
        <v>9</v>
      </c>
      <c r="F1893" s="7" cm="1">
        <f t="array" ref="F1893">_xlfn.XLOOKUP(SALES!$D1893,TRIM(Table5[PRODUCTS]),Table5[SELLING PRICE])</f>
        <v>1500</v>
      </c>
      <c r="G1893" s="7">
        <f t="shared" si="58"/>
        <v>13500</v>
      </c>
      <c r="H1893" s="6" t="str">
        <f t="shared" si="59"/>
        <v>Feb</v>
      </c>
      <c r="I1893" s="7">
        <f>YEAR(SALES!$A1893)</f>
        <v>2025</v>
      </c>
    </row>
    <row r="1894" spans="1:9" x14ac:dyDescent="0.35">
      <c r="A1894" s="5" t="s">
        <v>2095</v>
      </c>
      <c r="B1894" s="5" t="s">
        <v>2098</v>
      </c>
      <c r="C1894" s="5" t="s">
        <v>27</v>
      </c>
      <c r="D1894" s="5" t="s">
        <v>72</v>
      </c>
      <c r="E1894" s="5">
        <v>12</v>
      </c>
      <c r="F1894" s="5" cm="1">
        <f t="array" ref="F1894">_xlfn.XLOOKUP(SALES!$D1894,TRIM(Table5[PRODUCTS]),Table5[SELLING PRICE])</f>
        <v>1500</v>
      </c>
      <c r="G1894" s="5">
        <f t="shared" si="58"/>
        <v>18000</v>
      </c>
      <c r="H1894" s="6" t="str">
        <f t="shared" si="59"/>
        <v>Feb</v>
      </c>
      <c r="I1894" s="5">
        <f>YEAR(SALES!$A1894)</f>
        <v>2025</v>
      </c>
    </row>
    <row r="1895" spans="1:9" x14ac:dyDescent="0.35">
      <c r="A1895" s="7" t="s">
        <v>2095</v>
      </c>
      <c r="B1895" s="7" t="s">
        <v>2096</v>
      </c>
      <c r="C1895" s="7" t="s">
        <v>27</v>
      </c>
      <c r="D1895" s="7" t="s">
        <v>72</v>
      </c>
      <c r="E1895" s="7">
        <v>4</v>
      </c>
      <c r="F1895" s="7" cm="1">
        <f t="array" ref="F1895">_xlfn.XLOOKUP(SALES!$D1895,TRIM(Table5[PRODUCTS]),Table5[SELLING PRICE])</f>
        <v>1500</v>
      </c>
      <c r="G1895" s="7">
        <f t="shared" si="58"/>
        <v>6000</v>
      </c>
      <c r="H1895" s="6" t="str">
        <f t="shared" si="59"/>
        <v>Feb</v>
      </c>
      <c r="I1895" s="5">
        <f>YEAR(SALES!$A1895)</f>
        <v>2025</v>
      </c>
    </row>
    <row r="1896" spans="1:9" x14ac:dyDescent="0.35">
      <c r="A1896" s="5" t="s">
        <v>1979</v>
      </c>
      <c r="B1896" s="5" t="s">
        <v>1981</v>
      </c>
      <c r="C1896" s="5" t="s">
        <v>27</v>
      </c>
      <c r="D1896" s="5" t="s">
        <v>72</v>
      </c>
      <c r="E1896" s="5">
        <v>10</v>
      </c>
      <c r="F1896" s="5" cm="1">
        <f t="array" ref="F1896">_xlfn.XLOOKUP(SALES!$D1896,TRIM(Table5[PRODUCTS]),Table5[SELLING PRICE])</f>
        <v>1500</v>
      </c>
      <c r="G1896" s="5">
        <f t="shared" si="58"/>
        <v>15000</v>
      </c>
      <c r="H1896" s="6" t="str">
        <f t="shared" si="59"/>
        <v>Mar</v>
      </c>
      <c r="I1896" s="5">
        <f>YEAR(SALES!$A1896)</f>
        <v>2025</v>
      </c>
    </row>
    <row r="1897" spans="1:9" x14ac:dyDescent="0.35">
      <c r="A1897" s="7" t="s">
        <v>1949</v>
      </c>
      <c r="B1897" s="7" t="s">
        <v>1954</v>
      </c>
      <c r="C1897" s="7" t="s">
        <v>27</v>
      </c>
      <c r="D1897" s="7" t="s">
        <v>72</v>
      </c>
      <c r="E1897" s="7">
        <v>10</v>
      </c>
      <c r="F1897" s="7" cm="1">
        <f t="array" ref="F1897">_xlfn.XLOOKUP(SALES!$D1897,TRIM(Table5[PRODUCTS]),Table5[SELLING PRICE])</f>
        <v>1500</v>
      </c>
      <c r="G1897" s="7">
        <f t="shared" si="58"/>
        <v>15000</v>
      </c>
      <c r="H1897" s="6" t="str">
        <f t="shared" si="59"/>
        <v>Mar</v>
      </c>
      <c r="I1897" s="5">
        <f>YEAR(SALES!$A1897)</f>
        <v>2025</v>
      </c>
    </row>
    <row r="1898" spans="1:9" x14ac:dyDescent="0.35">
      <c r="A1898" s="5" t="s">
        <v>1932</v>
      </c>
      <c r="B1898" s="5" t="s">
        <v>1934</v>
      </c>
      <c r="C1898" s="5" t="s">
        <v>27</v>
      </c>
      <c r="D1898" s="5" t="s">
        <v>72</v>
      </c>
      <c r="E1898" s="5">
        <v>9</v>
      </c>
      <c r="F1898" s="5" cm="1">
        <f t="array" ref="F1898">_xlfn.XLOOKUP(SALES!$D1898,TRIM(Table5[PRODUCTS]),Table5[SELLING PRICE])</f>
        <v>1500</v>
      </c>
      <c r="G1898" s="5">
        <f t="shared" si="58"/>
        <v>13500</v>
      </c>
      <c r="H1898" s="6" t="str">
        <f t="shared" si="59"/>
        <v>Mar</v>
      </c>
      <c r="I1898" s="5">
        <f>YEAR(SALES!$A1898)</f>
        <v>2025</v>
      </c>
    </row>
    <row r="1899" spans="1:9" x14ac:dyDescent="0.35">
      <c r="A1899" s="7" t="s">
        <v>1909</v>
      </c>
      <c r="B1899" s="7" t="s">
        <v>1910</v>
      </c>
      <c r="C1899" s="7" t="s">
        <v>27</v>
      </c>
      <c r="D1899" s="7" t="s">
        <v>72</v>
      </c>
      <c r="E1899" s="7">
        <v>5</v>
      </c>
      <c r="F1899" s="7" cm="1">
        <f t="array" ref="F1899">_xlfn.XLOOKUP(SALES!$D1899,TRIM(Table5[PRODUCTS]),Table5[SELLING PRICE])</f>
        <v>1500</v>
      </c>
      <c r="G1899" s="7">
        <f t="shared" si="58"/>
        <v>7500</v>
      </c>
      <c r="H1899" s="6" t="str">
        <f t="shared" si="59"/>
        <v>Mar</v>
      </c>
      <c r="I1899" s="7">
        <f>YEAR(SALES!$A1899)</f>
        <v>2025</v>
      </c>
    </row>
    <row r="1900" spans="1:9" x14ac:dyDescent="0.35">
      <c r="A1900" s="5" t="s">
        <v>1864</v>
      </c>
      <c r="B1900" s="5" t="s">
        <v>1865</v>
      </c>
      <c r="C1900" s="5" t="s">
        <v>27</v>
      </c>
      <c r="D1900" s="5" t="s">
        <v>72</v>
      </c>
      <c r="E1900" s="5">
        <v>13</v>
      </c>
      <c r="F1900" s="5" cm="1">
        <f t="array" ref="F1900">_xlfn.XLOOKUP(SALES!$D1900,TRIM(Table5[PRODUCTS]),Table5[SELLING PRICE])</f>
        <v>1500</v>
      </c>
      <c r="G1900" s="5">
        <f t="shared" si="58"/>
        <v>19500</v>
      </c>
      <c r="H1900" s="6" t="str">
        <f t="shared" si="59"/>
        <v>Mar</v>
      </c>
      <c r="I1900" s="5">
        <f>YEAR(SALES!$A1900)</f>
        <v>2025</v>
      </c>
    </row>
    <row r="1901" spans="1:9" x14ac:dyDescent="0.35">
      <c r="A1901" s="7" t="s">
        <v>1864</v>
      </c>
      <c r="B1901" s="7" t="s">
        <v>1863</v>
      </c>
      <c r="C1901" s="7" t="s">
        <v>27</v>
      </c>
      <c r="D1901" s="7" t="s">
        <v>72</v>
      </c>
      <c r="E1901" s="7">
        <v>11</v>
      </c>
      <c r="F1901" s="7" cm="1">
        <f t="array" ref="F1901">_xlfn.XLOOKUP(SALES!$D1901,TRIM(Table5[PRODUCTS]),Table5[SELLING PRICE])</f>
        <v>1500</v>
      </c>
      <c r="G1901" s="7">
        <f t="shared" si="58"/>
        <v>16500</v>
      </c>
      <c r="H1901" s="6" t="str">
        <f t="shared" si="59"/>
        <v>Mar</v>
      </c>
      <c r="I1901" s="5">
        <f>YEAR(SALES!$A1901)</f>
        <v>2025</v>
      </c>
    </row>
    <row r="1902" spans="1:9" x14ac:dyDescent="0.35">
      <c r="A1902" s="5" t="s">
        <v>1793</v>
      </c>
      <c r="B1902" s="5" t="s">
        <v>1800</v>
      </c>
      <c r="C1902" s="5" t="s">
        <v>27</v>
      </c>
      <c r="D1902" s="5" t="s">
        <v>72</v>
      </c>
      <c r="E1902" s="5">
        <v>10</v>
      </c>
      <c r="F1902" s="5" cm="1">
        <f t="array" ref="F1902">_xlfn.XLOOKUP(SALES!$D1902,TRIM(Table5[PRODUCTS]),Table5[SELLING PRICE])</f>
        <v>1500</v>
      </c>
      <c r="G1902" s="5">
        <f t="shared" si="58"/>
        <v>15000</v>
      </c>
      <c r="H1902" s="6" t="str">
        <f t="shared" si="59"/>
        <v>Apr</v>
      </c>
      <c r="I1902" s="5">
        <f>YEAR(SALES!$A1902)</f>
        <v>2025</v>
      </c>
    </row>
    <row r="1903" spans="1:9" x14ac:dyDescent="0.35">
      <c r="A1903" s="7" t="s">
        <v>1793</v>
      </c>
      <c r="B1903" s="7" t="s">
        <v>1797</v>
      </c>
      <c r="C1903" s="7" t="s">
        <v>27</v>
      </c>
      <c r="D1903" s="7" t="s">
        <v>72</v>
      </c>
      <c r="E1903" s="7">
        <v>9</v>
      </c>
      <c r="F1903" s="7" cm="1">
        <f t="array" ref="F1903">_xlfn.XLOOKUP(SALES!$D1903,TRIM(Table5[PRODUCTS]),Table5[SELLING PRICE])</f>
        <v>1500</v>
      </c>
      <c r="G1903" s="7">
        <f t="shared" si="58"/>
        <v>13500</v>
      </c>
      <c r="H1903" s="6" t="str">
        <f t="shared" si="59"/>
        <v>Apr</v>
      </c>
      <c r="I1903" s="5">
        <f>YEAR(SALES!$A1903)</f>
        <v>2025</v>
      </c>
    </row>
    <row r="1904" spans="1:9" x14ac:dyDescent="0.35">
      <c r="A1904" s="5" t="s">
        <v>1760</v>
      </c>
      <c r="B1904" s="5" t="s">
        <v>1765</v>
      </c>
      <c r="C1904" s="5" t="s">
        <v>27</v>
      </c>
      <c r="D1904" s="5" t="s">
        <v>72</v>
      </c>
      <c r="E1904" s="5">
        <v>7</v>
      </c>
      <c r="F1904" s="5" cm="1">
        <f t="array" ref="F1904">_xlfn.XLOOKUP(SALES!$D1904,TRIM(Table5[PRODUCTS]),Table5[SELLING PRICE])</f>
        <v>1500</v>
      </c>
      <c r="G1904" s="5">
        <f t="shared" si="58"/>
        <v>10500</v>
      </c>
      <c r="H1904" s="6" t="str">
        <f t="shared" si="59"/>
        <v>Apr</v>
      </c>
      <c r="I1904" s="5">
        <f>YEAR(SALES!$A1904)</f>
        <v>2025</v>
      </c>
    </row>
    <row r="1905" spans="1:9" x14ac:dyDescent="0.35">
      <c r="A1905" s="7" t="s">
        <v>1760</v>
      </c>
      <c r="B1905" s="7" t="s">
        <v>1762</v>
      </c>
      <c r="C1905" s="7" t="s">
        <v>27</v>
      </c>
      <c r="D1905" s="7" t="s">
        <v>72</v>
      </c>
      <c r="E1905" s="7">
        <v>11</v>
      </c>
      <c r="F1905" s="7" cm="1">
        <f t="array" ref="F1905">_xlfn.XLOOKUP(SALES!$D1905,TRIM(Table5[PRODUCTS]),Table5[SELLING PRICE])</f>
        <v>1500</v>
      </c>
      <c r="G1905" s="7">
        <f t="shared" si="58"/>
        <v>16500</v>
      </c>
      <c r="H1905" s="6" t="str">
        <f t="shared" si="59"/>
        <v>Apr</v>
      </c>
      <c r="I1905" s="7">
        <f>YEAR(SALES!$A1905)</f>
        <v>2025</v>
      </c>
    </row>
    <row r="1906" spans="1:9" x14ac:dyDescent="0.35">
      <c r="A1906" s="5" t="s">
        <v>1754</v>
      </c>
      <c r="B1906" s="5" t="s">
        <v>1758</v>
      </c>
      <c r="C1906" s="5" t="s">
        <v>27</v>
      </c>
      <c r="D1906" s="5" t="s">
        <v>72</v>
      </c>
      <c r="E1906" s="5">
        <v>10</v>
      </c>
      <c r="F1906" s="5" cm="1">
        <f t="array" ref="F1906">_xlfn.XLOOKUP(SALES!$D1906,TRIM(Table5[PRODUCTS]),Table5[SELLING PRICE])</f>
        <v>1500</v>
      </c>
      <c r="G1906" s="5">
        <f t="shared" si="58"/>
        <v>15000</v>
      </c>
      <c r="H1906" s="6" t="str">
        <f t="shared" si="59"/>
        <v>Apr</v>
      </c>
      <c r="I1906" s="5">
        <f>YEAR(SALES!$A1906)</f>
        <v>2025</v>
      </c>
    </row>
    <row r="1907" spans="1:9" x14ac:dyDescent="0.35">
      <c r="A1907" s="7" t="s">
        <v>1726</v>
      </c>
      <c r="B1907" s="7" t="s">
        <v>1728</v>
      </c>
      <c r="C1907" s="7" t="s">
        <v>27</v>
      </c>
      <c r="D1907" s="7" t="s">
        <v>72</v>
      </c>
      <c r="E1907" s="7">
        <v>6</v>
      </c>
      <c r="F1907" s="7" cm="1">
        <f t="array" ref="F1907">_xlfn.XLOOKUP(SALES!$D1907,TRIM(Table5[PRODUCTS]),Table5[SELLING PRICE])</f>
        <v>1500</v>
      </c>
      <c r="G1907" s="7">
        <f t="shared" si="58"/>
        <v>9000</v>
      </c>
      <c r="H1907" s="6" t="str">
        <f t="shared" si="59"/>
        <v>Apr</v>
      </c>
      <c r="I1907" s="5">
        <f>YEAR(SALES!$A1907)</f>
        <v>2025</v>
      </c>
    </row>
    <row r="1908" spans="1:9" x14ac:dyDescent="0.35">
      <c r="A1908" s="5" t="s">
        <v>1666</v>
      </c>
      <c r="B1908" s="5" t="s">
        <v>1665</v>
      </c>
      <c r="C1908" s="5" t="s">
        <v>27</v>
      </c>
      <c r="D1908" s="5" t="s">
        <v>72</v>
      </c>
      <c r="E1908" s="5">
        <v>5</v>
      </c>
      <c r="F1908" s="5" cm="1">
        <f t="array" ref="F1908">_xlfn.XLOOKUP(SALES!$D1908,TRIM(Table5[PRODUCTS]),Table5[SELLING PRICE])</f>
        <v>1500</v>
      </c>
      <c r="G1908" s="5">
        <f t="shared" si="58"/>
        <v>7500</v>
      </c>
      <c r="H1908" s="6" t="str">
        <f t="shared" si="59"/>
        <v>Apr</v>
      </c>
      <c r="I1908" s="5">
        <f>YEAR(SALES!$A1908)</f>
        <v>2025</v>
      </c>
    </row>
    <row r="1909" spans="1:9" x14ac:dyDescent="0.35">
      <c r="A1909" s="7" t="s">
        <v>1605</v>
      </c>
      <c r="B1909" s="7" t="s">
        <v>1612</v>
      </c>
      <c r="C1909" s="7" t="s">
        <v>27</v>
      </c>
      <c r="D1909" s="7" t="s">
        <v>72</v>
      </c>
      <c r="E1909" s="7">
        <v>13</v>
      </c>
      <c r="F1909" s="7" cm="1">
        <f t="array" ref="F1909">_xlfn.XLOOKUP(SALES!$D1909,TRIM(Table5[PRODUCTS]),Table5[SELLING PRICE])</f>
        <v>1500</v>
      </c>
      <c r="G1909" s="7">
        <f t="shared" si="58"/>
        <v>19500</v>
      </c>
      <c r="H1909" s="6" t="str">
        <f t="shared" si="59"/>
        <v>May</v>
      </c>
      <c r="I1909" s="5">
        <f>YEAR(SALES!$A1909)</f>
        <v>2025</v>
      </c>
    </row>
    <row r="1910" spans="1:9" x14ac:dyDescent="0.35">
      <c r="A1910" s="5" t="s">
        <v>1488</v>
      </c>
      <c r="B1910" s="5" t="s">
        <v>1491</v>
      </c>
      <c r="C1910" s="5" t="s">
        <v>27</v>
      </c>
      <c r="D1910" s="5" t="s">
        <v>72</v>
      </c>
      <c r="E1910" s="5">
        <v>6</v>
      </c>
      <c r="F1910" s="5" cm="1">
        <f t="array" ref="F1910">_xlfn.XLOOKUP(SALES!$D1910,TRIM(Table5[PRODUCTS]),Table5[SELLING PRICE])</f>
        <v>1500</v>
      </c>
      <c r="G1910" s="5">
        <f t="shared" si="58"/>
        <v>9000</v>
      </c>
      <c r="H1910" s="6" t="str">
        <f t="shared" si="59"/>
        <v>May</v>
      </c>
      <c r="I1910" s="5">
        <f>YEAR(SALES!$A1910)</f>
        <v>2025</v>
      </c>
    </row>
    <row r="1911" spans="1:9" x14ac:dyDescent="0.35">
      <c r="A1911" s="7" t="s">
        <v>1483</v>
      </c>
      <c r="B1911" s="7" t="s">
        <v>1482</v>
      </c>
      <c r="C1911" s="7" t="s">
        <v>27</v>
      </c>
      <c r="D1911" s="7" t="s">
        <v>72</v>
      </c>
      <c r="E1911" s="7">
        <v>11</v>
      </c>
      <c r="F1911" s="7" cm="1">
        <f t="array" ref="F1911">_xlfn.XLOOKUP(SALES!$D1911,TRIM(Table5[PRODUCTS]),Table5[SELLING PRICE])</f>
        <v>1500</v>
      </c>
      <c r="G1911" s="7">
        <f t="shared" si="58"/>
        <v>16500</v>
      </c>
      <c r="H1911" s="6" t="str">
        <f t="shared" si="59"/>
        <v>May</v>
      </c>
      <c r="I1911" s="7">
        <f>YEAR(SALES!$A1911)</f>
        <v>2025</v>
      </c>
    </row>
    <row r="1912" spans="1:9" x14ac:dyDescent="0.35">
      <c r="A1912" s="5" t="s">
        <v>1430</v>
      </c>
      <c r="B1912" s="5" t="s">
        <v>1429</v>
      </c>
      <c r="C1912" s="5" t="s">
        <v>27</v>
      </c>
      <c r="D1912" s="5" t="s">
        <v>72</v>
      </c>
      <c r="E1912" s="5">
        <v>12</v>
      </c>
      <c r="F1912" s="5" cm="1">
        <f t="array" ref="F1912">_xlfn.XLOOKUP(SALES!$D1912,TRIM(Table5[PRODUCTS]),Table5[SELLING PRICE])</f>
        <v>1500</v>
      </c>
      <c r="G1912" s="5">
        <f t="shared" si="58"/>
        <v>18000</v>
      </c>
      <c r="H1912" s="6" t="str">
        <f t="shared" si="59"/>
        <v>May</v>
      </c>
      <c r="I1912" s="5">
        <f>YEAR(SALES!$A1912)</f>
        <v>2025</v>
      </c>
    </row>
    <row r="1913" spans="1:9" x14ac:dyDescent="0.35">
      <c r="A1913" s="7" t="s">
        <v>1405</v>
      </c>
      <c r="B1913" s="7" t="s">
        <v>1407</v>
      </c>
      <c r="C1913" s="7" t="s">
        <v>27</v>
      </c>
      <c r="D1913" s="7" t="s">
        <v>72</v>
      </c>
      <c r="E1913" s="7">
        <v>12</v>
      </c>
      <c r="F1913" s="7" cm="1">
        <f t="array" ref="F1913">_xlfn.XLOOKUP(SALES!$D1913,TRIM(Table5[PRODUCTS]),Table5[SELLING PRICE])</f>
        <v>1500</v>
      </c>
      <c r="G1913" s="7">
        <f t="shared" si="58"/>
        <v>18000</v>
      </c>
      <c r="H1913" s="6" t="str">
        <f t="shared" si="59"/>
        <v>Jun</v>
      </c>
      <c r="I1913" s="5">
        <f>YEAR(SALES!$A1913)</f>
        <v>2025</v>
      </c>
    </row>
    <row r="1914" spans="1:9" x14ac:dyDescent="0.35">
      <c r="A1914" s="5" t="s">
        <v>1347</v>
      </c>
      <c r="B1914" s="5" t="s">
        <v>1348</v>
      </c>
      <c r="C1914" s="5" t="s">
        <v>27</v>
      </c>
      <c r="D1914" s="5" t="s">
        <v>72</v>
      </c>
      <c r="E1914" s="5">
        <v>10</v>
      </c>
      <c r="F1914" s="5" cm="1">
        <f t="array" ref="F1914">_xlfn.XLOOKUP(SALES!$D1914,TRIM(Table5[PRODUCTS]),Table5[SELLING PRICE])</f>
        <v>1500</v>
      </c>
      <c r="G1914" s="5">
        <f t="shared" si="58"/>
        <v>15000</v>
      </c>
      <c r="H1914" s="6" t="str">
        <f t="shared" si="59"/>
        <v>Jun</v>
      </c>
      <c r="I1914" s="5">
        <f>YEAR(SALES!$A1914)</f>
        <v>2025</v>
      </c>
    </row>
    <row r="1915" spans="1:9" x14ac:dyDescent="0.35">
      <c r="A1915" s="7" t="s">
        <v>1338</v>
      </c>
      <c r="B1915" s="7" t="s">
        <v>1343</v>
      </c>
      <c r="C1915" s="7" t="s">
        <v>27</v>
      </c>
      <c r="D1915" s="7" t="s">
        <v>72</v>
      </c>
      <c r="E1915" s="7">
        <v>15</v>
      </c>
      <c r="F1915" s="7" cm="1">
        <f t="array" ref="F1915">_xlfn.XLOOKUP(SALES!$D1915,TRIM(Table5[PRODUCTS]),Table5[SELLING PRICE])</f>
        <v>1500</v>
      </c>
      <c r="G1915" s="7">
        <f t="shared" si="58"/>
        <v>22500</v>
      </c>
      <c r="H1915" s="6" t="str">
        <f t="shared" si="59"/>
        <v>Jun</v>
      </c>
      <c r="I1915" s="5">
        <f>YEAR(SALES!$A1915)</f>
        <v>2025</v>
      </c>
    </row>
    <row r="1916" spans="1:9" x14ac:dyDescent="0.35">
      <c r="A1916" s="5" t="s">
        <v>1325</v>
      </c>
      <c r="B1916" s="5" t="s">
        <v>1331</v>
      </c>
      <c r="C1916" s="5" t="s">
        <v>27</v>
      </c>
      <c r="D1916" s="5" t="s">
        <v>72</v>
      </c>
      <c r="E1916" s="5">
        <v>11</v>
      </c>
      <c r="F1916" s="5" cm="1">
        <f t="array" ref="F1916">_xlfn.XLOOKUP(SALES!$D1916,TRIM(Table5[PRODUCTS]),Table5[SELLING PRICE])</f>
        <v>1500</v>
      </c>
      <c r="G1916" s="5">
        <f t="shared" si="58"/>
        <v>16500</v>
      </c>
      <c r="H1916" s="6" t="str">
        <f t="shared" si="59"/>
        <v>Jun</v>
      </c>
      <c r="I1916" s="5">
        <f>YEAR(SALES!$A1916)</f>
        <v>2025</v>
      </c>
    </row>
    <row r="1917" spans="1:9" x14ac:dyDescent="0.35">
      <c r="A1917" s="7" t="s">
        <v>1313</v>
      </c>
      <c r="B1917" s="7" t="s">
        <v>1314</v>
      </c>
      <c r="C1917" s="7" t="s">
        <v>27</v>
      </c>
      <c r="D1917" s="7" t="s">
        <v>72</v>
      </c>
      <c r="E1917" s="7">
        <v>1</v>
      </c>
      <c r="F1917" s="7" cm="1">
        <f t="array" ref="F1917">_xlfn.XLOOKUP(SALES!$D1917,TRIM(Table5[PRODUCTS]),Table5[SELLING PRICE])</f>
        <v>1500</v>
      </c>
      <c r="G1917" s="7">
        <f t="shared" si="58"/>
        <v>1500</v>
      </c>
      <c r="H1917" s="6" t="str">
        <f t="shared" si="59"/>
        <v>Jun</v>
      </c>
      <c r="I1917" s="7">
        <f>YEAR(SALES!$A1917)</f>
        <v>2025</v>
      </c>
    </row>
    <row r="1918" spans="1:9" x14ac:dyDescent="0.35">
      <c r="A1918" s="5" t="s">
        <v>1232</v>
      </c>
      <c r="B1918" s="5" t="s">
        <v>1242</v>
      </c>
      <c r="C1918" s="5" t="s">
        <v>27</v>
      </c>
      <c r="D1918" s="5" t="s">
        <v>72</v>
      </c>
      <c r="E1918" s="5">
        <v>15</v>
      </c>
      <c r="F1918" s="5" cm="1">
        <f t="array" ref="F1918">_xlfn.XLOOKUP(SALES!$D1918,TRIM(Table5[PRODUCTS]),Table5[SELLING PRICE])</f>
        <v>1500</v>
      </c>
      <c r="G1918" s="5">
        <f t="shared" si="58"/>
        <v>22500</v>
      </c>
      <c r="H1918" s="6" t="str">
        <f t="shared" si="59"/>
        <v>Jul</v>
      </c>
      <c r="I1918" s="5">
        <f>YEAR(SALES!$A1918)</f>
        <v>2025</v>
      </c>
    </row>
    <row r="1919" spans="1:9" x14ac:dyDescent="0.35">
      <c r="A1919" s="7" t="s">
        <v>1168</v>
      </c>
      <c r="B1919" s="7" t="s">
        <v>1167</v>
      </c>
      <c r="C1919" s="7" t="s">
        <v>27</v>
      </c>
      <c r="D1919" s="7" t="s">
        <v>72</v>
      </c>
      <c r="E1919" s="7">
        <v>8</v>
      </c>
      <c r="F1919" s="7" cm="1">
        <f t="array" ref="F1919">_xlfn.XLOOKUP(SALES!$D1919,TRIM(Table5[PRODUCTS]),Table5[SELLING PRICE])</f>
        <v>1500</v>
      </c>
      <c r="G1919" s="7">
        <f t="shared" si="58"/>
        <v>12000</v>
      </c>
      <c r="H1919" s="6" t="str">
        <f t="shared" si="59"/>
        <v>Jul</v>
      </c>
      <c r="I1919" s="5">
        <f>YEAR(SALES!$A1919)</f>
        <v>2025</v>
      </c>
    </row>
    <row r="1920" spans="1:9" x14ac:dyDescent="0.35">
      <c r="A1920" s="5" t="s">
        <v>1105</v>
      </c>
      <c r="B1920" s="5" t="s">
        <v>1110</v>
      </c>
      <c r="C1920" s="5" t="s">
        <v>27</v>
      </c>
      <c r="D1920" s="5" t="s">
        <v>72</v>
      </c>
      <c r="E1920" s="5">
        <v>2</v>
      </c>
      <c r="F1920" s="5" cm="1">
        <f t="array" ref="F1920">_xlfn.XLOOKUP(SALES!$D1920,TRIM(Table5[PRODUCTS]),Table5[SELLING PRICE])</f>
        <v>1500</v>
      </c>
      <c r="G1920" s="5">
        <f t="shared" si="58"/>
        <v>3000</v>
      </c>
      <c r="H1920" s="6" t="str">
        <f t="shared" si="59"/>
        <v>Jul</v>
      </c>
      <c r="I1920" s="5">
        <f>YEAR(SALES!$A1920)</f>
        <v>2025</v>
      </c>
    </row>
    <row r="1921" spans="1:9" x14ac:dyDescent="0.35">
      <c r="A1921" s="7" t="s">
        <v>1045</v>
      </c>
      <c r="B1921" s="7" t="s">
        <v>1047</v>
      </c>
      <c r="C1921" s="7" t="s">
        <v>27</v>
      </c>
      <c r="D1921" s="7" t="s">
        <v>72</v>
      </c>
      <c r="E1921" s="7">
        <v>8</v>
      </c>
      <c r="F1921" s="7" cm="1">
        <f t="array" ref="F1921">_xlfn.XLOOKUP(SALES!$D1921,TRIM(Table5[PRODUCTS]),Table5[SELLING PRICE])</f>
        <v>1500</v>
      </c>
      <c r="G1921" s="7">
        <f t="shared" si="58"/>
        <v>12000</v>
      </c>
      <c r="H1921" s="6" t="str">
        <f t="shared" si="59"/>
        <v>Jul</v>
      </c>
      <c r="I1921" s="5">
        <f>YEAR(SALES!$A1921)</f>
        <v>2025</v>
      </c>
    </row>
    <row r="1922" spans="1:9" x14ac:dyDescent="0.35">
      <c r="A1922" s="5" t="s">
        <v>963</v>
      </c>
      <c r="B1922" s="5" t="s">
        <v>965</v>
      </c>
      <c r="C1922" s="5" t="s">
        <v>27</v>
      </c>
      <c r="D1922" s="5" t="s">
        <v>72</v>
      </c>
      <c r="E1922" s="5">
        <v>13</v>
      </c>
      <c r="F1922" s="5" cm="1">
        <f t="array" ref="F1922">_xlfn.XLOOKUP(SALES!$D1922,TRIM(Table5[PRODUCTS]),Table5[SELLING PRICE])</f>
        <v>1500</v>
      </c>
      <c r="G1922" s="5">
        <f t="shared" ref="G1922:G1985" si="60">PRODUCT(E1922:F1922)</f>
        <v>19500</v>
      </c>
      <c r="H1922" s="6" t="str">
        <f t="shared" ref="H1922:H1985" si="61">TEXT(A1922, "mmm")</f>
        <v>Aug</v>
      </c>
      <c r="I1922" s="5">
        <f>YEAR(SALES!$A1922)</f>
        <v>2025</v>
      </c>
    </row>
    <row r="1923" spans="1:9" x14ac:dyDescent="0.35">
      <c r="A1923" s="7" t="s">
        <v>942</v>
      </c>
      <c r="B1923" s="7" t="s">
        <v>946</v>
      </c>
      <c r="C1923" s="7" t="s">
        <v>27</v>
      </c>
      <c r="D1923" s="7" t="s">
        <v>72</v>
      </c>
      <c r="E1923" s="7">
        <v>5</v>
      </c>
      <c r="F1923" s="7" cm="1">
        <f t="array" ref="F1923">_xlfn.XLOOKUP(SALES!$D1923,TRIM(Table5[PRODUCTS]),Table5[SELLING PRICE])</f>
        <v>1500</v>
      </c>
      <c r="G1923" s="7">
        <f t="shared" si="60"/>
        <v>7500</v>
      </c>
      <c r="H1923" s="6" t="str">
        <f t="shared" si="61"/>
        <v>Aug</v>
      </c>
      <c r="I1923" s="7">
        <f>YEAR(SALES!$A1923)</f>
        <v>2025</v>
      </c>
    </row>
    <row r="1924" spans="1:9" x14ac:dyDescent="0.35">
      <c r="A1924" s="5" t="s">
        <v>918</v>
      </c>
      <c r="B1924" s="5" t="s">
        <v>921</v>
      </c>
      <c r="C1924" s="5" t="s">
        <v>27</v>
      </c>
      <c r="D1924" s="5" t="s">
        <v>72</v>
      </c>
      <c r="E1924" s="5">
        <v>7</v>
      </c>
      <c r="F1924" s="5" cm="1">
        <f t="array" ref="F1924">_xlfn.XLOOKUP(SALES!$D1924,TRIM(Table5[PRODUCTS]),Table5[SELLING PRICE])</f>
        <v>1500</v>
      </c>
      <c r="G1924" s="5">
        <f t="shared" si="60"/>
        <v>10500</v>
      </c>
      <c r="H1924" s="6" t="str">
        <f t="shared" si="61"/>
        <v>Aug</v>
      </c>
      <c r="I1924" s="5">
        <f>YEAR(SALES!$A1924)</f>
        <v>2025</v>
      </c>
    </row>
    <row r="1925" spans="1:9" x14ac:dyDescent="0.35">
      <c r="A1925" s="7" t="s">
        <v>898</v>
      </c>
      <c r="B1925" s="7" t="s">
        <v>904</v>
      </c>
      <c r="C1925" s="7" t="s">
        <v>27</v>
      </c>
      <c r="D1925" s="7" t="s">
        <v>72</v>
      </c>
      <c r="E1925" s="7">
        <v>10</v>
      </c>
      <c r="F1925" s="7" cm="1">
        <f t="array" ref="F1925">_xlfn.XLOOKUP(SALES!$D1925,TRIM(Table5[PRODUCTS]),Table5[SELLING PRICE])</f>
        <v>1500</v>
      </c>
      <c r="G1925" s="7">
        <f t="shared" si="60"/>
        <v>15000</v>
      </c>
      <c r="H1925" s="6" t="str">
        <f t="shared" si="61"/>
        <v>Aug</v>
      </c>
      <c r="I1925" s="5">
        <f>YEAR(SALES!$A1925)</f>
        <v>2025</v>
      </c>
    </row>
    <row r="1926" spans="1:9" x14ac:dyDescent="0.35">
      <c r="A1926" s="5" t="s">
        <v>774</v>
      </c>
      <c r="B1926" s="5" t="s">
        <v>775</v>
      </c>
      <c r="C1926" s="5" t="s">
        <v>27</v>
      </c>
      <c r="D1926" s="5" t="s">
        <v>72</v>
      </c>
      <c r="E1926" s="5">
        <v>3</v>
      </c>
      <c r="F1926" s="5" cm="1">
        <f t="array" ref="F1926">_xlfn.XLOOKUP(SALES!$D1926,TRIM(Table5[PRODUCTS]),Table5[SELLING PRICE])</f>
        <v>1500</v>
      </c>
      <c r="G1926" s="5">
        <f t="shared" si="60"/>
        <v>4500</v>
      </c>
      <c r="H1926" s="6" t="str">
        <f t="shared" si="61"/>
        <v>Sept</v>
      </c>
      <c r="I1926" s="5">
        <f>YEAR(SALES!$A1926)</f>
        <v>2025</v>
      </c>
    </row>
    <row r="1927" spans="1:9" x14ac:dyDescent="0.35">
      <c r="A1927" s="7" t="s">
        <v>743</v>
      </c>
      <c r="B1927" s="7" t="s">
        <v>744</v>
      </c>
      <c r="C1927" s="7" t="s">
        <v>27</v>
      </c>
      <c r="D1927" s="7" t="s">
        <v>72</v>
      </c>
      <c r="E1927" s="7">
        <v>13</v>
      </c>
      <c r="F1927" s="7" cm="1">
        <f t="array" ref="F1927">_xlfn.XLOOKUP(SALES!$D1927,TRIM(Table5[PRODUCTS]),Table5[SELLING PRICE])</f>
        <v>1500</v>
      </c>
      <c r="G1927" s="7">
        <f t="shared" si="60"/>
        <v>19500</v>
      </c>
      <c r="H1927" s="6" t="str">
        <f t="shared" si="61"/>
        <v>Sept</v>
      </c>
      <c r="I1927" s="5">
        <f>YEAR(SALES!$A1927)</f>
        <v>2025</v>
      </c>
    </row>
    <row r="1928" spans="1:9" x14ac:dyDescent="0.35">
      <c r="A1928" s="5" t="s">
        <v>608</v>
      </c>
      <c r="B1928" s="5" t="s">
        <v>609</v>
      </c>
      <c r="C1928" s="5" t="s">
        <v>27</v>
      </c>
      <c r="D1928" s="5" t="s">
        <v>72</v>
      </c>
      <c r="E1928" s="5">
        <v>2</v>
      </c>
      <c r="F1928" s="5" cm="1">
        <f t="array" ref="F1928">_xlfn.XLOOKUP(SALES!$D1928,TRIM(Table5[PRODUCTS]),Table5[SELLING PRICE])</f>
        <v>1500</v>
      </c>
      <c r="G1928" s="5">
        <f t="shared" si="60"/>
        <v>3000</v>
      </c>
      <c r="H1928" s="6" t="str">
        <f t="shared" si="61"/>
        <v>Oct</v>
      </c>
      <c r="I1928" s="5">
        <f>YEAR(SALES!$A1928)</f>
        <v>2025</v>
      </c>
    </row>
    <row r="1929" spans="1:9" x14ac:dyDescent="0.35">
      <c r="A1929" s="7" t="s">
        <v>588</v>
      </c>
      <c r="B1929" s="7" t="s">
        <v>587</v>
      </c>
      <c r="C1929" s="7" t="s">
        <v>27</v>
      </c>
      <c r="D1929" s="7" t="s">
        <v>72</v>
      </c>
      <c r="E1929" s="7">
        <v>11</v>
      </c>
      <c r="F1929" s="7" cm="1">
        <f t="array" ref="F1929">_xlfn.XLOOKUP(SALES!$D1929,TRIM(Table5[PRODUCTS]),Table5[SELLING PRICE])</f>
        <v>1500</v>
      </c>
      <c r="G1929" s="7">
        <f t="shared" si="60"/>
        <v>16500</v>
      </c>
      <c r="H1929" s="6" t="str">
        <f t="shared" si="61"/>
        <v>Oct</v>
      </c>
      <c r="I1929" s="7">
        <f>YEAR(SALES!$A1929)</f>
        <v>2025</v>
      </c>
    </row>
    <row r="1930" spans="1:9" x14ac:dyDescent="0.35">
      <c r="A1930" s="5" t="s">
        <v>528</v>
      </c>
      <c r="B1930" s="5" t="s">
        <v>534</v>
      </c>
      <c r="C1930" s="5" t="s">
        <v>27</v>
      </c>
      <c r="D1930" s="5" t="s">
        <v>72</v>
      </c>
      <c r="E1930" s="5">
        <v>6</v>
      </c>
      <c r="F1930" s="5" cm="1">
        <f t="array" ref="F1930">_xlfn.XLOOKUP(SALES!$D1930,TRIM(Table5[PRODUCTS]),Table5[SELLING PRICE])</f>
        <v>1500</v>
      </c>
      <c r="G1930" s="5">
        <f t="shared" si="60"/>
        <v>9000</v>
      </c>
      <c r="H1930" s="6" t="str">
        <f t="shared" si="61"/>
        <v>Oct</v>
      </c>
      <c r="I1930" s="5">
        <f>YEAR(SALES!$A1930)</f>
        <v>2025</v>
      </c>
    </row>
    <row r="1931" spans="1:9" x14ac:dyDescent="0.35">
      <c r="A1931" s="7" t="s">
        <v>420</v>
      </c>
      <c r="B1931" s="7" t="s">
        <v>422</v>
      </c>
      <c r="C1931" s="7" t="s">
        <v>27</v>
      </c>
      <c r="D1931" s="7" t="s">
        <v>72</v>
      </c>
      <c r="E1931" s="7">
        <v>14</v>
      </c>
      <c r="F1931" s="7" cm="1">
        <f t="array" ref="F1931">_xlfn.XLOOKUP(SALES!$D1931,TRIM(Table5[PRODUCTS]),Table5[SELLING PRICE])</f>
        <v>1500</v>
      </c>
      <c r="G1931" s="7">
        <f t="shared" si="60"/>
        <v>21000</v>
      </c>
      <c r="H1931" s="6" t="str">
        <f t="shared" si="61"/>
        <v>Nov</v>
      </c>
      <c r="I1931" s="5">
        <f>YEAR(SALES!$A1931)</f>
        <v>2025</v>
      </c>
    </row>
    <row r="1932" spans="1:9" x14ac:dyDescent="0.35">
      <c r="A1932" s="5" t="s">
        <v>399</v>
      </c>
      <c r="B1932" s="5" t="s">
        <v>404</v>
      </c>
      <c r="C1932" s="5" t="s">
        <v>27</v>
      </c>
      <c r="D1932" s="5" t="s">
        <v>72</v>
      </c>
      <c r="E1932" s="5">
        <v>3</v>
      </c>
      <c r="F1932" s="5" cm="1">
        <f t="array" ref="F1932">_xlfn.XLOOKUP(SALES!$D1932,TRIM(Table5[PRODUCTS]),Table5[SELLING PRICE])</f>
        <v>1500</v>
      </c>
      <c r="G1932" s="5">
        <f t="shared" si="60"/>
        <v>4500</v>
      </c>
      <c r="H1932" s="6" t="str">
        <f t="shared" si="61"/>
        <v>Nov</v>
      </c>
      <c r="I1932" s="5">
        <f>YEAR(SALES!$A1932)</f>
        <v>2025</v>
      </c>
    </row>
    <row r="1933" spans="1:9" x14ac:dyDescent="0.35">
      <c r="A1933" s="7" t="s">
        <v>250</v>
      </c>
      <c r="B1933" s="7" t="s">
        <v>249</v>
      </c>
      <c r="C1933" s="7" t="s">
        <v>27</v>
      </c>
      <c r="D1933" s="7" t="s">
        <v>72</v>
      </c>
      <c r="E1933" s="7">
        <v>2</v>
      </c>
      <c r="F1933" s="7" cm="1">
        <f t="array" ref="F1933">_xlfn.XLOOKUP(SALES!$D1933,TRIM(Table5[PRODUCTS]),Table5[SELLING PRICE])</f>
        <v>1500</v>
      </c>
      <c r="G1933" s="7">
        <f t="shared" si="60"/>
        <v>3000</v>
      </c>
      <c r="H1933" s="6" t="str">
        <f t="shared" si="61"/>
        <v>Dec</v>
      </c>
      <c r="I1933" s="5">
        <f>YEAR(SALES!$A1933)</f>
        <v>2025</v>
      </c>
    </row>
    <row r="1934" spans="1:9" x14ac:dyDescent="0.35">
      <c r="A1934" s="5" t="s">
        <v>216</v>
      </c>
      <c r="B1934" s="5" t="s">
        <v>215</v>
      </c>
      <c r="C1934" s="5" t="s">
        <v>27</v>
      </c>
      <c r="D1934" s="5" t="s">
        <v>72</v>
      </c>
      <c r="E1934" s="5">
        <v>8</v>
      </c>
      <c r="F1934" s="5" cm="1">
        <f t="array" ref="F1934">_xlfn.XLOOKUP(SALES!$D1934,TRIM(Table5[PRODUCTS]),Table5[SELLING PRICE])</f>
        <v>1500</v>
      </c>
      <c r="G1934" s="5">
        <f t="shared" si="60"/>
        <v>12000</v>
      </c>
      <c r="H1934" s="6" t="str">
        <f t="shared" si="61"/>
        <v>Dec</v>
      </c>
      <c r="I1934" s="5">
        <f>YEAR(SALES!$A1934)</f>
        <v>2025</v>
      </c>
    </row>
    <row r="1935" spans="1:9" x14ac:dyDescent="0.35">
      <c r="A1935" s="7" t="s">
        <v>168</v>
      </c>
      <c r="B1935" s="7" t="s">
        <v>171</v>
      </c>
      <c r="C1935" s="7" t="s">
        <v>27</v>
      </c>
      <c r="D1935" s="7" t="s">
        <v>72</v>
      </c>
      <c r="E1935" s="7">
        <v>2</v>
      </c>
      <c r="F1935" s="7" cm="1">
        <f t="array" ref="F1935">_xlfn.XLOOKUP(SALES!$D1935,TRIM(Table5[PRODUCTS]),Table5[SELLING PRICE])</f>
        <v>1500</v>
      </c>
      <c r="G1935" s="7">
        <f t="shared" si="60"/>
        <v>3000</v>
      </c>
      <c r="H1935" s="6" t="str">
        <f t="shared" si="61"/>
        <v>Dec</v>
      </c>
      <c r="I1935" s="7">
        <f>YEAR(SALES!$A1935)</f>
        <v>2025</v>
      </c>
    </row>
    <row r="1936" spans="1:9" x14ac:dyDescent="0.35">
      <c r="A1936" s="5" t="s">
        <v>165</v>
      </c>
      <c r="B1936" s="5" t="s">
        <v>166</v>
      </c>
      <c r="C1936" s="5" t="s">
        <v>27</v>
      </c>
      <c r="D1936" s="5" t="s">
        <v>72</v>
      </c>
      <c r="E1936" s="5">
        <v>2</v>
      </c>
      <c r="F1936" s="5" cm="1">
        <f t="array" ref="F1936">_xlfn.XLOOKUP(SALES!$D1936,TRIM(Table5[PRODUCTS]),Table5[SELLING PRICE])</f>
        <v>1500</v>
      </c>
      <c r="G1936" s="5">
        <f t="shared" si="60"/>
        <v>3000</v>
      </c>
      <c r="H1936" s="6" t="str">
        <f t="shared" si="61"/>
        <v>Dec</v>
      </c>
      <c r="I1936" s="5">
        <f>YEAR(SALES!$A1936)</f>
        <v>2025</v>
      </c>
    </row>
    <row r="1937" spans="1:9" x14ac:dyDescent="0.35">
      <c r="A1937" s="7" t="s">
        <v>145</v>
      </c>
      <c r="B1937" s="7" t="s">
        <v>146</v>
      </c>
      <c r="C1937" s="7" t="s">
        <v>27</v>
      </c>
      <c r="D1937" s="7" t="s">
        <v>72</v>
      </c>
      <c r="E1937" s="7">
        <v>1</v>
      </c>
      <c r="F1937" s="7" cm="1">
        <f t="array" ref="F1937">_xlfn.XLOOKUP(SALES!$D1937,TRIM(Table5[PRODUCTS]),Table5[SELLING PRICE])</f>
        <v>1500</v>
      </c>
      <c r="G1937" s="7">
        <f t="shared" si="60"/>
        <v>1500</v>
      </c>
      <c r="H1937" s="6" t="str">
        <f t="shared" si="61"/>
        <v>Dec</v>
      </c>
      <c r="I1937" s="5">
        <f>YEAR(SALES!$A1937)</f>
        <v>2025</v>
      </c>
    </row>
    <row r="1938" spans="1:9" x14ac:dyDescent="0.35">
      <c r="A1938" s="5" t="s">
        <v>75</v>
      </c>
      <c r="B1938" s="5" t="s">
        <v>74</v>
      </c>
      <c r="C1938" s="5" t="s">
        <v>27</v>
      </c>
      <c r="D1938" s="5" t="s">
        <v>72</v>
      </c>
      <c r="E1938" s="5">
        <v>11</v>
      </c>
      <c r="F1938" s="5" cm="1">
        <f t="array" ref="F1938">_xlfn.XLOOKUP(SALES!$D1938,TRIM(Table5[PRODUCTS]),Table5[SELLING PRICE])</f>
        <v>1500</v>
      </c>
      <c r="G1938" s="5">
        <f t="shared" si="60"/>
        <v>16500</v>
      </c>
      <c r="H1938" s="6" t="str">
        <f t="shared" si="61"/>
        <v>Dec</v>
      </c>
      <c r="I1938" s="5">
        <f>YEAR(SALES!$A1938)</f>
        <v>2025</v>
      </c>
    </row>
    <row r="1939" spans="1:9" x14ac:dyDescent="0.35">
      <c r="A1939" s="7" t="s">
        <v>63</v>
      </c>
      <c r="B1939" s="7" t="s">
        <v>73</v>
      </c>
      <c r="C1939" s="7" t="s">
        <v>27</v>
      </c>
      <c r="D1939" s="7" t="s">
        <v>72</v>
      </c>
      <c r="E1939" s="7">
        <v>11</v>
      </c>
      <c r="F1939" s="7" cm="1">
        <f t="array" ref="F1939">_xlfn.XLOOKUP(SALES!$D1939,TRIM(Table5[PRODUCTS]),Table5[SELLING PRICE])</f>
        <v>1500</v>
      </c>
      <c r="G1939" s="7">
        <f t="shared" si="60"/>
        <v>16500</v>
      </c>
      <c r="H1939" s="6" t="str">
        <f t="shared" si="61"/>
        <v>Dec</v>
      </c>
      <c r="I1939" s="5">
        <f>YEAR(SALES!$A1939)</f>
        <v>2025</v>
      </c>
    </row>
    <row r="1940" spans="1:9" x14ac:dyDescent="0.35">
      <c r="A1940" s="5" t="s">
        <v>7144</v>
      </c>
      <c r="B1940" s="5" t="s">
        <v>7147</v>
      </c>
      <c r="C1940" s="5" t="s">
        <v>27</v>
      </c>
      <c r="D1940" s="5" t="s">
        <v>26</v>
      </c>
      <c r="E1940" s="5">
        <v>10</v>
      </c>
      <c r="F1940" s="5" cm="1">
        <f t="array" ref="F1940">_xlfn.XLOOKUP(SALES!$D1940,TRIM(Table5[PRODUCTS]),Table5[SELLING PRICE])</f>
        <v>3000</v>
      </c>
      <c r="G1940" s="5">
        <f t="shared" si="60"/>
        <v>30000</v>
      </c>
      <c r="H1940" s="6" t="str">
        <f t="shared" si="61"/>
        <v>Jan</v>
      </c>
      <c r="I1940" s="5">
        <f>YEAR(SALES!$A1940)</f>
        <v>2023</v>
      </c>
    </row>
    <row r="1941" spans="1:9" x14ac:dyDescent="0.35">
      <c r="A1941" s="7" t="s">
        <v>7144</v>
      </c>
      <c r="B1941" s="7" t="s">
        <v>7143</v>
      </c>
      <c r="C1941" s="7" t="s">
        <v>27</v>
      </c>
      <c r="D1941" s="7" t="s">
        <v>26</v>
      </c>
      <c r="E1941" s="7">
        <v>5</v>
      </c>
      <c r="F1941" s="7" cm="1">
        <f t="array" ref="F1941">_xlfn.XLOOKUP(SALES!$D1941,TRIM(Table5[PRODUCTS]),Table5[SELLING PRICE])</f>
        <v>3000</v>
      </c>
      <c r="G1941" s="7">
        <f t="shared" si="60"/>
        <v>15000</v>
      </c>
      <c r="H1941" s="6" t="str">
        <f t="shared" si="61"/>
        <v>Jan</v>
      </c>
      <c r="I1941" s="7">
        <f>YEAR(SALES!$A1941)</f>
        <v>2023</v>
      </c>
    </row>
    <row r="1942" spans="1:9" x14ac:dyDescent="0.35">
      <c r="A1942" s="5" t="s">
        <v>7054</v>
      </c>
      <c r="B1942" s="5" t="s">
        <v>7060</v>
      </c>
      <c r="C1942" s="5" t="s">
        <v>27</v>
      </c>
      <c r="D1942" s="5" t="s">
        <v>26</v>
      </c>
      <c r="E1942" s="5">
        <v>10</v>
      </c>
      <c r="F1942" s="5" cm="1">
        <f t="array" ref="F1942">_xlfn.XLOOKUP(SALES!$D1942,TRIM(Table5[PRODUCTS]),Table5[SELLING PRICE])</f>
        <v>3000</v>
      </c>
      <c r="G1942" s="5">
        <f t="shared" si="60"/>
        <v>30000</v>
      </c>
      <c r="H1942" s="6" t="str">
        <f t="shared" si="61"/>
        <v>Jan</v>
      </c>
      <c r="I1942" s="5">
        <f>YEAR(SALES!$A1942)</f>
        <v>2023</v>
      </c>
    </row>
    <row r="1943" spans="1:9" x14ac:dyDescent="0.35">
      <c r="A1943" s="7" t="s">
        <v>7036</v>
      </c>
      <c r="B1943" s="7" t="s">
        <v>7039</v>
      </c>
      <c r="C1943" s="7" t="s">
        <v>27</v>
      </c>
      <c r="D1943" s="7" t="s">
        <v>26</v>
      </c>
      <c r="E1943" s="7">
        <v>5</v>
      </c>
      <c r="F1943" s="7" cm="1">
        <f t="array" ref="F1943">_xlfn.XLOOKUP(SALES!$D1943,TRIM(Table5[PRODUCTS]),Table5[SELLING PRICE])</f>
        <v>3000</v>
      </c>
      <c r="G1943" s="7">
        <f t="shared" si="60"/>
        <v>15000</v>
      </c>
      <c r="H1943" s="6" t="str">
        <f t="shared" si="61"/>
        <v>Jan</v>
      </c>
      <c r="I1943" s="5">
        <f>YEAR(SALES!$A1943)</f>
        <v>2023</v>
      </c>
    </row>
    <row r="1944" spans="1:9" x14ac:dyDescent="0.35">
      <c r="A1944" s="5" t="s">
        <v>7023</v>
      </c>
      <c r="B1944" s="5" t="s">
        <v>7025</v>
      </c>
      <c r="C1944" s="5" t="s">
        <v>27</v>
      </c>
      <c r="D1944" s="5" t="s">
        <v>26</v>
      </c>
      <c r="E1944" s="5">
        <v>3</v>
      </c>
      <c r="F1944" s="5" cm="1">
        <f t="array" ref="F1944">_xlfn.XLOOKUP(SALES!$D1944,TRIM(Table5[PRODUCTS]),Table5[SELLING PRICE])</f>
        <v>3000</v>
      </c>
      <c r="G1944" s="5">
        <f t="shared" si="60"/>
        <v>9000</v>
      </c>
      <c r="H1944" s="6" t="str">
        <f t="shared" si="61"/>
        <v>Jan</v>
      </c>
      <c r="I1944" s="5">
        <f>YEAR(SALES!$A1944)</f>
        <v>2023</v>
      </c>
    </row>
    <row r="1945" spans="1:9" x14ac:dyDescent="0.35">
      <c r="A1945" s="7" t="s">
        <v>6999</v>
      </c>
      <c r="B1945" s="7" t="s">
        <v>7004</v>
      </c>
      <c r="C1945" s="7" t="s">
        <v>27</v>
      </c>
      <c r="D1945" s="7" t="s">
        <v>26</v>
      </c>
      <c r="E1945" s="7">
        <v>11</v>
      </c>
      <c r="F1945" s="7" cm="1">
        <f t="array" ref="F1945">_xlfn.XLOOKUP(SALES!$D1945,TRIM(Table5[PRODUCTS]),Table5[SELLING PRICE])</f>
        <v>3000</v>
      </c>
      <c r="G1945" s="7">
        <f t="shared" si="60"/>
        <v>33000</v>
      </c>
      <c r="H1945" s="6" t="str">
        <f t="shared" si="61"/>
        <v>Jan</v>
      </c>
      <c r="I1945" s="5">
        <f>YEAR(SALES!$A1945)</f>
        <v>2023</v>
      </c>
    </row>
    <row r="1946" spans="1:9" x14ac:dyDescent="0.35">
      <c r="A1946" s="5" t="s">
        <v>6902</v>
      </c>
      <c r="B1946" s="5" t="s">
        <v>6901</v>
      </c>
      <c r="C1946" s="5" t="s">
        <v>27</v>
      </c>
      <c r="D1946" s="5" t="s">
        <v>26</v>
      </c>
      <c r="E1946" s="5">
        <v>11</v>
      </c>
      <c r="F1946" s="5" cm="1">
        <f t="array" ref="F1946">_xlfn.XLOOKUP(SALES!$D1946,TRIM(Table5[PRODUCTS]),Table5[SELLING PRICE])</f>
        <v>3000</v>
      </c>
      <c r="G1946" s="5">
        <f t="shared" si="60"/>
        <v>33000</v>
      </c>
      <c r="H1946" s="6" t="str">
        <f t="shared" si="61"/>
        <v>Feb</v>
      </c>
      <c r="I1946" s="5">
        <f>YEAR(SALES!$A1946)</f>
        <v>2023</v>
      </c>
    </row>
    <row r="1947" spans="1:9" x14ac:dyDescent="0.35">
      <c r="A1947" s="7" t="s">
        <v>6660</v>
      </c>
      <c r="B1947" s="7" t="s">
        <v>6665</v>
      </c>
      <c r="C1947" s="7" t="s">
        <v>27</v>
      </c>
      <c r="D1947" s="7" t="s">
        <v>26</v>
      </c>
      <c r="E1947" s="7">
        <v>14</v>
      </c>
      <c r="F1947" s="7" cm="1">
        <f t="array" ref="F1947">_xlfn.XLOOKUP(SALES!$D1947,TRIM(Table5[PRODUCTS]),Table5[SELLING PRICE])</f>
        <v>3000</v>
      </c>
      <c r="G1947" s="7">
        <f t="shared" si="60"/>
        <v>42000</v>
      </c>
      <c r="H1947" s="6" t="str">
        <f t="shared" si="61"/>
        <v>Mar</v>
      </c>
      <c r="I1947" s="7">
        <f>YEAR(SALES!$A1947)</f>
        <v>2023</v>
      </c>
    </row>
    <row r="1948" spans="1:9" x14ac:dyDescent="0.35">
      <c r="A1948" s="5" t="s">
        <v>6601</v>
      </c>
      <c r="B1948" s="5" t="s">
        <v>6606</v>
      </c>
      <c r="C1948" s="5" t="s">
        <v>27</v>
      </c>
      <c r="D1948" s="5" t="s">
        <v>26</v>
      </c>
      <c r="E1948" s="5">
        <v>6</v>
      </c>
      <c r="F1948" s="5" cm="1">
        <f t="array" ref="F1948">_xlfn.XLOOKUP(SALES!$D1948,TRIM(Table5[PRODUCTS]),Table5[SELLING PRICE])</f>
        <v>3000</v>
      </c>
      <c r="G1948" s="5">
        <f t="shared" si="60"/>
        <v>18000</v>
      </c>
      <c r="H1948" s="6" t="str">
        <f t="shared" si="61"/>
        <v>Mar</v>
      </c>
      <c r="I1948" s="5">
        <f>YEAR(SALES!$A1948)</f>
        <v>2023</v>
      </c>
    </row>
    <row r="1949" spans="1:9" x14ac:dyDescent="0.35">
      <c r="A1949" s="7" t="s">
        <v>6567</v>
      </c>
      <c r="B1949" s="7" t="s">
        <v>6575</v>
      </c>
      <c r="C1949" s="7" t="s">
        <v>27</v>
      </c>
      <c r="D1949" s="7" t="s">
        <v>26</v>
      </c>
      <c r="E1949" s="7">
        <v>3</v>
      </c>
      <c r="F1949" s="7" cm="1">
        <f t="array" ref="F1949">_xlfn.XLOOKUP(SALES!$D1949,TRIM(Table5[PRODUCTS]),Table5[SELLING PRICE])</f>
        <v>3000</v>
      </c>
      <c r="G1949" s="7">
        <f t="shared" si="60"/>
        <v>9000</v>
      </c>
      <c r="H1949" s="6" t="str">
        <f t="shared" si="61"/>
        <v>Mar</v>
      </c>
      <c r="I1949" s="5">
        <f>YEAR(SALES!$A1949)</f>
        <v>2023</v>
      </c>
    </row>
    <row r="1950" spans="1:9" x14ac:dyDescent="0.35">
      <c r="A1950" s="5" t="s">
        <v>6551</v>
      </c>
      <c r="B1950" s="5" t="s">
        <v>6559</v>
      </c>
      <c r="C1950" s="5" t="s">
        <v>27</v>
      </c>
      <c r="D1950" s="5" t="s">
        <v>26</v>
      </c>
      <c r="E1950" s="5">
        <v>8</v>
      </c>
      <c r="F1950" s="5" cm="1">
        <f t="array" ref="F1950">_xlfn.XLOOKUP(SALES!$D1950,TRIM(Table5[PRODUCTS]),Table5[SELLING PRICE])</f>
        <v>3000</v>
      </c>
      <c r="G1950" s="5">
        <f t="shared" si="60"/>
        <v>24000</v>
      </c>
      <c r="H1950" s="6" t="str">
        <f t="shared" si="61"/>
        <v>Mar</v>
      </c>
      <c r="I1950" s="5">
        <f>YEAR(SALES!$A1950)</f>
        <v>2023</v>
      </c>
    </row>
    <row r="1951" spans="1:9" x14ac:dyDescent="0.35">
      <c r="A1951" s="7" t="s">
        <v>6546</v>
      </c>
      <c r="B1951" s="7" t="s">
        <v>6549</v>
      </c>
      <c r="C1951" s="7" t="s">
        <v>27</v>
      </c>
      <c r="D1951" s="7" t="s">
        <v>26</v>
      </c>
      <c r="E1951" s="7">
        <v>8</v>
      </c>
      <c r="F1951" s="7" cm="1">
        <f t="array" ref="F1951">_xlfn.XLOOKUP(SALES!$D1951,TRIM(Table5[PRODUCTS]),Table5[SELLING PRICE])</f>
        <v>3000</v>
      </c>
      <c r="G1951" s="7">
        <f t="shared" si="60"/>
        <v>24000</v>
      </c>
      <c r="H1951" s="6" t="str">
        <f t="shared" si="61"/>
        <v>Mar</v>
      </c>
      <c r="I1951" s="5">
        <f>YEAR(SALES!$A1951)</f>
        <v>2023</v>
      </c>
    </row>
    <row r="1952" spans="1:9" x14ac:dyDescent="0.35">
      <c r="A1952" s="5" t="s">
        <v>6512</v>
      </c>
      <c r="B1952" s="5" t="s">
        <v>6515</v>
      </c>
      <c r="C1952" s="5" t="s">
        <v>27</v>
      </c>
      <c r="D1952" s="5" t="s">
        <v>26</v>
      </c>
      <c r="E1952" s="5">
        <v>13</v>
      </c>
      <c r="F1952" s="5" cm="1">
        <f t="array" ref="F1952">_xlfn.XLOOKUP(SALES!$D1952,TRIM(Table5[PRODUCTS]),Table5[SELLING PRICE])</f>
        <v>3000</v>
      </c>
      <c r="G1952" s="5">
        <f t="shared" si="60"/>
        <v>39000</v>
      </c>
      <c r="H1952" s="6" t="str">
        <f t="shared" si="61"/>
        <v>Apr</v>
      </c>
      <c r="I1952" s="5">
        <f>YEAR(SALES!$A1952)</f>
        <v>2023</v>
      </c>
    </row>
    <row r="1953" spans="1:9" x14ac:dyDescent="0.35">
      <c r="A1953" s="7" t="s">
        <v>6501</v>
      </c>
      <c r="B1953" s="7" t="s">
        <v>6503</v>
      </c>
      <c r="C1953" s="7" t="s">
        <v>27</v>
      </c>
      <c r="D1953" s="7" t="s">
        <v>26</v>
      </c>
      <c r="E1953" s="7">
        <v>1</v>
      </c>
      <c r="F1953" s="7" cm="1">
        <f t="array" ref="F1953">_xlfn.XLOOKUP(SALES!$D1953,TRIM(Table5[PRODUCTS]),Table5[SELLING PRICE])</f>
        <v>3000</v>
      </c>
      <c r="G1953" s="7">
        <f t="shared" si="60"/>
        <v>3000</v>
      </c>
      <c r="H1953" s="6" t="str">
        <f t="shared" si="61"/>
        <v>Apr</v>
      </c>
      <c r="I1953" s="7">
        <f>YEAR(SALES!$A1953)</f>
        <v>2023</v>
      </c>
    </row>
    <row r="1954" spans="1:9" x14ac:dyDescent="0.35">
      <c r="A1954" s="5" t="s">
        <v>6494</v>
      </c>
      <c r="B1954" s="5" t="s">
        <v>6499</v>
      </c>
      <c r="C1954" s="5" t="s">
        <v>27</v>
      </c>
      <c r="D1954" s="5" t="s">
        <v>26</v>
      </c>
      <c r="E1954" s="5">
        <v>12</v>
      </c>
      <c r="F1954" s="5" cm="1">
        <f t="array" ref="F1954">_xlfn.XLOOKUP(SALES!$D1954,TRIM(Table5[PRODUCTS]),Table5[SELLING PRICE])</f>
        <v>3000</v>
      </c>
      <c r="G1954" s="5">
        <f t="shared" si="60"/>
        <v>36000</v>
      </c>
      <c r="H1954" s="6" t="str">
        <f t="shared" si="61"/>
        <v>Apr</v>
      </c>
      <c r="I1954" s="5">
        <f>YEAR(SALES!$A1954)</f>
        <v>2023</v>
      </c>
    </row>
    <row r="1955" spans="1:9" x14ac:dyDescent="0.35">
      <c r="A1955" s="7" t="s">
        <v>6450</v>
      </c>
      <c r="B1955" s="7" t="s">
        <v>6451</v>
      </c>
      <c r="C1955" s="7" t="s">
        <v>27</v>
      </c>
      <c r="D1955" s="7" t="s">
        <v>26</v>
      </c>
      <c r="E1955" s="7">
        <v>1</v>
      </c>
      <c r="F1955" s="7" cm="1">
        <f t="array" ref="F1955">_xlfn.XLOOKUP(SALES!$D1955,TRIM(Table5[PRODUCTS]),Table5[SELLING PRICE])</f>
        <v>3000</v>
      </c>
      <c r="G1955" s="7">
        <f t="shared" si="60"/>
        <v>3000</v>
      </c>
      <c r="H1955" s="6" t="str">
        <f t="shared" si="61"/>
        <v>Apr</v>
      </c>
      <c r="I1955" s="5">
        <f>YEAR(SALES!$A1955)</f>
        <v>2023</v>
      </c>
    </row>
    <row r="1956" spans="1:9" x14ac:dyDescent="0.35">
      <c r="A1956" s="5" t="s">
        <v>6371</v>
      </c>
      <c r="B1956" s="5" t="s">
        <v>6375</v>
      </c>
      <c r="C1956" s="5" t="s">
        <v>27</v>
      </c>
      <c r="D1956" s="5" t="s">
        <v>26</v>
      </c>
      <c r="E1956" s="5">
        <v>15</v>
      </c>
      <c r="F1956" s="5" cm="1">
        <f t="array" ref="F1956">_xlfn.XLOOKUP(SALES!$D1956,TRIM(Table5[PRODUCTS]),Table5[SELLING PRICE])</f>
        <v>3000</v>
      </c>
      <c r="G1956" s="5">
        <f t="shared" si="60"/>
        <v>45000</v>
      </c>
      <c r="H1956" s="6" t="str">
        <f t="shared" si="61"/>
        <v>Apr</v>
      </c>
      <c r="I1956" s="5">
        <f>YEAR(SALES!$A1956)</f>
        <v>2023</v>
      </c>
    </row>
    <row r="1957" spans="1:9" x14ac:dyDescent="0.35">
      <c r="A1957" s="7" t="s">
        <v>6343</v>
      </c>
      <c r="B1957" s="7" t="s">
        <v>6344</v>
      </c>
      <c r="C1957" s="7" t="s">
        <v>27</v>
      </c>
      <c r="D1957" s="7" t="s">
        <v>26</v>
      </c>
      <c r="E1957" s="7">
        <v>6</v>
      </c>
      <c r="F1957" s="7" cm="1">
        <f t="array" ref="F1957">_xlfn.XLOOKUP(SALES!$D1957,TRIM(Table5[PRODUCTS]),Table5[SELLING PRICE])</f>
        <v>3000</v>
      </c>
      <c r="G1957" s="7">
        <f t="shared" si="60"/>
        <v>18000</v>
      </c>
      <c r="H1957" s="6" t="str">
        <f t="shared" si="61"/>
        <v>Apr</v>
      </c>
      <c r="I1957" s="5">
        <f>YEAR(SALES!$A1957)</f>
        <v>2023</v>
      </c>
    </row>
    <row r="1958" spans="1:9" x14ac:dyDescent="0.35">
      <c r="A1958" s="5" t="s">
        <v>6335</v>
      </c>
      <c r="B1958" s="5" t="s">
        <v>6338</v>
      </c>
      <c r="C1958" s="5" t="s">
        <v>27</v>
      </c>
      <c r="D1958" s="5" t="s">
        <v>26</v>
      </c>
      <c r="E1958" s="5">
        <v>8</v>
      </c>
      <c r="F1958" s="5" cm="1">
        <f t="array" ref="F1958">_xlfn.XLOOKUP(SALES!$D1958,TRIM(Table5[PRODUCTS]),Table5[SELLING PRICE])</f>
        <v>3000</v>
      </c>
      <c r="G1958" s="5">
        <f t="shared" si="60"/>
        <v>24000</v>
      </c>
      <c r="H1958" s="6" t="str">
        <f t="shared" si="61"/>
        <v>Apr</v>
      </c>
      <c r="I1958" s="5">
        <f>YEAR(SALES!$A1958)</f>
        <v>2023</v>
      </c>
    </row>
    <row r="1959" spans="1:9" x14ac:dyDescent="0.35">
      <c r="A1959" s="7" t="s">
        <v>6246</v>
      </c>
      <c r="B1959" s="7" t="s">
        <v>6248</v>
      </c>
      <c r="C1959" s="7" t="s">
        <v>27</v>
      </c>
      <c r="D1959" s="7" t="s">
        <v>26</v>
      </c>
      <c r="E1959" s="7">
        <v>6</v>
      </c>
      <c r="F1959" s="7" cm="1">
        <f t="array" ref="F1959">_xlfn.XLOOKUP(SALES!$D1959,TRIM(Table5[PRODUCTS]),Table5[SELLING PRICE])</f>
        <v>3000</v>
      </c>
      <c r="G1959" s="7">
        <f t="shared" si="60"/>
        <v>18000</v>
      </c>
      <c r="H1959" s="6" t="str">
        <f t="shared" si="61"/>
        <v>May</v>
      </c>
      <c r="I1959" s="7">
        <f>YEAR(SALES!$A1959)</f>
        <v>2023</v>
      </c>
    </row>
    <row r="1960" spans="1:9" x14ac:dyDescent="0.35">
      <c r="A1960" s="5" t="s">
        <v>6236</v>
      </c>
      <c r="B1960" s="5" t="s">
        <v>6242</v>
      </c>
      <c r="C1960" s="5" t="s">
        <v>27</v>
      </c>
      <c r="D1960" s="5" t="s">
        <v>26</v>
      </c>
      <c r="E1960" s="5">
        <v>8</v>
      </c>
      <c r="F1960" s="5" cm="1">
        <f t="array" ref="F1960">_xlfn.XLOOKUP(SALES!$D1960,TRIM(Table5[PRODUCTS]),Table5[SELLING PRICE])</f>
        <v>3000</v>
      </c>
      <c r="G1960" s="5">
        <f t="shared" si="60"/>
        <v>24000</v>
      </c>
      <c r="H1960" s="6" t="str">
        <f t="shared" si="61"/>
        <v>May</v>
      </c>
      <c r="I1960" s="5">
        <f>YEAR(SALES!$A1960)</f>
        <v>2023</v>
      </c>
    </row>
    <row r="1961" spans="1:9" x14ac:dyDescent="0.35">
      <c r="A1961" s="7" t="s">
        <v>6226</v>
      </c>
      <c r="B1961" s="7" t="s">
        <v>6234</v>
      </c>
      <c r="C1961" s="7" t="s">
        <v>27</v>
      </c>
      <c r="D1961" s="7" t="s">
        <v>26</v>
      </c>
      <c r="E1961" s="7">
        <v>9</v>
      </c>
      <c r="F1961" s="7" cm="1">
        <f t="array" ref="F1961">_xlfn.XLOOKUP(SALES!$D1961,TRIM(Table5[PRODUCTS]),Table5[SELLING PRICE])</f>
        <v>3000</v>
      </c>
      <c r="G1961" s="7">
        <f t="shared" si="60"/>
        <v>27000</v>
      </c>
      <c r="H1961" s="6" t="str">
        <f t="shared" si="61"/>
        <v>May</v>
      </c>
      <c r="I1961" s="5">
        <f>YEAR(SALES!$A1961)</f>
        <v>2023</v>
      </c>
    </row>
    <row r="1962" spans="1:9" x14ac:dyDescent="0.35">
      <c r="A1962" s="5" t="s">
        <v>6183</v>
      </c>
      <c r="B1962" s="5" t="s">
        <v>6185</v>
      </c>
      <c r="C1962" s="5" t="s">
        <v>27</v>
      </c>
      <c r="D1962" s="5" t="s">
        <v>26</v>
      </c>
      <c r="E1962" s="5">
        <v>13</v>
      </c>
      <c r="F1962" s="5" cm="1">
        <f t="array" ref="F1962">_xlfn.XLOOKUP(SALES!$D1962,TRIM(Table5[PRODUCTS]),Table5[SELLING PRICE])</f>
        <v>3000</v>
      </c>
      <c r="G1962" s="5">
        <f t="shared" si="60"/>
        <v>39000</v>
      </c>
      <c r="H1962" s="6" t="str">
        <f t="shared" si="61"/>
        <v>May</v>
      </c>
      <c r="I1962" s="5">
        <f>YEAR(SALES!$A1962)</f>
        <v>2023</v>
      </c>
    </row>
    <row r="1963" spans="1:9" x14ac:dyDescent="0.35">
      <c r="A1963" s="7" t="s">
        <v>5970</v>
      </c>
      <c r="B1963" s="7" t="s">
        <v>5974</v>
      </c>
      <c r="C1963" s="7" t="s">
        <v>27</v>
      </c>
      <c r="D1963" s="7" t="s">
        <v>26</v>
      </c>
      <c r="E1963" s="7">
        <v>12</v>
      </c>
      <c r="F1963" s="7" cm="1">
        <f t="array" ref="F1963">_xlfn.XLOOKUP(SALES!$D1963,TRIM(Table5[PRODUCTS]),Table5[SELLING PRICE])</f>
        <v>3000</v>
      </c>
      <c r="G1963" s="7">
        <f t="shared" si="60"/>
        <v>36000</v>
      </c>
      <c r="H1963" s="6" t="str">
        <f t="shared" si="61"/>
        <v>Jun</v>
      </c>
      <c r="I1963" s="5">
        <f>YEAR(SALES!$A1963)</f>
        <v>2023</v>
      </c>
    </row>
    <row r="1964" spans="1:9" x14ac:dyDescent="0.35">
      <c r="A1964" s="5" t="s">
        <v>5960</v>
      </c>
      <c r="B1964" s="5" t="s">
        <v>5967</v>
      </c>
      <c r="C1964" s="5" t="s">
        <v>27</v>
      </c>
      <c r="D1964" s="5" t="s">
        <v>26</v>
      </c>
      <c r="E1964" s="5">
        <v>10</v>
      </c>
      <c r="F1964" s="5" cm="1">
        <f t="array" ref="F1964">_xlfn.XLOOKUP(SALES!$D1964,TRIM(Table5[PRODUCTS]),Table5[SELLING PRICE])</f>
        <v>3000</v>
      </c>
      <c r="G1964" s="5">
        <f t="shared" si="60"/>
        <v>30000</v>
      </c>
      <c r="H1964" s="6" t="str">
        <f t="shared" si="61"/>
        <v>Jun</v>
      </c>
      <c r="I1964" s="5">
        <f>YEAR(SALES!$A1964)</f>
        <v>2023</v>
      </c>
    </row>
    <row r="1965" spans="1:9" x14ac:dyDescent="0.35">
      <c r="A1965" s="7" t="s">
        <v>5865</v>
      </c>
      <c r="B1965" s="7" t="s">
        <v>5864</v>
      </c>
      <c r="C1965" s="7" t="s">
        <v>27</v>
      </c>
      <c r="D1965" s="7" t="s">
        <v>26</v>
      </c>
      <c r="E1965" s="7">
        <v>1</v>
      </c>
      <c r="F1965" s="7" cm="1">
        <f t="array" ref="F1965">_xlfn.XLOOKUP(SALES!$D1965,TRIM(Table5[PRODUCTS]),Table5[SELLING PRICE])</f>
        <v>3000</v>
      </c>
      <c r="G1965" s="7">
        <f t="shared" si="60"/>
        <v>3000</v>
      </c>
      <c r="H1965" s="6" t="str">
        <f t="shared" si="61"/>
        <v>Jul</v>
      </c>
      <c r="I1965" s="7">
        <f>YEAR(SALES!$A1965)</f>
        <v>2023</v>
      </c>
    </row>
    <row r="1966" spans="1:9" x14ac:dyDescent="0.35">
      <c r="A1966" s="5" t="s">
        <v>5753</v>
      </c>
      <c r="B1966" s="5" t="s">
        <v>5756</v>
      </c>
      <c r="C1966" s="5" t="s">
        <v>27</v>
      </c>
      <c r="D1966" s="5" t="s">
        <v>26</v>
      </c>
      <c r="E1966" s="5">
        <v>5</v>
      </c>
      <c r="F1966" s="5" cm="1">
        <f t="array" ref="F1966">_xlfn.XLOOKUP(SALES!$D1966,TRIM(Table5[PRODUCTS]),Table5[SELLING PRICE])</f>
        <v>3000</v>
      </c>
      <c r="G1966" s="5">
        <f t="shared" si="60"/>
        <v>15000</v>
      </c>
      <c r="H1966" s="6" t="str">
        <f t="shared" si="61"/>
        <v>Jul</v>
      </c>
      <c r="I1966" s="5">
        <f>YEAR(SALES!$A1966)</f>
        <v>2023</v>
      </c>
    </row>
    <row r="1967" spans="1:9" x14ac:dyDescent="0.35">
      <c r="A1967" s="7" t="s">
        <v>5740</v>
      </c>
      <c r="B1967" s="7" t="s">
        <v>5741</v>
      </c>
      <c r="C1967" s="7" t="s">
        <v>27</v>
      </c>
      <c r="D1967" s="7" t="s">
        <v>26</v>
      </c>
      <c r="E1967" s="7">
        <v>2</v>
      </c>
      <c r="F1967" s="7" cm="1">
        <f t="array" ref="F1967">_xlfn.XLOOKUP(SALES!$D1967,TRIM(Table5[PRODUCTS]),Table5[SELLING PRICE])</f>
        <v>3000</v>
      </c>
      <c r="G1967" s="7">
        <f t="shared" si="60"/>
        <v>6000</v>
      </c>
      <c r="H1967" s="6" t="str">
        <f t="shared" si="61"/>
        <v>Jul</v>
      </c>
      <c r="I1967" s="5">
        <f>YEAR(SALES!$A1967)</f>
        <v>2023</v>
      </c>
    </row>
    <row r="1968" spans="1:9" x14ac:dyDescent="0.35">
      <c r="A1968" s="5" t="s">
        <v>5733</v>
      </c>
      <c r="B1968" s="5" t="s">
        <v>5734</v>
      </c>
      <c r="C1968" s="5" t="s">
        <v>27</v>
      </c>
      <c r="D1968" s="5" t="s">
        <v>26</v>
      </c>
      <c r="E1968" s="5">
        <v>15</v>
      </c>
      <c r="F1968" s="5" cm="1">
        <f t="array" ref="F1968">_xlfn.XLOOKUP(SALES!$D1968,TRIM(Table5[PRODUCTS]),Table5[SELLING PRICE])</f>
        <v>3000</v>
      </c>
      <c r="G1968" s="5">
        <f t="shared" si="60"/>
        <v>45000</v>
      </c>
      <c r="H1968" s="6" t="str">
        <f t="shared" si="61"/>
        <v>Jul</v>
      </c>
      <c r="I1968" s="5">
        <f>YEAR(SALES!$A1968)</f>
        <v>2023</v>
      </c>
    </row>
    <row r="1969" spans="1:9" x14ac:dyDescent="0.35">
      <c r="A1969" s="7" t="s">
        <v>5687</v>
      </c>
      <c r="B1969" s="7" t="s">
        <v>5691</v>
      </c>
      <c r="C1969" s="7" t="s">
        <v>27</v>
      </c>
      <c r="D1969" s="7" t="s">
        <v>26</v>
      </c>
      <c r="E1969" s="7">
        <v>4</v>
      </c>
      <c r="F1969" s="7" cm="1">
        <f t="array" ref="F1969">_xlfn.XLOOKUP(SALES!$D1969,TRIM(Table5[PRODUCTS]),Table5[SELLING PRICE])</f>
        <v>3000</v>
      </c>
      <c r="G1969" s="7">
        <f t="shared" si="60"/>
        <v>12000</v>
      </c>
      <c r="H1969" s="6" t="str">
        <f t="shared" si="61"/>
        <v>Aug</v>
      </c>
      <c r="I1969" s="5">
        <f>YEAR(SALES!$A1969)</f>
        <v>2023</v>
      </c>
    </row>
    <row r="1970" spans="1:9" x14ac:dyDescent="0.35">
      <c r="A1970" s="5" t="s">
        <v>5647</v>
      </c>
      <c r="B1970" s="5" t="s">
        <v>5651</v>
      </c>
      <c r="C1970" s="5" t="s">
        <v>27</v>
      </c>
      <c r="D1970" s="5" t="s">
        <v>26</v>
      </c>
      <c r="E1970" s="5">
        <v>8</v>
      </c>
      <c r="F1970" s="5" cm="1">
        <f t="array" ref="F1970">_xlfn.XLOOKUP(SALES!$D1970,TRIM(Table5[PRODUCTS]),Table5[SELLING PRICE])</f>
        <v>3000</v>
      </c>
      <c r="G1970" s="5">
        <f t="shared" si="60"/>
        <v>24000</v>
      </c>
      <c r="H1970" s="6" t="str">
        <f t="shared" si="61"/>
        <v>Aug</v>
      </c>
      <c r="I1970" s="5">
        <f>YEAR(SALES!$A1970)</f>
        <v>2023</v>
      </c>
    </row>
    <row r="1971" spans="1:9" x14ac:dyDescent="0.35">
      <c r="A1971" s="7" t="s">
        <v>5647</v>
      </c>
      <c r="B1971" s="7" t="s">
        <v>5650</v>
      </c>
      <c r="C1971" s="7" t="s">
        <v>27</v>
      </c>
      <c r="D1971" s="7" t="s">
        <v>26</v>
      </c>
      <c r="E1971" s="7">
        <v>8</v>
      </c>
      <c r="F1971" s="7" cm="1">
        <f t="array" ref="F1971">_xlfn.XLOOKUP(SALES!$D1971,TRIM(Table5[PRODUCTS]),Table5[SELLING PRICE])</f>
        <v>3000</v>
      </c>
      <c r="G1971" s="7">
        <f t="shared" si="60"/>
        <v>24000</v>
      </c>
      <c r="H1971" s="6" t="str">
        <f t="shared" si="61"/>
        <v>Aug</v>
      </c>
      <c r="I1971" s="7">
        <f>YEAR(SALES!$A1971)</f>
        <v>2023</v>
      </c>
    </row>
    <row r="1972" spans="1:9" x14ac:dyDescent="0.35">
      <c r="A1972" s="5" t="s">
        <v>5631</v>
      </c>
      <c r="B1972" s="5" t="s">
        <v>5633</v>
      </c>
      <c r="C1972" s="5" t="s">
        <v>27</v>
      </c>
      <c r="D1972" s="5" t="s">
        <v>26</v>
      </c>
      <c r="E1972" s="5">
        <v>3</v>
      </c>
      <c r="F1972" s="5" cm="1">
        <f t="array" ref="F1972">_xlfn.XLOOKUP(SALES!$D1972,TRIM(Table5[PRODUCTS]),Table5[SELLING PRICE])</f>
        <v>3000</v>
      </c>
      <c r="G1972" s="5">
        <f t="shared" si="60"/>
        <v>9000</v>
      </c>
      <c r="H1972" s="6" t="str">
        <f t="shared" si="61"/>
        <v>Aug</v>
      </c>
      <c r="I1972" s="5">
        <f>YEAR(SALES!$A1972)</f>
        <v>2023</v>
      </c>
    </row>
    <row r="1973" spans="1:9" x14ac:dyDescent="0.35">
      <c r="A1973" s="7" t="s">
        <v>5596</v>
      </c>
      <c r="B1973" s="7" t="s">
        <v>5599</v>
      </c>
      <c r="C1973" s="7" t="s">
        <v>27</v>
      </c>
      <c r="D1973" s="7" t="s">
        <v>26</v>
      </c>
      <c r="E1973" s="7">
        <v>4</v>
      </c>
      <c r="F1973" s="7" cm="1">
        <f t="array" ref="F1973">_xlfn.XLOOKUP(SALES!$D1973,TRIM(Table5[PRODUCTS]),Table5[SELLING PRICE])</f>
        <v>3000</v>
      </c>
      <c r="G1973" s="7">
        <f t="shared" si="60"/>
        <v>12000</v>
      </c>
      <c r="H1973" s="6" t="str">
        <f t="shared" si="61"/>
        <v>Aug</v>
      </c>
      <c r="I1973" s="5">
        <f>YEAR(SALES!$A1973)</f>
        <v>2023</v>
      </c>
    </row>
    <row r="1974" spans="1:9" x14ac:dyDescent="0.35">
      <c r="A1974" s="5" t="s">
        <v>5560</v>
      </c>
      <c r="B1974" s="5" t="s">
        <v>5563</v>
      </c>
      <c r="C1974" s="5" t="s">
        <v>27</v>
      </c>
      <c r="D1974" s="5" t="s">
        <v>26</v>
      </c>
      <c r="E1974" s="5">
        <v>3</v>
      </c>
      <c r="F1974" s="5" cm="1">
        <f t="array" ref="F1974">_xlfn.XLOOKUP(SALES!$D1974,TRIM(Table5[PRODUCTS]),Table5[SELLING PRICE])</f>
        <v>3000</v>
      </c>
      <c r="G1974" s="5">
        <f t="shared" si="60"/>
        <v>9000</v>
      </c>
      <c r="H1974" s="6" t="str">
        <f t="shared" si="61"/>
        <v>Aug</v>
      </c>
      <c r="I1974" s="5">
        <f>YEAR(SALES!$A1974)</f>
        <v>2023</v>
      </c>
    </row>
    <row r="1975" spans="1:9" x14ac:dyDescent="0.35">
      <c r="A1975" s="7" t="s">
        <v>5532</v>
      </c>
      <c r="B1975" s="7" t="s">
        <v>5537</v>
      </c>
      <c r="C1975" s="7" t="s">
        <v>27</v>
      </c>
      <c r="D1975" s="7" t="s">
        <v>26</v>
      </c>
      <c r="E1975" s="7">
        <v>14</v>
      </c>
      <c r="F1975" s="7" cm="1">
        <f t="array" ref="F1975">_xlfn.XLOOKUP(SALES!$D1975,TRIM(Table5[PRODUCTS]),Table5[SELLING PRICE])</f>
        <v>3000</v>
      </c>
      <c r="G1975" s="7">
        <f t="shared" si="60"/>
        <v>42000</v>
      </c>
      <c r="H1975" s="6" t="str">
        <f t="shared" si="61"/>
        <v>Aug</v>
      </c>
      <c r="I1975" s="5">
        <f>YEAR(SALES!$A1975)</f>
        <v>2023</v>
      </c>
    </row>
    <row r="1976" spans="1:9" x14ac:dyDescent="0.35">
      <c r="A1976" s="5" t="s">
        <v>5464</v>
      </c>
      <c r="B1976" s="5" t="s">
        <v>5467</v>
      </c>
      <c r="C1976" s="5" t="s">
        <v>27</v>
      </c>
      <c r="D1976" s="5" t="s">
        <v>26</v>
      </c>
      <c r="E1976" s="5">
        <v>15</v>
      </c>
      <c r="F1976" s="5" cm="1">
        <f t="array" ref="F1976">_xlfn.XLOOKUP(SALES!$D1976,TRIM(Table5[PRODUCTS]),Table5[SELLING PRICE])</f>
        <v>3000</v>
      </c>
      <c r="G1976" s="5">
        <f t="shared" si="60"/>
        <v>45000</v>
      </c>
      <c r="H1976" s="6" t="str">
        <f t="shared" si="61"/>
        <v>Sept</v>
      </c>
      <c r="I1976" s="5">
        <f>YEAR(SALES!$A1976)</f>
        <v>2023</v>
      </c>
    </row>
    <row r="1977" spans="1:9" x14ac:dyDescent="0.35">
      <c r="A1977" s="7" t="s">
        <v>5421</v>
      </c>
      <c r="B1977" s="7" t="s">
        <v>5426</v>
      </c>
      <c r="C1977" s="7" t="s">
        <v>27</v>
      </c>
      <c r="D1977" s="7" t="s">
        <v>26</v>
      </c>
      <c r="E1977" s="7">
        <v>10</v>
      </c>
      <c r="F1977" s="7" cm="1">
        <f t="array" ref="F1977">_xlfn.XLOOKUP(SALES!$D1977,TRIM(Table5[PRODUCTS]),Table5[SELLING PRICE])</f>
        <v>3000</v>
      </c>
      <c r="G1977" s="7">
        <f t="shared" si="60"/>
        <v>30000</v>
      </c>
      <c r="H1977" s="6" t="str">
        <f t="shared" si="61"/>
        <v>Sept</v>
      </c>
      <c r="I1977" s="7">
        <f>YEAR(SALES!$A1977)</f>
        <v>2023</v>
      </c>
    </row>
    <row r="1978" spans="1:9" x14ac:dyDescent="0.35">
      <c r="A1978" s="5" t="s">
        <v>5338</v>
      </c>
      <c r="B1978" s="5" t="s">
        <v>5341</v>
      </c>
      <c r="C1978" s="5" t="s">
        <v>27</v>
      </c>
      <c r="D1978" s="5" t="s">
        <v>26</v>
      </c>
      <c r="E1978" s="5">
        <v>11</v>
      </c>
      <c r="F1978" s="5" cm="1">
        <f t="array" ref="F1978">_xlfn.XLOOKUP(SALES!$D1978,TRIM(Table5[PRODUCTS]),Table5[SELLING PRICE])</f>
        <v>3000</v>
      </c>
      <c r="G1978" s="5">
        <f t="shared" si="60"/>
        <v>33000</v>
      </c>
      <c r="H1978" s="6" t="str">
        <f t="shared" si="61"/>
        <v>Sept</v>
      </c>
      <c r="I1978" s="5">
        <f>YEAR(SALES!$A1978)</f>
        <v>2023</v>
      </c>
    </row>
    <row r="1979" spans="1:9" x14ac:dyDescent="0.35">
      <c r="A1979" s="7" t="s">
        <v>5321</v>
      </c>
      <c r="B1979" s="7" t="s">
        <v>5322</v>
      </c>
      <c r="C1979" s="7" t="s">
        <v>27</v>
      </c>
      <c r="D1979" s="7" t="s">
        <v>26</v>
      </c>
      <c r="E1979" s="7">
        <v>9</v>
      </c>
      <c r="F1979" s="7" cm="1">
        <f t="array" ref="F1979">_xlfn.XLOOKUP(SALES!$D1979,TRIM(Table5[PRODUCTS]),Table5[SELLING PRICE])</f>
        <v>3000</v>
      </c>
      <c r="G1979" s="7">
        <f t="shared" si="60"/>
        <v>27000</v>
      </c>
      <c r="H1979" s="6" t="str">
        <f t="shared" si="61"/>
        <v>Oct</v>
      </c>
      <c r="I1979" s="5">
        <f>YEAR(SALES!$A1979)</f>
        <v>2023</v>
      </c>
    </row>
    <row r="1980" spans="1:9" x14ac:dyDescent="0.35">
      <c r="A1980" s="5" t="s">
        <v>5224</v>
      </c>
      <c r="B1980" s="5" t="s">
        <v>5227</v>
      </c>
      <c r="C1980" s="5" t="s">
        <v>27</v>
      </c>
      <c r="D1980" s="5" t="s">
        <v>26</v>
      </c>
      <c r="E1980" s="5">
        <v>4</v>
      </c>
      <c r="F1980" s="5" cm="1">
        <f t="array" ref="F1980">_xlfn.XLOOKUP(SALES!$D1980,TRIM(Table5[PRODUCTS]),Table5[SELLING PRICE])</f>
        <v>3000</v>
      </c>
      <c r="G1980" s="5">
        <f t="shared" si="60"/>
        <v>12000</v>
      </c>
      <c r="H1980" s="6" t="str">
        <f t="shared" si="61"/>
        <v>Oct</v>
      </c>
      <c r="I1980" s="5">
        <f>YEAR(SALES!$A1980)</f>
        <v>2023</v>
      </c>
    </row>
    <row r="1981" spans="1:9" x14ac:dyDescent="0.35">
      <c r="A1981" s="7" t="s">
        <v>5217</v>
      </c>
      <c r="B1981" s="7" t="s">
        <v>5219</v>
      </c>
      <c r="C1981" s="7" t="s">
        <v>27</v>
      </c>
      <c r="D1981" s="7" t="s">
        <v>26</v>
      </c>
      <c r="E1981" s="7">
        <v>14</v>
      </c>
      <c r="F1981" s="7" cm="1">
        <f t="array" ref="F1981">_xlfn.XLOOKUP(SALES!$D1981,TRIM(Table5[PRODUCTS]),Table5[SELLING PRICE])</f>
        <v>3000</v>
      </c>
      <c r="G1981" s="7">
        <f t="shared" si="60"/>
        <v>42000</v>
      </c>
      <c r="H1981" s="6" t="str">
        <f t="shared" si="61"/>
        <v>Oct</v>
      </c>
      <c r="I1981" s="5">
        <f>YEAR(SALES!$A1981)</f>
        <v>2023</v>
      </c>
    </row>
    <row r="1982" spans="1:9" x14ac:dyDescent="0.35">
      <c r="A1982" s="5" t="s">
        <v>4985</v>
      </c>
      <c r="B1982" s="5" t="s">
        <v>4991</v>
      </c>
      <c r="C1982" s="5" t="s">
        <v>27</v>
      </c>
      <c r="D1982" s="5" t="s">
        <v>26</v>
      </c>
      <c r="E1982" s="5">
        <v>15</v>
      </c>
      <c r="F1982" s="5" cm="1">
        <f t="array" ref="F1982">_xlfn.XLOOKUP(SALES!$D1982,TRIM(Table5[PRODUCTS]),Table5[SELLING PRICE])</f>
        <v>3000</v>
      </c>
      <c r="G1982" s="5">
        <f t="shared" si="60"/>
        <v>45000</v>
      </c>
      <c r="H1982" s="6" t="str">
        <f t="shared" si="61"/>
        <v>Nov</v>
      </c>
      <c r="I1982" s="5">
        <f>YEAR(SALES!$A1982)</f>
        <v>2023</v>
      </c>
    </row>
    <row r="1983" spans="1:9" x14ac:dyDescent="0.35">
      <c r="A1983" s="7" t="s">
        <v>4956</v>
      </c>
      <c r="B1983" s="7" t="s">
        <v>4958</v>
      </c>
      <c r="C1983" s="7" t="s">
        <v>27</v>
      </c>
      <c r="D1983" s="7" t="s">
        <v>26</v>
      </c>
      <c r="E1983" s="7">
        <v>15</v>
      </c>
      <c r="F1983" s="7" cm="1">
        <f t="array" ref="F1983">_xlfn.XLOOKUP(SALES!$D1983,TRIM(Table5[PRODUCTS]),Table5[SELLING PRICE])</f>
        <v>3000</v>
      </c>
      <c r="G1983" s="7">
        <f t="shared" si="60"/>
        <v>45000</v>
      </c>
      <c r="H1983" s="6" t="str">
        <f t="shared" si="61"/>
        <v>Dec</v>
      </c>
      <c r="I1983" s="7">
        <f>YEAR(SALES!$A1983)</f>
        <v>2023</v>
      </c>
    </row>
    <row r="1984" spans="1:9" x14ac:dyDescent="0.35">
      <c r="A1984" s="5" t="s">
        <v>4919</v>
      </c>
      <c r="B1984" s="5" t="s">
        <v>4923</v>
      </c>
      <c r="C1984" s="5" t="s">
        <v>27</v>
      </c>
      <c r="D1984" s="5" t="s">
        <v>26</v>
      </c>
      <c r="E1984" s="5">
        <v>2</v>
      </c>
      <c r="F1984" s="5" cm="1">
        <f t="array" ref="F1984">_xlfn.XLOOKUP(SALES!$D1984,TRIM(Table5[PRODUCTS]),Table5[SELLING PRICE])</f>
        <v>3000</v>
      </c>
      <c r="G1984" s="5">
        <f t="shared" si="60"/>
        <v>6000</v>
      </c>
      <c r="H1984" s="6" t="str">
        <f t="shared" si="61"/>
        <v>Dec</v>
      </c>
      <c r="I1984" s="5">
        <f>YEAR(SALES!$A1984)</f>
        <v>2023</v>
      </c>
    </row>
    <row r="1985" spans="1:9" x14ac:dyDescent="0.35">
      <c r="A1985" s="7" t="s">
        <v>4912</v>
      </c>
      <c r="B1985" s="7" t="s">
        <v>4911</v>
      </c>
      <c r="C1985" s="7" t="s">
        <v>27</v>
      </c>
      <c r="D1985" s="7" t="s">
        <v>26</v>
      </c>
      <c r="E1985" s="7">
        <v>8</v>
      </c>
      <c r="F1985" s="7" cm="1">
        <f t="array" ref="F1985">_xlfn.XLOOKUP(SALES!$D1985,TRIM(Table5[PRODUCTS]),Table5[SELLING PRICE])</f>
        <v>3000</v>
      </c>
      <c r="G1985" s="7">
        <f t="shared" si="60"/>
        <v>24000</v>
      </c>
      <c r="H1985" s="6" t="str">
        <f t="shared" si="61"/>
        <v>Dec</v>
      </c>
      <c r="I1985" s="5">
        <f>YEAR(SALES!$A1985)</f>
        <v>2023</v>
      </c>
    </row>
    <row r="1986" spans="1:9" x14ac:dyDescent="0.35">
      <c r="A1986" s="5" t="s">
        <v>4854</v>
      </c>
      <c r="B1986" s="5" t="s">
        <v>4859</v>
      </c>
      <c r="C1986" s="5" t="s">
        <v>27</v>
      </c>
      <c r="D1986" s="5" t="s">
        <v>26</v>
      </c>
      <c r="E1986" s="5">
        <v>4</v>
      </c>
      <c r="F1986" s="5" cm="1">
        <f t="array" ref="F1986">_xlfn.XLOOKUP(SALES!$D1986,TRIM(Table5[PRODUCTS]),Table5[SELLING PRICE])</f>
        <v>3000</v>
      </c>
      <c r="G1986" s="5">
        <f t="shared" ref="G1986:G2049" si="62">PRODUCT(E1986:F1986)</f>
        <v>12000</v>
      </c>
      <c r="H1986" s="6" t="str">
        <f t="shared" ref="H1986:H2049" si="63">TEXT(A1986, "mmm")</f>
        <v>Dec</v>
      </c>
      <c r="I1986" s="5">
        <f>YEAR(SALES!$A1986)</f>
        <v>2023</v>
      </c>
    </row>
    <row r="1987" spans="1:9" x14ac:dyDescent="0.35">
      <c r="A1987" s="7" t="s">
        <v>4849</v>
      </c>
      <c r="B1987" s="7" t="s">
        <v>4850</v>
      </c>
      <c r="C1987" s="7" t="s">
        <v>27</v>
      </c>
      <c r="D1987" s="7" t="s">
        <v>26</v>
      </c>
      <c r="E1987" s="7">
        <v>10</v>
      </c>
      <c r="F1987" s="7" cm="1">
        <f t="array" ref="F1987">_xlfn.XLOOKUP(SALES!$D1987,TRIM(Table5[PRODUCTS]),Table5[SELLING PRICE])</f>
        <v>3000</v>
      </c>
      <c r="G1987" s="7">
        <f t="shared" si="62"/>
        <v>30000</v>
      </c>
      <c r="H1987" s="6" t="str">
        <f t="shared" si="63"/>
        <v>Dec</v>
      </c>
      <c r="I1987" s="5">
        <f>YEAR(SALES!$A1987)</f>
        <v>2023</v>
      </c>
    </row>
    <row r="1988" spans="1:9" x14ac:dyDescent="0.35">
      <c r="A1988" s="5" t="s">
        <v>4829</v>
      </c>
      <c r="B1988" s="5" t="s">
        <v>4831</v>
      </c>
      <c r="C1988" s="5" t="s">
        <v>27</v>
      </c>
      <c r="D1988" s="5" t="s">
        <v>26</v>
      </c>
      <c r="E1988" s="5">
        <v>15</v>
      </c>
      <c r="F1988" s="5" cm="1">
        <f t="array" ref="F1988">_xlfn.XLOOKUP(SALES!$D1988,TRIM(Table5[PRODUCTS]),Table5[SELLING PRICE])</f>
        <v>3000</v>
      </c>
      <c r="G1988" s="5">
        <f t="shared" si="62"/>
        <v>45000</v>
      </c>
      <c r="H1988" s="6" t="str">
        <f t="shared" si="63"/>
        <v>Dec</v>
      </c>
      <c r="I1988" s="5">
        <f>YEAR(SALES!$A1988)</f>
        <v>2023</v>
      </c>
    </row>
    <row r="1989" spans="1:9" x14ac:dyDescent="0.35">
      <c r="A1989" s="7" t="s">
        <v>4798</v>
      </c>
      <c r="B1989" s="7" t="s">
        <v>4802</v>
      </c>
      <c r="C1989" s="7" t="s">
        <v>27</v>
      </c>
      <c r="D1989" s="7" t="s">
        <v>26</v>
      </c>
      <c r="E1989" s="7">
        <v>10</v>
      </c>
      <c r="F1989" s="7" cm="1">
        <f t="array" ref="F1989">_xlfn.XLOOKUP(SALES!$D1989,TRIM(Table5[PRODUCTS]),Table5[SELLING PRICE])</f>
        <v>3000</v>
      </c>
      <c r="G1989" s="7">
        <f t="shared" si="62"/>
        <v>30000</v>
      </c>
      <c r="H1989" s="6" t="str">
        <f t="shared" si="63"/>
        <v>Dec</v>
      </c>
      <c r="I1989" s="7">
        <f>YEAR(SALES!$A1989)</f>
        <v>2023</v>
      </c>
    </row>
    <row r="1990" spans="1:9" x14ac:dyDescent="0.35">
      <c r="A1990" s="5" t="s">
        <v>4776</v>
      </c>
      <c r="B1990" s="5" t="s">
        <v>4775</v>
      </c>
      <c r="C1990" s="5" t="s">
        <v>27</v>
      </c>
      <c r="D1990" s="5" t="s">
        <v>26</v>
      </c>
      <c r="E1990" s="5">
        <v>14</v>
      </c>
      <c r="F1990" s="5" cm="1">
        <f t="array" ref="F1990">_xlfn.XLOOKUP(SALES!$D1990,TRIM(Table5[PRODUCTS]),Table5[SELLING PRICE])</f>
        <v>3000</v>
      </c>
      <c r="G1990" s="5">
        <f t="shared" si="62"/>
        <v>42000</v>
      </c>
      <c r="H1990" s="6" t="str">
        <f t="shared" si="63"/>
        <v>Dec</v>
      </c>
      <c r="I1990" s="5">
        <f>YEAR(SALES!$A1990)</f>
        <v>2023</v>
      </c>
    </row>
    <row r="1991" spans="1:9" x14ac:dyDescent="0.35">
      <c r="A1991" s="7" t="s">
        <v>4738</v>
      </c>
      <c r="B1991" s="7" t="s">
        <v>4739</v>
      </c>
      <c r="C1991" s="7" t="s">
        <v>27</v>
      </c>
      <c r="D1991" s="7" t="s">
        <v>26</v>
      </c>
      <c r="E1991" s="7">
        <v>3</v>
      </c>
      <c r="F1991" s="7" cm="1">
        <f t="array" ref="F1991">_xlfn.XLOOKUP(SALES!$D1991,TRIM(Table5[PRODUCTS]),Table5[SELLING PRICE])</f>
        <v>3000</v>
      </c>
      <c r="G1991" s="7">
        <f t="shared" si="62"/>
        <v>9000</v>
      </c>
      <c r="H1991" s="6" t="str">
        <f t="shared" si="63"/>
        <v>Jan</v>
      </c>
      <c r="I1991" s="5">
        <f>YEAR(SALES!$A1991)</f>
        <v>2024</v>
      </c>
    </row>
    <row r="1992" spans="1:9" x14ac:dyDescent="0.35">
      <c r="A1992" s="5" t="s">
        <v>4697</v>
      </c>
      <c r="B1992" s="5" t="s">
        <v>4698</v>
      </c>
      <c r="C1992" s="5" t="s">
        <v>27</v>
      </c>
      <c r="D1992" s="5" t="s">
        <v>26</v>
      </c>
      <c r="E1992" s="5">
        <v>8</v>
      </c>
      <c r="F1992" s="5" cm="1">
        <f t="array" ref="F1992">_xlfn.XLOOKUP(SALES!$D1992,TRIM(Table5[PRODUCTS]),Table5[SELLING PRICE])</f>
        <v>3000</v>
      </c>
      <c r="G1992" s="5">
        <f t="shared" si="62"/>
        <v>24000</v>
      </c>
      <c r="H1992" s="6" t="str">
        <f t="shared" si="63"/>
        <v>Jan</v>
      </c>
      <c r="I1992" s="5">
        <f>YEAR(SALES!$A1992)</f>
        <v>2024</v>
      </c>
    </row>
    <row r="1993" spans="1:9" x14ac:dyDescent="0.35">
      <c r="A1993" s="7" t="s">
        <v>4584</v>
      </c>
      <c r="B1993" s="7" t="s">
        <v>4587</v>
      </c>
      <c r="C1993" s="7" t="s">
        <v>27</v>
      </c>
      <c r="D1993" s="7" t="s">
        <v>26</v>
      </c>
      <c r="E1993" s="7">
        <v>5</v>
      </c>
      <c r="F1993" s="7" cm="1">
        <f t="array" ref="F1993">_xlfn.XLOOKUP(SALES!$D1993,TRIM(Table5[PRODUCTS]),Table5[SELLING PRICE])</f>
        <v>3000</v>
      </c>
      <c r="G1993" s="7">
        <f t="shared" si="62"/>
        <v>15000</v>
      </c>
      <c r="H1993" s="6" t="str">
        <f t="shared" si="63"/>
        <v>Jan</v>
      </c>
      <c r="I1993" s="5">
        <f>YEAR(SALES!$A1993)</f>
        <v>2024</v>
      </c>
    </row>
    <row r="1994" spans="1:9" x14ac:dyDescent="0.35">
      <c r="A1994" s="5" t="s">
        <v>4584</v>
      </c>
      <c r="B1994" s="5" t="s">
        <v>4585</v>
      </c>
      <c r="C1994" s="5" t="s">
        <v>27</v>
      </c>
      <c r="D1994" s="5" t="s">
        <v>26</v>
      </c>
      <c r="E1994" s="5">
        <v>12</v>
      </c>
      <c r="F1994" s="5" cm="1">
        <f t="array" ref="F1994">_xlfn.XLOOKUP(SALES!$D1994,TRIM(Table5[PRODUCTS]),Table5[SELLING PRICE])</f>
        <v>3000</v>
      </c>
      <c r="G1994" s="5">
        <f t="shared" si="62"/>
        <v>36000</v>
      </c>
      <c r="H1994" s="6" t="str">
        <f t="shared" si="63"/>
        <v>Jan</v>
      </c>
      <c r="I1994" s="5">
        <f>YEAR(SALES!$A1994)</f>
        <v>2024</v>
      </c>
    </row>
    <row r="1995" spans="1:9" x14ac:dyDescent="0.35">
      <c r="A1995" s="7" t="s">
        <v>4569</v>
      </c>
      <c r="B1995" s="7" t="s">
        <v>4570</v>
      </c>
      <c r="C1995" s="7" t="s">
        <v>27</v>
      </c>
      <c r="D1995" s="7" t="s">
        <v>26</v>
      </c>
      <c r="E1995" s="7">
        <v>6</v>
      </c>
      <c r="F1995" s="7" cm="1">
        <f t="array" ref="F1995">_xlfn.XLOOKUP(SALES!$D1995,TRIM(Table5[PRODUCTS]),Table5[SELLING PRICE])</f>
        <v>3000</v>
      </c>
      <c r="G1995" s="7">
        <f t="shared" si="62"/>
        <v>18000</v>
      </c>
      <c r="H1995" s="6" t="str">
        <f t="shared" si="63"/>
        <v>Jan</v>
      </c>
      <c r="I1995" s="7">
        <f>YEAR(SALES!$A1995)</f>
        <v>2024</v>
      </c>
    </row>
    <row r="1996" spans="1:9" x14ac:dyDescent="0.35">
      <c r="A1996" s="5" t="s">
        <v>4564</v>
      </c>
      <c r="B1996" s="5" t="s">
        <v>4565</v>
      </c>
      <c r="C1996" s="5" t="s">
        <v>27</v>
      </c>
      <c r="D1996" s="5" t="s">
        <v>26</v>
      </c>
      <c r="E1996" s="5">
        <v>14</v>
      </c>
      <c r="F1996" s="5" cm="1">
        <f t="array" ref="F1996">_xlfn.XLOOKUP(SALES!$D1996,TRIM(Table5[PRODUCTS]),Table5[SELLING PRICE])</f>
        <v>3000</v>
      </c>
      <c r="G1996" s="5">
        <f t="shared" si="62"/>
        <v>42000</v>
      </c>
      <c r="H1996" s="6" t="str">
        <f t="shared" si="63"/>
        <v>Feb</v>
      </c>
      <c r="I1996" s="5">
        <f>YEAR(SALES!$A1996)</f>
        <v>2024</v>
      </c>
    </row>
    <row r="1997" spans="1:9" x14ac:dyDescent="0.35">
      <c r="A1997" s="7" t="s">
        <v>4442</v>
      </c>
      <c r="B1997" s="7" t="s">
        <v>4443</v>
      </c>
      <c r="C1997" s="7" t="s">
        <v>27</v>
      </c>
      <c r="D1997" s="7" t="s">
        <v>26</v>
      </c>
      <c r="E1997" s="7">
        <v>6</v>
      </c>
      <c r="F1997" s="7" cm="1">
        <f t="array" ref="F1997">_xlfn.XLOOKUP(SALES!$D1997,TRIM(Table5[PRODUCTS]),Table5[SELLING PRICE])</f>
        <v>3000</v>
      </c>
      <c r="G1997" s="7">
        <f t="shared" si="62"/>
        <v>18000</v>
      </c>
      <c r="H1997" s="6" t="str">
        <f t="shared" si="63"/>
        <v>Feb</v>
      </c>
      <c r="I1997" s="5">
        <f>YEAR(SALES!$A1997)</f>
        <v>2024</v>
      </c>
    </row>
    <row r="1998" spans="1:9" x14ac:dyDescent="0.35">
      <c r="A1998" s="5" t="s">
        <v>4382</v>
      </c>
      <c r="B1998" s="5" t="s">
        <v>4383</v>
      </c>
      <c r="C1998" s="5" t="s">
        <v>27</v>
      </c>
      <c r="D1998" s="5" t="s">
        <v>26</v>
      </c>
      <c r="E1998" s="5">
        <v>3</v>
      </c>
      <c r="F1998" s="5" cm="1">
        <f t="array" ref="F1998">_xlfn.XLOOKUP(SALES!$D1998,TRIM(Table5[PRODUCTS]),Table5[SELLING PRICE])</f>
        <v>3000</v>
      </c>
      <c r="G1998" s="5">
        <f t="shared" si="62"/>
        <v>9000</v>
      </c>
      <c r="H1998" s="6" t="str">
        <f t="shared" si="63"/>
        <v>Feb</v>
      </c>
      <c r="I1998" s="5">
        <f>YEAR(SALES!$A1998)</f>
        <v>2024</v>
      </c>
    </row>
    <row r="1999" spans="1:9" x14ac:dyDescent="0.35">
      <c r="A1999" s="7" t="s">
        <v>4357</v>
      </c>
      <c r="B1999" s="7" t="s">
        <v>4360</v>
      </c>
      <c r="C1999" s="7" t="s">
        <v>27</v>
      </c>
      <c r="D1999" s="7" t="s">
        <v>26</v>
      </c>
      <c r="E1999" s="7">
        <v>8</v>
      </c>
      <c r="F1999" s="7" cm="1">
        <f t="array" ref="F1999">_xlfn.XLOOKUP(SALES!$D1999,TRIM(Table5[PRODUCTS]),Table5[SELLING PRICE])</f>
        <v>3000</v>
      </c>
      <c r="G1999" s="7">
        <f t="shared" si="62"/>
        <v>24000</v>
      </c>
      <c r="H1999" s="6" t="str">
        <f t="shared" si="63"/>
        <v>Mar</v>
      </c>
      <c r="I1999" s="5">
        <f>YEAR(SALES!$A1999)</f>
        <v>2024</v>
      </c>
    </row>
    <row r="2000" spans="1:9" x14ac:dyDescent="0.35">
      <c r="A2000" s="5" t="s">
        <v>4281</v>
      </c>
      <c r="B2000" s="5" t="s">
        <v>4283</v>
      </c>
      <c r="C2000" s="5" t="s">
        <v>27</v>
      </c>
      <c r="D2000" s="5" t="s">
        <v>26</v>
      </c>
      <c r="E2000" s="5">
        <v>4</v>
      </c>
      <c r="F2000" s="5" cm="1">
        <f t="array" ref="F2000">_xlfn.XLOOKUP(SALES!$D2000,TRIM(Table5[PRODUCTS]),Table5[SELLING PRICE])</f>
        <v>3000</v>
      </c>
      <c r="G2000" s="5">
        <f t="shared" si="62"/>
        <v>12000</v>
      </c>
      <c r="H2000" s="6" t="str">
        <f t="shared" si="63"/>
        <v>Mar</v>
      </c>
      <c r="I2000" s="5">
        <f>YEAR(SALES!$A2000)</f>
        <v>2024</v>
      </c>
    </row>
    <row r="2001" spans="1:9" x14ac:dyDescent="0.35">
      <c r="A2001" s="7" t="s">
        <v>4265</v>
      </c>
      <c r="B2001" s="7" t="s">
        <v>4270</v>
      </c>
      <c r="C2001" s="7" t="s">
        <v>27</v>
      </c>
      <c r="D2001" s="7" t="s">
        <v>26</v>
      </c>
      <c r="E2001" s="7">
        <v>7</v>
      </c>
      <c r="F2001" s="7" cm="1">
        <f t="array" ref="F2001">_xlfn.XLOOKUP(SALES!$D2001,TRIM(Table5[PRODUCTS]),Table5[SELLING PRICE])</f>
        <v>3000</v>
      </c>
      <c r="G2001" s="7">
        <f t="shared" si="62"/>
        <v>21000</v>
      </c>
      <c r="H2001" s="6" t="str">
        <f t="shared" si="63"/>
        <v>Mar</v>
      </c>
      <c r="I2001" s="7">
        <f>YEAR(SALES!$A2001)</f>
        <v>2024</v>
      </c>
    </row>
    <row r="2002" spans="1:9" x14ac:dyDescent="0.35">
      <c r="A2002" s="5" t="s">
        <v>4226</v>
      </c>
      <c r="B2002" s="5" t="s">
        <v>4225</v>
      </c>
      <c r="C2002" s="5" t="s">
        <v>27</v>
      </c>
      <c r="D2002" s="5" t="s">
        <v>26</v>
      </c>
      <c r="E2002" s="5">
        <v>13</v>
      </c>
      <c r="F2002" s="5" cm="1">
        <f t="array" ref="F2002">_xlfn.XLOOKUP(SALES!$D2002,TRIM(Table5[PRODUCTS]),Table5[SELLING PRICE])</f>
        <v>3000</v>
      </c>
      <c r="G2002" s="5">
        <f t="shared" si="62"/>
        <v>39000</v>
      </c>
      <c r="H2002" s="6" t="str">
        <f t="shared" si="63"/>
        <v>Mar</v>
      </c>
      <c r="I2002" s="5">
        <f>YEAR(SALES!$A2002)</f>
        <v>2024</v>
      </c>
    </row>
    <row r="2003" spans="1:9" x14ac:dyDescent="0.35">
      <c r="A2003" s="7" t="s">
        <v>3847</v>
      </c>
      <c r="B2003" s="7" t="s">
        <v>3853</v>
      </c>
      <c r="C2003" s="7" t="s">
        <v>27</v>
      </c>
      <c r="D2003" s="7" t="s">
        <v>26</v>
      </c>
      <c r="E2003" s="7">
        <v>6</v>
      </c>
      <c r="F2003" s="7" cm="1">
        <f t="array" ref="F2003">_xlfn.XLOOKUP(SALES!$D2003,TRIM(Table5[PRODUCTS]),Table5[SELLING PRICE])</f>
        <v>3000</v>
      </c>
      <c r="G2003" s="7">
        <f t="shared" si="62"/>
        <v>18000</v>
      </c>
      <c r="H2003" s="6" t="str">
        <f t="shared" si="63"/>
        <v>May</v>
      </c>
      <c r="I2003" s="5">
        <f>YEAR(SALES!$A2003)</f>
        <v>2024</v>
      </c>
    </row>
    <row r="2004" spans="1:9" x14ac:dyDescent="0.35">
      <c r="A2004" s="5" t="s">
        <v>3812</v>
      </c>
      <c r="B2004" s="5" t="s">
        <v>3813</v>
      </c>
      <c r="C2004" s="5" t="s">
        <v>27</v>
      </c>
      <c r="D2004" s="5" t="s">
        <v>26</v>
      </c>
      <c r="E2004" s="5">
        <v>12</v>
      </c>
      <c r="F2004" s="5" cm="1">
        <f t="array" ref="F2004">_xlfn.XLOOKUP(SALES!$D2004,TRIM(Table5[PRODUCTS]),Table5[SELLING PRICE])</f>
        <v>3000</v>
      </c>
      <c r="G2004" s="5">
        <f t="shared" si="62"/>
        <v>36000</v>
      </c>
      <c r="H2004" s="6" t="str">
        <f t="shared" si="63"/>
        <v>May</v>
      </c>
      <c r="I2004" s="5">
        <f>YEAR(SALES!$A2004)</f>
        <v>2024</v>
      </c>
    </row>
    <row r="2005" spans="1:9" x14ac:dyDescent="0.35">
      <c r="A2005" s="7" t="s">
        <v>3788</v>
      </c>
      <c r="B2005" s="7" t="s">
        <v>3792</v>
      </c>
      <c r="C2005" s="7" t="s">
        <v>27</v>
      </c>
      <c r="D2005" s="7" t="s">
        <v>26</v>
      </c>
      <c r="E2005" s="7">
        <v>13</v>
      </c>
      <c r="F2005" s="7" cm="1">
        <f t="array" ref="F2005">_xlfn.XLOOKUP(SALES!$D2005,TRIM(Table5[PRODUCTS]),Table5[SELLING PRICE])</f>
        <v>3000</v>
      </c>
      <c r="G2005" s="7">
        <f t="shared" si="62"/>
        <v>39000</v>
      </c>
      <c r="H2005" s="6" t="str">
        <f t="shared" si="63"/>
        <v>May</v>
      </c>
      <c r="I2005" s="5">
        <f>YEAR(SALES!$A2005)</f>
        <v>2024</v>
      </c>
    </row>
    <row r="2006" spans="1:9" x14ac:dyDescent="0.35">
      <c r="A2006" s="5" t="s">
        <v>3760</v>
      </c>
      <c r="B2006" s="5" t="s">
        <v>3767</v>
      </c>
      <c r="C2006" s="5" t="s">
        <v>27</v>
      </c>
      <c r="D2006" s="5" t="s">
        <v>26</v>
      </c>
      <c r="E2006" s="5">
        <v>4</v>
      </c>
      <c r="F2006" s="5" cm="1">
        <f t="array" ref="F2006">_xlfn.XLOOKUP(SALES!$D2006,TRIM(Table5[PRODUCTS]),Table5[SELLING PRICE])</f>
        <v>3000</v>
      </c>
      <c r="G2006" s="5">
        <f t="shared" si="62"/>
        <v>12000</v>
      </c>
      <c r="H2006" s="6" t="str">
        <f t="shared" si="63"/>
        <v>Jun</v>
      </c>
      <c r="I2006" s="5">
        <f>YEAR(SALES!$A2006)</f>
        <v>2024</v>
      </c>
    </row>
    <row r="2007" spans="1:9" x14ac:dyDescent="0.35">
      <c r="A2007" s="7" t="s">
        <v>3760</v>
      </c>
      <c r="B2007" s="7" t="s">
        <v>3762</v>
      </c>
      <c r="C2007" s="7" t="s">
        <v>27</v>
      </c>
      <c r="D2007" s="7" t="s">
        <v>26</v>
      </c>
      <c r="E2007" s="7">
        <v>9</v>
      </c>
      <c r="F2007" s="7" cm="1">
        <f t="array" ref="F2007">_xlfn.XLOOKUP(SALES!$D2007,TRIM(Table5[PRODUCTS]),Table5[SELLING PRICE])</f>
        <v>3000</v>
      </c>
      <c r="G2007" s="7">
        <f t="shared" si="62"/>
        <v>27000</v>
      </c>
      <c r="H2007" s="6" t="str">
        <f t="shared" si="63"/>
        <v>Jun</v>
      </c>
      <c r="I2007" s="7">
        <f>YEAR(SALES!$A2007)</f>
        <v>2024</v>
      </c>
    </row>
    <row r="2008" spans="1:9" x14ac:dyDescent="0.35">
      <c r="A2008" s="5" t="s">
        <v>3749</v>
      </c>
      <c r="B2008" s="5" t="s">
        <v>3755</v>
      </c>
      <c r="C2008" s="5" t="s">
        <v>27</v>
      </c>
      <c r="D2008" s="5" t="s">
        <v>26</v>
      </c>
      <c r="E2008" s="5">
        <v>14</v>
      </c>
      <c r="F2008" s="5" cm="1">
        <f t="array" ref="F2008">_xlfn.XLOOKUP(SALES!$D2008,TRIM(Table5[PRODUCTS]),Table5[SELLING PRICE])</f>
        <v>3000</v>
      </c>
      <c r="G2008" s="5">
        <f t="shared" si="62"/>
        <v>42000</v>
      </c>
      <c r="H2008" s="6" t="str">
        <f t="shared" si="63"/>
        <v>Jun</v>
      </c>
      <c r="I2008" s="5">
        <f>YEAR(SALES!$A2008)</f>
        <v>2024</v>
      </c>
    </row>
    <row r="2009" spans="1:9" x14ac:dyDescent="0.35">
      <c r="A2009" s="7" t="s">
        <v>3711</v>
      </c>
      <c r="B2009" s="7" t="s">
        <v>3713</v>
      </c>
      <c r="C2009" s="7" t="s">
        <v>27</v>
      </c>
      <c r="D2009" s="7" t="s">
        <v>26</v>
      </c>
      <c r="E2009" s="7">
        <v>9</v>
      </c>
      <c r="F2009" s="7" cm="1">
        <f t="array" ref="F2009">_xlfn.XLOOKUP(SALES!$D2009,TRIM(Table5[PRODUCTS]),Table5[SELLING PRICE])</f>
        <v>3000</v>
      </c>
      <c r="G2009" s="7">
        <f t="shared" si="62"/>
        <v>27000</v>
      </c>
      <c r="H2009" s="6" t="str">
        <f t="shared" si="63"/>
        <v>Jun</v>
      </c>
      <c r="I2009" s="5">
        <f>YEAR(SALES!$A2009)</f>
        <v>2024</v>
      </c>
    </row>
    <row r="2010" spans="1:9" x14ac:dyDescent="0.35">
      <c r="A2010" s="5" t="s">
        <v>3689</v>
      </c>
      <c r="B2010" s="5" t="s">
        <v>3690</v>
      </c>
      <c r="C2010" s="5" t="s">
        <v>27</v>
      </c>
      <c r="D2010" s="5" t="s">
        <v>26</v>
      </c>
      <c r="E2010" s="5">
        <v>5</v>
      </c>
      <c r="F2010" s="5" cm="1">
        <f t="array" ref="F2010">_xlfn.XLOOKUP(SALES!$D2010,TRIM(Table5[PRODUCTS]),Table5[SELLING PRICE])</f>
        <v>3000</v>
      </c>
      <c r="G2010" s="5">
        <f t="shared" si="62"/>
        <v>15000</v>
      </c>
      <c r="H2010" s="6" t="str">
        <f t="shared" si="63"/>
        <v>Jun</v>
      </c>
      <c r="I2010" s="5">
        <f>YEAR(SALES!$A2010)</f>
        <v>2024</v>
      </c>
    </row>
    <row r="2011" spans="1:9" x14ac:dyDescent="0.35">
      <c r="A2011" s="7" t="s">
        <v>3684</v>
      </c>
      <c r="B2011" s="7" t="s">
        <v>3686</v>
      </c>
      <c r="C2011" s="7" t="s">
        <v>27</v>
      </c>
      <c r="D2011" s="7" t="s">
        <v>26</v>
      </c>
      <c r="E2011" s="7">
        <v>6</v>
      </c>
      <c r="F2011" s="7" cm="1">
        <f t="array" ref="F2011">_xlfn.XLOOKUP(SALES!$D2011,TRIM(Table5[PRODUCTS]),Table5[SELLING PRICE])</f>
        <v>3000</v>
      </c>
      <c r="G2011" s="7">
        <f t="shared" si="62"/>
        <v>18000</v>
      </c>
      <c r="H2011" s="6" t="str">
        <f t="shared" si="63"/>
        <v>Jun</v>
      </c>
      <c r="I2011" s="5">
        <f>YEAR(SALES!$A2011)</f>
        <v>2024</v>
      </c>
    </row>
    <row r="2012" spans="1:9" x14ac:dyDescent="0.35">
      <c r="A2012" s="5" t="s">
        <v>3643</v>
      </c>
      <c r="B2012" s="5" t="s">
        <v>3648</v>
      </c>
      <c r="C2012" s="5" t="s">
        <v>27</v>
      </c>
      <c r="D2012" s="5" t="s">
        <v>26</v>
      </c>
      <c r="E2012" s="5">
        <v>12</v>
      </c>
      <c r="F2012" s="5" cm="1">
        <f t="array" ref="F2012">_xlfn.XLOOKUP(SALES!$D2012,TRIM(Table5[PRODUCTS]),Table5[SELLING PRICE])</f>
        <v>3000</v>
      </c>
      <c r="G2012" s="5">
        <f t="shared" si="62"/>
        <v>36000</v>
      </c>
      <c r="H2012" s="6" t="str">
        <f t="shared" si="63"/>
        <v>Jun</v>
      </c>
      <c r="I2012" s="5">
        <f>YEAR(SALES!$A2012)</f>
        <v>2024</v>
      </c>
    </row>
    <row r="2013" spans="1:9" x14ac:dyDescent="0.35">
      <c r="A2013" s="7" t="s">
        <v>3600</v>
      </c>
      <c r="B2013" s="7" t="s">
        <v>3601</v>
      </c>
      <c r="C2013" s="7" t="s">
        <v>27</v>
      </c>
      <c r="D2013" s="7" t="s">
        <v>26</v>
      </c>
      <c r="E2013" s="7">
        <v>7</v>
      </c>
      <c r="F2013" s="7" cm="1">
        <f t="array" ref="F2013">_xlfn.XLOOKUP(SALES!$D2013,TRIM(Table5[PRODUCTS]),Table5[SELLING PRICE])</f>
        <v>3000</v>
      </c>
      <c r="G2013" s="7">
        <f t="shared" si="62"/>
        <v>21000</v>
      </c>
      <c r="H2013" s="6" t="str">
        <f t="shared" si="63"/>
        <v>Jul</v>
      </c>
      <c r="I2013" s="7">
        <f>YEAR(SALES!$A2013)</f>
        <v>2024</v>
      </c>
    </row>
    <row r="2014" spans="1:9" x14ac:dyDescent="0.35">
      <c r="A2014" s="5" t="s">
        <v>3594</v>
      </c>
      <c r="B2014" s="5" t="s">
        <v>3596</v>
      </c>
      <c r="C2014" s="5" t="s">
        <v>27</v>
      </c>
      <c r="D2014" s="5" t="s">
        <v>26</v>
      </c>
      <c r="E2014" s="5">
        <v>6</v>
      </c>
      <c r="F2014" s="5" cm="1">
        <f t="array" ref="F2014">_xlfn.XLOOKUP(SALES!$D2014,TRIM(Table5[PRODUCTS]),Table5[SELLING PRICE])</f>
        <v>3000</v>
      </c>
      <c r="G2014" s="5">
        <f t="shared" si="62"/>
        <v>18000</v>
      </c>
      <c r="H2014" s="6" t="str">
        <f t="shared" si="63"/>
        <v>Jul</v>
      </c>
      <c r="I2014" s="5">
        <f>YEAR(SALES!$A2014)</f>
        <v>2024</v>
      </c>
    </row>
    <row r="2015" spans="1:9" x14ac:dyDescent="0.35">
      <c r="A2015" s="7" t="s">
        <v>3541</v>
      </c>
      <c r="B2015" s="7" t="s">
        <v>3542</v>
      </c>
      <c r="C2015" s="7" t="s">
        <v>27</v>
      </c>
      <c r="D2015" s="7" t="s">
        <v>26</v>
      </c>
      <c r="E2015" s="7">
        <v>9</v>
      </c>
      <c r="F2015" s="7" cm="1">
        <f t="array" ref="F2015">_xlfn.XLOOKUP(SALES!$D2015,TRIM(Table5[PRODUCTS]),Table5[SELLING PRICE])</f>
        <v>3000</v>
      </c>
      <c r="G2015" s="7">
        <f t="shared" si="62"/>
        <v>27000</v>
      </c>
      <c r="H2015" s="6" t="str">
        <f t="shared" si="63"/>
        <v>Jul</v>
      </c>
      <c r="I2015" s="5">
        <f>YEAR(SALES!$A2015)</f>
        <v>2024</v>
      </c>
    </row>
    <row r="2016" spans="1:9" x14ac:dyDescent="0.35">
      <c r="A2016" s="5" t="s">
        <v>3468</v>
      </c>
      <c r="B2016" s="5" t="s">
        <v>3467</v>
      </c>
      <c r="C2016" s="5" t="s">
        <v>27</v>
      </c>
      <c r="D2016" s="5" t="s">
        <v>26</v>
      </c>
      <c r="E2016" s="5">
        <v>3</v>
      </c>
      <c r="F2016" s="5" cm="1">
        <f t="array" ref="F2016">_xlfn.XLOOKUP(SALES!$D2016,TRIM(Table5[PRODUCTS]),Table5[SELLING PRICE])</f>
        <v>3000</v>
      </c>
      <c r="G2016" s="5">
        <f t="shared" si="62"/>
        <v>9000</v>
      </c>
      <c r="H2016" s="6" t="str">
        <f t="shared" si="63"/>
        <v>Jul</v>
      </c>
      <c r="I2016" s="5">
        <f>YEAR(SALES!$A2016)</f>
        <v>2024</v>
      </c>
    </row>
    <row r="2017" spans="1:9" x14ac:dyDescent="0.35">
      <c r="A2017" s="7" t="s">
        <v>3457</v>
      </c>
      <c r="B2017" s="7" t="s">
        <v>3461</v>
      </c>
      <c r="C2017" s="7" t="s">
        <v>27</v>
      </c>
      <c r="D2017" s="7" t="s">
        <v>26</v>
      </c>
      <c r="E2017" s="7">
        <v>11</v>
      </c>
      <c r="F2017" s="7" cm="1">
        <f t="array" ref="F2017">_xlfn.XLOOKUP(SALES!$D2017,TRIM(Table5[PRODUCTS]),Table5[SELLING PRICE])</f>
        <v>3000</v>
      </c>
      <c r="G2017" s="7">
        <f t="shared" si="62"/>
        <v>33000</v>
      </c>
      <c r="H2017" s="6" t="str">
        <f t="shared" si="63"/>
        <v>Jul</v>
      </c>
      <c r="I2017" s="5">
        <f>YEAR(SALES!$A2017)</f>
        <v>2024</v>
      </c>
    </row>
    <row r="2018" spans="1:9" x14ac:dyDescent="0.35">
      <c r="A2018" s="5" t="s">
        <v>3449</v>
      </c>
      <c r="B2018" s="5" t="s">
        <v>3454</v>
      </c>
      <c r="C2018" s="5" t="s">
        <v>27</v>
      </c>
      <c r="D2018" s="5" t="s">
        <v>26</v>
      </c>
      <c r="E2018" s="5">
        <v>14</v>
      </c>
      <c r="F2018" s="5" cm="1">
        <f t="array" ref="F2018">_xlfn.XLOOKUP(SALES!$D2018,TRIM(Table5[PRODUCTS]),Table5[SELLING PRICE])</f>
        <v>3000</v>
      </c>
      <c r="G2018" s="5">
        <f t="shared" si="62"/>
        <v>42000</v>
      </c>
      <c r="H2018" s="6" t="str">
        <f t="shared" si="63"/>
        <v>Jul</v>
      </c>
      <c r="I2018" s="5">
        <f>YEAR(SALES!$A2018)</f>
        <v>2024</v>
      </c>
    </row>
    <row r="2019" spans="1:9" x14ac:dyDescent="0.35">
      <c r="A2019" s="7" t="s">
        <v>3415</v>
      </c>
      <c r="B2019" s="7" t="s">
        <v>3420</v>
      </c>
      <c r="C2019" s="7" t="s">
        <v>27</v>
      </c>
      <c r="D2019" s="7" t="s">
        <v>26</v>
      </c>
      <c r="E2019" s="7">
        <v>15</v>
      </c>
      <c r="F2019" s="7" cm="1">
        <f t="array" ref="F2019">_xlfn.XLOOKUP(SALES!$D2019,TRIM(Table5[PRODUCTS]),Table5[SELLING PRICE])</f>
        <v>3000</v>
      </c>
      <c r="G2019" s="7">
        <f t="shared" si="62"/>
        <v>45000</v>
      </c>
      <c r="H2019" s="6" t="str">
        <f t="shared" si="63"/>
        <v>Jul</v>
      </c>
      <c r="I2019" s="7">
        <f>YEAR(SALES!$A2019)</f>
        <v>2024</v>
      </c>
    </row>
    <row r="2020" spans="1:9" x14ac:dyDescent="0.35">
      <c r="A2020" s="5" t="s">
        <v>3375</v>
      </c>
      <c r="B2020" s="5" t="s">
        <v>3380</v>
      </c>
      <c r="C2020" s="5" t="s">
        <v>27</v>
      </c>
      <c r="D2020" s="5" t="s">
        <v>26</v>
      </c>
      <c r="E2020" s="5">
        <v>10</v>
      </c>
      <c r="F2020" s="5" cm="1">
        <f t="array" ref="F2020">_xlfn.XLOOKUP(SALES!$D2020,TRIM(Table5[PRODUCTS]),Table5[SELLING PRICE])</f>
        <v>3000</v>
      </c>
      <c r="G2020" s="5">
        <f t="shared" si="62"/>
        <v>30000</v>
      </c>
      <c r="H2020" s="6" t="str">
        <f t="shared" si="63"/>
        <v>Aug</v>
      </c>
      <c r="I2020" s="5">
        <f>YEAR(SALES!$A2020)</f>
        <v>2024</v>
      </c>
    </row>
    <row r="2021" spans="1:9" x14ac:dyDescent="0.35">
      <c r="A2021" s="7" t="s">
        <v>3375</v>
      </c>
      <c r="B2021" s="7" t="s">
        <v>3378</v>
      </c>
      <c r="C2021" s="7" t="s">
        <v>27</v>
      </c>
      <c r="D2021" s="7" t="s">
        <v>26</v>
      </c>
      <c r="E2021" s="7">
        <v>3</v>
      </c>
      <c r="F2021" s="7" cm="1">
        <f t="array" ref="F2021">_xlfn.XLOOKUP(SALES!$D2021,TRIM(Table5[PRODUCTS]),Table5[SELLING PRICE])</f>
        <v>3000</v>
      </c>
      <c r="G2021" s="7">
        <f t="shared" si="62"/>
        <v>9000</v>
      </c>
      <c r="H2021" s="6" t="str">
        <f t="shared" si="63"/>
        <v>Aug</v>
      </c>
      <c r="I2021" s="5">
        <f>YEAR(SALES!$A2021)</f>
        <v>2024</v>
      </c>
    </row>
    <row r="2022" spans="1:9" x14ac:dyDescent="0.35">
      <c r="A2022" s="5" t="s">
        <v>3350</v>
      </c>
      <c r="B2022" s="5" t="s">
        <v>3349</v>
      </c>
      <c r="C2022" s="5" t="s">
        <v>27</v>
      </c>
      <c r="D2022" s="5" t="s">
        <v>26</v>
      </c>
      <c r="E2022" s="5">
        <v>6</v>
      </c>
      <c r="F2022" s="5" cm="1">
        <f t="array" ref="F2022">_xlfn.XLOOKUP(SALES!$D2022,TRIM(Table5[PRODUCTS]),Table5[SELLING PRICE])</f>
        <v>3000</v>
      </c>
      <c r="G2022" s="5">
        <f t="shared" si="62"/>
        <v>18000</v>
      </c>
      <c r="H2022" s="6" t="str">
        <f t="shared" si="63"/>
        <v>Aug</v>
      </c>
      <c r="I2022" s="5">
        <f>YEAR(SALES!$A2022)</f>
        <v>2024</v>
      </c>
    </row>
    <row r="2023" spans="1:9" x14ac:dyDescent="0.35">
      <c r="A2023" s="7" t="s">
        <v>3345</v>
      </c>
      <c r="B2023" s="7" t="s">
        <v>3347</v>
      </c>
      <c r="C2023" s="7" t="s">
        <v>27</v>
      </c>
      <c r="D2023" s="7" t="s">
        <v>26</v>
      </c>
      <c r="E2023" s="7">
        <v>14</v>
      </c>
      <c r="F2023" s="7" cm="1">
        <f t="array" ref="F2023">_xlfn.XLOOKUP(SALES!$D2023,TRIM(Table5[PRODUCTS]),Table5[SELLING PRICE])</f>
        <v>3000</v>
      </c>
      <c r="G2023" s="7">
        <f t="shared" si="62"/>
        <v>42000</v>
      </c>
      <c r="H2023" s="6" t="str">
        <f t="shared" si="63"/>
        <v>Aug</v>
      </c>
      <c r="I2023" s="5">
        <f>YEAR(SALES!$A2023)</f>
        <v>2024</v>
      </c>
    </row>
    <row r="2024" spans="1:9" x14ac:dyDescent="0.35">
      <c r="A2024" s="5" t="s">
        <v>3313</v>
      </c>
      <c r="B2024" s="5" t="s">
        <v>3318</v>
      </c>
      <c r="C2024" s="5" t="s">
        <v>27</v>
      </c>
      <c r="D2024" s="5" t="s">
        <v>26</v>
      </c>
      <c r="E2024" s="5">
        <v>15</v>
      </c>
      <c r="F2024" s="5" cm="1">
        <f t="array" ref="F2024">_xlfn.XLOOKUP(SALES!$D2024,TRIM(Table5[PRODUCTS]),Table5[SELLING PRICE])</f>
        <v>3000</v>
      </c>
      <c r="G2024" s="5">
        <f t="shared" si="62"/>
        <v>45000</v>
      </c>
      <c r="H2024" s="6" t="str">
        <f t="shared" si="63"/>
        <v>Aug</v>
      </c>
      <c r="I2024" s="5">
        <f>YEAR(SALES!$A2024)</f>
        <v>2024</v>
      </c>
    </row>
    <row r="2025" spans="1:9" x14ac:dyDescent="0.35">
      <c r="A2025" s="7" t="s">
        <v>3281</v>
      </c>
      <c r="B2025" s="7" t="s">
        <v>3280</v>
      </c>
      <c r="C2025" s="7" t="s">
        <v>27</v>
      </c>
      <c r="D2025" s="7" t="s">
        <v>26</v>
      </c>
      <c r="E2025" s="7">
        <v>6</v>
      </c>
      <c r="F2025" s="7" cm="1">
        <f t="array" ref="F2025">_xlfn.XLOOKUP(SALES!$D2025,TRIM(Table5[PRODUCTS]),Table5[SELLING PRICE])</f>
        <v>3000</v>
      </c>
      <c r="G2025" s="7">
        <f t="shared" si="62"/>
        <v>18000</v>
      </c>
      <c r="H2025" s="6" t="str">
        <f t="shared" si="63"/>
        <v>Aug</v>
      </c>
      <c r="I2025" s="7">
        <f>YEAR(SALES!$A2025)</f>
        <v>2024</v>
      </c>
    </row>
    <row r="2026" spans="1:9" x14ac:dyDescent="0.35">
      <c r="A2026" s="5" t="s">
        <v>3266</v>
      </c>
      <c r="B2026" s="5" t="s">
        <v>3265</v>
      </c>
      <c r="C2026" s="5" t="s">
        <v>27</v>
      </c>
      <c r="D2026" s="5" t="s">
        <v>26</v>
      </c>
      <c r="E2026" s="5">
        <v>15</v>
      </c>
      <c r="F2026" s="5" cm="1">
        <f t="array" ref="F2026">_xlfn.XLOOKUP(SALES!$D2026,TRIM(Table5[PRODUCTS]),Table5[SELLING PRICE])</f>
        <v>3000</v>
      </c>
      <c r="G2026" s="5">
        <f t="shared" si="62"/>
        <v>45000</v>
      </c>
      <c r="H2026" s="6" t="str">
        <f t="shared" si="63"/>
        <v>Aug</v>
      </c>
      <c r="I2026" s="5">
        <f>YEAR(SALES!$A2026)</f>
        <v>2024</v>
      </c>
    </row>
    <row r="2027" spans="1:9" x14ac:dyDescent="0.35">
      <c r="A2027" s="7" t="s">
        <v>3259</v>
      </c>
      <c r="B2027" s="7" t="s">
        <v>3258</v>
      </c>
      <c r="C2027" s="7" t="s">
        <v>27</v>
      </c>
      <c r="D2027" s="7" t="s">
        <v>26</v>
      </c>
      <c r="E2027" s="7">
        <v>7</v>
      </c>
      <c r="F2027" s="7" cm="1">
        <f t="array" ref="F2027">_xlfn.XLOOKUP(SALES!$D2027,TRIM(Table5[PRODUCTS]),Table5[SELLING PRICE])</f>
        <v>3000</v>
      </c>
      <c r="G2027" s="7">
        <f t="shared" si="62"/>
        <v>21000</v>
      </c>
      <c r="H2027" s="6" t="str">
        <f t="shared" si="63"/>
        <v>Aug</v>
      </c>
      <c r="I2027" s="5">
        <f>YEAR(SALES!$A2027)</f>
        <v>2024</v>
      </c>
    </row>
    <row r="2028" spans="1:9" x14ac:dyDescent="0.35">
      <c r="A2028" s="5" t="s">
        <v>3246</v>
      </c>
      <c r="B2028" s="5" t="s">
        <v>3250</v>
      </c>
      <c r="C2028" s="5" t="s">
        <v>27</v>
      </c>
      <c r="D2028" s="5" t="s">
        <v>26</v>
      </c>
      <c r="E2028" s="5">
        <v>13</v>
      </c>
      <c r="F2028" s="5" cm="1">
        <f t="array" ref="F2028">_xlfn.XLOOKUP(SALES!$D2028,TRIM(Table5[PRODUCTS]),Table5[SELLING PRICE])</f>
        <v>3000</v>
      </c>
      <c r="G2028" s="5">
        <f t="shared" si="62"/>
        <v>39000</v>
      </c>
      <c r="H2028" s="6" t="str">
        <f t="shared" si="63"/>
        <v>Aug</v>
      </c>
      <c r="I2028" s="5">
        <f>YEAR(SALES!$A2028)</f>
        <v>2024</v>
      </c>
    </row>
    <row r="2029" spans="1:9" x14ac:dyDescent="0.35">
      <c r="A2029" s="7" t="s">
        <v>3222</v>
      </c>
      <c r="B2029" s="7" t="s">
        <v>3229</v>
      </c>
      <c r="C2029" s="7" t="s">
        <v>27</v>
      </c>
      <c r="D2029" s="7" t="s">
        <v>26</v>
      </c>
      <c r="E2029" s="7">
        <v>7</v>
      </c>
      <c r="F2029" s="7" cm="1">
        <f t="array" ref="F2029">_xlfn.XLOOKUP(SALES!$D2029,TRIM(Table5[PRODUCTS]),Table5[SELLING PRICE])</f>
        <v>3000</v>
      </c>
      <c r="G2029" s="7">
        <f t="shared" si="62"/>
        <v>21000</v>
      </c>
      <c r="H2029" s="6" t="str">
        <f t="shared" si="63"/>
        <v>Aug</v>
      </c>
      <c r="I2029" s="5">
        <f>YEAR(SALES!$A2029)</f>
        <v>2024</v>
      </c>
    </row>
    <row r="2030" spans="1:9" x14ac:dyDescent="0.35">
      <c r="A2030" s="5" t="s">
        <v>3222</v>
      </c>
      <c r="B2030" s="5" t="s">
        <v>3225</v>
      </c>
      <c r="C2030" s="5" t="s">
        <v>27</v>
      </c>
      <c r="D2030" s="5" t="s">
        <v>26</v>
      </c>
      <c r="E2030" s="5">
        <v>14</v>
      </c>
      <c r="F2030" s="5" cm="1">
        <f t="array" ref="F2030">_xlfn.XLOOKUP(SALES!$D2030,TRIM(Table5[PRODUCTS]),Table5[SELLING PRICE])</f>
        <v>3000</v>
      </c>
      <c r="G2030" s="5">
        <f t="shared" si="62"/>
        <v>42000</v>
      </c>
      <c r="H2030" s="6" t="str">
        <f t="shared" si="63"/>
        <v>Aug</v>
      </c>
      <c r="I2030" s="5">
        <f>YEAR(SALES!$A2030)</f>
        <v>2024</v>
      </c>
    </row>
    <row r="2031" spans="1:9" x14ac:dyDescent="0.35">
      <c r="A2031" s="7" t="s">
        <v>3216</v>
      </c>
      <c r="B2031" s="7" t="s">
        <v>3215</v>
      </c>
      <c r="C2031" s="7" t="s">
        <v>27</v>
      </c>
      <c r="D2031" s="7" t="s">
        <v>26</v>
      </c>
      <c r="E2031" s="7">
        <v>6</v>
      </c>
      <c r="F2031" s="7" cm="1">
        <f t="array" ref="F2031">_xlfn.XLOOKUP(SALES!$D2031,TRIM(Table5[PRODUCTS]),Table5[SELLING PRICE])</f>
        <v>3000</v>
      </c>
      <c r="G2031" s="7">
        <f t="shared" si="62"/>
        <v>18000</v>
      </c>
      <c r="H2031" s="6" t="str">
        <f t="shared" si="63"/>
        <v>Aug</v>
      </c>
      <c r="I2031" s="7">
        <f>YEAR(SALES!$A2031)</f>
        <v>2024</v>
      </c>
    </row>
    <row r="2032" spans="1:9" x14ac:dyDescent="0.35">
      <c r="A2032" s="5" t="s">
        <v>3204</v>
      </c>
      <c r="B2032" s="5" t="s">
        <v>3205</v>
      </c>
      <c r="C2032" s="5" t="s">
        <v>27</v>
      </c>
      <c r="D2032" s="5" t="s">
        <v>26</v>
      </c>
      <c r="E2032" s="5">
        <v>14</v>
      </c>
      <c r="F2032" s="5" cm="1">
        <f t="array" ref="F2032">_xlfn.XLOOKUP(SALES!$D2032,TRIM(Table5[PRODUCTS]),Table5[SELLING PRICE])</f>
        <v>3000</v>
      </c>
      <c r="G2032" s="5">
        <f t="shared" si="62"/>
        <v>42000</v>
      </c>
      <c r="H2032" s="6" t="str">
        <f t="shared" si="63"/>
        <v>Aug</v>
      </c>
      <c r="I2032" s="5">
        <f>YEAR(SALES!$A2032)</f>
        <v>2024</v>
      </c>
    </row>
    <row r="2033" spans="1:9" x14ac:dyDescent="0.35">
      <c r="A2033" s="7" t="s">
        <v>3194</v>
      </c>
      <c r="B2033" s="7" t="s">
        <v>3196</v>
      </c>
      <c r="C2033" s="7" t="s">
        <v>27</v>
      </c>
      <c r="D2033" s="7" t="s">
        <v>26</v>
      </c>
      <c r="E2033" s="7">
        <v>10</v>
      </c>
      <c r="F2033" s="7" cm="1">
        <f t="array" ref="F2033">_xlfn.XLOOKUP(SALES!$D2033,TRIM(Table5[PRODUCTS]),Table5[SELLING PRICE])</f>
        <v>3000</v>
      </c>
      <c r="G2033" s="7">
        <f t="shared" si="62"/>
        <v>30000</v>
      </c>
      <c r="H2033" s="6" t="str">
        <f t="shared" si="63"/>
        <v>Sept</v>
      </c>
      <c r="I2033" s="5">
        <f>YEAR(SALES!$A2033)</f>
        <v>2024</v>
      </c>
    </row>
    <row r="2034" spans="1:9" x14ac:dyDescent="0.35">
      <c r="A2034" s="5" t="s">
        <v>3155</v>
      </c>
      <c r="B2034" s="5" t="s">
        <v>3156</v>
      </c>
      <c r="C2034" s="5" t="s">
        <v>27</v>
      </c>
      <c r="D2034" s="5" t="s">
        <v>26</v>
      </c>
      <c r="E2034" s="5">
        <v>8</v>
      </c>
      <c r="F2034" s="5" cm="1">
        <f t="array" ref="F2034">_xlfn.XLOOKUP(SALES!$D2034,TRIM(Table5[PRODUCTS]),Table5[SELLING PRICE])</f>
        <v>3000</v>
      </c>
      <c r="G2034" s="5">
        <f t="shared" si="62"/>
        <v>24000</v>
      </c>
      <c r="H2034" s="6" t="str">
        <f t="shared" si="63"/>
        <v>Sept</v>
      </c>
      <c r="I2034" s="5">
        <f>YEAR(SALES!$A2034)</f>
        <v>2024</v>
      </c>
    </row>
    <row r="2035" spans="1:9" x14ac:dyDescent="0.35">
      <c r="A2035" s="7" t="s">
        <v>3136</v>
      </c>
      <c r="B2035" s="7" t="s">
        <v>3141</v>
      </c>
      <c r="C2035" s="7" t="s">
        <v>27</v>
      </c>
      <c r="D2035" s="7" t="s">
        <v>26</v>
      </c>
      <c r="E2035" s="7">
        <v>7</v>
      </c>
      <c r="F2035" s="7" cm="1">
        <f t="array" ref="F2035">_xlfn.XLOOKUP(SALES!$D2035,TRIM(Table5[PRODUCTS]),Table5[SELLING PRICE])</f>
        <v>3000</v>
      </c>
      <c r="G2035" s="7">
        <f t="shared" si="62"/>
        <v>21000</v>
      </c>
      <c r="H2035" s="6" t="str">
        <f t="shared" si="63"/>
        <v>Sept</v>
      </c>
      <c r="I2035" s="5">
        <f>YEAR(SALES!$A2035)</f>
        <v>2024</v>
      </c>
    </row>
    <row r="2036" spans="1:9" x14ac:dyDescent="0.35">
      <c r="A2036" s="5" t="s">
        <v>3102</v>
      </c>
      <c r="B2036" s="5" t="s">
        <v>3101</v>
      </c>
      <c r="C2036" s="5" t="s">
        <v>27</v>
      </c>
      <c r="D2036" s="5" t="s">
        <v>26</v>
      </c>
      <c r="E2036" s="5">
        <v>15</v>
      </c>
      <c r="F2036" s="5" cm="1">
        <f t="array" ref="F2036">_xlfn.XLOOKUP(SALES!$D2036,TRIM(Table5[PRODUCTS]),Table5[SELLING PRICE])</f>
        <v>3000</v>
      </c>
      <c r="G2036" s="5">
        <f t="shared" si="62"/>
        <v>45000</v>
      </c>
      <c r="H2036" s="6" t="str">
        <f t="shared" si="63"/>
        <v>Sept</v>
      </c>
      <c r="I2036" s="5">
        <f>YEAR(SALES!$A2036)</f>
        <v>2024</v>
      </c>
    </row>
    <row r="2037" spans="1:9" x14ac:dyDescent="0.35">
      <c r="A2037" s="7" t="s">
        <v>3069</v>
      </c>
      <c r="B2037" s="7" t="s">
        <v>3072</v>
      </c>
      <c r="C2037" s="7" t="s">
        <v>27</v>
      </c>
      <c r="D2037" s="7" t="s">
        <v>26</v>
      </c>
      <c r="E2037" s="7">
        <v>15</v>
      </c>
      <c r="F2037" s="7" cm="1">
        <f t="array" ref="F2037">_xlfn.XLOOKUP(SALES!$D2037,TRIM(Table5[PRODUCTS]),Table5[SELLING PRICE])</f>
        <v>3000</v>
      </c>
      <c r="G2037" s="7">
        <f t="shared" si="62"/>
        <v>45000</v>
      </c>
      <c r="H2037" s="6" t="str">
        <f t="shared" si="63"/>
        <v>Sept</v>
      </c>
      <c r="I2037" s="7">
        <f>YEAR(SALES!$A2037)</f>
        <v>2024</v>
      </c>
    </row>
    <row r="2038" spans="1:9" x14ac:dyDescent="0.35">
      <c r="A2038" s="5" t="s">
        <v>3061</v>
      </c>
      <c r="B2038" s="5" t="s">
        <v>3065</v>
      </c>
      <c r="C2038" s="5" t="s">
        <v>27</v>
      </c>
      <c r="D2038" s="5" t="s">
        <v>26</v>
      </c>
      <c r="E2038" s="5">
        <v>15</v>
      </c>
      <c r="F2038" s="5" cm="1">
        <f t="array" ref="F2038">_xlfn.XLOOKUP(SALES!$D2038,TRIM(Table5[PRODUCTS]),Table5[SELLING PRICE])</f>
        <v>3000</v>
      </c>
      <c r="G2038" s="5">
        <f t="shared" si="62"/>
        <v>45000</v>
      </c>
      <c r="H2038" s="6" t="str">
        <f t="shared" si="63"/>
        <v>Sept</v>
      </c>
      <c r="I2038" s="5">
        <f>YEAR(SALES!$A2038)</f>
        <v>2024</v>
      </c>
    </row>
    <row r="2039" spans="1:9" x14ac:dyDescent="0.35">
      <c r="A2039" s="7" t="s">
        <v>3022</v>
      </c>
      <c r="B2039" s="7" t="s">
        <v>3023</v>
      </c>
      <c r="C2039" s="7" t="s">
        <v>27</v>
      </c>
      <c r="D2039" s="7" t="s">
        <v>26</v>
      </c>
      <c r="E2039" s="7">
        <v>7</v>
      </c>
      <c r="F2039" s="7" cm="1">
        <f t="array" ref="F2039">_xlfn.XLOOKUP(SALES!$D2039,TRIM(Table5[PRODUCTS]),Table5[SELLING PRICE])</f>
        <v>3000</v>
      </c>
      <c r="G2039" s="7">
        <f t="shared" si="62"/>
        <v>21000</v>
      </c>
      <c r="H2039" s="6" t="str">
        <f t="shared" si="63"/>
        <v>Sept</v>
      </c>
      <c r="I2039" s="5">
        <f>YEAR(SALES!$A2039)</f>
        <v>2024</v>
      </c>
    </row>
    <row r="2040" spans="1:9" x14ac:dyDescent="0.35">
      <c r="A2040" s="5" t="s">
        <v>2757</v>
      </c>
      <c r="B2040" s="5" t="s">
        <v>2762</v>
      </c>
      <c r="C2040" s="5" t="s">
        <v>27</v>
      </c>
      <c r="D2040" s="5" t="s">
        <v>26</v>
      </c>
      <c r="E2040" s="5">
        <v>14</v>
      </c>
      <c r="F2040" s="5" cm="1">
        <f t="array" ref="F2040">_xlfn.XLOOKUP(SALES!$D2040,TRIM(Table5[PRODUCTS]),Table5[SELLING PRICE])</f>
        <v>3000</v>
      </c>
      <c r="G2040" s="5">
        <f t="shared" si="62"/>
        <v>42000</v>
      </c>
      <c r="H2040" s="6" t="str">
        <f t="shared" si="63"/>
        <v>Nov</v>
      </c>
      <c r="I2040" s="5">
        <f>YEAR(SALES!$A2040)</f>
        <v>2024</v>
      </c>
    </row>
    <row r="2041" spans="1:9" x14ac:dyDescent="0.35">
      <c r="A2041" s="7" t="s">
        <v>2665</v>
      </c>
      <c r="B2041" s="7" t="s">
        <v>2669</v>
      </c>
      <c r="C2041" s="7" t="s">
        <v>27</v>
      </c>
      <c r="D2041" s="7" t="s">
        <v>26</v>
      </c>
      <c r="E2041" s="7">
        <v>7</v>
      </c>
      <c r="F2041" s="7" cm="1">
        <f t="array" ref="F2041">_xlfn.XLOOKUP(SALES!$D2041,TRIM(Table5[PRODUCTS]),Table5[SELLING PRICE])</f>
        <v>3000</v>
      </c>
      <c r="G2041" s="7">
        <f t="shared" si="62"/>
        <v>21000</v>
      </c>
      <c r="H2041" s="6" t="str">
        <f t="shared" si="63"/>
        <v>Nov</v>
      </c>
      <c r="I2041" s="5">
        <f>YEAR(SALES!$A2041)</f>
        <v>2024</v>
      </c>
    </row>
    <row r="2042" spans="1:9" x14ac:dyDescent="0.35">
      <c r="A2042" s="5" t="s">
        <v>2595</v>
      </c>
      <c r="B2042" s="5" t="s">
        <v>2596</v>
      </c>
      <c r="C2042" s="5" t="s">
        <v>27</v>
      </c>
      <c r="D2042" s="5" t="s">
        <v>26</v>
      </c>
      <c r="E2042" s="5">
        <v>4</v>
      </c>
      <c r="F2042" s="5" cm="1">
        <f t="array" ref="F2042">_xlfn.XLOOKUP(SALES!$D2042,TRIM(Table5[PRODUCTS]),Table5[SELLING PRICE])</f>
        <v>3000</v>
      </c>
      <c r="G2042" s="5">
        <f t="shared" si="62"/>
        <v>12000</v>
      </c>
      <c r="H2042" s="6" t="str">
        <f t="shared" si="63"/>
        <v>Dec</v>
      </c>
      <c r="I2042" s="5">
        <f>YEAR(SALES!$A2042)</f>
        <v>2024</v>
      </c>
    </row>
    <row r="2043" spans="1:9" x14ac:dyDescent="0.35">
      <c r="A2043" s="7" t="s">
        <v>2519</v>
      </c>
      <c r="B2043" s="7" t="s">
        <v>2523</v>
      </c>
      <c r="C2043" s="7" t="s">
        <v>27</v>
      </c>
      <c r="D2043" s="7" t="s">
        <v>26</v>
      </c>
      <c r="E2043" s="7">
        <v>7</v>
      </c>
      <c r="F2043" s="7" cm="1">
        <f t="array" ref="F2043">_xlfn.XLOOKUP(SALES!$D2043,TRIM(Table5[PRODUCTS]),Table5[SELLING PRICE])</f>
        <v>3000</v>
      </c>
      <c r="G2043" s="7">
        <f t="shared" si="62"/>
        <v>21000</v>
      </c>
      <c r="H2043" s="6" t="str">
        <f t="shared" si="63"/>
        <v>Dec</v>
      </c>
      <c r="I2043" s="7">
        <f>YEAR(SALES!$A2043)</f>
        <v>2024</v>
      </c>
    </row>
    <row r="2044" spans="1:9" x14ac:dyDescent="0.35">
      <c r="A2044" s="5" t="s">
        <v>2519</v>
      </c>
      <c r="B2044" s="5" t="s">
        <v>2520</v>
      </c>
      <c r="C2044" s="5" t="s">
        <v>27</v>
      </c>
      <c r="D2044" s="5" t="s">
        <v>26</v>
      </c>
      <c r="E2044" s="5">
        <v>1</v>
      </c>
      <c r="F2044" s="5" cm="1">
        <f t="array" ref="F2044">_xlfn.XLOOKUP(SALES!$D2044,TRIM(Table5[PRODUCTS]),Table5[SELLING PRICE])</f>
        <v>3000</v>
      </c>
      <c r="G2044" s="5">
        <f t="shared" si="62"/>
        <v>3000</v>
      </c>
      <c r="H2044" s="6" t="str">
        <f t="shared" si="63"/>
        <v>Dec</v>
      </c>
      <c r="I2044" s="5">
        <f>YEAR(SALES!$A2044)</f>
        <v>2024</v>
      </c>
    </row>
    <row r="2045" spans="1:9" x14ac:dyDescent="0.35">
      <c r="A2045" s="7" t="s">
        <v>2514</v>
      </c>
      <c r="B2045" s="7" t="s">
        <v>2513</v>
      </c>
      <c r="C2045" s="7" t="s">
        <v>27</v>
      </c>
      <c r="D2045" s="7" t="s">
        <v>26</v>
      </c>
      <c r="E2045" s="7">
        <v>14</v>
      </c>
      <c r="F2045" s="7" cm="1">
        <f t="array" ref="F2045">_xlfn.XLOOKUP(SALES!$D2045,TRIM(Table5[PRODUCTS]),Table5[SELLING PRICE])</f>
        <v>3000</v>
      </c>
      <c r="G2045" s="7">
        <f t="shared" si="62"/>
        <v>42000</v>
      </c>
      <c r="H2045" s="6" t="str">
        <f t="shared" si="63"/>
        <v>Dec</v>
      </c>
      <c r="I2045" s="5">
        <f>YEAR(SALES!$A2045)</f>
        <v>2024</v>
      </c>
    </row>
    <row r="2046" spans="1:9" x14ac:dyDescent="0.35">
      <c r="A2046" s="5" t="s">
        <v>2478</v>
      </c>
      <c r="B2046" s="5" t="s">
        <v>2481</v>
      </c>
      <c r="C2046" s="5" t="s">
        <v>27</v>
      </c>
      <c r="D2046" s="5" t="s">
        <v>26</v>
      </c>
      <c r="E2046" s="5">
        <v>14</v>
      </c>
      <c r="F2046" s="5" cm="1">
        <f t="array" ref="F2046">_xlfn.XLOOKUP(SALES!$D2046,TRIM(Table5[PRODUCTS]),Table5[SELLING PRICE])</f>
        <v>3000</v>
      </c>
      <c r="G2046" s="5">
        <f t="shared" si="62"/>
        <v>42000</v>
      </c>
      <c r="H2046" s="6" t="str">
        <f t="shared" si="63"/>
        <v>Dec</v>
      </c>
      <c r="I2046" s="5">
        <f>YEAR(SALES!$A2046)</f>
        <v>2024</v>
      </c>
    </row>
    <row r="2047" spans="1:9" x14ac:dyDescent="0.35">
      <c r="A2047" s="7" t="s">
        <v>2336</v>
      </c>
      <c r="B2047" s="7" t="s">
        <v>2337</v>
      </c>
      <c r="C2047" s="7" t="s">
        <v>27</v>
      </c>
      <c r="D2047" s="7" t="s">
        <v>26</v>
      </c>
      <c r="E2047" s="7">
        <v>6</v>
      </c>
      <c r="F2047" s="7" cm="1">
        <f t="array" ref="F2047">_xlfn.XLOOKUP(SALES!$D2047,TRIM(Table5[PRODUCTS]),Table5[SELLING PRICE])</f>
        <v>3000</v>
      </c>
      <c r="G2047" s="7">
        <f t="shared" si="62"/>
        <v>18000</v>
      </c>
      <c r="H2047" s="6" t="str">
        <f t="shared" si="63"/>
        <v>Jan</v>
      </c>
      <c r="I2047" s="5">
        <f>YEAR(SALES!$A2047)</f>
        <v>2025</v>
      </c>
    </row>
    <row r="2048" spans="1:9" x14ac:dyDescent="0.35">
      <c r="A2048" s="5" t="s">
        <v>2275</v>
      </c>
      <c r="B2048" s="5" t="s">
        <v>2279</v>
      </c>
      <c r="C2048" s="5" t="s">
        <v>27</v>
      </c>
      <c r="D2048" s="5" t="s">
        <v>26</v>
      </c>
      <c r="E2048" s="5">
        <v>15</v>
      </c>
      <c r="F2048" s="5" cm="1">
        <f t="array" ref="F2048">_xlfn.XLOOKUP(SALES!$D2048,TRIM(Table5[PRODUCTS]),Table5[SELLING PRICE])</f>
        <v>3000</v>
      </c>
      <c r="G2048" s="5">
        <f t="shared" si="62"/>
        <v>45000</v>
      </c>
      <c r="H2048" s="6" t="str">
        <f t="shared" si="63"/>
        <v>Jan</v>
      </c>
      <c r="I2048" s="5">
        <f>YEAR(SALES!$A2048)</f>
        <v>2025</v>
      </c>
    </row>
    <row r="2049" spans="1:9" x14ac:dyDescent="0.35">
      <c r="A2049" s="7" t="s">
        <v>2158</v>
      </c>
      <c r="B2049" s="7" t="s">
        <v>2162</v>
      </c>
      <c r="C2049" s="7" t="s">
        <v>27</v>
      </c>
      <c r="D2049" s="7" t="s">
        <v>26</v>
      </c>
      <c r="E2049" s="7">
        <v>14</v>
      </c>
      <c r="F2049" s="7" cm="1">
        <f t="array" ref="F2049">_xlfn.XLOOKUP(SALES!$D2049,TRIM(Table5[PRODUCTS]),Table5[SELLING PRICE])</f>
        <v>3000</v>
      </c>
      <c r="G2049" s="7">
        <f t="shared" si="62"/>
        <v>42000</v>
      </c>
      <c r="H2049" s="6" t="str">
        <f t="shared" si="63"/>
        <v>Feb</v>
      </c>
      <c r="I2049" s="7">
        <f>YEAR(SALES!$A2049)</f>
        <v>2025</v>
      </c>
    </row>
    <row r="2050" spans="1:9" x14ac:dyDescent="0.35">
      <c r="A2050" s="5" t="s">
        <v>2081</v>
      </c>
      <c r="B2050" s="5" t="s">
        <v>2083</v>
      </c>
      <c r="C2050" s="5" t="s">
        <v>27</v>
      </c>
      <c r="D2050" s="5" t="s">
        <v>26</v>
      </c>
      <c r="E2050" s="5">
        <v>15</v>
      </c>
      <c r="F2050" s="5" cm="1">
        <f t="array" ref="F2050">_xlfn.XLOOKUP(SALES!$D2050,TRIM(Table5[PRODUCTS]),Table5[SELLING PRICE])</f>
        <v>3000</v>
      </c>
      <c r="G2050" s="5">
        <f t="shared" ref="G2050:G2113" si="64">PRODUCT(E2050:F2050)</f>
        <v>45000</v>
      </c>
      <c r="H2050" s="6" t="str">
        <f t="shared" ref="H2050:H2113" si="65">TEXT(A2050, "mmm")</f>
        <v>Feb</v>
      </c>
      <c r="I2050" s="5">
        <f>YEAR(SALES!$A2050)</f>
        <v>2025</v>
      </c>
    </row>
    <row r="2051" spans="1:9" x14ac:dyDescent="0.35">
      <c r="A2051" s="7" t="s">
        <v>2036</v>
      </c>
      <c r="B2051" s="7" t="s">
        <v>2038</v>
      </c>
      <c r="C2051" s="7" t="s">
        <v>27</v>
      </c>
      <c r="D2051" s="7" t="s">
        <v>26</v>
      </c>
      <c r="E2051" s="7">
        <v>11</v>
      </c>
      <c r="F2051" s="7" cm="1">
        <f t="array" ref="F2051">_xlfn.XLOOKUP(SALES!$D2051,TRIM(Table5[PRODUCTS]),Table5[SELLING PRICE])</f>
        <v>3000</v>
      </c>
      <c r="G2051" s="7">
        <f t="shared" si="64"/>
        <v>33000</v>
      </c>
      <c r="H2051" s="6" t="str">
        <f t="shared" si="65"/>
        <v>Mar</v>
      </c>
      <c r="I2051" s="5">
        <f>YEAR(SALES!$A2051)</f>
        <v>2025</v>
      </c>
    </row>
    <row r="2052" spans="1:9" x14ac:dyDescent="0.35">
      <c r="A2052" s="5" t="s">
        <v>2026</v>
      </c>
      <c r="B2052" s="5" t="s">
        <v>2027</v>
      </c>
      <c r="C2052" s="5" t="s">
        <v>27</v>
      </c>
      <c r="D2052" s="5" t="s">
        <v>26</v>
      </c>
      <c r="E2052" s="5">
        <v>9</v>
      </c>
      <c r="F2052" s="5" cm="1">
        <f t="array" ref="F2052">_xlfn.XLOOKUP(SALES!$D2052,TRIM(Table5[PRODUCTS]),Table5[SELLING PRICE])</f>
        <v>3000</v>
      </c>
      <c r="G2052" s="5">
        <f t="shared" si="64"/>
        <v>27000</v>
      </c>
      <c r="H2052" s="6" t="str">
        <f t="shared" si="65"/>
        <v>Mar</v>
      </c>
      <c r="I2052" s="5">
        <f>YEAR(SALES!$A2052)</f>
        <v>2025</v>
      </c>
    </row>
    <row r="2053" spans="1:9" x14ac:dyDescent="0.35">
      <c r="A2053" s="7" t="s">
        <v>1912</v>
      </c>
      <c r="B2053" s="7" t="s">
        <v>1914</v>
      </c>
      <c r="C2053" s="7" t="s">
        <v>27</v>
      </c>
      <c r="D2053" s="7" t="s">
        <v>26</v>
      </c>
      <c r="E2053" s="7">
        <v>10</v>
      </c>
      <c r="F2053" s="7" cm="1">
        <f t="array" ref="F2053">_xlfn.XLOOKUP(SALES!$D2053,TRIM(Table5[PRODUCTS]),Table5[SELLING PRICE])</f>
        <v>3000</v>
      </c>
      <c r="G2053" s="7">
        <f t="shared" si="64"/>
        <v>30000</v>
      </c>
      <c r="H2053" s="6" t="str">
        <f t="shared" si="65"/>
        <v>Mar</v>
      </c>
      <c r="I2053" s="5">
        <f>YEAR(SALES!$A2053)</f>
        <v>2025</v>
      </c>
    </row>
    <row r="2054" spans="1:9" x14ac:dyDescent="0.35">
      <c r="A2054" s="5" t="s">
        <v>1857</v>
      </c>
      <c r="B2054" s="5" t="s">
        <v>1858</v>
      </c>
      <c r="C2054" s="5" t="s">
        <v>27</v>
      </c>
      <c r="D2054" s="5" t="s">
        <v>26</v>
      </c>
      <c r="E2054" s="5">
        <v>4</v>
      </c>
      <c r="F2054" s="5" cm="1">
        <f t="array" ref="F2054">_xlfn.XLOOKUP(SALES!$D2054,TRIM(Table5[PRODUCTS]),Table5[SELLING PRICE])</f>
        <v>3000</v>
      </c>
      <c r="G2054" s="5">
        <f t="shared" si="64"/>
        <v>12000</v>
      </c>
      <c r="H2054" s="6" t="str">
        <f t="shared" si="65"/>
        <v>Mar</v>
      </c>
      <c r="I2054" s="5">
        <f>YEAR(SALES!$A2054)</f>
        <v>2025</v>
      </c>
    </row>
    <row r="2055" spans="1:9" x14ac:dyDescent="0.35">
      <c r="A2055" s="7" t="s">
        <v>1852</v>
      </c>
      <c r="B2055" s="7" t="s">
        <v>1854</v>
      </c>
      <c r="C2055" s="7" t="s">
        <v>27</v>
      </c>
      <c r="D2055" s="7" t="s">
        <v>26</v>
      </c>
      <c r="E2055" s="7">
        <v>15</v>
      </c>
      <c r="F2055" s="7" cm="1">
        <f t="array" ref="F2055">_xlfn.XLOOKUP(SALES!$D2055,TRIM(Table5[PRODUCTS]),Table5[SELLING PRICE])</f>
        <v>3000</v>
      </c>
      <c r="G2055" s="7">
        <f t="shared" si="64"/>
        <v>45000</v>
      </c>
      <c r="H2055" s="6" t="str">
        <f t="shared" si="65"/>
        <v>Apr</v>
      </c>
      <c r="I2055" s="7">
        <f>YEAR(SALES!$A2055)</f>
        <v>2025</v>
      </c>
    </row>
    <row r="2056" spans="1:9" x14ac:dyDescent="0.35">
      <c r="A2056" s="5" t="s">
        <v>1793</v>
      </c>
      <c r="B2056" s="5" t="s">
        <v>1801</v>
      </c>
      <c r="C2056" s="5" t="s">
        <v>27</v>
      </c>
      <c r="D2056" s="5" t="s">
        <v>26</v>
      </c>
      <c r="E2056" s="5">
        <v>13</v>
      </c>
      <c r="F2056" s="5" cm="1">
        <f t="array" ref="F2056">_xlfn.XLOOKUP(SALES!$D2056,TRIM(Table5[PRODUCTS]),Table5[SELLING PRICE])</f>
        <v>3000</v>
      </c>
      <c r="G2056" s="5">
        <f t="shared" si="64"/>
        <v>39000</v>
      </c>
      <c r="H2056" s="6" t="str">
        <f t="shared" si="65"/>
        <v>Apr</v>
      </c>
      <c r="I2056" s="5">
        <f>YEAR(SALES!$A2056)</f>
        <v>2025</v>
      </c>
    </row>
    <row r="2057" spans="1:9" x14ac:dyDescent="0.35">
      <c r="A2057" s="7" t="s">
        <v>1793</v>
      </c>
      <c r="B2057" s="7" t="s">
        <v>1799</v>
      </c>
      <c r="C2057" s="7" t="s">
        <v>27</v>
      </c>
      <c r="D2057" s="7" t="s">
        <v>26</v>
      </c>
      <c r="E2057" s="7">
        <v>8</v>
      </c>
      <c r="F2057" s="7" cm="1">
        <f t="array" ref="F2057">_xlfn.XLOOKUP(SALES!$D2057,TRIM(Table5[PRODUCTS]),Table5[SELLING PRICE])</f>
        <v>3000</v>
      </c>
      <c r="G2057" s="7">
        <f t="shared" si="64"/>
        <v>24000</v>
      </c>
      <c r="H2057" s="6" t="str">
        <f t="shared" si="65"/>
        <v>Apr</v>
      </c>
      <c r="I2057" s="5">
        <f>YEAR(SALES!$A2057)</f>
        <v>2025</v>
      </c>
    </row>
    <row r="2058" spans="1:9" x14ac:dyDescent="0.35">
      <c r="A2058" s="5" t="s">
        <v>1733</v>
      </c>
      <c r="B2058" s="5" t="s">
        <v>1732</v>
      </c>
      <c r="C2058" s="5" t="s">
        <v>27</v>
      </c>
      <c r="D2058" s="5" t="s">
        <v>26</v>
      </c>
      <c r="E2058" s="5">
        <v>1</v>
      </c>
      <c r="F2058" s="5" cm="1">
        <f t="array" ref="F2058">_xlfn.XLOOKUP(SALES!$D2058,TRIM(Table5[PRODUCTS]),Table5[SELLING PRICE])</f>
        <v>3000</v>
      </c>
      <c r="G2058" s="5">
        <f t="shared" si="64"/>
        <v>3000</v>
      </c>
      <c r="H2058" s="6" t="str">
        <f t="shared" si="65"/>
        <v>Apr</v>
      </c>
      <c r="I2058" s="5">
        <f>YEAR(SALES!$A2058)</f>
        <v>2025</v>
      </c>
    </row>
    <row r="2059" spans="1:9" x14ac:dyDescent="0.35">
      <c r="A2059" s="7" t="s">
        <v>1652</v>
      </c>
      <c r="B2059" s="7" t="s">
        <v>1654</v>
      </c>
      <c r="C2059" s="7" t="s">
        <v>27</v>
      </c>
      <c r="D2059" s="7" t="s">
        <v>26</v>
      </c>
      <c r="E2059" s="7">
        <v>10</v>
      </c>
      <c r="F2059" s="7" cm="1">
        <f t="array" ref="F2059">_xlfn.XLOOKUP(SALES!$D2059,TRIM(Table5[PRODUCTS]),Table5[SELLING PRICE])</f>
        <v>3000</v>
      </c>
      <c r="G2059" s="7">
        <f t="shared" si="64"/>
        <v>30000</v>
      </c>
      <c r="H2059" s="6" t="str">
        <f t="shared" si="65"/>
        <v>Apr</v>
      </c>
      <c r="I2059" s="5">
        <f>YEAR(SALES!$A2059)</f>
        <v>2025</v>
      </c>
    </row>
    <row r="2060" spans="1:9" x14ac:dyDescent="0.35">
      <c r="A2060" s="5" t="s">
        <v>1644</v>
      </c>
      <c r="B2060" s="5" t="s">
        <v>1649</v>
      </c>
      <c r="C2060" s="5" t="s">
        <v>27</v>
      </c>
      <c r="D2060" s="5" t="s">
        <v>26</v>
      </c>
      <c r="E2060" s="5">
        <v>9</v>
      </c>
      <c r="F2060" s="5" cm="1">
        <f t="array" ref="F2060">_xlfn.XLOOKUP(SALES!$D2060,TRIM(Table5[PRODUCTS]),Table5[SELLING PRICE])</f>
        <v>3000</v>
      </c>
      <c r="G2060" s="5">
        <f t="shared" si="64"/>
        <v>27000</v>
      </c>
      <c r="H2060" s="6" t="str">
        <f t="shared" si="65"/>
        <v>Apr</v>
      </c>
      <c r="I2060" s="5">
        <f>YEAR(SALES!$A2060)</f>
        <v>2025</v>
      </c>
    </row>
    <row r="2061" spans="1:9" x14ac:dyDescent="0.35">
      <c r="A2061" s="7" t="s">
        <v>1566</v>
      </c>
      <c r="B2061" s="7" t="s">
        <v>1567</v>
      </c>
      <c r="C2061" s="7" t="s">
        <v>27</v>
      </c>
      <c r="D2061" s="7" t="s">
        <v>26</v>
      </c>
      <c r="E2061" s="7">
        <v>9</v>
      </c>
      <c r="F2061" s="7" cm="1">
        <f t="array" ref="F2061">_xlfn.XLOOKUP(SALES!$D2061,TRIM(Table5[PRODUCTS]),Table5[SELLING PRICE])</f>
        <v>3000</v>
      </c>
      <c r="G2061" s="7">
        <f t="shared" si="64"/>
        <v>27000</v>
      </c>
      <c r="H2061" s="6" t="str">
        <f t="shared" si="65"/>
        <v>May</v>
      </c>
      <c r="I2061" s="7">
        <f>YEAR(SALES!$A2061)</f>
        <v>2025</v>
      </c>
    </row>
    <row r="2062" spans="1:9" x14ac:dyDescent="0.35">
      <c r="A2062" s="5" t="s">
        <v>1451</v>
      </c>
      <c r="B2062" s="5" t="s">
        <v>1452</v>
      </c>
      <c r="C2062" s="5" t="s">
        <v>27</v>
      </c>
      <c r="D2062" s="5" t="s">
        <v>26</v>
      </c>
      <c r="E2062" s="5">
        <v>7</v>
      </c>
      <c r="F2062" s="5" cm="1">
        <f t="array" ref="F2062">_xlfn.XLOOKUP(SALES!$D2062,TRIM(Table5[PRODUCTS]),Table5[SELLING PRICE])</f>
        <v>3000</v>
      </c>
      <c r="G2062" s="5">
        <f t="shared" si="64"/>
        <v>21000</v>
      </c>
      <c r="H2062" s="6" t="str">
        <f t="shared" si="65"/>
        <v>May</v>
      </c>
      <c r="I2062" s="5">
        <f>YEAR(SALES!$A2062)</f>
        <v>2025</v>
      </c>
    </row>
    <row r="2063" spans="1:9" x14ac:dyDescent="0.35">
      <c r="A2063" s="7" t="s">
        <v>1430</v>
      </c>
      <c r="B2063" s="7" t="s">
        <v>1432</v>
      </c>
      <c r="C2063" s="7" t="s">
        <v>27</v>
      </c>
      <c r="D2063" s="7" t="s">
        <v>26</v>
      </c>
      <c r="E2063" s="7">
        <v>9</v>
      </c>
      <c r="F2063" s="7" cm="1">
        <f t="array" ref="F2063">_xlfn.XLOOKUP(SALES!$D2063,TRIM(Table5[PRODUCTS]),Table5[SELLING PRICE])</f>
        <v>3000</v>
      </c>
      <c r="G2063" s="7">
        <f t="shared" si="64"/>
        <v>27000</v>
      </c>
      <c r="H2063" s="6" t="str">
        <f t="shared" si="65"/>
        <v>May</v>
      </c>
      <c r="I2063" s="5">
        <f>YEAR(SALES!$A2063)</f>
        <v>2025</v>
      </c>
    </row>
    <row r="2064" spans="1:9" x14ac:dyDescent="0.35">
      <c r="A2064" s="5" t="s">
        <v>1398</v>
      </c>
      <c r="B2064" s="5" t="s">
        <v>1400</v>
      </c>
      <c r="C2064" s="5" t="s">
        <v>27</v>
      </c>
      <c r="D2064" s="5" t="s">
        <v>26</v>
      </c>
      <c r="E2064" s="5">
        <v>11</v>
      </c>
      <c r="F2064" s="5" cm="1">
        <f t="array" ref="F2064">_xlfn.XLOOKUP(SALES!$D2064,TRIM(Table5[PRODUCTS]),Table5[SELLING PRICE])</f>
        <v>3000</v>
      </c>
      <c r="G2064" s="5">
        <f t="shared" si="64"/>
        <v>33000</v>
      </c>
      <c r="H2064" s="6" t="str">
        <f t="shared" si="65"/>
        <v>Jun</v>
      </c>
      <c r="I2064" s="5">
        <f>YEAR(SALES!$A2064)</f>
        <v>2025</v>
      </c>
    </row>
    <row r="2065" spans="1:9" x14ac:dyDescent="0.35">
      <c r="A2065" s="7" t="s">
        <v>1391</v>
      </c>
      <c r="B2065" s="7" t="s">
        <v>1393</v>
      </c>
      <c r="C2065" s="7" t="s">
        <v>27</v>
      </c>
      <c r="D2065" s="7" t="s">
        <v>26</v>
      </c>
      <c r="E2065" s="7">
        <v>2</v>
      </c>
      <c r="F2065" s="7" cm="1">
        <f t="array" ref="F2065">_xlfn.XLOOKUP(SALES!$D2065,TRIM(Table5[PRODUCTS]),Table5[SELLING PRICE])</f>
        <v>3000</v>
      </c>
      <c r="G2065" s="7">
        <f t="shared" si="64"/>
        <v>6000</v>
      </c>
      <c r="H2065" s="6" t="str">
        <f t="shared" si="65"/>
        <v>Jun</v>
      </c>
      <c r="I2065" s="5">
        <f>YEAR(SALES!$A2065)</f>
        <v>2025</v>
      </c>
    </row>
    <row r="2066" spans="1:9" x14ac:dyDescent="0.35">
      <c r="A2066" s="5" t="s">
        <v>1387</v>
      </c>
      <c r="B2066" s="5" t="s">
        <v>1388</v>
      </c>
      <c r="C2066" s="5" t="s">
        <v>27</v>
      </c>
      <c r="D2066" s="5" t="s">
        <v>26</v>
      </c>
      <c r="E2066" s="5">
        <v>7</v>
      </c>
      <c r="F2066" s="5" cm="1">
        <f t="array" ref="F2066">_xlfn.XLOOKUP(SALES!$D2066,TRIM(Table5[PRODUCTS]),Table5[SELLING PRICE])</f>
        <v>3000</v>
      </c>
      <c r="G2066" s="5">
        <f t="shared" si="64"/>
        <v>21000</v>
      </c>
      <c r="H2066" s="6" t="str">
        <f t="shared" si="65"/>
        <v>Jun</v>
      </c>
      <c r="I2066" s="5">
        <f>YEAR(SALES!$A2066)</f>
        <v>2025</v>
      </c>
    </row>
    <row r="2067" spans="1:9" x14ac:dyDescent="0.35">
      <c r="A2067" s="7" t="s">
        <v>1325</v>
      </c>
      <c r="B2067" s="7" t="s">
        <v>1330</v>
      </c>
      <c r="C2067" s="7" t="s">
        <v>27</v>
      </c>
      <c r="D2067" s="7" t="s">
        <v>26</v>
      </c>
      <c r="E2067" s="7">
        <v>2</v>
      </c>
      <c r="F2067" s="7" cm="1">
        <f t="array" ref="F2067">_xlfn.XLOOKUP(SALES!$D2067,TRIM(Table5[PRODUCTS]),Table5[SELLING PRICE])</f>
        <v>3000</v>
      </c>
      <c r="G2067" s="7">
        <f t="shared" si="64"/>
        <v>6000</v>
      </c>
      <c r="H2067" s="6" t="str">
        <f t="shared" si="65"/>
        <v>Jun</v>
      </c>
      <c r="I2067" s="7">
        <f>YEAR(SALES!$A2067)</f>
        <v>2025</v>
      </c>
    </row>
    <row r="2068" spans="1:9" x14ac:dyDescent="0.35">
      <c r="A2068" s="5" t="s">
        <v>1318</v>
      </c>
      <c r="B2068" s="5" t="s">
        <v>1317</v>
      </c>
      <c r="C2068" s="5" t="s">
        <v>27</v>
      </c>
      <c r="D2068" s="5" t="s">
        <v>26</v>
      </c>
      <c r="E2068" s="5">
        <v>14</v>
      </c>
      <c r="F2068" s="5" cm="1">
        <f t="array" ref="F2068">_xlfn.XLOOKUP(SALES!$D2068,TRIM(Table5[PRODUCTS]),Table5[SELLING PRICE])</f>
        <v>3000</v>
      </c>
      <c r="G2068" s="5">
        <f t="shared" si="64"/>
        <v>42000</v>
      </c>
      <c r="H2068" s="6" t="str">
        <f t="shared" si="65"/>
        <v>Jun</v>
      </c>
      <c r="I2068" s="5">
        <f>YEAR(SALES!$A2068)</f>
        <v>2025</v>
      </c>
    </row>
    <row r="2069" spans="1:9" x14ac:dyDescent="0.35">
      <c r="A2069" s="7" t="s">
        <v>1305</v>
      </c>
      <c r="B2069" s="7" t="s">
        <v>1311</v>
      </c>
      <c r="C2069" s="7" t="s">
        <v>27</v>
      </c>
      <c r="D2069" s="7" t="s">
        <v>26</v>
      </c>
      <c r="E2069" s="7">
        <v>2</v>
      </c>
      <c r="F2069" s="7" cm="1">
        <f t="array" ref="F2069">_xlfn.XLOOKUP(SALES!$D2069,TRIM(Table5[PRODUCTS]),Table5[SELLING PRICE])</f>
        <v>3000</v>
      </c>
      <c r="G2069" s="7">
        <f t="shared" si="64"/>
        <v>6000</v>
      </c>
      <c r="H2069" s="6" t="str">
        <f t="shared" si="65"/>
        <v>Jun</v>
      </c>
      <c r="I2069" s="5">
        <f>YEAR(SALES!$A2069)</f>
        <v>2025</v>
      </c>
    </row>
    <row r="2070" spans="1:9" x14ac:dyDescent="0.35">
      <c r="A2070" s="5" t="s">
        <v>1267</v>
      </c>
      <c r="B2070" s="5" t="s">
        <v>1271</v>
      </c>
      <c r="C2070" s="5" t="s">
        <v>27</v>
      </c>
      <c r="D2070" s="5" t="s">
        <v>26</v>
      </c>
      <c r="E2070" s="5">
        <v>8</v>
      </c>
      <c r="F2070" s="5" cm="1">
        <f t="array" ref="F2070">_xlfn.XLOOKUP(SALES!$D2070,TRIM(Table5[PRODUCTS]),Table5[SELLING PRICE])</f>
        <v>3000</v>
      </c>
      <c r="G2070" s="5">
        <f t="shared" si="64"/>
        <v>24000</v>
      </c>
      <c r="H2070" s="6" t="str">
        <f t="shared" si="65"/>
        <v>Jun</v>
      </c>
      <c r="I2070" s="5">
        <f>YEAR(SALES!$A2070)</f>
        <v>2025</v>
      </c>
    </row>
    <row r="2071" spans="1:9" x14ac:dyDescent="0.35">
      <c r="A2071" s="7" t="s">
        <v>1267</v>
      </c>
      <c r="B2071" s="7" t="s">
        <v>1270</v>
      </c>
      <c r="C2071" s="7" t="s">
        <v>27</v>
      </c>
      <c r="D2071" s="7" t="s">
        <v>26</v>
      </c>
      <c r="E2071" s="7">
        <v>6</v>
      </c>
      <c r="F2071" s="7" cm="1">
        <f t="array" ref="F2071">_xlfn.XLOOKUP(SALES!$D2071,TRIM(Table5[PRODUCTS]),Table5[SELLING PRICE])</f>
        <v>3000</v>
      </c>
      <c r="G2071" s="7">
        <f t="shared" si="64"/>
        <v>18000</v>
      </c>
      <c r="H2071" s="6" t="str">
        <f t="shared" si="65"/>
        <v>Jun</v>
      </c>
      <c r="I2071" s="5">
        <f>YEAR(SALES!$A2071)</f>
        <v>2025</v>
      </c>
    </row>
    <row r="2072" spans="1:9" x14ac:dyDescent="0.35">
      <c r="A2072" s="5" t="s">
        <v>1245</v>
      </c>
      <c r="B2072" s="5" t="s">
        <v>1246</v>
      </c>
      <c r="C2072" s="5" t="s">
        <v>27</v>
      </c>
      <c r="D2072" s="5" t="s">
        <v>26</v>
      </c>
      <c r="E2072" s="5">
        <v>11</v>
      </c>
      <c r="F2072" s="5" cm="1">
        <f t="array" ref="F2072">_xlfn.XLOOKUP(SALES!$D2072,TRIM(Table5[PRODUCTS]),Table5[SELLING PRICE])</f>
        <v>3000</v>
      </c>
      <c r="G2072" s="5">
        <f t="shared" si="64"/>
        <v>33000</v>
      </c>
      <c r="H2072" s="6" t="str">
        <f t="shared" si="65"/>
        <v>Jun</v>
      </c>
      <c r="I2072" s="5">
        <f>YEAR(SALES!$A2072)</f>
        <v>2025</v>
      </c>
    </row>
    <row r="2073" spans="1:9" x14ac:dyDescent="0.35">
      <c r="A2073" s="7" t="s">
        <v>1202</v>
      </c>
      <c r="B2073" s="7" t="s">
        <v>1206</v>
      </c>
      <c r="C2073" s="7" t="s">
        <v>27</v>
      </c>
      <c r="D2073" s="7" t="s">
        <v>26</v>
      </c>
      <c r="E2073" s="7">
        <v>9</v>
      </c>
      <c r="F2073" s="7" cm="1">
        <f t="array" ref="F2073">_xlfn.XLOOKUP(SALES!$D2073,TRIM(Table5[PRODUCTS]),Table5[SELLING PRICE])</f>
        <v>3000</v>
      </c>
      <c r="G2073" s="7">
        <f t="shared" si="64"/>
        <v>27000</v>
      </c>
      <c r="H2073" s="6" t="str">
        <f t="shared" si="65"/>
        <v>Jul</v>
      </c>
      <c r="I2073" s="7">
        <f>YEAR(SALES!$A2073)</f>
        <v>2025</v>
      </c>
    </row>
    <row r="2074" spans="1:9" x14ac:dyDescent="0.35">
      <c r="A2074" s="5" t="s">
        <v>1202</v>
      </c>
      <c r="B2074" s="5" t="s">
        <v>1201</v>
      </c>
      <c r="C2074" s="5" t="s">
        <v>27</v>
      </c>
      <c r="D2074" s="5" t="s">
        <v>26</v>
      </c>
      <c r="E2074" s="5">
        <v>4</v>
      </c>
      <c r="F2074" s="5" cm="1">
        <f t="array" ref="F2074">_xlfn.XLOOKUP(SALES!$D2074,TRIM(Table5[PRODUCTS]),Table5[SELLING PRICE])</f>
        <v>3000</v>
      </c>
      <c r="G2074" s="5">
        <f t="shared" si="64"/>
        <v>12000</v>
      </c>
      <c r="H2074" s="6" t="str">
        <f t="shared" si="65"/>
        <v>Jul</v>
      </c>
      <c r="I2074" s="5">
        <f>YEAR(SALES!$A2074)</f>
        <v>2025</v>
      </c>
    </row>
    <row r="2075" spans="1:9" x14ac:dyDescent="0.35">
      <c r="A2075" s="7" t="s">
        <v>1113</v>
      </c>
      <c r="B2075" s="7" t="s">
        <v>1116</v>
      </c>
      <c r="C2075" s="7" t="s">
        <v>27</v>
      </c>
      <c r="D2075" s="7" t="s">
        <v>26</v>
      </c>
      <c r="E2075" s="7">
        <v>7</v>
      </c>
      <c r="F2075" s="7" cm="1">
        <f t="array" ref="F2075">_xlfn.XLOOKUP(SALES!$D2075,TRIM(Table5[PRODUCTS]),Table5[SELLING PRICE])</f>
        <v>3000</v>
      </c>
      <c r="G2075" s="7">
        <f t="shared" si="64"/>
        <v>21000</v>
      </c>
      <c r="H2075" s="6" t="str">
        <f t="shared" si="65"/>
        <v>Jul</v>
      </c>
      <c r="I2075" s="5">
        <f>YEAR(SALES!$A2075)</f>
        <v>2025</v>
      </c>
    </row>
    <row r="2076" spans="1:9" x14ac:dyDescent="0.35">
      <c r="A2076" s="5" t="s">
        <v>1050</v>
      </c>
      <c r="B2076" s="5" t="s">
        <v>1055</v>
      </c>
      <c r="C2076" s="5" t="s">
        <v>27</v>
      </c>
      <c r="D2076" s="5" t="s">
        <v>26</v>
      </c>
      <c r="E2076" s="5">
        <v>4</v>
      </c>
      <c r="F2076" s="5" cm="1">
        <f t="array" ref="F2076">_xlfn.XLOOKUP(SALES!$D2076,TRIM(Table5[PRODUCTS]),Table5[SELLING PRICE])</f>
        <v>3000</v>
      </c>
      <c r="G2076" s="5">
        <f t="shared" si="64"/>
        <v>12000</v>
      </c>
      <c r="H2076" s="6" t="str">
        <f t="shared" si="65"/>
        <v>Jul</v>
      </c>
      <c r="I2076" s="5">
        <f>YEAR(SALES!$A2076)</f>
        <v>2025</v>
      </c>
    </row>
    <row r="2077" spans="1:9" x14ac:dyDescent="0.35">
      <c r="A2077" s="7" t="s">
        <v>877</v>
      </c>
      <c r="B2077" s="7" t="s">
        <v>878</v>
      </c>
      <c r="C2077" s="7" t="s">
        <v>27</v>
      </c>
      <c r="D2077" s="7" t="s">
        <v>26</v>
      </c>
      <c r="E2077" s="7">
        <v>12</v>
      </c>
      <c r="F2077" s="7" cm="1">
        <f t="array" ref="F2077">_xlfn.XLOOKUP(SALES!$D2077,TRIM(Table5[PRODUCTS]),Table5[SELLING PRICE])</f>
        <v>3000</v>
      </c>
      <c r="G2077" s="7">
        <f t="shared" si="64"/>
        <v>36000</v>
      </c>
      <c r="H2077" s="6" t="str">
        <f t="shared" si="65"/>
        <v>Aug</v>
      </c>
      <c r="I2077" s="5">
        <f>YEAR(SALES!$A2077)</f>
        <v>2025</v>
      </c>
    </row>
    <row r="2078" spans="1:9" x14ac:dyDescent="0.35">
      <c r="A2078" s="5" t="s">
        <v>848</v>
      </c>
      <c r="B2078" s="5" t="s">
        <v>850</v>
      </c>
      <c r="C2078" s="5" t="s">
        <v>27</v>
      </c>
      <c r="D2078" s="5" t="s">
        <v>26</v>
      </c>
      <c r="E2078" s="5">
        <v>6</v>
      </c>
      <c r="F2078" s="5" cm="1">
        <f t="array" ref="F2078">_xlfn.XLOOKUP(SALES!$D2078,TRIM(Table5[PRODUCTS]),Table5[SELLING PRICE])</f>
        <v>3000</v>
      </c>
      <c r="G2078" s="5">
        <f t="shared" si="64"/>
        <v>18000</v>
      </c>
      <c r="H2078" s="6" t="str">
        <f t="shared" si="65"/>
        <v>Aug</v>
      </c>
      <c r="I2078" s="5">
        <f>YEAR(SALES!$A2078)</f>
        <v>2025</v>
      </c>
    </row>
    <row r="2079" spans="1:9" x14ac:dyDescent="0.35">
      <c r="A2079" s="7" t="s">
        <v>848</v>
      </c>
      <c r="B2079" s="7" t="s">
        <v>849</v>
      </c>
      <c r="C2079" s="7" t="s">
        <v>27</v>
      </c>
      <c r="D2079" s="7" t="s">
        <v>26</v>
      </c>
      <c r="E2079" s="7">
        <v>2</v>
      </c>
      <c r="F2079" s="7" cm="1">
        <f t="array" ref="F2079">_xlfn.XLOOKUP(SALES!$D2079,TRIM(Table5[PRODUCTS]),Table5[SELLING PRICE])</f>
        <v>3000</v>
      </c>
      <c r="G2079" s="7">
        <f t="shared" si="64"/>
        <v>6000</v>
      </c>
      <c r="H2079" s="6" t="str">
        <f t="shared" si="65"/>
        <v>Aug</v>
      </c>
      <c r="I2079" s="7">
        <f>YEAR(SALES!$A2079)</f>
        <v>2025</v>
      </c>
    </row>
    <row r="2080" spans="1:9" x14ac:dyDescent="0.35">
      <c r="A2080" s="5" t="s">
        <v>787</v>
      </c>
      <c r="B2080" s="5" t="s">
        <v>788</v>
      </c>
      <c r="C2080" s="5" t="s">
        <v>27</v>
      </c>
      <c r="D2080" s="5" t="s">
        <v>26</v>
      </c>
      <c r="E2080" s="5">
        <v>4</v>
      </c>
      <c r="F2080" s="5" cm="1">
        <f t="array" ref="F2080">_xlfn.XLOOKUP(SALES!$D2080,TRIM(Table5[PRODUCTS]),Table5[SELLING PRICE])</f>
        <v>3000</v>
      </c>
      <c r="G2080" s="5">
        <f t="shared" si="64"/>
        <v>12000</v>
      </c>
      <c r="H2080" s="6" t="str">
        <f t="shared" si="65"/>
        <v>Sept</v>
      </c>
      <c r="I2080" s="5">
        <f>YEAR(SALES!$A2080)</f>
        <v>2025</v>
      </c>
    </row>
    <row r="2081" spans="1:9" x14ac:dyDescent="0.35">
      <c r="A2081" s="7" t="s">
        <v>777</v>
      </c>
      <c r="B2081" s="7" t="s">
        <v>781</v>
      </c>
      <c r="C2081" s="7" t="s">
        <v>27</v>
      </c>
      <c r="D2081" s="7" t="s">
        <v>26</v>
      </c>
      <c r="E2081" s="7">
        <v>3</v>
      </c>
      <c r="F2081" s="7" cm="1">
        <f t="array" ref="F2081">_xlfn.XLOOKUP(SALES!$D2081,TRIM(Table5[PRODUCTS]),Table5[SELLING PRICE])</f>
        <v>3000</v>
      </c>
      <c r="G2081" s="7">
        <f t="shared" si="64"/>
        <v>9000</v>
      </c>
      <c r="H2081" s="6" t="str">
        <f t="shared" si="65"/>
        <v>Sept</v>
      </c>
      <c r="I2081" s="5">
        <f>YEAR(SALES!$A2081)</f>
        <v>2025</v>
      </c>
    </row>
    <row r="2082" spans="1:9" x14ac:dyDescent="0.35">
      <c r="A2082" s="5" t="s">
        <v>710</v>
      </c>
      <c r="B2082" s="5" t="s">
        <v>709</v>
      </c>
      <c r="C2082" s="5" t="s">
        <v>27</v>
      </c>
      <c r="D2082" s="5" t="s">
        <v>26</v>
      </c>
      <c r="E2082" s="5">
        <v>10</v>
      </c>
      <c r="F2082" s="5" cm="1">
        <f t="array" ref="F2082">_xlfn.XLOOKUP(SALES!$D2082,TRIM(Table5[PRODUCTS]),Table5[SELLING PRICE])</f>
        <v>3000</v>
      </c>
      <c r="G2082" s="5">
        <f t="shared" si="64"/>
        <v>30000</v>
      </c>
      <c r="H2082" s="6" t="str">
        <f t="shared" si="65"/>
        <v>Sept</v>
      </c>
      <c r="I2082" s="5">
        <f>YEAR(SALES!$A2082)</f>
        <v>2025</v>
      </c>
    </row>
    <row r="2083" spans="1:9" x14ac:dyDescent="0.35">
      <c r="A2083" s="7" t="s">
        <v>696</v>
      </c>
      <c r="B2083" s="7" t="s">
        <v>697</v>
      </c>
      <c r="C2083" s="7" t="s">
        <v>27</v>
      </c>
      <c r="D2083" s="7" t="s">
        <v>26</v>
      </c>
      <c r="E2083" s="7">
        <v>12</v>
      </c>
      <c r="F2083" s="7" cm="1">
        <f t="array" ref="F2083">_xlfn.XLOOKUP(SALES!$D2083,TRIM(Table5[PRODUCTS]),Table5[SELLING PRICE])</f>
        <v>3000</v>
      </c>
      <c r="G2083" s="7">
        <f t="shared" si="64"/>
        <v>36000</v>
      </c>
      <c r="H2083" s="6" t="str">
        <f t="shared" si="65"/>
        <v>Sept</v>
      </c>
      <c r="I2083" s="5">
        <f>YEAR(SALES!$A2083)</f>
        <v>2025</v>
      </c>
    </row>
    <row r="2084" spans="1:9" x14ac:dyDescent="0.35">
      <c r="A2084" s="5" t="s">
        <v>681</v>
      </c>
      <c r="B2084" s="5" t="s">
        <v>680</v>
      </c>
      <c r="C2084" s="5" t="s">
        <v>27</v>
      </c>
      <c r="D2084" s="5" t="s">
        <v>26</v>
      </c>
      <c r="E2084" s="5">
        <v>12</v>
      </c>
      <c r="F2084" s="5" cm="1">
        <f t="array" ref="F2084">_xlfn.XLOOKUP(SALES!$D2084,TRIM(Table5[PRODUCTS]),Table5[SELLING PRICE])</f>
        <v>3000</v>
      </c>
      <c r="G2084" s="5">
        <f t="shared" si="64"/>
        <v>36000</v>
      </c>
      <c r="H2084" s="6" t="str">
        <f t="shared" si="65"/>
        <v>Sept</v>
      </c>
      <c r="I2084" s="5">
        <f>YEAR(SALES!$A2084)</f>
        <v>2025</v>
      </c>
    </row>
    <row r="2085" spans="1:9" x14ac:dyDescent="0.35">
      <c r="A2085" s="7" t="s">
        <v>608</v>
      </c>
      <c r="B2085" s="7" t="s">
        <v>610</v>
      </c>
      <c r="C2085" s="7" t="s">
        <v>27</v>
      </c>
      <c r="D2085" s="7" t="s">
        <v>26</v>
      </c>
      <c r="E2085" s="7">
        <v>15</v>
      </c>
      <c r="F2085" s="7" cm="1">
        <f t="array" ref="F2085">_xlfn.XLOOKUP(SALES!$D2085,TRIM(Table5[PRODUCTS]),Table5[SELLING PRICE])</f>
        <v>3000</v>
      </c>
      <c r="G2085" s="7">
        <f t="shared" si="64"/>
        <v>45000</v>
      </c>
      <c r="H2085" s="6" t="str">
        <f t="shared" si="65"/>
        <v>Oct</v>
      </c>
      <c r="I2085" s="7">
        <f>YEAR(SALES!$A2085)</f>
        <v>2025</v>
      </c>
    </row>
    <row r="2086" spans="1:9" x14ac:dyDescent="0.35">
      <c r="A2086" s="5" t="s">
        <v>597</v>
      </c>
      <c r="B2086" s="5" t="s">
        <v>606</v>
      </c>
      <c r="C2086" s="5" t="s">
        <v>27</v>
      </c>
      <c r="D2086" s="5" t="s">
        <v>26</v>
      </c>
      <c r="E2086" s="5">
        <v>10</v>
      </c>
      <c r="F2086" s="5" cm="1">
        <f t="array" ref="F2086">_xlfn.XLOOKUP(SALES!$D2086,TRIM(Table5[PRODUCTS]),Table5[SELLING PRICE])</f>
        <v>3000</v>
      </c>
      <c r="G2086" s="5">
        <f t="shared" si="64"/>
        <v>30000</v>
      </c>
      <c r="H2086" s="6" t="str">
        <f t="shared" si="65"/>
        <v>Oct</v>
      </c>
      <c r="I2086" s="5">
        <f>YEAR(SALES!$A2086)</f>
        <v>2025</v>
      </c>
    </row>
    <row r="2087" spans="1:9" x14ac:dyDescent="0.35">
      <c r="A2087" s="7" t="s">
        <v>547</v>
      </c>
      <c r="B2087" s="7" t="s">
        <v>553</v>
      </c>
      <c r="C2087" s="7" t="s">
        <v>27</v>
      </c>
      <c r="D2087" s="7" t="s">
        <v>26</v>
      </c>
      <c r="E2087" s="7">
        <v>8</v>
      </c>
      <c r="F2087" s="7" cm="1">
        <f t="array" ref="F2087">_xlfn.XLOOKUP(SALES!$D2087,TRIM(Table5[PRODUCTS]),Table5[SELLING PRICE])</f>
        <v>3000</v>
      </c>
      <c r="G2087" s="7">
        <f t="shared" si="64"/>
        <v>24000</v>
      </c>
      <c r="H2087" s="6" t="str">
        <f t="shared" si="65"/>
        <v>Oct</v>
      </c>
      <c r="I2087" s="5">
        <f>YEAR(SALES!$A2087)</f>
        <v>2025</v>
      </c>
    </row>
    <row r="2088" spans="1:9" x14ac:dyDescent="0.35">
      <c r="A2088" s="5" t="s">
        <v>437</v>
      </c>
      <c r="B2088" s="5" t="s">
        <v>441</v>
      </c>
      <c r="C2088" s="5" t="s">
        <v>27</v>
      </c>
      <c r="D2088" s="5" t="s">
        <v>26</v>
      </c>
      <c r="E2088" s="5">
        <v>3</v>
      </c>
      <c r="F2088" s="5" cm="1">
        <f t="array" ref="F2088">_xlfn.XLOOKUP(SALES!$D2088,TRIM(Table5[PRODUCTS]),Table5[SELLING PRICE])</f>
        <v>3000</v>
      </c>
      <c r="G2088" s="5">
        <f t="shared" si="64"/>
        <v>9000</v>
      </c>
      <c r="H2088" s="6" t="str">
        <f t="shared" si="65"/>
        <v>Nov</v>
      </c>
      <c r="I2088" s="5">
        <f>YEAR(SALES!$A2088)</f>
        <v>2025</v>
      </c>
    </row>
    <row r="2089" spans="1:9" x14ac:dyDescent="0.35">
      <c r="A2089" s="7" t="s">
        <v>420</v>
      </c>
      <c r="B2089" s="7" t="s">
        <v>424</v>
      </c>
      <c r="C2089" s="7" t="s">
        <v>27</v>
      </c>
      <c r="D2089" s="7" t="s">
        <v>26</v>
      </c>
      <c r="E2089" s="7">
        <v>10</v>
      </c>
      <c r="F2089" s="7" cm="1">
        <f t="array" ref="F2089">_xlfn.XLOOKUP(SALES!$D2089,TRIM(Table5[PRODUCTS]),Table5[SELLING PRICE])</f>
        <v>3000</v>
      </c>
      <c r="G2089" s="7">
        <f t="shared" si="64"/>
        <v>30000</v>
      </c>
      <c r="H2089" s="6" t="str">
        <f t="shared" si="65"/>
        <v>Nov</v>
      </c>
      <c r="I2089" s="5">
        <f>YEAR(SALES!$A2089)</f>
        <v>2025</v>
      </c>
    </row>
    <row r="2090" spans="1:9" x14ac:dyDescent="0.35">
      <c r="A2090" s="5" t="s">
        <v>406</v>
      </c>
      <c r="B2090" s="5" t="s">
        <v>408</v>
      </c>
      <c r="C2090" s="5" t="s">
        <v>27</v>
      </c>
      <c r="D2090" s="5" t="s">
        <v>26</v>
      </c>
      <c r="E2090" s="5">
        <v>14</v>
      </c>
      <c r="F2090" s="5" cm="1">
        <f t="array" ref="F2090">_xlfn.XLOOKUP(SALES!$D2090,TRIM(Table5[PRODUCTS]),Table5[SELLING PRICE])</f>
        <v>3000</v>
      </c>
      <c r="G2090" s="5">
        <f t="shared" si="64"/>
        <v>42000</v>
      </c>
      <c r="H2090" s="6" t="str">
        <f t="shared" si="65"/>
        <v>Nov</v>
      </c>
      <c r="I2090" s="5">
        <f>YEAR(SALES!$A2090)</f>
        <v>2025</v>
      </c>
    </row>
    <row r="2091" spans="1:9" x14ac:dyDescent="0.35">
      <c r="A2091" s="7" t="s">
        <v>399</v>
      </c>
      <c r="B2091" s="7" t="s">
        <v>403</v>
      </c>
      <c r="C2091" s="7" t="s">
        <v>27</v>
      </c>
      <c r="D2091" s="7" t="s">
        <v>26</v>
      </c>
      <c r="E2091" s="7">
        <v>15</v>
      </c>
      <c r="F2091" s="7" cm="1">
        <f t="array" ref="F2091">_xlfn.XLOOKUP(SALES!$D2091,TRIM(Table5[PRODUCTS]),Table5[SELLING PRICE])</f>
        <v>3000</v>
      </c>
      <c r="G2091" s="7">
        <f t="shared" si="64"/>
        <v>45000</v>
      </c>
      <c r="H2091" s="6" t="str">
        <f t="shared" si="65"/>
        <v>Nov</v>
      </c>
      <c r="I2091" s="7">
        <f>YEAR(SALES!$A2091)</f>
        <v>2025</v>
      </c>
    </row>
    <row r="2092" spans="1:9" x14ac:dyDescent="0.35">
      <c r="A2092" s="5" t="s">
        <v>372</v>
      </c>
      <c r="B2092" s="5" t="s">
        <v>375</v>
      </c>
      <c r="C2092" s="5" t="s">
        <v>27</v>
      </c>
      <c r="D2092" s="5" t="s">
        <v>26</v>
      </c>
      <c r="E2092" s="5">
        <v>2</v>
      </c>
      <c r="F2092" s="5" cm="1">
        <f t="array" ref="F2092">_xlfn.XLOOKUP(SALES!$D2092,TRIM(Table5[PRODUCTS]),Table5[SELLING PRICE])</f>
        <v>3000</v>
      </c>
      <c r="G2092" s="5">
        <f t="shared" si="64"/>
        <v>6000</v>
      </c>
      <c r="H2092" s="6" t="str">
        <f t="shared" si="65"/>
        <v>Nov</v>
      </c>
      <c r="I2092" s="5">
        <f>YEAR(SALES!$A2092)</f>
        <v>2025</v>
      </c>
    </row>
    <row r="2093" spans="1:9" x14ac:dyDescent="0.35">
      <c r="A2093" s="7" t="s">
        <v>344</v>
      </c>
      <c r="B2093" s="7" t="s">
        <v>348</v>
      </c>
      <c r="C2093" s="7" t="s">
        <v>27</v>
      </c>
      <c r="D2093" s="7" t="s">
        <v>26</v>
      </c>
      <c r="E2093" s="7">
        <v>11</v>
      </c>
      <c r="F2093" s="7" cm="1">
        <f t="array" ref="F2093">_xlfn.XLOOKUP(SALES!$D2093,TRIM(Table5[PRODUCTS]),Table5[SELLING PRICE])</f>
        <v>3000</v>
      </c>
      <c r="G2093" s="7">
        <f t="shared" si="64"/>
        <v>33000</v>
      </c>
      <c r="H2093" s="6" t="str">
        <f t="shared" si="65"/>
        <v>Nov</v>
      </c>
      <c r="I2093" s="5">
        <f>YEAR(SALES!$A2093)</f>
        <v>2025</v>
      </c>
    </row>
    <row r="2094" spans="1:9" x14ac:dyDescent="0.35">
      <c r="A2094" s="5" t="s">
        <v>295</v>
      </c>
      <c r="B2094" s="5" t="s">
        <v>298</v>
      </c>
      <c r="C2094" s="5" t="s">
        <v>27</v>
      </c>
      <c r="D2094" s="5" t="s">
        <v>26</v>
      </c>
      <c r="E2094" s="5">
        <v>1</v>
      </c>
      <c r="F2094" s="5" cm="1">
        <f t="array" ref="F2094">_xlfn.XLOOKUP(SALES!$D2094,TRIM(Table5[PRODUCTS]),Table5[SELLING PRICE])</f>
        <v>3000</v>
      </c>
      <c r="G2094" s="5">
        <f t="shared" si="64"/>
        <v>3000</v>
      </c>
      <c r="H2094" s="6" t="str">
        <f t="shared" si="65"/>
        <v>Nov</v>
      </c>
      <c r="I2094" s="5">
        <f>YEAR(SALES!$A2094)</f>
        <v>2025</v>
      </c>
    </row>
    <row r="2095" spans="1:9" x14ac:dyDescent="0.35">
      <c r="A2095" s="7" t="s">
        <v>278</v>
      </c>
      <c r="B2095" s="7" t="s">
        <v>279</v>
      </c>
      <c r="C2095" s="7" t="s">
        <v>27</v>
      </c>
      <c r="D2095" s="7" t="s">
        <v>26</v>
      </c>
      <c r="E2095" s="7">
        <v>14</v>
      </c>
      <c r="F2095" s="7" cm="1">
        <f t="array" ref="F2095">_xlfn.XLOOKUP(SALES!$D2095,TRIM(Table5[PRODUCTS]),Table5[SELLING PRICE])</f>
        <v>3000</v>
      </c>
      <c r="G2095" s="7">
        <f t="shared" si="64"/>
        <v>42000</v>
      </c>
      <c r="H2095" s="6" t="str">
        <f t="shared" si="65"/>
        <v>Nov</v>
      </c>
      <c r="I2095" s="5">
        <f>YEAR(SALES!$A2095)</f>
        <v>2025</v>
      </c>
    </row>
    <row r="2096" spans="1:9" x14ac:dyDescent="0.35">
      <c r="A2096" s="5" t="s">
        <v>258</v>
      </c>
      <c r="B2096" s="5" t="s">
        <v>259</v>
      </c>
      <c r="C2096" s="5" t="s">
        <v>27</v>
      </c>
      <c r="D2096" s="5" t="s">
        <v>26</v>
      </c>
      <c r="E2096" s="5">
        <v>7</v>
      </c>
      <c r="F2096" s="5" cm="1">
        <f t="array" ref="F2096">_xlfn.XLOOKUP(SALES!$D2096,TRIM(Table5[PRODUCTS]),Table5[SELLING PRICE])</f>
        <v>3000</v>
      </c>
      <c r="G2096" s="5">
        <f t="shared" si="64"/>
        <v>21000</v>
      </c>
      <c r="H2096" s="6" t="str">
        <f t="shared" si="65"/>
        <v>Dec</v>
      </c>
      <c r="I2096" s="5">
        <f>YEAR(SALES!$A2096)</f>
        <v>2025</v>
      </c>
    </row>
    <row r="2097" spans="1:9" x14ac:dyDescent="0.35">
      <c r="A2097" s="7" t="s">
        <v>158</v>
      </c>
      <c r="B2097" s="7" t="s">
        <v>161</v>
      </c>
      <c r="C2097" s="7" t="s">
        <v>27</v>
      </c>
      <c r="D2097" s="7" t="s">
        <v>26</v>
      </c>
      <c r="E2097" s="7">
        <v>11</v>
      </c>
      <c r="F2097" s="7" cm="1">
        <f t="array" ref="F2097">_xlfn.XLOOKUP(SALES!$D2097,TRIM(Table5[PRODUCTS]),Table5[SELLING PRICE])</f>
        <v>3000</v>
      </c>
      <c r="G2097" s="7">
        <f t="shared" si="64"/>
        <v>33000</v>
      </c>
      <c r="H2097" s="6" t="str">
        <f t="shared" si="65"/>
        <v>Dec</v>
      </c>
      <c r="I2097" s="7">
        <f>YEAR(SALES!$A2097)</f>
        <v>2025</v>
      </c>
    </row>
    <row r="2098" spans="1:9" x14ac:dyDescent="0.35">
      <c r="A2098" s="5" t="s">
        <v>87</v>
      </c>
      <c r="B2098" s="5" t="s">
        <v>86</v>
      </c>
      <c r="C2098" s="5" t="s">
        <v>27</v>
      </c>
      <c r="D2098" s="5" t="s">
        <v>26</v>
      </c>
      <c r="E2098" s="5">
        <v>3</v>
      </c>
      <c r="F2098" s="5" cm="1">
        <f t="array" ref="F2098">_xlfn.XLOOKUP(SALES!$D2098,TRIM(Table5[PRODUCTS]),Table5[SELLING PRICE])</f>
        <v>3000</v>
      </c>
      <c r="G2098" s="5">
        <f t="shared" si="64"/>
        <v>9000</v>
      </c>
      <c r="H2098" s="6" t="str">
        <f t="shared" si="65"/>
        <v>Dec</v>
      </c>
      <c r="I2098" s="5">
        <f>YEAR(SALES!$A2098)</f>
        <v>2025</v>
      </c>
    </row>
    <row r="2099" spans="1:9" x14ac:dyDescent="0.35">
      <c r="A2099" s="7" t="s">
        <v>63</v>
      </c>
      <c r="B2099" s="7" t="s">
        <v>70</v>
      </c>
      <c r="C2099" s="7" t="s">
        <v>27</v>
      </c>
      <c r="D2099" s="7" t="s">
        <v>26</v>
      </c>
      <c r="E2099" s="7">
        <v>11</v>
      </c>
      <c r="F2099" s="7" cm="1">
        <f t="array" ref="F2099">_xlfn.XLOOKUP(SALES!$D2099,TRIM(Table5[PRODUCTS]),Table5[SELLING PRICE])</f>
        <v>3000</v>
      </c>
      <c r="G2099" s="7">
        <f t="shared" si="64"/>
        <v>33000</v>
      </c>
      <c r="H2099" s="6" t="str">
        <f t="shared" si="65"/>
        <v>Dec</v>
      </c>
      <c r="I2099" s="5">
        <f>YEAR(SALES!$A2099)</f>
        <v>2025</v>
      </c>
    </row>
    <row r="2100" spans="1:9" x14ac:dyDescent="0.35">
      <c r="A2100" s="5" t="s">
        <v>43</v>
      </c>
      <c r="B2100" s="5" t="s">
        <v>46</v>
      </c>
      <c r="C2100" s="5" t="s">
        <v>27</v>
      </c>
      <c r="D2100" s="5" t="s">
        <v>26</v>
      </c>
      <c r="E2100" s="5">
        <v>1</v>
      </c>
      <c r="F2100" s="5" cm="1">
        <f t="array" ref="F2100">_xlfn.XLOOKUP(SALES!$D2100,TRIM(Table5[PRODUCTS]),Table5[SELLING PRICE])</f>
        <v>3000</v>
      </c>
      <c r="G2100" s="5">
        <f t="shared" si="64"/>
        <v>3000</v>
      </c>
      <c r="H2100" s="6" t="str">
        <f t="shared" si="65"/>
        <v>Dec</v>
      </c>
      <c r="I2100" s="5">
        <f>YEAR(SALES!$A2100)</f>
        <v>2025</v>
      </c>
    </row>
    <row r="2101" spans="1:9" x14ac:dyDescent="0.35">
      <c r="A2101" s="7" t="s">
        <v>25</v>
      </c>
      <c r="B2101" s="7" t="s">
        <v>28</v>
      </c>
      <c r="C2101" s="7" t="s">
        <v>27</v>
      </c>
      <c r="D2101" s="7" t="s">
        <v>26</v>
      </c>
      <c r="E2101" s="7">
        <v>4</v>
      </c>
      <c r="F2101" s="7" cm="1">
        <f t="array" ref="F2101">_xlfn.XLOOKUP(SALES!$D2101,TRIM(Table5[PRODUCTS]),Table5[SELLING PRICE])</f>
        <v>3000</v>
      </c>
      <c r="G2101" s="7">
        <f t="shared" si="64"/>
        <v>12000</v>
      </c>
      <c r="H2101" s="6" t="str">
        <f t="shared" si="65"/>
        <v>Dec</v>
      </c>
      <c r="I2101" s="5">
        <f>YEAR(SALES!$A2101)</f>
        <v>2025</v>
      </c>
    </row>
    <row r="2102" spans="1:9" x14ac:dyDescent="0.35">
      <c r="A2102" s="5" t="s">
        <v>7144</v>
      </c>
      <c r="B2102" s="5" t="s">
        <v>7146</v>
      </c>
      <c r="C2102" s="5" t="s">
        <v>11</v>
      </c>
      <c r="D2102" s="5" t="s">
        <v>88</v>
      </c>
      <c r="E2102" s="5">
        <v>8</v>
      </c>
      <c r="F2102" s="5" cm="1">
        <f t="array" ref="F2102">_xlfn.XLOOKUP(SALES!$D2102,TRIM(Table5[PRODUCTS]),Table5[SELLING PRICE])</f>
        <v>14000</v>
      </c>
      <c r="G2102" s="5">
        <f t="shared" si="64"/>
        <v>112000</v>
      </c>
      <c r="H2102" s="6" t="str">
        <f t="shared" si="65"/>
        <v>Jan</v>
      </c>
      <c r="I2102" s="5">
        <f>YEAR(SALES!$A2102)</f>
        <v>2023</v>
      </c>
    </row>
    <row r="2103" spans="1:9" x14ac:dyDescent="0.35">
      <c r="A2103" s="7" t="s">
        <v>7108</v>
      </c>
      <c r="B2103" s="7" t="s">
        <v>7113</v>
      </c>
      <c r="C2103" s="7" t="s">
        <v>11</v>
      </c>
      <c r="D2103" s="7" t="s">
        <v>88</v>
      </c>
      <c r="E2103" s="7">
        <v>3</v>
      </c>
      <c r="F2103" s="7" cm="1">
        <f t="array" ref="F2103">_xlfn.XLOOKUP(SALES!$D2103,TRIM(Table5[PRODUCTS]),Table5[SELLING PRICE])</f>
        <v>14000</v>
      </c>
      <c r="G2103" s="7">
        <f t="shared" si="64"/>
        <v>42000</v>
      </c>
      <c r="H2103" s="6" t="str">
        <f t="shared" si="65"/>
        <v>Jan</v>
      </c>
      <c r="I2103" s="7">
        <f>YEAR(SALES!$A2103)</f>
        <v>2023</v>
      </c>
    </row>
    <row r="2104" spans="1:9" x14ac:dyDescent="0.35">
      <c r="A2104" s="5" t="s">
        <v>7100</v>
      </c>
      <c r="B2104" s="5" t="s">
        <v>7105</v>
      </c>
      <c r="C2104" s="5" t="s">
        <v>11</v>
      </c>
      <c r="D2104" s="5" t="s">
        <v>88</v>
      </c>
      <c r="E2104" s="5">
        <v>12</v>
      </c>
      <c r="F2104" s="5" cm="1">
        <f t="array" ref="F2104">_xlfn.XLOOKUP(SALES!$D2104,TRIM(Table5[PRODUCTS]),Table5[SELLING PRICE])</f>
        <v>14000</v>
      </c>
      <c r="G2104" s="5">
        <f t="shared" si="64"/>
        <v>168000</v>
      </c>
      <c r="H2104" s="6" t="str">
        <f t="shared" si="65"/>
        <v>Jan</v>
      </c>
      <c r="I2104" s="5">
        <f>YEAR(SALES!$A2104)</f>
        <v>2023</v>
      </c>
    </row>
    <row r="2105" spans="1:9" x14ac:dyDescent="0.35">
      <c r="A2105" s="7" t="s">
        <v>7063</v>
      </c>
      <c r="B2105" s="7" t="s">
        <v>7064</v>
      </c>
      <c r="C2105" s="7" t="s">
        <v>11</v>
      </c>
      <c r="D2105" s="7" t="s">
        <v>88</v>
      </c>
      <c r="E2105" s="7">
        <v>10</v>
      </c>
      <c r="F2105" s="7" cm="1">
        <f t="array" ref="F2105">_xlfn.XLOOKUP(SALES!$D2105,TRIM(Table5[PRODUCTS]),Table5[SELLING PRICE])</f>
        <v>14000</v>
      </c>
      <c r="G2105" s="7">
        <f t="shared" si="64"/>
        <v>140000</v>
      </c>
      <c r="H2105" s="6" t="str">
        <f t="shared" si="65"/>
        <v>Jan</v>
      </c>
      <c r="I2105" s="5">
        <f>YEAR(SALES!$A2105)</f>
        <v>2023</v>
      </c>
    </row>
    <row r="2106" spans="1:9" x14ac:dyDescent="0.35">
      <c r="A2106" s="5" t="s">
        <v>7045</v>
      </c>
      <c r="B2106" s="5" t="s">
        <v>7050</v>
      </c>
      <c r="C2106" s="5" t="s">
        <v>11</v>
      </c>
      <c r="D2106" s="5" t="s">
        <v>88</v>
      </c>
      <c r="E2106" s="5">
        <v>10</v>
      </c>
      <c r="F2106" s="5" cm="1">
        <f t="array" ref="F2106">_xlfn.XLOOKUP(SALES!$D2106,TRIM(Table5[PRODUCTS]),Table5[SELLING PRICE])</f>
        <v>14000</v>
      </c>
      <c r="G2106" s="5">
        <f t="shared" si="64"/>
        <v>140000</v>
      </c>
      <c r="H2106" s="6" t="str">
        <f t="shared" si="65"/>
        <v>Jan</v>
      </c>
      <c r="I2106" s="5">
        <f>YEAR(SALES!$A2106)</f>
        <v>2023</v>
      </c>
    </row>
    <row r="2107" spans="1:9" x14ac:dyDescent="0.35">
      <c r="A2107" s="7" t="s">
        <v>7036</v>
      </c>
      <c r="B2107" s="7" t="s">
        <v>7037</v>
      </c>
      <c r="C2107" s="7" t="s">
        <v>11</v>
      </c>
      <c r="D2107" s="7" t="s">
        <v>88</v>
      </c>
      <c r="E2107" s="7">
        <v>14</v>
      </c>
      <c r="F2107" s="7" cm="1">
        <f t="array" ref="F2107">_xlfn.XLOOKUP(SALES!$D2107,TRIM(Table5[PRODUCTS]),Table5[SELLING PRICE])</f>
        <v>14000</v>
      </c>
      <c r="G2107" s="7">
        <f t="shared" si="64"/>
        <v>196000</v>
      </c>
      <c r="H2107" s="6" t="str">
        <f t="shared" si="65"/>
        <v>Jan</v>
      </c>
      <c r="I2107" s="5">
        <f>YEAR(SALES!$A2107)</f>
        <v>2023</v>
      </c>
    </row>
    <row r="2108" spans="1:9" x14ac:dyDescent="0.35">
      <c r="A2108" s="5" t="s">
        <v>7015</v>
      </c>
      <c r="B2108" s="5" t="s">
        <v>7014</v>
      </c>
      <c r="C2108" s="5" t="s">
        <v>11</v>
      </c>
      <c r="D2108" s="5" t="s">
        <v>88</v>
      </c>
      <c r="E2108" s="5">
        <v>8</v>
      </c>
      <c r="F2108" s="5" cm="1">
        <f t="array" ref="F2108">_xlfn.XLOOKUP(SALES!$D2108,TRIM(Table5[PRODUCTS]),Table5[SELLING PRICE])</f>
        <v>14000</v>
      </c>
      <c r="G2108" s="5">
        <f t="shared" si="64"/>
        <v>112000</v>
      </c>
      <c r="H2108" s="6" t="str">
        <f t="shared" si="65"/>
        <v>Jan</v>
      </c>
      <c r="I2108" s="5">
        <f>YEAR(SALES!$A2108)</f>
        <v>2023</v>
      </c>
    </row>
    <row r="2109" spans="1:9" x14ac:dyDescent="0.35">
      <c r="A2109" s="7" t="s">
        <v>6987</v>
      </c>
      <c r="B2109" s="7" t="s">
        <v>6986</v>
      </c>
      <c r="C2109" s="7" t="s">
        <v>11</v>
      </c>
      <c r="D2109" s="7" t="s">
        <v>88</v>
      </c>
      <c r="E2109" s="7">
        <v>9</v>
      </c>
      <c r="F2109" s="7" cm="1">
        <f t="array" ref="F2109">_xlfn.XLOOKUP(SALES!$D2109,TRIM(Table5[PRODUCTS]),Table5[SELLING PRICE])</f>
        <v>14000</v>
      </c>
      <c r="G2109" s="7">
        <f t="shared" si="64"/>
        <v>126000</v>
      </c>
      <c r="H2109" s="6" t="str">
        <f t="shared" si="65"/>
        <v>Jan</v>
      </c>
      <c r="I2109" s="7">
        <f>YEAR(SALES!$A2109)</f>
        <v>2023</v>
      </c>
    </row>
    <row r="2110" spans="1:9" x14ac:dyDescent="0.35">
      <c r="A2110" s="5" t="s">
        <v>6975</v>
      </c>
      <c r="B2110" s="5" t="s">
        <v>6976</v>
      </c>
      <c r="C2110" s="5" t="s">
        <v>11</v>
      </c>
      <c r="D2110" s="5" t="s">
        <v>88</v>
      </c>
      <c r="E2110" s="5">
        <v>7</v>
      </c>
      <c r="F2110" s="5" cm="1">
        <f t="array" ref="F2110">_xlfn.XLOOKUP(SALES!$D2110,TRIM(Table5[PRODUCTS]),Table5[SELLING PRICE])</f>
        <v>14000</v>
      </c>
      <c r="G2110" s="5">
        <f t="shared" si="64"/>
        <v>98000</v>
      </c>
      <c r="H2110" s="6" t="str">
        <f t="shared" si="65"/>
        <v>Jan</v>
      </c>
      <c r="I2110" s="5">
        <f>YEAR(SALES!$A2110)</f>
        <v>2023</v>
      </c>
    </row>
    <row r="2111" spans="1:9" x14ac:dyDescent="0.35">
      <c r="A2111" s="7" t="s">
        <v>6954</v>
      </c>
      <c r="B2111" s="7" t="s">
        <v>6955</v>
      </c>
      <c r="C2111" s="7" t="s">
        <v>11</v>
      </c>
      <c r="D2111" s="7" t="s">
        <v>88</v>
      </c>
      <c r="E2111" s="7">
        <v>13</v>
      </c>
      <c r="F2111" s="7" cm="1">
        <f t="array" ref="F2111">_xlfn.XLOOKUP(SALES!$D2111,TRIM(Table5[PRODUCTS]),Table5[SELLING PRICE])</f>
        <v>14000</v>
      </c>
      <c r="G2111" s="7">
        <f t="shared" si="64"/>
        <v>182000</v>
      </c>
      <c r="H2111" s="6" t="str">
        <f t="shared" si="65"/>
        <v>Jan</v>
      </c>
      <c r="I2111" s="5">
        <f>YEAR(SALES!$A2111)</f>
        <v>2023</v>
      </c>
    </row>
    <row r="2112" spans="1:9" x14ac:dyDescent="0.35">
      <c r="A2112" s="5" t="s">
        <v>6866</v>
      </c>
      <c r="B2112" s="5" t="s">
        <v>6865</v>
      </c>
      <c r="C2112" s="5" t="s">
        <v>11</v>
      </c>
      <c r="D2112" s="5" t="s">
        <v>88</v>
      </c>
      <c r="E2112" s="5">
        <v>2</v>
      </c>
      <c r="F2112" s="5" cm="1">
        <f t="array" ref="F2112">_xlfn.XLOOKUP(SALES!$D2112,TRIM(Table5[PRODUCTS]),Table5[SELLING PRICE])</f>
        <v>14000</v>
      </c>
      <c r="G2112" s="5">
        <f t="shared" si="64"/>
        <v>28000</v>
      </c>
      <c r="H2112" s="6" t="str">
        <f t="shared" si="65"/>
        <v>Feb</v>
      </c>
      <c r="I2112" s="5">
        <f>YEAR(SALES!$A2112)</f>
        <v>2023</v>
      </c>
    </row>
    <row r="2113" spans="1:9" x14ac:dyDescent="0.35">
      <c r="A2113" s="7" t="s">
        <v>6853</v>
      </c>
      <c r="B2113" s="7" t="s">
        <v>6854</v>
      </c>
      <c r="C2113" s="7" t="s">
        <v>11</v>
      </c>
      <c r="D2113" s="7" t="s">
        <v>88</v>
      </c>
      <c r="E2113" s="7">
        <v>12</v>
      </c>
      <c r="F2113" s="7" cm="1">
        <f t="array" ref="F2113">_xlfn.XLOOKUP(SALES!$D2113,TRIM(Table5[PRODUCTS]),Table5[SELLING PRICE])</f>
        <v>14000</v>
      </c>
      <c r="G2113" s="7">
        <f t="shared" si="64"/>
        <v>168000</v>
      </c>
      <c r="H2113" s="6" t="str">
        <f t="shared" si="65"/>
        <v>Feb</v>
      </c>
      <c r="I2113" s="5">
        <f>YEAR(SALES!$A2113)</f>
        <v>2023</v>
      </c>
    </row>
    <row r="2114" spans="1:9" x14ac:dyDescent="0.35">
      <c r="A2114" s="5" t="s">
        <v>6842</v>
      </c>
      <c r="B2114" s="5" t="s">
        <v>6845</v>
      </c>
      <c r="C2114" s="5" t="s">
        <v>11</v>
      </c>
      <c r="D2114" s="5" t="s">
        <v>88</v>
      </c>
      <c r="E2114" s="5">
        <v>5</v>
      </c>
      <c r="F2114" s="5" cm="1">
        <f t="array" ref="F2114">_xlfn.XLOOKUP(SALES!$D2114,TRIM(Table5[PRODUCTS]),Table5[SELLING PRICE])</f>
        <v>14000</v>
      </c>
      <c r="G2114" s="5">
        <f t="shared" ref="G2114:G2177" si="66">PRODUCT(E2114:F2114)</f>
        <v>70000</v>
      </c>
      <c r="H2114" s="6" t="str">
        <f t="shared" ref="H2114:H2177" si="67">TEXT(A2114, "mmm")</f>
        <v>Feb</v>
      </c>
      <c r="I2114" s="5">
        <f>YEAR(SALES!$A2114)</f>
        <v>2023</v>
      </c>
    </row>
    <row r="2115" spans="1:9" x14ac:dyDescent="0.35">
      <c r="A2115" s="7" t="s">
        <v>6782</v>
      </c>
      <c r="B2115" s="7" t="s">
        <v>6783</v>
      </c>
      <c r="C2115" s="7" t="s">
        <v>11</v>
      </c>
      <c r="D2115" s="7" t="s">
        <v>88</v>
      </c>
      <c r="E2115" s="7">
        <v>10</v>
      </c>
      <c r="F2115" s="7" cm="1">
        <f t="array" ref="F2115">_xlfn.XLOOKUP(SALES!$D2115,TRIM(Table5[PRODUCTS]),Table5[SELLING PRICE])</f>
        <v>14000</v>
      </c>
      <c r="G2115" s="7">
        <f t="shared" si="66"/>
        <v>140000</v>
      </c>
      <c r="H2115" s="6" t="str">
        <f t="shared" si="67"/>
        <v>Feb</v>
      </c>
      <c r="I2115" s="7">
        <f>YEAR(SALES!$A2115)</f>
        <v>2023</v>
      </c>
    </row>
    <row r="2116" spans="1:9" x14ac:dyDescent="0.35">
      <c r="A2116" s="5" t="s">
        <v>6715</v>
      </c>
      <c r="B2116" s="5" t="s">
        <v>6722</v>
      </c>
      <c r="C2116" s="5" t="s">
        <v>11</v>
      </c>
      <c r="D2116" s="5" t="s">
        <v>88</v>
      </c>
      <c r="E2116" s="5">
        <v>12</v>
      </c>
      <c r="F2116" s="5" cm="1">
        <f t="array" ref="F2116">_xlfn.XLOOKUP(SALES!$D2116,TRIM(Table5[PRODUCTS]),Table5[SELLING PRICE])</f>
        <v>14000</v>
      </c>
      <c r="G2116" s="5">
        <f t="shared" si="66"/>
        <v>168000</v>
      </c>
      <c r="H2116" s="6" t="str">
        <f t="shared" si="67"/>
        <v>Mar</v>
      </c>
      <c r="I2116" s="5">
        <f>YEAR(SALES!$A2116)</f>
        <v>2023</v>
      </c>
    </row>
    <row r="2117" spans="1:9" x14ac:dyDescent="0.35">
      <c r="A2117" s="7" t="s">
        <v>6711</v>
      </c>
      <c r="B2117" s="7" t="s">
        <v>6710</v>
      </c>
      <c r="C2117" s="7" t="s">
        <v>11</v>
      </c>
      <c r="D2117" s="7" t="s">
        <v>88</v>
      </c>
      <c r="E2117" s="7">
        <v>9</v>
      </c>
      <c r="F2117" s="7" cm="1">
        <f t="array" ref="F2117">_xlfn.XLOOKUP(SALES!$D2117,TRIM(Table5[PRODUCTS]),Table5[SELLING PRICE])</f>
        <v>14000</v>
      </c>
      <c r="G2117" s="7">
        <f t="shared" si="66"/>
        <v>126000</v>
      </c>
      <c r="H2117" s="6" t="str">
        <f t="shared" si="67"/>
        <v>Mar</v>
      </c>
      <c r="I2117" s="5">
        <f>YEAR(SALES!$A2117)</f>
        <v>2023</v>
      </c>
    </row>
    <row r="2118" spans="1:9" x14ac:dyDescent="0.35">
      <c r="A2118" s="5" t="s">
        <v>6694</v>
      </c>
      <c r="B2118" s="5" t="s">
        <v>6696</v>
      </c>
      <c r="C2118" s="5" t="s">
        <v>11</v>
      </c>
      <c r="D2118" s="5" t="s">
        <v>88</v>
      </c>
      <c r="E2118" s="5">
        <v>6</v>
      </c>
      <c r="F2118" s="5" cm="1">
        <f t="array" ref="F2118">_xlfn.XLOOKUP(SALES!$D2118,TRIM(Table5[PRODUCTS]),Table5[SELLING PRICE])</f>
        <v>14000</v>
      </c>
      <c r="G2118" s="5">
        <f t="shared" si="66"/>
        <v>84000</v>
      </c>
      <c r="H2118" s="6" t="str">
        <f t="shared" si="67"/>
        <v>Mar</v>
      </c>
      <c r="I2118" s="5">
        <f>YEAR(SALES!$A2118)</f>
        <v>2023</v>
      </c>
    </row>
    <row r="2119" spans="1:9" x14ac:dyDescent="0.35">
      <c r="A2119" s="7" t="s">
        <v>6646</v>
      </c>
      <c r="B2119" s="7" t="s">
        <v>6650</v>
      </c>
      <c r="C2119" s="7" t="s">
        <v>11</v>
      </c>
      <c r="D2119" s="7" t="s">
        <v>88</v>
      </c>
      <c r="E2119" s="7">
        <v>7</v>
      </c>
      <c r="F2119" s="7" cm="1">
        <f t="array" ref="F2119">_xlfn.XLOOKUP(SALES!$D2119,TRIM(Table5[PRODUCTS]),Table5[SELLING PRICE])</f>
        <v>14000</v>
      </c>
      <c r="G2119" s="7">
        <f t="shared" si="66"/>
        <v>98000</v>
      </c>
      <c r="H2119" s="6" t="str">
        <f t="shared" si="67"/>
        <v>Mar</v>
      </c>
      <c r="I2119" s="5">
        <f>YEAR(SALES!$A2119)</f>
        <v>2023</v>
      </c>
    </row>
    <row r="2120" spans="1:9" x14ac:dyDescent="0.35">
      <c r="A2120" s="5" t="s">
        <v>6586</v>
      </c>
      <c r="B2120" s="5" t="s">
        <v>6588</v>
      </c>
      <c r="C2120" s="5" t="s">
        <v>11</v>
      </c>
      <c r="D2120" s="5" t="s">
        <v>88</v>
      </c>
      <c r="E2120" s="5">
        <v>8</v>
      </c>
      <c r="F2120" s="5" cm="1">
        <f t="array" ref="F2120">_xlfn.XLOOKUP(SALES!$D2120,TRIM(Table5[PRODUCTS]),Table5[SELLING PRICE])</f>
        <v>14000</v>
      </c>
      <c r="G2120" s="5">
        <f t="shared" si="66"/>
        <v>112000</v>
      </c>
      <c r="H2120" s="6" t="str">
        <f t="shared" si="67"/>
        <v>Mar</v>
      </c>
      <c r="I2120" s="5">
        <f>YEAR(SALES!$A2120)</f>
        <v>2023</v>
      </c>
    </row>
    <row r="2121" spans="1:9" x14ac:dyDescent="0.35">
      <c r="A2121" s="7" t="s">
        <v>6567</v>
      </c>
      <c r="B2121" s="7" t="s">
        <v>6573</v>
      </c>
      <c r="C2121" s="7" t="s">
        <v>11</v>
      </c>
      <c r="D2121" s="7" t="s">
        <v>88</v>
      </c>
      <c r="E2121" s="7">
        <v>13</v>
      </c>
      <c r="F2121" s="7" cm="1">
        <f t="array" ref="F2121">_xlfn.XLOOKUP(SALES!$D2121,TRIM(Table5[PRODUCTS]),Table5[SELLING PRICE])</f>
        <v>14000</v>
      </c>
      <c r="G2121" s="7">
        <f t="shared" si="66"/>
        <v>182000</v>
      </c>
      <c r="H2121" s="6" t="str">
        <f t="shared" si="67"/>
        <v>Mar</v>
      </c>
      <c r="I2121" s="7">
        <f>YEAR(SALES!$A2121)</f>
        <v>2023</v>
      </c>
    </row>
    <row r="2122" spans="1:9" x14ac:dyDescent="0.35">
      <c r="A2122" s="5" t="s">
        <v>6567</v>
      </c>
      <c r="B2122" s="5" t="s">
        <v>6568</v>
      </c>
      <c r="C2122" s="5" t="s">
        <v>11</v>
      </c>
      <c r="D2122" s="5" t="s">
        <v>88</v>
      </c>
      <c r="E2122" s="5">
        <v>8</v>
      </c>
      <c r="F2122" s="5" cm="1">
        <f t="array" ref="F2122">_xlfn.XLOOKUP(SALES!$D2122,TRIM(Table5[PRODUCTS]),Table5[SELLING PRICE])</f>
        <v>14000</v>
      </c>
      <c r="G2122" s="5">
        <f t="shared" si="66"/>
        <v>112000</v>
      </c>
      <c r="H2122" s="6" t="str">
        <f t="shared" si="67"/>
        <v>Mar</v>
      </c>
      <c r="I2122" s="5">
        <f>YEAR(SALES!$A2122)</f>
        <v>2023</v>
      </c>
    </row>
    <row r="2123" spans="1:9" x14ac:dyDescent="0.35">
      <c r="A2123" s="7" t="s">
        <v>6424</v>
      </c>
      <c r="B2123" s="7" t="s">
        <v>6428</v>
      </c>
      <c r="C2123" s="7" t="s">
        <v>11</v>
      </c>
      <c r="D2123" s="7" t="s">
        <v>88</v>
      </c>
      <c r="E2123" s="7">
        <v>12</v>
      </c>
      <c r="F2123" s="7" cm="1">
        <f t="array" ref="F2123">_xlfn.XLOOKUP(SALES!$D2123,TRIM(Table5[PRODUCTS]),Table5[SELLING PRICE])</f>
        <v>14000</v>
      </c>
      <c r="G2123" s="7">
        <f t="shared" si="66"/>
        <v>168000</v>
      </c>
      <c r="H2123" s="6" t="str">
        <f t="shared" si="67"/>
        <v>Apr</v>
      </c>
      <c r="I2123" s="5">
        <f>YEAR(SALES!$A2123)</f>
        <v>2023</v>
      </c>
    </row>
    <row r="2124" spans="1:9" x14ac:dyDescent="0.35">
      <c r="A2124" s="5" t="s">
        <v>6324</v>
      </c>
      <c r="B2124" s="5" t="s">
        <v>6331</v>
      </c>
      <c r="C2124" s="5" t="s">
        <v>11</v>
      </c>
      <c r="D2124" s="5" t="s">
        <v>88</v>
      </c>
      <c r="E2124" s="5">
        <v>9</v>
      </c>
      <c r="F2124" s="5" cm="1">
        <f t="array" ref="F2124">_xlfn.XLOOKUP(SALES!$D2124,TRIM(Table5[PRODUCTS]),Table5[SELLING PRICE])</f>
        <v>14000</v>
      </c>
      <c r="G2124" s="5">
        <f t="shared" si="66"/>
        <v>126000</v>
      </c>
      <c r="H2124" s="6" t="str">
        <f t="shared" si="67"/>
        <v>Apr</v>
      </c>
      <c r="I2124" s="5">
        <f>YEAR(SALES!$A2124)</f>
        <v>2023</v>
      </c>
    </row>
    <row r="2125" spans="1:9" x14ac:dyDescent="0.35">
      <c r="A2125" s="7" t="s">
        <v>6268</v>
      </c>
      <c r="B2125" s="7" t="s">
        <v>6271</v>
      </c>
      <c r="C2125" s="7" t="s">
        <v>11</v>
      </c>
      <c r="D2125" s="7" t="s">
        <v>88</v>
      </c>
      <c r="E2125" s="7">
        <v>15</v>
      </c>
      <c r="F2125" s="7" cm="1">
        <f t="array" ref="F2125">_xlfn.XLOOKUP(SALES!$D2125,TRIM(Table5[PRODUCTS]),Table5[SELLING PRICE])</f>
        <v>14000</v>
      </c>
      <c r="G2125" s="7">
        <f t="shared" si="66"/>
        <v>210000</v>
      </c>
      <c r="H2125" s="6" t="str">
        <f t="shared" si="67"/>
        <v>May</v>
      </c>
      <c r="I2125" s="5">
        <f>YEAR(SALES!$A2125)</f>
        <v>2023</v>
      </c>
    </row>
    <row r="2126" spans="1:9" x14ac:dyDescent="0.35">
      <c r="A2126" s="5" t="s">
        <v>6219</v>
      </c>
      <c r="B2126" s="5" t="s">
        <v>6224</v>
      </c>
      <c r="C2126" s="5" t="s">
        <v>11</v>
      </c>
      <c r="D2126" s="5" t="s">
        <v>88</v>
      </c>
      <c r="E2126" s="5">
        <v>9</v>
      </c>
      <c r="F2126" s="5" cm="1">
        <f t="array" ref="F2126">_xlfn.XLOOKUP(SALES!$D2126,TRIM(Table5[PRODUCTS]),Table5[SELLING PRICE])</f>
        <v>14000</v>
      </c>
      <c r="G2126" s="5">
        <f t="shared" si="66"/>
        <v>126000</v>
      </c>
      <c r="H2126" s="6" t="str">
        <f t="shared" si="67"/>
        <v>May</v>
      </c>
      <c r="I2126" s="5">
        <f>YEAR(SALES!$A2126)</f>
        <v>2023</v>
      </c>
    </row>
    <row r="2127" spans="1:9" x14ac:dyDescent="0.35">
      <c r="A2127" s="7" t="s">
        <v>6183</v>
      </c>
      <c r="B2127" s="7" t="s">
        <v>6187</v>
      </c>
      <c r="C2127" s="7" t="s">
        <v>11</v>
      </c>
      <c r="D2127" s="7" t="s">
        <v>88</v>
      </c>
      <c r="E2127" s="7">
        <v>9</v>
      </c>
      <c r="F2127" s="7" cm="1">
        <f t="array" ref="F2127">_xlfn.XLOOKUP(SALES!$D2127,TRIM(Table5[PRODUCTS]),Table5[SELLING PRICE])</f>
        <v>14000</v>
      </c>
      <c r="G2127" s="7">
        <f t="shared" si="66"/>
        <v>126000</v>
      </c>
      <c r="H2127" s="6" t="str">
        <f t="shared" si="67"/>
        <v>May</v>
      </c>
      <c r="I2127" s="7">
        <f>YEAR(SALES!$A2127)</f>
        <v>2023</v>
      </c>
    </row>
    <row r="2128" spans="1:9" x14ac:dyDescent="0.35">
      <c r="A2128" s="5" t="s">
        <v>6170</v>
      </c>
      <c r="B2128" s="5" t="s">
        <v>6173</v>
      </c>
      <c r="C2128" s="5" t="s">
        <v>11</v>
      </c>
      <c r="D2128" s="5" t="s">
        <v>88</v>
      </c>
      <c r="E2128" s="5">
        <v>1</v>
      </c>
      <c r="F2128" s="5" cm="1">
        <f t="array" ref="F2128">_xlfn.XLOOKUP(SALES!$D2128,TRIM(Table5[PRODUCTS]),Table5[SELLING PRICE])</f>
        <v>14000</v>
      </c>
      <c r="G2128" s="5">
        <f t="shared" si="66"/>
        <v>14000</v>
      </c>
      <c r="H2128" s="6" t="str">
        <f t="shared" si="67"/>
        <v>May</v>
      </c>
      <c r="I2128" s="5">
        <f>YEAR(SALES!$A2128)</f>
        <v>2023</v>
      </c>
    </row>
    <row r="2129" spans="1:9" x14ac:dyDescent="0.35">
      <c r="A2129" s="7" t="s">
        <v>6002</v>
      </c>
      <c r="B2129" s="7" t="s">
        <v>6008</v>
      </c>
      <c r="C2129" s="7" t="s">
        <v>11</v>
      </c>
      <c r="D2129" s="7" t="s">
        <v>88</v>
      </c>
      <c r="E2129" s="7">
        <v>7</v>
      </c>
      <c r="F2129" s="7" cm="1">
        <f t="array" ref="F2129">_xlfn.XLOOKUP(SALES!$D2129,TRIM(Table5[PRODUCTS]),Table5[SELLING PRICE])</f>
        <v>14000</v>
      </c>
      <c r="G2129" s="7">
        <f t="shared" si="66"/>
        <v>98000</v>
      </c>
      <c r="H2129" s="6" t="str">
        <f t="shared" si="67"/>
        <v>Jun</v>
      </c>
      <c r="I2129" s="5">
        <f>YEAR(SALES!$A2129)</f>
        <v>2023</v>
      </c>
    </row>
    <row r="2130" spans="1:9" x14ac:dyDescent="0.35">
      <c r="A2130" s="5" t="s">
        <v>5865</v>
      </c>
      <c r="B2130" s="5" t="s">
        <v>5866</v>
      </c>
      <c r="C2130" s="5" t="s">
        <v>11</v>
      </c>
      <c r="D2130" s="5" t="s">
        <v>88</v>
      </c>
      <c r="E2130" s="5">
        <v>2</v>
      </c>
      <c r="F2130" s="5" cm="1">
        <f t="array" ref="F2130">_xlfn.XLOOKUP(SALES!$D2130,TRIM(Table5[PRODUCTS]),Table5[SELLING PRICE])</f>
        <v>14000</v>
      </c>
      <c r="G2130" s="5">
        <f t="shared" si="66"/>
        <v>28000</v>
      </c>
      <c r="H2130" s="6" t="str">
        <f t="shared" si="67"/>
        <v>Jul</v>
      </c>
      <c r="I2130" s="5">
        <f>YEAR(SALES!$A2130)</f>
        <v>2023</v>
      </c>
    </row>
    <row r="2131" spans="1:9" x14ac:dyDescent="0.35">
      <c r="A2131" s="7" t="s">
        <v>5833</v>
      </c>
      <c r="B2131" s="7" t="s">
        <v>5835</v>
      </c>
      <c r="C2131" s="7" t="s">
        <v>11</v>
      </c>
      <c r="D2131" s="7" t="s">
        <v>88</v>
      </c>
      <c r="E2131" s="7">
        <v>6</v>
      </c>
      <c r="F2131" s="7" cm="1">
        <f t="array" ref="F2131">_xlfn.XLOOKUP(SALES!$D2131,TRIM(Table5[PRODUCTS]),Table5[SELLING PRICE])</f>
        <v>14000</v>
      </c>
      <c r="G2131" s="7">
        <f t="shared" si="66"/>
        <v>84000</v>
      </c>
      <c r="H2131" s="6" t="str">
        <f t="shared" si="67"/>
        <v>Jul</v>
      </c>
      <c r="I2131" s="5">
        <f>YEAR(SALES!$A2131)</f>
        <v>2023</v>
      </c>
    </row>
    <row r="2132" spans="1:9" x14ac:dyDescent="0.35">
      <c r="A2132" s="5" t="s">
        <v>5722</v>
      </c>
      <c r="B2132" s="5" t="s">
        <v>5726</v>
      </c>
      <c r="C2132" s="5" t="s">
        <v>11</v>
      </c>
      <c r="D2132" s="5" t="s">
        <v>88</v>
      </c>
      <c r="E2132" s="5">
        <v>8</v>
      </c>
      <c r="F2132" s="5" cm="1">
        <f t="array" ref="F2132">_xlfn.XLOOKUP(SALES!$D2132,TRIM(Table5[PRODUCTS]),Table5[SELLING PRICE])</f>
        <v>14000</v>
      </c>
      <c r="G2132" s="5">
        <f t="shared" si="66"/>
        <v>112000</v>
      </c>
      <c r="H2132" s="6" t="str">
        <f t="shared" si="67"/>
        <v>Jul</v>
      </c>
      <c r="I2132" s="5">
        <f>YEAR(SALES!$A2132)</f>
        <v>2023</v>
      </c>
    </row>
    <row r="2133" spans="1:9" x14ac:dyDescent="0.35">
      <c r="A2133" s="7" t="s">
        <v>5701</v>
      </c>
      <c r="B2133" s="7" t="s">
        <v>5708</v>
      </c>
      <c r="C2133" s="7" t="s">
        <v>11</v>
      </c>
      <c r="D2133" s="7" t="s">
        <v>88</v>
      </c>
      <c r="E2133" s="7">
        <v>9</v>
      </c>
      <c r="F2133" s="7" cm="1">
        <f t="array" ref="F2133">_xlfn.XLOOKUP(SALES!$D2133,TRIM(Table5[PRODUCTS]),Table5[SELLING PRICE])</f>
        <v>14000</v>
      </c>
      <c r="G2133" s="7">
        <f t="shared" si="66"/>
        <v>126000</v>
      </c>
      <c r="H2133" s="6" t="str">
        <f t="shared" si="67"/>
        <v>Aug</v>
      </c>
      <c r="I2133" s="7">
        <f>YEAR(SALES!$A2133)</f>
        <v>2023</v>
      </c>
    </row>
    <row r="2134" spans="1:9" x14ac:dyDescent="0.35">
      <c r="A2134" s="5" t="s">
        <v>5631</v>
      </c>
      <c r="B2134" s="5" t="s">
        <v>5632</v>
      </c>
      <c r="C2134" s="5" t="s">
        <v>11</v>
      </c>
      <c r="D2134" s="5" t="s">
        <v>88</v>
      </c>
      <c r="E2134" s="5">
        <v>4</v>
      </c>
      <c r="F2134" s="5" cm="1">
        <f t="array" ref="F2134">_xlfn.XLOOKUP(SALES!$D2134,TRIM(Table5[PRODUCTS]),Table5[SELLING PRICE])</f>
        <v>14000</v>
      </c>
      <c r="G2134" s="5">
        <f t="shared" si="66"/>
        <v>56000</v>
      </c>
      <c r="H2134" s="6" t="str">
        <f t="shared" si="67"/>
        <v>Aug</v>
      </c>
      <c r="I2134" s="5">
        <f>YEAR(SALES!$A2134)</f>
        <v>2023</v>
      </c>
    </row>
    <row r="2135" spans="1:9" x14ac:dyDescent="0.35">
      <c r="A2135" s="7" t="s">
        <v>5618</v>
      </c>
      <c r="B2135" s="7" t="s">
        <v>5624</v>
      </c>
      <c r="C2135" s="7" t="s">
        <v>11</v>
      </c>
      <c r="D2135" s="7" t="s">
        <v>88</v>
      </c>
      <c r="E2135" s="7">
        <v>15</v>
      </c>
      <c r="F2135" s="7" cm="1">
        <f t="array" ref="F2135">_xlfn.XLOOKUP(SALES!$D2135,TRIM(Table5[PRODUCTS]),Table5[SELLING PRICE])</f>
        <v>14000</v>
      </c>
      <c r="G2135" s="7">
        <f t="shared" si="66"/>
        <v>210000</v>
      </c>
      <c r="H2135" s="6" t="str">
        <f t="shared" si="67"/>
        <v>Aug</v>
      </c>
      <c r="I2135" s="5">
        <f>YEAR(SALES!$A2135)</f>
        <v>2023</v>
      </c>
    </row>
    <row r="2136" spans="1:9" x14ac:dyDescent="0.35">
      <c r="A2136" s="5" t="s">
        <v>5618</v>
      </c>
      <c r="B2136" s="5" t="s">
        <v>5619</v>
      </c>
      <c r="C2136" s="5" t="s">
        <v>11</v>
      </c>
      <c r="D2136" s="5" t="s">
        <v>88</v>
      </c>
      <c r="E2136" s="5">
        <v>2</v>
      </c>
      <c r="F2136" s="5" cm="1">
        <f t="array" ref="F2136">_xlfn.XLOOKUP(SALES!$D2136,TRIM(Table5[PRODUCTS]),Table5[SELLING PRICE])</f>
        <v>14000</v>
      </c>
      <c r="G2136" s="5">
        <f t="shared" si="66"/>
        <v>28000</v>
      </c>
      <c r="H2136" s="6" t="str">
        <f t="shared" si="67"/>
        <v>Aug</v>
      </c>
      <c r="I2136" s="5">
        <f>YEAR(SALES!$A2136)</f>
        <v>2023</v>
      </c>
    </row>
    <row r="2137" spans="1:9" x14ac:dyDescent="0.35">
      <c r="A2137" s="7" t="s">
        <v>5560</v>
      </c>
      <c r="B2137" s="7" t="s">
        <v>5559</v>
      </c>
      <c r="C2137" s="7" t="s">
        <v>11</v>
      </c>
      <c r="D2137" s="7" t="s">
        <v>88</v>
      </c>
      <c r="E2137" s="7">
        <v>1</v>
      </c>
      <c r="F2137" s="7" cm="1">
        <f t="array" ref="F2137">_xlfn.XLOOKUP(SALES!$D2137,TRIM(Table5[PRODUCTS]),Table5[SELLING PRICE])</f>
        <v>14000</v>
      </c>
      <c r="G2137" s="7">
        <f t="shared" si="66"/>
        <v>14000</v>
      </c>
      <c r="H2137" s="6" t="str">
        <f t="shared" si="67"/>
        <v>Aug</v>
      </c>
      <c r="I2137" s="5">
        <f>YEAR(SALES!$A2137)</f>
        <v>2023</v>
      </c>
    </row>
    <row r="2138" spans="1:9" x14ac:dyDescent="0.35">
      <c r="A2138" s="5" t="s">
        <v>5486</v>
      </c>
      <c r="B2138" s="5" t="s">
        <v>5489</v>
      </c>
      <c r="C2138" s="5" t="s">
        <v>11</v>
      </c>
      <c r="D2138" s="5" t="s">
        <v>88</v>
      </c>
      <c r="E2138" s="5">
        <v>15</v>
      </c>
      <c r="F2138" s="5" cm="1">
        <f t="array" ref="F2138">_xlfn.XLOOKUP(SALES!$D2138,TRIM(Table5[PRODUCTS]),Table5[SELLING PRICE])</f>
        <v>14000</v>
      </c>
      <c r="G2138" s="5">
        <f t="shared" si="66"/>
        <v>210000</v>
      </c>
      <c r="H2138" s="6" t="str">
        <f t="shared" si="67"/>
        <v>Sept</v>
      </c>
      <c r="I2138" s="5">
        <f>YEAR(SALES!$A2138)</f>
        <v>2023</v>
      </c>
    </row>
    <row r="2139" spans="1:9" x14ac:dyDescent="0.35">
      <c r="A2139" s="7" t="s">
        <v>5438</v>
      </c>
      <c r="B2139" s="7" t="s">
        <v>5441</v>
      </c>
      <c r="C2139" s="7" t="s">
        <v>11</v>
      </c>
      <c r="D2139" s="7" t="s">
        <v>88</v>
      </c>
      <c r="E2139" s="7">
        <v>15</v>
      </c>
      <c r="F2139" s="7" cm="1">
        <f t="array" ref="F2139">_xlfn.XLOOKUP(SALES!$D2139,TRIM(Table5[PRODUCTS]),Table5[SELLING PRICE])</f>
        <v>14000</v>
      </c>
      <c r="G2139" s="7">
        <f t="shared" si="66"/>
        <v>210000</v>
      </c>
      <c r="H2139" s="6" t="str">
        <f t="shared" si="67"/>
        <v>Sept</v>
      </c>
      <c r="I2139" s="7">
        <f>YEAR(SALES!$A2139)</f>
        <v>2023</v>
      </c>
    </row>
    <row r="2140" spans="1:9" x14ac:dyDescent="0.35">
      <c r="A2140" s="5" t="s">
        <v>5400</v>
      </c>
      <c r="B2140" s="5" t="s">
        <v>5399</v>
      </c>
      <c r="C2140" s="5" t="s">
        <v>11</v>
      </c>
      <c r="D2140" s="5" t="s">
        <v>88</v>
      </c>
      <c r="E2140" s="5">
        <v>5</v>
      </c>
      <c r="F2140" s="5" cm="1">
        <f t="array" ref="F2140">_xlfn.XLOOKUP(SALES!$D2140,TRIM(Table5[PRODUCTS]),Table5[SELLING PRICE])</f>
        <v>14000</v>
      </c>
      <c r="G2140" s="5">
        <f t="shared" si="66"/>
        <v>70000</v>
      </c>
      <c r="H2140" s="6" t="str">
        <f t="shared" si="67"/>
        <v>Sept</v>
      </c>
      <c r="I2140" s="5">
        <f>YEAR(SALES!$A2140)</f>
        <v>2023</v>
      </c>
    </row>
    <row r="2141" spans="1:9" x14ac:dyDescent="0.35">
      <c r="A2141" s="7" t="s">
        <v>5338</v>
      </c>
      <c r="B2141" s="7" t="s">
        <v>5340</v>
      </c>
      <c r="C2141" s="7" t="s">
        <v>11</v>
      </c>
      <c r="D2141" s="7" t="s">
        <v>88</v>
      </c>
      <c r="E2141" s="7">
        <v>15</v>
      </c>
      <c r="F2141" s="7" cm="1">
        <f t="array" ref="F2141">_xlfn.XLOOKUP(SALES!$D2141,TRIM(Table5[PRODUCTS]),Table5[SELLING PRICE])</f>
        <v>14000</v>
      </c>
      <c r="G2141" s="7">
        <f t="shared" si="66"/>
        <v>210000</v>
      </c>
      <c r="H2141" s="6" t="str">
        <f t="shared" si="67"/>
        <v>Sept</v>
      </c>
      <c r="I2141" s="5">
        <f>YEAR(SALES!$A2141)</f>
        <v>2023</v>
      </c>
    </row>
    <row r="2142" spans="1:9" x14ac:dyDescent="0.35">
      <c r="A2142" s="5" t="s">
        <v>5316</v>
      </c>
      <c r="B2142" s="5" t="s">
        <v>5315</v>
      </c>
      <c r="C2142" s="5" t="s">
        <v>11</v>
      </c>
      <c r="D2142" s="5" t="s">
        <v>88</v>
      </c>
      <c r="E2142" s="5">
        <v>15</v>
      </c>
      <c r="F2142" s="5" cm="1">
        <f t="array" ref="F2142">_xlfn.XLOOKUP(SALES!$D2142,TRIM(Table5[PRODUCTS]),Table5[SELLING PRICE])</f>
        <v>14000</v>
      </c>
      <c r="G2142" s="5">
        <f t="shared" si="66"/>
        <v>210000</v>
      </c>
      <c r="H2142" s="6" t="str">
        <f t="shared" si="67"/>
        <v>Oct</v>
      </c>
      <c r="I2142" s="5">
        <f>YEAR(SALES!$A2142)</f>
        <v>2023</v>
      </c>
    </row>
    <row r="2143" spans="1:9" x14ac:dyDescent="0.35">
      <c r="A2143" s="7" t="s">
        <v>5293</v>
      </c>
      <c r="B2143" s="7" t="s">
        <v>5292</v>
      </c>
      <c r="C2143" s="7" t="s">
        <v>11</v>
      </c>
      <c r="D2143" s="7" t="s">
        <v>88</v>
      </c>
      <c r="E2143" s="7">
        <v>7</v>
      </c>
      <c r="F2143" s="7" cm="1">
        <f t="array" ref="F2143">_xlfn.XLOOKUP(SALES!$D2143,TRIM(Table5[PRODUCTS]),Table5[SELLING PRICE])</f>
        <v>14000</v>
      </c>
      <c r="G2143" s="7">
        <f t="shared" si="66"/>
        <v>98000</v>
      </c>
      <c r="H2143" s="6" t="str">
        <f t="shared" si="67"/>
        <v>Oct</v>
      </c>
      <c r="I2143" s="5">
        <f>YEAR(SALES!$A2143)</f>
        <v>2023</v>
      </c>
    </row>
    <row r="2144" spans="1:9" x14ac:dyDescent="0.35">
      <c r="A2144" s="5" t="s">
        <v>5187</v>
      </c>
      <c r="B2144" s="5" t="s">
        <v>5189</v>
      </c>
      <c r="C2144" s="5" t="s">
        <v>11</v>
      </c>
      <c r="D2144" s="5" t="s">
        <v>88</v>
      </c>
      <c r="E2144" s="5">
        <v>1</v>
      </c>
      <c r="F2144" s="5" cm="1">
        <f t="array" ref="F2144">_xlfn.XLOOKUP(SALES!$D2144,TRIM(Table5[PRODUCTS]),Table5[SELLING PRICE])</f>
        <v>14000</v>
      </c>
      <c r="G2144" s="5">
        <f t="shared" si="66"/>
        <v>14000</v>
      </c>
      <c r="H2144" s="6" t="str">
        <f t="shared" si="67"/>
        <v>Oct</v>
      </c>
      <c r="I2144" s="5">
        <f>YEAR(SALES!$A2144)</f>
        <v>2023</v>
      </c>
    </row>
    <row r="2145" spans="1:9" x14ac:dyDescent="0.35">
      <c r="A2145" s="7" t="s">
        <v>5183</v>
      </c>
      <c r="B2145" s="7" t="s">
        <v>5184</v>
      </c>
      <c r="C2145" s="7" t="s">
        <v>11</v>
      </c>
      <c r="D2145" s="7" t="s">
        <v>88</v>
      </c>
      <c r="E2145" s="7">
        <v>1</v>
      </c>
      <c r="F2145" s="7" cm="1">
        <f t="array" ref="F2145">_xlfn.XLOOKUP(SALES!$D2145,TRIM(Table5[PRODUCTS]),Table5[SELLING PRICE])</f>
        <v>14000</v>
      </c>
      <c r="G2145" s="7">
        <f t="shared" si="66"/>
        <v>14000</v>
      </c>
      <c r="H2145" s="6" t="str">
        <f t="shared" si="67"/>
        <v>Oct</v>
      </c>
      <c r="I2145" s="7">
        <f>YEAR(SALES!$A2145)</f>
        <v>2023</v>
      </c>
    </row>
    <row r="2146" spans="1:9" x14ac:dyDescent="0.35">
      <c r="A2146" s="5" t="s">
        <v>5140</v>
      </c>
      <c r="B2146" s="5" t="s">
        <v>5139</v>
      </c>
      <c r="C2146" s="5" t="s">
        <v>11</v>
      </c>
      <c r="D2146" s="5" t="s">
        <v>88</v>
      </c>
      <c r="E2146" s="5">
        <v>5</v>
      </c>
      <c r="F2146" s="5" cm="1">
        <f t="array" ref="F2146">_xlfn.XLOOKUP(SALES!$D2146,TRIM(Table5[PRODUCTS]),Table5[SELLING PRICE])</f>
        <v>14000</v>
      </c>
      <c r="G2146" s="5">
        <f t="shared" si="66"/>
        <v>70000</v>
      </c>
      <c r="H2146" s="6" t="str">
        <f t="shared" si="67"/>
        <v>Nov</v>
      </c>
      <c r="I2146" s="5">
        <f>YEAR(SALES!$A2146)</f>
        <v>2023</v>
      </c>
    </row>
    <row r="2147" spans="1:9" x14ac:dyDescent="0.35">
      <c r="A2147" s="7" t="s">
        <v>5135</v>
      </c>
      <c r="B2147" s="7" t="s">
        <v>5136</v>
      </c>
      <c r="C2147" s="7" t="s">
        <v>11</v>
      </c>
      <c r="D2147" s="7" t="s">
        <v>88</v>
      </c>
      <c r="E2147" s="7">
        <v>8</v>
      </c>
      <c r="F2147" s="7" cm="1">
        <f t="array" ref="F2147">_xlfn.XLOOKUP(SALES!$D2147,TRIM(Table5[PRODUCTS]),Table5[SELLING PRICE])</f>
        <v>14000</v>
      </c>
      <c r="G2147" s="7">
        <f t="shared" si="66"/>
        <v>112000</v>
      </c>
      <c r="H2147" s="6" t="str">
        <f t="shared" si="67"/>
        <v>Nov</v>
      </c>
      <c r="I2147" s="5">
        <f>YEAR(SALES!$A2147)</f>
        <v>2023</v>
      </c>
    </row>
    <row r="2148" spans="1:9" x14ac:dyDescent="0.35">
      <c r="A2148" s="5" t="s">
        <v>5121</v>
      </c>
      <c r="B2148" s="5" t="s">
        <v>5120</v>
      </c>
      <c r="C2148" s="5" t="s">
        <v>11</v>
      </c>
      <c r="D2148" s="5" t="s">
        <v>88</v>
      </c>
      <c r="E2148" s="5">
        <v>7</v>
      </c>
      <c r="F2148" s="5" cm="1">
        <f t="array" ref="F2148">_xlfn.XLOOKUP(SALES!$D2148,TRIM(Table5[PRODUCTS]),Table5[SELLING PRICE])</f>
        <v>14000</v>
      </c>
      <c r="G2148" s="5">
        <f t="shared" si="66"/>
        <v>98000</v>
      </c>
      <c r="H2148" s="6" t="str">
        <f t="shared" si="67"/>
        <v>Nov</v>
      </c>
      <c r="I2148" s="5">
        <f>YEAR(SALES!$A2148)</f>
        <v>2023</v>
      </c>
    </row>
    <row r="2149" spans="1:9" x14ac:dyDescent="0.35">
      <c r="A2149" s="7" t="s">
        <v>5102</v>
      </c>
      <c r="B2149" s="7" t="s">
        <v>5107</v>
      </c>
      <c r="C2149" s="7" t="s">
        <v>11</v>
      </c>
      <c r="D2149" s="7" t="s">
        <v>88</v>
      </c>
      <c r="E2149" s="7">
        <v>10</v>
      </c>
      <c r="F2149" s="7" cm="1">
        <f t="array" ref="F2149">_xlfn.XLOOKUP(SALES!$D2149,TRIM(Table5[PRODUCTS]),Table5[SELLING PRICE])</f>
        <v>14000</v>
      </c>
      <c r="G2149" s="7">
        <f t="shared" si="66"/>
        <v>140000</v>
      </c>
      <c r="H2149" s="6" t="str">
        <f t="shared" si="67"/>
        <v>Nov</v>
      </c>
      <c r="I2149" s="5">
        <f>YEAR(SALES!$A2149)</f>
        <v>2023</v>
      </c>
    </row>
    <row r="2150" spans="1:9" x14ac:dyDescent="0.35">
      <c r="A2150" s="5" t="s">
        <v>5102</v>
      </c>
      <c r="B2150" s="5" t="s">
        <v>5101</v>
      </c>
      <c r="C2150" s="5" t="s">
        <v>11</v>
      </c>
      <c r="D2150" s="5" t="s">
        <v>88</v>
      </c>
      <c r="E2150" s="5">
        <v>14</v>
      </c>
      <c r="F2150" s="5" cm="1">
        <f t="array" ref="F2150">_xlfn.XLOOKUP(SALES!$D2150,TRIM(Table5[PRODUCTS]),Table5[SELLING PRICE])</f>
        <v>14000</v>
      </c>
      <c r="G2150" s="5">
        <f t="shared" si="66"/>
        <v>196000</v>
      </c>
      <c r="H2150" s="6" t="str">
        <f t="shared" si="67"/>
        <v>Nov</v>
      </c>
      <c r="I2150" s="5">
        <f>YEAR(SALES!$A2150)</f>
        <v>2023</v>
      </c>
    </row>
    <row r="2151" spans="1:9" x14ac:dyDescent="0.35">
      <c r="A2151" s="7" t="s">
        <v>5091</v>
      </c>
      <c r="B2151" s="7" t="s">
        <v>5092</v>
      </c>
      <c r="C2151" s="7" t="s">
        <v>11</v>
      </c>
      <c r="D2151" s="7" t="s">
        <v>88</v>
      </c>
      <c r="E2151" s="7">
        <v>14</v>
      </c>
      <c r="F2151" s="7" cm="1">
        <f t="array" ref="F2151">_xlfn.XLOOKUP(SALES!$D2151,TRIM(Table5[PRODUCTS]),Table5[SELLING PRICE])</f>
        <v>14000</v>
      </c>
      <c r="G2151" s="7">
        <f t="shared" si="66"/>
        <v>196000</v>
      </c>
      <c r="H2151" s="6" t="str">
        <f t="shared" si="67"/>
        <v>Nov</v>
      </c>
      <c r="I2151" s="7">
        <f>YEAR(SALES!$A2151)</f>
        <v>2023</v>
      </c>
    </row>
    <row r="2152" spans="1:9" x14ac:dyDescent="0.35">
      <c r="A2152" s="5" t="s">
        <v>5040</v>
      </c>
      <c r="B2152" s="5" t="s">
        <v>5044</v>
      </c>
      <c r="C2152" s="5" t="s">
        <v>11</v>
      </c>
      <c r="D2152" s="5" t="s">
        <v>88</v>
      </c>
      <c r="E2152" s="5">
        <v>7</v>
      </c>
      <c r="F2152" s="5" cm="1">
        <f t="array" ref="F2152">_xlfn.XLOOKUP(SALES!$D2152,TRIM(Table5[PRODUCTS]),Table5[SELLING PRICE])</f>
        <v>14000</v>
      </c>
      <c r="G2152" s="5">
        <f t="shared" si="66"/>
        <v>98000</v>
      </c>
      <c r="H2152" s="6" t="str">
        <f t="shared" si="67"/>
        <v>Nov</v>
      </c>
      <c r="I2152" s="5">
        <f>YEAR(SALES!$A2152)</f>
        <v>2023</v>
      </c>
    </row>
    <row r="2153" spans="1:9" x14ac:dyDescent="0.35">
      <c r="A2153" s="7" t="s">
        <v>5022</v>
      </c>
      <c r="B2153" s="7" t="s">
        <v>5021</v>
      </c>
      <c r="C2153" s="7" t="s">
        <v>11</v>
      </c>
      <c r="D2153" s="7" t="s">
        <v>88</v>
      </c>
      <c r="E2153" s="7">
        <v>12</v>
      </c>
      <c r="F2153" s="7" cm="1">
        <f t="array" ref="F2153">_xlfn.XLOOKUP(SALES!$D2153,TRIM(Table5[PRODUCTS]),Table5[SELLING PRICE])</f>
        <v>14000</v>
      </c>
      <c r="G2153" s="7">
        <f t="shared" si="66"/>
        <v>168000</v>
      </c>
      <c r="H2153" s="6" t="str">
        <f t="shared" si="67"/>
        <v>Nov</v>
      </c>
      <c r="I2153" s="5">
        <f>YEAR(SALES!$A2153)</f>
        <v>2023</v>
      </c>
    </row>
    <row r="2154" spans="1:9" x14ac:dyDescent="0.35">
      <c r="A2154" s="5" t="s">
        <v>5017</v>
      </c>
      <c r="B2154" s="5" t="s">
        <v>5019</v>
      </c>
      <c r="C2154" s="5" t="s">
        <v>11</v>
      </c>
      <c r="D2154" s="5" t="s">
        <v>88</v>
      </c>
      <c r="E2154" s="5">
        <v>9</v>
      </c>
      <c r="F2154" s="5" cm="1">
        <f t="array" ref="F2154">_xlfn.XLOOKUP(SALES!$D2154,TRIM(Table5[PRODUCTS]),Table5[SELLING PRICE])</f>
        <v>14000</v>
      </c>
      <c r="G2154" s="5">
        <f t="shared" si="66"/>
        <v>126000</v>
      </c>
      <c r="H2154" s="6" t="str">
        <f t="shared" si="67"/>
        <v>Nov</v>
      </c>
      <c r="I2154" s="5">
        <f>YEAR(SALES!$A2154)</f>
        <v>2023</v>
      </c>
    </row>
    <row r="2155" spans="1:9" x14ac:dyDescent="0.35">
      <c r="A2155" s="7" t="s">
        <v>5001</v>
      </c>
      <c r="B2155" s="7" t="s">
        <v>5004</v>
      </c>
      <c r="C2155" s="7" t="s">
        <v>11</v>
      </c>
      <c r="D2155" s="7" t="s">
        <v>88</v>
      </c>
      <c r="E2155" s="7">
        <v>1</v>
      </c>
      <c r="F2155" s="7" cm="1">
        <f t="array" ref="F2155">_xlfn.XLOOKUP(SALES!$D2155,TRIM(Table5[PRODUCTS]),Table5[SELLING PRICE])</f>
        <v>14000</v>
      </c>
      <c r="G2155" s="7">
        <f t="shared" si="66"/>
        <v>14000</v>
      </c>
      <c r="H2155" s="6" t="str">
        <f t="shared" si="67"/>
        <v>Nov</v>
      </c>
      <c r="I2155" s="5">
        <f>YEAR(SALES!$A2155)</f>
        <v>2023</v>
      </c>
    </row>
    <row r="2156" spans="1:9" x14ac:dyDescent="0.35">
      <c r="A2156" s="5" t="s">
        <v>4932</v>
      </c>
      <c r="B2156" s="5" t="s">
        <v>4934</v>
      </c>
      <c r="C2156" s="5" t="s">
        <v>11</v>
      </c>
      <c r="D2156" s="5" t="s">
        <v>88</v>
      </c>
      <c r="E2156" s="5">
        <v>1</v>
      </c>
      <c r="F2156" s="5" cm="1">
        <f t="array" ref="F2156">_xlfn.XLOOKUP(SALES!$D2156,TRIM(Table5[PRODUCTS]),Table5[SELLING PRICE])</f>
        <v>14000</v>
      </c>
      <c r="G2156" s="5">
        <f t="shared" si="66"/>
        <v>14000</v>
      </c>
      <c r="H2156" s="6" t="str">
        <f t="shared" si="67"/>
        <v>Dec</v>
      </c>
      <c r="I2156" s="5">
        <f>YEAR(SALES!$A2156)</f>
        <v>2023</v>
      </c>
    </row>
    <row r="2157" spans="1:9" x14ac:dyDescent="0.35">
      <c r="A2157" s="7" t="s">
        <v>4872</v>
      </c>
      <c r="B2157" s="7" t="s">
        <v>4879</v>
      </c>
      <c r="C2157" s="7" t="s">
        <v>11</v>
      </c>
      <c r="D2157" s="7" t="s">
        <v>88</v>
      </c>
      <c r="E2157" s="7">
        <v>9</v>
      </c>
      <c r="F2157" s="7" cm="1">
        <f t="array" ref="F2157">_xlfn.XLOOKUP(SALES!$D2157,TRIM(Table5[PRODUCTS]),Table5[SELLING PRICE])</f>
        <v>14000</v>
      </c>
      <c r="G2157" s="7">
        <f t="shared" si="66"/>
        <v>126000</v>
      </c>
      <c r="H2157" s="6" t="str">
        <f t="shared" si="67"/>
        <v>Dec</v>
      </c>
      <c r="I2157" s="7">
        <f>YEAR(SALES!$A2157)</f>
        <v>2023</v>
      </c>
    </row>
    <row r="2158" spans="1:9" x14ac:dyDescent="0.35">
      <c r="A2158" s="5" t="s">
        <v>4811</v>
      </c>
      <c r="B2158" s="5" t="s">
        <v>4813</v>
      </c>
      <c r="C2158" s="5" t="s">
        <v>11</v>
      </c>
      <c r="D2158" s="5" t="s">
        <v>88</v>
      </c>
      <c r="E2158" s="5">
        <v>12</v>
      </c>
      <c r="F2158" s="5" cm="1">
        <f t="array" ref="F2158">_xlfn.XLOOKUP(SALES!$D2158,TRIM(Table5[PRODUCTS]),Table5[SELLING PRICE])</f>
        <v>14000</v>
      </c>
      <c r="G2158" s="5">
        <f t="shared" si="66"/>
        <v>168000</v>
      </c>
      <c r="H2158" s="6" t="str">
        <f t="shared" si="67"/>
        <v>Dec</v>
      </c>
      <c r="I2158" s="5">
        <f>YEAR(SALES!$A2158)</f>
        <v>2023</v>
      </c>
    </row>
    <row r="2159" spans="1:9" x14ac:dyDescent="0.35">
      <c r="A2159" s="7" t="s">
        <v>4712</v>
      </c>
      <c r="B2159" s="7" t="s">
        <v>4711</v>
      </c>
      <c r="C2159" s="7" t="s">
        <v>11</v>
      </c>
      <c r="D2159" s="7" t="s">
        <v>88</v>
      </c>
      <c r="E2159" s="7">
        <v>12</v>
      </c>
      <c r="F2159" s="7" cm="1">
        <f t="array" ref="F2159">_xlfn.XLOOKUP(SALES!$D2159,TRIM(Table5[PRODUCTS]),Table5[SELLING PRICE])</f>
        <v>14000</v>
      </c>
      <c r="G2159" s="7">
        <f t="shared" si="66"/>
        <v>168000</v>
      </c>
      <c r="H2159" s="6" t="str">
        <f t="shared" si="67"/>
        <v>Jan</v>
      </c>
      <c r="I2159" s="5">
        <f>YEAR(SALES!$A2159)</f>
        <v>2024</v>
      </c>
    </row>
    <row r="2160" spans="1:9" x14ac:dyDescent="0.35">
      <c r="A2160" s="5" t="s">
        <v>4678</v>
      </c>
      <c r="B2160" s="5" t="s">
        <v>4681</v>
      </c>
      <c r="C2160" s="5" t="s">
        <v>11</v>
      </c>
      <c r="D2160" s="5" t="s">
        <v>88</v>
      </c>
      <c r="E2160" s="5">
        <v>14</v>
      </c>
      <c r="F2160" s="5" cm="1">
        <f t="array" ref="F2160">_xlfn.XLOOKUP(SALES!$D2160,TRIM(Table5[PRODUCTS]),Table5[SELLING PRICE])</f>
        <v>14000</v>
      </c>
      <c r="G2160" s="5">
        <f t="shared" si="66"/>
        <v>196000</v>
      </c>
      <c r="H2160" s="6" t="str">
        <f t="shared" si="67"/>
        <v>Jan</v>
      </c>
      <c r="I2160" s="5">
        <f>YEAR(SALES!$A2160)</f>
        <v>2024</v>
      </c>
    </row>
    <row r="2161" spans="1:9" x14ac:dyDescent="0.35">
      <c r="A2161" s="7" t="s">
        <v>4630</v>
      </c>
      <c r="B2161" s="7" t="s">
        <v>4636</v>
      </c>
      <c r="C2161" s="7" t="s">
        <v>11</v>
      </c>
      <c r="D2161" s="7" t="s">
        <v>88</v>
      </c>
      <c r="E2161" s="7">
        <v>9</v>
      </c>
      <c r="F2161" s="7" cm="1">
        <f t="array" ref="F2161">_xlfn.XLOOKUP(SALES!$D2161,TRIM(Table5[PRODUCTS]),Table5[SELLING PRICE])</f>
        <v>14000</v>
      </c>
      <c r="G2161" s="7">
        <f t="shared" si="66"/>
        <v>126000</v>
      </c>
      <c r="H2161" s="6" t="str">
        <f t="shared" si="67"/>
        <v>Jan</v>
      </c>
      <c r="I2161" s="5">
        <f>YEAR(SALES!$A2161)</f>
        <v>2024</v>
      </c>
    </row>
    <row r="2162" spans="1:9" x14ac:dyDescent="0.35">
      <c r="A2162" s="5" t="s">
        <v>4577</v>
      </c>
      <c r="B2162" s="5" t="s">
        <v>4578</v>
      </c>
      <c r="C2162" s="5" t="s">
        <v>11</v>
      </c>
      <c r="D2162" s="5" t="s">
        <v>88</v>
      </c>
      <c r="E2162" s="5">
        <v>3</v>
      </c>
      <c r="F2162" s="5" cm="1">
        <f t="array" ref="F2162">_xlfn.XLOOKUP(SALES!$D2162,TRIM(Table5[PRODUCTS]),Table5[SELLING PRICE])</f>
        <v>14000</v>
      </c>
      <c r="G2162" s="5">
        <f t="shared" si="66"/>
        <v>42000</v>
      </c>
      <c r="H2162" s="6" t="str">
        <f t="shared" si="67"/>
        <v>Jan</v>
      </c>
      <c r="I2162" s="5">
        <f>YEAR(SALES!$A2162)</f>
        <v>2024</v>
      </c>
    </row>
    <row r="2163" spans="1:9" x14ac:dyDescent="0.35">
      <c r="A2163" s="7" t="s">
        <v>4577</v>
      </c>
      <c r="B2163" s="7" t="s">
        <v>4576</v>
      </c>
      <c r="C2163" s="7" t="s">
        <v>11</v>
      </c>
      <c r="D2163" s="7" t="s">
        <v>88</v>
      </c>
      <c r="E2163" s="7">
        <v>3</v>
      </c>
      <c r="F2163" s="7" cm="1">
        <f t="array" ref="F2163">_xlfn.XLOOKUP(SALES!$D2163,TRIM(Table5[PRODUCTS]),Table5[SELLING PRICE])</f>
        <v>14000</v>
      </c>
      <c r="G2163" s="7">
        <f t="shared" si="66"/>
        <v>42000</v>
      </c>
      <c r="H2163" s="6" t="str">
        <f t="shared" si="67"/>
        <v>Jan</v>
      </c>
      <c r="I2163" s="7">
        <f>YEAR(SALES!$A2163)</f>
        <v>2024</v>
      </c>
    </row>
    <row r="2164" spans="1:9" x14ac:dyDescent="0.35">
      <c r="A2164" s="5" t="s">
        <v>4569</v>
      </c>
      <c r="B2164" s="5" t="s">
        <v>4574</v>
      </c>
      <c r="C2164" s="5" t="s">
        <v>11</v>
      </c>
      <c r="D2164" s="5" t="s">
        <v>88</v>
      </c>
      <c r="E2164" s="5">
        <v>9</v>
      </c>
      <c r="F2164" s="5" cm="1">
        <f t="array" ref="F2164">_xlfn.XLOOKUP(SALES!$D2164,TRIM(Table5[PRODUCTS]),Table5[SELLING PRICE])</f>
        <v>14000</v>
      </c>
      <c r="G2164" s="5">
        <f t="shared" si="66"/>
        <v>126000</v>
      </c>
      <c r="H2164" s="6" t="str">
        <f t="shared" si="67"/>
        <v>Jan</v>
      </c>
      <c r="I2164" s="5">
        <f>YEAR(SALES!$A2164)</f>
        <v>2024</v>
      </c>
    </row>
    <row r="2165" spans="1:9" x14ac:dyDescent="0.35">
      <c r="A2165" s="7" t="s">
        <v>4466</v>
      </c>
      <c r="B2165" s="7" t="s">
        <v>4468</v>
      </c>
      <c r="C2165" s="7" t="s">
        <v>11</v>
      </c>
      <c r="D2165" s="7" t="s">
        <v>88</v>
      </c>
      <c r="E2165" s="7">
        <v>1</v>
      </c>
      <c r="F2165" s="7" cm="1">
        <f t="array" ref="F2165">_xlfn.XLOOKUP(SALES!$D2165,TRIM(Table5[PRODUCTS]),Table5[SELLING PRICE])</f>
        <v>14000</v>
      </c>
      <c r="G2165" s="7">
        <f t="shared" si="66"/>
        <v>14000</v>
      </c>
      <c r="H2165" s="6" t="str">
        <f t="shared" si="67"/>
        <v>Feb</v>
      </c>
      <c r="I2165" s="5">
        <f>YEAR(SALES!$A2165)</f>
        <v>2024</v>
      </c>
    </row>
    <row r="2166" spans="1:9" x14ac:dyDescent="0.35">
      <c r="A2166" s="5" t="s">
        <v>4459</v>
      </c>
      <c r="B2166" s="5" t="s">
        <v>4464</v>
      </c>
      <c r="C2166" s="5" t="s">
        <v>11</v>
      </c>
      <c r="D2166" s="5" t="s">
        <v>88</v>
      </c>
      <c r="E2166" s="5">
        <v>9</v>
      </c>
      <c r="F2166" s="5" cm="1">
        <f t="array" ref="F2166">_xlfn.XLOOKUP(SALES!$D2166,TRIM(Table5[PRODUCTS]),Table5[SELLING PRICE])</f>
        <v>14000</v>
      </c>
      <c r="G2166" s="5">
        <f t="shared" si="66"/>
        <v>126000</v>
      </c>
      <c r="H2166" s="6" t="str">
        <f t="shared" si="67"/>
        <v>Feb</v>
      </c>
      <c r="I2166" s="5">
        <f>YEAR(SALES!$A2166)</f>
        <v>2024</v>
      </c>
    </row>
    <row r="2167" spans="1:9" x14ac:dyDescent="0.35">
      <c r="A2167" s="7" t="s">
        <v>4459</v>
      </c>
      <c r="B2167" s="7" t="s">
        <v>4461</v>
      </c>
      <c r="C2167" s="7" t="s">
        <v>11</v>
      </c>
      <c r="D2167" s="7" t="s">
        <v>88</v>
      </c>
      <c r="E2167" s="7">
        <v>13</v>
      </c>
      <c r="F2167" s="7" cm="1">
        <f t="array" ref="F2167">_xlfn.XLOOKUP(SALES!$D2167,TRIM(Table5[PRODUCTS]),Table5[SELLING PRICE])</f>
        <v>14000</v>
      </c>
      <c r="G2167" s="7">
        <f t="shared" si="66"/>
        <v>182000</v>
      </c>
      <c r="H2167" s="6" t="str">
        <f t="shared" si="67"/>
        <v>Feb</v>
      </c>
      <c r="I2167" s="5">
        <f>YEAR(SALES!$A2167)</f>
        <v>2024</v>
      </c>
    </row>
    <row r="2168" spans="1:9" x14ac:dyDescent="0.35">
      <c r="A2168" s="5" t="s">
        <v>4432</v>
      </c>
      <c r="B2168" s="5" t="s">
        <v>4431</v>
      </c>
      <c r="C2168" s="5" t="s">
        <v>11</v>
      </c>
      <c r="D2168" s="5" t="s">
        <v>88</v>
      </c>
      <c r="E2168" s="5">
        <v>7</v>
      </c>
      <c r="F2168" s="5" cm="1">
        <f t="array" ref="F2168">_xlfn.XLOOKUP(SALES!$D2168,TRIM(Table5[PRODUCTS]),Table5[SELLING PRICE])</f>
        <v>14000</v>
      </c>
      <c r="G2168" s="5">
        <f t="shared" si="66"/>
        <v>98000</v>
      </c>
      <c r="H2168" s="6" t="str">
        <f t="shared" si="67"/>
        <v>Feb</v>
      </c>
      <c r="I2168" s="5">
        <f>YEAR(SALES!$A2168)</f>
        <v>2024</v>
      </c>
    </row>
    <row r="2169" spans="1:9" x14ac:dyDescent="0.35">
      <c r="A2169" s="7" t="s">
        <v>4416</v>
      </c>
      <c r="B2169" s="7" t="s">
        <v>4415</v>
      </c>
      <c r="C2169" s="7" t="s">
        <v>11</v>
      </c>
      <c r="D2169" s="7" t="s">
        <v>88</v>
      </c>
      <c r="E2169" s="7">
        <v>14</v>
      </c>
      <c r="F2169" s="7" cm="1">
        <f t="array" ref="F2169">_xlfn.XLOOKUP(SALES!$D2169,TRIM(Table5[PRODUCTS]),Table5[SELLING PRICE])</f>
        <v>14000</v>
      </c>
      <c r="G2169" s="7">
        <f t="shared" si="66"/>
        <v>196000</v>
      </c>
      <c r="H2169" s="6" t="str">
        <f t="shared" si="67"/>
        <v>Feb</v>
      </c>
      <c r="I2169" s="7">
        <f>YEAR(SALES!$A2169)</f>
        <v>2024</v>
      </c>
    </row>
    <row r="2170" spans="1:9" x14ac:dyDescent="0.35">
      <c r="A2170" s="5" t="s">
        <v>4407</v>
      </c>
      <c r="B2170" s="5" t="s">
        <v>4409</v>
      </c>
      <c r="C2170" s="5" t="s">
        <v>11</v>
      </c>
      <c r="D2170" s="5" t="s">
        <v>88</v>
      </c>
      <c r="E2170" s="5">
        <v>11</v>
      </c>
      <c r="F2170" s="5" cm="1">
        <f t="array" ref="F2170">_xlfn.XLOOKUP(SALES!$D2170,TRIM(Table5[PRODUCTS]),Table5[SELLING PRICE])</f>
        <v>14000</v>
      </c>
      <c r="G2170" s="5">
        <f t="shared" si="66"/>
        <v>154000</v>
      </c>
      <c r="H2170" s="6" t="str">
        <f t="shared" si="67"/>
        <v>Feb</v>
      </c>
      <c r="I2170" s="5">
        <f>YEAR(SALES!$A2170)</f>
        <v>2024</v>
      </c>
    </row>
    <row r="2171" spans="1:9" x14ac:dyDescent="0.35">
      <c r="A2171" s="7" t="s">
        <v>4352</v>
      </c>
      <c r="B2171" s="7" t="s">
        <v>4354</v>
      </c>
      <c r="C2171" s="7" t="s">
        <v>11</v>
      </c>
      <c r="D2171" s="7" t="s">
        <v>88</v>
      </c>
      <c r="E2171" s="7">
        <v>15</v>
      </c>
      <c r="F2171" s="7" cm="1">
        <f t="array" ref="F2171">_xlfn.XLOOKUP(SALES!$D2171,TRIM(Table5[PRODUCTS]),Table5[SELLING PRICE])</f>
        <v>14000</v>
      </c>
      <c r="G2171" s="7">
        <f t="shared" si="66"/>
        <v>210000</v>
      </c>
      <c r="H2171" s="6" t="str">
        <f t="shared" si="67"/>
        <v>Mar</v>
      </c>
      <c r="I2171" s="5">
        <f>YEAR(SALES!$A2171)</f>
        <v>2024</v>
      </c>
    </row>
    <row r="2172" spans="1:9" x14ac:dyDescent="0.35">
      <c r="A2172" s="5" t="s">
        <v>4312</v>
      </c>
      <c r="B2172" s="5" t="s">
        <v>4313</v>
      </c>
      <c r="C2172" s="5" t="s">
        <v>11</v>
      </c>
      <c r="D2172" s="5" t="s">
        <v>88</v>
      </c>
      <c r="E2172" s="5">
        <v>12</v>
      </c>
      <c r="F2172" s="5" cm="1">
        <f t="array" ref="F2172">_xlfn.XLOOKUP(SALES!$D2172,TRIM(Table5[PRODUCTS]),Table5[SELLING PRICE])</f>
        <v>14000</v>
      </c>
      <c r="G2172" s="5">
        <f t="shared" si="66"/>
        <v>168000</v>
      </c>
      <c r="H2172" s="6" t="str">
        <f t="shared" si="67"/>
        <v>Mar</v>
      </c>
      <c r="I2172" s="5">
        <f>YEAR(SALES!$A2172)</f>
        <v>2024</v>
      </c>
    </row>
    <row r="2173" spans="1:9" x14ac:dyDescent="0.35">
      <c r="A2173" s="7" t="s">
        <v>4295</v>
      </c>
      <c r="B2173" s="7" t="s">
        <v>4299</v>
      </c>
      <c r="C2173" s="7" t="s">
        <v>11</v>
      </c>
      <c r="D2173" s="7" t="s">
        <v>88</v>
      </c>
      <c r="E2173" s="7">
        <v>5</v>
      </c>
      <c r="F2173" s="7" cm="1">
        <f t="array" ref="F2173">_xlfn.XLOOKUP(SALES!$D2173,TRIM(Table5[PRODUCTS]),Table5[SELLING PRICE])</f>
        <v>14000</v>
      </c>
      <c r="G2173" s="7">
        <f t="shared" si="66"/>
        <v>70000</v>
      </c>
      <c r="H2173" s="6" t="str">
        <f t="shared" si="67"/>
        <v>Mar</v>
      </c>
      <c r="I2173" s="5">
        <f>YEAR(SALES!$A2173)</f>
        <v>2024</v>
      </c>
    </row>
    <row r="2174" spans="1:9" x14ac:dyDescent="0.35">
      <c r="A2174" s="5" t="s">
        <v>4180</v>
      </c>
      <c r="B2174" s="5" t="s">
        <v>4181</v>
      </c>
      <c r="C2174" s="5" t="s">
        <v>11</v>
      </c>
      <c r="D2174" s="5" t="s">
        <v>88</v>
      </c>
      <c r="E2174" s="5">
        <v>1</v>
      </c>
      <c r="F2174" s="5" cm="1">
        <f t="array" ref="F2174">_xlfn.XLOOKUP(SALES!$D2174,TRIM(Table5[PRODUCTS]),Table5[SELLING PRICE])</f>
        <v>14000</v>
      </c>
      <c r="G2174" s="5">
        <f t="shared" si="66"/>
        <v>14000</v>
      </c>
      <c r="H2174" s="6" t="str">
        <f t="shared" si="67"/>
        <v>Mar</v>
      </c>
      <c r="I2174" s="5">
        <f>YEAR(SALES!$A2174)</f>
        <v>2024</v>
      </c>
    </row>
    <row r="2175" spans="1:9" x14ac:dyDescent="0.35">
      <c r="A2175" s="7" t="s">
        <v>4155</v>
      </c>
      <c r="B2175" s="7" t="s">
        <v>4159</v>
      </c>
      <c r="C2175" s="7" t="s">
        <v>11</v>
      </c>
      <c r="D2175" s="7" t="s">
        <v>88</v>
      </c>
      <c r="E2175" s="7">
        <v>2</v>
      </c>
      <c r="F2175" s="7" cm="1">
        <f t="array" ref="F2175">_xlfn.XLOOKUP(SALES!$D2175,TRIM(Table5[PRODUCTS]),Table5[SELLING PRICE])</f>
        <v>14000</v>
      </c>
      <c r="G2175" s="7">
        <f t="shared" si="66"/>
        <v>28000</v>
      </c>
      <c r="H2175" s="6" t="str">
        <f t="shared" si="67"/>
        <v>Apr</v>
      </c>
      <c r="I2175" s="7">
        <f>YEAR(SALES!$A2175)</f>
        <v>2024</v>
      </c>
    </row>
    <row r="2176" spans="1:9" x14ac:dyDescent="0.35">
      <c r="A2176" s="5" t="s">
        <v>4117</v>
      </c>
      <c r="B2176" s="5" t="s">
        <v>4119</v>
      </c>
      <c r="C2176" s="5" t="s">
        <v>11</v>
      </c>
      <c r="D2176" s="5" t="s">
        <v>88</v>
      </c>
      <c r="E2176" s="5">
        <v>15</v>
      </c>
      <c r="F2176" s="5" cm="1">
        <f t="array" ref="F2176">_xlfn.XLOOKUP(SALES!$D2176,TRIM(Table5[PRODUCTS]),Table5[SELLING PRICE])</f>
        <v>14000</v>
      </c>
      <c r="G2176" s="5">
        <f t="shared" si="66"/>
        <v>210000</v>
      </c>
      <c r="H2176" s="6" t="str">
        <f t="shared" si="67"/>
        <v>Apr</v>
      </c>
      <c r="I2176" s="5">
        <f>YEAR(SALES!$A2176)</f>
        <v>2024</v>
      </c>
    </row>
    <row r="2177" spans="1:9" x14ac:dyDescent="0.35">
      <c r="A2177" s="7" t="s">
        <v>4065</v>
      </c>
      <c r="B2177" s="7" t="s">
        <v>4075</v>
      </c>
      <c r="C2177" s="7" t="s">
        <v>11</v>
      </c>
      <c r="D2177" s="7" t="s">
        <v>88</v>
      </c>
      <c r="E2177" s="7">
        <v>7</v>
      </c>
      <c r="F2177" s="7" cm="1">
        <f t="array" ref="F2177">_xlfn.XLOOKUP(SALES!$D2177,TRIM(Table5[PRODUCTS]),Table5[SELLING PRICE])</f>
        <v>14000</v>
      </c>
      <c r="G2177" s="7">
        <f t="shared" si="66"/>
        <v>98000</v>
      </c>
      <c r="H2177" s="6" t="str">
        <f t="shared" si="67"/>
        <v>Apr</v>
      </c>
      <c r="I2177" s="5">
        <f>YEAR(SALES!$A2177)</f>
        <v>2024</v>
      </c>
    </row>
    <row r="2178" spans="1:9" x14ac:dyDescent="0.35">
      <c r="A2178" s="5" t="s">
        <v>4043</v>
      </c>
      <c r="B2178" s="5" t="s">
        <v>4045</v>
      </c>
      <c r="C2178" s="5" t="s">
        <v>11</v>
      </c>
      <c r="D2178" s="5" t="s">
        <v>88</v>
      </c>
      <c r="E2178" s="5">
        <v>6</v>
      </c>
      <c r="F2178" s="5" cm="1">
        <f t="array" ref="F2178">_xlfn.XLOOKUP(SALES!$D2178,TRIM(Table5[PRODUCTS]),Table5[SELLING PRICE])</f>
        <v>14000</v>
      </c>
      <c r="G2178" s="5">
        <f t="shared" ref="G2178:G2241" si="68">PRODUCT(E2178:F2178)</f>
        <v>84000</v>
      </c>
      <c r="H2178" s="6" t="str">
        <f t="shared" ref="H2178:H2241" si="69">TEXT(A2178, "mmm")</f>
        <v>Apr</v>
      </c>
      <c r="I2178" s="5">
        <f>YEAR(SALES!$A2178)</f>
        <v>2024</v>
      </c>
    </row>
    <row r="2179" spans="1:9" x14ac:dyDescent="0.35">
      <c r="A2179" s="7" t="s">
        <v>3803</v>
      </c>
      <c r="B2179" s="7" t="s">
        <v>3804</v>
      </c>
      <c r="C2179" s="7" t="s">
        <v>11</v>
      </c>
      <c r="D2179" s="7" t="s">
        <v>88</v>
      </c>
      <c r="E2179" s="7">
        <v>11</v>
      </c>
      <c r="F2179" s="7" cm="1">
        <f t="array" ref="F2179">_xlfn.XLOOKUP(SALES!$D2179,TRIM(Table5[PRODUCTS]),Table5[SELLING PRICE])</f>
        <v>14000</v>
      </c>
      <c r="G2179" s="7">
        <f t="shared" si="68"/>
        <v>154000</v>
      </c>
      <c r="H2179" s="6" t="str">
        <f t="shared" si="69"/>
        <v>May</v>
      </c>
      <c r="I2179" s="5">
        <f>YEAR(SALES!$A2179)</f>
        <v>2024</v>
      </c>
    </row>
    <row r="2180" spans="1:9" x14ac:dyDescent="0.35">
      <c r="A2180" s="5" t="s">
        <v>3670</v>
      </c>
      <c r="B2180" s="5" t="s">
        <v>3672</v>
      </c>
      <c r="C2180" s="5" t="s">
        <v>11</v>
      </c>
      <c r="D2180" s="5" t="s">
        <v>88</v>
      </c>
      <c r="E2180" s="5">
        <v>2</v>
      </c>
      <c r="F2180" s="5" cm="1">
        <f t="array" ref="F2180">_xlfn.XLOOKUP(SALES!$D2180,TRIM(Table5[PRODUCTS]),Table5[SELLING PRICE])</f>
        <v>14000</v>
      </c>
      <c r="G2180" s="5">
        <f t="shared" si="68"/>
        <v>28000</v>
      </c>
      <c r="H2180" s="6" t="str">
        <f t="shared" si="69"/>
        <v>Jun</v>
      </c>
      <c r="I2180" s="5">
        <f>YEAR(SALES!$A2180)</f>
        <v>2024</v>
      </c>
    </row>
    <row r="2181" spans="1:9" x14ac:dyDescent="0.35">
      <c r="A2181" s="7" t="s">
        <v>3660</v>
      </c>
      <c r="B2181" s="7" t="s">
        <v>3659</v>
      </c>
      <c r="C2181" s="7" t="s">
        <v>11</v>
      </c>
      <c r="D2181" s="7" t="s">
        <v>88</v>
      </c>
      <c r="E2181" s="7">
        <v>4</v>
      </c>
      <c r="F2181" s="7" cm="1">
        <f t="array" ref="F2181">_xlfn.XLOOKUP(SALES!$D2181,TRIM(Table5[PRODUCTS]),Table5[SELLING PRICE])</f>
        <v>14000</v>
      </c>
      <c r="G2181" s="7">
        <f t="shared" si="68"/>
        <v>56000</v>
      </c>
      <c r="H2181" s="6" t="str">
        <f t="shared" si="69"/>
        <v>Jun</v>
      </c>
      <c r="I2181" s="7">
        <f>YEAR(SALES!$A2181)</f>
        <v>2024</v>
      </c>
    </row>
    <row r="2182" spans="1:9" x14ac:dyDescent="0.35">
      <c r="A2182" s="5" t="s">
        <v>3534</v>
      </c>
      <c r="B2182" s="5" t="s">
        <v>3536</v>
      </c>
      <c r="C2182" s="5" t="s">
        <v>11</v>
      </c>
      <c r="D2182" s="5" t="s">
        <v>88</v>
      </c>
      <c r="E2182" s="5">
        <v>6</v>
      </c>
      <c r="F2182" s="5" cm="1">
        <f t="array" ref="F2182">_xlfn.XLOOKUP(SALES!$D2182,TRIM(Table5[PRODUCTS]),Table5[SELLING PRICE])</f>
        <v>14000</v>
      </c>
      <c r="G2182" s="5">
        <f t="shared" si="68"/>
        <v>84000</v>
      </c>
      <c r="H2182" s="6" t="str">
        <f t="shared" si="69"/>
        <v>Jul</v>
      </c>
      <c r="I2182" s="5">
        <f>YEAR(SALES!$A2182)</f>
        <v>2024</v>
      </c>
    </row>
    <row r="2183" spans="1:9" x14ac:dyDescent="0.35">
      <c r="A2183" s="7" t="s">
        <v>3527</v>
      </c>
      <c r="B2183" s="7" t="s">
        <v>3530</v>
      </c>
      <c r="C2183" s="7" t="s">
        <v>11</v>
      </c>
      <c r="D2183" s="7" t="s">
        <v>88</v>
      </c>
      <c r="E2183" s="7">
        <v>4</v>
      </c>
      <c r="F2183" s="7" cm="1">
        <f t="array" ref="F2183">_xlfn.XLOOKUP(SALES!$D2183,TRIM(Table5[PRODUCTS]),Table5[SELLING PRICE])</f>
        <v>14000</v>
      </c>
      <c r="G2183" s="7">
        <f t="shared" si="68"/>
        <v>56000</v>
      </c>
      <c r="H2183" s="6" t="str">
        <f t="shared" si="69"/>
        <v>Jul</v>
      </c>
      <c r="I2183" s="5">
        <f>YEAR(SALES!$A2183)</f>
        <v>2024</v>
      </c>
    </row>
    <row r="2184" spans="1:9" x14ac:dyDescent="0.35">
      <c r="A2184" s="5" t="s">
        <v>3490</v>
      </c>
      <c r="B2184" s="5" t="s">
        <v>3494</v>
      </c>
      <c r="C2184" s="5" t="s">
        <v>11</v>
      </c>
      <c r="D2184" s="5" t="s">
        <v>88</v>
      </c>
      <c r="E2184" s="5">
        <v>8</v>
      </c>
      <c r="F2184" s="5" cm="1">
        <f t="array" ref="F2184">_xlfn.XLOOKUP(SALES!$D2184,TRIM(Table5[PRODUCTS]),Table5[SELLING PRICE])</f>
        <v>14000</v>
      </c>
      <c r="G2184" s="5">
        <f t="shared" si="68"/>
        <v>112000</v>
      </c>
      <c r="H2184" s="6" t="str">
        <f t="shared" si="69"/>
        <v>Jul</v>
      </c>
      <c r="I2184" s="5">
        <f>YEAR(SALES!$A2184)</f>
        <v>2024</v>
      </c>
    </row>
    <row r="2185" spans="1:9" x14ac:dyDescent="0.35">
      <c r="A2185" s="7" t="s">
        <v>3423</v>
      </c>
      <c r="B2185" s="7" t="s">
        <v>3429</v>
      </c>
      <c r="C2185" s="7" t="s">
        <v>11</v>
      </c>
      <c r="D2185" s="7" t="s">
        <v>88</v>
      </c>
      <c r="E2185" s="7">
        <v>4</v>
      </c>
      <c r="F2185" s="7" cm="1">
        <f t="array" ref="F2185">_xlfn.XLOOKUP(SALES!$D2185,TRIM(Table5[PRODUCTS]),Table5[SELLING PRICE])</f>
        <v>14000</v>
      </c>
      <c r="G2185" s="7">
        <f t="shared" si="68"/>
        <v>56000</v>
      </c>
      <c r="H2185" s="6" t="str">
        <f t="shared" si="69"/>
        <v>Jul</v>
      </c>
      <c r="I2185" s="5">
        <f>YEAR(SALES!$A2185)</f>
        <v>2024</v>
      </c>
    </row>
    <row r="2186" spans="1:9" x14ac:dyDescent="0.35">
      <c r="A2186" s="5" t="s">
        <v>3406</v>
      </c>
      <c r="B2186" s="5" t="s">
        <v>3413</v>
      </c>
      <c r="C2186" s="5" t="s">
        <v>11</v>
      </c>
      <c r="D2186" s="5" t="s">
        <v>88</v>
      </c>
      <c r="E2186" s="5">
        <v>15</v>
      </c>
      <c r="F2186" s="5" cm="1">
        <f t="array" ref="F2186">_xlfn.XLOOKUP(SALES!$D2186,TRIM(Table5[PRODUCTS]),Table5[SELLING PRICE])</f>
        <v>14000</v>
      </c>
      <c r="G2186" s="5">
        <f t="shared" si="68"/>
        <v>210000</v>
      </c>
      <c r="H2186" s="6" t="str">
        <f t="shared" si="69"/>
        <v>Jul</v>
      </c>
      <c r="I2186" s="5">
        <f>YEAR(SALES!$A2186)</f>
        <v>2024</v>
      </c>
    </row>
    <row r="2187" spans="1:9" x14ac:dyDescent="0.35">
      <c r="A2187" s="7" t="s">
        <v>3400</v>
      </c>
      <c r="B2187" s="7" t="s">
        <v>3402</v>
      </c>
      <c r="C2187" s="7" t="s">
        <v>11</v>
      </c>
      <c r="D2187" s="7" t="s">
        <v>88</v>
      </c>
      <c r="E2187" s="7">
        <v>10</v>
      </c>
      <c r="F2187" s="7" cm="1">
        <f t="array" ref="F2187">_xlfn.XLOOKUP(SALES!$D2187,TRIM(Table5[PRODUCTS]),Table5[SELLING PRICE])</f>
        <v>14000</v>
      </c>
      <c r="G2187" s="7">
        <f t="shared" si="68"/>
        <v>140000</v>
      </c>
      <c r="H2187" s="6" t="str">
        <f t="shared" si="69"/>
        <v>Jul</v>
      </c>
      <c r="I2187" s="7">
        <f>YEAR(SALES!$A2187)</f>
        <v>2024</v>
      </c>
    </row>
    <row r="2188" spans="1:9" x14ac:dyDescent="0.35">
      <c r="A2188" s="5" t="s">
        <v>3361</v>
      </c>
      <c r="B2188" s="5" t="s">
        <v>3366</v>
      </c>
      <c r="C2188" s="5" t="s">
        <v>11</v>
      </c>
      <c r="D2188" s="5" t="s">
        <v>88</v>
      </c>
      <c r="E2188" s="5">
        <v>6</v>
      </c>
      <c r="F2188" s="5" cm="1">
        <f t="array" ref="F2188">_xlfn.XLOOKUP(SALES!$D2188,TRIM(Table5[PRODUCTS]),Table5[SELLING PRICE])</f>
        <v>14000</v>
      </c>
      <c r="G2188" s="5">
        <f t="shared" si="68"/>
        <v>84000</v>
      </c>
      <c r="H2188" s="6" t="str">
        <f t="shared" si="69"/>
        <v>Aug</v>
      </c>
      <c r="I2188" s="5">
        <f>YEAR(SALES!$A2188)</f>
        <v>2024</v>
      </c>
    </row>
    <row r="2189" spans="1:9" x14ac:dyDescent="0.35">
      <c r="A2189" s="7" t="s">
        <v>3303</v>
      </c>
      <c r="B2189" s="7" t="s">
        <v>3304</v>
      </c>
      <c r="C2189" s="7" t="s">
        <v>11</v>
      </c>
      <c r="D2189" s="7" t="s">
        <v>88</v>
      </c>
      <c r="E2189" s="7">
        <v>3</v>
      </c>
      <c r="F2189" s="7" cm="1">
        <f t="array" ref="F2189">_xlfn.XLOOKUP(SALES!$D2189,TRIM(Table5[PRODUCTS]),Table5[SELLING PRICE])</f>
        <v>14000</v>
      </c>
      <c r="G2189" s="7">
        <f t="shared" si="68"/>
        <v>42000</v>
      </c>
      <c r="H2189" s="6" t="str">
        <f t="shared" si="69"/>
        <v>Aug</v>
      </c>
      <c r="I2189" s="5">
        <f>YEAR(SALES!$A2189)</f>
        <v>2024</v>
      </c>
    </row>
    <row r="2190" spans="1:9" x14ac:dyDescent="0.35">
      <c r="A2190" s="5" t="s">
        <v>3281</v>
      </c>
      <c r="B2190" s="5" t="s">
        <v>3285</v>
      </c>
      <c r="C2190" s="5" t="s">
        <v>11</v>
      </c>
      <c r="D2190" s="5" t="s">
        <v>88</v>
      </c>
      <c r="E2190" s="5">
        <v>4</v>
      </c>
      <c r="F2190" s="5" cm="1">
        <f t="array" ref="F2190">_xlfn.XLOOKUP(SALES!$D2190,TRIM(Table5[PRODUCTS]),Table5[SELLING PRICE])</f>
        <v>14000</v>
      </c>
      <c r="G2190" s="5">
        <f t="shared" si="68"/>
        <v>56000</v>
      </c>
      <c r="H2190" s="6" t="str">
        <f t="shared" si="69"/>
        <v>Aug</v>
      </c>
      <c r="I2190" s="5">
        <f>YEAR(SALES!$A2190)</f>
        <v>2024</v>
      </c>
    </row>
    <row r="2191" spans="1:9" x14ac:dyDescent="0.35">
      <c r="A2191" s="7" t="s">
        <v>3238</v>
      </c>
      <c r="B2191" s="7" t="s">
        <v>3240</v>
      </c>
      <c r="C2191" s="7" t="s">
        <v>11</v>
      </c>
      <c r="D2191" s="7" t="s">
        <v>88</v>
      </c>
      <c r="E2191" s="7">
        <v>2</v>
      </c>
      <c r="F2191" s="7" cm="1">
        <f t="array" ref="F2191">_xlfn.XLOOKUP(SALES!$D2191,TRIM(Table5[PRODUCTS]),Table5[SELLING PRICE])</f>
        <v>14000</v>
      </c>
      <c r="G2191" s="7">
        <f t="shared" si="68"/>
        <v>28000</v>
      </c>
      <c r="H2191" s="6" t="str">
        <f t="shared" si="69"/>
        <v>Aug</v>
      </c>
      <c r="I2191" s="5">
        <f>YEAR(SALES!$A2191)</f>
        <v>2024</v>
      </c>
    </row>
    <row r="2192" spans="1:9" x14ac:dyDescent="0.35">
      <c r="A2192" s="5" t="s">
        <v>3233</v>
      </c>
      <c r="B2192" s="5" t="s">
        <v>3232</v>
      </c>
      <c r="C2192" s="5" t="s">
        <v>11</v>
      </c>
      <c r="D2192" s="5" t="s">
        <v>88</v>
      </c>
      <c r="E2192" s="5">
        <v>13</v>
      </c>
      <c r="F2192" s="5" cm="1">
        <f t="array" ref="F2192">_xlfn.XLOOKUP(SALES!$D2192,TRIM(Table5[PRODUCTS]),Table5[SELLING PRICE])</f>
        <v>14000</v>
      </c>
      <c r="G2192" s="5">
        <f t="shared" si="68"/>
        <v>182000</v>
      </c>
      <c r="H2192" s="6" t="str">
        <f t="shared" si="69"/>
        <v>Aug</v>
      </c>
      <c r="I2192" s="5">
        <f>YEAR(SALES!$A2192)</f>
        <v>2024</v>
      </c>
    </row>
    <row r="2193" spans="1:9" x14ac:dyDescent="0.35">
      <c r="A2193" s="7" t="s">
        <v>3183</v>
      </c>
      <c r="B2193" s="7" t="s">
        <v>3184</v>
      </c>
      <c r="C2193" s="7" t="s">
        <v>11</v>
      </c>
      <c r="D2193" s="7" t="s">
        <v>88</v>
      </c>
      <c r="E2193" s="7">
        <v>15</v>
      </c>
      <c r="F2193" s="7" cm="1">
        <f t="array" ref="F2193">_xlfn.XLOOKUP(SALES!$D2193,TRIM(Table5[PRODUCTS]),Table5[SELLING PRICE])</f>
        <v>14000</v>
      </c>
      <c r="G2193" s="7">
        <f t="shared" si="68"/>
        <v>210000</v>
      </c>
      <c r="H2193" s="6" t="str">
        <f t="shared" si="69"/>
        <v>Sept</v>
      </c>
      <c r="I2193" s="7">
        <f>YEAR(SALES!$A2193)</f>
        <v>2024</v>
      </c>
    </row>
    <row r="2194" spans="1:9" x14ac:dyDescent="0.35">
      <c r="A2194" s="5" t="s">
        <v>3069</v>
      </c>
      <c r="B2194" s="5" t="s">
        <v>3074</v>
      </c>
      <c r="C2194" s="5" t="s">
        <v>11</v>
      </c>
      <c r="D2194" s="5" t="s">
        <v>88</v>
      </c>
      <c r="E2194" s="5">
        <v>6</v>
      </c>
      <c r="F2194" s="5" cm="1">
        <f t="array" ref="F2194">_xlfn.XLOOKUP(SALES!$D2194,TRIM(Table5[PRODUCTS]),Table5[SELLING PRICE])</f>
        <v>14000</v>
      </c>
      <c r="G2194" s="5">
        <f t="shared" si="68"/>
        <v>84000</v>
      </c>
      <c r="H2194" s="6" t="str">
        <f t="shared" si="69"/>
        <v>Sept</v>
      </c>
      <c r="I2194" s="5">
        <f>YEAR(SALES!$A2194)</f>
        <v>2024</v>
      </c>
    </row>
    <row r="2195" spans="1:9" x14ac:dyDescent="0.35">
      <c r="A2195" s="7" t="s">
        <v>3061</v>
      </c>
      <c r="B2195" s="7" t="s">
        <v>3064</v>
      </c>
      <c r="C2195" s="7" t="s">
        <v>11</v>
      </c>
      <c r="D2195" s="7" t="s">
        <v>88</v>
      </c>
      <c r="E2195" s="7">
        <v>11</v>
      </c>
      <c r="F2195" s="7" cm="1">
        <f t="array" ref="F2195">_xlfn.XLOOKUP(SALES!$D2195,TRIM(Table5[PRODUCTS]),Table5[SELLING PRICE])</f>
        <v>14000</v>
      </c>
      <c r="G2195" s="7">
        <f t="shared" si="68"/>
        <v>154000</v>
      </c>
      <c r="H2195" s="6" t="str">
        <f t="shared" si="69"/>
        <v>Sept</v>
      </c>
      <c r="I2195" s="5">
        <f>YEAR(SALES!$A2195)</f>
        <v>2024</v>
      </c>
    </row>
    <row r="2196" spans="1:9" x14ac:dyDescent="0.35">
      <c r="A2196" s="5" t="s">
        <v>3012</v>
      </c>
      <c r="B2196" s="5" t="s">
        <v>3013</v>
      </c>
      <c r="C2196" s="5" t="s">
        <v>11</v>
      </c>
      <c r="D2196" s="5" t="s">
        <v>88</v>
      </c>
      <c r="E2196" s="5">
        <v>14</v>
      </c>
      <c r="F2196" s="5" cm="1">
        <f t="array" ref="F2196">_xlfn.XLOOKUP(SALES!$D2196,TRIM(Table5[PRODUCTS]),Table5[SELLING PRICE])</f>
        <v>14000</v>
      </c>
      <c r="G2196" s="5">
        <f t="shared" si="68"/>
        <v>196000</v>
      </c>
      <c r="H2196" s="6" t="str">
        <f t="shared" si="69"/>
        <v>Oct</v>
      </c>
      <c r="I2196" s="5">
        <f>YEAR(SALES!$A2196)</f>
        <v>2024</v>
      </c>
    </row>
    <row r="2197" spans="1:9" x14ac:dyDescent="0.35">
      <c r="A2197" s="7" t="s">
        <v>2967</v>
      </c>
      <c r="B2197" s="7" t="s">
        <v>2966</v>
      </c>
      <c r="C2197" s="7" t="s">
        <v>11</v>
      </c>
      <c r="D2197" s="7" t="s">
        <v>88</v>
      </c>
      <c r="E2197" s="7">
        <v>9</v>
      </c>
      <c r="F2197" s="7" cm="1">
        <f t="array" ref="F2197">_xlfn.XLOOKUP(SALES!$D2197,TRIM(Table5[PRODUCTS]),Table5[SELLING PRICE])</f>
        <v>14000</v>
      </c>
      <c r="G2197" s="7">
        <f t="shared" si="68"/>
        <v>126000</v>
      </c>
      <c r="H2197" s="6" t="str">
        <f t="shared" si="69"/>
        <v>Oct</v>
      </c>
      <c r="I2197" s="5">
        <f>YEAR(SALES!$A2197)</f>
        <v>2024</v>
      </c>
    </row>
    <row r="2198" spans="1:9" x14ac:dyDescent="0.35">
      <c r="A2198" s="5" t="s">
        <v>2951</v>
      </c>
      <c r="B2198" s="5" t="s">
        <v>2954</v>
      </c>
      <c r="C2198" s="5" t="s">
        <v>11</v>
      </c>
      <c r="D2198" s="5" t="s">
        <v>88</v>
      </c>
      <c r="E2198" s="5">
        <v>13</v>
      </c>
      <c r="F2198" s="5" cm="1">
        <f t="array" ref="F2198">_xlfn.XLOOKUP(SALES!$D2198,TRIM(Table5[PRODUCTS]),Table5[SELLING PRICE])</f>
        <v>14000</v>
      </c>
      <c r="G2198" s="5">
        <f t="shared" si="68"/>
        <v>182000</v>
      </c>
      <c r="H2198" s="6" t="str">
        <f t="shared" si="69"/>
        <v>Oct</v>
      </c>
      <c r="I2198" s="5">
        <f>YEAR(SALES!$A2198)</f>
        <v>2024</v>
      </c>
    </row>
    <row r="2199" spans="1:9" x14ac:dyDescent="0.35">
      <c r="A2199" s="7" t="s">
        <v>2934</v>
      </c>
      <c r="B2199" s="7" t="s">
        <v>2935</v>
      </c>
      <c r="C2199" s="7" t="s">
        <v>11</v>
      </c>
      <c r="D2199" s="7" t="s">
        <v>88</v>
      </c>
      <c r="E2199" s="7">
        <v>9</v>
      </c>
      <c r="F2199" s="7" cm="1">
        <f t="array" ref="F2199">_xlfn.XLOOKUP(SALES!$D2199,TRIM(Table5[PRODUCTS]),Table5[SELLING PRICE])</f>
        <v>14000</v>
      </c>
      <c r="G2199" s="7">
        <f t="shared" si="68"/>
        <v>126000</v>
      </c>
      <c r="H2199" s="6" t="str">
        <f t="shared" si="69"/>
        <v>Oct</v>
      </c>
      <c r="I2199" s="7">
        <f>YEAR(SALES!$A2199)</f>
        <v>2024</v>
      </c>
    </row>
    <row r="2200" spans="1:9" x14ac:dyDescent="0.35">
      <c r="A2200" s="5" t="s">
        <v>2908</v>
      </c>
      <c r="B2200" s="5" t="s">
        <v>2910</v>
      </c>
      <c r="C2200" s="5" t="s">
        <v>11</v>
      </c>
      <c r="D2200" s="5" t="s">
        <v>88</v>
      </c>
      <c r="E2200" s="5">
        <v>6</v>
      </c>
      <c r="F2200" s="5" cm="1">
        <f t="array" ref="F2200">_xlfn.XLOOKUP(SALES!$D2200,TRIM(Table5[PRODUCTS]),Table5[SELLING PRICE])</f>
        <v>14000</v>
      </c>
      <c r="G2200" s="5">
        <f t="shared" si="68"/>
        <v>84000</v>
      </c>
      <c r="H2200" s="6" t="str">
        <f t="shared" si="69"/>
        <v>Oct</v>
      </c>
      <c r="I2200" s="5">
        <f>YEAR(SALES!$A2200)</f>
        <v>2024</v>
      </c>
    </row>
    <row r="2201" spans="1:9" x14ac:dyDescent="0.35">
      <c r="A2201" s="7" t="s">
        <v>2900</v>
      </c>
      <c r="B2201" s="7" t="s">
        <v>2902</v>
      </c>
      <c r="C2201" s="7" t="s">
        <v>11</v>
      </c>
      <c r="D2201" s="7" t="s">
        <v>88</v>
      </c>
      <c r="E2201" s="7">
        <v>12</v>
      </c>
      <c r="F2201" s="7" cm="1">
        <f t="array" ref="F2201">_xlfn.XLOOKUP(SALES!$D2201,TRIM(Table5[PRODUCTS]),Table5[SELLING PRICE])</f>
        <v>14000</v>
      </c>
      <c r="G2201" s="7">
        <f t="shared" si="68"/>
        <v>168000</v>
      </c>
      <c r="H2201" s="6" t="str">
        <f t="shared" si="69"/>
        <v>Oct</v>
      </c>
      <c r="I2201" s="5">
        <f>YEAR(SALES!$A2201)</f>
        <v>2024</v>
      </c>
    </row>
    <row r="2202" spans="1:9" x14ac:dyDescent="0.35">
      <c r="A2202" s="5" t="s">
        <v>2871</v>
      </c>
      <c r="B2202" s="5" t="s">
        <v>2873</v>
      </c>
      <c r="C2202" s="5" t="s">
        <v>11</v>
      </c>
      <c r="D2202" s="5" t="s">
        <v>88</v>
      </c>
      <c r="E2202" s="5">
        <v>6</v>
      </c>
      <c r="F2202" s="5" cm="1">
        <f t="array" ref="F2202">_xlfn.XLOOKUP(SALES!$D2202,TRIM(Table5[PRODUCTS]),Table5[SELLING PRICE])</f>
        <v>14000</v>
      </c>
      <c r="G2202" s="5">
        <f t="shared" si="68"/>
        <v>84000</v>
      </c>
      <c r="H2202" s="6" t="str">
        <f t="shared" si="69"/>
        <v>Oct</v>
      </c>
      <c r="I2202" s="5">
        <f>YEAR(SALES!$A2202)</f>
        <v>2024</v>
      </c>
    </row>
    <row r="2203" spans="1:9" x14ac:dyDescent="0.35">
      <c r="A2203" s="7" t="s">
        <v>2788</v>
      </c>
      <c r="B2203" s="7" t="s">
        <v>2790</v>
      </c>
      <c r="C2203" s="7" t="s">
        <v>11</v>
      </c>
      <c r="D2203" s="7" t="s">
        <v>88</v>
      </c>
      <c r="E2203" s="7">
        <v>1</v>
      </c>
      <c r="F2203" s="7" cm="1">
        <f t="array" ref="F2203">_xlfn.XLOOKUP(SALES!$D2203,TRIM(Table5[PRODUCTS]),Table5[SELLING PRICE])</f>
        <v>14000</v>
      </c>
      <c r="G2203" s="7">
        <f t="shared" si="68"/>
        <v>14000</v>
      </c>
      <c r="H2203" s="6" t="str">
        <f t="shared" si="69"/>
        <v>Nov</v>
      </c>
      <c r="I2203" s="5">
        <f>YEAR(SALES!$A2203)</f>
        <v>2024</v>
      </c>
    </row>
    <row r="2204" spans="1:9" x14ac:dyDescent="0.35">
      <c r="A2204" s="5" t="s">
        <v>2681</v>
      </c>
      <c r="B2204" s="5" t="s">
        <v>2683</v>
      </c>
      <c r="C2204" s="5" t="s">
        <v>11</v>
      </c>
      <c r="D2204" s="5" t="s">
        <v>88</v>
      </c>
      <c r="E2204" s="5">
        <v>2</v>
      </c>
      <c r="F2204" s="5" cm="1">
        <f t="array" ref="F2204">_xlfn.XLOOKUP(SALES!$D2204,TRIM(Table5[PRODUCTS]),Table5[SELLING PRICE])</f>
        <v>14000</v>
      </c>
      <c r="G2204" s="5">
        <f t="shared" si="68"/>
        <v>28000</v>
      </c>
      <c r="H2204" s="6" t="str">
        <f t="shared" si="69"/>
        <v>Nov</v>
      </c>
      <c r="I2204" s="5">
        <f>YEAR(SALES!$A2204)</f>
        <v>2024</v>
      </c>
    </row>
    <row r="2205" spans="1:9" x14ac:dyDescent="0.35">
      <c r="A2205" s="7" t="s">
        <v>2578</v>
      </c>
      <c r="B2205" s="7" t="s">
        <v>2580</v>
      </c>
      <c r="C2205" s="7" t="s">
        <v>11</v>
      </c>
      <c r="D2205" s="7" t="s">
        <v>88</v>
      </c>
      <c r="E2205" s="7">
        <v>10</v>
      </c>
      <c r="F2205" s="7" cm="1">
        <f t="array" ref="F2205">_xlfn.XLOOKUP(SALES!$D2205,TRIM(Table5[PRODUCTS]),Table5[SELLING PRICE])</f>
        <v>14000</v>
      </c>
      <c r="G2205" s="7">
        <f t="shared" si="68"/>
        <v>140000</v>
      </c>
      <c r="H2205" s="6" t="str">
        <f t="shared" si="69"/>
        <v>Dec</v>
      </c>
      <c r="I2205" s="7">
        <f>YEAR(SALES!$A2205)</f>
        <v>2024</v>
      </c>
    </row>
    <row r="2206" spans="1:9" x14ac:dyDescent="0.35">
      <c r="A2206" s="5" t="s">
        <v>2542</v>
      </c>
      <c r="B2206" s="5" t="s">
        <v>2543</v>
      </c>
      <c r="C2206" s="5" t="s">
        <v>11</v>
      </c>
      <c r="D2206" s="5" t="s">
        <v>88</v>
      </c>
      <c r="E2206" s="5">
        <v>11</v>
      </c>
      <c r="F2206" s="5" cm="1">
        <f t="array" ref="F2206">_xlfn.XLOOKUP(SALES!$D2206,TRIM(Table5[PRODUCTS]),Table5[SELLING PRICE])</f>
        <v>14000</v>
      </c>
      <c r="G2206" s="5">
        <f t="shared" si="68"/>
        <v>154000</v>
      </c>
      <c r="H2206" s="6" t="str">
        <f t="shared" si="69"/>
        <v>Dec</v>
      </c>
      <c r="I2206" s="5">
        <f>YEAR(SALES!$A2206)</f>
        <v>2024</v>
      </c>
    </row>
    <row r="2207" spans="1:9" x14ac:dyDescent="0.35">
      <c r="A2207" s="7" t="s">
        <v>2478</v>
      </c>
      <c r="B2207" s="7" t="s">
        <v>2479</v>
      </c>
      <c r="C2207" s="7" t="s">
        <v>11</v>
      </c>
      <c r="D2207" s="7" t="s">
        <v>88</v>
      </c>
      <c r="E2207" s="7">
        <v>12</v>
      </c>
      <c r="F2207" s="7" cm="1">
        <f t="array" ref="F2207">_xlfn.XLOOKUP(SALES!$D2207,TRIM(Table5[PRODUCTS]),Table5[SELLING PRICE])</f>
        <v>14000</v>
      </c>
      <c r="G2207" s="7">
        <f t="shared" si="68"/>
        <v>168000</v>
      </c>
      <c r="H2207" s="6" t="str">
        <f t="shared" si="69"/>
        <v>Dec</v>
      </c>
      <c r="I2207" s="5">
        <f>YEAR(SALES!$A2207)</f>
        <v>2024</v>
      </c>
    </row>
    <row r="2208" spans="1:9" x14ac:dyDescent="0.35">
      <c r="A2208" s="5" t="s">
        <v>2465</v>
      </c>
      <c r="B2208" s="5" t="s">
        <v>2471</v>
      </c>
      <c r="C2208" s="5" t="s">
        <v>11</v>
      </c>
      <c r="D2208" s="5" t="s">
        <v>88</v>
      </c>
      <c r="E2208" s="5">
        <v>10</v>
      </c>
      <c r="F2208" s="5" cm="1">
        <f t="array" ref="F2208">_xlfn.XLOOKUP(SALES!$D2208,TRIM(Table5[PRODUCTS]),Table5[SELLING PRICE])</f>
        <v>14000</v>
      </c>
      <c r="G2208" s="5">
        <f t="shared" si="68"/>
        <v>140000</v>
      </c>
      <c r="H2208" s="6" t="str">
        <f t="shared" si="69"/>
        <v>Dec</v>
      </c>
      <c r="I2208" s="5">
        <f>YEAR(SALES!$A2208)</f>
        <v>2024</v>
      </c>
    </row>
    <row r="2209" spans="1:9" x14ac:dyDescent="0.35">
      <c r="A2209" s="7" t="s">
        <v>2411</v>
      </c>
      <c r="B2209" s="7" t="s">
        <v>2410</v>
      </c>
      <c r="C2209" s="7" t="s">
        <v>11</v>
      </c>
      <c r="D2209" s="7" t="s">
        <v>88</v>
      </c>
      <c r="E2209" s="7">
        <v>3</v>
      </c>
      <c r="F2209" s="7" cm="1">
        <f t="array" ref="F2209">_xlfn.XLOOKUP(SALES!$D2209,TRIM(Table5[PRODUCTS]),Table5[SELLING PRICE])</f>
        <v>14000</v>
      </c>
      <c r="G2209" s="7">
        <f t="shared" si="68"/>
        <v>42000</v>
      </c>
      <c r="H2209" s="6" t="str">
        <f t="shared" si="69"/>
        <v>Jan</v>
      </c>
      <c r="I2209" s="5">
        <f>YEAR(SALES!$A2209)</f>
        <v>2025</v>
      </c>
    </row>
    <row r="2210" spans="1:9" x14ac:dyDescent="0.35">
      <c r="A2210" s="5" t="s">
        <v>2376</v>
      </c>
      <c r="B2210" s="5" t="s">
        <v>2375</v>
      </c>
      <c r="C2210" s="5" t="s">
        <v>11</v>
      </c>
      <c r="D2210" s="5" t="s">
        <v>88</v>
      </c>
      <c r="E2210" s="5">
        <v>6</v>
      </c>
      <c r="F2210" s="5" cm="1">
        <f t="array" ref="F2210">_xlfn.XLOOKUP(SALES!$D2210,TRIM(Table5[PRODUCTS]),Table5[SELLING PRICE])</f>
        <v>14000</v>
      </c>
      <c r="G2210" s="5">
        <f t="shared" si="68"/>
        <v>84000</v>
      </c>
      <c r="H2210" s="6" t="str">
        <f t="shared" si="69"/>
        <v>Jan</v>
      </c>
      <c r="I2210" s="5">
        <f>YEAR(SALES!$A2210)</f>
        <v>2025</v>
      </c>
    </row>
    <row r="2211" spans="1:9" x14ac:dyDescent="0.35">
      <c r="A2211" s="7" t="s">
        <v>2296</v>
      </c>
      <c r="B2211" s="7" t="s">
        <v>2298</v>
      </c>
      <c r="C2211" s="7" t="s">
        <v>11</v>
      </c>
      <c r="D2211" s="7" t="s">
        <v>88</v>
      </c>
      <c r="E2211" s="7">
        <v>7</v>
      </c>
      <c r="F2211" s="7" cm="1">
        <f t="array" ref="F2211">_xlfn.XLOOKUP(SALES!$D2211,TRIM(Table5[PRODUCTS]),Table5[SELLING PRICE])</f>
        <v>14000</v>
      </c>
      <c r="G2211" s="7">
        <f t="shared" si="68"/>
        <v>98000</v>
      </c>
      <c r="H2211" s="6" t="str">
        <f t="shared" si="69"/>
        <v>Jan</v>
      </c>
      <c r="I2211" s="7">
        <f>YEAR(SALES!$A2211)</f>
        <v>2025</v>
      </c>
    </row>
    <row r="2212" spans="1:9" x14ac:dyDescent="0.35">
      <c r="A2212" s="5" t="s">
        <v>2182</v>
      </c>
      <c r="B2212" s="5" t="s">
        <v>2185</v>
      </c>
      <c r="C2212" s="5" t="s">
        <v>11</v>
      </c>
      <c r="D2212" s="5" t="s">
        <v>88</v>
      </c>
      <c r="E2212" s="5">
        <v>5</v>
      </c>
      <c r="F2212" s="5" cm="1">
        <f t="array" ref="F2212">_xlfn.XLOOKUP(SALES!$D2212,TRIM(Table5[PRODUCTS]),Table5[SELLING PRICE])</f>
        <v>14000</v>
      </c>
      <c r="G2212" s="5">
        <f t="shared" si="68"/>
        <v>70000</v>
      </c>
      <c r="H2212" s="6" t="str">
        <f t="shared" si="69"/>
        <v>Feb</v>
      </c>
      <c r="I2212" s="5">
        <f>YEAR(SALES!$A2212)</f>
        <v>2025</v>
      </c>
    </row>
    <row r="2213" spans="1:9" x14ac:dyDescent="0.35">
      <c r="A2213" s="7" t="s">
        <v>2182</v>
      </c>
      <c r="B2213" s="7" t="s">
        <v>2184</v>
      </c>
      <c r="C2213" s="7" t="s">
        <v>11</v>
      </c>
      <c r="D2213" s="7" t="s">
        <v>88</v>
      </c>
      <c r="E2213" s="7">
        <v>2</v>
      </c>
      <c r="F2213" s="7" cm="1">
        <f t="array" ref="F2213">_xlfn.XLOOKUP(SALES!$D2213,TRIM(Table5[PRODUCTS]),Table5[SELLING PRICE])</f>
        <v>14000</v>
      </c>
      <c r="G2213" s="7">
        <f t="shared" si="68"/>
        <v>28000</v>
      </c>
      <c r="H2213" s="6" t="str">
        <f t="shared" si="69"/>
        <v>Feb</v>
      </c>
      <c r="I2213" s="5">
        <f>YEAR(SALES!$A2213)</f>
        <v>2025</v>
      </c>
    </row>
    <row r="2214" spans="1:9" x14ac:dyDescent="0.35">
      <c r="A2214" s="5" t="s">
        <v>2158</v>
      </c>
      <c r="B2214" s="5" t="s">
        <v>2160</v>
      </c>
      <c r="C2214" s="5" t="s">
        <v>11</v>
      </c>
      <c r="D2214" s="5" t="s">
        <v>88</v>
      </c>
      <c r="E2214" s="5">
        <v>7</v>
      </c>
      <c r="F2214" s="5" cm="1">
        <f t="array" ref="F2214">_xlfn.XLOOKUP(SALES!$D2214,TRIM(Table5[PRODUCTS]),Table5[SELLING PRICE])</f>
        <v>14000</v>
      </c>
      <c r="G2214" s="5">
        <f t="shared" si="68"/>
        <v>98000</v>
      </c>
      <c r="H2214" s="6" t="str">
        <f t="shared" si="69"/>
        <v>Feb</v>
      </c>
      <c r="I2214" s="5">
        <f>YEAR(SALES!$A2214)</f>
        <v>2025</v>
      </c>
    </row>
    <row r="2215" spans="1:9" x14ac:dyDescent="0.35">
      <c r="A2215" s="7" t="s">
        <v>2106</v>
      </c>
      <c r="B2215" s="7" t="s">
        <v>2108</v>
      </c>
      <c r="C2215" s="7" t="s">
        <v>11</v>
      </c>
      <c r="D2215" s="7" t="s">
        <v>88</v>
      </c>
      <c r="E2215" s="7">
        <v>2</v>
      </c>
      <c r="F2215" s="7" cm="1">
        <f t="array" ref="F2215">_xlfn.XLOOKUP(SALES!$D2215,TRIM(Table5[PRODUCTS]),Table5[SELLING PRICE])</f>
        <v>14000</v>
      </c>
      <c r="G2215" s="7">
        <f t="shared" si="68"/>
        <v>28000</v>
      </c>
      <c r="H2215" s="6" t="str">
        <f t="shared" si="69"/>
        <v>Feb</v>
      </c>
      <c r="I2215" s="5">
        <f>YEAR(SALES!$A2215)</f>
        <v>2025</v>
      </c>
    </row>
    <row r="2216" spans="1:9" x14ac:dyDescent="0.35">
      <c r="A2216" s="5" t="s">
        <v>2012</v>
      </c>
      <c r="B2216" s="5" t="s">
        <v>2011</v>
      </c>
      <c r="C2216" s="5" t="s">
        <v>11</v>
      </c>
      <c r="D2216" s="5" t="s">
        <v>88</v>
      </c>
      <c r="E2216" s="5">
        <v>10</v>
      </c>
      <c r="F2216" s="5" cm="1">
        <f t="array" ref="F2216">_xlfn.XLOOKUP(SALES!$D2216,TRIM(Table5[PRODUCTS]),Table5[SELLING PRICE])</f>
        <v>14000</v>
      </c>
      <c r="G2216" s="5">
        <f t="shared" si="68"/>
        <v>140000</v>
      </c>
      <c r="H2216" s="6" t="str">
        <f t="shared" si="69"/>
        <v>Mar</v>
      </c>
      <c r="I2216" s="5">
        <f>YEAR(SALES!$A2216)</f>
        <v>2025</v>
      </c>
    </row>
    <row r="2217" spans="1:9" x14ac:dyDescent="0.35">
      <c r="A2217" s="7" t="s">
        <v>1988</v>
      </c>
      <c r="B2217" s="7" t="s">
        <v>1987</v>
      </c>
      <c r="C2217" s="7" t="s">
        <v>11</v>
      </c>
      <c r="D2217" s="7" t="s">
        <v>88</v>
      </c>
      <c r="E2217" s="7">
        <v>4</v>
      </c>
      <c r="F2217" s="7" cm="1">
        <f t="array" ref="F2217">_xlfn.XLOOKUP(SALES!$D2217,TRIM(Table5[PRODUCTS]),Table5[SELLING PRICE])</f>
        <v>14000</v>
      </c>
      <c r="G2217" s="7">
        <f t="shared" si="68"/>
        <v>56000</v>
      </c>
      <c r="H2217" s="6" t="str">
        <f t="shared" si="69"/>
        <v>Mar</v>
      </c>
      <c r="I2217" s="7">
        <f>YEAR(SALES!$A2217)</f>
        <v>2025</v>
      </c>
    </row>
    <row r="2218" spans="1:9" x14ac:dyDescent="0.35">
      <c r="A2218" s="5" t="s">
        <v>1892</v>
      </c>
      <c r="B2218" s="5" t="s">
        <v>1898</v>
      </c>
      <c r="C2218" s="5" t="s">
        <v>11</v>
      </c>
      <c r="D2218" s="5" t="s">
        <v>88</v>
      </c>
      <c r="E2218" s="5">
        <v>8</v>
      </c>
      <c r="F2218" s="5" cm="1">
        <f t="array" ref="F2218">_xlfn.XLOOKUP(SALES!$D2218,TRIM(Table5[PRODUCTS]),Table5[SELLING PRICE])</f>
        <v>14000</v>
      </c>
      <c r="G2218" s="5">
        <f t="shared" si="68"/>
        <v>112000</v>
      </c>
      <c r="H2218" s="6" t="str">
        <f t="shared" si="69"/>
        <v>Mar</v>
      </c>
      <c r="I2218" s="5">
        <f>YEAR(SALES!$A2218)</f>
        <v>2025</v>
      </c>
    </row>
    <row r="2219" spans="1:9" x14ac:dyDescent="0.35">
      <c r="A2219" s="7" t="s">
        <v>1892</v>
      </c>
      <c r="B2219" s="7" t="s">
        <v>1897</v>
      </c>
      <c r="C2219" s="7" t="s">
        <v>11</v>
      </c>
      <c r="D2219" s="7" t="s">
        <v>88</v>
      </c>
      <c r="E2219" s="7">
        <v>14</v>
      </c>
      <c r="F2219" s="7" cm="1">
        <f t="array" ref="F2219">_xlfn.XLOOKUP(SALES!$D2219,TRIM(Table5[PRODUCTS]),Table5[SELLING PRICE])</f>
        <v>14000</v>
      </c>
      <c r="G2219" s="7">
        <f t="shared" si="68"/>
        <v>196000</v>
      </c>
      <c r="H2219" s="6" t="str">
        <f t="shared" si="69"/>
        <v>Mar</v>
      </c>
      <c r="I2219" s="5">
        <f>YEAR(SALES!$A2219)</f>
        <v>2025</v>
      </c>
    </row>
    <row r="2220" spans="1:9" x14ac:dyDescent="0.35">
      <c r="A2220" s="5" t="s">
        <v>1787</v>
      </c>
      <c r="B2220" s="5" t="s">
        <v>1786</v>
      </c>
      <c r="C2220" s="5" t="s">
        <v>11</v>
      </c>
      <c r="D2220" s="5" t="s">
        <v>88</v>
      </c>
      <c r="E2220" s="5">
        <v>5</v>
      </c>
      <c r="F2220" s="5" cm="1">
        <f t="array" ref="F2220">_xlfn.XLOOKUP(SALES!$D2220,TRIM(Table5[PRODUCTS]),Table5[SELLING PRICE])</f>
        <v>14000</v>
      </c>
      <c r="G2220" s="5">
        <f t="shared" si="68"/>
        <v>70000</v>
      </c>
      <c r="H2220" s="6" t="str">
        <f t="shared" si="69"/>
        <v>Apr</v>
      </c>
      <c r="I2220" s="5">
        <f>YEAR(SALES!$A2220)</f>
        <v>2025</v>
      </c>
    </row>
    <row r="2221" spans="1:9" x14ac:dyDescent="0.35">
      <c r="A2221" s="7" t="s">
        <v>1760</v>
      </c>
      <c r="B2221" s="7" t="s">
        <v>1766</v>
      </c>
      <c r="C2221" s="7" t="s">
        <v>11</v>
      </c>
      <c r="D2221" s="7" t="s">
        <v>88</v>
      </c>
      <c r="E2221" s="7">
        <v>8</v>
      </c>
      <c r="F2221" s="7" cm="1">
        <f t="array" ref="F2221">_xlfn.XLOOKUP(SALES!$D2221,TRIM(Table5[PRODUCTS]),Table5[SELLING PRICE])</f>
        <v>14000</v>
      </c>
      <c r="G2221" s="7">
        <f t="shared" si="68"/>
        <v>112000</v>
      </c>
      <c r="H2221" s="6" t="str">
        <f t="shared" si="69"/>
        <v>Apr</v>
      </c>
      <c r="I2221" s="5">
        <f>YEAR(SALES!$A2221)</f>
        <v>2025</v>
      </c>
    </row>
    <row r="2222" spans="1:9" x14ac:dyDescent="0.35">
      <c r="A2222" s="5" t="s">
        <v>1670</v>
      </c>
      <c r="B2222" s="5" t="s">
        <v>1669</v>
      </c>
      <c r="C2222" s="5" t="s">
        <v>11</v>
      </c>
      <c r="D2222" s="5" t="s">
        <v>88</v>
      </c>
      <c r="E2222" s="5">
        <v>4</v>
      </c>
      <c r="F2222" s="5" cm="1">
        <f t="array" ref="F2222">_xlfn.XLOOKUP(SALES!$D2222,TRIM(Table5[PRODUCTS]),Table5[SELLING PRICE])</f>
        <v>14000</v>
      </c>
      <c r="G2222" s="5">
        <f t="shared" si="68"/>
        <v>56000</v>
      </c>
      <c r="H2222" s="6" t="str">
        <f t="shared" si="69"/>
        <v>Apr</v>
      </c>
      <c r="I2222" s="5">
        <f>YEAR(SALES!$A2222)</f>
        <v>2025</v>
      </c>
    </row>
    <row r="2223" spans="1:9" x14ac:dyDescent="0.35">
      <c r="A2223" s="7" t="s">
        <v>1638</v>
      </c>
      <c r="B2223" s="7" t="s">
        <v>1639</v>
      </c>
      <c r="C2223" s="7" t="s">
        <v>11</v>
      </c>
      <c r="D2223" s="7" t="s">
        <v>88</v>
      </c>
      <c r="E2223" s="7">
        <v>9</v>
      </c>
      <c r="F2223" s="7" cm="1">
        <f t="array" ref="F2223">_xlfn.XLOOKUP(SALES!$D2223,TRIM(Table5[PRODUCTS]),Table5[SELLING PRICE])</f>
        <v>14000</v>
      </c>
      <c r="G2223" s="7">
        <f t="shared" si="68"/>
        <v>126000</v>
      </c>
      <c r="H2223" s="6" t="str">
        <f t="shared" si="69"/>
        <v>May</v>
      </c>
      <c r="I2223" s="7">
        <f>YEAR(SALES!$A2223)</f>
        <v>2025</v>
      </c>
    </row>
    <row r="2224" spans="1:9" x14ac:dyDescent="0.35">
      <c r="A2224" s="5" t="s">
        <v>1621</v>
      </c>
      <c r="B2224" s="5" t="s">
        <v>1625</v>
      </c>
      <c r="C2224" s="5" t="s">
        <v>11</v>
      </c>
      <c r="D2224" s="5" t="s">
        <v>88</v>
      </c>
      <c r="E2224" s="5">
        <v>1</v>
      </c>
      <c r="F2224" s="5" cm="1">
        <f t="array" ref="F2224">_xlfn.XLOOKUP(SALES!$D2224,TRIM(Table5[PRODUCTS]),Table5[SELLING PRICE])</f>
        <v>14000</v>
      </c>
      <c r="G2224" s="5">
        <f t="shared" si="68"/>
        <v>14000</v>
      </c>
      <c r="H2224" s="6" t="str">
        <f t="shared" si="69"/>
        <v>May</v>
      </c>
      <c r="I2224" s="5">
        <f>YEAR(SALES!$A2224)</f>
        <v>2025</v>
      </c>
    </row>
    <row r="2225" spans="1:9" x14ac:dyDescent="0.35">
      <c r="A2225" s="7" t="s">
        <v>1598</v>
      </c>
      <c r="B2225" s="7" t="s">
        <v>1602</v>
      </c>
      <c r="C2225" s="7" t="s">
        <v>11</v>
      </c>
      <c r="D2225" s="7" t="s">
        <v>88</v>
      </c>
      <c r="E2225" s="7">
        <v>4</v>
      </c>
      <c r="F2225" s="7" cm="1">
        <f t="array" ref="F2225">_xlfn.XLOOKUP(SALES!$D2225,TRIM(Table5[PRODUCTS]),Table5[SELLING PRICE])</f>
        <v>14000</v>
      </c>
      <c r="G2225" s="7">
        <f t="shared" si="68"/>
        <v>56000</v>
      </c>
      <c r="H2225" s="6" t="str">
        <f t="shared" si="69"/>
        <v>May</v>
      </c>
      <c r="I2225" s="5">
        <f>YEAR(SALES!$A2225)</f>
        <v>2025</v>
      </c>
    </row>
    <row r="2226" spans="1:9" x14ac:dyDescent="0.35">
      <c r="A2226" s="5" t="s">
        <v>1585</v>
      </c>
      <c r="B2226" s="5" t="s">
        <v>1591</v>
      </c>
      <c r="C2226" s="5" t="s">
        <v>11</v>
      </c>
      <c r="D2226" s="5" t="s">
        <v>88</v>
      </c>
      <c r="E2226" s="5">
        <v>11</v>
      </c>
      <c r="F2226" s="5" cm="1">
        <f t="array" ref="F2226">_xlfn.XLOOKUP(SALES!$D2226,TRIM(Table5[PRODUCTS]),Table5[SELLING PRICE])</f>
        <v>14000</v>
      </c>
      <c r="G2226" s="5">
        <f t="shared" si="68"/>
        <v>154000</v>
      </c>
      <c r="H2226" s="6" t="str">
        <f t="shared" si="69"/>
        <v>May</v>
      </c>
      <c r="I2226" s="5">
        <f>YEAR(SALES!$A2226)</f>
        <v>2025</v>
      </c>
    </row>
    <row r="2227" spans="1:9" x14ac:dyDescent="0.35">
      <c r="A2227" s="7" t="s">
        <v>1573</v>
      </c>
      <c r="B2227" s="7" t="s">
        <v>1576</v>
      </c>
      <c r="C2227" s="7" t="s">
        <v>11</v>
      </c>
      <c r="D2227" s="7" t="s">
        <v>88</v>
      </c>
      <c r="E2227" s="7">
        <v>8</v>
      </c>
      <c r="F2227" s="7" cm="1">
        <f t="array" ref="F2227">_xlfn.XLOOKUP(SALES!$D2227,TRIM(Table5[PRODUCTS]),Table5[SELLING PRICE])</f>
        <v>14000</v>
      </c>
      <c r="G2227" s="7">
        <f t="shared" si="68"/>
        <v>112000</v>
      </c>
      <c r="H2227" s="6" t="str">
        <f t="shared" si="69"/>
        <v>May</v>
      </c>
      <c r="I2227" s="5">
        <f>YEAR(SALES!$A2227)</f>
        <v>2025</v>
      </c>
    </row>
    <row r="2228" spans="1:9" x14ac:dyDescent="0.35">
      <c r="A2228" s="5" t="s">
        <v>1553</v>
      </c>
      <c r="B2228" s="5" t="s">
        <v>1557</v>
      </c>
      <c r="C2228" s="5" t="s">
        <v>11</v>
      </c>
      <c r="D2228" s="5" t="s">
        <v>88</v>
      </c>
      <c r="E2228" s="5">
        <v>2</v>
      </c>
      <c r="F2228" s="5" cm="1">
        <f t="array" ref="F2228">_xlfn.XLOOKUP(SALES!$D2228,TRIM(Table5[PRODUCTS]),Table5[SELLING PRICE])</f>
        <v>14000</v>
      </c>
      <c r="G2228" s="5">
        <f t="shared" si="68"/>
        <v>28000</v>
      </c>
      <c r="H2228" s="6" t="str">
        <f t="shared" si="69"/>
        <v>May</v>
      </c>
      <c r="I2228" s="5">
        <f>YEAR(SALES!$A2228)</f>
        <v>2025</v>
      </c>
    </row>
    <row r="2229" spans="1:9" x14ac:dyDescent="0.35">
      <c r="A2229" s="7" t="s">
        <v>1553</v>
      </c>
      <c r="B2229" s="7" t="s">
        <v>1554</v>
      </c>
      <c r="C2229" s="7" t="s">
        <v>11</v>
      </c>
      <c r="D2229" s="7" t="s">
        <v>88</v>
      </c>
      <c r="E2229" s="7">
        <v>15</v>
      </c>
      <c r="F2229" s="7" cm="1">
        <f t="array" ref="F2229">_xlfn.XLOOKUP(SALES!$D2229,TRIM(Table5[PRODUCTS]),Table5[SELLING PRICE])</f>
        <v>14000</v>
      </c>
      <c r="G2229" s="7">
        <f t="shared" si="68"/>
        <v>210000</v>
      </c>
      <c r="H2229" s="6" t="str">
        <f t="shared" si="69"/>
        <v>May</v>
      </c>
      <c r="I2229" s="7">
        <f>YEAR(SALES!$A2229)</f>
        <v>2025</v>
      </c>
    </row>
    <row r="2230" spans="1:9" x14ac:dyDescent="0.35">
      <c r="A2230" s="5" t="s">
        <v>1513</v>
      </c>
      <c r="B2230" s="5" t="s">
        <v>1516</v>
      </c>
      <c r="C2230" s="5" t="s">
        <v>11</v>
      </c>
      <c r="D2230" s="5" t="s">
        <v>88</v>
      </c>
      <c r="E2230" s="5">
        <v>8</v>
      </c>
      <c r="F2230" s="5" cm="1">
        <f t="array" ref="F2230">_xlfn.XLOOKUP(SALES!$D2230,TRIM(Table5[PRODUCTS]),Table5[SELLING PRICE])</f>
        <v>14000</v>
      </c>
      <c r="G2230" s="5">
        <f t="shared" si="68"/>
        <v>112000</v>
      </c>
      <c r="H2230" s="6" t="str">
        <f t="shared" si="69"/>
        <v>May</v>
      </c>
      <c r="I2230" s="5">
        <f>YEAR(SALES!$A2230)</f>
        <v>2025</v>
      </c>
    </row>
    <row r="2231" spans="1:9" x14ac:dyDescent="0.35">
      <c r="A2231" s="7" t="s">
        <v>1513</v>
      </c>
      <c r="B2231" s="7" t="s">
        <v>1515</v>
      </c>
      <c r="C2231" s="7" t="s">
        <v>11</v>
      </c>
      <c r="D2231" s="7" t="s">
        <v>88</v>
      </c>
      <c r="E2231" s="7">
        <v>4</v>
      </c>
      <c r="F2231" s="7" cm="1">
        <f t="array" ref="F2231">_xlfn.XLOOKUP(SALES!$D2231,TRIM(Table5[PRODUCTS]),Table5[SELLING PRICE])</f>
        <v>14000</v>
      </c>
      <c r="G2231" s="7">
        <f t="shared" si="68"/>
        <v>56000</v>
      </c>
      <c r="H2231" s="6" t="str">
        <f t="shared" si="69"/>
        <v>May</v>
      </c>
      <c r="I2231" s="5">
        <f>YEAR(SALES!$A2231)</f>
        <v>2025</v>
      </c>
    </row>
    <row r="2232" spans="1:9" x14ac:dyDescent="0.35">
      <c r="A2232" s="5" t="s">
        <v>1488</v>
      </c>
      <c r="B2232" s="5" t="s">
        <v>1489</v>
      </c>
      <c r="C2232" s="5" t="s">
        <v>11</v>
      </c>
      <c r="D2232" s="5" t="s">
        <v>88</v>
      </c>
      <c r="E2232" s="5">
        <v>1</v>
      </c>
      <c r="F2232" s="5" cm="1">
        <f t="array" ref="F2232">_xlfn.XLOOKUP(SALES!$D2232,TRIM(Table5[PRODUCTS]),Table5[SELLING PRICE])</f>
        <v>14000</v>
      </c>
      <c r="G2232" s="5">
        <f t="shared" si="68"/>
        <v>14000</v>
      </c>
      <c r="H2232" s="6" t="str">
        <f t="shared" si="69"/>
        <v>May</v>
      </c>
      <c r="I2232" s="5">
        <f>YEAR(SALES!$A2232)</f>
        <v>2025</v>
      </c>
    </row>
    <row r="2233" spans="1:9" x14ac:dyDescent="0.35">
      <c r="A2233" s="7" t="s">
        <v>1457</v>
      </c>
      <c r="B2233" s="7" t="s">
        <v>1458</v>
      </c>
      <c r="C2233" s="7" t="s">
        <v>11</v>
      </c>
      <c r="D2233" s="7" t="s">
        <v>88</v>
      </c>
      <c r="E2233" s="7">
        <v>13</v>
      </c>
      <c r="F2233" s="7" cm="1">
        <f t="array" ref="F2233">_xlfn.XLOOKUP(SALES!$D2233,TRIM(Table5[PRODUCTS]),Table5[SELLING PRICE])</f>
        <v>14000</v>
      </c>
      <c r="G2233" s="7">
        <f t="shared" si="68"/>
        <v>182000</v>
      </c>
      <c r="H2233" s="6" t="str">
        <f t="shared" si="69"/>
        <v>May</v>
      </c>
      <c r="I2233" s="5">
        <f>YEAR(SALES!$A2233)</f>
        <v>2025</v>
      </c>
    </row>
    <row r="2234" spans="1:9" x14ac:dyDescent="0.35">
      <c r="A2234" s="5" t="s">
        <v>1430</v>
      </c>
      <c r="B2234" s="5" t="s">
        <v>1433</v>
      </c>
      <c r="C2234" s="5" t="s">
        <v>11</v>
      </c>
      <c r="D2234" s="5" t="s">
        <v>88</v>
      </c>
      <c r="E2234" s="5">
        <v>14</v>
      </c>
      <c r="F2234" s="5" cm="1">
        <f t="array" ref="F2234">_xlfn.XLOOKUP(SALES!$D2234,TRIM(Table5[PRODUCTS]),Table5[SELLING PRICE])</f>
        <v>14000</v>
      </c>
      <c r="G2234" s="5">
        <f t="shared" si="68"/>
        <v>196000</v>
      </c>
      <c r="H2234" s="6" t="str">
        <f t="shared" si="69"/>
        <v>May</v>
      </c>
      <c r="I2234" s="5">
        <f>YEAR(SALES!$A2234)</f>
        <v>2025</v>
      </c>
    </row>
    <row r="2235" spans="1:9" x14ac:dyDescent="0.35">
      <c r="A2235" s="7" t="s">
        <v>1365</v>
      </c>
      <c r="B2235" s="7" t="s">
        <v>1366</v>
      </c>
      <c r="C2235" s="7" t="s">
        <v>11</v>
      </c>
      <c r="D2235" s="7" t="s">
        <v>88</v>
      </c>
      <c r="E2235" s="7">
        <v>12</v>
      </c>
      <c r="F2235" s="7" cm="1">
        <f t="array" ref="F2235">_xlfn.XLOOKUP(SALES!$D2235,TRIM(Table5[PRODUCTS]),Table5[SELLING PRICE])</f>
        <v>14000</v>
      </c>
      <c r="G2235" s="7">
        <f t="shared" si="68"/>
        <v>168000</v>
      </c>
      <c r="H2235" s="6" t="str">
        <f t="shared" si="69"/>
        <v>Jun</v>
      </c>
      <c r="I2235" s="7">
        <f>YEAR(SALES!$A2235)</f>
        <v>2025</v>
      </c>
    </row>
    <row r="2236" spans="1:9" x14ac:dyDescent="0.35">
      <c r="A2236" s="5" t="s">
        <v>1362</v>
      </c>
      <c r="B2236" s="5" t="s">
        <v>1363</v>
      </c>
      <c r="C2236" s="5" t="s">
        <v>11</v>
      </c>
      <c r="D2236" s="5" t="s">
        <v>88</v>
      </c>
      <c r="E2236" s="5">
        <v>1</v>
      </c>
      <c r="F2236" s="5" cm="1">
        <f t="array" ref="F2236">_xlfn.XLOOKUP(SALES!$D2236,TRIM(Table5[PRODUCTS]),Table5[SELLING PRICE])</f>
        <v>14000</v>
      </c>
      <c r="G2236" s="5">
        <f t="shared" si="68"/>
        <v>14000</v>
      </c>
      <c r="H2236" s="6" t="str">
        <f t="shared" si="69"/>
        <v>Jun</v>
      </c>
      <c r="I2236" s="5">
        <f>YEAR(SALES!$A2236)</f>
        <v>2025</v>
      </c>
    </row>
    <row r="2237" spans="1:9" x14ac:dyDescent="0.35">
      <c r="A2237" s="7" t="s">
        <v>1289</v>
      </c>
      <c r="B2237" s="7" t="s">
        <v>1288</v>
      </c>
      <c r="C2237" s="7" t="s">
        <v>11</v>
      </c>
      <c r="D2237" s="7" t="s">
        <v>88</v>
      </c>
      <c r="E2237" s="7">
        <v>4</v>
      </c>
      <c r="F2237" s="7" cm="1">
        <f t="array" ref="F2237">_xlfn.XLOOKUP(SALES!$D2237,TRIM(Table5[PRODUCTS]),Table5[SELLING PRICE])</f>
        <v>14000</v>
      </c>
      <c r="G2237" s="7">
        <f t="shared" si="68"/>
        <v>56000</v>
      </c>
      <c r="H2237" s="6" t="str">
        <f t="shared" si="69"/>
        <v>Jun</v>
      </c>
      <c r="I2237" s="5">
        <f>YEAR(SALES!$A2237)</f>
        <v>2025</v>
      </c>
    </row>
    <row r="2238" spans="1:9" x14ac:dyDescent="0.35">
      <c r="A2238" s="5" t="s">
        <v>1267</v>
      </c>
      <c r="B2238" s="5" t="s">
        <v>1269</v>
      </c>
      <c r="C2238" s="5" t="s">
        <v>11</v>
      </c>
      <c r="D2238" s="5" t="s">
        <v>88</v>
      </c>
      <c r="E2238" s="5">
        <v>2</v>
      </c>
      <c r="F2238" s="5" cm="1">
        <f t="array" ref="F2238">_xlfn.XLOOKUP(SALES!$D2238,TRIM(Table5[PRODUCTS]),Table5[SELLING PRICE])</f>
        <v>14000</v>
      </c>
      <c r="G2238" s="5">
        <f t="shared" si="68"/>
        <v>28000</v>
      </c>
      <c r="H2238" s="6" t="str">
        <f t="shared" si="69"/>
        <v>Jun</v>
      </c>
      <c r="I2238" s="5">
        <f>YEAR(SALES!$A2238)</f>
        <v>2025</v>
      </c>
    </row>
    <row r="2239" spans="1:9" x14ac:dyDescent="0.35">
      <c r="A2239" s="7" t="s">
        <v>1220</v>
      </c>
      <c r="B2239" s="7" t="s">
        <v>1224</v>
      </c>
      <c r="C2239" s="7" t="s">
        <v>11</v>
      </c>
      <c r="D2239" s="7" t="s">
        <v>88</v>
      </c>
      <c r="E2239" s="7">
        <v>3</v>
      </c>
      <c r="F2239" s="7" cm="1">
        <f t="array" ref="F2239">_xlfn.XLOOKUP(SALES!$D2239,TRIM(Table5[PRODUCTS]),Table5[SELLING PRICE])</f>
        <v>14000</v>
      </c>
      <c r="G2239" s="7">
        <f t="shared" si="68"/>
        <v>42000</v>
      </c>
      <c r="H2239" s="6" t="str">
        <f t="shared" si="69"/>
        <v>Jul</v>
      </c>
      <c r="I2239" s="5">
        <f>YEAR(SALES!$A2239)</f>
        <v>2025</v>
      </c>
    </row>
    <row r="2240" spans="1:9" x14ac:dyDescent="0.35">
      <c r="A2240" s="5" t="s">
        <v>1208</v>
      </c>
      <c r="B2240" s="5" t="s">
        <v>1213</v>
      </c>
      <c r="C2240" s="5" t="s">
        <v>11</v>
      </c>
      <c r="D2240" s="5" t="s">
        <v>88</v>
      </c>
      <c r="E2240" s="5">
        <v>12</v>
      </c>
      <c r="F2240" s="5" cm="1">
        <f t="array" ref="F2240">_xlfn.XLOOKUP(SALES!$D2240,TRIM(Table5[PRODUCTS]),Table5[SELLING PRICE])</f>
        <v>14000</v>
      </c>
      <c r="G2240" s="5">
        <f t="shared" si="68"/>
        <v>168000</v>
      </c>
      <c r="H2240" s="6" t="str">
        <f t="shared" si="69"/>
        <v>Jul</v>
      </c>
      <c r="I2240" s="5">
        <f>YEAR(SALES!$A2240)</f>
        <v>2025</v>
      </c>
    </row>
    <row r="2241" spans="1:9" x14ac:dyDescent="0.35">
      <c r="A2241" s="7" t="s">
        <v>1202</v>
      </c>
      <c r="B2241" s="7" t="s">
        <v>1204</v>
      </c>
      <c r="C2241" s="7" t="s">
        <v>11</v>
      </c>
      <c r="D2241" s="7" t="s">
        <v>88</v>
      </c>
      <c r="E2241" s="7">
        <v>3</v>
      </c>
      <c r="F2241" s="7" cm="1">
        <f t="array" ref="F2241">_xlfn.XLOOKUP(SALES!$D2241,TRIM(Table5[PRODUCTS]),Table5[SELLING PRICE])</f>
        <v>14000</v>
      </c>
      <c r="G2241" s="7">
        <f t="shared" si="68"/>
        <v>42000</v>
      </c>
      <c r="H2241" s="6" t="str">
        <f t="shared" si="69"/>
        <v>Jul</v>
      </c>
      <c r="I2241" s="7">
        <f>YEAR(SALES!$A2241)</f>
        <v>2025</v>
      </c>
    </row>
    <row r="2242" spans="1:9" x14ac:dyDescent="0.35">
      <c r="A2242" s="5" t="s">
        <v>1192</v>
      </c>
      <c r="B2242" s="5" t="s">
        <v>1197</v>
      </c>
      <c r="C2242" s="5" t="s">
        <v>11</v>
      </c>
      <c r="D2242" s="5" t="s">
        <v>88</v>
      </c>
      <c r="E2242" s="5">
        <v>2</v>
      </c>
      <c r="F2242" s="5" cm="1">
        <f t="array" ref="F2242">_xlfn.XLOOKUP(SALES!$D2242,TRIM(Table5[PRODUCTS]),Table5[SELLING PRICE])</f>
        <v>14000</v>
      </c>
      <c r="G2242" s="5">
        <f t="shared" ref="G2242:G2305" si="70">PRODUCT(E2242:F2242)</f>
        <v>28000</v>
      </c>
      <c r="H2242" s="6" t="str">
        <f t="shared" ref="H2242:H2305" si="71">TEXT(A2242, "mmm")</f>
        <v>Jul</v>
      </c>
      <c r="I2242" s="5">
        <f>YEAR(SALES!$A2242)</f>
        <v>2025</v>
      </c>
    </row>
    <row r="2243" spans="1:9" x14ac:dyDescent="0.35">
      <c r="A2243" s="7" t="s">
        <v>1160</v>
      </c>
      <c r="B2243" s="7" t="s">
        <v>1159</v>
      </c>
      <c r="C2243" s="7" t="s">
        <v>11</v>
      </c>
      <c r="D2243" s="7" t="s">
        <v>88</v>
      </c>
      <c r="E2243" s="7">
        <v>4</v>
      </c>
      <c r="F2243" s="7" cm="1">
        <f t="array" ref="F2243">_xlfn.XLOOKUP(SALES!$D2243,TRIM(Table5[PRODUCTS]),Table5[SELLING PRICE])</f>
        <v>14000</v>
      </c>
      <c r="G2243" s="7">
        <f t="shared" si="70"/>
        <v>56000</v>
      </c>
      <c r="H2243" s="6" t="str">
        <f t="shared" si="71"/>
        <v>Jul</v>
      </c>
      <c r="I2243" s="5">
        <f>YEAR(SALES!$A2243)</f>
        <v>2025</v>
      </c>
    </row>
    <row r="2244" spans="1:9" x14ac:dyDescent="0.35">
      <c r="A2244" s="5" t="s">
        <v>1150</v>
      </c>
      <c r="B2244" s="5" t="s">
        <v>1154</v>
      </c>
      <c r="C2244" s="5" t="s">
        <v>11</v>
      </c>
      <c r="D2244" s="5" t="s">
        <v>88</v>
      </c>
      <c r="E2244" s="5">
        <v>1</v>
      </c>
      <c r="F2244" s="5" cm="1">
        <f t="array" ref="F2244">_xlfn.XLOOKUP(SALES!$D2244,TRIM(Table5[PRODUCTS]),Table5[SELLING PRICE])</f>
        <v>14000</v>
      </c>
      <c r="G2244" s="5">
        <f t="shared" si="70"/>
        <v>14000</v>
      </c>
      <c r="H2244" s="6" t="str">
        <f t="shared" si="71"/>
        <v>Jul</v>
      </c>
      <c r="I2244" s="5">
        <f>YEAR(SALES!$A2244)</f>
        <v>2025</v>
      </c>
    </row>
    <row r="2245" spans="1:9" x14ac:dyDescent="0.35">
      <c r="A2245" s="7" t="s">
        <v>1088</v>
      </c>
      <c r="B2245" s="7" t="s">
        <v>1091</v>
      </c>
      <c r="C2245" s="7" t="s">
        <v>11</v>
      </c>
      <c r="D2245" s="7" t="s">
        <v>88</v>
      </c>
      <c r="E2245" s="7">
        <v>9</v>
      </c>
      <c r="F2245" s="7" cm="1">
        <f t="array" ref="F2245">_xlfn.XLOOKUP(SALES!$D2245,TRIM(Table5[PRODUCTS]),Table5[SELLING PRICE])</f>
        <v>14000</v>
      </c>
      <c r="G2245" s="7">
        <f t="shared" si="70"/>
        <v>126000</v>
      </c>
      <c r="H2245" s="6" t="str">
        <f t="shared" si="71"/>
        <v>Jul</v>
      </c>
      <c r="I2245" s="5">
        <f>YEAR(SALES!$A2245)</f>
        <v>2025</v>
      </c>
    </row>
    <row r="2246" spans="1:9" x14ac:dyDescent="0.35">
      <c r="A2246" s="5" t="s">
        <v>1063</v>
      </c>
      <c r="B2246" s="5" t="s">
        <v>1067</v>
      </c>
      <c r="C2246" s="5" t="s">
        <v>11</v>
      </c>
      <c r="D2246" s="5" t="s">
        <v>88</v>
      </c>
      <c r="E2246" s="5">
        <v>7</v>
      </c>
      <c r="F2246" s="5" cm="1">
        <f t="array" ref="F2246">_xlfn.XLOOKUP(SALES!$D2246,TRIM(Table5[PRODUCTS]),Table5[SELLING PRICE])</f>
        <v>14000</v>
      </c>
      <c r="G2246" s="5">
        <f t="shared" si="70"/>
        <v>98000</v>
      </c>
      <c r="H2246" s="6" t="str">
        <f t="shared" si="71"/>
        <v>Jul</v>
      </c>
      <c r="I2246" s="5">
        <f>YEAR(SALES!$A2246)</f>
        <v>2025</v>
      </c>
    </row>
    <row r="2247" spans="1:9" x14ac:dyDescent="0.35">
      <c r="A2247" s="7" t="s">
        <v>1063</v>
      </c>
      <c r="B2247" s="7" t="s">
        <v>1066</v>
      </c>
      <c r="C2247" s="7" t="s">
        <v>11</v>
      </c>
      <c r="D2247" s="7" t="s">
        <v>88</v>
      </c>
      <c r="E2247" s="7">
        <v>2</v>
      </c>
      <c r="F2247" s="7" cm="1">
        <f t="array" ref="F2247">_xlfn.XLOOKUP(SALES!$D2247,TRIM(Table5[PRODUCTS]),Table5[SELLING PRICE])</f>
        <v>14000</v>
      </c>
      <c r="G2247" s="7">
        <f t="shared" si="70"/>
        <v>28000</v>
      </c>
      <c r="H2247" s="6" t="str">
        <f t="shared" si="71"/>
        <v>Jul</v>
      </c>
      <c r="I2247" s="7">
        <f>YEAR(SALES!$A2247)</f>
        <v>2025</v>
      </c>
    </row>
    <row r="2248" spans="1:9" x14ac:dyDescent="0.35">
      <c r="A2248" s="5" t="s">
        <v>1050</v>
      </c>
      <c r="B2248" s="5" t="s">
        <v>1051</v>
      </c>
      <c r="C2248" s="5" t="s">
        <v>11</v>
      </c>
      <c r="D2248" s="5" t="s">
        <v>88</v>
      </c>
      <c r="E2248" s="5">
        <v>8</v>
      </c>
      <c r="F2248" s="5" cm="1">
        <f t="array" ref="F2248">_xlfn.XLOOKUP(SALES!$D2248,TRIM(Table5[PRODUCTS]),Table5[SELLING PRICE])</f>
        <v>14000</v>
      </c>
      <c r="G2248" s="5">
        <f t="shared" si="70"/>
        <v>112000</v>
      </c>
      <c r="H2248" s="6" t="str">
        <f t="shared" si="71"/>
        <v>Jul</v>
      </c>
      <c r="I2248" s="5">
        <f>YEAR(SALES!$A2248)</f>
        <v>2025</v>
      </c>
    </row>
    <row r="2249" spans="1:9" x14ac:dyDescent="0.35">
      <c r="A2249" s="7" t="s">
        <v>926</v>
      </c>
      <c r="B2249" s="7" t="s">
        <v>930</v>
      </c>
      <c r="C2249" s="7" t="s">
        <v>11</v>
      </c>
      <c r="D2249" s="7" t="s">
        <v>88</v>
      </c>
      <c r="E2249" s="7">
        <v>15</v>
      </c>
      <c r="F2249" s="7" cm="1">
        <f t="array" ref="F2249">_xlfn.XLOOKUP(SALES!$D2249,TRIM(Table5[PRODUCTS]),Table5[SELLING PRICE])</f>
        <v>14000</v>
      </c>
      <c r="G2249" s="7">
        <f t="shared" si="70"/>
        <v>210000</v>
      </c>
      <c r="H2249" s="6" t="str">
        <f t="shared" si="71"/>
        <v>Aug</v>
      </c>
      <c r="I2249" s="5">
        <f>YEAR(SALES!$A2249)</f>
        <v>2025</v>
      </c>
    </row>
    <row r="2250" spans="1:9" x14ac:dyDescent="0.35">
      <c r="A2250" s="5" t="s">
        <v>907</v>
      </c>
      <c r="B2250" s="5" t="s">
        <v>906</v>
      </c>
      <c r="C2250" s="5" t="s">
        <v>11</v>
      </c>
      <c r="D2250" s="5" t="s">
        <v>88</v>
      </c>
      <c r="E2250" s="5">
        <v>9</v>
      </c>
      <c r="F2250" s="5" cm="1">
        <f t="array" ref="F2250">_xlfn.XLOOKUP(SALES!$D2250,TRIM(Table5[PRODUCTS]),Table5[SELLING PRICE])</f>
        <v>14000</v>
      </c>
      <c r="G2250" s="5">
        <f t="shared" si="70"/>
        <v>126000</v>
      </c>
      <c r="H2250" s="6" t="str">
        <f t="shared" si="71"/>
        <v>Aug</v>
      </c>
      <c r="I2250" s="5">
        <f>YEAR(SALES!$A2250)</f>
        <v>2025</v>
      </c>
    </row>
    <row r="2251" spans="1:9" x14ac:dyDescent="0.35">
      <c r="A2251" s="7" t="s">
        <v>802</v>
      </c>
      <c r="B2251" s="7" t="s">
        <v>805</v>
      </c>
      <c r="C2251" s="7" t="s">
        <v>11</v>
      </c>
      <c r="D2251" s="7" t="s">
        <v>88</v>
      </c>
      <c r="E2251" s="7">
        <v>1</v>
      </c>
      <c r="F2251" s="7" cm="1">
        <f t="array" ref="F2251">_xlfn.XLOOKUP(SALES!$D2251,TRIM(Table5[PRODUCTS]),Table5[SELLING PRICE])</f>
        <v>14000</v>
      </c>
      <c r="G2251" s="7">
        <f t="shared" si="70"/>
        <v>14000</v>
      </c>
      <c r="H2251" s="6" t="str">
        <f t="shared" si="71"/>
        <v>Sept</v>
      </c>
      <c r="I2251" s="5">
        <f>YEAR(SALES!$A2251)</f>
        <v>2025</v>
      </c>
    </row>
    <row r="2252" spans="1:9" x14ac:dyDescent="0.35">
      <c r="A2252" s="5" t="s">
        <v>796</v>
      </c>
      <c r="B2252" s="5" t="s">
        <v>795</v>
      </c>
      <c r="C2252" s="5" t="s">
        <v>11</v>
      </c>
      <c r="D2252" s="5" t="s">
        <v>88</v>
      </c>
      <c r="E2252" s="5">
        <v>13</v>
      </c>
      <c r="F2252" s="5" cm="1">
        <f t="array" ref="F2252">_xlfn.XLOOKUP(SALES!$D2252,TRIM(Table5[PRODUCTS]),Table5[SELLING PRICE])</f>
        <v>14000</v>
      </c>
      <c r="G2252" s="5">
        <f t="shared" si="70"/>
        <v>182000</v>
      </c>
      <c r="H2252" s="6" t="str">
        <f t="shared" si="71"/>
        <v>Sept</v>
      </c>
      <c r="I2252" s="5">
        <f>YEAR(SALES!$A2252)</f>
        <v>2025</v>
      </c>
    </row>
    <row r="2253" spans="1:9" x14ac:dyDescent="0.35">
      <c r="A2253" s="7" t="s">
        <v>722</v>
      </c>
      <c r="B2253" s="7" t="s">
        <v>730</v>
      </c>
      <c r="C2253" s="7" t="s">
        <v>11</v>
      </c>
      <c r="D2253" s="7" t="s">
        <v>88</v>
      </c>
      <c r="E2253" s="7">
        <v>14</v>
      </c>
      <c r="F2253" s="7" cm="1">
        <f t="array" ref="F2253">_xlfn.XLOOKUP(SALES!$D2253,TRIM(Table5[PRODUCTS]),Table5[SELLING PRICE])</f>
        <v>14000</v>
      </c>
      <c r="G2253" s="7">
        <f t="shared" si="70"/>
        <v>196000</v>
      </c>
      <c r="H2253" s="6" t="str">
        <f t="shared" si="71"/>
        <v>Sept</v>
      </c>
      <c r="I2253" s="7">
        <f>YEAR(SALES!$A2253)</f>
        <v>2025</v>
      </c>
    </row>
    <row r="2254" spans="1:9" x14ac:dyDescent="0.35">
      <c r="A2254" s="5" t="s">
        <v>684</v>
      </c>
      <c r="B2254" s="5" t="s">
        <v>687</v>
      </c>
      <c r="C2254" s="5" t="s">
        <v>11</v>
      </c>
      <c r="D2254" s="5" t="s">
        <v>88</v>
      </c>
      <c r="E2254" s="5">
        <v>4</v>
      </c>
      <c r="F2254" s="5" cm="1">
        <f t="array" ref="F2254">_xlfn.XLOOKUP(SALES!$D2254,TRIM(Table5[PRODUCTS]),Table5[SELLING PRICE])</f>
        <v>14000</v>
      </c>
      <c r="G2254" s="5">
        <f t="shared" si="70"/>
        <v>56000</v>
      </c>
      <c r="H2254" s="6" t="str">
        <f t="shared" si="71"/>
        <v>Sept</v>
      </c>
      <c r="I2254" s="5">
        <f>YEAR(SALES!$A2254)</f>
        <v>2025</v>
      </c>
    </row>
    <row r="2255" spans="1:9" x14ac:dyDescent="0.35">
      <c r="A2255" s="7" t="s">
        <v>608</v>
      </c>
      <c r="B2255" s="7" t="s">
        <v>607</v>
      </c>
      <c r="C2255" s="7" t="s">
        <v>11</v>
      </c>
      <c r="D2255" s="7" t="s">
        <v>88</v>
      </c>
      <c r="E2255" s="7">
        <v>3</v>
      </c>
      <c r="F2255" s="7" cm="1">
        <f t="array" ref="F2255">_xlfn.XLOOKUP(SALES!$D2255,TRIM(Table5[PRODUCTS]),Table5[SELLING PRICE])</f>
        <v>14000</v>
      </c>
      <c r="G2255" s="7">
        <f t="shared" si="70"/>
        <v>42000</v>
      </c>
      <c r="H2255" s="6" t="str">
        <f t="shared" si="71"/>
        <v>Oct</v>
      </c>
      <c r="I2255" s="5">
        <f>YEAR(SALES!$A2255)</f>
        <v>2025</v>
      </c>
    </row>
    <row r="2256" spans="1:9" x14ac:dyDescent="0.35">
      <c r="A2256" s="5" t="s">
        <v>564</v>
      </c>
      <c r="B2256" s="5" t="s">
        <v>566</v>
      </c>
      <c r="C2256" s="5" t="s">
        <v>11</v>
      </c>
      <c r="D2256" s="5" t="s">
        <v>88</v>
      </c>
      <c r="E2256" s="5">
        <v>7</v>
      </c>
      <c r="F2256" s="5" cm="1">
        <f t="array" ref="F2256">_xlfn.XLOOKUP(SALES!$D2256,TRIM(Table5[PRODUCTS]),Table5[SELLING PRICE])</f>
        <v>14000</v>
      </c>
      <c r="G2256" s="5">
        <f t="shared" si="70"/>
        <v>98000</v>
      </c>
      <c r="H2256" s="6" t="str">
        <f t="shared" si="71"/>
        <v>Oct</v>
      </c>
      <c r="I2256" s="5">
        <f>YEAR(SALES!$A2256)</f>
        <v>2025</v>
      </c>
    </row>
    <row r="2257" spans="1:9" x14ac:dyDescent="0.35">
      <c r="A2257" s="7" t="s">
        <v>528</v>
      </c>
      <c r="B2257" s="7" t="s">
        <v>533</v>
      </c>
      <c r="C2257" s="7" t="s">
        <v>11</v>
      </c>
      <c r="D2257" s="7" t="s">
        <v>88</v>
      </c>
      <c r="E2257" s="7">
        <v>13</v>
      </c>
      <c r="F2257" s="7" cm="1">
        <f t="array" ref="F2257">_xlfn.XLOOKUP(SALES!$D2257,TRIM(Table5[PRODUCTS]),Table5[SELLING PRICE])</f>
        <v>14000</v>
      </c>
      <c r="G2257" s="7">
        <f t="shared" si="70"/>
        <v>182000</v>
      </c>
      <c r="H2257" s="6" t="str">
        <f t="shared" si="71"/>
        <v>Oct</v>
      </c>
      <c r="I2257" s="5">
        <f>YEAR(SALES!$A2257)</f>
        <v>2025</v>
      </c>
    </row>
    <row r="2258" spans="1:9" x14ac:dyDescent="0.35">
      <c r="A2258" s="5" t="s">
        <v>413</v>
      </c>
      <c r="B2258" s="5" t="s">
        <v>416</v>
      </c>
      <c r="C2258" s="5" t="s">
        <v>11</v>
      </c>
      <c r="D2258" s="5" t="s">
        <v>88</v>
      </c>
      <c r="E2258" s="5">
        <v>8</v>
      </c>
      <c r="F2258" s="5" cm="1">
        <f t="array" ref="F2258">_xlfn.XLOOKUP(SALES!$D2258,TRIM(Table5[PRODUCTS]),Table5[SELLING PRICE])</f>
        <v>14000</v>
      </c>
      <c r="G2258" s="5">
        <f t="shared" si="70"/>
        <v>112000</v>
      </c>
      <c r="H2258" s="6" t="str">
        <f t="shared" si="71"/>
        <v>Nov</v>
      </c>
      <c r="I2258" s="5">
        <f>YEAR(SALES!$A2258)</f>
        <v>2025</v>
      </c>
    </row>
    <row r="2259" spans="1:9" x14ac:dyDescent="0.35">
      <c r="A2259" s="7" t="s">
        <v>386</v>
      </c>
      <c r="B2259" s="7" t="s">
        <v>385</v>
      </c>
      <c r="C2259" s="7" t="s">
        <v>11</v>
      </c>
      <c r="D2259" s="7" t="s">
        <v>88</v>
      </c>
      <c r="E2259" s="7">
        <v>15</v>
      </c>
      <c r="F2259" s="7" cm="1">
        <f t="array" ref="F2259">_xlfn.XLOOKUP(SALES!$D2259,TRIM(Table5[PRODUCTS]),Table5[SELLING PRICE])</f>
        <v>14000</v>
      </c>
      <c r="G2259" s="7">
        <f t="shared" si="70"/>
        <v>210000</v>
      </c>
      <c r="H2259" s="6" t="str">
        <f t="shared" si="71"/>
        <v>Nov</v>
      </c>
      <c r="I2259" s="7">
        <f>YEAR(SALES!$A2259)</f>
        <v>2025</v>
      </c>
    </row>
    <row r="2260" spans="1:9" x14ac:dyDescent="0.35">
      <c r="A2260" s="5" t="s">
        <v>344</v>
      </c>
      <c r="B2260" s="5" t="s">
        <v>349</v>
      </c>
      <c r="C2260" s="5" t="s">
        <v>11</v>
      </c>
      <c r="D2260" s="5" t="s">
        <v>88</v>
      </c>
      <c r="E2260" s="5">
        <v>11</v>
      </c>
      <c r="F2260" s="5" cm="1">
        <f t="array" ref="F2260">_xlfn.XLOOKUP(SALES!$D2260,TRIM(Table5[PRODUCTS]),Table5[SELLING PRICE])</f>
        <v>14000</v>
      </c>
      <c r="G2260" s="5">
        <f t="shared" si="70"/>
        <v>154000</v>
      </c>
      <c r="H2260" s="6" t="str">
        <f t="shared" si="71"/>
        <v>Nov</v>
      </c>
      <c r="I2260" s="5">
        <f>YEAR(SALES!$A2260)</f>
        <v>2025</v>
      </c>
    </row>
    <row r="2261" spans="1:9" x14ac:dyDescent="0.35">
      <c r="A2261" s="7" t="s">
        <v>295</v>
      </c>
      <c r="B2261" s="7" t="s">
        <v>296</v>
      </c>
      <c r="C2261" s="7" t="s">
        <v>11</v>
      </c>
      <c r="D2261" s="7" t="s">
        <v>88</v>
      </c>
      <c r="E2261" s="7">
        <v>12</v>
      </c>
      <c r="F2261" s="7" cm="1">
        <f t="array" ref="F2261">_xlfn.XLOOKUP(SALES!$D2261,TRIM(Table5[PRODUCTS]),Table5[SELLING PRICE])</f>
        <v>14000</v>
      </c>
      <c r="G2261" s="7">
        <f t="shared" si="70"/>
        <v>168000</v>
      </c>
      <c r="H2261" s="6" t="str">
        <f t="shared" si="71"/>
        <v>Nov</v>
      </c>
      <c r="I2261" s="5">
        <f>YEAR(SALES!$A2261)</f>
        <v>2025</v>
      </c>
    </row>
    <row r="2262" spans="1:9" x14ac:dyDescent="0.35">
      <c r="A2262" s="5" t="s">
        <v>290</v>
      </c>
      <c r="B2262" s="5" t="s">
        <v>292</v>
      </c>
      <c r="C2262" s="5" t="s">
        <v>11</v>
      </c>
      <c r="D2262" s="5" t="s">
        <v>88</v>
      </c>
      <c r="E2262" s="5">
        <v>7</v>
      </c>
      <c r="F2262" s="5" cm="1">
        <f t="array" ref="F2262">_xlfn.XLOOKUP(SALES!$D2262,TRIM(Table5[PRODUCTS]),Table5[SELLING PRICE])</f>
        <v>14000</v>
      </c>
      <c r="G2262" s="5">
        <f t="shared" si="70"/>
        <v>98000</v>
      </c>
      <c r="H2262" s="6" t="str">
        <f t="shared" si="71"/>
        <v>Nov</v>
      </c>
      <c r="I2262" s="5">
        <f>YEAR(SALES!$A2262)</f>
        <v>2025</v>
      </c>
    </row>
    <row r="2263" spans="1:9" x14ac:dyDescent="0.35">
      <c r="A2263" s="7" t="s">
        <v>281</v>
      </c>
      <c r="B2263" s="7" t="s">
        <v>287</v>
      </c>
      <c r="C2263" s="7" t="s">
        <v>11</v>
      </c>
      <c r="D2263" s="7" t="s">
        <v>88</v>
      </c>
      <c r="E2263" s="7">
        <v>9</v>
      </c>
      <c r="F2263" s="7" cm="1">
        <f t="array" ref="F2263">_xlfn.XLOOKUP(SALES!$D2263,TRIM(Table5[PRODUCTS]),Table5[SELLING PRICE])</f>
        <v>14000</v>
      </c>
      <c r="G2263" s="7">
        <f t="shared" si="70"/>
        <v>126000</v>
      </c>
      <c r="H2263" s="6" t="str">
        <f t="shared" si="71"/>
        <v>Nov</v>
      </c>
      <c r="I2263" s="5">
        <f>YEAR(SALES!$A2263)</f>
        <v>2025</v>
      </c>
    </row>
    <row r="2264" spans="1:9" x14ac:dyDescent="0.35">
      <c r="A2264" s="5" t="s">
        <v>225</v>
      </c>
      <c r="B2264" s="5" t="s">
        <v>228</v>
      </c>
      <c r="C2264" s="5" t="s">
        <v>11</v>
      </c>
      <c r="D2264" s="5" t="s">
        <v>88</v>
      </c>
      <c r="E2264" s="5">
        <v>7</v>
      </c>
      <c r="F2264" s="5" cm="1">
        <f t="array" ref="F2264">_xlfn.XLOOKUP(SALES!$D2264,TRIM(Table5[PRODUCTS]),Table5[SELLING PRICE])</f>
        <v>14000</v>
      </c>
      <c r="G2264" s="5">
        <f t="shared" si="70"/>
        <v>98000</v>
      </c>
      <c r="H2264" s="6" t="str">
        <f t="shared" si="71"/>
        <v>Dec</v>
      </c>
      <c r="I2264" s="5">
        <f>YEAR(SALES!$A2264)</f>
        <v>2025</v>
      </c>
    </row>
    <row r="2265" spans="1:9" x14ac:dyDescent="0.35">
      <c r="A2265" s="7" t="s">
        <v>158</v>
      </c>
      <c r="B2265" s="7" t="s">
        <v>162</v>
      </c>
      <c r="C2265" s="7" t="s">
        <v>11</v>
      </c>
      <c r="D2265" s="7" t="s">
        <v>88</v>
      </c>
      <c r="E2265" s="7">
        <v>1</v>
      </c>
      <c r="F2265" s="7" cm="1">
        <f t="array" ref="F2265">_xlfn.XLOOKUP(SALES!$D2265,TRIM(Table5[PRODUCTS]),Table5[SELLING PRICE])</f>
        <v>14000</v>
      </c>
      <c r="G2265" s="7">
        <f t="shared" si="70"/>
        <v>14000</v>
      </c>
      <c r="H2265" s="6" t="str">
        <f t="shared" si="71"/>
        <v>Dec</v>
      </c>
      <c r="I2265" s="7">
        <f>YEAR(SALES!$A2265)</f>
        <v>2025</v>
      </c>
    </row>
    <row r="2266" spans="1:9" x14ac:dyDescent="0.35">
      <c r="A2266" s="5" t="s">
        <v>106</v>
      </c>
      <c r="B2266" s="5" t="s">
        <v>109</v>
      </c>
      <c r="C2266" s="5" t="s">
        <v>11</v>
      </c>
      <c r="D2266" s="5" t="s">
        <v>88</v>
      </c>
      <c r="E2266" s="5">
        <v>9</v>
      </c>
      <c r="F2266" s="5" cm="1">
        <f t="array" ref="F2266">_xlfn.XLOOKUP(SALES!$D2266,TRIM(Table5[PRODUCTS]),Table5[SELLING PRICE])</f>
        <v>14000</v>
      </c>
      <c r="G2266" s="5">
        <f t="shared" si="70"/>
        <v>126000</v>
      </c>
      <c r="H2266" s="6" t="str">
        <f t="shared" si="71"/>
        <v>Dec</v>
      </c>
      <c r="I2266" s="5">
        <f>YEAR(SALES!$A2266)</f>
        <v>2025</v>
      </c>
    </row>
    <row r="2267" spans="1:9" x14ac:dyDescent="0.35">
      <c r="A2267" s="7" t="s">
        <v>87</v>
      </c>
      <c r="B2267" s="7" t="s">
        <v>89</v>
      </c>
      <c r="C2267" s="7" t="s">
        <v>11</v>
      </c>
      <c r="D2267" s="7" t="s">
        <v>88</v>
      </c>
      <c r="E2267" s="7">
        <v>6</v>
      </c>
      <c r="F2267" s="7" cm="1">
        <f t="array" ref="F2267">_xlfn.XLOOKUP(SALES!$D2267,TRIM(Table5[PRODUCTS]),Table5[SELLING PRICE])</f>
        <v>14000</v>
      </c>
      <c r="G2267" s="7">
        <f t="shared" si="70"/>
        <v>84000</v>
      </c>
      <c r="H2267" s="6" t="str">
        <f t="shared" si="71"/>
        <v>Dec</v>
      </c>
      <c r="I2267" s="5">
        <f>YEAR(SALES!$A2267)</f>
        <v>2025</v>
      </c>
    </row>
    <row r="2268" spans="1:9" x14ac:dyDescent="0.35">
      <c r="A2268" s="5" t="s">
        <v>7066</v>
      </c>
      <c r="B2268" s="5" t="s">
        <v>7069</v>
      </c>
      <c r="C2268" s="5" t="s">
        <v>37</v>
      </c>
      <c r="D2268" s="5" t="s">
        <v>36</v>
      </c>
      <c r="E2268" s="5">
        <v>2</v>
      </c>
      <c r="F2268" s="5" cm="1">
        <f t="array" ref="F2268">_xlfn.XLOOKUP(SALES!$D2268,TRIM(Table5[PRODUCTS]),Table5[SELLING PRICE])</f>
        <v>115000</v>
      </c>
      <c r="G2268" s="5">
        <f t="shared" si="70"/>
        <v>230000</v>
      </c>
      <c r="H2268" s="6" t="str">
        <f t="shared" si="71"/>
        <v>Jan</v>
      </c>
      <c r="I2268" s="5">
        <f>YEAR(SALES!$A2268)</f>
        <v>2023</v>
      </c>
    </row>
    <row r="2269" spans="1:9" x14ac:dyDescent="0.35">
      <c r="A2269" s="7" t="s">
        <v>7054</v>
      </c>
      <c r="B2269" s="7" t="s">
        <v>7058</v>
      </c>
      <c r="C2269" s="7" t="s">
        <v>37</v>
      </c>
      <c r="D2269" s="7" t="s">
        <v>36</v>
      </c>
      <c r="E2269" s="7">
        <v>8</v>
      </c>
      <c r="F2269" s="7" cm="1">
        <f t="array" ref="F2269">_xlfn.XLOOKUP(SALES!$D2269,TRIM(Table5[PRODUCTS]),Table5[SELLING PRICE])</f>
        <v>115000</v>
      </c>
      <c r="G2269" s="7">
        <f t="shared" si="70"/>
        <v>920000</v>
      </c>
      <c r="H2269" s="6" t="str">
        <f t="shared" si="71"/>
        <v>Jan</v>
      </c>
      <c r="I2269" s="5">
        <f>YEAR(SALES!$A2269)</f>
        <v>2023</v>
      </c>
    </row>
    <row r="2270" spans="1:9" x14ac:dyDescent="0.35">
      <c r="A2270" s="5" t="s">
        <v>7054</v>
      </c>
      <c r="B2270" s="5" t="s">
        <v>7056</v>
      </c>
      <c r="C2270" s="5" t="s">
        <v>37</v>
      </c>
      <c r="D2270" s="5" t="s">
        <v>36</v>
      </c>
      <c r="E2270" s="5">
        <v>8</v>
      </c>
      <c r="F2270" s="5" cm="1">
        <f t="array" ref="F2270">_xlfn.XLOOKUP(SALES!$D2270,TRIM(Table5[PRODUCTS]),Table5[SELLING PRICE])</f>
        <v>115000</v>
      </c>
      <c r="G2270" s="5">
        <f t="shared" si="70"/>
        <v>920000</v>
      </c>
      <c r="H2270" s="6" t="str">
        <f t="shared" si="71"/>
        <v>Jan</v>
      </c>
      <c r="I2270" s="5">
        <f>YEAR(SALES!$A2270)</f>
        <v>2023</v>
      </c>
    </row>
    <row r="2271" spans="1:9" x14ac:dyDescent="0.35">
      <c r="A2271" s="7" t="s">
        <v>7036</v>
      </c>
      <c r="B2271" s="7" t="s">
        <v>7035</v>
      </c>
      <c r="C2271" s="7" t="s">
        <v>37</v>
      </c>
      <c r="D2271" s="7" t="s">
        <v>36</v>
      </c>
      <c r="E2271" s="7">
        <v>8</v>
      </c>
      <c r="F2271" s="7" cm="1">
        <f t="array" ref="F2271">_xlfn.XLOOKUP(SALES!$D2271,TRIM(Table5[PRODUCTS]),Table5[SELLING PRICE])</f>
        <v>115000</v>
      </c>
      <c r="G2271" s="7">
        <f t="shared" si="70"/>
        <v>920000</v>
      </c>
      <c r="H2271" s="6" t="str">
        <f t="shared" si="71"/>
        <v>Jan</v>
      </c>
      <c r="I2271" s="7">
        <f>YEAR(SALES!$A2271)</f>
        <v>2023</v>
      </c>
    </row>
    <row r="2272" spans="1:9" x14ac:dyDescent="0.35">
      <c r="A2272" s="5" t="s">
        <v>7023</v>
      </c>
      <c r="B2272" s="5" t="s">
        <v>7022</v>
      </c>
      <c r="C2272" s="5" t="s">
        <v>37</v>
      </c>
      <c r="D2272" s="5" t="s">
        <v>36</v>
      </c>
      <c r="E2272" s="5">
        <v>10</v>
      </c>
      <c r="F2272" s="5" cm="1">
        <f t="array" ref="F2272">_xlfn.XLOOKUP(SALES!$D2272,TRIM(Table5[PRODUCTS]),Table5[SELLING PRICE])</f>
        <v>115000</v>
      </c>
      <c r="G2272" s="5">
        <f t="shared" si="70"/>
        <v>1150000</v>
      </c>
      <c r="H2272" s="6" t="str">
        <f t="shared" si="71"/>
        <v>Jan</v>
      </c>
      <c r="I2272" s="5">
        <f>YEAR(SALES!$A2272)</f>
        <v>2023</v>
      </c>
    </row>
    <row r="2273" spans="1:9" x14ac:dyDescent="0.35">
      <c r="A2273" s="7" t="s">
        <v>6959</v>
      </c>
      <c r="B2273" s="7" t="s">
        <v>6958</v>
      </c>
      <c r="C2273" s="7" t="s">
        <v>37</v>
      </c>
      <c r="D2273" s="7" t="s">
        <v>36</v>
      </c>
      <c r="E2273" s="7">
        <v>14</v>
      </c>
      <c r="F2273" s="7" cm="1">
        <f t="array" ref="F2273">_xlfn.XLOOKUP(SALES!$D2273,TRIM(Table5[PRODUCTS]),Table5[SELLING PRICE])</f>
        <v>115000</v>
      </c>
      <c r="G2273" s="7">
        <f t="shared" si="70"/>
        <v>1610000</v>
      </c>
      <c r="H2273" s="6" t="str">
        <f t="shared" si="71"/>
        <v>Jan</v>
      </c>
      <c r="I2273" s="5">
        <f>YEAR(SALES!$A2273)</f>
        <v>2023</v>
      </c>
    </row>
    <row r="2274" spans="1:9" x14ac:dyDescent="0.35">
      <c r="A2274" s="5" t="s">
        <v>6902</v>
      </c>
      <c r="B2274" s="5" t="s">
        <v>6910</v>
      </c>
      <c r="C2274" s="5" t="s">
        <v>37</v>
      </c>
      <c r="D2274" s="5" t="s">
        <v>36</v>
      </c>
      <c r="E2274" s="5">
        <v>13</v>
      </c>
      <c r="F2274" s="5" cm="1">
        <f t="array" ref="F2274">_xlfn.XLOOKUP(SALES!$D2274,TRIM(Table5[PRODUCTS]),Table5[SELLING PRICE])</f>
        <v>115000</v>
      </c>
      <c r="G2274" s="5">
        <f t="shared" si="70"/>
        <v>1495000</v>
      </c>
      <c r="H2274" s="6" t="str">
        <f t="shared" si="71"/>
        <v>Feb</v>
      </c>
      <c r="I2274" s="5">
        <f>YEAR(SALES!$A2274)</f>
        <v>2023</v>
      </c>
    </row>
    <row r="2275" spans="1:9" x14ac:dyDescent="0.35">
      <c r="A2275" s="7" t="s">
        <v>6878</v>
      </c>
      <c r="B2275" s="7" t="s">
        <v>6881</v>
      </c>
      <c r="C2275" s="7" t="s">
        <v>37</v>
      </c>
      <c r="D2275" s="7" t="s">
        <v>36</v>
      </c>
      <c r="E2275" s="7">
        <v>6</v>
      </c>
      <c r="F2275" s="7" cm="1">
        <f t="array" ref="F2275">_xlfn.XLOOKUP(SALES!$D2275,TRIM(Table5[PRODUCTS]),Table5[SELLING PRICE])</f>
        <v>115000</v>
      </c>
      <c r="G2275" s="7">
        <f t="shared" si="70"/>
        <v>690000</v>
      </c>
      <c r="H2275" s="6" t="str">
        <f t="shared" si="71"/>
        <v>Feb</v>
      </c>
      <c r="I2275" s="5">
        <f>YEAR(SALES!$A2275)</f>
        <v>2023</v>
      </c>
    </row>
    <row r="2276" spans="1:9" x14ac:dyDescent="0.35">
      <c r="A2276" s="5" t="s">
        <v>6853</v>
      </c>
      <c r="B2276" s="5" t="s">
        <v>6861</v>
      </c>
      <c r="C2276" s="5" t="s">
        <v>37</v>
      </c>
      <c r="D2276" s="5" t="s">
        <v>36</v>
      </c>
      <c r="E2276" s="5">
        <v>13</v>
      </c>
      <c r="F2276" s="5" cm="1">
        <f t="array" ref="F2276">_xlfn.XLOOKUP(SALES!$D2276,TRIM(Table5[PRODUCTS]),Table5[SELLING PRICE])</f>
        <v>115000</v>
      </c>
      <c r="G2276" s="5">
        <f t="shared" si="70"/>
        <v>1495000</v>
      </c>
      <c r="H2276" s="6" t="str">
        <f t="shared" si="71"/>
        <v>Feb</v>
      </c>
      <c r="I2276" s="5">
        <f>YEAR(SALES!$A2276)</f>
        <v>2023</v>
      </c>
    </row>
    <row r="2277" spans="1:9" x14ac:dyDescent="0.35">
      <c r="A2277" s="7" t="s">
        <v>6746</v>
      </c>
      <c r="B2277" s="7" t="s">
        <v>6749</v>
      </c>
      <c r="C2277" s="7" t="s">
        <v>37</v>
      </c>
      <c r="D2277" s="7" t="s">
        <v>36</v>
      </c>
      <c r="E2277" s="7">
        <v>2</v>
      </c>
      <c r="F2277" s="7" cm="1">
        <f t="array" ref="F2277">_xlfn.XLOOKUP(SALES!$D2277,TRIM(Table5[PRODUCTS]),Table5[SELLING PRICE])</f>
        <v>115000</v>
      </c>
      <c r="G2277" s="7">
        <f t="shared" si="70"/>
        <v>230000</v>
      </c>
      <c r="H2277" s="6" t="str">
        <f t="shared" si="71"/>
        <v>Mar</v>
      </c>
      <c r="I2277" s="7">
        <f>YEAR(SALES!$A2277)</f>
        <v>2023</v>
      </c>
    </row>
    <row r="2278" spans="1:9" x14ac:dyDescent="0.35">
      <c r="A2278" s="5" t="s">
        <v>6680</v>
      </c>
      <c r="B2278" s="5" t="s">
        <v>6681</v>
      </c>
      <c r="C2278" s="5" t="s">
        <v>37</v>
      </c>
      <c r="D2278" s="5" t="s">
        <v>36</v>
      </c>
      <c r="E2278" s="5">
        <v>9</v>
      </c>
      <c r="F2278" s="5" cm="1">
        <f t="array" ref="F2278">_xlfn.XLOOKUP(SALES!$D2278,TRIM(Table5[PRODUCTS]),Table5[SELLING PRICE])</f>
        <v>115000</v>
      </c>
      <c r="G2278" s="5">
        <f t="shared" si="70"/>
        <v>1035000</v>
      </c>
      <c r="H2278" s="6" t="str">
        <f t="shared" si="71"/>
        <v>Mar</v>
      </c>
      <c r="I2278" s="5">
        <f>YEAR(SALES!$A2278)</f>
        <v>2023</v>
      </c>
    </row>
    <row r="2279" spans="1:9" x14ac:dyDescent="0.35">
      <c r="A2279" s="7" t="s">
        <v>6680</v>
      </c>
      <c r="B2279" s="7" t="s">
        <v>6679</v>
      </c>
      <c r="C2279" s="7" t="s">
        <v>37</v>
      </c>
      <c r="D2279" s="7" t="s">
        <v>36</v>
      </c>
      <c r="E2279" s="7">
        <v>1</v>
      </c>
      <c r="F2279" s="7" cm="1">
        <f t="array" ref="F2279">_xlfn.XLOOKUP(SALES!$D2279,TRIM(Table5[PRODUCTS]),Table5[SELLING PRICE])</f>
        <v>115000</v>
      </c>
      <c r="G2279" s="7">
        <f t="shared" si="70"/>
        <v>115000</v>
      </c>
      <c r="H2279" s="6" t="str">
        <f t="shared" si="71"/>
        <v>Mar</v>
      </c>
      <c r="I2279" s="5">
        <f>YEAR(SALES!$A2279)</f>
        <v>2023</v>
      </c>
    </row>
    <row r="2280" spans="1:9" x14ac:dyDescent="0.35">
      <c r="A2280" s="5" t="s">
        <v>6660</v>
      </c>
      <c r="B2280" s="5" t="s">
        <v>6662</v>
      </c>
      <c r="C2280" s="5" t="s">
        <v>37</v>
      </c>
      <c r="D2280" s="5" t="s">
        <v>36</v>
      </c>
      <c r="E2280" s="5">
        <v>8</v>
      </c>
      <c r="F2280" s="5" cm="1">
        <f t="array" ref="F2280">_xlfn.XLOOKUP(SALES!$D2280,TRIM(Table5[PRODUCTS]),Table5[SELLING PRICE])</f>
        <v>115000</v>
      </c>
      <c r="G2280" s="5">
        <f t="shared" si="70"/>
        <v>920000</v>
      </c>
      <c r="H2280" s="6" t="str">
        <f t="shared" si="71"/>
        <v>Mar</v>
      </c>
      <c r="I2280" s="5">
        <f>YEAR(SALES!$A2280)</f>
        <v>2023</v>
      </c>
    </row>
    <row r="2281" spans="1:9" x14ac:dyDescent="0.35">
      <c r="A2281" s="7" t="s">
        <v>6620</v>
      </c>
      <c r="B2281" s="7" t="s">
        <v>6625</v>
      </c>
      <c r="C2281" s="7" t="s">
        <v>37</v>
      </c>
      <c r="D2281" s="7" t="s">
        <v>36</v>
      </c>
      <c r="E2281" s="7">
        <v>8</v>
      </c>
      <c r="F2281" s="7" cm="1">
        <f t="array" ref="F2281">_xlfn.XLOOKUP(SALES!$D2281,TRIM(Table5[PRODUCTS]),Table5[SELLING PRICE])</f>
        <v>115000</v>
      </c>
      <c r="G2281" s="7">
        <f t="shared" si="70"/>
        <v>920000</v>
      </c>
      <c r="H2281" s="6" t="str">
        <f t="shared" si="71"/>
        <v>Mar</v>
      </c>
      <c r="I2281" s="5">
        <f>YEAR(SALES!$A2281)</f>
        <v>2023</v>
      </c>
    </row>
    <row r="2282" spans="1:9" x14ac:dyDescent="0.35">
      <c r="A2282" s="5" t="s">
        <v>6601</v>
      </c>
      <c r="B2282" s="5" t="s">
        <v>6604</v>
      </c>
      <c r="C2282" s="5" t="s">
        <v>37</v>
      </c>
      <c r="D2282" s="5" t="s">
        <v>36</v>
      </c>
      <c r="E2282" s="5">
        <v>2</v>
      </c>
      <c r="F2282" s="5" cm="1">
        <f t="array" ref="F2282">_xlfn.XLOOKUP(SALES!$D2282,TRIM(Table5[PRODUCTS]),Table5[SELLING PRICE])</f>
        <v>115000</v>
      </c>
      <c r="G2282" s="5">
        <f t="shared" si="70"/>
        <v>230000</v>
      </c>
      <c r="H2282" s="6" t="str">
        <f t="shared" si="71"/>
        <v>Mar</v>
      </c>
      <c r="I2282" s="5">
        <f>YEAR(SALES!$A2282)</f>
        <v>2023</v>
      </c>
    </row>
    <row r="2283" spans="1:9" x14ac:dyDescent="0.35">
      <c r="A2283" s="7" t="s">
        <v>6551</v>
      </c>
      <c r="B2283" s="7" t="s">
        <v>6557</v>
      </c>
      <c r="C2283" s="7" t="s">
        <v>37</v>
      </c>
      <c r="D2283" s="7" t="s">
        <v>36</v>
      </c>
      <c r="E2283" s="7">
        <v>14</v>
      </c>
      <c r="F2283" s="7" cm="1">
        <f t="array" ref="F2283">_xlfn.XLOOKUP(SALES!$D2283,TRIM(Table5[PRODUCTS]),Table5[SELLING PRICE])</f>
        <v>115000</v>
      </c>
      <c r="G2283" s="7">
        <f t="shared" si="70"/>
        <v>1610000</v>
      </c>
      <c r="H2283" s="6" t="str">
        <f t="shared" si="71"/>
        <v>Mar</v>
      </c>
      <c r="I2283" s="7">
        <f>YEAR(SALES!$A2283)</f>
        <v>2023</v>
      </c>
    </row>
    <row r="2284" spans="1:9" x14ac:dyDescent="0.35">
      <c r="A2284" s="5" t="s">
        <v>6546</v>
      </c>
      <c r="B2284" s="5" t="s">
        <v>6548</v>
      </c>
      <c r="C2284" s="5" t="s">
        <v>37</v>
      </c>
      <c r="D2284" s="5" t="s">
        <v>36</v>
      </c>
      <c r="E2284" s="5">
        <v>13</v>
      </c>
      <c r="F2284" s="5" cm="1">
        <f t="array" ref="F2284">_xlfn.XLOOKUP(SALES!$D2284,TRIM(Table5[PRODUCTS]),Table5[SELLING PRICE])</f>
        <v>115000</v>
      </c>
      <c r="G2284" s="5">
        <f t="shared" si="70"/>
        <v>1495000</v>
      </c>
      <c r="H2284" s="6" t="str">
        <f t="shared" si="71"/>
        <v>Mar</v>
      </c>
      <c r="I2284" s="5">
        <f>YEAR(SALES!$A2284)</f>
        <v>2023</v>
      </c>
    </row>
    <row r="2285" spans="1:9" x14ac:dyDescent="0.35">
      <c r="A2285" s="7" t="s">
        <v>6520</v>
      </c>
      <c r="B2285" s="7" t="s">
        <v>6521</v>
      </c>
      <c r="C2285" s="7" t="s">
        <v>37</v>
      </c>
      <c r="D2285" s="7" t="s">
        <v>36</v>
      </c>
      <c r="E2285" s="7">
        <v>2</v>
      </c>
      <c r="F2285" s="7" cm="1">
        <f t="array" ref="F2285">_xlfn.XLOOKUP(SALES!$D2285,TRIM(Table5[PRODUCTS]),Table5[SELLING PRICE])</f>
        <v>115000</v>
      </c>
      <c r="G2285" s="7">
        <f t="shared" si="70"/>
        <v>230000</v>
      </c>
      <c r="H2285" s="6" t="str">
        <f t="shared" si="71"/>
        <v>Apr</v>
      </c>
      <c r="I2285" s="5">
        <f>YEAR(SALES!$A2285)</f>
        <v>2023</v>
      </c>
    </row>
    <row r="2286" spans="1:9" x14ac:dyDescent="0.35">
      <c r="A2286" s="5" t="s">
        <v>6473</v>
      </c>
      <c r="B2286" s="5" t="s">
        <v>6478</v>
      </c>
      <c r="C2286" s="5" t="s">
        <v>37</v>
      </c>
      <c r="D2286" s="5" t="s">
        <v>36</v>
      </c>
      <c r="E2286" s="5">
        <v>12</v>
      </c>
      <c r="F2286" s="5" cm="1">
        <f t="array" ref="F2286">_xlfn.XLOOKUP(SALES!$D2286,TRIM(Table5[PRODUCTS]),Table5[SELLING PRICE])</f>
        <v>115000</v>
      </c>
      <c r="G2286" s="5">
        <f t="shared" si="70"/>
        <v>1380000</v>
      </c>
      <c r="H2286" s="6" t="str">
        <f t="shared" si="71"/>
        <v>Apr</v>
      </c>
      <c r="I2286" s="5">
        <f>YEAR(SALES!$A2286)</f>
        <v>2023</v>
      </c>
    </row>
    <row r="2287" spans="1:9" x14ac:dyDescent="0.35">
      <c r="A2287" s="7" t="s">
        <v>6294</v>
      </c>
      <c r="B2287" s="7" t="s">
        <v>6295</v>
      </c>
      <c r="C2287" s="7" t="s">
        <v>37</v>
      </c>
      <c r="D2287" s="7" t="s">
        <v>36</v>
      </c>
      <c r="E2287" s="7">
        <v>8</v>
      </c>
      <c r="F2287" s="7" cm="1">
        <f t="array" ref="F2287">_xlfn.XLOOKUP(SALES!$D2287,TRIM(Table5[PRODUCTS]),Table5[SELLING PRICE])</f>
        <v>115000</v>
      </c>
      <c r="G2287" s="7">
        <f t="shared" si="70"/>
        <v>920000</v>
      </c>
      <c r="H2287" s="6" t="str">
        <f t="shared" si="71"/>
        <v>May</v>
      </c>
      <c r="I2287" s="5">
        <f>YEAR(SALES!$A2287)</f>
        <v>2023</v>
      </c>
    </row>
    <row r="2288" spans="1:9" x14ac:dyDescent="0.35">
      <c r="A2288" s="5" t="s">
        <v>6246</v>
      </c>
      <c r="B2288" s="5" t="s">
        <v>6249</v>
      </c>
      <c r="C2288" s="5" t="s">
        <v>37</v>
      </c>
      <c r="D2288" s="5" t="s">
        <v>36</v>
      </c>
      <c r="E2288" s="5">
        <v>9</v>
      </c>
      <c r="F2288" s="5" cm="1">
        <f t="array" ref="F2288">_xlfn.XLOOKUP(SALES!$D2288,TRIM(Table5[PRODUCTS]),Table5[SELLING PRICE])</f>
        <v>115000</v>
      </c>
      <c r="G2288" s="5">
        <f t="shared" si="70"/>
        <v>1035000</v>
      </c>
      <c r="H2288" s="6" t="str">
        <f t="shared" si="71"/>
        <v>May</v>
      </c>
      <c r="I2288" s="5">
        <f>YEAR(SALES!$A2288)</f>
        <v>2023</v>
      </c>
    </row>
    <row r="2289" spans="1:9" x14ac:dyDescent="0.35">
      <c r="A2289" s="7" t="s">
        <v>6236</v>
      </c>
      <c r="B2289" s="7" t="s">
        <v>6239</v>
      </c>
      <c r="C2289" s="7" t="s">
        <v>37</v>
      </c>
      <c r="D2289" s="7" t="s">
        <v>36</v>
      </c>
      <c r="E2289" s="7">
        <v>13</v>
      </c>
      <c r="F2289" s="7" cm="1">
        <f t="array" ref="F2289">_xlfn.XLOOKUP(SALES!$D2289,TRIM(Table5[PRODUCTS]),Table5[SELLING PRICE])</f>
        <v>115000</v>
      </c>
      <c r="G2289" s="7">
        <f t="shared" si="70"/>
        <v>1495000</v>
      </c>
      <c r="H2289" s="6" t="str">
        <f t="shared" si="71"/>
        <v>May</v>
      </c>
      <c r="I2289" s="7">
        <f>YEAR(SALES!$A2289)</f>
        <v>2023</v>
      </c>
    </row>
    <row r="2290" spans="1:9" x14ac:dyDescent="0.35">
      <c r="A2290" s="5" t="s">
        <v>6170</v>
      </c>
      <c r="B2290" s="5" t="s">
        <v>6169</v>
      </c>
      <c r="C2290" s="5" t="s">
        <v>37</v>
      </c>
      <c r="D2290" s="5" t="s">
        <v>36</v>
      </c>
      <c r="E2290" s="5">
        <v>2</v>
      </c>
      <c r="F2290" s="5" cm="1">
        <f t="array" ref="F2290">_xlfn.XLOOKUP(SALES!$D2290,TRIM(Table5[PRODUCTS]),Table5[SELLING PRICE])</f>
        <v>115000</v>
      </c>
      <c r="G2290" s="5">
        <f t="shared" si="70"/>
        <v>230000</v>
      </c>
      <c r="H2290" s="6" t="str">
        <f t="shared" si="71"/>
        <v>May</v>
      </c>
      <c r="I2290" s="5">
        <f>YEAR(SALES!$A2290)</f>
        <v>2023</v>
      </c>
    </row>
    <row r="2291" spans="1:9" x14ac:dyDescent="0.35">
      <c r="A2291" s="7" t="s">
        <v>6081</v>
      </c>
      <c r="B2291" s="7" t="s">
        <v>6082</v>
      </c>
      <c r="C2291" s="7" t="s">
        <v>37</v>
      </c>
      <c r="D2291" s="7" t="s">
        <v>36</v>
      </c>
      <c r="E2291" s="7">
        <v>3</v>
      </c>
      <c r="F2291" s="7" cm="1">
        <f t="array" ref="F2291">_xlfn.XLOOKUP(SALES!$D2291,TRIM(Table5[PRODUCTS]),Table5[SELLING PRICE])</f>
        <v>115000</v>
      </c>
      <c r="G2291" s="7">
        <f t="shared" si="70"/>
        <v>345000</v>
      </c>
      <c r="H2291" s="6" t="str">
        <f t="shared" si="71"/>
        <v>Jun</v>
      </c>
      <c r="I2291" s="5">
        <f>YEAR(SALES!$A2291)</f>
        <v>2023</v>
      </c>
    </row>
    <row r="2292" spans="1:9" x14ac:dyDescent="0.35">
      <c r="A2292" s="5" t="s">
        <v>6015</v>
      </c>
      <c r="B2292" s="5" t="s">
        <v>6014</v>
      </c>
      <c r="C2292" s="5" t="s">
        <v>37</v>
      </c>
      <c r="D2292" s="5" t="s">
        <v>36</v>
      </c>
      <c r="E2292" s="5">
        <v>10</v>
      </c>
      <c r="F2292" s="5" cm="1">
        <f t="array" ref="F2292">_xlfn.XLOOKUP(SALES!$D2292,TRIM(Table5[PRODUCTS]),Table5[SELLING PRICE])</f>
        <v>115000</v>
      </c>
      <c r="G2292" s="5">
        <f t="shared" si="70"/>
        <v>1150000</v>
      </c>
      <c r="H2292" s="6" t="str">
        <f t="shared" si="71"/>
        <v>Jun</v>
      </c>
      <c r="I2292" s="5">
        <f>YEAR(SALES!$A2292)</f>
        <v>2023</v>
      </c>
    </row>
    <row r="2293" spans="1:9" x14ac:dyDescent="0.35">
      <c r="A2293" s="7" t="s">
        <v>5940</v>
      </c>
      <c r="B2293" s="7" t="s">
        <v>5943</v>
      </c>
      <c r="C2293" s="7" t="s">
        <v>37</v>
      </c>
      <c r="D2293" s="7" t="s">
        <v>36</v>
      </c>
      <c r="E2293" s="7">
        <v>13</v>
      </c>
      <c r="F2293" s="7" cm="1">
        <f t="array" ref="F2293">_xlfn.XLOOKUP(SALES!$D2293,TRIM(Table5[PRODUCTS]),Table5[SELLING PRICE])</f>
        <v>115000</v>
      </c>
      <c r="G2293" s="7">
        <f t="shared" si="70"/>
        <v>1495000</v>
      </c>
      <c r="H2293" s="6" t="str">
        <f t="shared" si="71"/>
        <v>Jun</v>
      </c>
      <c r="I2293" s="5">
        <f>YEAR(SALES!$A2293)</f>
        <v>2023</v>
      </c>
    </row>
    <row r="2294" spans="1:9" x14ac:dyDescent="0.35">
      <c r="A2294" s="5" t="s">
        <v>5940</v>
      </c>
      <c r="B2294" s="5" t="s">
        <v>5941</v>
      </c>
      <c r="C2294" s="5" t="s">
        <v>37</v>
      </c>
      <c r="D2294" s="5" t="s">
        <v>36</v>
      </c>
      <c r="E2294" s="5">
        <v>14</v>
      </c>
      <c r="F2294" s="5" cm="1">
        <f t="array" ref="F2294">_xlfn.XLOOKUP(SALES!$D2294,TRIM(Table5[PRODUCTS]),Table5[SELLING PRICE])</f>
        <v>115000</v>
      </c>
      <c r="G2294" s="5">
        <f t="shared" si="70"/>
        <v>1610000</v>
      </c>
      <c r="H2294" s="6" t="str">
        <f t="shared" si="71"/>
        <v>Jun</v>
      </c>
      <c r="I2294" s="5">
        <f>YEAR(SALES!$A2294)</f>
        <v>2023</v>
      </c>
    </row>
    <row r="2295" spans="1:9" x14ac:dyDescent="0.35">
      <c r="A2295" s="7" t="s">
        <v>5879</v>
      </c>
      <c r="B2295" s="7" t="s">
        <v>5878</v>
      </c>
      <c r="C2295" s="7" t="s">
        <v>37</v>
      </c>
      <c r="D2295" s="7" t="s">
        <v>36</v>
      </c>
      <c r="E2295" s="7">
        <v>7</v>
      </c>
      <c r="F2295" s="7" cm="1">
        <f t="array" ref="F2295">_xlfn.XLOOKUP(SALES!$D2295,TRIM(Table5[PRODUCTS]),Table5[SELLING PRICE])</f>
        <v>115000</v>
      </c>
      <c r="G2295" s="7">
        <f t="shared" si="70"/>
        <v>805000</v>
      </c>
      <c r="H2295" s="6" t="str">
        <f t="shared" si="71"/>
        <v>Jul</v>
      </c>
      <c r="I2295" s="7">
        <f>YEAR(SALES!$A2295)</f>
        <v>2023</v>
      </c>
    </row>
    <row r="2296" spans="1:9" x14ac:dyDescent="0.35">
      <c r="A2296" s="5" t="s">
        <v>5833</v>
      </c>
      <c r="B2296" s="5" t="s">
        <v>5839</v>
      </c>
      <c r="C2296" s="5" t="s">
        <v>37</v>
      </c>
      <c r="D2296" s="5" t="s">
        <v>36</v>
      </c>
      <c r="E2296" s="5">
        <v>10</v>
      </c>
      <c r="F2296" s="5" cm="1">
        <f t="array" ref="F2296">_xlfn.XLOOKUP(SALES!$D2296,TRIM(Table5[PRODUCTS]),Table5[SELLING PRICE])</f>
        <v>115000</v>
      </c>
      <c r="G2296" s="5">
        <f t="shared" si="70"/>
        <v>1150000</v>
      </c>
      <c r="H2296" s="6" t="str">
        <f t="shared" si="71"/>
        <v>Jul</v>
      </c>
      <c r="I2296" s="5">
        <f>YEAR(SALES!$A2296)</f>
        <v>2023</v>
      </c>
    </row>
    <row r="2297" spans="1:9" x14ac:dyDescent="0.35">
      <c r="A2297" s="7" t="s">
        <v>5817</v>
      </c>
      <c r="B2297" s="7" t="s">
        <v>5819</v>
      </c>
      <c r="C2297" s="7" t="s">
        <v>37</v>
      </c>
      <c r="D2297" s="7" t="s">
        <v>36</v>
      </c>
      <c r="E2297" s="7">
        <v>12</v>
      </c>
      <c r="F2297" s="7" cm="1">
        <f t="array" ref="F2297">_xlfn.XLOOKUP(SALES!$D2297,TRIM(Table5[PRODUCTS]),Table5[SELLING PRICE])</f>
        <v>115000</v>
      </c>
      <c r="G2297" s="7">
        <f t="shared" si="70"/>
        <v>1380000</v>
      </c>
      <c r="H2297" s="6" t="str">
        <f t="shared" si="71"/>
        <v>Jul</v>
      </c>
      <c r="I2297" s="5">
        <f>YEAR(SALES!$A2297)</f>
        <v>2023</v>
      </c>
    </row>
    <row r="2298" spans="1:9" x14ac:dyDescent="0.35">
      <c r="A2298" s="5" t="s">
        <v>5763</v>
      </c>
      <c r="B2298" s="5" t="s">
        <v>5767</v>
      </c>
      <c r="C2298" s="5" t="s">
        <v>37</v>
      </c>
      <c r="D2298" s="5" t="s">
        <v>36</v>
      </c>
      <c r="E2298" s="5">
        <v>13</v>
      </c>
      <c r="F2298" s="5" cm="1">
        <f t="array" ref="F2298">_xlfn.XLOOKUP(SALES!$D2298,TRIM(Table5[PRODUCTS]),Table5[SELLING PRICE])</f>
        <v>115000</v>
      </c>
      <c r="G2298" s="5">
        <f t="shared" si="70"/>
        <v>1495000</v>
      </c>
      <c r="H2298" s="6" t="str">
        <f t="shared" si="71"/>
        <v>Jul</v>
      </c>
      <c r="I2298" s="5">
        <f>YEAR(SALES!$A2298)</f>
        <v>2023</v>
      </c>
    </row>
    <row r="2299" spans="1:9" x14ac:dyDescent="0.35">
      <c r="A2299" s="7" t="s">
        <v>5718</v>
      </c>
      <c r="B2299" s="7" t="s">
        <v>5720</v>
      </c>
      <c r="C2299" s="7" t="s">
        <v>37</v>
      </c>
      <c r="D2299" s="7" t="s">
        <v>36</v>
      </c>
      <c r="E2299" s="7">
        <v>4</v>
      </c>
      <c r="F2299" s="7" cm="1">
        <f t="array" ref="F2299">_xlfn.XLOOKUP(SALES!$D2299,TRIM(Table5[PRODUCTS]),Table5[SELLING PRICE])</f>
        <v>115000</v>
      </c>
      <c r="G2299" s="7">
        <f t="shared" si="70"/>
        <v>460000</v>
      </c>
      <c r="H2299" s="6" t="str">
        <f t="shared" si="71"/>
        <v>Jul</v>
      </c>
      <c r="I2299" s="5">
        <f>YEAR(SALES!$A2299)</f>
        <v>2023</v>
      </c>
    </row>
    <row r="2300" spans="1:9" x14ac:dyDescent="0.35">
      <c r="A2300" s="5" t="s">
        <v>5681</v>
      </c>
      <c r="B2300" s="5" t="s">
        <v>5685</v>
      </c>
      <c r="C2300" s="5" t="s">
        <v>37</v>
      </c>
      <c r="D2300" s="5" t="s">
        <v>36</v>
      </c>
      <c r="E2300" s="5">
        <v>3</v>
      </c>
      <c r="F2300" s="5" cm="1">
        <f t="array" ref="F2300">_xlfn.XLOOKUP(SALES!$D2300,TRIM(Table5[PRODUCTS]),Table5[SELLING PRICE])</f>
        <v>115000</v>
      </c>
      <c r="G2300" s="5">
        <f t="shared" si="70"/>
        <v>345000</v>
      </c>
      <c r="H2300" s="6" t="str">
        <f t="shared" si="71"/>
        <v>Aug</v>
      </c>
      <c r="I2300" s="5">
        <f>YEAR(SALES!$A2300)</f>
        <v>2023</v>
      </c>
    </row>
    <row r="2301" spans="1:9" x14ac:dyDescent="0.35">
      <c r="A2301" s="7" t="s">
        <v>5638</v>
      </c>
      <c r="B2301" s="7" t="s">
        <v>5644</v>
      </c>
      <c r="C2301" s="7" t="s">
        <v>37</v>
      </c>
      <c r="D2301" s="7" t="s">
        <v>36</v>
      </c>
      <c r="E2301" s="7">
        <v>3</v>
      </c>
      <c r="F2301" s="7" cm="1">
        <f t="array" ref="F2301">_xlfn.XLOOKUP(SALES!$D2301,TRIM(Table5[PRODUCTS]),Table5[SELLING PRICE])</f>
        <v>115000</v>
      </c>
      <c r="G2301" s="7">
        <f t="shared" si="70"/>
        <v>345000</v>
      </c>
      <c r="H2301" s="6" t="str">
        <f t="shared" si="71"/>
        <v>Aug</v>
      </c>
      <c r="I2301" s="7">
        <f>YEAR(SALES!$A2301)</f>
        <v>2023</v>
      </c>
    </row>
    <row r="2302" spans="1:9" x14ac:dyDescent="0.35">
      <c r="A2302" s="5" t="s">
        <v>5631</v>
      </c>
      <c r="B2302" s="5" t="s">
        <v>5634</v>
      </c>
      <c r="C2302" s="5" t="s">
        <v>37</v>
      </c>
      <c r="D2302" s="5" t="s">
        <v>36</v>
      </c>
      <c r="E2302" s="5">
        <v>8</v>
      </c>
      <c r="F2302" s="5" cm="1">
        <f t="array" ref="F2302">_xlfn.XLOOKUP(SALES!$D2302,TRIM(Table5[PRODUCTS]),Table5[SELLING PRICE])</f>
        <v>115000</v>
      </c>
      <c r="G2302" s="5">
        <f t="shared" si="70"/>
        <v>920000</v>
      </c>
      <c r="H2302" s="6" t="str">
        <f t="shared" si="71"/>
        <v>Aug</v>
      </c>
      <c r="I2302" s="5">
        <f>YEAR(SALES!$A2302)</f>
        <v>2023</v>
      </c>
    </row>
    <row r="2303" spans="1:9" x14ac:dyDescent="0.35">
      <c r="A2303" s="7" t="s">
        <v>5596</v>
      </c>
      <c r="B2303" s="7" t="s">
        <v>5597</v>
      </c>
      <c r="C2303" s="7" t="s">
        <v>37</v>
      </c>
      <c r="D2303" s="7" t="s">
        <v>36</v>
      </c>
      <c r="E2303" s="7">
        <v>1</v>
      </c>
      <c r="F2303" s="7" cm="1">
        <f t="array" ref="F2303">_xlfn.XLOOKUP(SALES!$D2303,TRIM(Table5[PRODUCTS]),Table5[SELLING PRICE])</f>
        <v>115000</v>
      </c>
      <c r="G2303" s="7">
        <f t="shared" si="70"/>
        <v>115000</v>
      </c>
      <c r="H2303" s="6" t="str">
        <f t="shared" si="71"/>
        <v>Aug</v>
      </c>
      <c r="I2303" s="5">
        <f>YEAR(SALES!$A2303)</f>
        <v>2023</v>
      </c>
    </row>
    <row r="2304" spans="1:9" x14ac:dyDescent="0.35">
      <c r="A2304" s="5" t="s">
        <v>5554</v>
      </c>
      <c r="B2304" s="5" t="s">
        <v>5553</v>
      </c>
      <c r="C2304" s="5" t="s">
        <v>37</v>
      </c>
      <c r="D2304" s="5" t="s">
        <v>36</v>
      </c>
      <c r="E2304" s="5">
        <v>5</v>
      </c>
      <c r="F2304" s="5" cm="1">
        <f t="array" ref="F2304">_xlfn.XLOOKUP(SALES!$D2304,TRIM(Table5[PRODUCTS]),Table5[SELLING PRICE])</f>
        <v>115000</v>
      </c>
      <c r="G2304" s="5">
        <f t="shared" si="70"/>
        <v>575000</v>
      </c>
      <c r="H2304" s="6" t="str">
        <f t="shared" si="71"/>
        <v>Aug</v>
      </c>
      <c r="I2304" s="5">
        <f>YEAR(SALES!$A2304)</f>
        <v>2023</v>
      </c>
    </row>
    <row r="2305" spans="1:9" x14ac:dyDescent="0.35">
      <c r="A2305" s="7" t="s">
        <v>5518</v>
      </c>
      <c r="B2305" s="7" t="s">
        <v>5520</v>
      </c>
      <c r="C2305" s="7" t="s">
        <v>37</v>
      </c>
      <c r="D2305" s="7" t="s">
        <v>36</v>
      </c>
      <c r="E2305" s="7">
        <v>11</v>
      </c>
      <c r="F2305" s="7" cm="1">
        <f t="array" ref="F2305">_xlfn.XLOOKUP(SALES!$D2305,TRIM(Table5[PRODUCTS]),Table5[SELLING PRICE])</f>
        <v>115000</v>
      </c>
      <c r="G2305" s="7">
        <f t="shared" si="70"/>
        <v>1265000</v>
      </c>
      <c r="H2305" s="6" t="str">
        <f t="shared" si="71"/>
        <v>Sept</v>
      </c>
      <c r="I2305" s="5">
        <f>YEAR(SALES!$A2305)</f>
        <v>2023</v>
      </c>
    </row>
    <row r="2306" spans="1:9" x14ac:dyDescent="0.35">
      <c r="A2306" s="5" t="s">
        <v>5480</v>
      </c>
      <c r="B2306" s="5" t="s">
        <v>5482</v>
      </c>
      <c r="C2306" s="5" t="s">
        <v>37</v>
      </c>
      <c r="D2306" s="5" t="s">
        <v>36</v>
      </c>
      <c r="E2306" s="5">
        <v>3</v>
      </c>
      <c r="F2306" s="5" cm="1">
        <f t="array" ref="F2306">_xlfn.XLOOKUP(SALES!$D2306,TRIM(Table5[PRODUCTS]),Table5[SELLING PRICE])</f>
        <v>115000</v>
      </c>
      <c r="G2306" s="5">
        <f t="shared" ref="G2306:G2369" si="72">PRODUCT(E2306:F2306)</f>
        <v>345000</v>
      </c>
      <c r="H2306" s="6" t="str">
        <f t="shared" ref="H2306:H2369" si="73">TEXT(A2306, "mmm")</f>
        <v>Sept</v>
      </c>
      <c r="I2306" s="5">
        <f>YEAR(SALES!$A2306)</f>
        <v>2023</v>
      </c>
    </row>
    <row r="2307" spans="1:9" x14ac:dyDescent="0.35">
      <c r="A2307" s="7" t="s">
        <v>5470</v>
      </c>
      <c r="B2307" s="7" t="s">
        <v>5473</v>
      </c>
      <c r="C2307" s="7" t="s">
        <v>37</v>
      </c>
      <c r="D2307" s="7" t="s">
        <v>36</v>
      </c>
      <c r="E2307" s="7">
        <v>6</v>
      </c>
      <c r="F2307" s="7" cm="1">
        <f t="array" ref="F2307">_xlfn.XLOOKUP(SALES!$D2307,TRIM(Table5[PRODUCTS]),Table5[SELLING PRICE])</f>
        <v>115000</v>
      </c>
      <c r="G2307" s="7">
        <f t="shared" si="72"/>
        <v>690000</v>
      </c>
      <c r="H2307" s="6" t="str">
        <f t="shared" si="73"/>
        <v>Sept</v>
      </c>
      <c r="I2307" s="7">
        <f>YEAR(SALES!$A2307)</f>
        <v>2023</v>
      </c>
    </row>
    <row r="2308" spans="1:9" x14ac:dyDescent="0.35">
      <c r="A2308" s="5" t="s">
        <v>5446</v>
      </c>
      <c r="B2308" s="5" t="s">
        <v>5447</v>
      </c>
      <c r="C2308" s="5" t="s">
        <v>37</v>
      </c>
      <c r="D2308" s="5" t="s">
        <v>36</v>
      </c>
      <c r="E2308" s="5">
        <v>10</v>
      </c>
      <c r="F2308" s="5" cm="1">
        <f t="array" ref="F2308">_xlfn.XLOOKUP(SALES!$D2308,TRIM(Table5[PRODUCTS]),Table5[SELLING PRICE])</f>
        <v>115000</v>
      </c>
      <c r="G2308" s="5">
        <f t="shared" si="72"/>
        <v>1150000</v>
      </c>
      <c r="H2308" s="6" t="str">
        <f t="shared" si="73"/>
        <v>Sept</v>
      </c>
      <c r="I2308" s="5">
        <f>YEAR(SALES!$A2308)</f>
        <v>2023</v>
      </c>
    </row>
    <row r="2309" spans="1:9" x14ac:dyDescent="0.35">
      <c r="A2309" s="7" t="s">
        <v>5408</v>
      </c>
      <c r="B2309" s="7" t="s">
        <v>5413</v>
      </c>
      <c r="C2309" s="7" t="s">
        <v>37</v>
      </c>
      <c r="D2309" s="7" t="s">
        <v>36</v>
      </c>
      <c r="E2309" s="7">
        <v>4</v>
      </c>
      <c r="F2309" s="7" cm="1">
        <f t="array" ref="F2309">_xlfn.XLOOKUP(SALES!$D2309,TRIM(Table5[PRODUCTS]),Table5[SELLING PRICE])</f>
        <v>115000</v>
      </c>
      <c r="G2309" s="7">
        <f t="shared" si="72"/>
        <v>460000</v>
      </c>
      <c r="H2309" s="6" t="str">
        <f t="shared" si="73"/>
        <v>Sept</v>
      </c>
      <c r="I2309" s="5">
        <f>YEAR(SALES!$A2309)</f>
        <v>2023</v>
      </c>
    </row>
    <row r="2310" spans="1:9" x14ac:dyDescent="0.35">
      <c r="A2310" s="5" t="s">
        <v>5400</v>
      </c>
      <c r="B2310" s="5" t="s">
        <v>5403</v>
      </c>
      <c r="C2310" s="5" t="s">
        <v>37</v>
      </c>
      <c r="D2310" s="5" t="s">
        <v>36</v>
      </c>
      <c r="E2310" s="5">
        <v>13</v>
      </c>
      <c r="F2310" s="5" cm="1">
        <f t="array" ref="F2310">_xlfn.XLOOKUP(SALES!$D2310,TRIM(Table5[PRODUCTS]),Table5[SELLING PRICE])</f>
        <v>115000</v>
      </c>
      <c r="G2310" s="5">
        <f t="shared" si="72"/>
        <v>1495000</v>
      </c>
      <c r="H2310" s="6" t="str">
        <f t="shared" si="73"/>
        <v>Sept</v>
      </c>
      <c r="I2310" s="5">
        <f>YEAR(SALES!$A2310)</f>
        <v>2023</v>
      </c>
    </row>
    <row r="2311" spans="1:9" x14ac:dyDescent="0.35">
      <c r="A2311" s="7" t="s">
        <v>5361</v>
      </c>
      <c r="B2311" s="7" t="s">
        <v>5364</v>
      </c>
      <c r="C2311" s="7" t="s">
        <v>37</v>
      </c>
      <c r="D2311" s="7" t="s">
        <v>36</v>
      </c>
      <c r="E2311" s="7">
        <v>13</v>
      </c>
      <c r="F2311" s="7" cm="1">
        <f t="array" ref="F2311">_xlfn.XLOOKUP(SALES!$D2311,TRIM(Table5[PRODUCTS]),Table5[SELLING PRICE])</f>
        <v>115000</v>
      </c>
      <c r="G2311" s="7">
        <f t="shared" si="72"/>
        <v>1495000</v>
      </c>
      <c r="H2311" s="6" t="str">
        <f t="shared" si="73"/>
        <v>Sept</v>
      </c>
      <c r="I2311" s="5">
        <f>YEAR(SALES!$A2311)</f>
        <v>2023</v>
      </c>
    </row>
    <row r="2312" spans="1:9" x14ac:dyDescent="0.35">
      <c r="A2312" s="5" t="s">
        <v>5329</v>
      </c>
      <c r="B2312" s="5" t="s">
        <v>5336</v>
      </c>
      <c r="C2312" s="5" t="s">
        <v>37</v>
      </c>
      <c r="D2312" s="5" t="s">
        <v>36</v>
      </c>
      <c r="E2312" s="5">
        <v>3</v>
      </c>
      <c r="F2312" s="5" cm="1">
        <f t="array" ref="F2312">_xlfn.XLOOKUP(SALES!$D2312,TRIM(Table5[PRODUCTS]),Table5[SELLING PRICE])</f>
        <v>115000</v>
      </c>
      <c r="G2312" s="5">
        <f t="shared" si="72"/>
        <v>345000</v>
      </c>
      <c r="H2312" s="6" t="str">
        <f t="shared" si="73"/>
        <v>Sept</v>
      </c>
      <c r="I2312" s="5">
        <f>YEAR(SALES!$A2312)</f>
        <v>2023</v>
      </c>
    </row>
    <row r="2313" spans="1:9" x14ac:dyDescent="0.35">
      <c r="A2313" s="7" t="s">
        <v>5316</v>
      </c>
      <c r="B2313" s="7" t="s">
        <v>5319</v>
      </c>
      <c r="C2313" s="7" t="s">
        <v>37</v>
      </c>
      <c r="D2313" s="7" t="s">
        <v>36</v>
      </c>
      <c r="E2313" s="7">
        <v>4</v>
      </c>
      <c r="F2313" s="7" cm="1">
        <f t="array" ref="F2313">_xlfn.XLOOKUP(SALES!$D2313,TRIM(Table5[PRODUCTS]),Table5[SELLING PRICE])</f>
        <v>115000</v>
      </c>
      <c r="G2313" s="7">
        <f t="shared" si="72"/>
        <v>460000</v>
      </c>
      <c r="H2313" s="6" t="str">
        <f t="shared" si="73"/>
        <v>Oct</v>
      </c>
      <c r="I2313" s="7">
        <f>YEAR(SALES!$A2313)</f>
        <v>2023</v>
      </c>
    </row>
    <row r="2314" spans="1:9" x14ac:dyDescent="0.35">
      <c r="A2314" s="5" t="s">
        <v>5316</v>
      </c>
      <c r="B2314" s="5" t="s">
        <v>5318</v>
      </c>
      <c r="C2314" s="5" t="s">
        <v>37</v>
      </c>
      <c r="D2314" s="5" t="s">
        <v>36</v>
      </c>
      <c r="E2314" s="5">
        <v>1</v>
      </c>
      <c r="F2314" s="5" cm="1">
        <f t="array" ref="F2314">_xlfn.XLOOKUP(SALES!$D2314,TRIM(Table5[PRODUCTS]),Table5[SELLING PRICE])</f>
        <v>115000</v>
      </c>
      <c r="G2314" s="5">
        <f t="shared" si="72"/>
        <v>115000</v>
      </c>
      <c r="H2314" s="6" t="str">
        <f t="shared" si="73"/>
        <v>Oct</v>
      </c>
      <c r="I2314" s="5">
        <f>YEAR(SALES!$A2314)</f>
        <v>2023</v>
      </c>
    </row>
    <row r="2315" spans="1:9" x14ac:dyDescent="0.35">
      <c r="A2315" s="7" t="s">
        <v>5304</v>
      </c>
      <c r="B2315" s="7" t="s">
        <v>5306</v>
      </c>
      <c r="C2315" s="7" t="s">
        <v>37</v>
      </c>
      <c r="D2315" s="7" t="s">
        <v>36</v>
      </c>
      <c r="E2315" s="7">
        <v>4</v>
      </c>
      <c r="F2315" s="7" cm="1">
        <f t="array" ref="F2315">_xlfn.XLOOKUP(SALES!$D2315,TRIM(Table5[PRODUCTS]),Table5[SELLING PRICE])</f>
        <v>115000</v>
      </c>
      <c r="G2315" s="7">
        <f t="shared" si="72"/>
        <v>460000</v>
      </c>
      <c r="H2315" s="6" t="str">
        <f t="shared" si="73"/>
        <v>Oct</v>
      </c>
      <c r="I2315" s="5">
        <f>YEAR(SALES!$A2315)</f>
        <v>2023</v>
      </c>
    </row>
    <row r="2316" spans="1:9" x14ac:dyDescent="0.35">
      <c r="A2316" s="5" t="s">
        <v>5293</v>
      </c>
      <c r="B2316" s="5" t="s">
        <v>5297</v>
      </c>
      <c r="C2316" s="5" t="s">
        <v>37</v>
      </c>
      <c r="D2316" s="5" t="s">
        <v>36</v>
      </c>
      <c r="E2316" s="5">
        <v>15</v>
      </c>
      <c r="F2316" s="5" cm="1">
        <f t="array" ref="F2316">_xlfn.XLOOKUP(SALES!$D2316,TRIM(Table5[PRODUCTS]),Table5[SELLING PRICE])</f>
        <v>115000</v>
      </c>
      <c r="G2316" s="5">
        <f t="shared" si="72"/>
        <v>1725000</v>
      </c>
      <c r="H2316" s="6" t="str">
        <f t="shared" si="73"/>
        <v>Oct</v>
      </c>
      <c r="I2316" s="5">
        <f>YEAR(SALES!$A2316)</f>
        <v>2023</v>
      </c>
    </row>
    <row r="2317" spans="1:9" x14ac:dyDescent="0.35">
      <c r="A2317" s="7" t="s">
        <v>5245</v>
      </c>
      <c r="B2317" s="7" t="s">
        <v>5247</v>
      </c>
      <c r="C2317" s="7" t="s">
        <v>37</v>
      </c>
      <c r="D2317" s="7" t="s">
        <v>36</v>
      </c>
      <c r="E2317" s="7">
        <v>2</v>
      </c>
      <c r="F2317" s="7" cm="1">
        <f t="array" ref="F2317">_xlfn.XLOOKUP(SALES!$D2317,TRIM(Table5[PRODUCTS]),Table5[SELLING PRICE])</f>
        <v>115000</v>
      </c>
      <c r="G2317" s="7">
        <f t="shared" si="72"/>
        <v>230000</v>
      </c>
      <c r="H2317" s="6" t="str">
        <f t="shared" si="73"/>
        <v>Oct</v>
      </c>
      <c r="I2317" s="5">
        <f>YEAR(SALES!$A2317)</f>
        <v>2023</v>
      </c>
    </row>
    <row r="2318" spans="1:9" x14ac:dyDescent="0.35">
      <c r="A2318" s="5" t="s">
        <v>5224</v>
      </c>
      <c r="B2318" s="5" t="s">
        <v>5223</v>
      </c>
      <c r="C2318" s="5" t="s">
        <v>37</v>
      </c>
      <c r="D2318" s="5" t="s">
        <v>36</v>
      </c>
      <c r="E2318" s="5">
        <v>6</v>
      </c>
      <c r="F2318" s="5" cm="1">
        <f t="array" ref="F2318">_xlfn.XLOOKUP(SALES!$D2318,TRIM(Table5[PRODUCTS]),Table5[SELLING PRICE])</f>
        <v>115000</v>
      </c>
      <c r="G2318" s="5">
        <f t="shared" si="72"/>
        <v>690000</v>
      </c>
      <c r="H2318" s="6" t="str">
        <f t="shared" si="73"/>
        <v>Oct</v>
      </c>
      <c r="I2318" s="5">
        <f>YEAR(SALES!$A2318)</f>
        <v>2023</v>
      </c>
    </row>
    <row r="2319" spans="1:9" x14ac:dyDescent="0.35">
      <c r="A2319" s="7" t="s">
        <v>5207</v>
      </c>
      <c r="B2319" s="7" t="s">
        <v>5206</v>
      </c>
      <c r="C2319" s="7" t="s">
        <v>37</v>
      </c>
      <c r="D2319" s="7" t="s">
        <v>36</v>
      </c>
      <c r="E2319" s="7">
        <v>7</v>
      </c>
      <c r="F2319" s="7" cm="1">
        <f t="array" ref="F2319">_xlfn.XLOOKUP(SALES!$D2319,TRIM(Table5[PRODUCTS]),Table5[SELLING PRICE])</f>
        <v>115000</v>
      </c>
      <c r="G2319" s="7">
        <f t="shared" si="72"/>
        <v>805000</v>
      </c>
      <c r="H2319" s="6" t="str">
        <f t="shared" si="73"/>
        <v>Oct</v>
      </c>
      <c r="I2319" s="7">
        <f>YEAR(SALES!$A2319)</f>
        <v>2023</v>
      </c>
    </row>
    <row r="2320" spans="1:9" x14ac:dyDescent="0.35">
      <c r="A2320" s="5" t="s">
        <v>5187</v>
      </c>
      <c r="B2320" s="5" t="s">
        <v>5192</v>
      </c>
      <c r="C2320" s="5" t="s">
        <v>37</v>
      </c>
      <c r="D2320" s="5" t="s">
        <v>36</v>
      </c>
      <c r="E2320" s="5">
        <v>9</v>
      </c>
      <c r="F2320" s="5" cm="1">
        <f t="array" ref="F2320">_xlfn.XLOOKUP(SALES!$D2320,TRIM(Table5[PRODUCTS]),Table5[SELLING PRICE])</f>
        <v>115000</v>
      </c>
      <c r="G2320" s="5">
        <f t="shared" si="72"/>
        <v>1035000</v>
      </c>
      <c r="H2320" s="6" t="str">
        <f t="shared" si="73"/>
        <v>Oct</v>
      </c>
      <c r="I2320" s="5">
        <f>YEAR(SALES!$A2320)</f>
        <v>2023</v>
      </c>
    </row>
    <row r="2321" spans="1:9" x14ac:dyDescent="0.35">
      <c r="A2321" s="7" t="s">
        <v>5022</v>
      </c>
      <c r="B2321" s="7" t="s">
        <v>5028</v>
      </c>
      <c r="C2321" s="7" t="s">
        <v>37</v>
      </c>
      <c r="D2321" s="7" t="s">
        <v>36</v>
      </c>
      <c r="E2321" s="7">
        <v>15</v>
      </c>
      <c r="F2321" s="7" cm="1">
        <f t="array" ref="F2321">_xlfn.XLOOKUP(SALES!$D2321,TRIM(Table5[PRODUCTS]),Table5[SELLING PRICE])</f>
        <v>115000</v>
      </c>
      <c r="G2321" s="7">
        <f t="shared" si="72"/>
        <v>1725000</v>
      </c>
      <c r="H2321" s="6" t="str">
        <f t="shared" si="73"/>
        <v>Nov</v>
      </c>
      <c r="I2321" s="5">
        <f>YEAR(SALES!$A2321)</f>
        <v>2023</v>
      </c>
    </row>
    <row r="2322" spans="1:9" x14ac:dyDescent="0.35">
      <c r="A2322" s="5" t="s">
        <v>4979</v>
      </c>
      <c r="B2322" s="5" t="s">
        <v>4978</v>
      </c>
      <c r="C2322" s="5" t="s">
        <v>37</v>
      </c>
      <c r="D2322" s="5" t="s">
        <v>36</v>
      </c>
      <c r="E2322" s="5">
        <v>2</v>
      </c>
      <c r="F2322" s="5" cm="1">
        <f t="array" ref="F2322">_xlfn.XLOOKUP(SALES!$D2322,TRIM(Table5[PRODUCTS]),Table5[SELLING PRICE])</f>
        <v>115000</v>
      </c>
      <c r="G2322" s="5">
        <f t="shared" si="72"/>
        <v>230000</v>
      </c>
      <c r="H2322" s="6" t="str">
        <f t="shared" si="73"/>
        <v>Nov</v>
      </c>
      <c r="I2322" s="5">
        <f>YEAR(SALES!$A2322)</f>
        <v>2023</v>
      </c>
    </row>
    <row r="2323" spans="1:9" x14ac:dyDescent="0.35">
      <c r="A2323" s="7" t="s">
        <v>4956</v>
      </c>
      <c r="B2323" s="7" t="s">
        <v>4963</v>
      </c>
      <c r="C2323" s="7" t="s">
        <v>37</v>
      </c>
      <c r="D2323" s="7" t="s">
        <v>36</v>
      </c>
      <c r="E2323" s="7">
        <v>5</v>
      </c>
      <c r="F2323" s="7" cm="1">
        <f t="array" ref="F2323">_xlfn.XLOOKUP(SALES!$D2323,TRIM(Table5[PRODUCTS]),Table5[SELLING PRICE])</f>
        <v>115000</v>
      </c>
      <c r="G2323" s="7">
        <f t="shared" si="72"/>
        <v>575000</v>
      </c>
      <c r="H2323" s="6" t="str">
        <f t="shared" si="73"/>
        <v>Dec</v>
      </c>
      <c r="I2323" s="5">
        <f>YEAR(SALES!$A2323)</f>
        <v>2023</v>
      </c>
    </row>
    <row r="2324" spans="1:9" x14ac:dyDescent="0.35">
      <c r="A2324" s="5" t="s">
        <v>4947</v>
      </c>
      <c r="B2324" s="5" t="s">
        <v>4948</v>
      </c>
      <c r="C2324" s="5" t="s">
        <v>37</v>
      </c>
      <c r="D2324" s="5" t="s">
        <v>36</v>
      </c>
      <c r="E2324" s="5">
        <v>3</v>
      </c>
      <c r="F2324" s="5" cm="1">
        <f t="array" ref="F2324">_xlfn.XLOOKUP(SALES!$D2324,TRIM(Table5[PRODUCTS]),Table5[SELLING PRICE])</f>
        <v>115000</v>
      </c>
      <c r="G2324" s="5">
        <f t="shared" si="72"/>
        <v>345000</v>
      </c>
      <c r="H2324" s="6" t="str">
        <f t="shared" si="73"/>
        <v>Dec</v>
      </c>
      <c r="I2324" s="5">
        <f>YEAR(SALES!$A2324)</f>
        <v>2023</v>
      </c>
    </row>
    <row r="2325" spans="1:9" x14ac:dyDescent="0.35">
      <c r="A2325" s="7" t="s">
        <v>4881</v>
      </c>
      <c r="B2325" s="7" t="s">
        <v>4883</v>
      </c>
      <c r="C2325" s="7" t="s">
        <v>37</v>
      </c>
      <c r="D2325" s="7" t="s">
        <v>36</v>
      </c>
      <c r="E2325" s="7">
        <v>10</v>
      </c>
      <c r="F2325" s="7" cm="1">
        <f t="array" ref="F2325">_xlfn.XLOOKUP(SALES!$D2325,TRIM(Table5[PRODUCTS]),Table5[SELLING PRICE])</f>
        <v>115000</v>
      </c>
      <c r="G2325" s="7">
        <f t="shared" si="72"/>
        <v>1150000</v>
      </c>
      <c r="H2325" s="6" t="str">
        <f t="shared" si="73"/>
        <v>Dec</v>
      </c>
      <c r="I2325" s="7">
        <f>YEAR(SALES!$A2325)</f>
        <v>2023</v>
      </c>
    </row>
    <row r="2326" spans="1:9" x14ac:dyDescent="0.35">
      <c r="A2326" s="5" t="s">
        <v>4841</v>
      </c>
      <c r="B2326" s="5" t="s">
        <v>4840</v>
      </c>
      <c r="C2326" s="5" t="s">
        <v>37</v>
      </c>
      <c r="D2326" s="5" t="s">
        <v>36</v>
      </c>
      <c r="E2326" s="5">
        <v>7</v>
      </c>
      <c r="F2326" s="5" cm="1">
        <f t="array" ref="F2326">_xlfn.XLOOKUP(SALES!$D2326,TRIM(Table5[PRODUCTS]),Table5[SELLING PRICE])</f>
        <v>115000</v>
      </c>
      <c r="G2326" s="5">
        <f t="shared" si="72"/>
        <v>805000</v>
      </c>
      <c r="H2326" s="6" t="str">
        <f t="shared" si="73"/>
        <v>Dec</v>
      </c>
      <c r="I2326" s="5">
        <f>YEAR(SALES!$A2326)</f>
        <v>2023</v>
      </c>
    </row>
    <row r="2327" spans="1:9" x14ac:dyDescent="0.35">
      <c r="A2327" s="7" t="s">
        <v>4721</v>
      </c>
      <c r="B2327" s="7" t="s">
        <v>4720</v>
      </c>
      <c r="C2327" s="7" t="s">
        <v>37</v>
      </c>
      <c r="D2327" s="7" t="s">
        <v>36</v>
      </c>
      <c r="E2327" s="7">
        <v>15</v>
      </c>
      <c r="F2327" s="7" cm="1">
        <f t="array" ref="F2327">_xlfn.XLOOKUP(SALES!$D2327,TRIM(Table5[PRODUCTS]),Table5[SELLING PRICE])</f>
        <v>115000</v>
      </c>
      <c r="G2327" s="7">
        <f t="shared" si="72"/>
        <v>1725000</v>
      </c>
      <c r="H2327" s="6" t="str">
        <f t="shared" si="73"/>
        <v>Jan</v>
      </c>
      <c r="I2327" s="5">
        <f>YEAR(SALES!$A2327)</f>
        <v>2024</v>
      </c>
    </row>
    <row r="2328" spans="1:9" x14ac:dyDescent="0.35">
      <c r="A2328" s="5" t="s">
        <v>4697</v>
      </c>
      <c r="B2328" s="5" t="s">
        <v>4701</v>
      </c>
      <c r="C2328" s="5" t="s">
        <v>37</v>
      </c>
      <c r="D2328" s="5" t="s">
        <v>36</v>
      </c>
      <c r="E2328" s="5">
        <v>12</v>
      </c>
      <c r="F2328" s="5" cm="1">
        <f t="array" ref="F2328">_xlfn.XLOOKUP(SALES!$D2328,TRIM(Table5[PRODUCTS]),Table5[SELLING PRICE])</f>
        <v>115000</v>
      </c>
      <c r="G2328" s="5">
        <f t="shared" si="72"/>
        <v>1380000</v>
      </c>
      <c r="H2328" s="6" t="str">
        <f t="shared" si="73"/>
        <v>Jan</v>
      </c>
      <c r="I2328" s="5">
        <f>YEAR(SALES!$A2328)</f>
        <v>2024</v>
      </c>
    </row>
    <row r="2329" spans="1:9" x14ac:dyDescent="0.35">
      <c r="A2329" s="7" t="s">
        <v>4589</v>
      </c>
      <c r="B2329" s="7" t="s">
        <v>4590</v>
      </c>
      <c r="C2329" s="7" t="s">
        <v>37</v>
      </c>
      <c r="D2329" s="7" t="s">
        <v>36</v>
      </c>
      <c r="E2329" s="7">
        <v>3</v>
      </c>
      <c r="F2329" s="7" cm="1">
        <f t="array" ref="F2329">_xlfn.XLOOKUP(SALES!$D2329,TRIM(Table5[PRODUCTS]),Table5[SELLING PRICE])</f>
        <v>115000</v>
      </c>
      <c r="G2329" s="7">
        <f t="shared" si="72"/>
        <v>345000</v>
      </c>
      <c r="H2329" s="6" t="str">
        <f t="shared" si="73"/>
        <v>Jan</v>
      </c>
      <c r="I2329" s="5">
        <f>YEAR(SALES!$A2329)</f>
        <v>2024</v>
      </c>
    </row>
    <row r="2330" spans="1:9" x14ac:dyDescent="0.35">
      <c r="A2330" s="5" t="s">
        <v>4542</v>
      </c>
      <c r="B2330" s="5" t="s">
        <v>4541</v>
      </c>
      <c r="C2330" s="5" t="s">
        <v>37</v>
      </c>
      <c r="D2330" s="5" t="s">
        <v>36</v>
      </c>
      <c r="E2330" s="5">
        <v>12</v>
      </c>
      <c r="F2330" s="5" cm="1">
        <f t="array" ref="F2330">_xlfn.XLOOKUP(SALES!$D2330,TRIM(Table5[PRODUCTS]),Table5[SELLING PRICE])</f>
        <v>115000</v>
      </c>
      <c r="G2330" s="5">
        <f t="shared" si="72"/>
        <v>1380000</v>
      </c>
      <c r="H2330" s="6" t="str">
        <f t="shared" si="73"/>
        <v>Feb</v>
      </c>
      <c r="I2330" s="5">
        <f>YEAR(SALES!$A2330)</f>
        <v>2024</v>
      </c>
    </row>
    <row r="2331" spans="1:9" x14ac:dyDescent="0.35">
      <c r="A2331" s="7" t="s">
        <v>4495</v>
      </c>
      <c r="B2331" s="7" t="s">
        <v>4500</v>
      </c>
      <c r="C2331" s="7" t="s">
        <v>37</v>
      </c>
      <c r="D2331" s="7" t="s">
        <v>36</v>
      </c>
      <c r="E2331" s="7">
        <v>13</v>
      </c>
      <c r="F2331" s="7" cm="1">
        <f t="array" ref="F2331">_xlfn.XLOOKUP(SALES!$D2331,TRIM(Table5[PRODUCTS]),Table5[SELLING PRICE])</f>
        <v>115000</v>
      </c>
      <c r="G2331" s="7">
        <f t="shared" si="72"/>
        <v>1495000</v>
      </c>
      <c r="H2331" s="6" t="str">
        <f t="shared" si="73"/>
        <v>Feb</v>
      </c>
      <c r="I2331" s="7">
        <f>YEAR(SALES!$A2331)</f>
        <v>2024</v>
      </c>
    </row>
    <row r="2332" spans="1:9" x14ac:dyDescent="0.35">
      <c r="A2332" s="5" t="s">
        <v>4485</v>
      </c>
      <c r="B2332" s="5" t="s">
        <v>4490</v>
      </c>
      <c r="C2332" s="5" t="s">
        <v>37</v>
      </c>
      <c r="D2332" s="5" t="s">
        <v>36</v>
      </c>
      <c r="E2332" s="5">
        <v>13</v>
      </c>
      <c r="F2332" s="5" cm="1">
        <f t="array" ref="F2332">_xlfn.XLOOKUP(SALES!$D2332,TRIM(Table5[PRODUCTS]),Table5[SELLING PRICE])</f>
        <v>115000</v>
      </c>
      <c r="G2332" s="5">
        <f t="shared" si="72"/>
        <v>1495000</v>
      </c>
      <c r="H2332" s="6" t="str">
        <f t="shared" si="73"/>
        <v>Feb</v>
      </c>
      <c r="I2332" s="5">
        <f>YEAR(SALES!$A2332)</f>
        <v>2024</v>
      </c>
    </row>
    <row r="2333" spans="1:9" x14ac:dyDescent="0.35">
      <c r="A2333" s="7" t="s">
        <v>4476</v>
      </c>
      <c r="B2333" s="7" t="s">
        <v>4477</v>
      </c>
      <c r="C2333" s="7" t="s">
        <v>37</v>
      </c>
      <c r="D2333" s="7" t="s">
        <v>36</v>
      </c>
      <c r="E2333" s="7">
        <v>8</v>
      </c>
      <c r="F2333" s="7" cm="1">
        <f t="array" ref="F2333">_xlfn.XLOOKUP(SALES!$D2333,TRIM(Table5[PRODUCTS]),Table5[SELLING PRICE])</f>
        <v>115000</v>
      </c>
      <c r="G2333" s="7">
        <f t="shared" si="72"/>
        <v>920000</v>
      </c>
      <c r="H2333" s="6" t="str">
        <f t="shared" si="73"/>
        <v>Feb</v>
      </c>
      <c r="I2333" s="5">
        <f>YEAR(SALES!$A2333)</f>
        <v>2024</v>
      </c>
    </row>
    <row r="2334" spans="1:9" x14ac:dyDescent="0.35">
      <c r="A2334" s="5" t="s">
        <v>4407</v>
      </c>
      <c r="B2334" s="5" t="s">
        <v>4412</v>
      </c>
      <c r="C2334" s="5" t="s">
        <v>37</v>
      </c>
      <c r="D2334" s="5" t="s">
        <v>36</v>
      </c>
      <c r="E2334" s="5">
        <v>9</v>
      </c>
      <c r="F2334" s="5" cm="1">
        <f t="array" ref="F2334">_xlfn.XLOOKUP(SALES!$D2334,TRIM(Table5[PRODUCTS]),Table5[SELLING PRICE])</f>
        <v>115000</v>
      </c>
      <c r="G2334" s="5">
        <f t="shared" si="72"/>
        <v>1035000</v>
      </c>
      <c r="H2334" s="6" t="str">
        <f t="shared" si="73"/>
        <v>Feb</v>
      </c>
      <c r="I2334" s="5">
        <f>YEAR(SALES!$A2334)</f>
        <v>2024</v>
      </c>
    </row>
    <row r="2335" spans="1:9" x14ac:dyDescent="0.35">
      <c r="A2335" s="7" t="s">
        <v>4398</v>
      </c>
      <c r="B2335" s="7" t="s">
        <v>4401</v>
      </c>
      <c r="C2335" s="7" t="s">
        <v>37</v>
      </c>
      <c r="D2335" s="7" t="s">
        <v>36</v>
      </c>
      <c r="E2335" s="7">
        <v>7</v>
      </c>
      <c r="F2335" s="7" cm="1">
        <f t="array" ref="F2335">_xlfn.XLOOKUP(SALES!$D2335,TRIM(Table5[PRODUCTS]),Table5[SELLING PRICE])</f>
        <v>115000</v>
      </c>
      <c r="G2335" s="7">
        <f t="shared" si="72"/>
        <v>805000</v>
      </c>
      <c r="H2335" s="6" t="str">
        <f t="shared" si="73"/>
        <v>Feb</v>
      </c>
      <c r="I2335" s="5">
        <f>YEAR(SALES!$A2335)</f>
        <v>2024</v>
      </c>
    </row>
    <row r="2336" spans="1:9" x14ac:dyDescent="0.35">
      <c r="A2336" s="5" t="s">
        <v>4373</v>
      </c>
      <c r="B2336" s="5" t="s">
        <v>4377</v>
      </c>
      <c r="C2336" s="5" t="s">
        <v>37</v>
      </c>
      <c r="D2336" s="5" t="s">
        <v>36</v>
      </c>
      <c r="E2336" s="5">
        <v>11</v>
      </c>
      <c r="F2336" s="5" cm="1">
        <f t="array" ref="F2336">_xlfn.XLOOKUP(SALES!$D2336,TRIM(Table5[PRODUCTS]),Table5[SELLING PRICE])</f>
        <v>115000</v>
      </c>
      <c r="G2336" s="5">
        <f t="shared" si="72"/>
        <v>1265000</v>
      </c>
      <c r="H2336" s="6" t="str">
        <f t="shared" si="73"/>
        <v>Mar</v>
      </c>
      <c r="I2336" s="5">
        <f>YEAR(SALES!$A2336)</f>
        <v>2024</v>
      </c>
    </row>
    <row r="2337" spans="1:9" x14ac:dyDescent="0.35">
      <c r="A2337" s="7" t="s">
        <v>4373</v>
      </c>
      <c r="B2337" s="7" t="s">
        <v>4374</v>
      </c>
      <c r="C2337" s="7" t="s">
        <v>37</v>
      </c>
      <c r="D2337" s="7" t="s">
        <v>36</v>
      </c>
      <c r="E2337" s="7">
        <v>11</v>
      </c>
      <c r="F2337" s="7" cm="1">
        <f t="array" ref="F2337">_xlfn.XLOOKUP(SALES!$D2337,TRIM(Table5[PRODUCTS]),Table5[SELLING PRICE])</f>
        <v>115000</v>
      </c>
      <c r="G2337" s="7">
        <f t="shared" si="72"/>
        <v>1265000</v>
      </c>
      <c r="H2337" s="6" t="str">
        <f t="shared" si="73"/>
        <v>Mar</v>
      </c>
      <c r="I2337" s="7">
        <f>YEAR(SALES!$A2337)</f>
        <v>2024</v>
      </c>
    </row>
    <row r="2338" spans="1:9" x14ac:dyDescent="0.35">
      <c r="A2338" s="5" t="s">
        <v>4328</v>
      </c>
      <c r="B2338" s="5" t="s">
        <v>4331</v>
      </c>
      <c r="C2338" s="5" t="s">
        <v>37</v>
      </c>
      <c r="D2338" s="5" t="s">
        <v>36</v>
      </c>
      <c r="E2338" s="5">
        <v>11</v>
      </c>
      <c r="F2338" s="5" cm="1">
        <f t="array" ref="F2338">_xlfn.XLOOKUP(SALES!$D2338,TRIM(Table5[PRODUCTS]),Table5[SELLING PRICE])</f>
        <v>115000</v>
      </c>
      <c r="G2338" s="5">
        <f t="shared" si="72"/>
        <v>1265000</v>
      </c>
      <c r="H2338" s="6" t="str">
        <f t="shared" si="73"/>
        <v>Mar</v>
      </c>
      <c r="I2338" s="5">
        <f>YEAR(SALES!$A2338)</f>
        <v>2024</v>
      </c>
    </row>
    <row r="2339" spans="1:9" x14ac:dyDescent="0.35">
      <c r="A2339" s="7" t="s">
        <v>4265</v>
      </c>
      <c r="B2339" s="7" t="s">
        <v>4264</v>
      </c>
      <c r="C2339" s="7" t="s">
        <v>37</v>
      </c>
      <c r="D2339" s="7" t="s">
        <v>36</v>
      </c>
      <c r="E2339" s="7">
        <v>10</v>
      </c>
      <c r="F2339" s="7" cm="1">
        <f t="array" ref="F2339">_xlfn.XLOOKUP(SALES!$D2339,TRIM(Table5[PRODUCTS]),Table5[SELLING PRICE])</f>
        <v>115000</v>
      </c>
      <c r="G2339" s="7">
        <f t="shared" si="72"/>
        <v>1150000</v>
      </c>
      <c r="H2339" s="6" t="str">
        <f t="shared" si="73"/>
        <v>Mar</v>
      </c>
      <c r="I2339" s="5">
        <f>YEAR(SALES!$A2339)</f>
        <v>2024</v>
      </c>
    </row>
    <row r="2340" spans="1:9" x14ac:dyDescent="0.35">
      <c r="A2340" s="5" t="s">
        <v>4218</v>
      </c>
      <c r="B2340" s="5" t="s">
        <v>4217</v>
      </c>
      <c r="C2340" s="5" t="s">
        <v>37</v>
      </c>
      <c r="D2340" s="5" t="s">
        <v>36</v>
      </c>
      <c r="E2340" s="5">
        <v>15</v>
      </c>
      <c r="F2340" s="5" cm="1">
        <f t="array" ref="F2340">_xlfn.XLOOKUP(SALES!$D2340,TRIM(Table5[PRODUCTS]),Table5[SELLING PRICE])</f>
        <v>115000</v>
      </c>
      <c r="G2340" s="5">
        <f t="shared" si="72"/>
        <v>1725000</v>
      </c>
      <c r="H2340" s="6" t="str">
        <f t="shared" si="73"/>
        <v>Mar</v>
      </c>
      <c r="I2340" s="5">
        <f>YEAR(SALES!$A2340)</f>
        <v>2024</v>
      </c>
    </row>
    <row r="2341" spans="1:9" x14ac:dyDescent="0.35">
      <c r="A2341" s="7" t="s">
        <v>4085</v>
      </c>
      <c r="B2341" s="7" t="s">
        <v>4084</v>
      </c>
      <c r="C2341" s="7" t="s">
        <v>37</v>
      </c>
      <c r="D2341" s="7" t="s">
        <v>36</v>
      </c>
      <c r="E2341" s="7">
        <v>8</v>
      </c>
      <c r="F2341" s="7" cm="1">
        <f t="array" ref="F2341">_xlfn.XLOOKUP(SALES!$D2341,TRIM(Table5[PRODUCTS]),Table5[SELLING PRICE])</f>
        <v>115000</v>
      </c>
      <c r="G2341" s="7">
        <f t="shared" si="72"/>
        <v>920000</v>
      </c>
      <c r="H2341" s="6" t="str">
        <f t="shared" si="73"/>
        <v>Apr</v>
      </c>
      <c r="I2341" s="5">
        <f>YEAR(SALES!$A2341)</f>
        <v>2024</v>
      </c>
    </row>
    <row r="2342" spans="1:9" x14ac:dyDescent="0.35">
      <c r="A2342" s="5" t="s">
        <v>4065</v>
      </c>
      <c r="B2342" s="5" t="s">
        <v>4067</v>
      </c>
      <c r="C2342" s="5" t="s">
        <v>37</v>
      </c>
      <c r="D2342" s="5" t="s">
        <v>36</v>
      </c>
      <c r="E2342" s="5">
        <v>8</v>
      </c>
      <c r="F2342" s="5" cm="1">
        <f t="array" ref="F2342">_xlfn.XLOOKUP(SALES!$D2342,TRIM(Table5[PRODUCTS]),Table5[SELLING PRICE])</f>
        <v>115000</v>
      </c>
      <c r="G2342" s="5">
        <f t="shared" si="72"/>
        <v>920000</v>
      </c>
      <c r="H2342" s="6" t="str">
        <f t="shared" si="73"/>
        <v>Apr</v>
      </c>
      <c r="I2342" s="5">
        <f>YEAR(SALES!$A2342)</f>
        <v>2024</v>
      </c>
    </row>
    <row r="2343" spans="1:9" x14ac:dyDescent="0.35">
      <c r="A2343" s="7" t="s">
        <v>4051</v>
      </c>
      <c r="B2343" s="7" t="s">
        <v>4054</v>
      </c>
      <c r="C2343" s="7" t="s">
        <v>37</v>
      </c>
      <c r="D2343" s="7" t="s">
        <v>36</v>
      </c>
      <c r="E2343" s="7">
        <v>1</v>
      </c>
      <c r="F2343" s="7" cm="1">
        <f t="array" ref="F2343">_xlfn.XLOOKUP(SALES!$D2343,TRIM(Table5[PRODUCTS]),Table5[SELLING PRICE])</f>
        <v>115000</v>
      </c>
      <c r="G2343" s="7">
        <f t="shared" si="72"/>
        <v>115000</v>
      </c>
      <c r="H2343" s="6" t="str">
        <f t="shared" si="73"/>
        <v>Apr</v>
      </c>
      <c r="I2343" s="7">
        <f>YEAR(SALES!$A2343)</f>
        <v>2024</v>
      </c>
    </row>
    <row r="2344" spans="1:9" x14ac:dyDescent="0.35">
      <c r="A2344" s="5" t="s">
        <v>3881</v>
      </c>
      <c r="B2344" s="5" t="s">
        <v>3888</v>
      </c>
      <c r="C2344" s="5" t="s">
        <v>37</v>
      </c>
      <c r="D2344" s="5" t="s">
        <v>36</v>
      </c>
      <c r="E2344" s="5">
        <v>12</v>
      </c>
      <c r="F2344" s="5" cm="1">
        <f t="array" ref="F2344">_xlfn.XLOOKUP(SALES!$D2344,TRIM(Table5[PRODUCTS]),Table5[SELLING PRICE])</f>
        <v>115000</v>
      </c>
      <c r="G2344" s="5">
        <f t="shared" si="72"/>
        <v>1380000</v>
      </c>
      <c r="H2344" s="6" t="str">
        <f t="shared" si="73"/>
        <v>May</v>
      </c>
      <c r="I2344" s="5">
        <f>YEAR(SALES!$A2344)</f>
        <v>2024</v>
      </c>
    </row>
    <row r="2345" spans="1:9" x14ac:dyDescent="0.35">
      <c r="A2345" s="7" t="s">
        <v>3871</v>
      </c>
      <c r="B2345" s="7" t="s">
        <v>3870</v>
      </c>
      <c r="C2345" s="7" t="s">
        <v>37</v>
      </c>
      <c r="D2345" s="7" t="s">
        <v>36</v>
      </c>
      <c r="E2345" s="7">
        <v>6</v>
      </c>
      <c r="F2345" s="7" cm="1">
        <f t="array" ref="F2345">_xlfn.XLOOKUP(SALES!$D2345,TRIM(Table5[PRODUCTS]),Table5[SELLING PRICE])</f>
        <v>115000</v>
      </c>
      <c r="G2345" s="7">
        <f t="shared" si="72"/>
        <v>690000</v>
      </c>
      <c r="H2345" s="6" t="str">
        <f t="shared" si="73"/>
        <v>May</v>
      </c>
      <c r="I2345" s="5">
        <f>YEAR(SALES!$A2345)</f>
        <v>2024</v>
      </c>
    </row>
    <row r="2346" spans="1:9" x14ac:dyDescent="0.35">
      <c r="A2346" s="5" t="s">
        <v>3749</v>
      </c>
      <c r="B2346" s="5" t="s">
        <v>3754</v>
      </c>
      <c r="C2346" s="5" t="s">
        <v>37</v>
      </c>
      <c r="D2346" s="5" t="s">
        <v>36</v>
      </c>
      <c r="E2346" s="5">
        <v>4</v>
      </c>
      <c r="F2346" s="5" cm="1">
        <f t="array" ref="F2346">_xlfn.XLOOKUP(SALES!$D2346,TRIM(Table5[PRODUCTS]),Table5[SELLING PRICE])</f>
        <v>115000</v>
      </c>
      <c r="G2346" s="5">
        <f t="shared" si="72"/>
        <v>460000</v>
      </c>
      <c r="H2346" s="6" t="str">
        <f t="shared" si="73"/>
        <v>Jun</v>
      </c>
      <c r="I2346" s="5">
        <f>YEAR(SALES!$A2346)</f>
        <v>2024</v>
      </c>
    </row>
    <row r="2347" spans="1:9" x14ac:dyDescent="0.35">
      <c r="A2347" s="7" t="s">
        <v>3636</v>
      </c>
      <c r="B2347" s="7" t="s">
        <v>3637</v>
      </c>
      <c r="C2347" s="7" t="s">
        <v>37</v>
      </c>
      <c r="D2347" s="7" t="s">
        <v>36</v>
      </c>
      <c r="E2347" s="7">
        <v>11</v>
      </c>
      <c r="F2347" s="7" cm="1">
        <f t="array" ref="F2347">_xlfn.XLOOKUP(SALES!$D2347,TRIM(Table5[PRODUCTS]),Table5[SELLING PRICE])</f>
        <v>115000</v>
      </c>
      <c r="G2347" s="7">
        <f t="shared" si="72"/>
        <v>1265000</v>
      </c>
      <c r="H2347" s="6" t="str">
        <f t="shared" si="73"/>
        <v>Jun</v>
      </c>
      <c r="I2347" s="5">
        <f>YEAR(SALES!$A2347)</f>
        <v>2024</v>
      </c>
    </row>
    <row r="2348" spans="1:9" x14ac:dyDescent="0.35">
      <c r="A2348" s="5" t="s">
        <v>3627</v>
      </c>
      <c r="B2348" s="5" t="s">
        <v>3626</v>
      </c>
      <c r="C2348" s="5" t="s">
        <v>37</v>
      </c>
      <c r="D2348" s="5" t="s">
        <v>36</v>
      </c>
      <c r="E2348" s="5">
        <v>1</v>
      </c>
      <c r="F2348" s="5" cm="1">
        <f t="array" ref="F2348">_xlfn.XLOOKUP(SALES!$D2348,TRIM(Table5[PRODUCTS]),Table5[SELLING PRICE])</f>
        <v>115000</v>
      </c>
      <c r="G2348" s="5">
        <f t="shared" si="72"/>
        <v>115000</v>
      </c>
      <c r="H2348" s="6" t="str">
        <f t="shared" si="73"/>
        <v>Jun</v>
      </c>
      <c r="I2348" s="5">
        <f>YEAR(SALES!$A2348)</f>
        <v>2024</v>
      </c>
    </row>
    <row r="2349" spans="1:9" x14ac:dyDescent="0.35">
      <c r="A2349" s="7" t="s">
        <v>3555</v>
      </c>
      <c r="B2349" s="7" t="s">
        <v>3557</v>
      </c>
      <c r="C2349" s="7" t="s">
        <v>37</v>
      </c>
      <c r="D2349" s="7" t="s">
        <v>36</v>
      </c>
      <c r="E2349" s="7">
        <v>5</v>
      </c>
      <c r="F2349" s="7" cm="1">
        <f t="array" ref="F2349">_xlfn.XLOOKUP(SALES!$D2349,TRIM(Table5[PRODUCTS]),Table5[SELLING PRICE])</f>
        <v>115000</v>
      </c>
      <c r="G2349" s="7">
        <f t="shared" si="72"/>
        <v>575000</v>
      </c>
      <c r="H2349" s="6" t="str">
        <f t="shared" si="73"/>
        <v>Jul</v>
      </c>
      <c r="I2349" s="7">
        <f>YEAR(SALES!$A2349)</f>
        <v>2024</v>
      </c>
    </row>
    <row r="2350" spans="1:9" x14ac:dyDescent="0.35">
      <c r="A2350" s="5" t="s">
        <v>3513</v>
      </c>
      <c r="B2350" s="5" t="s">
        <v>3515</v>
      </c>
      <c r="C2350" s="5" t="s">
        <v>37</v>
      </c>
      <c r="D2350" s="5" t="s">
        <v>36</v>
      </c>
      <c r="E2350" s="5">
        <v>8</v>
      </c>
      <c r="F2350" s="5" cm="1">
        <f t="array" ref="F2350">_xlfn.XLOOKUP(SALES!$D2350,TRIM(Table5[PRODUCTS]),Table5[SELLING PRICE])</f>
        <v>115000</v>
      </c>
      <c r="G2350" s="5">
        <f t="shared" si="72"/>
        <v>920000</v>
      </c>
      <c r="H2350" s="6" t="str">
        <f t="shared" si="73"/>
        <v>Jul</v>
      </c>
      <c r="I2350" s="5">
        <f>YEAR(SALES!$A2350)</f>
        <v>2024</v>
      </c>
    </row>
    <row r="2351" spans="1:9" x14ac:dyDescent="0.35">
      <c r="A2351" s="7" t="s">
        <v>3329</v>
      </c>
      <c r="B2351" s="7" t="s">
        <v>3330</v>
      </c>
      <c r="C2351" s="7" t="s">
        <v>37</v>
      </c>
      <c r="D2351" s="7" t="s">
        <v>36</v>
      </c>
      <c r="E2351" s="7">
        <v>11</v>
      </c>
      <c r="F2351" s="7" cm="1">
        <f t="array" ref="F2351">_xlfn.XLOOKUP(SALES!$D2351,TRIM(Table5[PRODUCTS]),Table5[SELLING PRICE])</f>
        <v>115000</v>
      </c>
      <c r="G2351" s="7">
        <f t="shared" si="72"/>
        <v>1265000</v>
      </c>
      <c r="H2351" s="6" t="str">
        <f t="shared" si="73"/>
        <v>Aug</v>
      </c>
      <c r="I2351" s="5">
        <f>YEAR(SALES!$A2351)</f>
        <v>2024</v>
      </c>
    </row>
    <row r="2352" spans="1:9" x14ac:dyDescent="0.35">
      <c r="A2352" s="5" t="s">
        <v>3296</v>
      </c>
      <c r="B2352" s="5" t="s">
        <v>3299</v>
      </c>
      <c r="C2352" s="5" t="s">
        <v>37</v>
      </c>
      <c r="D2352" s="5" t="s">
        <v>36</v>
      </c>
      <c r="E2352" s="5">
        <v>4</v>
      </c>
      <c r="F2352" s="5" cm="1">
        <f t="array" ref="F2352">_xlfn.XLOOKUP(SALES!$D2352,TRIM(Table5[PRODUCTS]),Table5[SELLING PRICE])</f>
        <v>115000</v>
      </c>
      <c r="G2352" s="5">
        <f t="shared" si="72"/>
        <v>460000</v>
      </c>
      <c r="H2352" s="6" t="str">
        <f t="shared" si="73"/>
        <v>Aug</v>
      </c>
      <c r="I2352" s="5">
        <f>YEAR(SALES!$A2352)</f>
        <v>2024</v>
      </c>
    </row>
    <row r="2353" spans="1:9" x14ac:dyDescent="0.35">
      <c r="A2353" s="7" t="s">
        <v>3288</v>
      </c>
      <c r="B2353" s="7" t="s">
        <v>3291</v>
      </c>
      <c r="C2353" s="7" t="s">
        <v>37</v>
      </c>
      <c r="D2353" s="7" t="s">
        <v>36</v>
      </c>
      <c r="E2353" s="7">
        <v>14</v>
      </c>
      <c r="F2353" s="7" cm="1">
        <f t="array" ref="F2353">_xlfn.XLOOKUP(SALES!$D2353,TRIM(Table5[PRODUCTS]),Table5[SELLING PRICE])</f>
        <v>115000</v>
      </c>
      <c r="G2353" s="7">
        <f t="shared" si="72"/>
        <v>1610000</v>
      </c>
      <c r="H2353" s="6" t="str">
        <f t="shared" si="73"/>
        <v>Aug</v>
      </c>
      <c r="I2353" s="5">
        <f>YEAR(SALES!$A2353)</f>
        <v>2024</v>
      </c>
    </row>
    <row r="2354" spans="1:9" x14ac:dyDescent="0.35">
      <c r="A2354" s="5" t="s">
        <v>3246</v>
      </c>
      <c r="B2354" s="5" t="s">
        <v>3249</v>
      </c>
      <c r="C2354" s="5" t="s">
        <v>37</v>
      </c>
      <c r="D2354" s="5" t="s">
        <v>36</v>
      </c>
      <c r="E2354" s="5">
        <v>8</v>
      </c>
      <c r="F2354" s="5" cm="1">
        <f t="array" ref="F2354">_xlfn.XLOOKUP(SALES!$D2354,TRIM(Table5[PRODUCTS]),Table5[SELLING PRICE])</f>
        <v>115000</v>
      </c>
      <c r="G2354" s="5">
        <f t="shared" si="72"/>
        <v>920000</v>
      </c>
      <c r="H2354" s="6" t="str">
        <f t="shared" si="73"/>
        <v>Aug</v>
      </c>
      <c r="I2354" s="5">
        <f>YEAR(SALES!$A2354)</f>
        <v>2024</v>
      </c>
    </row>
    <row r="2355" spans="1:9" x14ac:dyDescent="0.35">
      <c r="A2355" s="7" t="s">
        <v>3233</v>
      </c>
      <c r="B2355" s="7" t="s">
        <v>3236</v>
      </c>
      <c r="C2355" s="7" t="s">
        <v>37</v>
      </c>
      <c r="D2355" s="7" t="s">
        <v>36</v>
      </c>
      <c r="E2355" s="7">
        <v>7</v>
      </c>
      <c r="F2355" s="7" cm="1">
        <f t="array" ref="F2355">_xlfn.XLOOKUP(SALES!$D2355,TRIM(Table5[PRODUCTS]),Table5[SELLING PRICE])</f>
        <v>115000</v>
      </c>
      <c r="G2355" s="7">
        <f t="shared" si="72"/>
        <v>805000</v>
      </c>
      <c r="H2355" s="6" t="str">
        <f t="shared" si="73"/>
        <v>Aug</v>
      </c>
      <c r="I2355" s="7">
        <f>YEAR(SALES!$A2355)</f>
        <v>2024</v>
      </c>
    </row>
    <row r="2356" spans="1:9" x14ac:dyDescent="0.35">
      <c r="A2356" s="5" t="s">
        <v>3222</v>
      </c>
      <c r="B2356" s="5" t="s">
        <v>3231</v>
      </c>
      <c r="C2356" s="5" t="s">
        <v>37</v>
      </c>
      <c r="D2356" s="5" t="s">
        <v>36</v>
      </c>
      <c r="E2356" s="5">
        <v>14</v>
      </c>
      <c r="F2356" s="5" cm="1">
        <f t="array" ref="F2356">_xlfn.XLOOKUP(SALES!$D2356,TRIM(Table5[PRODUCTS]),Table5[SELLING PRICE])</f>
        <v>115000</v>
      </c>
      <c r="G2356" s="5">
        <f t="shared" si="72"/>
        <v>1610000</v>
      </c>
      <c r="H2356" s="6" t="str">
        <f t="shared" si="73"/>
        <v>Aug</v>
      </c>
      <c r="I2356" s="5">
        <f>YEAR(SALES!$A2356)</f>
        <v>2024</v>
      </c>
    </row>
    <row r="2357" spans="1:9" x14ac:dyDescent="0.35">
      <c r="A2357" s="7" t="s">
        <v>3222</v>
      </c>
      <c r="B2357" s="7" t="s">
        <v>3221</v>
      </c>
      <c r="C2357" s="7" t="s">
        <v>37</v>
      </c>
      <c r="D2357" s="7" t="s">
        <v>36</v>
      </c>
      <c r="E2357" s="7">
        <v>2</v>
      </c>
      <c r="F2357" s="7" cm="1">
        <f t="array" ref="F2357">_xlfn.XLOOKUP(SALES!$D2357,TRIM(Table5[PRODUCTS]),Table5[SELLING PRICE])</f>
        <v>115000</v>
      </c>
      <c r="G2357" s="7">
        <f t="shared" si="72"/>
        <v>230000</v>
      </c>
      <c r="H2357" s="6" t="str">
        <f t="shared" si="73"/>
        <v>Aug</v>
      </c>
      <c r="I2357" s="5">
        <f>YEAR(SALES!$A2357)</f>
        <v>2024</v>
      </c>
    </row>
    <row r="2358" spans="1:9" x14ac:dyDescent="0.35">
      <c r="A2358" s="5" t="s">
        <v>3210</v>
      </c>
      <c r="B2358" s="5" t="s">
        <v>3211</v>
      </c>
      <c r="C2358" s="5" t="s">
        <v>37</v>
      </c>
      <c r="D2358" s="5" t="s">
        <v>36</v>
      </c>
      <c r="E2358" s="5">
        <v>9</v>
      </c>
      <c r="F2358" s="5" cm="1">
        <f t="array" ref="F2358">_xlfn.XLOOKUP(SALES!$D2358,TRIM(Table5[PRODUCTS]),Table5[SELLING PRICE])</f>
        <v>115000</v>
      </c>
      <c r="G2358" s="5">
        <f t="shared" si="72"/>
        <v>1035000</v>
      </c>
      <c r="H2358" s="6" t="str">
        <f t="shared" si="73"/>
        <v>Aug</v>
      </c>
      <c r="I2358" s="5">
        <f>YEAR(SALES!$A2358)</f>
        <v>2024</v>
      </c>
    </row>
    <row r="2359" spans="1:9" x14ac:dyDescent="0.35">
      <c r="A2359" s="7" t="s">
        <v>3166</v>
      </c>
      <c r="B2359" s="7" t="s">
        <v>3165</v>
      </c>
      <c r="C2359" s="7" t="s">
        <v>37</v>
      </c>
      <c r="D2359" s="7" t="s">
        <v>36</v>
      </c>
      <c r="E2359" s="7">
        <v>7</v>
      </c>
      <c r="F2359" s="7" cm="1">
        <f t="array" ref="F2359">_xlfn.XLOOKUP(SALES!$D2359,TRIM(Table5[PRODUCTS]),Table5[SELLING PRICE])</f>
        <v>115000</v>
      </c>
      <c r="G2359" s="7">
        <f t="shared" si="72"/>
        <v>805000</v>
      </c>
      <c r="H2359" s="6" t="str">
        <f t="shared" si="73"/>
        <v>Sept</v>
      </c>
      <c r="I2359" s="5">
        <f>YEAR(SALES!$A2359)</f>
        <v>2024</v>
      </c>
    </row>
    <row r="2360" spans="1:9" x14ac:dyDescent="0.35">
      <c r="A2360" s="5" t="s">
        <v>3143</v>
      </c>
      <c r="B2360" s="5" t="s">
        <v>3145</v>
      </c>
      <c r="C2360" s="5" t="s">
        <v>37</v>
      </c>
      <c r="D2360" s="5" t="s">
        <v>36</v>
      </c>
      <c r="E2360" s="5">
        <v>10</v>
      </c>
      <c r="F2360" s="5" cm="1">
        <f t="array" ref="F2360">_xlfn.XLOOKUP(SALES!$D2360,TRIM(Table5[PRODUCTS]),Table5[SELLING PRICE])</f>
        <v>115000</v>
      </c>
      <c r="G2360" s="5">
        <f t="shared" si="72"/>
        <v>1150000</v>
      </c>
      <c r="H2360" s="6" t="str">
        <f t="shared" si="73"/>
        <v>Sept</v>
      </c>
      <c r="I2360" s="5">
        <f>YEAR(SALES!$A2360)</f>
        <v>2024</v>
      </c>
    </row>
    <row r="2361" spans="1:9" x14ac:dyDescent="0.35">
      <c r="A2361" s="7" t="s">
        <v>3126</v>
      </c>
      <c r="B2361" s="7" t="s">
        <v>3125</v>
      </c>
      <c r="C2361" s="7" t="s">
        <v>37</v>
      </c>
      <c r="D2361" s="7" t="s">
        <v>36</v>
      </c>
      <c r="E2361" s="7">
        <v>12</v>
      </c>
      <c r="F2361" s="7" cm="1">
        <f t="array" ref="F2361">_xlfn.XLOOKUP(SALES!$D2361,TRIM(Table5[PRODUCTS]),Table5[SELLING PRICE])</f>
        <v>115000</v>
      </c>
      <c r="G2361" s="7">
        <f t="shared" si="72"/>
        <v>1380000</v>
      </c>
      <c r="H2361" s="6" t="str">
        <f t="shared" si="73"/>
        <v>Sept</v>
      </c>
      <c r="I2361" s="7">
        <f>YEAR(SALES!$A2361)</f>
        <v>2024</v>
      </c>
    </row>
    <row r="2362" spans="1:9" x14ac:dyDescent="0.35">
      <c r="A2362" s="5" t="s">
        <v>3102</v>
      </c>
      <c r="B2362" s="5" t="s">
        <v>3106</v>
      </c>
      <c r="C2362" s="5" t="s">
        <v>37</v>
      </c>
      <c r="D2362" s="5" t="s">
        <v>36</v>
      </c>
      <c r="E2362" s="5">
        <v>11</v>
      </c>
      <c r="F2362" s="5" cm="1">
        <f t="array" ref="F2362">_xlfn.XLOOKUP(SALES!$D2362,TRIM(Table5[PRODUCTS]),Table5[SELLING PRICE])</f>
        <v>115000</v>
      </c>
      <c r="G2362" s="5">
        <f t="shared" si="72"/>
        <v>1265000</v>
      </c>
      <c r="H2362" s="6" t="str">
        <f t="shared" si="73"/>
        <v>Sept</v>
      </c>
      <c r="I2362" s="5">
        <f>YEAR(SALES!$A2362)</f>
        <v>2024</v>
      </c>
    </row>
    <row r="2363" spans="1:9" x14ac:dyDescent="0.35">
      <c r="A2363" s="7" t="s">
        <v>3087</v>
      </c>
      <c r="B2363" s="7" t="s">
        <v>3090</v>
      </c>
      <c r="C2363" s="7" t="s">
        <v>37</v>
      </c>
      <c r="D2363" s="7" t="s">
        <v>36</v>
      </c>
      <c r="E2363" s="7">
        <v>5</v>
      </c>
      <c r="F2363" s="7" cm="1">
        <f t="array" ref="F2363">_xlfn.XLOOKUP(SALES!$D2363,TRIM(Table5[PRODUCTS]),Table5[SELLING PRICE])</f>
        <v>115000</v>
      </c>
      <c r="G2363" s="7">
        <f t="shared" si="72"/>
        <v>575000</v>
      </c>
      <c r="H2363" s="6" t="str">
        <f t="shared" si="73"/>
        <v>Sept</v>
      </c>
      <c r="I2363" s="5">
        <f>YEAR(SALES!$A2363)</f>
        <v>2024</v>
      </c>
    </row>
    <row r="2364" spans="1:9" x14ac:dyDescent="0.35">
      <c r="A2364" s="5" t="s">
        <v>2973</v>
      </c>
      <c r="B2364" s="5" t="s">
        <v>2974</v>
      </c>
      <c r="C2364" s="5" t="s">
        <v>37</v>
      </c>
      <c r="D2364" s="5" t="s">
        <v>36</v>
      </c>
      <c r="E2364" s="5">
        <v>13</v>
      </c>
      <c r="F2364" s="5" cm="1">
        <f t="array" ref="F2364">_xlfn.XLOOKUP(SALES!$D2364,TRIM(Table5[PRODUCTS]),Table5[SELLING PRICE])</f>
        <v>115000</v>
      </c>
      <c r="G2364" s="5">
        <f t="shared" si="72"/>
        <v>1495000</v>
      </c>
      <c r="H2364" s="6" t="str">
        <f t="shared" si="73"/>
        <v>Oct</v>
      </c>
      <c r="I2364" s="5">
        <f>YEAR(SALES!$A2364)</f>
        <v>2024</v>
      </c>
    </row>
    <row r="2365" spans="1:9" x14ac:dyDescent="0.35">
      <c r="A2365" s="7" t="s">
        <v>2859</v>
      </c>
      <c r="B2365" s="7" t="s">
        <v>2863</v>
      </c>
      <c r="C2365" s="7" t="s">
        <v>37</v>
      </c>
      <c r="D2365" s="7" t="s">
        <v>36</v>
      </c>
      <c r="E2365" s="7">
        <v>5</v>
      </c>
      <c r="F2365" s="7" cm="1">
        <f t="array" ref="F2365">_xlfn.XLOOKUP(SALES!$D2365,TRIM(Table5[PRODUCTS]),Table5[SELLING PRICE])</f>
        <v>115000</v>
      </c>
      <c r="G2365" s="7">
        <f t="shared" si="72"/>
        <v>575000</v>
      </c>
      <c r="H2365" s="6" t="str">
        <f t="shared" si="73"/>
        <v>Oct</v>
      </c>
      <c r="I2365" s="5">
        <f>YEAR(SALES!$A2365)</f>
        <v>2024</v>
      </c>
    </row>
    <row r="2366" spans="1:9" x14ac:dyDescent="0.35">
      <c r="A2366" s="5" t="s">
        <v>2815</v>
      </c>
      <c r="B2366" s="5" t="s">
        <v>2821</v>
      </c>
      <c r="C2366" s="5" t="s">
        <v>37</v>
      </c>
      <c r="D2366" s="5" t="s">
        <v>36</v>
      </c>
      <c r="E2366" s="5">
        <v>3</v>
      </c>
      <c r="F2366" s="5" cm="1">
        <f t="array" ref="F2366">_xlfn.XLOOKUP(SALES!$D2366,TRIM(Table5[PRODUCTS]),Table5[SELLING PRICE])</f>
        <v>115000</v>
      </c>
      <c r="G2366" s="5">
        <f t="shared" si="72"/>
        <v>345000</v>
      </c>
      <c r="H2366" s="6" t="str">
        <f t="shared" si="73"/>
        <v>Oct</v>
      </c>
      <c r="I2366" s="5">
        <f>YEAR(SALES!$A2366)</f>
        <v>2024</v>
      </c>
    </row>
    <row r="2367" spans="1:9" x14ac:dyDescent="0.35">
      <c r="A2367" s="7" t="s">
        <v>2788</v>
      </c>
      <c r="B2367" s="7" t="s">
        <v>2796</v>
      </c>
      <c r="C2367" s="7" t="s">
        <v>37</v>
      </c>
      <c r="D2367" s="7" t="s">
        <v>36</v>
      </c>
      <c r="E2367" s="7">
        <v>10</v>
      </c>
      <c r="F2367" s="7" cm="1">
        <f t="array" ref="F2367">_xlfn.XLOOKUP(SALES!$D2367,TRIM(Table5[PRODUCTS]),Table5[SELLING PRICE])</f>
        <v>115000</v>
      </c>
      <c r="G2367" s="7">
        <f t="shared" si="72"/>
        <v>1150000</v>
      </c>
      <c r="H2367" s="6" t="str">
        <f t="shared" si="73"/>
        <v>Nov</v>
      </c>
      <c r="I2367" s="7">
        <f>YEAR(SALES!$A2367)</f>
        <v>2024</v>
      </c>
    </row>
    <row r="2368" spans="1:9" x14ac:dyDescent="0.35">
      <c r="A2368" s="5" t="s">
        <v>2751</v>
      </c>
      <c r="B2368" s="5" t="s">
        <v>2755</v>
      </c>
      <c r="C2368" s="5" t="s">
        <v>37</v>
      </c>
      <c r="D2368" s="5" t="s">
        <v>36</v>
      </c>
      <c r="E2368" s="5">
        <v>14</v>
      </c>
      <c r="F2368" s="5" cm="1">
        <f t="array" ref="F2368">_xlfn.XLOOKUP(SALES!$D2368,TRIM(Table5[PRODUCTS]),Table5[SELLING PRICE])</f>
        <v>115000</v>
      </c>
      <c r="G2368" s="5">
        <f t="shared" si="72"/>
        <v>1610000</v>
      </c>
      <c r="H2368" s="6" t="str">
        <f t="shared" si="73"/>
        <v>Nov</v>
      </c>
      <c r="I2368" s="5">
        <f>YEAR(SALES!$A2368)</f>
        <v>2024</v>
      </c>
    </row>
    <row r="2369" spans="1:9" x14ac:dyDescent="0.35">
      <c r="A2369" s="7" t="s">
        <v>2751</v>
      </c>
      <c r="B2369" s="7" t="s">
        <v>2750</v>
      </c>
      <c r="C2369" s="7" t="s">
        <v>37</v>
      </c>
      <c r="D2369" s="7" t="s">
        <v>36</v>
      </c>
      <c r="E2369" s="7">
        <v>9</v>
      </c>
      <c r="F2369" s="7" cm="1">
        <f t="array" ref="F2369">_xlfn.XLOOKUP(SALES!$D2369,TRIM(Table5[PRODUCTS]),Table5[SELLING PRICE])</f>
        <v>115000</v>
      </c>
      <c r="G2369" s="7">
        <f t="shared" si="72"/>
        <v>1035000</v>
      </c>
      <c r="H2369" s="6" t="str">
        <f t="shared" si="73"/>
        <v>Nov</v>
      </c>
      <c r="I2369" s="5">
        <f>YEAR(SALES!$A2369)</f>
        <v>2024</v>
      </c>
    </row>
    <row r="2370" spans="1:9" x14ac:dyDescent="0.35">
      <c r="A2370" s="5" t="s">
        <v>2728</v>
      </c>
      <c r="B2370" s="5" t="s">
        <v>2731</v>
      </c>
      <c r="C2370" s="5" t="s">
        <v>37</v>
      </c>
      <c r="D2370" s="5" t="s">
        <v>36</v>
      </c>
      <c r="E2370" s="5">
        <v>11</v>
      </c>
      <c r="F2370" s="5" cm="1">
        <f t="array" ref="F2370">_xlfn.XLOOKUP(SALES!$D2370,TRIM(Table5[PRODUCTS]),Table5[SELLING PRICE])</f>
        <v>115000</v>
      </c>
      <c r="G2370" s="5">
        <f t="shared" ref="G2370:G2433" si="74">PRODUCT(E2370:F2370)</f>
        <v>1265000</v>
      </c>
      <c r="H2370" s="6" t="str">
        <f t="shared" ref="H2370:H2433" si="75">TEXT(A2370, "mmm")</f>
        <v>Nov</v>
      </c>
      <c r="I2370" s="5">
        <f>YEAR(SALES!$A2370)</f>
        <v>2024</v>
      </c>
    </row>
    <row r="2371" spans="1:9" x14ac:dyDescent="0.35">
      <c r="A2371" s="7" t="s">
        <v>2631</v>
      </c>
      <c r="B2371" s="7" t="s">
        <v>2636</v>
      </c>
      <c r="C2371" s="7" t="s">
        <v>37</v>
      </c>
      <c r="D2371" s="7" t="s">
        <v>36</v>
      </c>
      <c r="E2371" s="7">
        <v>15</v>
      </c>
      <c r="F2371" s="7" cm="1">
        <f t="array" ref="F2371">_xlfn.XLOOKUP(SALES!$D2371,TRIM(Table5[PRODUCTS]),Table5[SELLING PRICE])</f>
        <v>115000</v>
      </c>
      <c r="G2371" s="7">
        <f t="shared" si="74"/>
        <v>1725000</v>
      </c>
      <c r="H2371" s="6" t="str">
        <f t="shared" si="75"/>
        <v>Nov</v>
      </c>
      <c r="I2371" s="5">
        <f>YEAR(SALES!$A2371)</f>
        <v>2024</v>
      </c>
    </row>
    <row r="2372" spans="1:9" x14ac:dyDescent="0.35">
      <c r="A2372" s="5" t="s">
        <v>2631</v>
      </c>
      <c r="B2372" s="5" t="s">
        <v>2635</v>
      </c>
      <c r="C2372" s="5" t="s">
        <v>37</v>
      </c>
      <c r="D2372" s="5" t="s">
        <v>36</v>
      </c>
      <c r="E2372" s="5">
        <v>15</v>
      </c>
      <c r="F2372" s="5" cm="1">
        <f t="array" ref="F2372">_xlfn.XLOOKUP(SALES!$D2372,TRIM(Table5[PRODUCTS]),Table5[SELLING PRICE])</f>
        <v>115000</v>
      </c>
      <c r="G2372" s="5">
        <f t="shared" si="74"/>
        <v>1725000</v>
      </c>
      <c r="H2372" s="6" t="str">
        <f t="shared" si="75"/>
        <v>Nov</v>
      </c>
      <c r="I2372" s="5">
        <f>YEAR(SALES!$A2372)</f>
        <v>2024</v>
      </c>
    </row>
    <row r="2373" spans="1:9" x14ac:dyDescent="0.35">
      <c r="A2373" s="7" t="s">
        <v>2631</v>
      </c>
      <c r="B2373" s="7" t="s">
        <v>2630</v>
      </c>
      <c r="C2373" s="7" t="s">
        <v>37</v>
      </c>
      <c r="D2373" s="7" t="s">
        <v>36</v>
      </c>
      <c r="E2373" s="7">
        <v>4</v>
      </c>
      <c r="F2373" s="7" cm="1">
        <f t="array" ref="F2373">_xlfn.XLOOKUP(SALES!$D2373,TRIM(Table5[PRODUCTS]),Table5[SELLING PRICE])</f>
        <v>115000</v>
      </c>
      <c r="G2373" s="7">
        <f t="shared" si="74"/>
        <v>460000</v>
      </c>
      <c r="H2373" s="6" t="str">
        <f t="shared" si="75"/>
        <v>Nov</v>
      </c>
      <c r="I2373" s="7">
        <f>YEAR(SALES!$A2373)</f>
        <v>2024</v>
      </c>
    </row>
    <row r="2374" spans="1:9" x14ac:dyDescent="0.35">
      <c r="A2374" s="5" t="s">
        <v>2625</v>
      </c>
      <c r="B2374" s="5" t="s">
        <v>2627</v>
      </c>
      <c r="C2374" s="5" t="s">
        <v>37</v>
      </c>
      <c r="D2374" s="5" t="s">
        <v>36</v>
      </c>
      <c r="E2374" s="5">
        <v>10</v>
      </c>
      <c r="F2374" s="5" cm="1">
        <f t="array" ref="F2374">_xlfn.XLOOKUP(SALES!$D2374,TRIM(Table5[PRODUCTS]),Table5[SELLING PRICE])</f>
        <v>115000</v>
      </c>
      <c r="G2374" s="5">
        <f t="shared" si="74"/>
        <v>1150000</v>
      </c>
      <c r="H2374" s="6" t="str">
        <f t="shared" si="75"/>
        <v>Nov</v>
      </c>
      <c r="I2374" s="5">
        <f>YEAR(SALES!$A2374)</f>
        <v>2024</v>
      </c>
    </row>
    <row r="2375" spans="1:9" x14ac:dyDescent="0.35">
      <c r="A2375" s="7" t="s">
        <v>2620</v>
      </c>
      <c r="B2375" s="7" t="s">
        <v>2619</v>
      </c>
      <c r="C2375" s="7" t="s">
        <v>37</v>
      </c>
      <c r="D2375" s="7" t="s">
        <v>36</v>
      </c>
      <c r="E2375" s="7">
        <v>1</v>
      </c>
      <c r="F2375" s="7" cm="1">
        <f t="array" ref="F2375">_xlfn.XLOOKUP(SALES!$D2375,TRIM(Table5[PRODUCTS]),Table5[SELLING PRICE])</f>
        <v>115000</v>
      </c>
      <c r="G2375" s="7">
        <f t="shared" si="74"/>
        <v>115000</v>
      </c>
      <c r="H2375" s="6" t="str">
        <f t="shared" si="75"/>
        <v>Nov</v>
      </c>
      <c r="I2375" s="5">
        <f>YEAR(SALES!$A2375)</f>
        <v>2024</v>
      </c>
    </row>
    <row r="2376" spans="1:9" x14ac:dyDescent="0.35">
      <c r="A2376" s="5" t="s">
        <v>2519</v>
      </c>
      <c r="B2376" s="5" t="s">
        <v>2521</v>
      </c>
      <c r="C2376" s="5" t="s">
        <v>37</v>
      </c>
      <c r="D2376" s="5" t="s">
        <v>36</v>
      </c>
      <c r="E2376" s="5">
        <v>13</v>
      </c>
      <c r="F2376" s="5" cm="1">
        <f t="array" ref="F2376">_xlfn.XLOOKUP(SALES!$D2376,TRIM(Table5[PRODUCTS]),Table5[SELLING PRICE])</f>
        <v>115000</v>
      </c>
      <c r="G2376" s="5">
        <f t="shared" si="74"/>
        <v>1495000</v>
      </c>
      <c r="H2376" s="6" t="str">
        <f t="shared" si="75"/>
        <v>Dec</v>
      </c>
      <c r="I2376" s="5">
        <f>YEAR(SALES!$A2376)</f>
        <v>2024</v>
      </c>
    </row>
    <row r="2377" spans="1:9" x14ac:dyDescent="0.35">
      <c r="A2377" s="7" t="s">
        <v>2502</v>
      </c>
      <c r="B2377" s="7" t="s">
        <v>2504</v>
      </c>
      <c r="C2377" s="7" t="s">
        <v>37</v>
      </c>
      <c r="D2377" s="7" t="s">
        <v>36</v>
      </c>
      <c r="E2377" s="7">
        <v>7</v>
      </c>
      <c r="F2377" s="7" cm="1">
        <f t="array" ref="F2377">_xlfn.XLOOKUP(SALES!$D2377,TRIM(Table5[PRODUCTS]),Table5[SELLING PRICE])</f>
        <v>115000</v>
      </c>
      <c r="G2377" s="7">
        <f t="shared" si="74"/>
        <v>805000</v>
      </c>
      <c r="H2377" s="6" t="str">
        <f t="shared" si="75"/>
        <v>Dec</v>
      </c>
      <c r="I2377" s="5">
        <f>YEAR(SALES!$A2377)</f>
        <v>2024</v>
      </c>
    </row>
    <row r="2378" spans="1:9" x14ac:dyDescent="0.35">
      <c r="A2378" s="5" t="s">
        <v>2491</v>
      </c>
      <c r="B2378" s="5" t="s">
        <v>2490</v>
      </c>
      <c r="C2378" s="5" t="s">
        <v>37</v>
      </c>
      <c r="D2378" s="5" t="s">
        <v>36</v>
      </c>
      <c r="E2378" s="5">
        <v>1</v>
      </c>
      <c r="F2378" s="5" cm="1">
        <f t="array" ref="F2378">_xlfn.XLOOKUP(SALES!$D2378,TRIM(Table5[PRODUCTS]),Table5[SELLING PRICE])</f>
        <v>115000</v>
      </c>
      <c r="G2378" s="5">
        <f t="shared" si="74"/>
        <v>115000</v>
      </c>
      <c r="H2378" s="6" t="str">
        <f t="shared" si="75"/>
        <v>Dec</v>
      </c>
      <c r="I2378" s="5">
        <f>YEAR(SALES!$A2378)</f>
        <v>2024</v>
      </c>
    </row>
    <row r="2379" spans="1:9" x14ac:dyDescent="0.35">
      <c r="A2379" s="7" t="s">
        <v>2478</v>
      </c>
      <c r="B2379" s="7" t="s">
        <v>2477</v>
      </c>
      <c r="C2379" s="7" t="s">
        <v>37</v>
      </c>
      <c r="D2379" s="7" t="s">
        <v>36</v>
      </c>
      <c r="E2379" s="7">
        <v>2</v>
      </c>
      <c r="F2379" s="7" cm="1">
        <f t="array" ref="F2379">_xlfn.XLOOKUP(SALES!$D2379,TRIM(Table5[PRODUCTS]),Table5[SELLING PRICE])</f>
        <v>115000</v>
      </c>
      <c r="G2379" s="7">
        <f t="shared" si="74"/>
        <v>230000</v>
      </c>
      <c r="H2379" s="6" t="str">
        <f t="shared" si="75"/>
        <v>Dec</v>
      </c>
      <c r="I2379" s="7">
        <f>YEAR(SALES!$A2379)</f>
        <v>2024</v>
      </c>
    </row>
    <row r="2380" spans="1:9" x14ac:dyDescent="0.35">
      <c r="A2380" s="5" t="s">
        <v>2344</v>
      </c>
      <c r="B2380" s="5" t="s">
        <v>2349</v>
      </c>
      <c r="C2380" s="5" t="s">
        <v>37</v>
      </c>
      <c r="D2380" s="5" t="s">
        <v>36</v>
      </c>
      <c r="E2380" s="5">
        <v>9</v>
      </c>
      <c r="F2380" s="5" cm="1">
        <f t="array" ref="F2380">_xlfn.XLOOKUP(SALES!$D2380,TRIM(Table5[PRODUCTS]),Table5[SELLING PRICE])</f>
        <v>115000</v>
      </c>
      <c r="G2380" s="5">
        <f t="shared" si="74"/>
        <v>1035000</v>
      </c>
      <c r="H2380" s="6" t="str">
        <f t="shared" si="75"/>
        <v>Jan</v>
      </c>
      <c r="I2380" s="5">
        <f>YEAR(SALES!$A2380)</f>
        <v>2025</v>
      </c>
    </row>
    <row r="2381" spans="1:9" x14ac:dyDescent="0.35">
      <c r="A2381" s="7" t="s">
        <v>2331</v>
      </c>
      <c r="B2381" s="7" t="s">
        <v>2333</v>
      </c>
      <c r="C2381" s="7" t="s">
        <v>37</v>
      </c>
      <c r="D2381" s="7" t="s">
        <v>36</v>
      </c>
      <c r="E2381" s="7">
        <v>6</v>
      </c>
      <c r="F2381" s="7" cm="1">
        <f t="array" ref="F2381">_xlfn.XLOOKUP(SALES!$D2381,TRIM(Table5[PRODUCTS]),Table5[SELLING PRICE])</f>
        <v>115000</v>
      </c>
      <c r="G2381" s="7">
        <f t="shared" si="74"/>
        <v>690000</v>
      </c>
      <c r="H2381" s="6" t="str">
        <f t="shared" si="75"/>
        <v>Jan</v>
      </c>
      <c r="I2381" s="5">
        <f>YEAR(SALES!$A2381)</f>
        <v>2025</v>
      </c>
    </row>
    <row r="2382" spans="1:9" x14ac:dyDescent="0.35">
      <c r="A2382" s="5" t="s">
        <v>2314</v>
      </c>
      <c r="B2382" s="5" t="s">
        <v>2316</v>
      </c>
      <c r="C2382" s="5" t="s">
        <v>37</v>
      </c>
      <c r="D2382" s="5" t="s">
        <v>36</v>
      </c>
      <c r="E2382" s="5">
        <v>1</v>
      </c>
      <c r="F2382" s="5" cm="1">
        <f t="array" ref="F2382">_xlfn.XLOOKUP(SALES!$D2382,TRIM(Table5[PRODUCTS]),Table5[SELLING PRICE])</f>
        <v>115000</v>
      </c>
      <c r="G2382" s="5">
        <f t="shared" si="74"/>
        <v>115000</v>
      </c>
      <c r="H2382" s="6" t="str">
        <f t="shared" si="75"/>
        <v>Jan</v>
      </c>
      <c r="I2382" s="5">
        <f>YEAR(SALES!$A2382)</f>
        <v>2025</v>
      </c>
    </row>
    <row r="2383" spans="1:9" x14ac:dyDescent="0.35">
      <c r="A2383" s="7" t="s">
        <v>2286</v>
      </c>
      <c r="B2383" s="7" t="s">
        <v>2289</v>
      </c>
      <c r="C2383" s="7" t="s">
        <v>37</v>
      </c>
      <c r="D2383" s="7" t="s">
        <v>36</v>
      </c>
      <c r="E2383" s="7">
        <v>12</v>
      </c>
      <c r="F2383" s="7" cm="1">
        <f t="array" ref="F2383">_xlfn.XLOOKUP(SALES!$D2383,TRIM(Table5[PRODUCTS]),Table5[SELLING PRICE])</f>
        <v>115000</v>
      </c>
      <c r="G2383" s="7">
        <f t="shared" si="74"/>
        <v>1380000</v>
      </c>
      <c r="H2383" s="6" t="str">
        <f t="shared" si="75"/>
        <v>Jan</v>
      </c>
      <c r="I2383" s="5">
        <f>YEAR(SALES!$A2383)</f>
        <v>2025</v>
      </c>
    </row>
    <row r="2384" spans="1:9" x14ac:dyDescent="0.35">
      <c r="A2384" s="5" t="s">
        <v>2275</v>
      </c>
      <c r="B2384" s="5" t="s">
        <v>2280</v>
      </c>
      <c r="C2384" s="5" t="s">
        <v>37</v>
      </c>
      <c r="D2384" s="5" t="s">
        <v>36</v>
      </c>
      <c r="E2384" s="5">
        <v>8</v>
      </c>
      <c r="F2384" s="5" cm="1">
        <f t="array" ref="F2384">_xlfn.XLOOKUP(SALES!$D2384,TRIM(Table5[PRODUCTS]),Table5[SELLING PRICE])</f>
        <v>115000</v>
      </c>
      <c r="G2384" s="5">
        <f t="shared" si="74"/>
        <v>920000</v>
      </c>
      <c r="H2384" s="6" t="str">
        <f t="shared" si="75"/>
        <v>Jan</v>
      </c>
      <c r="I2384" s="5">
        <f>YEAR(SALES!$A2384)</f>
        <v>2025</v>
      </c>
    </row>
    <row r="2385" spans="1:9" x14ac:dyDescent="0.35">
      <c r="A2385" s="7" t="s">
        <v>2270</v>
      </c>
      <c r="B2385" s="7" t="s">
        <v>2273</v>
      </c>
      <c r="C2385" s="7" t="s">
        <v>37</v>
      </c>
      <c r="D2385" s="7" t="s">
        <v>36</v>
      </c>
      <c r="E2385" s="7">
        <v>2</v>
      </c>
      <c r="F2385" s="7" cm="1">
        <f t="array" ref="F2385">_xlfn.XLOOKUP(SALES!$D2385,TRIM(Table5[PRODUCTS]),Table5[SELLING PRICE])</f>
        <v>115000</v>
      </c>
      <c r="G2385" s="7">
        <f t="shared" si="74"/>
        <v>230000</v>
      </c>
      <c r="H2385" s="6" t="str">
        <f t="shared" si="75"/>
        <v>Jan</v>
      </c>
      <c r="I2385" s="7">
        <f>YEAR(SALES!$A2385)</f>
        <v>2025</v>
      </c>
    </row>
    <row r="2386" spans="1:9" x14ac:dyDescent="0.35">
      <c r="A2386" s="5" t="s">
        <v>2196</v>
      </c>
      <c r="B2386" s="5" t="s">
        <v>2204</v>
      </c>
      <c r="C2386" s="5" t="s">
        <v>37</v>
      </c>
      <c r="D2386" s="5" t="s">
        <v>36</v>
      </c>
      <c r="E2386" s="5">
        <v>5</v>
      </c>
      <c r="F2386" s="5" cm="1">
        <f t="array" ref="F2386">_xlfn.XLOOKUP(SALES!$D2386,TRIM(Table5[PRODUCTS]),Table5[SELLING PRICE])</f>
        <v>115000</v>
      </c>
      <c r="G2386" s="5">
        <f t="shared" si="74"/>
        <v>575000</v>
      </c>
      <c r="H2386" s="6" t="str">
        <f t="shared" si="75"/>
        <v>Feb</v>
      </c>
      <c r="I2386" s="5">
        <f>YEAR(SALES!$A2386)</f>
        <v>2025</v>
      </c>
    </row>
    <row r="2387" spans="1:9" x14ac:dyDescent="0.35">
      <c r="A2387" s="7" t="s">
        <v>2187</v>
      </c>
      <c r="B2387" s="7" t="s">
        <v>2194</v>
      </c>
      <c r="C2387" s="7" t="s">
        <v>37</v>
      </c>
      <c r="D2387" s="7" t="s">
        <v>36</v>
      </c>
      <c r="E2387" s="7">
        <v>8</v>
      </c>
      <c r="F2387" s="7" cm="1">
        <f t="array" ref="F2387">_xlfn.XLOOKUP(SALES!$D2387,TRIM(Table5[PRODUCTS]),Table5[SELLING PRICE])</f>
        <v>115000</v>
      </c>
      <c r="G2387" s="7">
        <f t="shared" si="74"/>
        <v>920000</v>
      </c>
      <c r="H2387" s="6" t="str">
        <f t="shared" si="75"/>
        <v>Feb</v>
      </c>
      <c r="I2387" s="5">
        <f>YEAR(SALES!$A2387)</f>
        <v>2025</v>
      </c>
    </row>
    <row r="2388" spans="1:9" x14ac:dyDescent="0.35">
      <c r="A2388" s="5" t="s">
        <v>2158</v>
      </c>
      <c r="B2388" s="5" t="s">
        <v>2157</v>
      </c>
      <c r="C2388" s="5" t="s">
        <v>37</v>
      </c>
      <c r="D2388" s="5" t="s">
        <v>36</v>
      </c>
      <c r="E2388" s="5">
        <v>2</v>
      </c>
      <c r="F2388" s="5" cm="1">
        <f t="array" ref="F2388">_xlfn.XLOOKUP(SALES!$D2388,TRIM(Table5[PRODUCTS]),Table5[SELLING PRICE])</f>
        <v>115000</v>
      </c>
      <c r="G2388" s="5">
        <f t="shared" si="74"/>
        <v>230000</v>
      </c>
      <c r="H2388" s="6" t="str">
        <f t="shared" si="75"/>
        <v>Feb</v>
      </c>
      <c r="I2388" s="5">
        <f>YEAR(SALES!$A2388)</f>
        <v>2025</v>
      </c>
    </row>
    <row r="2389" spans="1:9" x14ac:dyDescent="0.35">
      <c r="A2389" s="7" t="s">
        <v>2087</v>
      </c>
      <c r="B2389" s="7" t="s">
        <v>2092</v>
      </c>
      <c r="C2389" s="7" t="s">
        <v>37</v>
      </c>
      <c r="D2389" s="7" t="s">
        <v>36</v>
      </c>
      <c r="E2389" s="7">
        <v>11</v>
      </c>
      <c r="F2389" s="7" cm="1">
        <f t="array" ref="F2389">_xlfn.XLOOKUP(SALES!$D2389,TRIM(Table5[PRODUCTS]),Table5[SELLING PRICE])</f>
        <v>115000</v>
      </c>
      <c r="G2389" s="7">
        <f t="shared" si="74"/>
        <v>1265000</v>
      </c>
      <c r="H2389" s="6" t="str">
        <f t="shared" si="75"/>
        <v>Feb</v>
      </c>
      <c r="I2389" s="5">
        <f>YEAR(SALES!$A2389)</f>
        <v>2025</v>
      </c>
    </row>
    <row r="2390" spans="1:9" x14ac:dyDescent="0.35">
      <c r="A2390" s="5" t="s">
        <v>2081</v>
      </c>
      <c r="B2390" s="5" t="s">
        <v>2084</v>
      </c>
      <c r="C2390" s="5" t="s">
        <v>37</v>
      </c>
      <c r="D2390" s="5" t="s">
        <v>36</v>
      </c>
      <c r="E2390" s="5">
        <v>4</v>
      </c>
      <c r="F2390" s="5" cm="1">
        <f t="array" ref="F2390">_xlfn.XLOOKUP(SALES!$D2390,TRIM(Table5[PRODUCTS]),Table5[SELLING PRICE])</f>
        <v>115000</v>
      </c>
      <c r="G2390" s="5">
        <f t="shared" si="74"/>
        <v>460000</v>
      </c>
      <c r="H2390" s="6" t="str">
        <f t="shared" si="75"/>
        <v>Feb</v>
      </c>
      <c r="I2390" s="5">
        <f>YEAR(SALES!$A2390)</f>
        <v>2025</v>
      </c>
    </row>
    <row r="2391" spans="1:9" x14ac:dyDescent="0.35">
      <c r="A2391" s="7" t="s">
        <v>2063</v>
      </c>
      <c r="B2391" s="7" t="s">
        <v>2062</v>
      </c>
      <c r="C2391" s="7" t="s">
        <v>37</v>
      </c>
      <c r="D2391" s="7" t="s">
        <v>36</v>
      </c>
      <c r="E2391" s="7">
        <v>1</v>
      </c>
      <c r="F2391" s="7" cm="1">
        <f t="array" ref="F2391">_xlfn.XLOOKUP(SALES!$D2391,TRIM(Table5[PRODUCTS]),Table5[SELLING PRICE])</f>
        <v>115000</v>
      </c>
      <c r="G2391" s="7">
        <f t="shared" si="74"/>
        <v>115000</v>
      </c>
      <c r="H2391" s="6" t="str">
        <f t="shared" si="75"/>
        <v>Feb</v>
      </c>
      <c r="I2391" s="7">
        <f>YEAR(SALES!$A2391)</f>
        <v>2025</v>
      </c>
    </row>
    <row r="2392" spans="1:9" x14ac:dyDescent="0.35">
      <c r="A2392" s="5" t="s">
        <v>2036</v>
      </c>
      <c r="B2392" s="5" t="s">
        <v>2041</v>
      </c>
      <c r="C2392" s="5" t="s">
        <v>37</v>
      </c>
      <c r="D2392" s="5" t="s">
        <v>36</v>
      </c>
      <c r="E2392" s="5">
        <v>4</v>
      </c>
      <c r="F2392" s="5" cm="1">
        <f t="array" ref="F2392">_xlfn.XLOOKUP(SALES!$D2392,TRIM(Table5[PRODUCTS]),Table5[SELLING PRICE])</f>
        <v>115000</v>
      </c>
      <c r="G2392" s="5">
        <f t="shared" si="74"/>
        <v>460000</v>
      </c>
      <c r="H2392" s="6" t="str">
        <f t="shared" si="75"/>
        <v>Mar</v>
      </c>
      <c r="I2392" s="5">
        <f>YEAR(SALES!$A2392)</f>
        <v>2025</v>
      </c>
    </row>
    <row r="2393" spans="1:9" x14ac:dyDescent="0.35">
      <c r="A2393" s="7" t="s">
        <v>2019</v>
      </c>
      <c r="B2393" s="7" t="s">
        <v>2021</v>
      </c>
      <c r="C2393" s="7" t="s">
        <v>37</v>
      </c>
      <c r="D2393" s="7" t="s">
        <v>36</v>
      </c>
      <c r="E2393" s="7">
        <v>10</v>
      </c>
      <c r="F2393" s="7" cm="1">
        <f t="array" ref="F2393">_xlfn.XLOOKUP(SALES!$D2393,TRIM(Table5[PRODUCTS]),Table5[SELLING PRICE])</f>
        <v>115000</v>
      </c>
      <c r="G2393" s="7">
        <f t="shared" si="74"/>
        <v>1150000</v>
      </c>
      <c r="H2393" s="6" t="str">
        <f t="shared" si="75"/>
        <v>Mar</v>
      </c>
      <c r="I2393" s="5">
        <f>YEAR(SALES!$A2393)</f>
        <v>2025</v>
      </c>
    </row>
    <row r="2394" spans="1:9" x14ac:dyDescent="0.35">
      <c r="A2394" s="5" t="s">
        <v>1979</v>
      </c>
      <c r="B2394" s="5" t="s">
        <v>1982</v>
      </c>
      <c r="C2394" s="5" t="s">
        <v>37</v>
      </c>
      <c r="D2394" s="5" t="s">
        <v>36</v>
      </c>
      <c r="E2394" s="5">
        <v>8</v>
      </c>
      <c r="F2394" s="5" cm="1">
        <f t="array" ref="F2394">_xlfn.XLOOKUP(SALES!$D2394,TRIM(Table5[PRODUCTS]),Table5[SELLING PRICE])</f>
        <v>115000</v>
      </c>
      <c r="G2394" s="5">
        <f t="shared" si="74"/>
        <v>920000</v>
      </c>
      <c r="H2394" s="6" t="str">
        <f t="shared" si="75"/>
        <v>Mar</v>
      </c>
      <c r="I2394" s="5">
        <f>YEAR(SALES!$A2394)</f>
        <v>2025</v>
      </c>
    </row>
    <row r="2395" spans="1:9" x14ac:dyDescent="0.35">
      <c r="A2395" s="7" t="s">
        <v>1968</v>
      </c>
      <c r="B2395" s="7" t="s">
        <v>1975</v>
      </c>
      <c r="C2395" s="7" t="s">
        <v>37</v>
      </c>
      <c r="D2395" s="7" t="s">
        <v>36</v>
      </c>
      <c r="E2395" s="7">
        <v>4</v>
      </c>
      <c r="F2395" s="7" cm="1">
        <f t="array" ref="F2395">_xlfn.XLOOKUP(SALES!$D2395,TRIM(Table5[PRODUCTS]),Table5[SELLING PRICE])</f>
        <v>115000</v>
      </c>
      <c r="G2395" s="7">
        <f t="shared" si="74"/>
        <v>460000</v>
      </c>
      <c r="H2395" s="6" t="str">
        <f t="shared" si="75"/>
        <v>Mar</v>
      </c>
      <c r="I2395" s="5">
        <f>YEAR(SALES!$A2395)</f>
        <v>2025</v>
      </c>
    </row>
    <row r="2396" spans="1:9" x14ac:dyDescent="0.35">
      <c r="A2396" s="5" t="s">
        <v>1956</v>
      </c>
      <c r="B2396" s="5" t="s">
        <v>1958</v>
      </c>
      <c r="C2396" s="5" t="s">
        <v>37</v>
      </c>
      <c r="D2396" s="5" t="s">
        <v>36</v>
      </c>
      <c r="E2396" s="5">
        <v>4</v>
      </c>
      <c r="F2396" s="5" cm="1">
        <f t="array" ref="F2396">_xlfn.XLOOKUP(SALES!$D2396,TRIM(Table5[PRODUCTS]),Table5[SELLING PRICE])</f>
        <v>115000</v>
      </c>
      <c r="G2396" s="5">
        <f t="shared" si="74"/>
        <v>460000</v>
      </c>
      <c r="H2396" s="6" t="str">
        <f t="shared" si="75"/>
        <v>Mar</v>
      </c>
      <c r="I2396" s="5">
        <f>YEAR(SALES!$A2396)</f>
        <v>2025</v>
      </c>
    </row>
    <row r="2397" spans="1:9" x14ac:dyDescent="0.35">
      <c r="A2397" s="7" t="s">
        <v>1932</v>
      </c>
      <c r="B2397" s="7" t="s">
        <v>1931</v>
      </c>
      <c r="C2397" s="7" t="s">
        <v>37</v>
      </c>
      <c r="D2397" s="7" t="s">
        <v>36</v>
      </c>
      <c r="E2397" s="7">
        <v>2</v>
      </c>
      <c r="F2397" s="7" cm="1">
        <f t="array" ref="F2397">_xlfn.XLOOKUP(SALES!$D2397,TRIM(Table5[PRODUCTS]),Table5[SELLING PRICE])</f>
        <v>115000</v>
      </c>
      <c r="G2397" s="7">
        <f t="shared" si="74"/>
        <v>230000</v>
      </c>
      <c r="H2397" s="6" t="str">
        <f t="shared" si="75"/>
        <v>Mar</v>
      </c>
      <c r="I2397" s="7">
        <f>YEAR(SALES!$A2397)</f>
        <v>2025</v>
      </c>
    </row>
    <row r="2398" spans="1:9" x14ac:dyDescent="0.35">
      <c r="A2398" s="5" t="s">
        <v>1903</v>
      </c>
      <c r="B2398" s="5" t="s">
        <v>1906</v>
      </c>
      <c r="C2398" s="5" t="s">
        <v>37</v>
      </c>
      <c r="D2398" s="5" t="s">
        <v>36</v>
      </c>
      <c r="E2398" s="5">
        <v>10</v>
      </c>
      <c r="F2398" s="5" cm="1">
        <f t="array" ref="F2398">_xlfn.XLOOKUP(SALES!$D2398,TRIM(Table5[PRODUCTS]),Table5[SELLING PRICE])</f>
        <v>115000</v>
      </c>
      <c r="G2398" s="5">
        <f t="shared" si="74"/>
        <v>1150000</v>
      </c>
      <c r="H2398" s="6" t="str">
        <f t="shared" si="75"/>
        <v>Mar</v>
      </c>
      <c r="I2398" s="5">
        <f>YEAR(SALES!$A2398)</f>
        <v>2025</v>
      </c>
    </row>
    <row r="2399" spans="1:9" x14ac:dyDescent="0.35">
      <c r="A2399" s="7" t="s">
        <v>1857</v>
      </c>
      <c r="B2399" s="7" t="s">
        <v>1862</v>
      </c>
      <c r="C2399" s="7" t="s">
        <v>37</v>
      </c>
      <c r="D2399" s="7" t="s">
        <v>36</v>
      </c>
      <c r="E2399" s="7">
        <v>9</v>
      </c>
      <c r="F2399" s="7" cm="1">
        <f t="array" ref="F2399">_xlfn.XLOOKUP(SALES!$D2399,TRIM(Table5[PRODUCTS]),Table5[SELLING PRICE])</f>
        <v>115000</v>
      </c>
      <c r="G2399" s="7">
        <f t="shared" si="74"/>
        <v>1035000</v>
      </c>
      <c r="H2399" s="6" t="str">
        <f t="shared" si="75"/>
        <v>Mar</v>
      </c>
      <c r="I2399" s="5">
        <f>YEAR(SALES!$A2399)</f>
        <v>2025</v>
      </c>
    </row>
    <row r="2400" spans="1:9" x14ac:dyDescent="0.35">
      <c r="A2400" s="5" t="s">
        <v>1857</v>
      </c>
      <c r="B2400" s="5" t="s">
        <v>1856</v>
      </c>
      <c r="C2400" s="5" t="s">
        <v>37</v>
      </c>
      <c r="D2400" s="5" t="s">
        <v>36</v>
      </c>
      <c r="E2400" s="5">
        <v>5</v>
      </c>
      <c r="F2400" s="5" cm="1">
        <f t="array" ref="F2400">_xlfn.XLOOKUP(SALES!$D2400,TRIM(Table5[PRODUCTS]),Table5[SELLING PRICE])</f>
        <v>115000</v>
      </c>
      <c r="G2400" s="5">
        <f t="shared" si="74"/>
        <v>575000</v>
      </c>
      <c r="H2400" s="6" t="str">
        <f t="shared" si="75"/>
        <v>Mar</v>
      </c>
      <c r="I2400" s="5">
        <f>YEAR(SALES!$A2400)</f>
        <v>2025</v>
      </c>
    </row>
    <row r="2401" spans="1:9" x14ac:dyDescent="0.35">
      <c r="A2401" s="7" t="s">
        <v>1826</v>
      </c>
      <c r="B2401" s="7" t="s">
        <v>1834</v>
      </c>
      <c r="C2401" s="7" t="s">
        <v>37</v>
      </c>
      <c r="D2401" s="7" t="s">
        <v>36</v>
      </c>
      <c r="E2401" s="7">
        <v>1</v>
      </c>
      <c r="F2401" s="7" cm="1">
        <f t="array" ref="F2401">_xlfn.XLOOKUP(SALES!$D2401,TRIM(Table5[PRODUCTS]),Table5[SELLING PRICE])</f>
        <v>115000</v>
      </c>
      <c r="G2401" s="7">
        <f t="shared" si="74"/>
        <v>115000</v>
      </c>
      <c r="H2401" s="6" t="str">
        <f t="shared" si="75"/>
        <v>Apr</v>
      </c>
      <c r="I2401" s="5">
        <f>YEAR(SALES!$A2401)</f>
        <v>2025</v>
      </c>
    </row>
    <row r="2402" spans="1:9" x14ac:dyDescent="0.35">
      <c r="A2402" s="5" t="s">
        <v>1826</v>
      </c>
      <c r="B2402" s="5" t="s">
        <v>1830</v>
      </c>
      <c r="C2402" s="5" t="s">
        <v>37</v>
      </c>
      <c r="D2402" s="5" t="s">
        <v>36</v>
      </c>
      <c r="E2402" s="5">
        <v>14</v>
      </c>
      <c r="F2402" s="5" cm="1">
        <f t="array" ref="F2402">_xlfn.XLOOKUP(SALES!$D2402,TRIM(Table5[PRODUCTS]),Table5[SELLING PRICE])</f>
        <v>115000</v>
      </c>
      <c r="G2402" s="5">
        <f t="shared" si="74"/>
        <v>1610000</v>
      </c>
      <c r="H2402" s="6" t="str">
        <f t="shared" si="75"/>
        <v>Apr</v>
      </c>
      <c r="I2402" s="5">
        <f>YEAR(SALES!$A2402)</f>
        <v>2025</v>
      </c>
    </row>
    <row r="2403" spans="1:9" x14ac:dyDescent="0.35">
      <c r="A2403" s="7" t="s">
        <v>1754</v>
      </c>
      <c r="B2403" s="7" t="s">
        <v>1755</v>
      </c>
      <c r="C2403" s="7" t="s">
        <v>37</v>
      </c>
      <c r="D2403" s="7" t="s">
        <v>36</v>
      </c>
      <c r="E2403" s="7">
        <v>14</v>
      </c>
      <c r="F2403" s="7" cm="1">
        <f t="array" ref="F2403">_xlfn.XLOOKUP(SALES!$D2403,TRIM(Table5[PRODUCTS]),Table5[SELLING PRICE])</f>
        <v>115000</v>
      </c>
      <c r="G2403" s="7">
        <f t="shared" si="74"/>
        <v>1610000</v>
      </c>
      <c r="H2403" s="6" t="str">
        <f t="shared" si="75"/>
        <v>Apr</v>
      </c>
      <c r="I2403" s="7">
        <f>YEAR(SALES!$A2403)</f>
        <v>2025</v>
      </c>
    </row>
    <row r="2404" spans="1:9" x14ac:dyDescent="0.35">
      <c r="A2404" s="5" t="s">
        <v>1747</v>
      </c>
      <c r="B2404" s="5" t="s">
        <v>1748</v>
      </c>
      <c r="C2404" s="5" t="s">
        <v>37</v>
      </c>
      <c r="D2404" s="5" t="s">
        <v>36</v>
      </c>
      <c r="E2404" s="5">
        <v>8</v>
      </c>
      <c r="F2404" s="5" cm="1">
        <f t="array" ref="F2404">_xlfn.XLOOKUP(SALES!$D2404,TRIM(Table5[PRODUCTS]),Table5[SELLING PRICE])</f>
        <v>115000</v>
      </c>
      <c r="G2404" s="5">
        <f t="shared" si="74"/>
        <v>920000</v>
      </c>
      <c r="H2404" s="6" t="str">
        <f t="shared" si="75"/>
        <v>Apr</v>
      </c>
      <c r="I2404" s="5">
        <f>YEAR(SALES!$A2404)</f>
        <v>2025</v>
      </c>
    </row>
    <row r="2405" spans="1:9" x14ac:dyDescent="0.35">
      <c r="A2405" s="7" t="s">
        <v>1733</v>
      </c>
      <c r="B2405" s="7" t="s">
        <v>1735</v>
      </c>
      <c r="C2405" s="7" t="s">
        <v>37</v>
      </c>
      <c r="D2405" s="7" t="s">
        <v>36</v>
      </c>
      <c r="E2405" s="7">
        <v>8</v>
      </c>
      <c r="F2405" s="7" cm="1">
        <f t="array" ref="F2405">_xlfn.XLOOKUP(SALES!$D2405,TRIM(Table5[PRODUCTS]),Table5[SELLING PRICE])</f>
        <v>115000</v>
      </c>
      <c r="G2405" s="7">
        <f t="shared" si="74"/>
        <v>920000</v>
      </c>
      <c r="H2405" s="6" t="str">
        <f t="shared" si="75"/>
        <v>Apr</v>
      </c>
      <c r="I2405" s="5">
        <f>YEAR(SALES!$A2405)</f>
        <v>2025</v>
      </c>
    </row>
    <row r="2406" spans="1:9" x14ac:dyDescent="0.35">
      <c r="A2406" s="5" t="s">
        <v>1703</v>
      </c>
      <c r="B2406" s="5" t="s">
        <v>1706</v>
      </c>
      <c r="C2406" s="5" t="s">
        <v>37</v>
      </c>
      <c r="D2406" s="5" t="s">
        <v>36</v>
      </c>
      <c r="E2406" s="5">
        <v>3</v>
      </c>
      <c r="F2406" s="5" cm="1">
        <f t="array" ref="F2406">_xlfn.XLOOKUP(SALES!$D2406,TRIM(Table5[PRODUCTS]),Table5[SELLING PRICE])</f>
        <v>115000</v>
      </c>
      <c r="G2406" s="5">
        <f t="shared" si="74"/>
        <v>345000</v>
      </c>
      <c r="H2406" s="6" t="str">
        <f t="shared" si="75"/>
        <v>Apr</v>
      </c>
      <c r="I2406" s="5">
        <f>YEAR(SALES!$A2406)</f>
        <v>2025</v>
      </c>
    </row>
    <row r="2407" spans="1:9" x14ac:dyDescent="0.35">
      <c r="A2407" s="7" t="s">
        <v>1553</v>
      </c>
      <c r="B2407" s="7" t="s">
        <v>1556</v>
      </c>
      <c r="C2407" s="7" t="s">
        <v>37</v>
      </c>
      <c r="D2407" s="7" t="s">
        <v>36</v>
      </c>
      <c r="E2407" s="7">
        <v>9</v>
      </c>
      <c r="F2407" s="7" cm="1">
        <f t="array" ref="F2407">_xlfn.XLOOKUP(SALES!$D2407,TRIM(Table5[PRODUCTS]),Table5[SELLING PRICE])</f>
        <v>115000</v>
      </c>
      <c r="G2407" s="7">
        <f t="shared" si="74"/>
        <v>1035000</v>
      </c>
      <c r="H2407" s="6" t="str">
        <f t="shared" si="75"/>
        <v>May</v>
      </c>
      <c r="I2407" s="5">
        <f>YEAR(SALES!$A2407)</f>
        <v>2025</v>
      </c>
    </row>
    <row r="2408" spans="1:9" x14ac:dyDescent="0.35">
      <c r="A2408" s="5" t="s">
        <v>1513</v>
      </c>
      <c r="B2408" s="5" t="s">
        <v>1517</v>
      </c>
      <c r="C2408" s="5" t="s">
        <v>37</v>
      </c>
      <c r="D2408" s="5" t="s">
        <v>36</v>
      </c>
      <c r="E2408" s="5">
        <v>5</v>
      </c>
      <c r="F2408" s="5" cm="1">
        <f t="array" ref="F2408">_xlfn.XLOOKUP(SALES!$D2408,TRIM(Table5[PRODUCTS]),Table5[SELLING PRICE])</f>
        <v>115000</v>
      </c>
      <c r="G2408" s="5">
        <f t="shared" si="74"/>
        <v>575000</v>
      </c>
      <c r="H2408" s="6" t="str">
        <f t="shared" si="75"/>
        <v>May</v>
      </c>
      <c r="I2408" s="5">
        <f>YEAR(SALES!$A2408)</f>
        <v>2025</v>
      </c>
    </row>
    <row r="2409" spans="1:9" x14ac:dyDescent="0.35">
      <c r="A2409" s="7" t="s">
        <v>1488</v>
      </c>
      <c r="B2409" s="7" t="s">
        <v>1490</v>
      </c>
      <c r="C2409" s="7" t="s">
        <v>37</v>
      </c>
      <c r="D2409" s="7" t="s">
        <v>36</v>
      </c>
      <c r="E2409" s="7">
        <v>10</v>
      </c>
      <c r="F2409" s="7" cm="1">
        <f t="array" ref="F2409">_xlfn.XLOOKUP(SALES!$D2409,TRIM(Table5[PRODUCTS]),Table5[SELLING PRICE])</f>
        <v>115000</v>
      </c>
      <c r="G2409" s="7">
        <f t="shared" si="74"/>
        <v>1150000</v>
      </c>
      <c r="H2409" s="6" t="str">
        <f t="shared" si="75"/>
        <v>May</v>
      </c>
      <c r="I2409" s="7">
        <f>YEAR(SALES!$A2409)</f>
        <v>2025</v>
      </c>
    </row>
    <row r="2410" spans="1:9" x14ac:dyDescent="0.35">
      <c r="A2410" s="5" t="s">
        <v>1451</v>
      </c>
      <c r="B2410" s="5" t="s">
        <v>1454</v>
      </c>
      <c r="C2410" s="5" t="s">
        <v>37</v>
      </c>
      <c r="D2410" s="5" t="s">
        <v>36</v>
      </c>
      <c r="E2410" s="5">
        <v>11</v>
      </c>
      <c r="F2410" s="5" cm="1">
        <f t="array" ref="F2410">_xlfn.XLOOKUP(SALES!$D2410,TRIM(Table5[PRODUCTS]),Table5[SELLING PRICE])</f>
        <v>115000</v>
      </c>
      <c r="G2410" s="5">
        <f t="shared" si="74"/>
        <v>1265000</v>
      </c>
      <c r="H2410" s="6" t="str">
        <f t="shared" si="75"/>
        <v>May</v>
      </c>
      <c r="I2410" s="5">
        <f>YEAR(SALES!$A2410)</f>
        <v>2025</v>
      </c>
    </row>
    <row r="2411" spans="1:9" x14ac:dyDescent="0.35">
      <c r="A2411" s="7" t="s">
        <v>1430</v>
      </c>
      <c r="B2411" s="7" t="s">
        <v>1435</v>
      </c>
      <c r="C2411" s="7" t="s">
        <v>37</v>
      </c>
      <c r="D2411" s="7" t="s">
        <v>36</v>
      </c>
      <c r="E2411" s="7">
        <v>11</v>
      </c>
      <c r="F2411" s="7" cm="1">
        <f t="array" ref="F2411">_xlfn.XLOOKUP(SALES!$D2411,TRIM(Table5[PRODUCTS]),Table5[SELLING PRICE])</f>
        <v>115000</v>
      </c>
      <c r="G2411" s="7">
        <f t="shared" si="74"/>
        <v>1265000</v>
      </c>
      <c r="H2411" s="6" t="str">
        <f t="shared" si="75"/>
        <v>May</v>
      </c>
      <c r="I2411" s="5">
        <f>YEAR(SALES!$A2411)</f>
        <v>2025</v>
      </c>
    </row>
    <row r="2412" spans="1:9" x14ac:dyDescent="0.35">
      <c r="A2412" s="5" t="s">
        <v>1418</v>
      </c>
      <c r="B2412" s="5" t="s">
        <v>1417</v>
      </c>
      <c r="C2412" s="5" t="s">
        <v>37</v>
      </c>
      <c r="D2412" s="5" t="s">
        <v>36</v>
      </c>
      <c r="E2412" s="5">
        <v>4</v>
      </c>
      <c r="F2412" s="5" cm="1">
        <f t="array" ref="F2412">_xlfn.XLOOKUP(SALES!$D2412,TRIM(Table5[PRODUCTS]),Table5[SELLING PRICE])</f>
        <v>115000</v>
      </c>
      <c r="G2412" s="5">
        <f t="shared" si="74"/>
        <v>460000</v>
      </c>
      <c r="H2412" s="6" t="str">
        <f t="shared" si="75"/>
        <v>Jun</v>
      </c>
      <c r="I2412" s="5">
        <f>YEAR(SALES!$A2412)</f>
        <v>2025</v>
      </c>
    </row>
    <row r="2413" spans="1:9" x14ac:dyDescent="0.35">
      <c r="A2413" s="7" t="s">
        <v>1325</v>
      </c>
      <c r="B2413" s="7" t="s">
        <v>1329</v>
      </c>
      <c r="C2413" s="7" t="s">
        <v>37</v>
      </c>
      <c r="D2413" s="7" t="s">
        <v>36</v>
      </c>
      <c r="E2413" s="7">
        <v>11</v>
      </c>
      <c r="F2413" s="7" cm="1">
        <f t="array" ref="F2413">_xlfn.XLOOKUP(SALES!$D2413,TRIM(Table5[PRODUCTS]),Table5[SELLING PRICE])</f>
        <v>115000</v>
      </c>
      <c r="G2413" s="7">
        <f t="shared" si="74"/>
        <v>1265000</v>
      </c>
      <c r="H2413" s="6" t="str">
        <f t="shared" si="75"/>
        <v>Jun</v>
      </c>
      <c r="I2413" s="5">
        <f>YEAR(SALES!$A2413)</f>
        <v>2025</v>
      </c>
    </row>
    <row r="2414" spans="1:9" x14ac:dyDescent="0.35">
      <c r="A2414" s="5" t="s">
        <v>1138</v>
      </c>
      <c r="B2414" s="5" t="s">
        <v>1137</v>
      </c>
      <c r="C2414" s="5" t="s">
        <v>37</v>
      </c>
      <c r="D2414" s="5" t="s">
        <v>36</v>
      </c>
      <c r="E2414" s="5">
        <v>12</v>
      </c>
      <c r="F2414" s="5" cm="1">
        <f t="array" ref="F2414">_xlfn.XLOOKUP(SALES!$D2414,TRIM(Table5[PRODUCTS]),Table5[SELLING PRICE])</f>
        <v>115000</v>
      </c>
      <c r="G2414" s="5">
        <f t="shared" si="74"/>
        <v>1380000</v>
      </c>
      <c r="H2414" s="6" t="str">
        <f t="shared" si="75"/>
        <v>Jul</v>
      </c>
      <c r="I2414" s="5">
        <f>YEAR(SALES!$A2414)</f>
        <v>2025</v>
      </c>
    </row>
    <row r="2415" spans="1:9" x14ac:dyDescent="0.35">
      <c r="A2415" s="7" t="s">
        <v>1130</v>
      </c>
      <c r="B2415" s="7" t="s">
        <v>1133</v>
      </c>
      <c r="C2415" s="7" t="s">
        <v>37</v>
      </c>
      <c r="D2415" s="7" t="s">
        <v>36</v>
      </c>
      <c r="E2415" s="7">
        <v>2</v>
      </c>
      <c r="F2415" s="7" cm="1">
        <f t="array" ref="F2415">_xlfn.XLOOKUP(SALES!$D2415,TRIM(Table5[PRODUCTS]),Table5[SELLING PRICE])</f>
        <v>115000</v>
      </c>
      <c r="G2415" s="7">
        <f t="shared" si="74"/>
        <v>230000</v>
      </c>
      <c r="H2415" s="6" t="str">
        <f t="shared" si="75"/>
        <v>Jul</v>
      </c>
      <c r="I2415" s="7">
        <f>YEAR(SALES!$A2415)</f>
        <v>2025</v>
      </c>
    </row>
    <row r="2416" spans="1:9" x14ac:dyDescent="0.35">
      <c r="A2416" s="5" t="s">
        <v>1095</v>
      </c>
      <c r="B2416" s="5" t="s">
        <v>1097</v>
      </c>
      <c r="C2416" s="5" t="s">
        <v>37</v>
      </c>
      <c r="D2416" s="5" t="s">
        <v>36</v>
      </c>
      <c r="E2416" s="5">
        <v>2</v>
      </c>
      <c r="F2416" s="5" cm="1">
        <f t="array" ref="F2416">_xlfn.XLOOKUP(SALES!$D2416,TRIM(Table5[PRODUCTS]),Table5[SELLING PRICE])</f>
        <v>115000</v>
      </c>
      <c r="G2416" s="5">
        <f t="shared" si="74"/>
        <v>230000</v>
      </c>
      <c r="H2416" s="6" t="str">
        <f t="shared" si="75"/>
        <v>Jul</v>
      </c>
      <c r="I2416" s="5">
        <f>YEAR(SALES!$A2416)</f>
        <v>2025</v>
      </c>
    </row>
    <row r="2417" spans="1:9" x14ac:dyDescent="0.35">
      <c r="A2417" s="7" t="s">
        <v>1034</v>
      </c>
      <c r="B2417" s="7" t="s">
        <v>1036</v>
      </c>
      <c r="C2417" s="7" t="s">
        <v>37</v>
      </c>
      <c r="D2417" s="7" t="s">
        <v>36</v>
      </c>
      <c r="E2417" s="7">
        <v>2</v>
      </c>
      <c r="F2417" s="7" cm="1">
        <f t="array" ref="F2417">_xlfn.XLOOKUP(SALES!$D2417,TRIM(Table5[PRODUCTS]),Table5[SELLING PRICE])</f>
        <v>115000</v>
      </c>
      <c r="G2417" s="7">
        <f t="shared" si="74"/>
        <v>230000</v>
      </c>
      <c r="H2417" s="6" t="str">
        <f t="shared" si="75"/>
        <v>Aug</v>
      </c>
      <c r="I2417" s="5">
        <f>YEAR(SALES!$A2417)</f>
        <v>2025</v>
      </c>
    </row>
    <row r="2418" spans="1:9" x14ac:dyDescent="0.35">
      <c r="A2418" s="5" t="s">
        <v>992</v>
      </c>
      <c r="B2418" s="5" t="s">
        <v>996</v>
      </c>
      <c r="C2418" s="5" t="s">
        <v>37</v>
      </c>
      <c r="D2418" s="5" t="s">
        <v>36</v>
      </c>
      <c r="E2418" s="5">
        <v>15</v>
      </c>
      <c r="F2418" s="5" cm="1">
        <f t="array" ref="F2418">_xlfn.XLOOKUP(SALES!$D2418,TRIM(Table5[PRODUCTS]),Table5[SELLING PRICE])</f>
        <v>115000</v>
      </c>
      <c r="G2418" s="5">
        <f t="shared" si="74"/>
        <v>1725000</v>
      </c>
      <c r="H2418" s="6" t="str">
        <f t="shared" si="75"/>
        <v>Aug</v>
      </c>
      <c r="I2418" s="5">
        <f>YEAR(SALES!$A2418)</f>
        <v>2025</v>
      </c>
    </row>
    <row r="2419" spans="1:9" x14ac:dyDescent="0.35">
      <c r="A2419" s="7" t="s">
        <v>926</v>
      </c>
      <c r="B2419" s="7" t="s">
        <v>931</v>
      </c>
      <c r="C2419" s="7" t="s">
        <v>37</v>
      </c>
      <c r="D2419" s="7" t="s">
        <v>36</v>
      </c>
      <c r="E2419" s="7">
        <v>12</v>
      </c>
      <c r="F2419" s="7" cm="1">
        <f t="array" ref="F2419">_xlfn.XLOOKUP(SALES!$D2419,TRIM(Table5[PRODUCTS]),Table5[SELLING PRICE])</f>
        <v>115000</v>
      </c>
      <c r="G2419" s="7">
        <f t="shared" si="74"/>
        <v>1380000</v>
      </c>
      <c r="H2419" s="6" t="str">
        <f t="shared" si="75"/>
        <v>Aug</v>
      </c>
      <c r="I2419" s="5">
        <f>YEAR(SALES!$A2419)</f>
        <v>2025</v>
      </c>
    </row>
    <row r="2420" spans="1:9" x14ac:dyDescent="0.35">
      <c r="A2420" s="5" t="s">
        <v>829</v>
      </c>
      <c r="B2420" s="5" t="s">
        <v>834</v>
      </c>
      <c r="C2420" s="5" t="s">
        <v>37</v>
      </c>
      <c r="D2420" s="5" t="s">
        <v>36</v>
      </c>
      <c r="E2420" s="5">
        <v>11</v>
      </c>
      <c r="F2420" s="5" cm="1">
        <f t="array" ref="F2420">_xlfn.XLOOKUP(SALES!$D2420,TRIM(Table5[PRODUCTS]),Table5[SELLING PRICE])</f>
        <v>115000</v>
      </c>
      <c r="G2420" s="5">
        <f t="shared" si="74"/>
        <v>1265000</v>
      </c>
      <c r="H2420" s="6" t="str">
        <f t="shared" si="75"/>
        <v>Sept</v>
      </c>
      <c r="I2420" s="5">
        <f>YEAR(SALES!$A2420)</f>
        <v>2025</v>
      </c>
    </row>
    <row r="2421" spans="1:9" x14ac:dyDescent="0.35">
      <c r="A2421" s="7" t="s">
        <v>818</v>
      </c>
      <c r="B2421" s="7" t="s">
        <v>822</v>
      </c>
      <c r="C2421" s="7" t="s">
        <v>37</v>
      </c>
      <c r="D2421" s="7" t="s">
        <v>36</v>
      </c>
      <c r="E2421" s="7">
        <v>1</v>
      </c>
      <c r="F2421" s="7" cm="1">
        <f t="array" ref="F2421">_xlfn.XLOOKUP(SALES!$D2421,TRIM(Table5[PRODUCTS]),Table5[SELLING PRICE])</f>
        <v>115000</v>
      </c>
      <c r="G2421" s="7">
        <f t="shared" si="74"/>
        <v>115000</v>
      </c>
      <c r="H2421" s="6" t="str">
        <f t="shared" si="75"/>
        <v>Sept</v>
      </c>
      <c r="I2421" s="7">
        <f>YEAR(SALES!$A2421)</f>
        <v>2025</v>
      </c>
    </row>
    <row r="2422" spans="1:9" x14ac:dyDescent="0.35">
      <c r="A2422" s="5" t="s">
        <v>811</v>
      </c>
      <c r="B2422" s="5" t="s">
        <v>810</v>
      </c>
      <c r="C2422" s="5" t="s">
        <v>37</v>
      </c>
      <c r="D2422" s="5" t="s">
        <v>36</v>
      </c>
      <c r="E2422" s="5">
        <v>15</v>
      </c>
      <c r="F2422" s="5" cm="1">
        <f t="array" ref="F2422">_xlfn.XLOOKUP(SALES!$D2422,TRIM(Table5[PRODUCTS]),Table5[SELLING PRICE])</f>
        <v>115000</v>
      </c>
      <c r="G2422" s="5">
        <f t="shared" si="74"/>
        <v>1725000</v>
      </c>
      <c r="H2422" s="6" t="str">
        <f t="shared" si="75"/>
        <v>Sept</v>
      </c>
      <c r="I2422" s="5">
        <f>YEAR(SALES!$A2422)</f>
        <v>2025</v>
      </c>
    </row>
    <row r="2423" spans="1:9" x14ac:dyDescent="0.35">
      <c r="A2423" s="7" t="s">
        <v>732</v>
      </c>
      <c r="B2423" s="7" t="s">
        <v>738</v>
      </c>
      <c r="C2423" s="7" t="s">
        <v>37</v>
      </c>
      <c r="D2423" s="7" t="s">
        <v>36</v>
      </c>
      <c r="E2423" s="7">
        <v>6</v>
      </c>
      <c r="F2423" s="7" cm="1">
        <f t="array" ref="F2423">_xlfn.XLOOKUP(SALES!$D2423,TRIM(Table5[PRODUCTS]),Table5[SELLING PRICE])</f>
        <v>115000</v>
      </c>
      <c r="G2423" s="7">
        <f t="shared" si="74"/>
        <v>690000</v>
      </c>
      <c r="H2423" s="6" t="str">
        <f t="shared" si="75"/>
        <v>Sept</v>
      </c>
      <c r="I2423" s="5">
        <f>YEAR(SALES!$A2423)</f>
        <v>2025</v>
      </c>
    </row>
    <row r="2424" spans="1:9" x14ac:dyDescent="0.35">
      <c r="A2424" s="5" t="s">
        <v>714</v>
      </c>
      <c r="B2424" s="5" t="s">
        <v>715</v>
      </c>
      <c r="C2424" s="5" t="s">
        <v>37</v>
      </c>
      <c r="D2424" s="5" t="s">
        <v>36</v>
      </c>
      <c r="E2424" s="5">
        <v>9</v>
      </c>
      <c r="F2424" s="5" cm="1">
        <f t="array" ref="F2424">_xlfn.XLOOKUP(SALES!$D2424,TRIM(Table5[PRODUCTS]),Table5[SELLING PRICE])</f>
        <v>115000</v>
      </c>
      <c r="G2424" s="5">
        <f t="shared" si="74"/>
        <v>1035000</v>
      </c>
      <c r="H2424" s="6" t="str">
        <f t="shared" si="75"/>
        <v>Sept</v>
      </c>
      <c r="I2424" s="5">
        <f>YEAR(SALES!$A2424)</f>
        <v>2025</v>
      </c>
    </row>
    <row r="2425" spans="1:9" x14ac:dyDescent="0.35">
      <c r="A2425" s="7" t="s">
        <v>684</v>
      </c>
      <c r="B2425" s="7" t="s">
        <v>694</v>
      </c>
      <c r="C2425" s="7" t="s">
        <v>37</v>
      </c>
      <c r="D2425" s="7" t="s">
        <v>36</v>
      </c>
      <c r="E2425" s="7">
        <v>5</v>
      </c>
      <c r="F2425" s="7" cm="1">
        <f t="array" ref="F2425">_xlfn.XLOOKUP(SALES!$D2425,TRIM(Table5[PRODUCTS]),Table5[SELLING PRICE])</f>
        <v>115000</v>
      </c>
      <c r="G2425" s="7">
        <f t="shared" si="74"/>
        <v>575000</v>
      </c>
      <c r="H2425" s="6" t="str">
        <f t="shared" si="75"/>
        <v>Sept</v>
      </c>
      <c r="I2425" s="5">
        <f>YEAR(SALES!$A2425)</f>
        <v>2025</v>
      </c>
    </row>
    <row r="2426" spans="1:9" x14ac:dyDescent="0.35">
      <c r="A2426" s="5" t="s">
        <v>684</v>
      </c>
      <c r="B2426" s="5" t="s">
        <v>683</v>
      </c>
      <c r="C2426" s="5" t="s">
        <v>37</v>
      </c>
      <c r="D2426" s="5" t="s">
        <v>36</v>
      </c>
      <c r="E2426" s="5">
        <v>14</v>
      </c>
      <c r="F2426" s="5" cm="1">
        <f t="array" ref="F2426">_xlfn.XLOOKUP(SALES!$D2426,TRIM(Table5[PRODUCTS]),Table5[SELLING PRICE])</f>
        <v>115000</v>
      </c>
      <c r="G2426" s="5">
        <f t="shared" si="74"/>
        <v>1610000</v>
      </c>
      <c r="H2426" s="6" t="str">
        <f t="shared" si="75"/>
        <v>Sept</v>
      </c>
      <c r="I2426" s="5">
        <f>YEAR(SALES!$A2426)</f>
        <v>2025</v>
      </c>
    </row>
    <row r="2427" spans="1:9" x14ac:dyDescent="0.35">
      <c r="A2427" s="7" t="s">
        <v>588</v>
      </c>
      <c r="B2427" s="7" t="s">
        <v>590</v>
      </c>
      <c r="C2427" s="7" t="s">
        <v>37</v>
      </c>
      <c r="D2427" s="7" t="s">
        <v>36</v>
      </c>
      <c r="E2427" s="7">
        <v>10</v>
      </c>
      <c r="F2427" s="7" cm="1">
        <f t="array" ref="F2427">_xlfn.XLOOKUP(SALES!$D2427,TRIM(Table5[PRODUCTS]),Table5[SELLING PRICE])</f>
        <v>115000</v>
      </c>
      <c r="G2427" s="7">
        <f t="shared" si="74"/>
        <v>1150000</v>
      </c>
      <c r="H2427" s="6" t="str">
        <f t="shared" si="75"/>
        <v>Oct</v>
      </c>
      <c r="I2427" s="7">
        <f>YEAR(SALES!$A2427)</f>
        <v>2025</v>
      </c>
    </row>
    <row r="2428" spans="1:9" x14ac:dyDescent="0.35">
      <c r="A2428" s="5" t="s">
        <v>471</v>
      </c>
      <c r="B2428" s="5" t="s">
        <v>474</v>
      </c>
      <c r="C2428" s="5" t="s">
        <v>37</v>
      </c>
      <c r="D2428" s="5" t="s">
        <v>36</v>
      </c>
      <c r="E2428" s="5">
        <v>3</v>
      </c>
      <c r="F2428" s="5" cm="1">
        <f t="array" ref="F2428">_xlfn.XLOOKUP(SALES!$D2428,TRIM(Table5[PRODUCTS]),Table5[SELLING PRICE])</f>
        <v>115000</v>
      </c>
      <c r="G2428" s="5">
        <f t="shared" si="74"/>
        <v>345000</v>
      </c>
      <c r="H2428" s="6" t="str">
        <f t="shared" si="75"/>
        <v>Oct</v>
      </c>
      <c r="I2428" s="5">
        <f>YEAR(SALES!$A2428)</f>
        <v>2025</v>
      </c>
    </row>
    <row r="2429" spans="1:9" x14ac:dyDescent="0.35">
      <c r="A2429" s="7" t="s">
        <v>457</v>
      </c>
      <c r="B2429" s="7" t="s">
        <v>459</v>
      </c>
      <c r="C2429" s="7" t="s">
        <v>37</v>
      </c>
      <c r="D2429" s="7" t="s">
        <v>36</v>
      </c>
      <c r="E2429" s="7">
        <v>8</v>
      </c>
      <c r="F2429" s="7" cm="1">
        <f t="array" ref="F2429">_xlfn.XLOOKUP(SALES!$D2429,TRIM(Table5[PRODUCTS]),Table5[SELLING PRICE])</f>
        <v>115000</v>
      </c>
      <c r="G2429" s="7">
        <f t="shared" si="74"/>
        <v>920000</v>
      </c>
      <c r="H2429" s="6" t="str">
        <f t="shared" si="75"/>
        <v>Nov</v>
      </c>
      <c r="I2429" s="5">
        <f>YEAR(SALES!$A2429)</f>
        <v>2025</v>
      </c>
    </row>
    <row r="2430" spans="1:9" x14ac:dyDescent="0.35">
      <c r="A2430" s="5" t="s">
        <v>353</v>
      </c>
      <c r="B2430" s="5" t="s">
        <v>360</v>
      </c>
      <c r="C2430" s="5" t="s">
        <v>37</v>
      </c>
      <c r="D2430" s="5" t="s">
        <v>36</v>
      </c>
      <c r="E2430" s="5">
        <v>13</v>
      </c>
      <c r="F2430" s="5" cm="1">
        <f t="array" ref="F2430">_xlfn.XLOOKUP(SALES!$D2430,TRIM(Table5[PRODUCTS]),Table5[SELLING PRICE])</f>
        <v>115000</v>
      </c>
      <c r="G2430" s="5">
        <f t="shared" si="74"/>
        <v>1495000</v>
      </c>
      <c r="H2430" s="6" t="str">
        <f t="shared" si="75"/>
        <v>Nov</v>
      </c>
      <c r="I2430" s="5">
        <f>YEAR(SALES!$A2430)</f>
        <v>2025</v>
      </c>
    </row>
    <row r="2431" spans="1:9" x14ac:dyDescent="0.35">
      <c r="A2431" s="7" t="s">
        <v>332</v>
      </c>
      <c r="B2431" s="7" t="s">
        <v>333</v>
      </c>
      <c r="C2431" s="7" t="s">
        <v>37</v>
      </c>
      <c r="D2431" s="7" t="s">
        <v>36</v>
      </c>
      <c r="E2431" s="7">
        <v>15</v>
      </c>
      <c r="F2431" s="7" cm="1">
        <f t="array" ref="F2431">_xlfn.XLOOKUP(SALES!$D2431,TRIM(Table5[PRODUCTS]),Table5[SELLING PRICE])</f>
        <v>115000</v>
      </c>
      <c r="G2431" s="7">
        <f t="shared" si="74"/>
        <v>1725000</v>
      </c>
      <c r="H2431" s="6" t="str">
        <f t="shared" si="75"/>
        <v>Nov</v>
      </c>
      <c r="I2431" s="5">
        <f>YEAR(SALES!$A2431)</f>
        <v>2025</v>
      </c>
    </row>
    <row r="2432" spans="1:9" x14ac:dyDescent="0.35">
      <c r="A2432" s="5" t="s">
        <v>209</v>
      </c>
      <c r="B2432" s="5" t="s">
        <v>214</v>
      </c>
      <c r="C2432" s="5" t="s">
        <v>37</v>
      </c>
      <c r="D2432" s="5" t="s">
        <v>36</v>
      </c>
      <c r="E2432" s="5">
        <v>11</v>
      </c>
      <c r="F2432" s="5" cm="1">
        <f t="array" ref="F2432">_xlfn.XLOOKUP(SALES!$D2432,TRIM(Table5[PRODUCTS]),Table5[SELLING PRICE])</f>
        <v>115000</v>
      </c>
      <c r="G2432" s="5">
        <f t="shared" si="74"/>
        <v>1265000</v>
      </c>
      <c r="H2432" s="6" t="str">
        <f t="shared" si="75"/>
        <v>Dec</v>
      </c>
      <c r="I2432" s="5">
        <f>YEAR(SALES!$A2432)</f>
        <v>2025</v>
      </c>
    </row>
    <row r="2433" spans="1:9" x14ac:dyDescent="0.35">
      <c r="A2433" s="7" t="s">
        <v>112</v>
      </c>
      <c r="B2433" s="7" t="s">
        <v>118</v>
      </c>
      <c r="C2433" s="7" t="s">
        <v>37</v>
      </c>
      <c r="D2433" s="7" t="s">
        <v>36</v>
      </c>
      <c r="E2433" s="7">
        <v>12</v>
      </c>
      <c r="F2433" s="7" cm="1">
        <f t="array" ref="F2433">_xlfn.XLOOKUP(SALES!$D2433,TRIM(Table5[PRODUCTS]),Table5[SELLING PRICE])</f>
        <v>115000</v>
      </c>
      <c r="G2433" s="7">
        <f t="shared" si="74"/>
        <v>1380000</v>
      </c>
      <c r="H2433" s="6" t="str">
        <f t="shared" si="75"/>
        <v>Dec</v>
      </c>
      <c r="I2433" s="7">
        <f>YEAR(SALES!$A2433)</f>
        <v>2025</v>
      </c>
    </row>
    <row r="2434" spans="1:9" x14ac:dyDescent="0.35">
      <c r="A2434" s="5" t="s">
        <v>32</v>
      </c>
      <c r="B2434" s="5" t="s">
        <v>38</v>
      </c>
      <c r="C2434" s="5" t="s">
        <v>37</v>
      </c>
      <c r="D2434" s="5" t="s">
        <v>36</v>
      </c>
      <c r="E2434" s="5">
        <v>12</v>
      </c>
      <c r="F2434" s="5" cm="1">
        <f t="array" ref="F2434">_xlfn.XLOOKUP(SALES!$D2434,TRIM(Table5[PRODUCTS]),Table5[SELLING PRICE])</f>
        <v>115000</v>
      </c>
      <c r="G2434" s="5">
        <f t="shared" ref="G2434:G2497" si="76">PRODUCT(E2434:F2434)</f>
        <v>1380000</v>
      </c>
      <c r="H2434" s="6" t="str">
        <f t="shared" ref="H2434:H2497" si="77">TEXT(A2434, "mmm")</f>
        <v>Dec</v>
      </c>
      <c r="I2434" s="5">
        <f>YEAR(SALES!$A2434)</f>
        <v>2025</v>
      </c>
    </row>
    <row r="2435" spans="1:9" x14ac:dyDescent="0.35">
      <c r="A2435" s="7" t="s">
        <v>7144</v>
      </c>
      <c r="B2435" s="7" t="s">
        <v>7149</v>
      </c>
      <c r="C2435" s="7" t="s">
        <v>21</v>
      </c>
      <c r="D2435" s="7" t="s">
        <v>20</v>
      </c>
      <c r="E2435" s="7">
        <v>15</v>
      </c>
      <c r="F2435" s="7" cm="1">
        <f t="array" ref="F2435">_xlfn.XLOOKUP(SALES!$D2435,TRIM(Table5[PRODUCTS]),Table5[SELLING PRICE])</f>
        <v>2000</v>
      </c>
      <c r="G2435" s="7">
        <f t="shared" si="76"/>
        <v>30000</v>
      </c>
      <c r="H2435" s="6" t="str">
        <f t="shared" si="77"/>
        <v>Jan</v>
      </c>
      <c r="I2435" s="5">
        <f>YEAR(SALES!$A2435)</f>
        <v>2023</v>
      </c>
    </row>
    <row r="2436" spans="1:9" x14ac:dyDescent="0.35">
      <c r="A2436" s="5" t="s">
        <v>7100</v>
      </c>
      <c r="B2436" s="5" t="s">
        <v>7102</v>
      </c>
      <c r="C2436" s="5" t="s">
        <v>21</v>
      </c>
      <c r="D2436" s="5" t="s">
        <v>20</v>
      </c>
      <c r="E2436" s="5">
        <v>11</v>
      </c>
      <c r="F2436" s="5" cm="1">
        <f t="array" ref="F2436">_xlfn.XLOOKUP(SALES!$D2436,TRIM(Table5[PRODUCTS]),Table5[SELLING PRICE])</f>
        <v>2000</v>
      </c>
      <c r="G2436" s="5">
        <f t="shared" si="76"/>
        <v>22000</v>
      </c>
      <c r="H2436" s="6" t="str">
        <f t="shared" si="77"/>
        <v>Jan</v>
      </c>
      <c r="I2436" s="5">
        <f>YEAR(SALES!$A2436)</f>
        <v>2023</v>
      </c>
    </row>
    <row r="2437" spans="1:9" x14ac:dyDescent="0.35">
      <c r="A2437" s="7" t="s">
        <v>7077</v>
      </c>
      <c r="B2437" s="7" t="s">
        <v>7080</v>
      </c>
      <c r="C2437" s="7" t="s">
        <v>21</v>
      </c>
      <c r="D2437" s="7" t="s">
        <v>20</v>
      </c>
      <c r="E2437" s="7">
        <v>6</v>
      </c>
      <c r="F2437" s="7" cm="1">
        <f t="array" ref="F2437">_xlfn.XLOOKUP(SALES!$D2437,TRIM(Table5[PRODUCTS]),Table5[SELLING PRICE])</f>
        <v>2000</v>
      </c>
      <c r="G2437" s="7">
        <f t="shared" si="76"/>
        <v>12000</v>
      </c>
      <c r="H2437" s="6" t="str">
        <f t="shared" si="77"/>
        <v>Jan</v>
      </c>
      <c r="I2437" s="5">
        <f>YEAR(SALES!$A2437)</f>
        <v>2023</v>
      </c>
    </row>
    <row r="2438" spans="1:9" x14ac:dyDescent="0.35">
      <c r="A2438" s="5" t="s">
        <v>6999</v>
      </c>
      <c r="B2438" s="5" t="s">
        <v>7003</v>
      </c>
      <c r="C2438" s="5" t="s">
        <v>21</v>
      </c>
      <c r="D2438" s="5" t="s">
        <v>20</v>
      </c>
      <c r="E2438" s="5">
        <v>7</v>
      </c>
      <c r="F2438" s="5" cm="1">
        <f t="array" ref="F2438">_xlfn.XLOOKUP(SALES!$D2438,TRIM(Table5[PRODUCTS]),Table5[SELLING PRICE])</f>
        <v>2000</v>
      </c>
      <c r="G2438" s="5">
        <f t="shared" si="76"/>
        <v>14000</v>
      </c>
      <c r="H2438" s="6" t="str">
        <f t="shared" si="77"/>
        <v>Jan</v>
      </c>
      <c r="I2438" s="5">
        <f>YEAR(SALES!$A2438)</f>
        <v>2023</v>
      </c>
    </row>
    <row r="2439" spans="1:9" x14ac:dyDescent="0.35">
      <c r="A2439" s="7" t="s">
        <v>6993</v>
      </c>
      <c r="B2439" s="7" t="s">
        <v>6992</v>
      </c>
      <c r="C2439" s="7" t="s">
        <v>21</v>
      </c>
      <c r="D2439" s="7" t="s">
        <v>20</v>
      </c>
      <c r="E2439" s="7">
        <v>1</v>
      </c>
      <c r="F2439" s="7" cm="1">
        <f t="array" ref="F2439">_xlfn.XLOOKUP(SALES!$D2439,TRIM(Table5[PRODUCTS]),Table5[SELLING PRICE])</f>
        <v>2000</v>
      </c>
      <c r="G2439" s="7">
        <f t="shared" si="76"/>
        <v>2000</v>
      </c>
      <c r="H2439" s="6" t="str">
        <f t="shared" si="77"/>
        <v>Jan</v>
      </c>
      <c r="I2439" s="7">
        <f>YEAR(SALES!$A2439)</f>
        <v>2023</v>
      </c>
    </row>
    <row r="2440" spans="1:9" x14ac:dyDescent="0.35">
      <c r="A2440" s="5" t="s">
        <v>6948</v>
      </c>
      <c r="B2440" s="5" t="s">
        <v>6949</v>
      </c>
      <c r="C2440" s="5" t="s">
        <v>21</v>
      </c>
      <c r="D2440" s="5" t="s">
        <v>20</v>
      </c>
      <c r="E2440" s="5">
        <v>5</v>
      </c>
      <c r="F2440" s="5" cm="1">
        <f t="array" ref="F2440">_xlfn.XLOOKUP(SALES!$D2440,TRIM(Table5[PRODUCTS]),Table5[SELLING PRICE])</f>
        <v>2000</v>
      </c>
      <c r="G2440" s="5">
        <f t="shared" si="76"/>
        <v>10000</v>
      </c>
      <c r="H2440" s="6" t="str">
        <f t="shared" si="77"/>
        <v>Jan</v>
      </c>
      <c r="I2440" s="5">
        <f>YEAR(SALES!$A2440)</f>
        <v>2023</v>
      </c>
    </row>
    <row r="2441" spans="1:9" x14ac:dyDescent="0.35">
      <c r="A2441" s="7" t="s">
        <v>6935</v>
      </c>
      <c r="B2441" s="7" t="s">
        <v>6937</v>
      </c>
      <c r="C2441" s="7" t="s">
        <v>21</v>
      </c>
      <c r="D2441" s="7" t="s">
        <v>20</v>
      </c>
      <c r="E2441" s="7">
        <v>10</v>
      </c>
      <c r="F2441" s="7" cm="1">
        <f t="array" ref="F2441">_xlfn.XLOOKUP(SALES!$D2441,TRIM(Table5[PRODUCTS]),Table5[SELLING PRICE])</f>
        <v>2000</v>
      </c>
      <c r="G2441" s="7">
        <f t="shared" si="76"/>
        <v>20000</v>
      </c>
      <c r="H2441" s="6" t="str">
        <f t="shared" si="77"/>
        <v>Feb</v>
      </c>
      <c r="I2441" s="5">
        <f>YEAR(SALES!$A2441)</f>
        <v>2023</v>
      </c>
    </row>
    <row r="2442" spans="1:9" x14ac:dyDescent="0.35">
      <c r="A2442" s="5" t="s">
        <v>6897</v>
      </c>
      <c r="B2442" s="5" t="s">
        <v>6896</v>
      </c>
      <c r="C2442" s="5" t="s">
        <v>21</v>
      </c>
      <c r="D2442" s="5" t="s">
        <v>20</v>
      </c>
      <c r="E2442" s="5">
        <v>10</v>
      </c>
      <c r="F2442" s="5" cm="1">
        <f t="array" ref="F2442">_xlfn.XLOOKUP(SALES!$D2442,TRIM(Table5[PRODUCTS]),Table5[SELLING PRICE])</f>
        <v>2000</v>
      </c>
      <c r="G2442" s="5">
        <f t="shared" si="76"/>
        <v>20000</v>
      </c>
      <c r="H2442" s="6" t="str">
        <f t="shared" si="77"/>
        <v>Feb</v>
      </c>
      <c r="I2442" s="5">
        <f>YEAR(SALES!$A2442)</f>
        <v>2023</v>
      </c>
    </row>
    <row r="2443" spans="1:9" x14ac:dyDescent="0.35">
      <c r="A2443" s="7" t="s">
        <v>6866</v>
      </c>
      <c r="B2443" s="7" t="s">
        <v>6868</v>
      </c>
      <c r="C2443" s="7" t="s">
        <v>21</v>
      </c>
      <c r="D2443" s="7" t="s">
        <v>20</v>
      </c>
      <c r="E2443" s="7">
        <v>10</v>
      </c>
      <c r="F2443" s="7" cm="1">
        <f t="array" ref="F2443">_xlfn.XLOOKUP(SALES!$D2443,TRIM(Table5[PRODUCTS]),Table5[SELLING PRICE])</f>
        <v>2000</v>
      </c>
      <c r="G2443" s="7">
        <f t="shared" si="76"/>
        <v>20000</v>
      </c>
      <c r="H2443" s="6" t="str">
        <f t="shared" si="77"/>
        <v>Feb</v>
      </c>
      <c r="I2443" s="5">
        <f>YEAR(SALES!$A2443)</f>
        <v>2023</v>
      </c>
    </row>
    <row r="2444" spans="1:9" x14ac:dyDescent="0.35">
      <c r="A2444" s="5" t="s">
        <v>6694</v>
      </c>
      <c r="B2444" s="5" t="s">
        <v>6703</v>
      </c>
      <c r="C2444" s="5" t="s">
        <v>21</v>
      </c>
      <c r="D2444" s="5" t="s">
        <v>20</v>
      </c>
      <c r="E2444" s="5">
        <v>7</v>
      </c>
      <c r="F2444" s="5" cm="1">
        <f t="array" ref="F2444">_xlfn.XLOOKUP(SALES!$D2444,TRIM(Table5[PRODUCTS]),Table5[SELLING PRICE])</f>
        <v>2000</v>
      </c>
      <c r="G2444" s="5">
        <f t="shared" si="76"/>
        <v>14000</v>
      </c>
      <c r="H2444" s="6" t="str">
        <f t="shared" si="77"/>
        <v>Mar</v>
      </c>
      <c r="I2444" s="5">
        <f>YEAR(SALES!$A2444)</f>
        <v>2023</v>
      </c>
    </row>
    <row r="2445" spans="1:9" x14ac:dyDescent="0.35">
      <c r="A2445" s="7" t="s">
        <v>6586</v>
      </c>
      <c r="B2445" s="7" t="s">
        <v>6589</v>
      </c>
      <c r="C2445" s="7" t="s">
        <v>21</v>
      </c>
      <c r="D2445" s="7" t="s">
        <v>20</v>
      </c>
      <c r="E2445" s="7">
        <v>2</v>
      </c>
      <c r="F2445" s="7" cm="1">
        <f t="array" ref="F2445">_xlfn.XLOOKUP(SALES!$D2445,TRIM(Table5[PRODUCTS]),Table5[SELLING PRICE])</f>
        <v>2000</v>
      </c>
      <c r="G2445" s="7">
        <f t="shared" si="76"/>
        <v>4000</v>
      </c>
      <c r="H2445" s="6" t="str">
        <f t="shared" si="77"/>
        <v>Mar</v>
      </c>
      <c r="I2445" s="7">
        <f>YEAR(SALES!$A2445)</f>
        <v>2023</v>
      </c>
    </row>
    <row r="2446" spans="1:9" x14ac:dyDescent="0.35">
      <c r="A2446" s="5" t="s">
        <v>6577</v>
      </c>
      <c r="B2446" s="5" t="s">
        <v>6576</v>
      </c>
      <c r="C2446" s="5" t="s">
        <v>21</v>
      </c>
      <c r="D2446" s="5" t="s">
        <v>20</v>
      </c>
      <c r="E2446" s="5">
        <v>13</v>
      </c>
      <c r="F2446" s="5" cm="1">
        <f t="array" ref="F2446">_xlfn.XLOOKUP(SALES!$D2446,TRIM(Table5[PRODUCTS]),Table5[SELLING PRICE])</f>
        <v>2000</v>
      </c>
      <c r="G2446" s="5">
        <f t="shared" si="76"/>
        <v>26000</v>
      </c>
      <c r="H2446" s="6" t="str">
        <f t="shared" si="77"/>
        <v>Mar</v>
      </c>
      <c r="I2446" s="5">
        <f>YEAR(SALES!$A2446)</f>
        <v>2023</v>
      </c>
    </row>
    <row r="2447" spans="1:9" x14ac:dyDescent="0.35">
      <c r="A2447" s="7" t="s">
        <v>6567</v>
      </c>
      <c r="B2447" s="7" t="s">
        <v>6572</v>
      </c>
      <c r="C2447" s="7" t="s">
        <v>21</v>
      </c>
      <c r="D2447" s="7" t="s">
        <v>20</v>
      </c>
      <c r="E2447" s="7">
        <v>4</v>
      </c>
      <c r="F2447" s="7" cm="1">
        <f t="array" ref="F2447">_xlfn.XLOOKUP(SALES!$D2447,TRIM(Table5[PRODUCTS]),Table5[SELLING PRICE])</f>
        <v>2000</v>
      </c>
      <c r="G2447" s="7">
        <f t="shared" si="76"/>
        <v>8000</v>
      </c>
      <c r="H2447" s="6" t="str">
        <f t="shared" si="77"/>
        <v>Mar</v>
      </c>
      <c r="I2447" s="5">
        <f>YEAR(SALES!$A2447)</f>
        <v>2023</v>
      </c>
    </row>
    <row r="2448" spans="1:9" x14ac:dyDescent="0.35">
      <c r="A2448" s="5" t="s">
        <v>6567</v>
      </c>
      <c r="B2448" s="5" t="s">
        <v>6570</v>
      </c>
      <c r="C2448" s="5" t="s">
        <v>21</v>
      </c>
      <c r="D2448" s="5" t="s">
        <v>20</v>
      </c>
      <c r="E2448" s="5">
        <v>2</v>
      </c>
      <c r="F2448" s="5" cm="1">
        <f t="array" ref="F2448">_xlfn.XLOOKUP(SALES!$D2448,TRIM(Table5[PRODUCTS]),Table5[SELLING PRICE])</f>
        <v>2000</v>
      </c>
      <c r="G2448" s="5">
        <f t="shared" si="76"/>
        <v>4000</v>
      </c>
      <c r="H2448" s="6" t="str">
        <f t="shared" si="77"/>
        <v>Mar</v>
      </c>
      <c r="I2448" s="5">
        <f>YEAR(SALES!$A2448)</f>
        <v>2023</v>
      </c>
    </row>
    <row r="2449" spans="1:9" x14ac:dyDescent="0.35">
      <c r="A2449" s="7" t="s">
        <v>6562</v>
      </c>
      <c r="B2449" s="7" t="s">
        <v>6561</v>
      </c>
      <c r="C2449" s="7" t="s">
        <v>21</v>
      </c>
      <c r="D2449" s="7" t="s">
        <v>20</v>
      </c>
      <c r="E2449" s="7">
        <v>8</v>
      </c>
      <c r="F2449" s="7" cm="1">
        <f t="array" ref="F2449">_xlfn.XLOOKUP(SALES!$D2449,TRIM(Table5[PRODUCTS]),Table5[SELLING PRICE])</f>
        <v>2000</v>
      </c>
      <c r="G2449" s="7">
        <f t="shared" si="76"/>
        <v>16000</v>
      </c>
      <c r="H2449" s="6" t="str">
        <f t="shared" si="77"/>
        <v>Mar</v>
      </c>
      <c r="I2449" s="5">
        <f>YEAR(SALES!$A2449)</f>
        <v>2023</v>
      </c>
    </row>
    <row r="2450" spans="1:9" x14ac:dyDescent="0.35">
      <c r="A2450" s="5" t="s">
        <v>6551</v>
      </c>
      <c r="B2450" s="5" t="s">
        <v>6560</v>
      </c>
      <c r="C2450" s="5" t="s">
        <v>21</v>
      </c>
      <c r="D2450" s="5" t="s">
        <v>20</v>
      </c>
      <c r="E2450" s="5">
        <v>7</v>
      </c>
      <c r="F2450" s="5" cm="1">
        <f t="array" ref="F2450">_xlfn.XLOOKUP(SALES!$D2450,TRIM(Table5[PRODUCTS]),Table5[SELLING PRICE])</f>
        <v>2000</v>
      </c>
      <c r="G2450" s="5">
        <f t="shared" si="76"/>
        <v>14000</v>
      </c>
      <c r="H2450" s="6" t="str">
        <f t="shared" si="77"/>
        <v>Mar</v>
      </c>
      <c r="I2450" s="5">
        <f>YEAR(SALES!$A2450)</f>
        <v>2023</v>
      </c>
    </row>
    <row r="2451" spans="1:9" x14ac:dyDescent="0.35">
      <c r="A2451" s="7" t="s">
        <v>6551</v>
      </c>
      <c r="B2451" s="7" t="s">
        <v>6554</v>
      </c>
      <c r="C2451" s="7" t="s">
        <v>21</v>
      </c>
      <c r="D2451" s="7" t="s">
        <v>20</v>
      </c>
      <c r="E2451" s="7">
        <v>7</v>
      </c>
      <c r="F2451" s="7" cm="1">
        <f t="array" ref="F2451">_xlfn.XLOOKUP(SALES!$D2451,TRIM(Table5[PRODUCTS]),Table5[SELLING PRICE])</f>
        <v>2000</v>
      </c>
      <c r="G2451" s="7">
        <f t="shared" si="76"/>
        <v>14000</v>
      </c>
      <c r="H2451" s="6" t="str">
        <f t="shared" si="77"/>
        <v>Mar</v>
      </c>
      <c r="I2451" s="7">
        <f>YEAR(SALES!$A2451)</f>
        <v>2023</v>
      </c>
    </row>
    <row r="2452" spans="1:9" x14ac:dyDescent="0.35">
      <c r="A2452" s="5" t="s">
        <v>6473</v>
      </c>
      <c r="B2452" s="5" t="s">
        <v>6476</v>
      </c>
      <c r="C2452" s="5" t="s">
        <v>21</v>
      </c>
      <c r="D2452" s="5" t="s">
        <v>20</v>
      </c>
      <c r="E2452" s="5">
        <v>11</v>
      </c>
      <c r="F2452" s="5" cm="1">
        <f t="array" ref="F2452">_xlfn.XLOOKUP(SALES!$D2452,TRIM(Table5[PRODUCTS]),Table5[SELLING PRICE])</f>
        <v>2000</v>
      </c>
      <c r="G2452" s="5">
        <f t="shared" si="76"/>
        <v>22000</v>
      </c>
      <c r="H2452" s="6" t="str">
        <f t="shared" si="77"/>
        <v>Apr</v>
      </c>
      <c r="I2452" s="5">
        <f>YEAR(SALES!$A2452)</f>
        <v>2023</v>
      </c>
    </row>
    <row r="2453" spans="1:9" x14ac:dyDescent="0.35">
      <c r="A2453" s="7" t="s">
        <v>6424</v>
      </c>
      <c r="B2453" s="7" t="s">
        <v>6427</v>
      </c>
      <c r="C2453" s="7" t="s">
        <v>21</v>
      </c>
      <c r="D2453" s="7" t="s">
        <v>20</v>
      </c>
      <c r="E2453" s="7">
        <v>4</v>
      </c>
      <c r="F2453" s="7" cm="1">
        <f t="array" ref="F2453">_xlfn.XLOOKUP(SALES!$D2453,TRIM(Table5[PRODUCTS]),Table5[SELLING PRICE])</f>
        <v>2000</v>
      </c>
      <c r="G2453" s="7">
        <f t="shared" si="76"/>
        <v>8000</v>
      </c>
      <c r="H2453" s="6" t="str">
        <f t="shared" si="77"/>
        <v>Apr</v>
      </c>
      <c r="I2453" s="5">
        <f>YEAR(SALES!$A2453)</f>
        <v>2023</v>
      </c>
    </row>
    <row r="2454" spans="1:9" x14ac:dyDescent="0.35">
      <c r="A2454" s="5" t="s">
        <v>6361</v>
      </c>
      <c r="B2454" s="5" t="s">
        <v>6360</v>
      </c>
      <c r="C2454" s="5" t="s">
        <v>21</v>
      </c>
      <c r="D2454" s="5" t="s">
        <v>20</v>
      </c>
      <c r="E2454" s="5">
        <v>7</v>
      </c>
      <c r="F2454" s="5" cm="1">
        <f t="array" ref="F2454">_xlfn.XLOOKUP(SALES!$D2454,TRIM(Table5[PRODUCTS]),Table5[SELLING PRICE])</f>
        <v>2000</v>
      </c>
      <c r="G2454" s="5">
        <f t="shared" si="76"/>
        <v>14000</v>
      </c>
      <c r="H2454" s="6" t="str">
        <f t="shared" si="77"/>
        <v>Apr</v>
      </c>
      <c r="I2454" s="5">
        <f>YEAR(SALES!$A2454)</f>
        <v>2023</v>
      </c>
    </row>
    <row r="2455" spans="1:9" x14ac:dyDescent="0.35">
      <c r="A2455" s="7" t="s">
        <v>6355</v>
      </c>
      <c r="B2455" s="7" t="s">
        <v>6358</v>
      </c>
      <c r="C2455" s="7" t="s">
        <v>21</v>
      </c>
      <c r="D2455" s="7" t="s">
        <v>20</v>
      </c>
      <c r="E2455" s="7">
        <v>4</v>
      </c>
      <c r="F2455" s="7" cm="1">
        <f t="array" ref="F2455">_xlfn.XLOOKUP(SALES!$D2455,TRIM(Table5[PRODUCTS]),Table5[SELLING PRICE])</f>
        <v>2000</v>
      </c>
      <c r="G2455" s="7">
        <f t="shared" si="76"/>
        <v>8000</v>
      </c>
      <c r="H2455" s="6" t="str">
        <f t="shared" si="77"/>
        <v>Apr</v>
      </c>
      <c r="I2455" s="5">
        <f>YEAR(SALES!$A2455)</f>
        <v>2023</v>
      </c>
    </row>
    <row r="2456" spans="1:9" x14ac:dyDescent="0.35">
      <c r="A2456" s="5" t="s">
        <v>6281</v>
      </c>
      <c r="B2456" s="5" t="s">
        <v>6280</v>
      </c>
      <c r="C2456" s="5" t="s">
        <v>21</v>
      </c>
      <c r="D2456" s="5" t="s">
        <v>20</v>
      </c>
      <c r="E2456" s="5">
        <v>1</v>
      </c>
      <c r="F2456" s="5" cm="1">
        <f t="array" ref="F2456">_xlfn.XLOOKUP(SALES!$D2456,TRIM(Table5[PRODUCTS]),Table5[SELLING PRICE])</f>
        <v>2000</v>
      </c>
      <c r="G2456" s="5">
        <f t="shared" si="76"/>
        <v>2000</v>
      </c>
      <c r="H2456" s="6" t="str">
        <f t="shared" si="77"/>
        <v>May</v>
      </c>
      <c r="I2456" s="5">
        <f>YEAR(SALES!$A2456)</f>
        <v>2023</v>
      </c>
    </row>
    <row r="2457" spans="1:9" x14ac:dyDescent="0.35">
      <c r="A2457" s="7" t="s">
        <v>6268</v>
      </c>
      <c r="B2457" s="7" t="s">
        <v>6267</v>
      </c>
      <c r="C2457" s="7" t="s">
        <v>21</v>
      </c>
      <c r="D2457" s="7" t="s">
        <v>20</v>
      </c>
      <c r="E2457" s="7">
        <v>1</v>
      </c>
      <c r="F2457" s="7" cm="1">
        <f t="array" ref="F2457">_xlfn.XLOOKUP(SALES!$D2457,TRIM(Table5[PRODUCTS]),Table5[SELLING PRICE])</f>
        <v>2000</v>
      </c>
      <c r="G2457" s="7">
        <f t="shared" si="76"/>
        <v>2000</v>
      </c>
      <c r="H2457" s="6" t="str">
        <f t="shared" si="77"/>
        <v>May</v>
      </c>
      <c r="I2457" s="7">
        <f>YEAR(SALES!$A2457)</f>
        <v>2023</v>
      </c>
    </row>
    <row r="2458" spans="1:9" x14ac:dyDescent="0.35">
      <c r="A2458" s="5" t="s">
        <v>6254</v>
      </c>
      <c r="B2458" s="5" t="s">
        <v>6258</v>
      </c>
      <c r="C2458" s="5" t="s">
        <v>21</v>
      </c>
      <c r="D2458" s="5" t="s">
        <v>20</v>
      </c>
      <c r="E2458" s="5">
        <v>7</v>
      </c>
      <c r="F2458" s="5" cm="1">
        <f t="array" ref="F2458">_xlfn.XLOOKUP(SALES!$D2458,TRIM(Table5[PRODUCTS]),Table5[SELLING PRICE])</f>
        <v>2000</v>
      </c>
      <c r="G2458" s="5">
        <f t="shared" si="76"/>
        <v>14000</v>
      </c>
      <c r="H2458" s="6" t="str">
        <f t="shared" si="77"/>
        <v>May</v>
      </c>
      <c r="I2458" s="5">
        <f>YEAR(SALES!$A2458)</f>
        <v>2023</v>
      </c>
    </row>
    <row r="2459" spans="1:9" x14ac:dyDescent="0.35">
      <c r="A2459" s="7" t="s">
        <v>6254</v>
      </c>
      <c r="B2459" s="7" t="s">
        <v>6257</v>
      </c>
      <c r="C2459" s="7" t="s">
        <v>21</v>
      </c>
      <c r="D2459" s="7" t="s">
        <v>20</v>
      </c>
      <c r="E2459" s="7">
        <v>4</v>
      </c>
      <c r="F2459" s="7" cm="1">
        <f t="array" ref="F2459">_xlfn.XLOOKUP(SALES!$D2459,TRIM(Table5[PRODUCTS]),Table5[SELLING PRICE])</f>
        <v>2000</v>
      </c>
      <c r="G2459" s="7">
        <f t="shared" si="76"/>
        <v>8000</v>
      </c>
      <c r="H2459" s="6" t="str">
        <f t="shared" si="77"/>
        <v>May</v>
      </c>
      <c r="I2459" s="5">
        <f>YEAR(SALES!$A2459)</f>
        <v>2023</v>
      </c>
    </row>
    <row r="2460" spans="1:9" x14ac:dyDescent="0.35">
      <c r="A2460" s="5" t="s">
        <v>6219</v>
      </c>
      <c r="B2460" s="5" t="s">
        <v>6223</v>
      </c>
      <c r="C2460" s="5" t="s">
        <v>21</v>
      </c>
      <c r="D2460" s="5" t="s">
        <v>20</v>
      </c>
      <c r="E2460" s="5">
        <v>3</v>
      </c>
      <c r="F2460" s="5" cm="1">
        <f t="array" ref="F2460">_xlfn.XLOOKUP(SALES!$D2460,TRIM(Table5[PRODUCTS]),Table5[SELLING PRICE])</f>
        <v>2000</v>
      </c>
      <c r="G2460" s="5">
        <f t="shared" si="76"/>
        <v>6000</v>
      </c>
      <c r="H2460" s="6" t="str">
        <f t="shared" si="77"/>
        <v>May</v>
      </c>
      <c r="I2460" s="5">
        <f>YEAR(SALES!$A2460)</f>
        <v>2023</v>
      </c>
    </row>
    <row r="2461" spans="1:9" x14ac:dyDescent="0.35">
      <c r="A2461" s="7" t="s">
        <v>6177</v>
      </c>
      <c r="B2461" s="7" t="s">
        <v>6180</v>
      </c>
      <c r="C2461" s="7" t="s">
        <v>21</v>
      </c>
      <c r="D2461" s="7" t="s">
        <v>20</v>
      </c>
      <c r="E2461" s="7">
        <v>14</v>
      </c>
      <c r="F2461" s="7" cm="1">
        <f t="array" ref="F2461">_xlfn.XLOOKUP(SALES!$D2461,TRIM(Table5[PRODUCTS]),Table5[SELLING PRICE])</f>
        <v>2000</v>
      </c>
      <c r="G2461" s="7">
        <f t="shared" si="76"/>
        <v>28000</v>
      </c>
      <c r="H2461" s="6" t="str">
        <f t="shared" si="77"/>
        <v>May</v>
      </c>
      <c r="I2461" s="5">
        <f>YEAR(SALES!$A2461)</f>
        <v>2023</v>
      </c>
    </row>
    <row r="2462" spans="1:9" x14ac:dyDescent="0.35">
      <c r="A2462" s="5" t="s">
        <v>6103</v>
      </c>
      <c r="B2462" s="5" t="s">
        <v>6104</v>
      </c>
      <c r="C2462" s="5" t="s">
        <v>21</v>
      </c>
      <c r="D2462" s="5" t="s">
        <v>20</v>
      </c>
      <c r="E2462" s="5">
        <v>6</v>
      </c>
      <c r="F2462" s="5" cm="1">
        <f t="array" ref="F2462">_xlfn.XLOOKUP(SALES!$D2462,TRIM(Table5[PRODUCTS]),Table5[SELLING PRICE])</f>
        <v>2000</v>
      </c>
      <c r="G2462" s="5">
        <f t="shared" si="76"/>
        <v>12000</v>
      </c>
      <c r="H2462" s="6" t="str">
        <f t="shared" si="77"/>
        <v>Jun</v>
      </c>
      <c r="I2462" s="5">
        <f>YEAR(SALES!$A2462)</f>
        <v>2023</v>
      </c>
    </row>
    <row r="2463" spans="1:9" x14ac:dyDescent="0.35">
      <c r="A2463" s="7" t="s">
        <v>6081</v>
      </c>
      <c r="B2463" s="7" t="s">
        <v>6085</v>
      </c>
      <c r="C2463" s="7" t="s">
        <v>21</v>
      </c>
      <c r="D2463" s="7" t="s">
        <v>20</v>
      </c>
      <c r="E2463" s="7">
        <v>6</v>
      </c>
      <c r="F2463" s="7" cm="1">
        <f t="array" ref="F2463">_xlfn.XLOOKUP(SALES!$D2463,TRIM(Table5[PRODUCTS]),Table5[SELLING PRICE])</f>
        <v>2000</v>
      </c>
      <c r="G2463" s="7">
        <f t="shared" si="76"/>
        <v>12000</v>
      </c>
      <c r="H2463" s="6" t="str">
        <f t="shared" si="77"/>
        <v>Jun</v>
      </c>
      <c r="I2463" s="7">
        <f>YEAR(SALES!$A2463)</f>
        <v>2023</v>
      </c>
    </row>
    <row r="2464" spans="1:9" x14ac:dyDescent="0.35">
      <c r="A2464" s="5" t="s">
        <v>6041</v>
      </c>
      <c r="B2464" s="5" t="s">
        <v>6046</v>
      </c>
      <c r="C2464" s="5" t="s">
        <v>21</v>
      </c>
      <c r="D2464" s="5" t="s">
        <v>20</v>
      </c>
      <c r="E2464" s="5">
        <v>10</v>
      </c>
      <c r="F2464" s="5" cm="1">
        <f t="array" ref="F2464">_xlfn.XLOOKUP(SALES!$D2464,TRIM(Table5[PRODUCTS]),Table5[SELLING PRICE])</f>
        <v>2000</v>
      </c>
      <c r="G2464" s="5">
        <f t="shared" si="76"/>
        <v>20000</v>
      </c>
      <c r="H2464" s="6" t="str">
        <f t="shared" si="77"/>
        <v>Jun</v>
      </c>
      <c r="I2464" s="5">
        <f>YEAR(SALES!$A2464)</f>
        <v>2023</v>
      </c>
    </row>
    <row r="2465" spans="1:9" x14ac:dyDescent="0.35">
      <c r="A2465" s="7" t="s">
        <v>5946</v>
      </c>
      <c r="B2465" s="7" t="s">
        <v>5949</v>
      </c>
      <c r="C2465" s="7" t="s">
        <v>21</v>
      </c>
      <c r="D2465" s="7" t="s">
        <v>20</v>
      </c>
      <c r="E2465" s="7">
        <v>10</v>
      </c>
      <c r="F2465" s="7" cm="1">
        <f t="array" ref="F2465">_xlfn.XLOOKUP(SALES!$D2465,TRIM(Table5[PRODUCTS]),Table5[SELLING PRICE])</f>
        <v>2000</v>
      </c>
      <c r="G2465" s="7">
        <f t="shared" si="76"/>
        <v>20000</v>
      </c>
      <c r="H2465" s="6" t="str">
        <f t="shared" si="77"/>
        <v>Jun</v>
      </c>
      <c r="I2465" s="5">
        <f>YEAR(SALES!$A2465)</f>
        <v>2023</v>
      </c>
    </row>
    <row r="2466" spans="1:9" x14ac:dyDescent="0.35">
      <c r="A2466" s="5" t="s">
        <v>5887</v>
      </c>
      <c r="B2466" s="5" t="s">
        <v>5892</v>
      </c>
      <c r="C2466" s="5" t="s">
        <v>21</v>
      </c>
      <c r="D2466" s="5" t="s">
        <v>20</v>
      </c>
      <c r="E2466" s="5">
        <v>12</v>
      </c>
      <c r="F2466" s="5" cm="1">
        <f t="array" ref="F2466">_xlfn.XLOOKUP(SALES!$D2466,TRIM(Table5[PRODUCTS]),Table5[SELLING PRICE])</f>
        <v>2000</v>
      </c>
      <c r="G2466" s="5">
        <f t="shared" si="76"/>
        <v>24000</v>
      </c>
      <c r="H2466" s="6" t="str">
        <f t="shared" si="77"/>
        <v>Jul</v>
      </c>
      <c r="I2466" s="5">
        <f>YEAR(SALES!$A2466)</f>
        <v>2023</v>
      </c>
    </row>
    <row r="2467" spans="1:9" x14ac:dyDescent="0.35">
      <c r="A2467" s="7" t="s">
        <v>5887</v>
      </c>
      <c r="B2467" s="7" t="s">
        <v>5891</v>
      </c>
      <c r="C2467" s="7" t="s">
        <v>21</v>
      </c>
      <c r="D2467" s="7" t="s">
        <v>20</v>
      </c>
      <c r="E2467" s="7">
        <v>12</v>
      </c>
      <c r="F2467" s="7" cm="1">
        <f t="array" ref="F2467">_xlfn.XLOOKUP(SALES!$D2467,TRIM(Table5[PRODUCTS]),Table5[SELLING PRICE])</f>
        <v>2000</v>
      </c>
      <c r="G2467" s="7">
        <f t="shared" si="76"/>
        <v>24000</v>
      </c>
      <c r="H2467" s="6" t="str">
        <f t="shared" si="77"/>
        <v>Jul</v>
      </c>
      <c r="I2467" s="5">
        <f>YEAR(SALES!$A2467)</f>
        <v>2023</v>
      </c>
    </row>
    <row r="2468" spans="1:9" x14ac:dyDescent="0.35">
      <c r="A2468" s="5" t="s">
        <v>5879</v>
      </c>
      <c r="B2468" s="5" t="s">
        <v>5882</v>
      </c>
      <c r="C2468" s="5" t="s">
        <v>21</v>
      </c>
      <c r="D2468" s="5" t="s">
        <v>20</v>
      </c>
      <c r="E2468" s="5">
        <v>6</v>
      </c>
      <c r="F2468" s="5" cm="1">
        <f t="array" ref="F2468">_xlfn.XLOOKUP(SALES!$D2468,TRIM(Table5[PRODUCTS]),Table5[SELLING PRICE])</f>
        <v>2000</v>
      </c>
      <c r="G2468" s="5">
        <f t="shared" si="76"/>
        <v>12000</v>
      </c>
      <c r="H2468" s="6" t="str">
        <f t="shared" si="77"/>
        <v>Jul</v>
      </c>
      <c r="I2468" s="5">
        <f>YEAR(SALES!$A2468)</f>
        <v>2023</v>
      </c>
    </row>
    <row r="2469" spans="1:9" x14ac:dyDescent="0.35">
      <c r="A2469" s="7" t="s">
        <v>5833</v>
      </c>
      <c r="B2469" s="7" t="s">
        <v>5837</v>
      </c>
      <c r="C2469" s="7" t="s">
        <v>21</v>
      </c>
      <c r="D2469" s="7" t="s">
        <v>20</v>
      </c>
      <c r="E2469" s="7">
        <v>9</v>
      </c>
      <c r="F2469" s="7" cm="1">
        <f t="array" ref="F2469">_xlfn.XLOOKUP(SALES!$D2469,TRIM(Table5[PRODUCTS]),Table5[SELLING PRICE])</f>
        <v>2000</v>
      </c>
      <c r="G2469" s="7">
        <f t="shared" si="76"/>
        <v>18000</v>
      </c>
      <c r="H2469" s="6" t="str">
        <f t="shared" si="77"/>
        <v>Jul</v>
      </c>
      <c r="I2469" s="7">
        <f>YEAR(SALES!$A2469)</f>
        <v>2023</v>
      </c>
    </row>
    <row r="2470" spans="1:9" x14ac:dyDescent="0.35">
      <c r="A2470" s="5" t="s">
        <v>5824</v>
      </c>
      <c r="B2470" s="5" t="s">
        <v>5828</v>
      </c>
      <c r="C2470" s="5" t="s">
        <v>21</v>
      </c>
      <c r="D2470" s="5" t="s">
        <v>20</v>
      </c>
      <c r="E2470" s="5">
        <v>15</v>
      </c>
      <c r="F2470" s="5" cm="1">
        <f t="array" ref="F2470">_xlfn.XLOOKUP(SALES!$D2470,TRIM(Table5[PRODUCTS]),Table5[SELLING PRICE])</f>
        <v>2000</v>
      </c>
      <c r="G2470" s="5">
        <f t="shared" si="76"/>
        <v>30000</v>
      </c>
      <c r="H2470" s="6" t="str">
        <f t="shared" si="77"/>
        <v>Jul</v>
      </c>
      <c r="I2470" s="5">
        <f>YEAR(SALES!$A2470)</f>
        <v>2023</v>
      </c>
    </row>
    <row r="2471" spans="1:9" x14ac:dyDescent="0.35">
      <c r="A2471" s="7" t="s">
        <v>5769</v>
      </c>
      <c r="B2471" s="7" t="s">
        <v>5773</v>
      </c>
      <c r="C2471" s="7" t="s">
        <v>21</v>
      </c>
      <c r="D2471" s="7" t="s">
        <v>20</v>
      </c>
      <c r="E2471" s="7">
        <v>6</v>
      </c>
      <c r="F2471" s="7" cm="1">
        <f t="array" ref="F2471">_xlfn.XLOOKUP(SALES!$D2471,TRIM(Table5[PRODUCTS]),Table5[SELLING PRICE])</f>
        <v>2000</v>
      </c>
      <c r="G2471" s="7">
        <f t="shared" si="76"/>
        <v>12000</v>
      </c>
      <c r="H2471" s="6" t="str">
        <f t="shared" si="77"/>
        <v>Jul</v>
      </c>
      <c r="I2471" s="5">
        <f>YEAR(SALES!$A2471)</f>
        <v>2023</v>
      </c>
    </row>
    <row r="2472" spans="1:9" x14ac:dyDescent="0.35">
      <c r="A2472" s="5" t="s">
        <v>5693</v>
      </c>
      <c r="B2472" s="5" t="s">
        <v>5695</v>
      </c>
      <c r="C2472" s="5" t="s">
        <v>21</v>
      </c>
      <c r="D2472" s="5" t="s">
        <v>20</v>
      </c>
      <c r="E2472" s="5">
        <v>1</v>
      </c>
      <c r="F2472" s="5" cm="1">
        <f t="array" ref="F2472">_xlfn.XLOOKUP(SALES!$D2472,TRIM(Table5[PRODUCTS]),Table5[SELLING PRICE])</f>
        <v>2000</v>
      </c>
      <c r="G2472" s="5">
        <f t="shared" si="76"/>
        <v>2000</v>
      </c>
      <c r="H2472" s="6" t="str">
        <f t="shared" si="77"/>
        <v>Aug</v>
      </c>
      <c r="I2472" s="5">
        <f>YEAR(SALES!$A2472)</f>
        <v>2023</v>
      </c>
    </row>
    <row r="2473" spans="1:9" x14ac:dyDescent="0.35">
      <c r="A2473" s="7" t="s">
        <v>5693</v>
      </c>
      <c r="B2473" s="7" t="s">
        <v>5692</v>
      </c>
      <c r="C2473" s="7" t="s">
        <v>21</v>
      </c>
      <c r="D2473" s="7" t="s">
        <v>20</v>
      </c>
      <c r="E2473" s="7">
        <v>10</v>
      </c>
      <c r="F2473" s="7" cm="1">
        <f t="array" ref="F2473">_xlfn.XLOOKUP(SALES!$D2473,TRIM(Table5[PRODUCTS]),Table5[SELLING PRICE])</f>
        <v>2000</v>
      </c>
      <c r="G2473" s="7">
        <f t="shared" si="76"/>
        <v>20000</v>
      </c>
      <c r="H2473" s="6" t="str">
        <f t="shared" si="77"/>
        <v>Aug</v>
      </c>
      <c r="I2473" s="5">
        <f>YEAR(SALES!$A2473)</f>
        <v>2023</v>
      </c>
    </row>
    <row r="2474" spans="1:9" x14ac:dyDescent="0.35">
      <c r="A2474" s="5" t="s">
        <v>5596</v>
      </c>
      <c r="B2474" s="5" t="s">
        <v>5600</v>
      </c>
      <c r="C2474" s="5" t="s">
        <v>21</v>
      </c>
      <c r="D2474" s="5" t="s">
        <v>20</v>
      </c>
      <c r="E2474" s="5">
        <v>12</v>
      </c>
      <c r="F2474" s="5" cm="1">
        <f t="array" ref="F2474">_xlfn.XLOOKUP(SALES!$D2474,TRIM(Table5[PRODUCTS]),Table5[SELLING PRICE])</f>
        <v>2000</v>
      </c>
      <c r="G2474" s="5">
        <f t="shared" si="76"/>
        <v>24000</v>
      </c>
      <c r="H2474" s="6" t="str">
        <f t="shared" si="77"/>
        <v>Aug</v>
      </c>
      <c r="I2474" s="5">
        <f>YEAR(SALES!$A2474)</f>
        <v>2023</v>
      </c>
    </row>
    <row r="2475" spans="1:9" x14ac:dyDescent="0.35">
      <c r="A2475" s="7" t="s">
        <v>5589</v>
      </c>
      <c r="B2475" s="7" t="s">
        <v>5593</v>
      </c>
      <c r="C2475" s="7" t="s">
        <v>21</v>
      </c>
      <c r="D2475" s="7" t="s">
        <v>20</v>
      </c>
      <c r="E2475" s="7">
        <v>12</v>
      </c>
      <c r="F2475" s="7" cm="1">
        <f t="array" ref="F2475">_xlfn.XLOOKUP(SALES!$D2475,TRIM(Table5[PRODUCTS]),Table5[SELLING PRICE])</f>
        <v>2000</v>
      </c>
      <c r="G2475" s="7">
        <f t="shared" si="76"/>
        <v>24000</v>
      </c>
      <c r="H2475" s="6" t="str">
        <f t="shared" si="77"/>
        <v>Aug</v>
      </c>
      <c r="I2475" s="7">
        <f>YEAR(SALES!$A2475)</f>
        <v>2023</v>
      </c>
    </row>
    <row r="2476" spans="1:9" x14ac:dyDescent="0.35">
      <c r="A2476" s="5" t="s">
        <v>5554</v>
      </c>
      <c r="B2476" s="5" t="s">
        <v>5557</v>
      </c>
      <c r="C2476" s="5" t="s">
        <v>21</v>
      </c>
      <c r="D2476" s="5" t="s">
        <v>20</v>
      </c>
      <c r="E2476" s="5">
        <v>1</v>
      </c>
      <c r="F2476" s="5" cm="1">
        <f t="array" ref="F2476">_xlfn.XLOOKUP(SALES!$D2476,TRIM(Table5[PRODUCTS]),Table5[SELLING PRICE])</f>
        <v>2000</v>
      </c>
      <c r="G2476" s="5">
        <f t="shared" si="76"/>
        <v>2000</v>
      </c>
      <c r="H2476" s="6" t="str">
        <f t="shared" si="77"/>
        <v>Aug</v>
      </c>
      <c r="I2476" s="5">
        <f>YEAR(SALES!$A2476)</f>
        <v>2023</v>
      </c>
    </row>
    <row r="2477" spans="1:9" x14ac:dyDescent="0.35">
      <c r="A2477" s="7" t="s">
        <v>5532</v>
      </c>
      <c r="B2477" s="7" t="s">
        <v>5531</v>
      </c>
      <c r="C2477" s="7" t="s">
        <v>21</v>
      </c>
      <c r="D2477" s="7" t="s">
        <v>20</v>
      </c>
      <c r="E2477" s="7">
        <v>8</v>
      </c>
      <c r="F2477" s="7" cm="1">
        <f t="array" ref="F2477">_xlfn.XLOOKUP(SALES!$D2477,TRIM(Table5[PRODUCTS]),Table5[SELLING PRICE])</f>
        <v>2000</v>
      </c>
      <c r="G2477" s="7">
        <f t="shared" si="76"/>
        <v>16000</v>
      </c>
      <c r="H2477" s="6" t="str">
        <f t="shared" si="77"/>
        <v>Aug</v>
      </c>
      <c r="I2477" s="5">
        <f>YEAR(SALES!$A2477)</f>
        <v>2023</v>
      </c>
    </row>
    <row r="2478" spans="1:9" x14ac:dyDescent="0.35">
      <c r="A2478" s="5" t="s">
        <v>5428</v>
      </c>
      <c r="B2478" s="5" t="s">
        <v>5436</v>
      </c>
      <c r="C2478" s="5" t="s">
        <v>21</v>
      </c>
      <c r="D2478" s="5" t="s">
        <v>20</v>
      </c>
      <c r="E2478" s="5">
        <v>15</v>
      </c>
      <c r="F2478" s="5" cm="1">
        <f t="array" ref="F2478">_xlfn.XLOOKUP(SALES!$D2478,TRIM(Table5[PRODUCTS]),Table5[SELLING PRICE])</f>
        <v>2000</v>
      </c>
      <c r="G2478" s="5">
        <f t="shared" si="76"/>
        <v>30000</v>
      </c>
      <c r="H2478" s="6" t="str">
        <f t="shared" si="77"/>
        <v>Sept</v>
      </c>
      <c r="I2478" s="5">
        <f>YEAR(SALES!$A2478)</f>
        <v>2023</v>
      </c>
    </row>
    <row r="2479" spans="1:9" x14ac:dyDescent="0.35">
      <c r="A2479" s="7" t="s">
        <v>5393</v>
      </c>
      <c r="B2479" s="7" t="s">
        <v>5395</v>
      </c>
      <c r="C2479" s="7" t="s">
        <v>21</v>
      </c>
      <c r="D2479" s="7" t="s">
        <v>20</v>
      </c>
      <c r="E2479" s="7">
        <v>9</v>
      </c>
      <c r="F2479" s="7" cm="1">
        <f t="array" ref="F2479">_xlfn.XLOOKUP(SALES!$D2479,TRIM(Table5[PRODUCTS]),Table5[SELLING PRICE])</f>
        <v>2000</v>
      </c>
      <c r="G2479" s="7">
        <f t="shared" si="76"/>
        <v>18000</v>
      </c>
      <c r="H2479" s="6" t="str">
        <f t="shared" si="77"/>
        <v>Sept</v>
      </c>
      <c r="I2479" s="5">
        <f>YEAR(SALES!$A2479)</f>
        <v>2023</v>
      </c>
    </row>
    <row r="2480" spans="1:9" x14ac:dyDescent="0.35">
      <c r="A2480" s="5" t="s">
        <v>5390</v>
      </c>
      <c r="B2480" s="5" t="s">
        <v>5391</v>
      </c>
      <c r="C2480" s="5" t="s">
        <v>21</v>
      </c>
      <c r="D2480" s="5" t="s">
        <v>20</v>
      </c>
      <c r="E2480" s="5">
        <v>6</v>
      </c>
      <c r="F2480" s="5" cm="1">
        <f t="array" ref="F2480">_xlfn.XLOOKUP(SALES!$D2480,TRIM(Table5[PRODUCTS]),Table5[SELLING PRICE])</f>
        <v>2000</v>
      </c>
      <c r="G2480" s="5">
        <f t="shared" si="76"/>
        <v>12000</v>
      </c>
      <c r="H2480" s="6" t="str">
        <f t="shared" si="77"/>
        <v>Sept</v>
      </c>
      <c r="I2480" s="5">
        <f>YEAR(SALES!$A2480)</f>
        <v>2023</v>
      </c>
    </row>
    <row r="2481" spans="1:9" x14ac:dyDescent="0.35">
      <c r="A2481" s="7" t="s">
        <v>5321</v>
      </c>
      <c r="B2481" s="7" t="s">
        <v>5324</v>
      </c>
      <c r="C2481" s="7" t="s">
        <v>21</v>
      </c>
      <c r="D2481" s="7" t="s">
        <v>20</v>
      </c>
      <c r="E2481" s="7">
        <v>7</v>
      </c>
      <c r="F2481" s="7" cm="1">
        <f t="array" ref="F2481">_xlfn.XLOOKUP(SALES!$D2481,TRIM(Table5[PRODUCTS]),Table5[SELLING PRICE])</f>
        <v>2000</v>
      </c>
      <c r="G2481" s="7">
        <f t="shared" si="76"/>
        <v>14000</v>
      </c>
      <c r="H2481" s="6" t="str">
        <f t="shared" si="77"/>
        <v>Oct</v>
      </c>
      <c r="I2481" s="7">
        <f>YEAR(SALES!$A2481)</f>
        <v>2023</v>
      </c>
    </row>
    <row r="2482" spans="1:9" x14ac:dyDescent="0.35">
      <c r="A2482" s="5" t="s">
        <v>5293</v>
      </c>
      <c r="B2482" s="5" t="s">
        <v>5298</v>
      </c>
      <c r="C2482" s="5" t="s">
        <v>21</v>
      </c>
      <c r="D2482" s="5" t="s">
        <v>20</v>
      </c>
      <c r="E2482" s="5">
        <v>15</v>
      </c>
      <c r="F2482" s="5" cm="1">
        <f t="array" ref="F2482">_xlfn.XLOOKUP(SALES!$D2482,TRIM(Table5[PRODUCTS]),Table5[SELLING PRICE])</f>
        <v>2000</v>
      </c>
      <c r="G2482" s="5">
        <f t="shared" si="76"/>
        <v>30000</v>
      </c>
      <c r="H2482" s="6" t="str">
        <f t="shared" si="77"/>
        <v>Oct</v>
      </c>
      <c r="I2482" s="5">
        <f>YEAR(SALES!$A2482)</f>
        <v>2023</v>
      </c>
    </row>
    <row r="2483" spans="1:9" x14ac:dyDescent="0.35">
      <c r="A2483" s="7" t="s">
        <v>5245</v>
      </c>
      <c r="B2483" s="7" t="s">
        <v>5246</v>
      </c>
      <c r="C2483" s="7" t="s">
        <v>21</v>
      </c>
      <c r="D2483" s="7" t="s">
        <v>20</v>
      </c>
      <c r="E2483" s="7">
        <v>11</v>
      </c>
      <c r="F2483" s="7" cm="1">
        <f t="array" ref="F2483">_xlfn.XLOOKUP(SALES!$D2483,TRIM(Table5[PRODUCTS]),Table5[SELLING PRICE])</f>
        <v>2000</v>
      </c>
      <c r="G2483" s="7">
        <f t="shared" si="76"/>
        <v>22000</v>
      </c>
      <c r="H2483" s="6" t="str">
        <f t="shared" si="77"/>
        <v>Oct</v>
      </c>
      <c r="I2483" s="5">
        <f>YEAR(SALES!$A2483)</f>
        <v>2023</v>
      </c>
    </row>
    <row r="2484" spans="1:9" x14ac:dyDescent="0.35">
      <c r="A2484" s="5" t="s">
        <v>5187</v>
      </c>
      <c r="B2484" s="5" t="s">
        <v>5191</v>
      </c>
      <c r="C2484" s="5" t="s">
        <v>21</v>
      </c>
      <c r="D2484" s="5" t="s">
        <v>20</v>
      </c>
      <c r="E2484" s="5">
        <v>5</v>
      </c>
      <c r="F2484" s="5" cm="1">
        <f t="array" ref="F2484">_xlfn.XLOOKUP(SALES!$D2484,TRIM(Table5[PRODUCTS]),Table5[SELLING PRICE])</f>
        <v>2000</v>
      </c>
      <c r="G2484" s="5">
        <f t="shared" si="76"/>
        <v>10000</v>
      </c>
      <c r="H2484" s="6" t="str">
        <f t="shared" si="77"/>
        <v>Oct</v>
      </c>
      <c r="I2484" s="5">
        <f>YEAR(SALES!$A2484)</f>
        <v>2023</v>
      </c>
    </row>
    <row r="2485" spans="1:9" x14ac:dyDescent="0.35">
      <c r="A2485" s="7" t="s">
        <v>5140</v>
      </c>
      <c r="B2485" s="7" t="s">
        <v>5146</v>
      </c>
      <c r="C2485" s="7" t="s">
        <v>21</v>
      </c>
      <c r="D2485" s="7" t="s">
        <v>20</v>
      </c>
      <c r="E2485" s="7">
        <v>6</v>
      </c>
      <c r="F2485" s="7" cm="1">
        <f t="array" ref="F2485">_xlfn.XLOOKUP(SALES!$D2485,TRIM(Table5[PRODUCTS]),Table5[SELLING PRICE])</f>
        <v>2000</v>
      </c>
      <c r="G2485" s="7">
        <f t="shared" si="76"/>
        <v>12000</v>
      </c>
      <c r="H2485" s="6" t="str">
        <f t="shared" si="77"/>
        <v>Nov</v>
      </c>
      <c r="I2485" s="5">
        <f>YEAR(SALES!$A2485)</f>
        <v>2023</v>
      </c>
    </row>
    <row r="2486" spans="1:9" x14ac:dyDescent="0.35">
      <c r="A2486" s="5" t="s">
        <v>5140</v>
      </c>
      <c r="B2486" s="5" t="s">
        <v>5142</v>
      </c>
      <c r="C2486" s="5" t="s">
        <v>21</v>
      </c>
      <c r="D2486" s="5" t="s">
        <v>20</v>
      </c>
      <c r="E2486" s="5">
        <v>4</v>
      </c>
      <c r="F2486" s="5" cm="1">
        <f t="array" ref="F2486">_xlfn.XLOOKUP(SALES!$D2486,TRIM(Table5[PRODUCTS]),Table5[SELLING PRICE])</f>
        <v>2000</v>
      </c>
      <c r="G2486" s="5">
        <f t="shared" si="76"/>
        <v>8000</v>
      </c>
      <c r="H2486" s="6" t="str">
        <f t="shared" si="77"/>
        <v>Nov</v>
      </c>
      <c r="I2486" s="5">
        <f>YEAR(SALES!$A2486)</f>
        <v>2023</v>
      </c>
    </row>
    <row r="2487" spans="1:9" x14ac:dyDescent="0.35">
      <c r="A2487" s="7" t="s">
        <v>5128</v>
      </c>
      <c r="B2487" s="7" t="s">
        <v>5130</v>
      </c>
      <c r="C2487" s="7" t="s">
        <v>21</v>
      </c>
      <c r="D2487" s="7" t="s">
        <v>20</v>
      </c>
      <c r="E2487" s="7">
        <v>15</v>
      </c>
      <c r="F2487" s="7" cm="1">
        <f t="array" ref="F2487">_xlfn.XLOOKUP(SALES!$D2487,TRIM(Table5[PRODUCTS]),Table5[SELLING PRICE])</f>
        <v>2000</v>
      </c>
      <c r="G2487" s="7">
        <f t="shared" si="76"/>
        <v>30000</v>
      </c>
      <c r="H2487" s="6" t="str">
        <f t="shared" si="77"/>
        <v>Nov</v>
      </c>
      <c r="I2487" s="7">
        <f>YEAR(SALES!$A2487)</f>
        <v>2023</v>
      </c>
    </row>
    <row r="2488" spans="1:9" x14ac:dyDescent="0.35">
      <c r="A2488" s="5" t="s">
        <v>5110</v>
      </c>
      <c r="B2488" s="5" t="s">
        <v>5118</v>
      </c>
      <c r="C2488" s="5" t="s">
        <v>21</v>
      </c>
      <c r="D2488" s="5" t="s">
        <v>20</v>
      </c>
      <c r="E2488" s="5">
        <v>5</v>
      </c>
      <c r="F2488" s="5" cm="1">
        <f t="array" ref="F2488">_xlfn.XLOOKUP(SALES!$D2488,TRIM(Table5[PRODUCTS]),Table5[SELLING PRICE])</f>
        <v>2000</v>
      </c>
      <c r="G2488" s="5">
        <f t="shared" si="76"/>
        <v>10000</v>
      </c>
      <c r="H2488" s="6" t="str">
        <f t="shared" si="77"/>
        <v>Nov</v>
      </c>
      <c r="I2488" s="5">
        <f>YEAR(SALES!$A2488)</f>
        <v>2023</v>
      </c>
    </row>
    <row r="2489" spans="1:9" x14ac:dyDescent="0.35">
      <c r="A2489" s="7" t="s">
        <v>5063</v>
      </c>
      <c r="B2489" s="7" t="s">
        <v>5067</v>
      </c>
      <c r="C2489" s="7" t="s">
        <v>21</v>
      </c>
      <c r="D2489" s="7" t="s">
        <v>20</v>
      </c>
      <c r="E2489" s="7">
        <v>6</v>
      </c>
      <c r="F2489" s="7" cm="1">
        <f t="array" ref="F2489">_xlfn.XLOOKUP(SALES!$D2489,TRIM(Table5[PRODUCTS]),Table5[SELLING PRICE])</f>
        <v>2000</v>
      </c>
      <c r="G2489" s="7">
        <f t="shared" si="76"/>
        <v>12000</v>
      </c>
      <c r="H2489" s="6" t="str">
        <f t="shared" si="77"/>
        <v>Nov</v>
      </c>
      <c r="I2489" s="5">
        <f>YEAR(SALES!$A2489)</f>
        <v>2023</v>
      </c>
    </row>
    <row r="2490" spans="1:9" x14ac:dyDescent="0.35">
      <c r="A2490" s="5" t="s">
        <v>5063</v>
      </c>
      <c r="B2490" s="5" t="s">
        <v>5062</v>
      </c>
      <c r="C2490" s="5" t="s">
        <v>21</v>
      </c>
      <c r="D2490" s="5" t="s">
        <v>20</v>
      </c>
      <c r="E2490" s="5">
        <v>3</v>
      </c>
      <c r="F2490" s="5" cm="1">
        <f t="array" ref="F2490">_xlfn.XLOOKUP(SALES!$D2490,TRIM(Table5[PRODUCTS]),Table5[SELLING PRICE])</f>
        <v>2000</v>
      </c>
      <c r="G2490" s="5">
        <f t="shared" si="76"/>
        <v>6000</v>
      </c>
      <c r="H2490" s="6" t="str">
        <f t="shared" si="77"/>
        <v>Nov</v>
      </c>
      <c r="I2490" s="5">
        <f>YEAR(SALES!$A2490)</f>
        <v>2023</v>
      </c>
    </row>
    <row r="2491" spans="1:9" x14ac:dyDescent="0.35">
      <c r="A2491" s="7" t="s">
        <v>5052</v>
      </c>
      <c r="B2491" s="7" t="s">
        <v>5051</v>
      </c>
      <c r="C2491" s="7" t="s">
        <v>21</v>
      </c>
      <c r="D2491" s="7" t="s">
        <v>20</v>
      </c>
      <c r="E2491" s="7">
        <v>2</v>
      </c>
      <c r="F2491" s="7" cm="1">
        <f t="array" ref="F2491">_xlfn.XLOOKUP(SALES!$D2491,TRIM(Table5[PRODUCTS]),Table5[SELLING PRICE])</f>
        <v>2000</v>
      </c>
      <c r="G2491" s="7">
        <f t="shared" si="76"/>
        <v>4000</v>
      </c>
      <c r="H2491" s="6" t="str">
        <f t="shared" si="77"/>
        <v>Nov</v>
      </c>
      <c r="I2491" s="5">
        <f>YEAR(SALES!$A2491)</f>
        <v>2023</v>
      </c>
    </row>
    <row r="2492" spans="1:9" x14ac:dyDescent="0.35">
      <c r="A2492" s="5" t="s">
        <v>5022</v>
      </c>
      <c r="B2492" s="5" t="s">
        <v>5026</v>
      </c>
      <c r="C2492" s="5" t="s">
        <v>21</v>
      </c>
      <c r="D2492" s="5" t="s">
        <v>20</v>
      </c>
      <c r="E2492" s="5">
        <v>9</v>
      </c>
      <c r="F2492" s="5" cm="1">
        <f t="array" ref="F2492">_xlfn.XLOOKUP(SALES!$D2492,TRIM(Table5[PRODUCTS]),Table5[SELLING PRICE])</f>
        <v>2000</v>
      </c>
      <c r="G2492" s="5">
        <f t="shared" si="76"/>
        <v>18000</v>
      </c>
      <c r="H2492" s="6" t="str">
        <f t="shared" si="77"/>
        <v>Nov</v>
      </c>
      <c r="I2492" s="5">
        <f>YEAR(SALES!$A2492)</f>
        <v>2023</v>
      </c>
    </row>
    <row r="2493" spans="1:9" x14ac:dyDescent="0.35">
      <c r="A2493" s="7" t="s">
        <v>4932</v>
      </c>
      <c r="B2493" s="7" t="s">
        <v>4937</v>
      </c>
      <c r="C2493" s="7" t="s">
        <v>21</v>
      </c>
      <c r="D2493" s="7" t="s">
        <v>20</v>
      </c>
      <c r="E2493" s="7">
        <v>6</v>
      </c>
      <c r="F2493" s="7" cm="1">
        <f t="array" ref="F2493">_xlfn.XLOOKUP(SALES!$D2493,TRIM(Table5[PRODUCTS]),Table5[SELLING PRICE])</f>
        <v>2000</v>
      </c>
      <c r="G2493" s="7">
        <f t="shared" si="76"/>
        <v>12000</v>
      </c>
      <c r="H2493" s="6" t="str">
        <f t="shared" si="77"/>
        <v>Dec</v>
      </c>
      <c r="I2493" s="7">
        <f>YEAR(SALES!$A2493)</f>
        <v>2023</v>
      </c>
    </row>
    <row r="2494" spans="1:9" x14ac:dyDescent="0.35">
      <c r="A2494" s="5" t="s">
        <v>4901</v>
      </c>
      <c r="B2494" s="5" t="s">
        <v>4907</v>
      </c>
      <c r="C2494" s="5" t="s">
        <v>21</v>
      </c>
      <c r="D2494" s="5" t="s">
        <v>20</v>
      </c>
      <c r="E2494" s="5">
        <v>14</v>
      </c>
      <c r="F2494" s="5" cm="1">
        <f t="array" ref="F2494">_xlfn.XLOOKUP(SALES!$D2494,TRIM(Table5[PRODUCTS]),Table5[SELLING PRICE])</f>
        <v>2000</v>
      </c>
      <c r="G2494" s="5">
        <f t="shared" si="76"/>
        <v>28000</v>
      </c>
      <c r="H2494" s="6" t="str">
        <f t="shared" si="77"/>
        <v>Dec</v>
      </c>
      <c r="I2494" s="5">
        <f>YEAR(SALES!$A2494)</f>
        <v>2023</v>
      </c>
    </row>
    <row r="2495" spans="1:9" x14ac:dyDescent="0.35">
      <c r="A2495" s="7" t="s">
        <v>4849</v>
      </c>
      <c r="B2495" s="7" t="s">
        <v>4851</v>
      </c>
      <c r="C2495" s="7" t="s">
        <v>21</v>
      </c>
      <c r="D2495" s="7" t="s">
        <v>20</v>
      </c>
      <c r="E2495" s="7">
        <v>13</v>
      </c>
      <c r="F2495" s="7" cm="1">
        <f t="array" ref="F2495">_xlfn.XLOOKUP(SALES!$D2495,TRIM(Table5[PRODUCTS]),Table5[SELLING PRICE])</f>
        <v>2000</v>
      </c>
      <c r="G2495" s="7">
        <f t="shared" si="76"/>
        <v>26000</v>
      </c>
      <c r="H2495" s="6" t="str">
        <f t="shared" si="77"/>
        <v>Dec</v>
      </c>
      <c r="I2495" s="5">
        <f>YEAR(SALES!$A2495)</f>
        <v>2023</v>
      </c>
    </row>
    <row r="2496" spans="1:9" x14ac:dyDescent="0.35">
      <c r="A2496" s="5" t="s">
        <v>4836</v>
      </c>
      <c r="B2496" s="5" t="s">
        <v>4837</v>
      </c>
      <c r="C2496" s="5" t="s">
        <v>21</v>
      </c>
      <c r="D2496" s="5" t="s">
        <v>20</v>
      </c>
      <c r="E2496" s="5">
        <v>9</v>
      </c>
      <c r="F2496" s="5" cm="1">
        <f t="array" ref="F2496">_xlfn.XLOOKUP(SALES!$D2496,TRIM(Table5[PRODUCTS]),Table5[SELLING PRICE])</f>
        <v>2000</v>
      </c>
      <c r="G2496" s="5">
        <f t="shared" si="76"/>
        <v>18000</v>
      </c>
      <c r="H2496" s="6" t="str">
        <f t="shared" si="77"/>
        <v>Dec</v>
      </c>
      <c r="I2496" s="5">
        <f>YEAR(SALES!$A2496)</f>
        <v>2023</v>
      </c>
    </row>
    <row r="2497" spans="1:9" x14ac:dyDescent="0.35">
      <c r="A2497" s="7" t="s">
        <v>4798</v>
      </c>
      <c r="B2497" s="7" t="s">
        <v>4797</v>
      </c>
      <c r="C2497" s="7" t="s">
        <v>21</v>
      </c>
      <c r="D2497" s="7" t="s">
        <v>20</v>
      </c>
      <c r="E2497" s="7">
        <v>2</v>
      </c>
      <c r="F2497" s="7" cm="1">
        <f t="array" ref="F2497">_xlfn.XLOOKUP(SALES!$D2497,TRIM(Table5[PRODUCTS]),Table5[SELLING PRICE])</f>
        <v>2000</v>
      </c>
      <c r="G2497" s="7">
        <f t="shared" si="76"/>
        <v>4000</v>
      </c>
      <c r="H2497" s="6" t="str">
        <f t="shared" si="77"/>
        <v>Dec</v>
      </c>
      <c r="I2497" s="5">
        <f>YEAR(SALES!$A2497)</f>
        <v>2023</v>
      </c>
    </row>
    <row r="2498" spans="1:9" x14ac:dyDescent="0.35">
      <c r="A2498" s="5" t="s">
        <v>4785</v>
      </c>
      <c r="B2498" s="5" t="s">
        <v>4784</v>
      </c>
      <c r="C2498" s="5" t="s">
        <v>21</v>
      </c>
      <c r="D2498" s="5" t="s">
        <v>20</v>
      </c>
      <c r="E2498" s="5">
        <v>9</v>
      </c>
      <c r="F2498" s="5" cm="1">
        <f t="array" ref="F2498">_xlfn.XLOOKUP(SALES!$D2498,TRIM(Table5[PRODUCTS]),Table5[SELLING PRICE])</f>
        <v>2000</v>
      </c>
      <c r="G2498" s="5">
        <f t="shared" ref="G2498:G2561" si="78">PRODUCT(E2498:F2498)</f>
        <v>18000</v>
      </c>
      <c r="H2498" s="6" t="str">
        <f t="shared" ref="H2498:H2561" si="79">TEXT(A2498, "mmm")</f>
        <v>Dec</v>
      </c>
      <c r="I2498" s="5">
        <f>YEAR(SALES!$A2498)</f>
        <v>2023</v>
      </c>
    </row>
    <row r="2499" spans="1:9" x14ac:dyDescent="0.35">
      <c r="A2499" s="7" t="s">
        <v>4762</v>
      </c>
      <c r="B2499" s="7" t="s">
        <v>4766</v>
      </c>
      <c r="C2499" s="7" t="s">
        <v>21</v>
      </c>
      <c r="D2499" s="7" t="s">
        <v>20</v>
      </c>
      <c r="E2499" s="7">
        <v>5</v>
      </c>
      <c r="F2499" s="7" cm="1">
        <f t="array" ref="F2499">_xlfn.XLOOKUP(SALES!$D2499,TRIM(Table5[PRODUCTS]),Table5[SELLING PRICE])</f>
        <v>2000</v>
      </c>
      <c r="G2499" s="7">
        <f t="shared" si="78"/>
        <v>10000</v>
      </c>
      <c r="H2499" s="6" t="str">
        <f t="shared" si="79"/>
        <v>Jan</v>
      </c>
      <c r="I2499" s="7">
        <f>YEAR(SALES!$A2499)</f>
        <v>2024</v>
      </c>
    </row>
    <row r="2500" spans="1:9" x14ac:dyDescent="0.35">
      <c r="A2500" s="5" t="s">
        <v>4658</v>
      </c>
      <c r="B2500" s="5" t="s">
        <v>4661</v>
      </c>
      <c r="C2500" s="5" t="s">
        <v>21</v>
      </c>
      <c r="D2500" s="5" t="s">
        <v>20</v>
      </c>
      <c r="E2500" s="5">
        <v>5</v>
      </c>
      <c r="F2500" s="5" cm="1">
        <f t="array" ref="F2500">_xlfn.XLOOKUP(SALES!$D2500,TRIM(Table5[PRODUCTS]),Table5[SELLING PRICE])</f>
        <v>2000</v>
      </c>
      <c r="G2500" s="5">
        <f t="shared" si="78"/>
        <v>10000</v>
      </c>
      <c r="H2500" s="6" t="str">
        <f t="shared" si="79"/>
        <v>Jan</v>
      </c>
      <c r="I2500" s="5">
        <f>YEAR(SALES!$A2500)</f>
        <v>2024</v>
      </c>
    </row>
    <row r="2501" spans="1:9" x14ac:dyDescent="0.35">
      <c r="A2501" s="7" t="s">
        <v>4626</v>
      </c>
      <c r="B2501" s="7" t="s">
        <v>4628</v>
      </c>
      <c r="C2501" s="7" t="s">
        <v>21</v>
      </c>
      <c r="D2501" s="7" t="s">
        <v>20</v>
      </c>
      <c r="E2501" s="7">
        <v>13</v>
      </c>
      <c r="F2501" s="7" cm="1">
        <f t="array" ref="F2501">_xlfn.XLOOKUP(SALES!$D2501,TRIM(Table5[PRODUCTS]),Table5[SELLING PRICE])</f>
        <v>2000</v>
      </c>
      <c r="G2501" s="7">
        <f t="shared" si="78"/>
        <v>26000</v>
      </c>
      <c r="H2501" s="6" t="str">
        <f t="shared" si="79"/>
        <v>Jan</v>
      </c>
      <c r="I2501" s="5">
        <f>YEAR(SALES!$A2501)</f>
        <v>2024</v>
      </c>
    </row>
    <row r="2502" spans="1:9" x14ac:dyDescent="0.35">
      <c r="A2502" s="5" t="s">
        <v>4606</v>
      </c>
      <c r="B2502" s="5" t="s">
        <v>4608</v>
      </c>
      <c r="C2502" s="5" t="s">
        <v>21</v>
      </c>
      <c r="D2502" s="5" t="s">
        <v>20</v>
      </c>
      <c r="E2502" s="5">
        <v>1</v>
      </c>
      <c r="F2502" s="5" cm="1">
        <f t="array" ref="F2502">_xlfn.XLOOKUP(SALES!$D2502,TRIM(Table5[PRODUCTS]),Table5[SELLING PRICE])</f>
        <v>2000</v>
      </c>
      <c r="G2502" s="5">
        <f t="shared" si="78"/>
        <v>2000</v>
      </c>
      <c r="H2502" s="6" t="str">
        <f t="shared" si="79"/>
        <v>Jan</v>
      </c>
      <c r="I2502" s="5">
        <f>YEAR(SALES!$A2502)</f>
        <v>2024</v>
      </c>
    </row>
    <row r="2503" spans="1:9" x14ac:dyDescent="0.35">
      <c r="A2503" s="7" t="s">
        <v>4595</v>
      </c>
      <c r="B2503" s="7" t="s">
        <v>4602</v>
      </c>
      <c r="C2503" s="7" t="s">
        <v>21</v>
      </c>
      <c r="D2503" s="7" t="s">
        <v>20</v>
      </c>
      <c r="E2503" s="7">
        <v>11</v>
      </c>
      <c r="F2503" s="7" cm="1">
        <f t="array" ref="F2503">_xlfn.XLOOKUP(SALES!$D2503,TRIM(Table5[PRODUCTS]),Table5[SELLING PRICE])</f>
        <v>2000</v>
      </c>
      <c r="G2503" s="7">
        <f t="shared" si="78"/>
        <v>22000</v>
      </c>
      <c r="H2503" s="6" t="str">
        <f t="shared" si="79"/>
        <v>Jan</v>
      </c>
      <c r="I2503" s="5">
        <f>YEAR(SALES!$A2503)</f>
        <v>2024</v>
      </c>
    </row>
    <row r="2504" spans="1:9" x14ac:dyDescent="0.35">
      <c r="A2504" s="5" t="s">
        <v>4564</v>
      </c>
      <c r="B2504" s="5" t="s">
        <v>4567</v>
      </c>
      <c r="C2504" s="5" t="s">
        <v>21</v>
      </c>
      <c r="D2504" s="5" t="s">
        <v>20</v>
      </c>
      <c r="E2504" s="5">
        <v>11</v>
      </c>
      <c r="F2504" s="5" cm="1">
        <f t="array" ref="F2504">_xlfn.XLOOKUP(SALES!$D2504,TRIM(Table5[PRODUCTS]),Table5[SELLING PRICE])</f>
        <v>2000</v>
      </c>
      <c r="G2504" s="5">
        <f t="shared" si="78"/>
        <v>22000</v>
      </c>
      <c r="H2504" s="6" t="str">
        <f t="shared" si="79"/>
        <v>Feb</v>
      </c>
      <c r="I2504" s="5">
        <f>YEAR(SALES!$A2504)</f>
        <v>2024</v>
      </c>
    </row>
    <row r="2505" spans="1:9" x14ac:dyDescent="0.35">
      <c r="A2505" s="7" t="s">
        <v>4521</v>
      </c>
      <c r="B2505" s="7" t="s">
        <v>4525</v>
      </c>
      <c r="C2505" s="7" t="s">
        <v>21</v>
      </c>
      <c r="D2505" s="7" t="s">
        <v>20</v>
      </c>
      <c r="E2505" s="7">
        <v>7</v>
      </c>
      <c r="F2505" s="7" cm="1">
        <f t="array" ref="F2505">_xlfn.XLOOKUP(SALES!$D2505,TRIM(Table5[PRODUCTS]),Table5[SELLING PRICE])</f>
        <v>2000</v>
      </c>
      <c r="G2505" s="7">
        <f t="shared" si="78"/>
        <v>14000</v>
      </c>
      <c r="H2505" s="6" t="str">
        <f t="shared" si="79"/>
        <v>Feb</v>
      </c>
      <c r="I2505" s="7">
        <f>YEAR(SALES!$A2505)</f>
        <v>2024</v>
      </c>
    </row>
    <row r="2506" spans="1:9" x14ac:dyDescent="0.35">
      <c r="A2506" s="5" t="s">
        <v>4504</v>
      </c>
      <c r="B2506" s="5" t="s">
        <v>4503</v>
      </c>
      <c r="C2506" s="5" t="s">
        <v>21</v>
      </c>
      <c r="D2506" s="5" t="s">
        <v>20</v>
      </c>
      <c r="E2506" s="5">
        <v>14</v>
      </c>
      <c r="F2506" s="5" cm="1">
        <f t="array" ref="F2506">_xlfn.XLOOKUP(SALES!$D2506,TRIM(Table5[PRODUCTS]),Table5[SELLING PRICE])</f>
        <v>2000</v>
      </c>
      <c r="G2506" s="5">
        <f t="shared" si="78"/>
        <v>28000</v>
      </c>
      <c r="H2506" s="6" t="str">
        <f t="shared" si="79"/>
        <v>Feb</v>
      </c>
      <c r="I2506" s="5">
        <f>YEAR(SALES!$A2506)</f>
        <v>2024</v>
      </c>
    </row>
    <row r="2507" spans="1:9" x14ac:dyDescent="0.35">
      <c r="A2507" s="7" t="s">
        <v>4495</v>
      </c>
      <c r="B2507" s="7" t="s">
        <v>4498</v>
      </c>
      <c r="C2507" s="7" t="s">
        <v>21</v>
      </c>
      <c r="D2507" s="7" t="s">
        <v>20</v>
      </c>
      <c r="E2507" s="7">
        <v>11</v>
      </c>
      <c r="F2507" s="7" cm="1">
        <f t="array" ref="F2507">_xlfn.XLOOKUP(SALES!$D2507,TRIM(Table5[PRODUCTS]),Table5[SELLING PRICE])</f>
        <v>2000</v>
      </c>
      <c r="G2507" s="7">
        <f t="shared" si="78"/>
        <v>22000</v>
      </c>
      <c r="H2507" s="6" t="str">
        <f t="shared" si="79"/>
        <v>Feb</v>
      </c>
      <c r="I2507" s="5">
        <f>YEAR(SALES!$A2507)</f>
        <v>2024</v>
      </c>
    </row>
    <row r="2508" spans="1:9" x14ac:dyDescent="0.35">
      <c r="A2508" s="5" t="s">
        <v>4448</v>
      </c>
      <c r="B2508" s="5" t="s">
        <v>4451</v>
      </c>
      <c r="C2508" s="5" t="s">
        <v>21</v>
      </c>
      <c r="D2508" s="5" t="s">
        <v>20</v>
      </c>
      <c r="E2508" s="5">
        <v>5</v>
      </c>
      <c r="F2508" s="5" cm="1">
        <f t="array" ref="F2508">_xlfn.XLOOKUP(SALES!$D2508,TRIM(Table5[PRODUCTS]),Table5[SELLING PRICE])</f>
        <v>2000</v>
      </c>
      <c r="G2508" s="5">
        <f t="shared" si="78"/>
        <v>10000</v>
      </c>
      <c r="H2508" s="6" t="str">
        <f t="shared" si="79"/>
        <v>Feb</v>
      </c>
      <c r="I2508" s="5">
        <f>YEAR(SALES!$A2508)</f>
        <v>2024</v>
      </c>
    </row>
    <row r="2509" spans="1:9" x14ac:dyDescent="0.35">
      <c r="A2509" s="7" t="s">
        <v>4432</v>
      </c>
      <c r="B2509" s="7" t="s">
        <v>4435</v>
      </c>
      <c r="C2509" s="7" t="s">
        <v>21</v>
      </c>
      <c r="D2509" s="7" t="s">
        <v>20</v>
      </c>
      <c r="E2509" s="7">
        <v>4</v>
      </c>
      <c r="F2509" s="7" cm="1">
        <f t="array" ref="F2509">_xlfn.XLOOKUP(SALES!$D2509,TRIM(Table5[PRODUCTS]),Table5[SELLING PRICE])</f>
        <v>2000</v>
      </c>
      <c r="G2509" s="7">
        <f t="shared" si="78"/>
        <v>8000</v>
      </c>
      <c r="H2509" s="6" t="str">
        <f t="shared" si="79"/>
        <v>Feb</v>
      </c>
      <c r="I2509" s="5">
        <f>YEAR(SALES!$A2509)</f>
        <v>2024</v>
      </c>
    </row>
    <row r="2510" spans="1:9" x14ac:dyDescent="0.35">
      <c r="A2510" s="5" t="s">
        <v>4432</v>
      </c>
      <c r="B2510" s="5" t="s">
        <v>4433</v>
      </c>
      <c r="C2510" s="5" t="s">
        <v>21</v>
      </c>
      <c r="D2510" s="5" t="s">
        <v>20</v>
      </c>
      <c r="E2510" s="5">
        <v>2</v>
      </c>
      <c r="F2510" s="5" cm="1">
        <f t="array" ref="F2510">_xlfn.XLOOKUP(SALES!$D2510,TRIM(Table5[PRODUCTS]),Table5[SELLING PRICE])</f>
        <v>2000</v>
      </c>
      <c r="G2510" s="5">
        <f t="shared" si="78"/>
        <v>4000</v>
      </c>
      <c r="H2510" s="6" t="str">
        <f t="shared" si="79"/>
        <v>Feb</v>
      </c>
      <c r="I2510" s="5">
        <f>YEAR(SALES!$A2510)</f>
        <v>2024</v>
      </c>
    </row>
    <row r="2511" spans="1:9" x14ac:dyDescent="0.35">
      <c r="A2511" s="7" t="s">
        <v>4357</v>
      </c>
      <c r="B2511" s="7" t="s">
        <v>4359</v>
      </c>
      <c r="C2511" s="7" t="s">
        <v>21</v>
      </c>
      <c r="D2511" s="7" t="s">
        <v>20</v>
      </c>
      <c r="E2511" s="7">
        <v>10</v>
      </c>
      <c r="F2511" s="7" cm="1">
        <f t="array" ref="F2511">_xlfn.XLOOKUP(SALES!$D2511,TRIM(Table5[PRODUCTS]),Table5[SELLING PRICE])</f>
        <v>2000</v>
      </c>
      <c r="G2511" s="7">
        <f t="shared" si="78"/>
        <v>20000</v>
      </c>
      <c r="H2511" s="6" t="str">
        <f t="shared" si="79"/>
        <v>Mar</v>
      </c>
      <c r="I2511" s="7">
        <f>YEAR(SALES!$A2511)</f>
        <v>2024</v>
      </c>
    </row>
    <row r="2512" spans="1:9" x14ac:dyDescent="0.35">
      <c r="A2512" s="5" t="s">
        <v>4234</v>
      </c>
      <c r="B2512" s="5" t="s">
        <v>4235</v>
      </c>
      <c r="C2512" s="5" t="s">
        <v>21</v>
      </c>
      <c r="D2512" s="5" t="s">
        <v>20</v>
      </c>
      <c r="E2512" s="5">
        <v>4</v>
      </c>
      <c r="F2512" s="5" cm="1">
        <f t="array" ref="F2512">_xlfn.XLOOKUP(SALES!$D2512,TRIM(Table5[PRODUCTS]),Table5[SELLING PRICE])</f>
        <v>2000</v>
      </c>
      <c r="G2512" s="5">
        <f t="shared" si="78"/>
        <v>8000</v>
      </c>
      <c r="H2512" s="6" t="str">
        <f t="shared" si="79"/>
        <v>Mar</v>
      </c>
      <c r="I2512" s="5">
        <f>YEAR(SALES!$A2512)</f>
        <v>2024</v>
      </c>
    </row>
    <row r="2513" spans="1:9" x14ac:dyDescent="0.35">
      <c r="A2513" s="7" t="s">
        <v>4197</v>
      </c>
      <c r="B2513" s="7" t="s">
        <v>4200</v>
      </c>
      <c r="C2513" s="7" t="s">
        <v>21</v>
      </c>
      <c r="D2513" s="7" t="s">
        <v>20</v>
      </c>
      <c r="E2513" s="7">
        <v>9</v>
      </c>
      <c r="F2513" s="7" cm="1">
        <f t="array" ref="F2513">_xlfn.XLOOKUP(SALES!$D2513,TRIM(Table5[PRODUCTS]),Table5[SELLING PRICE])</f>
        <v>2000</v>
      </c>
      <c r="G2513" s="7">
        <f t="shared" si="78"/>
        <v>18000</v>
      </c>
      <c r="H2513" s="6" t="str">
        <f t="shared" si="79"/>
        <v>Mar</v>
      </c>
      <c r="I2513" s="5">
        <f>YEAR(SALES!$A2513)</f>
        <v>2024</v>
      </c>
    </row>
    <row r="2514" spans="1:9" x14ac:dyDescent="0.35">
      <c r="A2514" s="5" t="s">
        <v>4189</v>
      </c>
      <c r="B2514" s="5" t="s">
        <v>4195</v>
      </c>
      <c r="C2514" s="5" t="s">
        <v>21</v>
      </c>
      <c r="D2514" s="5" t="s">
        <v>20</v>
      </c>
      <c r="E2514" s="5">
        <v>10</v>
      </c>
      <c r="F2514" s="5" cm="1">
        <f t="array" ref="F2514">_xlfn.XLOOKUP(SALES!$D2514,TRIM(Table5[PRODUCTS]),Table5[SELLING PRICE])</f>
        <v>2000</v>
      </c>
      <c r="G2514" s="5">
        <f t="shared" si="78"/>
        <v>20000</v>
      </c>
      <c r="H2514" s="6" t="str">
        <f t="shared" si="79"/>
        <v>Mar</v>
      </c>
      <c r="I2514" s="5">
        <f>YEAR(SALES!$A2514)</f>
        <v>2024</v>
      </c>
    </row>
    <row r="2515" spans="1:9" x14ac:dyDescent="0.35">
      <c r="A2515" s="7" t="s">
        <v>4155</v>
      </c>
      <c r="B2515" s="7" t="s">
        <v>4160</v>
      </c>
      <c r="C2515" s="7" t="s">
        <v>21</v>
      </c>
      <c r="D2515" s="7" t="s">
        <v>20</v>
      </c>
      <c r="E2515" s="7">
        <v>5</v>
      </c>
      <c r="F2515" s="7" cm="1">
        <f t="array" ref="F2515">_xlfn.XLOOKUP(SALES!$D2515,TRIM(Table5[PRODUCTS]),Table5[SELLING PRICE])</f>
        <v>2000</v>
      </c>
      <c r="G2515" s="7">
        <f t="shared" si="78"/>
        <v>10000</v>
      </c>
      <c r="H2515" s="6" t="str">
        <f t="shared" si="79"/>
        <v>Apr</v>
      </c>
      <c r="I2515" s="5">
        <f>YEAR(SALES!$A2515)</f>
        <v>2024</v>
      </c>
    </row>
    <row r="2516" spans="1:9" x14ac:dyDescent="0.35">
      <c r="A2516" s="5" t="s">
        <v>4123</v>
      </c>
      <c r="B2516" s="5" t="s">
        <v>4125</v>
      </c>
      <c r="C2516" s="5" t="s">
        <v>21</v>
      </c>
      <c r="D2516" s="5" t="s">
        <v>20</v>
      </c>
      <c r="E2516" s="5">
        <v>3</v>
      </c>
      <c r="F2516" s="5" cm="1">
        <f t="array" ref="F2516">_xlfn.XLOOKUP(SALES!$D2516,TRIM(Table5[PRODUCTS]),Table5[SELLING PRICE])</f>
        <v>2000</v>
      </c>
      <c r="G2516" s="5">
        <f t="shared" si="78"/>
        <v>6000</v>
      </c>
      <c r="H2516" s="6" t="str">
        <f t="shared" si="79"/>
        <v>Apr</v>
      </c>
      <c r="I2516" s="5">
        <f>YEAR(SALES!$A2516)</f>
        <v>2024</v>
      </c>
    </row>
    <row r="2517" spans="1:9" x14ac:dyDescent="0.35">
      <c r="A2517" s="7" t="s">
        <v>4010</v>
      </c>
      <c r="B2517" s="7" t="s">
        <v>4013</v>
      </c>
      <c r="C2517" s="7" t="s">
        <v>21</v>
      </c>
      <c r="D2517" s="7" t="s">
        <v>20</v>
      </c>
      <c r="E2517" s="7">
        <v>12</v>
      </c>
      <c r="F2517" s="7" cm="1">
        <f t="array" ref="F2517">_xlfn.XLOOKUP(SALES!$D2517,TRIM(Table5[PRODUCTS]),Table5[SELLING PRICE])</f>
        <v>2000</v>
      </c>
      <c r="G2517" s="7">
        <f t="shared" si="78"/>
        <v>24000</v>
      </c>
      <c r="H2517" s="6" t="str">
        <f t="shared" si="79"/>
        <v>Apr</v>
      </c>
      <c r="I2517" s="7">
        <f>YEAR(SALES!$A2517)</f>
        <v>2024</v>
      </c>
    </row>
    <row r="2518" spans="1:9" x14ac:dyDescent="0.35">
      <c r="A2518" s="5" t="s">
        <v>3975</v>
      </c>
      <c r="B2518" s="5" t="s">
        <v>3976</v>
      </c>
      <c r="C2518" s="5" t="s">
        <v>21</v>
      </c>
      <c r="D2518" s="5" t="s">
        <v>20</v>
      </c>
      <c r="E2518" s="5">
        <v>14</v>
      </c>
      <c r="F2518" s="5" cm="1">
        <f t="array" ref="F2518">_xlfn.XLOOKUP(SALES!$D2518,TRIM(Table5[PRODUCTS]),Table5[SELLING PRICE])</f>
        <v>2000</v>
      </c>
      <c r="G2518" s="5">
        <f t="shared" si="78"/>
        <v>28000</v>
      </c>
      <c r="H2518" s="6" t="str">
        <f t="shared" si="79"/>
        <v>May</v>
      </c>
      <c r="I2518" s="5">
        <f>YEAR(SALES!$A2518)</f>
        <v>2024</v>
      </c>
    </row>
    <row r="2519" spans="1:9" x14ac:dyDescent="0.35">
      <c r="A2519" s="7" t="s">
        <v>3968</v>
      </c>
      <c r="B2519" s="7" t="s">
        <v>3969</v>
      </c>
      <c r="C2519" s="7" t="s">
        <v>21</v>
      </c>
      <c r="D2519" s="7" t="s">
        <v>20</v>
      </c>
      <c r="E2519" s="7">
        <v>15</v>
      </c>
      <c r="F2519" s="7" cm="1">
        <f t="array" ref="F2519">_xlfn.XLOOKUP(SALES!$D2519,TRIM(Table5[PRODUCTS]),Table5[SELLING PRICE])</f>
        <v>2000</v>
      </c>
      <c r="G2519" s="7">
        <f t="shared" si="78"/>
        <v>30000</v>
      </c>
      <c r="H2519" s="6" t="str">
        <f t="shared" si="79"/>
        <v>May</v>
      </c>
      <c r="I2519" s="5">
        <f>YEAR(SALES!$A2519)</f>
        <v>2024</v>
      </c>
    </row>
    <row r="2520" spans="1:9" x14ac:dyDescent="0.35">
      <c r="A2520" s="5" t="s">
        <v>3905</v>
      </c>
      <c r="B2520" s="5" t="s">
        <v>3906</v>
      </c>
      <c r="C2520" s="5" t="s">
        <v>21</v>
      </c>
      <c r="D2520" s="5" t="s">
        <v>20</v>
      </c>
      <c r="E2520" s="5">
        <v>2</v>
      </c>
      <c r="F2520" s="5" cm="1">
        <f t="array" ref="F2520">_xlfn.XLOOKUP(SALES!$D2520,TRIM(Table5[PRODUCTS]),Table5[SELLING PRICE])</f>
        <v>2000</v>
      </c>
      <c r="G2520" s="5">
        <f t="shared" si="78"/>
        <v>4000</v>
      </c>
      <c r="H2520" s="6" t="str">
        <f t="shared" si="79"/>
        <v>May</v>
      </c>
      <c r="I2520" s="5">
        <f>YEAR(SALES!$A2520)</f>
        <v>2024</v>
      </c>
    </row>
    <row r="2521" spans="1:9" x14ac:dyDescent="0.35">
      <c r="A2521" s="7" t="s">
        <v>3876</v>
      </c>
      <c r="B2521" s="7" t="s">
        <v>3877</v>
      </c>
      <c r="C2521" s="7" t="s">
        <v>21</v>
      </c>
      <c r="D2521" s="7" t="s">
        <v>20</v>
      </c>
      <c r="E2521" s="7">
        <v>12</v>
      </c>
      <c r="F2521" s="7" cm="1">
        <f t="array" ref="F2521">_xlfn.XLOOKUP(SALES!$D2521,TRIM(Table5[PRODUCTS]),Table5[SELLING PRICE])</f>
        <v>2000</v>
      </c>
      <c r="G2521" s="7">
        <f t="shared" si="78"/>
        <v>24000</v>
      </c>
      <c r="H2521" s="6" t="str">
        <f t="shared" si="79"/>
        <v>May</v>
      </c>
      <c r="I2521" s="5">
        <f>YEAR(SALES!$A2521)</f>
        <v>2024</v>
      </c>
    </row>
    <row r="2522" spans="1:9" x14ac:dyDescent="0.35">
      <c r="A2522" s="5" t="s">
        <v>3803</v>
      </c>
      <c r="B2522" s="5" t="s">
        <v>3805</v>
      </c>
      <c r="C2522" s="5" t="s">
        <v>21</v>
      </c>
      <c r="D2522" s="5" t="s">
        <v>20</v>
      </c>
      <c r="E2522" s="5">
        <v>2</v>
      </c>
      <c r="F2522" s="5" cm="1">
        <f t="array" ref="F2522">_xlfn.XLOOKUP(SALES!$D2522,TRIM(Table5[PRODUCTS]),Table5[SELLING PRICE])</f>
        <v>2000</v>
      </c>
      <c r="G2522" s="5">
        <f t="shared" si="78"/>
        <v>4000</v>
      </c>
      <c r="H2522" s="6" t="str">
        <f t="shared" si="79"/>
        <v>May</v>
      </c>
      <c r="I2522" s="5">
        <f>YEAR(SALES!$A2522)</f>
        <v>2024</v>
      </c>
    </row>
    <row r="2523" spans="1:9" x14ac:dyDescent="0.35">
      <c r="A2523" s="7" t="s">
        <v>3788</v>
      </c>
      <c r="B2523" s="7" t="s">
        <v>3787</v>
      </c>
      <c r="C2523" s="7" t="s">
        <v>21</v>
      </c>
      <c r="D2523" s="7" t="s">
        <v>20</v>
      </c>
      <c r="E2523" s="7">
        <v>9</v>
      </c>
      <c r="F2523" s="7" cm="1">
        <f t="array" ref="F2523">_xlfn.XLOOKUP(SALES!$D2523,TRIM(Table5[PRODUCTS]),Table5[SELLING PRICE])</f>
        <v>2000</v>
      </c>
      <c r="G2523" s="7">
        <f t="shared" si="78"/>
        <v>18000</v>
      </c>
      <c r="H2523" s="6" t="str">
        <f t="shared" si="79"/>
        <v>May</v>
      </c>
      <c r="I2523" s="7">
        <f>YEAR(SALES!$A2523)</f>
        <v>2024</v>
      </c>
    </row>
    <row r="2524" spans="1:9" x14ac:dyDescent="0.35">
      <c r="A2524" s="5" t="s">
        <v>3689</v>
      </c>
      <c r="B2524" s="5" t="s">
        <v>3688</v>
      </c>
      <c r="C2524" s="5" t="s">
        <v>21</v>
      </c>
      <c r="D2524" s="5" t="s">
        <v>20</v>
      </c>
      <c r="E2524" s="5">
        <v>10</v>
      </c>
      <c r="F2524" s="5" cm="1">
        <f t="array" ref="F2524">_xlfn.XLOOKUP(SALES!$D2524,TRIM(Table5[PRODUCTS]),Table5[SELLING PRICE])</f>
        <v>2000</v>
      </c>
      <c r="G2524" s="5">
        <f t="shared" si="78"/>
        <v>20000</v>
      </c>
      <c r="H2524" s="6" t="str">
        <f t="shared" si="79"/>
        <v>Jun</v>
      </c>
      <c r="I2524" s="5">
        <f>YEAR(SALES!$A2524)</f>
        <v>2024</v>
      </c>
    </row>
    <row r="2525" spans="1:9" x14ac:dyDescent="0.35">
      <c r="A2525" s="7" t="s">
        <v>3643</v>
      </c>
      <c r="B2525" s="7" t="s">
        <v>3649</v>
      </c>
      <c r="C2525" s="7" t="s">
        <v>21</v>
      </c>
      <c r="D2525" s="7" t="s">
        <v>20</v>
      </c>
      <c r="E2525" s="7">
        <v>10</v>
      </c>
      <c r="F2525" s="7" cm="1">
        <f t="array" ref="F2525">_xlfn.XLOOKUP(SALES!$D2525,TRIM(Table5[PRODUCTS]),Table5[SELLING PRICE])</f>
        <v>2000</v>
      </c>
      <c r="G2525" s="7">
        <f t="shared" si="78"/>
        <v>20000</v>
      </c>
      <c r="H2525" s="6" t="str">
        <f t="shared" si="79"/>
        <v>Jun</v>
      </c>
      <c r="I2525" s="5">
        <f>YEAR(SALES!$A2525)</f>
        <v>2024</v>
      </c>
    </row>
    <row r="2526" spans="1:9" x14ac:dyDescent="0.35">
      <c r="A2526" s="5" t="s">
        <v>3622</v>
      </c>
      <c r="B2526" s="5" t="s">
        <v>3624</v>
      </c>
      <c r="C2526" s="5" t="s">
        <v>21</v>
      </c>
      <c r="D2526" s="5" t="s">
        <v>20</v>
      </c>
      <c r="E2526" s="5">
        <v>10</v>
      </c>
      <c r="F2526" s="5" cm="1">
        <f t="array" ref="F2526">_xlfn.XLOOKUP(SALES!$D2526,TRIM(Table5[PRODUCTS]),Table5[SELLING PRICE])</f>
        <v>2000</v>
      </c>
      <c r="G2526" s="5">
        <f t="shared" si="78"/>
        <v>20000</v>
      </c>
      <c r="H2526" s="6" t="str">
        <f t="shared" si="79"/>
        <v>Jun</v>
      </c>
      <c r="I2526" s="5">
        <f>YEAR(SALES!$A2526)</f>
        <v>2024</v>
      </c>
    </row>
    <row r="2527" spans="1:9" x14ac:dyDescent="0.35">
      <c r="A2527" s="7" t="s">
        <v>3546</v>
      </c>
      <c r="B2527" s="7" t="s">
        <v>3545</v>
      </c>
      <c r="C2527" s="7" t="s">
        <v>21</v>
      </c>
      <c r="D2527" s="7" t="s">
        <v>20</v>
      </c>
      <c r="E2527" s="7">
        <v>14</v>
      </c>
      <c r="F2527" s="7" cm="1">
        <f t="array" ref="F2527">_xlfn.XLOOKUP(SALES!$D2527,TRIM(Table5[PRODUCTS]),Table5[SELLING PRICE])</f>
        <v>2000</v>
      </c>
      <c r="G2527" s="7">
        <f t="shared" si="78"/>
        <v>28000</v>
      </c>
      <c r="H2527" s="6" t="str">
        <f t="shared" si="79"/>
        <v>Jul</v>
      </c>
      <c r="I2527" s="5">
        <f>YEAR(SALES!$A2527)</f>
        <v>2024</v>
      </c>
    </row>
    <row r="2528" spans="1:9" x14ac:dyDescent="0.35">
      <c r="A2528" s="5" t="s">
        <v>3534</v>
      </c>
      <c r="B2528" s="5" t="s">
        <v>3539</v>
      </c>
      <c r="C2528" s="5" t="s">
        <v>21</v>
      </c>
      <c r="D2528" s="5" t="s">
        <v>20</v>
      </c>
      <c r="E2528" s="5">
        <v>10</v>
      </c>
      <c r="F2528" s="5" cm="1">
        <f t="array" ref="F2528">_xlfn.XLOOKUP(SALES!$D2528,TRIM(Table5[PRODUCTS]),Table5[SELLING PRICE])</f>
        <v>2000</v>
      </c>
      <c r="G2528" s="5">
        <f t="shared" si="78"/>
        <v>20000</v>
      </c>
      <c r="H2528" s="6" t="str">
        <f t="shared" si="79"/>
        <v>Jul</v>
      </c>
      <c r="I2528" s="5">
        <f>YEAR(SALES!$A2528)</f>
        <v>2024</v>
      </c>
    </row>
    <row r="2529" spans="1:9" x14ac:dyDescent="0.35">
      <c r="A2529" s="7" t="s">
        <v>3527</v>
      </c>
      <c r="B2529" s="7" t="s">
        <v>3528</v>
      </c>
      <c r="C2529" s="7" t="s">
        <v>21</v>
      </c>
      <c r="D2529" s="7" t="s">
        <v>20</v>
      </c>
      <c r="E2529" s="7">
        <v>11</v>
      </c>
      <c r="F2529" s="7" cm="1">
        <f t="array" ref="F2529">_xlfn.XLOOKUP(SALES!$D2529,TRIM(Table5[PRODUCTS]),Table5[SELLING PRICE])</f>
        <v>2000</v>
      </c>
      <c r="G2529" s="7">
        <f t="shared" si="78"/>
        <v>22000</v>
      </c>
      <c r="H2529" s="6" t="str">
        <f t="shared" si="79"/>
        <v>Jul</v>
      </c>
      <c r="I2529" s="7">
        <f>YEAR(SALES!$A2529)</f>
        <v>2024</v>
      </c>
    </row>
    <row r="2530" spans="1:9" x14ac:dyDescent="0.35">
      <c r="A2530" s="5" t="s">
        <v>3513</v>
      </c>
      <c r="B2530" s="5" t="s">
        <v>3518</v>
      </c>
      <c r="C2530" s="5" t="s">
        <v>21</v>
      </c>
      <c r="D2530" s="5" t="s">
        <v>20</v>
      </c>
      <c r="E2530" s="5">
        <v>7</v>
      </c>
      <c r="F2530" s="5" cm="1">
        <f t="array" ref="F2530">_xlfn.XLOOKUP(SALES!$D2530,TRIM(Table5[PRODUCTS]),Table5[SELLING PRICE])</f>
        <v>2000</v>
      </c>
      <c r="G2530" s="5">
        <f t="shared" si="78"/>
        <v>14000</v>
      </c>
      <c r="H2530" s="6" t="str">
        <f t="shared" si="79"/>
        <v>Jul</v>
      </c>
      <c r="I2530" s="5">
        <f>YEAR(SALES!$A2530)</f>
        <v>2024</v>
      </c>
    </row>
    <row r="2531" spans="1:9" x14ac:dyDescent="0.35">
      <c r="A2531" s="7" t="s">
        <v>3503</v>
      </c>
      <c r="B2531" s="7" t="s">
        <v>3507</v>
      </c>
      <c r="C2531" s="7" t="s">
        <v>21</v>
      </c>
      <c r="D2531" s="7" t="s">
        <v>20</v>
      </c>
      <c r="E2531" s="7">
        <v>15</v>
      </c>
      <c r="F2531" s="7" cm="1">
        <f t="array" ref="F2531">_xlfn.XLOOKUP(SALES!$D2531,TRIM(Table5[PRODUCTS]),Table5[SELLING PRICE])</f>
        <v>2000</v>
      </c>
      <c r="G2531" s="7">
        <f t="shared" si="78"/>
        <v>30000</v>
      </c>
      <c r="H2531" s="6" t="str">
        <f t="shared" si="79"/>
        <v>Jul</v>
      </c>
      <c r="I2531" s="5">
        <f>YEAR(SALES!$A2531)</f>
        <v>2024</v>
      </c>
    </row>
    <row r="2532" spans="1:9" x14ac:dyDescent="0.35">
      <c r="A2532" s="5" t="s">
        <v>3490</v>
      </c>
      <c r="B2532" s="5" t="s">
        <v>3491</v>
      </c>
      <c r="C2532" s="5" t="s">
        <v>21</v>
      </c>
      <c r="D2532" s="5" t="s">
        <v>20</v>
      </c>
      <c r="E2532" s="5">
        <v>13</v>
      </c>
      <c r="F2532" s="5" cm="1">
        <f t="array" ref="F2532">_xlfn.XLOOKUP(SALES!$D2532,TRIM(Table5[PRODUCTS]),Table5[SELLING PRICE])</f>
        <v>2000</v>
      </c>
      <c r="G2532" s="5">
        <f t="shared" si="78"/>
        <v>26000</v>
      </c>
      <c r="H2532" s="6" t="str">
        <f t="shared" si="79"/>
        <v>Jul</v>
      </c>
      <c r="I2532" s="5">
        <f>YEAR(SALES!$A2532)</f>
        <v>2024</v>
      </c>
    </row>
    <row r="2533" spans="1:9" x14ac:dyDescent="0.35">
      <c r="A2533" s="7" t="s">
        <v>3483</v>
      </c>
      <c r="B2533" s="7" t="s">
        <v>3487</v>
      </c>
      <c r="C2533" s="7" t="s">
        <v>21</v>
      </c>
      <c r="D2533" s="7" t="s">
        <v>20</v>
      </c>
      <c r="E2533" s="7">
        <v>11</v>
      </c>
      <c r="F2533" s="7" cm="1">
        <f t="array" ref="F2533">_xlfn.XLOOKUP(SALES!$D2533,TRIM(Table5[PRODUCTS]),Table5[SELLING PRICE])</f>
        <v>2000</v>
      </c>
      <c r="G2533" s="7">
        <f t="shared" si="78"/>
        <v>22000</v>
      </c>
      <c r="H2533" s="6" t="str">
        <f t="shared" si="79"/>
        <v>Jul</v>
      </c>
      <c r="I2533" s="5">
        <f>YEAR(SALES!$A2533)</f>
        <v>2024</v>
      </c>
    </row>
    <row r="2534" spans="1:9" x14ac:dyDescent="0.35">
      <c r="A2534" s="5" t="s">
        <v>3457</v>
      </c>
      <c r="B2534" s="5" t="s">
        <v>3456</v>
      </c>
      <c r="C2534" s="5" t="s">
        <v>21</v>
      </c>
      <c r="D2534" s="5" t="s">
        <v>20</v>
      </c>
      <c r="E2534" s="5">
        <v>13</v>
      </c>
      <c r="F2534" s="5" cm="1">
        <f t="array" ref="F2534">_xlfn.XLOOKUP(SALES!$D2534,TRIM(Table5[PRODUCTS]),Table5[SELLING PRICE])</f>
        <v>2000</v>
      </c>
      <c r="G2534" s="5">
        <f t="shared" si="78"/>
        <v>26000</v>
      </c>
      <c r="H2534" s="6" t="str">
        <f t="shared" si="79"/>
        <v>Jul</v>
      </c>
      <c r="I2534" s="5">
        <f>YEAR(SALES!$A2534)</f>
        <v>2024</v>
      </c>
    </row>
    <row r="2535" spans="1:9" x14ac:dyDescent="0.35">
      <c r="A2535" s="7" t="s">
        <v>3389</v>
      </c>
      <c r="B2535" s="7" t="s">
        <v>3392</v>
      </c>
      <c r="C2535" s="7" t="s">
        <v>21</v>
      </c>
      <c r="D2535" s="7" t="s">
        <v>20</v>
      </c>
      <c r="E2535" s="7">
        <v>5</v>
      </c>
      <c r="F2535" s="7" cm="1">
        <f t="array" ref="F2535">_xlfn.XLOOKUP(SALES!$D2535,TRIM(Table5[PRODUCTS]),Table5[SELLING PRICE])</f>
        <v>2000</v>
      </c>
      <c r="G2535" s="7">
        <f t="shared" si="78"/>
        <v>10000</v>
      </c>
      <c r="H2535" s="6" t="str">
        <f t="shared" si="79"/>
        <v>Aug</v>
      </c>
      <c r="I2535" s="7">
        <f>YEAR(SALES!$A2535)</f>
        <v>2024</v>
      </c>
    </row>
    <row r="2536" spans="1:9" x14ac:dyDescent="0.35">
      <c r="A2536" s="5" t="s">
        <v>3238</v>
      </c>
      <c r="B2536" s="5" t="s">
        <v>3239</v>
      </c>
      <c r="C2536" s="5" t="s">
        <v>21</v>
      </c>
      <c r="D2536" s="5" t="s">
        <v>20</v>
      </c>
      <c r="E2536" s="5">
        <v>15</v>
      </c>
      <c r="F2536" s="5" cm="1">
        <f t="array" ref="F2536">_xlfn.XLOOKUP(SALES!$D2536,TRIM(Table5[PRODUCTS]),Table5[SELLING PRICE])</f>
        <v>2000</v>
      </c>
      <c r="G2536" s="5">
        <f t="shared" si="78"/>
        <v>30000</v>
      </c>
      <c r="H2536" s="6" t="str">
        <f t="shared" si="79"/>
        <v>Aug</v>
      </c>
      <c r="I2536" s="5">
        <f>YEAR(SALES!$A2536)</f>
        <v>2024</v>
      </c>
    </row>
    <row r="2537" spans="1:9" x14ac:dyDescent="0.35">
      <c r="A2537" s="7" t="s">
        <v>3187</v>
      </c>
      <c r="B2537" s="7" t="s">
        <v>3191</v>
      </c>
      <c r="C2537" s="7" t="s">
        <v>21</v>
      </c>
      <c r="D2537" s="7" t="s">
        <v>20</v>
      </c>
      <c r="E2537" s="7">
        <v>2</v>
      </c>
      <c r="F2537" s="7" cm="1">
        <f t="array" ref="F2537">_xlfn.XLOOKUP(SALES!$D2537,TRIM(Table5[PRODUCTS]),Table5[SELLING PRICE])</f>
        <v>2000</v>
      </c>
      <c r="G2537" s="7">
        <f t="shared" si="78"/>
        <v>4000</v>
      </c>
      <c r="H2537" s="6" t="str">
        <f t="shared" si="79"/>
        <v>Sept</v>
      </c>
      <c r="I2537" s="5">
        <f>YEAR(SALES!$A2537)</f>
        <v>2024</v>
      </c>
    </row>
    <row r="2538" spans="1:9" x14ac:dyDescent="0.35">
      <c r="A2538" s="5" t="s">
        <v>3143</v>
      </c>
      <c r="B2538" s="5" t="s">
        <v>3142</v>
      </c>
      <c r="C2538" s="5" t="s">
        <v>21</v>
      </c>
      <c r="D2538" s="5" t="s">
        <v>20</v>
      </c>
      <c r="E2538" s="5">
        <v>7</v>
      </c>
      <c r="F2538" s="5" cm="1">
        <f t="array" ref="F2538">_xlfn.XLOOKUP(SALES!$D2538,TRIM(Table5[PRODUCTS]),Table5[SELLING PRICE])</f>
        <v>2000</v>
      </c>
      <c r="G2538" s="5">
        <f t="shared" si="78"/>
        <v>14000</v>
      </c>
      <c r="H2538" s="6" t="str">
        <f t="shared" si="79"/>
        <v>Sept</v>
      </c>
      <c r="I2538" s="5">
        <f>YEAR(SALES!$A2538)</f>
        <v>2024</v>
      </c>
    </row>
    <row r="2539" spans="1:9" x14ac:dyDescent="0.35">
      <c r="A2539" s="7" t="s">
        <v>3126</v>
      </c>
      <c r="B2539" s="7" t="s">
        <v>3132</v>
      </c>
      <c r="C2539" s="7" t="s">
        <v>21</v>
      </c>
      <c r="D2539" s="7" t="s">
        <v>20</v>
      </c>
      <c r="E2539" s="7">
        <v>12</v>
      </c>
      <c r="F2539" s="7" cm="1">
        <f t="array" ref="F2539">_xlfn.XLOOKUP(SALES!$D2539,TRIM(Table5[PRODUCTS]),Table5[SELLING PRICE])</f>
        <v>2000</v>
      </c>
      <c r="G2539" s="7">
        <f t="shared" si="78"/>
        <v>24000</v>
      </c>
      <c r="H2539" s="6" t="str">
        <f t="shared" si="79"/>
        <v>Sept</v>
      </c>
      <c r="I2539" s="5">
        <f>YEAR(SALES!$A2539)</f>
        <v>2024</v>
      </c>
    </row>
    <row r="2540" spans="1:9" x14ac:dyDescent="0.35">
      <c r="A2540" s="5" t="s">
        <v>3087</v>
      </c>
      <c r="B2540" s="5" t="s">
        <v>3091</v>
      </c>
      <c r="C2540" s="5" t="s">
        <v>21</v>
      </c>
      <c r="D2540" s="5" t="s">
        <v>20</v>
      </c>
      <c r="E2540" s="5">
        <v>12</v>
      </c>
      <c r="F2540" s="5" cm="1">
        <f t="array" ref="F2540">_xlfn.XLOOKUP(SALES!$D2540,TRIM(Table5[PRODUCTS]),Table5[SELLING PRICE])</f>
        <v>2000</v>
      </c>
      <c r="G2540" s="5">
        <f t="shared" si="78"/>
        <v>24000</v>
      </c>
      <c r="H2540" s="6" t="str">
        <f t="shared" si="79"/>
        <v>Sept</v>
      </c>
      <c r="I2540" s="5">
        <f>YEAR(SALES!$A2540)</f>
        <v>2024</v>
      </c>
    </row>
    <row r="2541" spans="1:9" x14ac:dyDescent="0.35">
      <c r="A2541" s="7" t="s">
        <v>3043</v>
      </c>
      <c r="B2541" s="7" t="s">
        <v>3045</v>
      </c>
      <c r="C2541" s="7" t="s">
        <v>21</v>
      </c>
      <c r="D2541" s="7" t="s">
        <v>20</v>
      </c>
      <c r="E2541" s="7">
        <v>4</v>
      </c>
      <c r="F2541" s="7" cm="1">
        <f t="array" ref="F2541">_xlfn.XLOOKUP(SALES!$D2541,TRIM(Table5[PRODUCTS]),Table5[SELLING PRICE])</f>
        <v>2000</v>
      </c>
      <c r="G2541" s="7">
        <f t="shared" si="78"/>
        <v>8000</v>
      </c>
      <c r="H2541" s="6" t="str">
        <f t="shared" si="79"/>
        <v>Sept</v>
      </c>
      <c r="I2541" s="7">
        <f>YEAR(SALES!$A2541)</f>
        <v>2024</v>
      </c>
    </row>
    <row r="2542" spans="1:9" x14ac:dyDescent="0.35">
      <c r="A2542" s="5" t="s">
        <v>2941</v>
      </c>
      <c r="B2542" s="5" t="s">
        <v>2942</v>
      </c>
      <c r="C2542" s="5" t="s">
        <v>21</v>
      </c>
      <c r="D2542" s="5" t="s">
        <v>20</v>
      </c>
      <c r="E2542" s="5">
        <v>8</v>
      </c>
      <c r="F2542" s="5" cm="1">
        <f t="array" ref="F2542">_xlfn.XLOOKUP(SALES!$D2542,TRIM(Table5[PRODUCTS]),Table5[SELLING PRICE])</f>
        <v>2000</v>
      </c>
      <c r="G2542" s="5">
        <f t="shared" si="78"/>
        <v>16000</v>
      </c>
      <c r="H2542" s="6" t="str">
        <f t="shared" si="79"/>
        <v>Oct</v>
      </c>
      <c r="I2542" s="5">
        <f>YEAR(SALES!$A2542)</f>
        <v>2024</v>
      </c>
    </row>
    <row r="2543" spans="1:9" x14ac:dyDescent="0.35">
      <c r="A2543" s="7" t="s">
        <v>2885</v>
      </c>
      <c r="B2543" s="7" t="s">
        <v>2886</v>
      </c>
      <c r="C2543" s="7" t="s">
        <v>21</v>
      </c>
      <c r="D2543" s="7" t="s">
        <v>20</v>
      </c>
      <c r="E2543" s="7">
        <v>3</v>
      </c>
      <c r="F2543" s="7" cm="1">
        <f t="array" ref="F2543">_xlfn.XLOOKUP(SALES!$D2543,TRIM(Table5[PRODUCTS]),Table5[SELLING PRICE])</f>
        <v>2000</v>
      </c>
      <c r="G2543" s="7">
        <f t="shared" si="78"/>
        <v>6000</v>
      </c>
      <c r="H2543" s="6" t="str">
        <f t="shared" si="79"/>
        <v>Oct</v>
      </c>
      <c r="I2543" s="5">
        <f>YEAR(SALES!$A2543)</f>
        <v>2024</v>
      </c>
    </row>
    <row r="2544" spans="1:9" x14ac:dyDescent="0.35">
      <c r="A2544" s="5" t="s">
        <v>2859</v>
      </c>
      <c r="B2544" s="5" t="s">
        <v>2864</v>
      </c>
      <c r="C2544" s="5" t="s">
        <v>21</v>
      </c>
      <c r="D2544" s="5" t="s">
        <v>20</v>
      </c>
      <c r="E2544" s="5">
        <v>12</v>
      </c>
      <c r="F2544" s="5" cm="1">
        <f t="array" ref="F2544">_xlfn.XLOOKUP(SALES!$D2544,TRIM(Table5[PRODUCTS]),Table5[SELLING PRICE])</f>
        <v>2000</v>
      </c>
      <c r="G2544" s="5">
        <f t="shared" si="78"/>
        <v>24000</v>
      </c>
      <c r="H2544" s="6" t="str">
        <f t="shared" si="79"/>
        <v>Oct</v>
      </c>
      <c r="I2544" s="5">
        <f>YEAR(SALES!$A2544)</f>
        <v>2024</v>
      </c>
    </row>
    <row r="2545" spans="1:9" x14ac:dyDescent="0.35">
      <c r="A2545" s="7" t="s">
        <v>2815</v>
      </c>
      <c r="B2545" s="7" t="s">
        <v>2818</v>
      </c>
      <c r="C2545" s="7" t="s">
        <v>21</v>
      </c>
      <c r="D2545" s="7" t="s">
        <v>20</v>
      </c>
      <c r="E2545" s="7">
        <v>8</v>
      </c>
      <c r="F2545" s="7" cm="1">
        <f t="array" ref="F2545">_xlfn.XLOOKUP(SALES!$D2545,TRIM(Table5[PRODUCTS]),Table5[SELLING PRICE])</f>
        <v>2000</v>
      </c>
      <c r="G2545" s="7">
        <f t="shared" si="78"/>
        <v>16000</v>
      </c>
      <c r="H2545" s="6" t="str">
        <f t="shared" si="79"/>
        <v>Oct</v>
      </c>
      <c r="I2545" s="5">
        <f>YEAR(SALES!$A2545)</f>
        <v>2024</v>
      </c>
    </row>
    <row r="2546" spans="1:9" x14ac:dyDescent="0.35">
      <c r="A2546" s="5" t="s">
        <v>2799</v>
      </c>
      <c r="B2546" s="5" t="s">
        <v>2800</v>
      </c>
      <c r="C2546" s="5" t="s">
        <v>21</v>
      </c>
      <c r="D2546" s="5" t="s">
        <v>20</v>
      </c>
      <c r="E2546" s="5">
        <v>2</v>
      </c>
      <c r="F2546" s="5" cm="1">
        <f t="array" ref="F2546">_xlfn.XLOOKUP(SALES!$D2546,TRIM(Table5[PRODUCTS]),Table5[SELLING PRICE])</f>
        <v>2000</v>
      </c>
      <c r="G2546" s="5">
        <f t="shared" si="78"/>
        <v>4000</v>
      </c>
      <c r="H2546" s="6" t="str">
        <f t="shared" si="79"/>
        <v>Nov</v>
      </c>
      <c r="I2546" s="5">
        <f>YEAR(SALES!$A2546)</f>
        <v>2024</v>
      </c>
    </row>
    <row r="2547" spans="1:9" x14ac:dyDescent="0.35">
      <c r="A2547" s="7" t="s">
        <v>2788</v>
      </c>
      <c r="B2547" s="7" t="s">
        <v>2789</v>
      </c>
      <c r="C2547" s="7" t="s">
        <v>21</v>
      </c>
      <c r="D2547" s="7" t="s">
        <v>20</v>
      </c>
      <c r="E2547" s="7">
        <v>11</v>
      </c>
      <c r="F2547" s="7" cm="1">
        <f t="array" ref="F2547">_xlfn.XLOOKUP(SALES!$D2547,TRIM(Table5[PRODUCTS]),Table5[SELLING PRICE])</f>
        <v>2000</v>
      </c>
      <c r="G2547" s="7">
        <f t="shared" si="78"/>
        <v>22000</v>
      </c>
      <c r="H2547" s="6" t="str">
        <f t="shared" si="79"/>
        <v>Nov</v>
      </c>
      <c r="I2547" s="7">
        <f>YEAR(SALES!$A2547)</f>
        <v>2024</v>
      </c>
    </row>
    <row r="2548" spans="1:9" x14ac:dyDescent="0.35">
      <c r="A2548" s="5" t="s">
        <v>2720</v>
      </c>
      <c r="B2548" s="5" t="s">
        <v>2726</v>
      </c>
      <c r="C2548" s="5" t="s">
        <v>21</v>
      </c>
      <c r="D2548" s="5" t="s">
        <v>20</v>
      </c>
      <c r="E2548" s="5">
        <v>15</v>
      </c>
      <c r="F2548" s="5" cm="1">
        <f t="array" ref="F2548">_xlfn.XLOOKUP(SALES!$D2548,TRIM(Table5[PRODUCTS]),Table5[SELLING PRICE])</f>
        <v>2000</v>
      </c>
      <c r="G2548" s="5">
        <f t="shared" si="78"/>
        <v>30000</v>
      </c>
      <c r="H2548" s="6" t="str">
        <f t="shared" si="79"/>
        <v>Nov</v>
      </c>
      <c r="I2548" s="5">
        <f>YEAR(SALES!$A2548)</f>
        <v>2024</v>
      </c>
    </row>
    <row r="2549" spans="1:9" x14ac:dyDescent="0.35">
      <c r="A2549" s="7" t="s">
        <v>2693</v>
      </c>
      <c r="B2549" s="7" t="s">
        <v>2696</v>
      </c>
      <c r="C2549" s="7" t="s">
        <v>21</v>
      </c>
      <c r="D2549" s="7" t="s">
        <v>20</v>
      </c>
      <c r="E2549" s="7">
        <v>12</v>
      </c>
      <c r="F2549" s="7" cm="1">
        <f t="array" ref="F2549">_xlfn.XLOOKUP(SALES!$D2549,TRIM(Table5[PRODUCTS]),Table5[SELLING PRICE])</f>
        <v>2000</v>
      </c>
      <c r="G2549" s="7">
        <f t="shared" si="78"/>
        <v>24000</v>
      </c>
      <c r="H2549" s="6" t="str">
        <f t="shared" si="79"/>
        <v>Nov</v>
      </c>
      <c r="I2549" s="5">
        <f>YEAR(SALES!$A2549)</f>
        <v>2024</v>
      </c>
    </row>
    <row r="2550" spans="1:9" x14ac:dyDescent="0.35">
      <c r="A2550" s="5" t="s">
        <v>2687</v>
      </c>
      <c r="B2550" s="5" t="s">
        <v>2688</v>
      </c>
      <c r="C2550" s="5" t="s">
        <v>21</v>
      </c>
      <c r="D2550" s="5" t="s">
        <v>20</v>
      </c>
      <c r="E2550" s="5">
        <v>12</v>
      </c>
      <c r="F2550" s="5" cm="1">
        <f t="array" ref="F2550">_xlfn.XLOOKUP(SALES!$D2550,TRIM(Table5[PRODUCTS]),Table5[SELLING PRICE])</f>
        <v>2000</v>
      </c>
      <c r="G2550" s="5">
        <f t="shared" si="78"/>
        <v>24000</v>
      </c>
      <c r="H2550" s="6" t="str">
        <f t="shared" si="79"/>
        <v>Nov</v>
      </c>
      <c r="I2550" s="5">
        <f>YEAR(SALES!$A2550)</f>
        <v>2024</v>
      </c>
    </row>
    <row r="2551" spans="1:9" x14ac:dyDescent="0.35">
      <c r="A2551" s="7" t="s">
        <v>2672</v>
      </c>
      <c r="B2551" s="7" t="s">
        <v>2673</v>
      </c>
      <c r="C2551" s="7" t="s">
        <v>21</v>
      </c>
      <c r="D2551" s="7" t="s">
        <v>20</v>
      </c>
      <c r="E2551" s="7">
        <v>9</v>
      </c>
      <c r="F2551" s="7" cm="1">
        <f t="array" ref="F2551">_xlfn.XLOOKUP(SALES!$D2551,TRIM(Table5[PRODUCTS]),Table5[SELLING PRICE])</f>
        <v>2000</v>
      </c>
      <c r="G2551" s="7">
        <f t="shared" si="78"/>
        <v>18000</v>
      </c>
      <c r="H2551" s="6" t="str">
        <f t="shared" si="79"/>
        <v>Nov</v>
      </c>
      <c r="I2551" s="5">
        <f>YEAR(SALES!$A2551)</f>
        <v>2024</v>
      </c>
    </row>
    <row r="2552" spans="1:9" x14ac:dyDescent="0.35">
      <c r="A2552" s="5" t="s">
        <v>2631</v>
      </c>
      <c r="B2552" s="5" t="s">
        <v>2633</v>
      </c>
      <c r="C2552" s="5" t="s">
        <v>21</v>
      </c>
      <c r="D2552" s="5" t="s">
        <v>20</v>
      </c>
      <c r="E2552" s="5">
        <v>12</v>
      </c>
      <c r="F2552" s="5" cm="1">
        <f t="array" ref="F2552">_xlfn.XLOOKUP(SALES!$D2552,TRIM(Table5[PRODUCTS]),Table5[SELLING PRICE])</f>
        <v>2000</v>
      </c>
      <c r="G2552" s="5">
        <f t="shared" si="78"/>
        <v>24000</v>
      </c>
      <c r="H2552" s="6" t="str">
        <f t="shared" si="79"/>
        <v>Nov</v>
      </c>
      <c r="I2552" s="5">
        <f>YEAR(SALES!$A2552)</f>
        <v>2024</v>
      </c>
    </row>
    <row r="2553" spans="1:9" x14ac:dyDescent="0.35">
      <c r="A2553" s="7" t="s">
        <v>2611</v>
      </c>
      <c r="B2553" s="7" t="s">
        <v>2612</v>
      </c>
      <c r="C2553" s="7" t="s">
        <v>21</v>
      </c>
      <c r="D2553" s="7" t="s">
        <v>20</v>
      </c>
      <c r="E2553" s="7">
        <v>8</v>
      </c>
      <c r="F2553" s="7" cm="1">
        <f t="array" ref="F2553">_xlfn.XLOOKUP(SALES!$D2553,TRIM(Table5[PRODUCTS]),Table5[SELLING PRICE])</f>
        <v>2000</v>
      </c>
      <c r="G2553" s="7">
        <f t="shared" si="78"/>
        <v>16000</v>
      </c>
      <c r="H2553" s="6" t="str">
        <f t="shared" si="79"/>
        <v>Nov</v>
      </c>
      <c r="I2553" s="7">
        <f>YEAR(SALES!$A2553)</f>
        <v>2024</v>
      </c>
    </row>
    <row r="2554" spans="1:9" x14ac:dyDescent="0.35">
      <c r="A2554" s="5" t="s">
        <v>2595</v>
      </c>
      <c r="B2554" s="5" t="s">
        <v>2599</v>
      </c>
      <c r="C2554" s="5" t="s">
        <v>21</v>
      </c>
      <c r="D2554" s="5" t="s">
        <v>20</v>
      </c>
      <c r="E2554" s="5">
        <v>5</v>
      </c>
      <c r="F2554" s="5" cm="1">
        <f t="array" ref="F2554">_xlfn.XLOOKUP(SALES!$D2554,TRIM(Table5[PRODUCTS]),Table5[SELLING PRICE])</f>
        <v>2000</v>
      </c>
      <c r="G2554" s="5">
        <f t="shared" si="78"/>
        <v>10000</v>
      </c>
      <c r="H2554" s="6" t="str">
        <f t="shared" si="79"/>
        <v>Dec</v>
      </c>
      <c r="I2554" s="5">
        <f>YEAR(SALES!$A2554)</f>
        <v>2024</v>
      </c>
    </row>
    <row r="2555" spans="1:9" x14ac:dyDescent="0.35">
      <c r="A2555" s="7" t="s">
        <v>2514</v>
      </c>
      <c r="B2555" s="7" t="s">
        <v>2515</v>
      </c>
      <c r="C2555" s="7" t="s">
        <v>21</v>
      </c>
      <c r="D2555" s="7" t="s">
        <v>20</v>
      </c>
      <c r="E2555" s="7">
        <v>7</v>
      </c>
      <c r="F2555" s="7" cm="1">
        <f t="array" ref="F2555">_xlfn.XLOOKUP(SALES!$D2555,TRIM(Table5[PRODUCTS]),Table5[SELLING PRICE])</f>
        <v>2000</v>
      </c>
      <c r="G2555" s="7">
        <f t="shared" si="78"/>
        <v>14000</v>
      </c>
      <c r="H2555" s="6" t="str">
        <f t="shared" si="79"/>
        <v>Dec</v>
      </c>
      <c r="I2555" s="5">
        <f>YEAR(SALES!$A2555)</f>
        <v>2024</v>
      </c>
    </row>
    <row r="2556" spans="1:9" x14ac:dyDescent="0.35">
      <c r="A2556" s="5" t="s">
        <v>2499</v>
      </c>
      <c r="B2556" s="5" t="s">
        <v>2498</v>
      </c>
      <c r="C2556" s="5" t="s">
        <v>21</v>
      </c>
      <c r="D2556" s="5" t="s">
        <v>20</v>
      </c>
      <c r="E2556" s="5">
        <v>13</v>
      </c>
      <c r="F2556" s="5" cm="1">
        <f t="array" ref="F2556">_xlfn.XLOOKUP(SALES!$D2556,TRIM(Table5[PRODUCTS]),Table5[SELLING PRICE])</f>
        <v>2000</v>
      </c>
      <c r="G2556" s="5">
        <f t="shared" si="78"/>
        <v>26000</v>
      </c>
      <c r="H2556" s="6" t="str">
        <f t="shared" si="79"/>
        <v>Dec</v>
      </c>
      <c r="I2556" s="5">
        <f>YEAR(SALES!$A2556)</f>
        <v>2024</v>
      </c>
    </row>
    <row r="2557" spans="1:9" x14ac:dyDescent="0.35">
      <c r="A2557" s="7" t="s">
        <v>2406</v>
      </c>
      <c r="B2557" s="7" t="s">
        <v>2407</v>
      </c>
      <c r="C2557" s="7" t="s">
        <v>21</v>
      </c>
      <c r="D2557" s="7" t="s">
        <v>20</v>
      </c>
      <c r="E2557" s="7">
        <v>3</v>
      </c>
      <c r="F2557" s="7" cm="1">
        <f t="array" ref="F2557">_xlfn.XLOOKUP(SALES!$D2557,TRIM(Table5[PRODUCTS]),Table5[SELLING PRICE])</f>
        <v>2000</v>
      </c>
      <c r="G2557" s="7">
        <f t="shared" si="78"/>
        <v>6000</v>
      </c>
      <c r="H2557" s="6" t="str">
        <f t="shared" si="79"/>
        <v>Jan</v>
      </c>
      <c r="I2557" s="5">
        <f>YEAR(SALES!$A2557)</f>
        <v>2025</v>
      </c>
    </row>
    <row r="2558" spans="1:9" x14ac:dyDescent="0.35">
      <c r="A2558" s="5" t="s">
        <v>2388</v>
      </c>
      <c r="B2558" s="5" t="s">
        <v>2389</v>
      </c>
      <c r="C2558" s="5" t="s">
        <v>21</v>
      </c>
      <c r="D2558" s="5" t="s">
        <v>20</v>
      </c>
      <c r="E2558" s="5">
        <v>8</v>
      </c>
      <c r="F2558" s="5" cm="1">
        <f t="array" ref="F2558">_xlfn.XLOOKUP(SALES!$D2558,TRIM(Table5[PRODUCTS]),Table5[SELLING PRICE])</f>
        <v>2000</v>
      </c>
      <c r="G2558" s="5">
        <f t="shared" si="78"/>
        <v>16000</v>
      </c>
      <c r="H2558" s="6" t="str">
        <f t="shared" si="79"/>
        <v>Jan</v>
      </c>
      <c r="I2558" s="5">
        <f>YEAR(SALES!$A2558)</f>
        <v>2025</v>
      </c>
    </row>
    <row r="2559" spans="1:9" x14ac:dyDescent="0.35">
      <c r="A2559" s="7" t="s">
        <v>2351</v>
      </c>
      <c r="B2559" s="7" t="s">
        <v>2355</v>
      </c>
      <c r="C2559" s="7" t="s">
        <v>21</v>
      </c>
      <c r="D2559" s="7" t="s">
        <v>20</v>
      </c>
      <c r="E2559" s="7">
        <v>8</v>
      </c>
      <c r="F2559" s="7" cm="1">
        <f t="array" ref="F2559">_xlfn.XLOOKUP(SALES!$D2559,TRIM(Table5[PRODUCTS]),Table5[SELLING PRICE])</f>
        <v>2000</v>
      </c>
      <c r="G2559" s="7">
        <f t="shared" si="78"/>
        <v>16000</v>
      </c>
      <c r="H2559" s="6" t="str">
        <f t="shared" si="79"/>
        <v>Jan</v>
      </c>
      <c r="I2559" s="7">
        <f>YEAR(SALES!$A2559)</f>
        <v>2025</v>
      </c>
    </row>
    <row r="2560" spans="1:9" x14ac:dyDescent="0.35">
      <c r="A2560" s="5" t="s">
        <v>2286</v>
      </c>
      <c r="B2560" s="5" t="s">
        <v>2285</v>
      </c>
      <c r="C2560" s="5" t="s">
        <v>21</v>
      </c>
      <c r="D2560" s="5" t="s">
        <v>20</v>
      </c>
      <c r="E2560" s="5">
        <v>1</v>
      </c>
      <c r="F2560" s="5" cm="1">
        <f t="array" ref="F2560">_xlfn.XLOOKUP(SALES!$D2560,TRIM(Table5[PRODUCTS]),Table5[SELLING PRICE])</f>
        <v>2000</v>
      </c>
      <c r="G2560" s="5">
        <f t="shared" si="78"/>
        <v>2000</v>
      </c>
      <c r="H2560" s="6" t="str">
        <f t="shared" si="79"/>
        <v>Jan</v>
      </c>
      <c r="I2560" s="5">
        <f>YEAR(SALES!$A2560)</f>
        <v>2025</v>
      </c>
    </row>
    <row r="2561" spans="1:9" x14ac:dyDescent="0.35">
      <c r="A2561" s="7" t="s">
        <v>2208</v>
      </c>
      <c r="B2561" s="7" t="s">
        <v>2207</v>
      </c>
      <c r="C2561" s="7" t="s">
        <v>21</v>
      </c>
      <c r="D2561" s="7" t="s">
        <v>20</v>
      </c>
      <c r="E2561" s="7">
        <v>10</v>
      </c>
      <c r="F2561" s="7" cm="1">
        <f t="array" ref="F2561">_xlfn.XLOOKUP(SALES!$D2561,TRIM(Table5[PRODUCTS]),Table5[SELLING PRICE])</f>
        <v>2000</v>
      </c>
      <c r="G2561" s="7">
        <f t="shared" si="78"/>
        <v>20000</v>
      </c>
      <c r="H2561" s="6" t="str">
        <f t="shared" si="79"/>
        <v>Feb</v>
      </c>
      <c r="I2561" s="5">
        <f>YEAR(SALES!$A2561)</f>
        <v>2025</v>
      </c>
    </row>
    <row r="2562" spans="1:9" x14ac:dyDescent="0.35">
      <c r="A2562" s="5" t="s">
        <v>2169</v>
      </c>
      <c r="B2562" s="5" t="s">
        <v>2171</v>
      </c>
      <c r="C2562" s="5" t="s">
        <v>21</v>
      </c>
      <c r="D2562" s="5" t="s">
        <v>20</v>
      </c>
      <c r="E2562" s="5">
        <v>5</v>
      </c>
      <c r="F2562" s="5" cm="1">
        <f t="array" ref="F2562">_xlfn.XLOOKUP(SALES!$D2562,TRIM(Table5[PRODUCTS]),Table5[SELLING PRICE])</f>
        <v>2000</v>
      </c>
      <c r="G2562" s="5">
        <f t="shared" ref="G2562:G2625" si="80">PRODUCT(E2562:F2562)</f>
        <v>10000</v>
      </c>
      <c r="H2562" s="6" t="str">
        <f t="shared" ref="H2562:H2625" si="81">TEXT(A2562, "mmm")</f>
        <v>Feb</v>
      </c>
      <c r="I2562" s="5">
        <f>YEAR(SALES!$A2562)</f>
        <v>2025</v>
      </c>
    </row>
    <row r="2563" spans="1:9" x14ac:dyDescent="0.35">
      <c r="A2563" s="7" t="s">
        <v>2142</v>
      </c>
      <c r="B2563" s="7" t="s">
        <v>2144</v>
      </c>
      <c r="C2563" s="7" t="s">
        <v>21</v>
      </c>
      <c r="D2563" s="7" t="s">
        <v>20</v>
      </c>
      <c r="E2563" s="7">
        <v>12</v>
      </c>
      <c r="F2563" s="7" cm="1">
        <f t="array" ref="F2563">_xlfn.XLOOKUP(SALES!$D2563,TRIM(Table5[PRODUCTS]),Table5[SELLING PRICE])</f>
        <v>2000</v>
      </c>
      <c r="G2563" s="7">
        <f t="shared" si="80"/>
        <v>24000</v>
      </c>
      <c r="H2563" s="6" t="str">
        <f t="shared" si="81"/>
        <v>Feb</v>
      </c>
      <c r="I2563" s="5">
        <f>YEAR(SALES!$A2563)</f>
        <v>2025</v>
      </c>
    </row>
    <row r="2564" spans="1:9" x14ac:dyDescent="0.35">
      <c r="A2564" s="5" t="s">
        <v>2130</v>
      </c>
      <c r="B2564" s="5" t="s">
        <v>2133</v>
      </c>
      <c r="C2564" s="5" t="s">
        <v>21</v>
      </c>
      <c r="D2564" s="5" t="s">
        <v>20</v>
      </c>
      <c r="E2564" s="5">
        <v>8</v>
      </c>
      <c r="F2564" s="5" cm="1">
        <f t="array" ref="F2564">_xlfn.XLOOKUP(SALES!$D2564,TRIM(Table5[PRODUCTS]),Table5[SELLING PRICE])</f>
        <v>2000</v>
      </c>
      <c r="G2564" s="5">
        <f t="shared" si="80"/>
        <v>16000</v>
      </c>
      <c r="H2564" s="6" t="str">
        <f t="shared" si="81"/>
        <v>Feb</v>
      </c>
      <c r="I2564" s="5">
        <f>YEAR(SALES!$A2564)</f>
        <v>2025</v>
      </c>
    </row>
    <row r="2565" spans="1:9" x14ac:dyDescent="0.35">
      <c r="A2565" s="7" t="s">
        <v>2036</v>
      </c>
      <c r="B2565" s="7" t="s">
        <v>2040</v>
      </c>
      <c r="C2565" s="7" t="s">
        <v>21</v>
      </c>
      <c r="D2565" s="7" t="s">
        <v>20</v>
      </c>
      <c r="E2565" s="7">
        <v>2</v>
      </c>
      <c r="F2565" s="7" cm="1">
        <f t="array" ref="F2565">_xlfn.XLOOKUP(SALES!$D2565,TRIM(Table5[PRODUCTS]),Table5[SELLING PRICE])</f>
        <v>2000</v>
      </c>
      <c r="G2565" s="7">
        <f t="shared" si="80"/>
        <v>4000</v>
      </c>
      <c r="H2565" s="6" t="str">
        <f t="shared" si="81"/>
        <v>Mar</v>
      </c>
      <c r="I2565" s="7">
        <f>YEAR(SALES!$A2565)</f>
        <v>2025</v>
      </c>
    </row>
    <row r="2566" spans="1:9" x14ac:dyDescent="0.35">
      <c r="A2566" s="5" t="s">
        <v>2036</v>
      </c>
      <c r="B2566" s="5" t="s">
        <v>2039</v>
      </c>
      <c r="C2566" s="5" t="s">
        <v>21</v>
      </c>
      <c r="D2566" s="5" t="s">
        <v>20</v>
      </c>
      <c r="E2566" s="5">
        <v>1</v>
      </c>
      <c r="F2566" s="5" cm="1">
        <f t="array" ref="F2566">_xlfn.XLOOKUP(SALES!$D2566,TRIM(Table5[PRODUCTS]),Table5[SELLING PRICE])</f>
        <v>2000</v>
      </c>
      <c r="G2566" s="5">
        <f t="shared" si="80"/>
        <v>2000</v>
      </c>
      <c r="H2566" s="6" t="str">
        <f t="shared" si="81"/>
        <v>Mar</v>
      </c>
      <c r="I2566" s="5">
        <f>YEAR(SALES!$A2566)</f>
        <v>2025</v>
      </c>
    </row>
    <row r="2567" spans="1:9" x14ac:dyDescent="0.35">
      <c r="A2567" s="7" t="s">
        <v>2026</v>
      </c>
      <c r="B2567" s="7" t="s">
        <v>2031</v>
      </c>
      <c r="C2567" s="7" t="s">
        <v>21</v>
      </c>
      <c r="D2567" s="7" t="s">
        <v>20</v>
      </c>
      <c r="E2567" s="7">
        <v>11</v>
      </c>
      <c r="F2567" s="7" cm="1">
        <f t="array" ref="F2567">_xlfn.XLOOKUP(SALES!$D2567,TRIM(Table5[PRODUCTS]),Table5[SELLING PRICE])</f>
        <v>2000</v>
      </c>
      <c r="G2567" s="7">
        <f t="shared" si="80"/>
        <v>22000</v>
      </c>
      <c r="H2567" s="6" t="str">
        <f t="shared" si="81"/>
        <v>Mar</v>
      </c>
      <c r="I2567" s="5">
        <f>YEAR(SALES!$A2567)</f>
        <v>2025</v>
      </c>
    </row>
    <row r="2568" spans="1:9" x14ac:dyDescent="0.35">
      <c r="A2568" s="5" t="s">
        <v>2023</v>
      </c>
      <c r="B2568" s="5" t="s">
        <v>2024</v>
      </c>
      <c r="C2568" s="5" t="s">
        <v>21</v>
      </c>
      <c r="D2568" s="5" t="s">
        <v>20</v>
      </c>
      <c r="E2568" s="5">
        <v>1</v>
      </c>
      <c r="F2568" s="5" cm="1">
        <f t="array" ref="F2568">_xlfn.XLOOKUP(SALES!$D2568,TRIM(Table5[PRODUCTS]),Table5[SELLING PRICE])</f>
        <v>2000</v>
      </c>
      <c r="G2568" s="5">
        <f t="shared" si="80"/>
        <v>2000</v>
      </c>
      <c r="H2568" s="6" t="str">
        <f t="shared" si="81"/>
        <v>Mar</v>
      </c>
      <c r="I2568" s="5">
        <f>YEAR(SALES!$A2568)</f>
        <v>2025</v>
      </c>
    </row>
    <row r="2569" spans="1:9" x14ac:dyDescent="0.35">
      <c r="A2569" s="7" t="s">
        <v>1961</v>
      </c>
      <c r="B2569" s="7" t="s">
        <v>1964</v>
      </c>
      <c r="C2569" s="7" t="s">
        <v>21</v>
      </c>
      <c r="D2569" s="7" t="s">
        <v>20</v>
      </c>
      <c r="E2569" s="7">
        <v>14</v>
      </c>
      <c r="F2569" s="7" cm="1">
        <f t="array" ref="F2569">_xlfn.XLOOKUP(SALES!$D2569,TRIM(Table5[PRODUCTS]),Table5[SELLING PRICE])</f>
        <v>2000</v>
      </c>
      <c r="G2569" s="7">
        <f t="shared" si="80"/>
        <v>28000</v>
      </c>
      <c r="H2569" s="6" t="str">
        <f t="shared" si="81"/>
        <v>Mar</v>
      </c>
      <c r="I2569" s="5">
        <f>YEAR(SALES!$A2569)</f>
        <v>2025</v>
      </c>
    </row>
    <row r="2570" spans="1:9" x14ac:dyDescent="0.35">
      <c r="A2570" s="5" t="s">
        <v>1961</v>
      </c>
      <c r="B2570" s="5" t="s">
        <v>1960</v>
      </c>
      <c r="C2570" s="5" t="s">
        <v>21</v>
      </c>
      <c r="D2570" s="5" t="s">
        <v>20</v>
      </c>
      <c r="E2570" s="5">
        <v>7</v>
      </c>
      <c r="F2570" s="5" cm="1">
        <f t="array" ref="F2570">_xlfn.XLOOKUP(SALES!$D2570,TRIM(Table5[PRODUCTS]),Table5[SELLING PRICE])</f>
        <v>2000</v>
      </c>
      <c r="G2570" s="5">
        <f t="shared" si="80"/>
        <v>14000</v>
      </c>
      <c r="H2570" s="6" t="str">
        <f t="shared" si="81"/>
        <v>Mar</v>
      </c>
      <c r="I2570" s="5">
        <f>YEAR(SALES!$A2570)</f>
        <v>2025</v>
      </c>
    </row>
    <row r="2571" spans="1:9" x14ac:dyDescent="0.35">
      <c r="A2571" s="7" t="s">
        <v>1949</v>
      </c>
      <c r="B2571" s="7" t="s">
        <v>1952</v>
      </c>
      <c r="C2571" s="7" t="s">
        <v>21</v>
      </c>
      <c r="D2571" s="7" t="s">
        <v>20</v>
      </c>
      <c r="E2571" s="7">
        <v>10</v>
      </c>
      <c r="F2571" s="7" cm="1">
        <f t="array" ref="F2571">_xlfn.XLOOKUP(SALES!$D2571,TRIM(Table5[PRODUCTS]),Table5[SELLING PRICE])</f>
        <v>2000</v>
      </c>
      <c r="G2571" s="7">
        <f t="shared" si="80"/>
        <v>20000</v>
      </c>
      <c r="H2571" s="6" t="str">
        <f t="shared" si="81"/>
        <v>Mar</v>
      </c>
      <c r="I2571" s="7">
        <f>YEAR(SALES!$A2571)</f>
        <v>2025</v>
      </c>
    </row>
    <row r="2572" spans="1:9" x14ac:dyDescent="0.35">
      <c r="A2572" s="5" t="s">
        <v>1921</v>
      </c>
      <c r="B2572" s="5" t="s">
        <v>1929</v>
      </c>
      <c r="C2572" s="5" t="s">
        <v>21</v>
      </c>
      <c r="D2572" s="5" t="s">
        <v>20</v>
      </c>
      <c r="E2572" s="5">
        <v>13</v>
      </c>
      <c r="F2572" s="5" cm="1">
        <f t="array" ref="F2572">_xlfn.XLOOKUP(SALES!$D2572,TRIM(Table5[PRODUCTS]),Table5[SELLING PRICE])</f>
        <v>2000</v>
      </c>
      <c r="G2572" s="5">
        <f t="shared" si="80"/>
        <v>26000</v>
      </c>
      <c r="H2572" s="6" t="str">
        <f t="shared" si="81"/>
        <v>Mar</v>
      </c>
      <c r="I2572" s="5">
        <f>YEAR(SALES!$A2572)</f>
        <v>2025</v>
      </c>
    </row>
    <row r="2573" spans="1:9" x14ac:dyDescent="0.35">
      <c r="A2573" s="7" t="s">
        <v>1882</v>
      </c>
      <c r="B2573" s="7" t="s">
        <v>1881</v>
      </c>
      <c r="C2573" s="7" t="s">
        <v>21</v>
      </c>
      <c r="D2573" s="7" t="s">
        <v>20</v>
      </c>
      <c r="E2573" s="7">
        <v>14</v>
      </c>
      <c r="F2573" s="7" cm="1">
        <f t="array" ref="F2573">_xlfn.XLOOKUP(SALES!$D2573,TRIM(Table5[PRODUCTS]),Table5[SELLING PRICE])</f>
        <v>2000</v>
      </c>
      <c r="G2573" s="7">
        <f t="shared" si="80"/>
        <v>28000</v>
      </c>
      <c r="H2573" s="6" t="str">
        <f t="shared" si="81"/>
        <v>Mar</v>
      </c>
      <c r="I2573" s="5">
        <f>YEAR(SALES!$A2573)</f>
        <v>2025</v>
      </c>
    </row>
    <row r="2574" spans="1:9" x14ac:dyDescent="0.35">
      <c r="A2574" s="5" t="s">
        <v>1793</v>
      </c>
      <c r="B2574" s="5" t="s">
        <v>1795</v>
      </c>
      <c r="C2574" s="5" t="s">
        <v>21</v>
      </c>
      <c r="D2574" s="5" t="s">
        <v>20</v>
      </c>
      <c r="E2574" s="5">
        <v>7</v>
      </c>
      <c r="F2574" s="5" cm="1">
        <f t="array" ref="F2574">_xlfn.XLOOKUP(SALES!$D2574,TRIM(Table5[PRODUCTS]),Table5[SELLING PRICE])</f>
        <v>2000</v>
      </c>
      <c r="G2574" s="5">
        <f t="shared" si="80"/>
        <v>14000</v>
      </c>
      <c r="H2574" s="6" t="str">
        <f t="shared" si="81"/>
        <v>Apr</v>
      </c>
      <c r="I2574" s="5">
        <f>YEAR(SALES!$A2574)</f>
        <v>2025</v>
      </c>
    </row>
    <row r="2575" spans="1:9" x14ac:dyDescent="0.35">
      <c r="A2575" s="7" t="s">
        <v>1787</v>
      </c>
      <c r="B2575" s="7" t="s">
        <v>1788</v>
      </c>
      <c r="C2575" s="7" t="s">
        <v>21</v>
      </c>
      <c r="D2575" s="7" t="s">
        <v>20</v>
      </c>
      <c r="E2575" s="7">
        <v>6</v>
      </c>
      <c r="F2575" s="7" cm="1">
        <f t="array" ref="F2575">_xlfn.XLOOKUP(SALES!$D2575,TRIM(Table5[PRODUCTS]),Table5[SELLING PRICE])</f>
        <v>2000</v>
      </c>
      <c r="G2575" s="7">
        <f t="shared" si="80"/>
        <v>12000</v>
      </c>
      <c r="H2575" s="6" t="str">
        <f t="shared" si="81"/>
        <v>Apr</v>
      </c>
      <c r="I2575" s="5">
        <f>YEAR(SALES!$A2575)</f>
        <v>2025</v>
      </c>
    </row>
    <row r="2576" spans="1:9" x14ac:dyDescent="0.35">
      <c r="A2576" s="5" t="s">
        <v>1733</v>
      </c>
      <c r="B2576" s="5" t="s">
        <v>1736</v>
      </c>
      <c r="C2576" s="5" t="s">
        <v>21</v>
      </c>
      <c r="D2576" s="5" t="s">
        <v>20</v>
      </c>
      <c r="E2576" s="5">
        <v>4</v>
      </c>
      <c r="F2576" s="5" cm="1">
        <f t="array" ref="F2576">_xlfn.XLOOKUP(SALES!$D2576,TRIM(Table5[PRODUCTS]),Table5[SELLING PRICE])</f>
        <v>2000</v>
      </c>
      <c r="G2576" s="5">
        <f t="shared" si="80"/>
        <v>8000</v>
      </c>
      <c r="H2576" s="6" t="str">
        <f t="shared" si="81"/>
        <v>Apr</v>
      </c>
      <c r="I2576" s="5">
        <f>YEAR(SALES!$A2576)</f>
        <v>2025</v>
      </c>
    </row>
    <row r="2577" spans="1:9" x14ac:dyDescent="0.35">
      <c r="A2577" s="7" t="s">
        <v>1638</v>
      </c>
      <c r="B2577" s="7" t="s">
        <v>1642</v>
      </c>
      <c r="C2577" s="7" t="s">
        <v>21</v>
      </c>
      <c r="D2577" s="7" t="s">
        <v>20</v>
      </c>
      <c r="E2577" s="7">
        <v>6</v>
      </c>
      <c r="F2577" s="7" cm="1">
        <f t="array" ref="F2577">_xlfn.XLOOKUP(SALES!$D2577,TRIM(Table5[PRODUCTS]),Table5[SELLING PRICE])</f>
        <v>2000</v>
      </c>
      <c r="G2577" s="7">
        <f t="shared" si="80"/>
        <v>12000</v>
      </c>
      <c r="H2577" s="6" t="str">
        <f t="shared" si="81"/>
        <v>May</v>
      </c>
      <c r="I2577" s="7">
        <f>YEAR(SALES!$A2577)</f>
        <v>2025</v>
      </c>
    </row>
    <row r="2578" spans="1:9" x14ac:dyDescent="0.35">
      <c r="A2578" s="5" t="s">
        <v>1632</v>
      </c>
      <c r="B2578" s="5" t="s">
        <v>1634</v>
      </c>
      <c r="C2578" s="5" t="s">
        <v>21</v>
      </c>
      <c r="D2578" s="5" t="s">
        <v>20</v>
      </c>
      <c r="E2578" s="5">
        <v>5</v>
      </c>
      <c r="F2578" s="5" cm="1">
        <f t="array" ref="F2578">_xlfn.XLOOKUP(SALES!$D2578,TRIM(Table5[PRODUCTS]),Table5[SELLING PRICE])</f>
        <v>2000</v>
      </c>
      <c r="G2578" s="5">
        <f t="shared" si="80"/>
        <v>10000</v>
      </c>
      <c r="H2578" s="6" t="str">
        <f t="shared" si="81"/>
        <v>May</v>
      </c>
      <c r="I2578" s="5">
        <f>YEAR(SALES!$A2578)</f>
        <v>2025</v>
      </c>
    </row>
    <row r="2579" spans="1:9" x14ac:dyDescent="0.35">
      <c r="A2579" s="7" t="s">
        <v>1621</v>
      </c>
      <c r="B2579" s="7" t="s">
        <v>1630</v>
      </c>
      <c r="C2579" s="7" t="s">
        <v>21</v>
      </c>
      <c r="D2579" s="7" t="s">
        <v>20</v>
      </c>
      <c r="E2579" s="7">
        <v>7</v>
      </c>
      <c r="F2579" s="7" cm="1">
        <f t="array" ref="F2579">_xlfn.XLOOKUP(SALES!$D2579,TRIM(Table5[PRODUCTS]),Table5[SELLING PRICE])</f>
        <v>2000</v>
      </c>
      <c r="G2579" s="7">
        <f t="shared" si="80"/>
        <v>14000</v>
      </c>
      <c r="H2579" s="6" t="str">
        <f t="shared" si="81"/>
        <v>May</v>
      </c>
      <c r="I2579" s="5">
        <f>YEAR(SALES!$A2579)</f>
        <v>2025</v>
      </c>
    </row>
    <row r="2580" spans="1:9" x14ac:dyDescent="0.35">
      <c r="A2580" s="5" t="s">
        <v>1614</v>
      </c>
      <c r="B2580" s="5" t="s">
        <v>1616</v>
      </c>
      <c r="C2580" s="5" t="s">
        <v>21</v>
      </c>
      <c r="D2580" s="5" t="s">
        <v>20</v>
      </c>
      <c r="E2580" s="5">
        <v>15</v>
      </c>
      <c r="F2580" s="5" cm="1">
        <f t="array" ref="F2580">_xlfn.XLOOKUP(SALES!$D2580,TRIM(Table5[PRODUCTS]),Table5[SELLING PRICE])</f>
        <v>2000</v>
      </c>
      <c r="G2580" s="5">
        <f t="shared" si="80"/>
        <v>30000</v>
      </c>
      <c r="H2580" s="6" t="str">
        <f t="shared" si="81"/>
        <v>May</v>
      </c>
      <c r="I2580" s="5">
        <f>YEAR(SALES!$A2580)</f>
        <v>2025</v>
      </c>
    </row>
    <row r="2581" spans="1:9" x14ac:dyDescent="0.35">
      <c r="A2581" s="7" t="s">
        <v>1595</v>
      </c>
      <c r="B2581" s="7" t="s">
        <v>1594</v>
      </c>
      <c r="C2581" s="7" t="s">
        <v>21</v>
      </c>
      <c r="D2581" s="7" t="s">
        <v>20</v>
      </c>
      <c r="E2581" s="7">
        <v>5</v>
      </c>
      <c r="F2581" s="7" cm="1">
        <f t="array" ref="F2581">_xlfn.XLOOKUP(SALES!$D2581,TRIM(Table5[PRODUCTS]),Table5[SELLING PRICE])</f>
        <v>2000</v>
      </c>
      <c r="G2581" s="7">
        <f t="shared" si="80"/>
        <v>10000</v>
      </c>
      <c r="H2581" s="6" t="str">
        <f t="shared" si="81"/>
        <v>May</v>
      </c>
      <c r="I2581" s="5">
        <f>YEAR(SALES!$A2581)</f>
        <v>2025</v>
      </c>
    </row>
    <row r="2582" spans="1:9" x14ac:dyDescent="0.35">
      <c r="A2582" s="5" t="s">
        <v>1573</v>
      </c>
      <c r="B2582" s="5" t="s">
        <v>1577</v>
      </c>
      <c r="C2582" s="5" t="s">
        <v>21</v>
      </c>
      <c r="D2582" s="5" t="s">
        <v>20</v>
      </c>
      <c r="E2582" s="5">
        <v>6</v>
      </c>
      <c r="F2582" s="5" cm="1">
        <f t="array" ref="F2582">_xlfn.XLOOKUP(SALES!$D2582,TRIM(Table5[PRODUCTS]),Table5[SELLING PRICE])</f>
        <v>2000</v>
      </c>
      <c r="G2582" s="5">
        <f t="shared" si="80"/>
        <v>12000</v>
      </c>
      <c r="H2582" s="6" t="str">
        <f t="shared" si="81"/>
        <v>May</v>
      </c>
      <c r="I2582" s="5">
        <f>YEAR(SALES!$A2582)</f>
        <v>2025</v>
      </c>
    </row>
    <row r="2583" spans="1:9" x14ac:dyDescent="0.35">
      <c r="A2583" s="7" t="s">
        <v>1496</v>
      </c>
      <c r="B2583" s="7" t="s">
        <v>1497</v>
      </c>
      <c r="C2583" s="7" t="s">
        <v>21</v>
      </c>
      <c r="D2583" s="7" t="s">
        <v>20</v>
      </c>
      <c r="E2583" s="7">
        <v>14</v>
      </c>
      <c r="F2583" s="7" cm="1">
        <f t="array" ref="F2583">_xlfn.XLOOKUP(SALES!$D2583,TRIM(Table5[PRODUCTS]),Table5[SELLING PRICE])</f>
        <v>2000</v>
      </c>
      <c r="G2583" s="7">
        <f t="shared" si="80"/>
        <v>28000</v>
      </c>
      <c r="H2583" s="6" t="str">
        <f t="shared" si="81"/>
        <v>May</v>
      </c>
      <c r="I2583" s="7">
        <f>YEAR(SALES!$A2583)</f>
        <v>2025</v>
      </c>
    </row>
    <row r="2584" spans="1:9" x14ac:dyDescent="0.35">
      <c r="A2584" s="5" t="s">
        <v>1488</v>
      </c>
      <c r="B2584" s="5" t="s">
        <v>1492</v>
      </c>
      <c r="C2584" s="5" t="s">
        <v>21</v>
      </c>
      <c r="D2584" s="5" t="s">
        <v>20</v>
      </c>
      <c r="E2584" s="5">
        <v>4</v>
      </c>
      <c r="F2584" s="5" cm="1">
        <f t="array" ref="F2584">_xlfn.XLOOKUP(SALES!$D2584,TRIM(Table5[PRODUCTS]),Table5[SELLING PRICE])</f>
        <v>2000</v>
      </c>
      <c r="G2584" s="5">
        <f t="shared" si="80"/>
        <v>8000</v>
      </c>
      <c r="H2584" s="6" t="str">
        <f t="shared" si="81"/>
        <v>May</v>
      </c>
      <c r="I2584" s="5">
        <f>YEAR(SALES!$A2584)</f>
        <v>2025</v>
      </c>
    </row>
    <row r="2585" spans="1:9" x14ac:dyDescent="0.35">
      <c r="A2585" s="7" t="s">
        <v>1418</v>
      </c>
      <c r="B2585" s="7" t="s">
        <v>1421</v>
      </c>
      <c r="C2585" s="7" t="s">
        <v>21</v>
      </c>
      <c r="D2585" s="7" t="s">
        <v>20</v>
      </c>
      <c r="E2585" s="7">
        <v>1</v>
      </c>
      <c r="F2585" s="7" cm="1">
        <f t="array" ref="F2585">_xlfn.XLOOKUP(SALES!$D2585,TRIM(Table5[PRODUCTS]),Table5[SELLING PRICE])</f>
        <v>2000</v>
      </c>
      <c r="G2585" s="7">
        <f t="shared" si="80"/>
        <v>2000</v>
      </c>
      <c r="H2585" s="6" t="str">
        <f t="shared" si="81"/>
        <v>Jun</v>
      </c>
      <c r="I2585" s="5">
        <f>YEAR(SALES!$A2585)</f>
        <v>2025</v>
      </c>
    </row>
    <row r="2586" spans="1:9" x14ac:dyDescent="0.35">
      <c r="A2586" s="5" t="s">
        <v>1391</v>
      </c>
      <c r="B2586" s="5" t="s">
        <v>1394</v>
      </c>
      <c r="C2586" s="5" t="s">
        <v>21</v>
      </c>
      <c r="D2586" s="5" t="s">
        <v>20</v>
      </c>
      <c r="E2586" s="5">
        <v>2</v>
      </c>
      <c r="F2586" s="5" cm="1">
        <f t="array" ref="F2586">_xlfn.XLOOKUP(SALES!$D2586,TRIM(Table5[PRODUCTS]),Table5[SELLING PRICE])</f>
        <v>2000</v>
      </c>
      <c r="G2586" s="5">
        <f t="shared" si="80"/>
        <v>4000</v>
      </c>
      <c r="H2586" s="6" t="str">
        <f t="shared" si="81"/>
        <v>Jun</v>
      </c>
      <c r="I2586" s="5">
        <f>YEAR(SALES!$A2586)</f>
        <v>2025</v>
      </c>
    </row>
    <row r="2587" spans="1:9" x14ac:dyDescent="0.35">
      <c r="A2587" s="7" t="s">
        <v>1365</v>
      </c>
      <c r="B2587" s="7" t="s">
        <v>1370</v>
      </c>
      <c r="C2587" s="7" t="s">
        <v>21</v>
      </c>
      <c r="D2587" s="7" t="s">
        <v>20</v>
      </c>
      <c r="E2587" s="7">
        <v>11</v>
      </c>
      <c r="F2587" s="7" cm="1">
        <f t="array" ref="F2587">_xlfn.XLOOKUP(SALES!$D2587,TRIM(Table5[PRODUCTS]),Table5[SELLING PRICE])</f>
        <v>2000</v>
      </c>
      <c r="G2587" s="7">
        <f t="shared" si="80"/>
        <v>22000</v>
      </c>
      <c r="H2587" s="6" t="str">
        <f t="shared" si="81"/>
        <v>Jun</v>
      </c>
      <c r="I2587" s="5">
        <f>YEAR(SALES!$A2587)</f>
        <v>2025</v>
      </c>
    </row>
    <row r="2588" spans="1:9" x14ac:dyDescent="0.35">
      <c r="A2588" s="5" t="s">
        <v>1325</v>
      </c>
      <c r="B2588" s="5" t="s">
        <v>1328</v>
      </c>
      <c r="C2588" s="5" t="s">
        <v>21</v>
      </c>
      <c r="D2588" s="5" t="s">
        <v>20</v>
      </c>
      <c r="E2588" s="5">
        <v>11</v>
      </c>
      <c r="F2588" s="5" cm="1">
        <f t="array" ref="F2588">_xlfn.XLOOKUP(SALES!$D2588,TRIM(Table5[PRODUCTS]),Table5[SELLING PRICE])</f>
        <v>2000</v>
      </c>
      <c r="G2588" s="5">
        <f t="shared" si="80"/>
        <v>22000</v>
      </c>
      <c r="H2588" s="6" t="str">
        <f t="shared" si="81"/>
        <v>Jun</v>
      </c>
      <c r="I2588" s="5">
        <f>YEAR(SALES!$A2588)</f>
        <v>2025</v>
      </c>
    </row>
    <row r="2589" spans="1:9" x14ac:dyDescent="0.35">
      <c r="A2589" s="7" t="s">
        <v>1232</v>
      </c>
      <c r="B2589" s="7" t="s">
        <v>1233</v>
      </c>
      <c r="C2589" s="7" t="s">
        <v>21</v>
      </c>
      <c r="D2589" s="7" t="s">
        <v>20</v>
      </c>
      <c r="E2589" s="7">
        <v>5</v>
      </c>
      <c r="F2589" s="7" cm="1">
        <f t="array" ref="F2589">_xlfn.XLOOKUP(SALES!$D2589,TRIM(Table5[PRODUCTS]),Table5[SELLING PRICE])</f>
        <v>2000</v>
      </c>
      <c r="G2589" s="7">
        <f t="shared" si="80"/>
        <v>10000</v>
      </c>
      <c r="H2589" s="6" t="str">
        <f t="shared" si="81"/>
        <v>Jul</v>
      </c>
      <c r="I2589" s="7">
        <f>YEAR(SALES!$A2589)</f>
        <v>2025</v>
      </c>
    </row>
    <row r="2590" spans="1:9" x14ac:dyDescent="0.35">
      <c r="A2590" s="5" t="s">
        <v>1130</v>
      </c>
      <c r="B2590" s="5" t="s">
        <v>1131</v>
      </c>
      <c r="C2590" s="5" t="s">
        <v>21</v>
      </c>
      <c r="D2590" s="5" t="s">
        <v>20</v>
      </c>
      <c r="E2590" s="5">
        <v>12</v>
      </c>
      <c r="F2590" s="5" cm="1">
        <f t="array" ref="F2590">_xlfn.XLOOKUP(SALES!$D2590,TRIM(Table5[PRODUCTS]),Table5[SELLING PRICE])</f>
        <v>2000</v>
      </c>
      <c r="G2590" s="5">
        <f t="shared" si="80"/>
        <v>24000</v>
      </c>
      <c r="H2590" s="6" t="str">
        <f t="shared" si="81"/>
        <v>Jul</v>
      </c>
      <c r="I2590" s="5">
        <f>YEAR(SALES!$A2590)</f>
        <v>2025</v>
      </c>
    </row>
    <row r="2591" spans="1:9" x14ac:dyDescent="0.35">
      <c r="A2591" s="7" t="s">
        <v>1123</v>
      </c>
      <c r="B2591" s="7" t="s">
        <v>1125</v>
      </c>
      <c r="C2591" s="7" t="s">
        <v>21</v>
      </c>
      <c r="D2591" s="7" t="s">
        <v>20</v>
      </c>
      <c r="E2591" s="7">
        <v>2</v>
      </c>
      <c r="F2591" s="7" cm="1">
        <f t="array" ref="F2591">_xlfn.XLOOKUP(SALES!$D2591,TRIM(Table5[PRODUCTS]),Table5[SELLING PRICE])</f>
        <v>2000</v>
      </c>
      <c r="G2591" s="7">
        <f t="shared" si="80"/>
        <v>4000</v>
      </c>
      <c r="H2591" s="6" t="str">
        <f t="shared" si="81"/>
        <v>Jul</v>
      </c>
      <c r="I2591" s="5">
        <f>YEAR(SALES!$A2591)</f>
        <v>2025</v>
      </c>
    </row>
    <row r="2592" spans="1:9" x14ac:dyDescent="0.35">
      <c r="A2592" s="5" t="s">
        <v>1095</v>
      </c>
      <c r="B2592" s="5" t="s">
        <v>1100</v>
      </c>
      <c r="C2592" s="5" t="s">
        <v>21</v>
      </c>
      <c r="D2592" s="5" t="s">
        <v>20</v>
      </c>
      <c r="E2592" s="5">
        <v>5</v>
      </c>
      <c r="F2592" s="5" cm="1">
        <f t="array" ref="F2592">_xlfn.XLOOKUP(SALES!$D2592,TRIM(Table5[PRODUCTS]),Table5[SELLING PRICE])</f>
        <v>2000</v>
      </c>
      <c r="G2592" s="5">
        <f t="shared" si="80"/>
        <v>10000</v>
      </c>
      <c r="H2592" s="6" t="str">
        <f t="shared" si="81"/>
        <v>Jul</v>
      </c>
      <c r="I2592" s="5">
        <f>YEAR(SALES!$A2592)</f>
        <v>2025</v>
      </c>
    </row>
    <row r="2593" spans="1:9" x14ac:dyDescent="0.35">
      <c r="A2593" s="7" t="s">
        <v>1073</v>
      </c>
      <c r="B2593" s="7" t="s">
        <v>1076</v>
      </c>
      <c r="C2593" s="7" t="s">
        <v>21</v>
      </c>
      <c r="D2593" s="7" t="s">
        <v>20</v>
      </c>
      <c r="E2593" s="7">
        <v>15</v>
      </c>
      <c r="F2593" s="7" cm="1">
        <f t="array" ref="F2593">_xlfn.XLOOKUP(SALES!$D2593,TRIM(Table5[PRODUCTS]),Table5[SELLING PRICE])</f>
        <v>2000</v>
      </c>
      <c r="G2593" s="7">
        <f t="shared" si="80"/>
        <v>30000</v>
      </c>
      <c r="H2593" s="6" t="str">
        <f t="shared" si="81"/>
        <v>Jul</v>
      </c>
      <c r="I2593" s="5">
        <f>YEAR(SALES!$A2593)</f>
        <v>2025</v>
      </c>
    </row>
    <row r="2594" spans="1:9" x14ac:dyDescent="0.35">
      <c r="A2594" s="5" t="s">
        <v>1034</v>
      </c>
      <c r="B2594" s="5" t="s">
        <v>1041</v>
      </c>
      <c r="C2594" s="5" t="s">
        <v>21</v>
      </c>
      <c r="D2594" s="5" t="s">
        <v>20</v>
      </c>
      <c r="E2594" s="5">
        <v>11</v>
      </c>
      <c r="F2594" s="5" cm="1">
        <f t="array" ref="F2594">_xlfn.XLOOKUP(SALES!$D2594,TRIM(Table5[PRODUCTS]),Table5[SELLING PRICE])</f>
        <v>2000</v>
      </c>
      <c r="G2594" s="5">
        <f t="shared" si="80"/>
        <v>22000</v>
      </c>
      <c r="H2594" s="6" t="str">
        <f t="shared" si="81"/>
        <v>Aug</v>
      </c>
      <c r="I2594" s="5">
        <f>YEAR(SALES!$A2594)</f>
        <v>2025</v>
      </c>
    </row>
    <row r="2595" spans="1:9" x14ac:dyDescent="0.35">
      <c r="A2595" s="7" t="s">
        <v>963</v>
      </c>
      <c r="B2595" s="7" t="s">
        <v>966</v>
      </c>
      <c r="C2595" s="7" t="s">
        <v>21</v>
      </c>
      <c r="D2595" s="7" t="s">
        <v>20</v>
      </c>
      <c r="E2595" s="7">
        <v>8</v>
      </c>
      <c r="F2595" s="7" cm="1">
        <f t="array" ref="F2595">_xlfn.XLOOKUP(SALES!$D2595,TRIM(Table5[PRODUCTS]),Table5[SELLING PRICE])</f>
        <v>2000</v>
      </c>
      <c r="G2595" s="7">
        <f t="shared" si="80"/>
        <v>16000</v>
      </c>
      <c r="H2595" s="6" t="str">
        <f t="shared" si="81"/>
        <v>Aug</v>
      </c>
      <c r="I2595" s="7">
        <f>YEAR(SALES!$A2595)</f>
        <v>2025</v>
      </c>
    </row>
    <row r="2596" spans="1:9" x14ac:dyDescent="0.35">
      <c r="A2596" s="5" t="s">
        <v>963</v>
      </c>
      <c r="B2596" s="5" t="s">
        <v>964</v>
      </c>
      <c r="C2596" s="5" t="s">
        <v>21</v>
      </c>
      <c r="D2596" s="5" t="s">
        <v>20</v>
      </c>
      <c r="E2596" s="5">
        <v>2</v>
      </c>
      <c r="F2596" s="5" cm="1">
        <f t="array" ref="F2596">_xlfn.XLOOKUP(SALES!$D2596,TRIM(Table5[PRODUCTS]),Table5[SELLING PRICE])</f>
        <v>2000</v>
      </c>
      <c r="G2596" s="5">
        <f t="shared" si="80"/>
        <v>4000</v>
      </c>
      <c r="H2596" s="6" t="str">
        <f t="shared" si="81"/>
        <v>Aug</v>
      </c>
      <c r="I2596" s="5">
        <f>YEAR(SALES!$A2596)</f>
        <v>2025</v>
      </c>
    </row>
    <row r="2597" spans="1:9" x14ac:dyDescent="0.35">
      <c r="A2597" s="7" t="s">
        <v>942</v>
      </c>
      <c r="B2597" s="7" t="s">
        <v>948</v>
      </c>
      <c r="C2597" s="7" t="s">
        <v>21</v>
      </c>
      <c r="D2597" s="7" t="s">
        <v>20</v>
      </c>
      <c r="E2597" s="7">
        <v>6</v>
      </c>
      <c r="F2597" s="7" cm="1">
        <f t="array" ref="F2597">_xlfn.XLOOKUP(SALES!$D2597,TRIM(Table5[PRODUCTS]),Table5[SELLING PRICE])</f>
        <v>2000</v>
      </c>
      <c r="G2597" s="7">
        <f t="shared" si="80"/>
        <v>12000</v>
      </c>
      <c r="H2597" s="6" t="str">
        <f t="shared" si="81"/>
        <v>Aug</v>
      </c>
      <c r="I2597" s="5">
        <f>YEAR(SALES!$A2597)</f>
        <v>2025</v>
      </c>
    </row>
    <row r="2598" spans="1:9" x14ac:dyDescent="0.35">
      <c r="A2598" s="5" t="s">
        <v>937</v>
      </c>
      <c r="B2598" s="5" t="s">
        <v>938</v>
      </c>
      <c r="C2598" s="5" t="s">
        <v>21</v>
      </c>
      <c r="D2598" s="5" t="s">
        <v>20</v>
      </c>
      <c r="E2598" s="5">
        <v>5</v>
      </c>
      <c r="F2598" s="5" cm="1">
        <f t="array" ref="F2598">_xlfn.XLOOKUP(SALES!$D2598,TRIM(Table5[PRODUCTS]),Table5[SELLING PRICE])</f>
        <v>2000</v>
      </c>
      <c r="G2598" s="5">
        <f t="shared" si="80"/>
        <v>10000</v>
      </c>
      <c r="H2598" s="6" t="str">
        <f t="shared" si="81"/>
        <v>Aug</v>
      </c>
      <c r="I2598" s="5">
        <f>YEAR(SALES!$A2598)</f>
        <v>2025</v>
      </c>
    </row>
    <row r="2599" spans="1:9" x14ac:dyDescent="0.35">
      <c r="A2599" s="7" t="s">
        <v>829</v>
      </c>
      <c r="B2599" s="7" t="s">
        <v>832</v>
      </c>
      <c r="C2599" s="7" t="s">
        <v>21</v>
      </c>
      <c r="D2599" s="7" t="s">
        <v>20</v>
      </c>
      <c r="E2599" s="7">
        <v>2</v>
      </c>
      <c r="F2599" s="7" cm="1">
        <f t="array" ref="F2599">_xlfn.XLOOKUP(SALES!$D2599,TRIM(Table5[PRODUCTS]),Table5[SELLING PRICE])</f>
        <v>2000</v>
      </c>
      <c r="G2599" s="7">
        <f t="shared" si="80"/>
        <v>4000</v>
      </c>
      <c r="H2599" s="6" t="str">
        <f t="shared" si="81"/>
        <v>Sept</v>
      </c>
      <c r="I2599" s="5">
        <f>YEAR(SALES!$A2599)</f>
        <v>2025</v>
      </c>
    </row>
    <row r="2600" spans="1:9" x14ac:dyDescent="0.35">
      <c r="A2600" s="5" t="s">
        <v>829</v>
      </c>
      <c r="B2600" s="5" t="s">
        <v>831</v>
      </c>
      <c r="C2600" s="5" t="s">
        <v>21</v>
      </c>
      <c r="D2600" s="5" t="s">
        <v>20</v>
      </c>
      <c r="E2600" s="5">
        <v>14</v>
      </c>
      <c r="F2600" s="5" cm="1">
        <f t="array" ref="F2600">_xlfn.XLOOKUP(SALES!$D2600,TRIM(Table5[PRODUCTS]),Table5[SELLING PRICE])</f>
        <v>2000</v>
      </c>
      <c r="G2600" s="5">
        <f t="shared" si="80"/>
        <v>28000</v>
      </c>
      <c r="H2600" s="6" t="str">
        <f t="shared" si="81"/>
        <v>Sept</v>
      </c>
      <c r="I2600" s="5">
        <f>YEAR(SALES!$A2600)</f>
        <v>2025</v>
      </c>
    </row>
    <row r="2601" spans="1:9" x14ac:dyDescent="0.35">
      <c r="A2601" s="7" t="s">
        <v>818</v>
      </c>
      <c r="B2601" s="7" t="s">
        <v>817</v>
      </c>
      <c r="C2601" s="7" t="s">
        <v>21</v>
      </c>
      <c r="D2601" s="7" t="s">
        <v>20</v>
      </c>
      <c r="E2601" s="7">
        <v>3</v>
      </c>
      <c r="F2601" s="7" cm="1">
        <f t="array" ref="F2601">_xlfn.XLOOKUP(SALES!$D2601,TRIM(Table5[PRODUCTS]),Table5[SELLING PRICE])</f>
        <v>2000</v>
      </c>
      <c r="G2601" s="7">
        <f t="shared" si="80"/>
        <v>6000</v>
      </c>
      <c r="H2601" s="6" t="str">
        <f t="shared" si="81"/>
        <v>Sept</v>
      </c>
      <c r="I2601" s="7">
        <f>YEAR(SALES!$A2601)</f>
        <v>2025</v>
      </c>
    </row>
    <row r="2602" spans="1:9" x14ac:dyDescent="0.35">
      <c r="A2602" s="5" t="s">
        <v>765</v>
      </c>
      <c r="B2602" s="5" t="s">
        <v>767</v>
      </c>
      <c r="C2602" s="5" t="s">
        <v>21</v>
      </c>
      <c r="D2602" s="5" t="s">
        <v>20</v>
      </c>
      <c r="E2602" s="5">
        <v>4</v>
      </c>
      <c r="F2602" s="5" cm="1">
        <f t="array" ref="F2602">_xlfn.XLOOKUP(SALES!$D2602,TRIM(Table5[PRODUCTS]),Table5[SELLING PRICE])</f>
        <v>2000</v>
      </c>
      <c r="G2602" s="5">
        <f t="shared" si="80"/>
        <v>8000</v>
      </c>
      <c r="H2602" s="6" t="str">
        <f t="shared" si="81"/>
        <v>Sept</v>
      </c>
      <c r="I2602" s="5">
        <f>YEAR(SALES!$A2602)</f>
        <v>2025</v>
      </c>
    </row>
    <row r="2603" spans="1:9" x14ac:dyDescent="0.35">
      <c r="A2603" s="7" t="s">
        <v>748</v>
      </c>
      <c r="B2603" s="7" t="s">
        <v>758</v>
      </c>
      <c r="C2603" s="7" t="s">
        <v>21</v>
      </c>
      <c r="D2603" s="7" t="s">
        <v>20</v>
      </c>
      <c r="E2603" s="7">
        <v>11</v>
      </c>
      <c r="F2603" s="7" cm="1">
        <f t="array" ref="F2603">_xlfn.XLOOKUP(SALES!$D2603,TRIM(Table5[PRODUCTS]),Table5[SELLING PRICE])</f>
        <v>2000</v>
      </c>
      <c r="G2603" s="7">
        <f t="shared" si="80"/>
        <v>22000</v>
      </c>
      <c r="H2603" s="6" t="str">
        <f t="shared" si="81"/>
        <v>Sept</v>
      </c>
      <c r="I2603" s="5">
        <f>YEAR(SALES!$A2603)</f>
        <v>2025</v>
      </c>
    </row>
    <row r="2604" spans="1:9" x14ac:dyDescent="0.35">
      <c r="A2604" s="5" t="s">
        <v>677</v>
      </c>
      <c r="B2604" s="5" t="s">
        <v>676</v>
      </c>
      <c r="C2604" s="5" t="s">
        <v>21</v>
      </c>
      <c r="D2604" s="5" t="s">
        <v>20</v>
      </c>
      <c r="E2604" s="5">
        <v>4</v>
      </c>
      <c r="F2604" s="5" cm="1">
        <f t="array" ref="F2604">_xlfn.XLOOKUP(SALES!$D2604,TRIM(Table5[PRODUCTS]),Table5[SELLING PRICE])</f>
        <v>2000</v>
      </c>
      <c r="G2604" s="5">
        <f t="shared" si="80"/>
        <v>8000</v>
      </c>
      <c r="H2604" s="6" t="str">
        <f t="shared" si="81"/>
        <v>Sept</v>
      </c>
      <c r="I2604" s="5">
        <f>YEAR(SALES!$A2604)</f>
        <v>2025</v>
      </c>
    </row>
    <row r="2605" spans="1:9" x14ac:dyDescent="0.35">
      <c r="A2605" s="7" t="s">
        <v>635</v>
      </c>
      <c r="B2605" s="7" t="s">
        <v>636</v>
      </c>
      <c r="C2605" s="7" t="s">
        <v>21</v>
      </c>
      <c r="D2605" s="7" t="s">
        <v>20</v>
      </c>
      <c r="E2605" s="7">
        <v>3</v>
      </c>
      <c r="F2605" s="7" cm="1">
        <f t="array" ref="F2605">_xlfn.XLOOKUP(SALES!$D2605,TRIM(Table5[PRODUCTS]),Table5[SELLING PRICE])</f>
        <v>2000</v>
      </c>
      <c r="G2605" s="7">
        <f t="shared" si="80"/>
        <v>6000</v>
      </c>
      <c r="H2605" s="6" t="str">
        <f t="shared" si="81"/>
        <v>Oct</v>
      </c>
      <c r="I2605" s="5">
        <f>YEAR(SALES!$A2605)</f>
        <v>2025</v>
      </c>
    </row>
    <row r="2606" spans="1:9" x14ac:dyDescent="0.35">
      <c r="A2606" s="5" t="s">
        <v>633</v>
      </c>
      <c r="B2606" s="5" t="s">
        <v>632</v>
      </c>
      <c r="C2606" s="5" t="s">
        <v>21</v>
      </c>
      <c r="D2606" s="5" t="s">
        <v>20</v>
      </c>
      <c r="E2606" s="5">
        <v>7</v>
      </c>
      <c r="F2606" s="5" cm="1">
        <f t="array" ref="F2606">_xlfn.XLOOKUP(SALES!$D2606,TRIM(Table5[PRODUCTS]),Table5[SELLING PRICE])</f>
        <v>2000</v>
      </c>
      <c r="G2606" s="5">
        <f t="shared" si="80"/>
        <v>14000</v>
      </c>
      <c r="H2606" s="6" t="str">
        <f t="shared" si="81"/>
        <v>Oct</v>
      </c>
      <c r="I2606" s="5">
        <f>YEAR(SALES!$A2606)</f>
        <v>2025</v>
      </c>
    </row>
    <row r="2607" spans="1:9" x14ac:dyDescent="0.35">
      <c r="A2607" s="7" t="s">
        <v>623</v>
      </c>
      <c r="B2607" s="7" t="s">
        <v>630</v>
      </c>
      <c r="C2607" s="7" t="s">
        <v>21</v>
      </c>
      <c r="D2607" s="7" t="s">
        <v>20</v>
      </c>
      <c r="E2607" s="7">
        <v>3</v>
      </c>
      <c r="F2607" s="7" cm="1">
        <f t="array" ref="F2607">_xlfn.XLOOKUP(SALES!$D2607,TRIM(Table5[PRODUCTS]),Table5[SELLING PRICE])</f>
        <v>2000</v>
      </c>
      <c r="G2607" s="7">
        <f t="shared" si="80"/>
        <v>6000</v>
      </c>
      <c r="H2607" s="6" t="str">
        <f t="shared" si="81"/>
        <v>Oct</v>
      </c>
      <c r="I2607" s="7">
        <f>YEAR(SALES!$A2607)</f>
        <v>2025</v>
      </c>
    </row>
    <row r="2608" spans="1:9" x14ac:dyDescent="0.35">
      <c r="A2608" s="5" t="s">
        <v>619</v>
      </c>
      <c r="B2608" s="5" t="s">
        <v>618</v>
      </c>
      <c r="C2608" s="5" t="s">
        <v>21</v>
      </c>
      <c r="D2608" s="5" t="s">
        <v>20</v>
      </c>
      <c r="E2608" s="5">
        <v>15</v>
      </c>
      <c r="F2608" s="5" cm="1">
        <f t="array" ref="F2608">_xlfn.XLOOKUP(SALES!$D2608,TRIM(Table5[PRODUCTS]),Table5[SELLING PRICE])</f>
        <v>2000</v>
      </c>
      <c r="G2608" s="5">
        <f t="shared" si="80"/>
        <v>30000</v>
      </c>
      <c r="H2608" s="6" t="str">
        <f t="shared" si="81"/>
        <v>Oct</v>
      </c>
      <c r="I2608" s="5">
        <f>YEAR(SALES!$A2608)</f>
        <v>2025</v>
      </c>
    </row>
    <row r="2609" spans="1:9" x14ac:dyDescent="0.35">
      <c r="A2609" s="7" t="s">
        <v>597</v>
      </c>
      <c r="B2609" s="7" t="s">
        <v>598</v>
      </c>
      <c r="C2609" s="7" t="s">
        <v>21</v>
      </c>
      <c r="D2609" s="7" t="s">
        <v>20</v>
      </c>
      <c r="E2609" s="7">
        <v>15</v>
      </c>
      <c r="F2609" s="7" cm="1">
        <f t="array" ref="F2609">_xlfn.XLOOKUP(SALES!$D2609,TRIM(Table5[PRODUCTS]),Table5[SELLING PRICE])</f>
        <v>2000</v>
      </c>
      <c r="G2609" s="7">
        <f t="shared" si="80"/>
        <v>30000</v>
      </c>
      <c r="H2609" s="6" t="str">
        <f t="shared" si="81"/>
        <v>Oct</v>
      </c>
      <c r="I2609" s="5">
        <f>YEAR(SALES!$A2609)</f>
        <v>2025</v>
      </c>
    </row>
    <row r="2610" spans="1:9" x14ac:dyDescent="0.35">
      <c r="A2610" s="5" t="s">
        <v>547</v>
      </c>
      <c r="B2610" s="5" t="s">
        <v>546</v>
      </c>
      <c r="C2610" s="5" t="s">
        <v>21</v>
      </c>
      <c r="D2610" s="5" t="s">
        <v>20</v>
      </c>
      <c r="E2610" s="5">
        <v>13</v>
      </c>
      <c r="F2610" s="5" cm="1">
        <f t="array" ref="F2610">_xlfn.XLOOKUP(SALES!$D2610,TRIM(Table5[PRODUCTS]),Table5[SELLING PRICE])</f>
        <v>2000</v>
      </c>
      <c r="G2610" s="5">
        <f t="shared" si="80"/>
        <v>26000</v>
      </c>
      <c r="H2610" s="6" t="str">
        <f t="shared" si="81"/>
        <v>Oct</v>
      </c>
      <c r="I2610" s="5">
        <f>YEAR(SALES!$A2610)</f>
        <v>2025</v>
      </c>
    </row>
    <row r="2611" spans="1:9" x14ac:dyDescent="0.35">
      <c r="A2611" s="7" t="s">
        <v>528</v>
      </c>
      <c r="B2611" s="7" t="s">
        <v>530</v>
      </c>
      <c r="C2611" s="7" t="s">
        <v>21</v>
      </c>
      <c r="D2611" s="7" t="s">
        <v>20</v>
      </c>
      <c r="E2611" s="7">
        <v>1</v>
      </c>
      <c r="F2611" s="7" cm="1">
        <f t="array" ref="F2611">_xlfn.XLOOKUP(SALES!$D2611,TRIM(Table5[PRODUCTS]),Table5[SELLING PRICE])</f>
        <v>2000</v>
      </c>
      <c r="G2611" s="7">
        <f t="shared" si="80"/>
        <v>2000</v>
      </c>
      <c r="H2611" s="6" t="str">
        <f t="shared" si="81"/>
        <v>Oct</v>
      </c>
      <c r="I2611" s="5">
        <f>YEAR(SALES!$A2611)</f>
        <v>2025</v>
      </c>
    </row>
    <row r="2612" spans="1:9" x14ac:dyDescent="0.35">
      <c r="A2612" s="5" t="s">
        <v>510</v>
      </c>
      <c r="B2612" s="5" t="s">
        <v>514</v>
      </c>
      <c r="C2612" s="5" t="s">
        <v>21</v>
      </c>
      <c r="D2612" s="5" t="s">
        <v>20</v>
      </c>
      <c r="E2612" s="5">
        <v>13</v>
      </c>
      <c r="F2612" s="5" cm="1">
        <f t="array" ref="F2612">_xlfn.XLOOKUP(SALES!$D2612,TRIM(Table5[PRODUCTS]),Table5[SELLING PRICE])</f>
        <v>2000</v>
      </c>
      <c r="G2612" s="5">
        <f t="shared" si="80"/>
        <v>26000</v>
      </c>
      <c r="H2612" s="6" t="str">
        <f t="shared" si="81"/>
        <v>Oct</v>
      </c>
      <c r="I2612" s="5">
        <f>YEAR(SALES!$A2612)</f>
        <v>2025</v>
      </c>
    </row>
    <row r="2613" spans="1:9" x14ac:dyDescent="0.35">
      <c r="A2613" s="7" t="s">
        <v>503</v>
      </c>
      <c r="B2613" s="7" t="s">
        <v>508</v>
      </c>
      <c r="C2613" s="7" t="s">
        <v>21</v>
      </c>
      <c r="D2613" s="7" t="s">
        <v>20</v>
      </c>
      <c r="E2613" s="7">
        <v>12</v>
      </c>
      <c r="F2613" s="7" cm="1">
        <f t="array" ref="F2613">_xlfn.XLOOKUP(SALES!$D2613,TRIM(Table5[PRODUCTS]),Table5[SELLING PRICE])</f>
        <v>2000</v>
      </c>
      <c r="G2613" s="7">
        <f t="shared" si="80"/>
        <v>24000</v>
      </c>
      <c r="H2613" s="6" t="str">
        <f t="shared" si="81"/>
        <v>Oct</v>
      </c>
      <c r="I2613" s="7">
        <f>YEAR(SALES!$A2613)</f>
        <v>2025</v>
      </c>
    </row>
    <row r="2614" spans="1:9" x14ac:dyDescent="0.35">
      <c r="A2614" s="5" t="s">
        <v>406</v>
      </c>
      <c r="B2614" s="5" t="s">
        <v>411</v>
      </c>
      <c r="C2614" s="5" t="s">
        <v>21</v>
      </c>
      <c r="D2614" s="5" t="s">
        <v>20</v>
      </c>
      <c r="E2614" s="5">
        <v>2</v>
      </c>
      <c r="F2614" s="5" cm="1">
        <f t="array" ref="F2614">_xlfn.XLOOKUP(SALES!$D2614,TRIM(Table5[PRODUCTS]),Table5[SELLING PRICE])</f>
        <v>2000</v>
      </c>
      <c r="G2614" s="5">
        <f t="shared" si="80"/>
        <v>4000</v>
      </c>
      <c r="H2614" s="6" t="str">
        <f t="shared" si="81"/>
        <v>Nov</v>
      </c>
      <c r="I2614" s="5">
        <f>YEAR(SALES!$A2614)</f>
        <v>2025</v>
      </c>
    </row>
    <row r="2615" spans="1:9" x14ac:dyDescent="0.35">
      <c r="A2615" s="7" t="s">
        <v>372</v>
      </c>
      <c r="B2615" s="7" t="s">
        <v>371</v>
      </c>
      <c r="C2615" s="7" t="s">
        <v>21</v>
      </c>
      <c r="D2615" s="7" t="s">
        <v>20</v>
      </c>
      <c r="E2615" s="7">
        <v>11</v>
      </c>
      <c r="F2615" s="7" cm="1">
        <f t="array" ref="F2615">_xlfn.XLOOKUP(SALES!$D2615,TRIM(Table5[PRODUCTS]),Table5[SELLING PRICE])</f>
        <v>2000</v>
      </c>
      <c r="G2615" s="7">
        <f t="shared" si="80"/>
        <v>22000</v>
      </c>
      <c r="H2615" s="6" t="str">
        <f t="shared" si="81"/>
        <v>Nov</v>
      </c>
      <c r="I2615" s="5">
        <f>YEAR(SALES!$A2615)</f>
        <v>2025</v>
      </c>
    </row>
    <row r="2616" spans="1:9" x14ac:dyDescent="0.35">
      <c r="A2616" s="5" t="s">
        <v>344</v>
      </c>
      <c r="B2616" s="5" t="s">
        <v>347</v>
      </c>
      <c r="C2616" s="5" t="s">
        <v>21</v>
      </c>
      <c r="D2616" s="5" t="s">
        <v>20</v>
      </c>
      <c r="E2616" s="5">
        <v>2</v>
      </c>
      <c r="F2616" s="5" cm="1">
        <f t="array" ref="F2616">_xlfn.XLOOKUP(SALES!$D2616,TRIM(Table5[PRODUCTS]),Table5[SELLING PRICE])</f>
        <v>2000</v>
      </c>
      <c r="G2616" s="5">
        <f t="shared" si="80"/>
        <v>4000</v>
      </c>
      <c r="H2616" s="6" t="str">
        <f t="shared" si="81"/>
        <v>Nov</v>
      </c>
      <c r="I2616" s="5">
        <f>YEAR(SALES!$A2616)</f>
        <v>2025</v>
      </c>
    </row>
    <row r="2617" spans="1:9" x14ac:dyDescent="0.35">
      <c r="A2617" s="7" t="s">
        <v>272</v>
      </c>
      <c r="B2617" s="7" t="s">
        <v>275</v>
      </c>
      <c r="C2617" s="7" t="s">
        <v>21</v>
      </c>
      <c r="D2617" s="7" t="s">
        <v>20</v>
      </c>
      <c r="E2617" s="7">
        <v>3</v>
      </c>
      <c r="F2617" s="7" cm="1">
        <f t="array" ref="F2617">_xlfn.XLOOKUP(SALES!$D2617,TRIM(Table5[PRODUCTS]),Table5[SELLING PRICE])</f>
        <v>2000</v>
      </c>
      <c r="G2617" s="7">
        <f t="shared" si="80"/>
        <v>6000</v>
      </c>
      <c r="H2617" s="6" t="str">
        <f t="shared" si="81"/>
        <v>Nov</v>
      </c>
      <c r="I2617" s="5">
        <f>YEAR(SALES!$A2617)</f>
        <v>2025</v>
      </c>
    </row>
    <row r="2618" spans="1:9" x14ac:dyDescent="0.35">
      <c r="A2618" s="5" t="s">
        <v>241</v>
      </c>
      <c r="B2618" s="5" t="s">
        <v>248</v>
      </c>
      <c r="C2618" s="5" t="s">
        <v>21</v>
      </c>
      <c r="D2618" s="5" t="s">
        <v>20</v>
      </c>
      <c r="E2618" s="5">
        <v>5</v>
      </c>
      <c r="F2618" s="5" cm="1">
        <f t="array" ref="F2618">_xlfn.XLOOKUP(SALES!$D2618,TRIM(Table5[PRODUCTS]),Table5[SELLING PRICE])</f>
        <v>2000</v>
      </c>
      <c r="G2618" s="5">
        <f t="shared" si="80"/>
        <v>10000</v>
      </c>
      <c r="H2618" s="6" t="str">
        <f t="shared" si="81"/>
        <v>Dec</v>
      </c>
      <c r="I2618" s="5">
        <f>YEAR(SALES!$A2618)</f>
        <v>2025</v>
      </c>
    </row>
    <row r="2619" spans="1:9" x14ac:dyDescent="0.35">
      <c r="A2619" s="7" t="s">
        <v>241</v>
      </c>
      <c r="B2619" s="7" t="s">
        <v>242</v>
      </c>
      <c r="C2619" s="7" t="s">
        <v>21</v>
      </c>
      <c r="D2619" s="7" t="s">
        <v>20</v>
      </c>
      <c r="E2619" s="7">
        <v>5</v>
      </c>
      <c r="F2619" s="7" cm="1">
        <f t="array" ref="F2619">_xlfn.XLOOKUP(SALES!$D2619,TRIM(Table5[PRODUCTS]),Table5[SELLING PRICE])</f>
        <v>2000</v>
      </c>
      <c r="G2619" s="7">
        <f t="shared" si="80"/>
        <v>10000</v>
      </c>
      <c r="H2619" s="6" t="str">
        <f t="shared" si="81"/>
        <v>Dec</v>
      </c>
      <c r="I2619" s="7">
        <f>YEAR(SALES!$A2619)</f>
        <v>2025</v>
      </c>
    </row>
    <row r="2620" spans="1:9" x14ac:dyDescent="0.35">
      <c r="A2620" s="5" t="s">
        <v>194</v>
      </c>
      <c r="B2620" s="5" t="s">
        <v>207</v>
      </c>
      <c r="C2620" s="5" t="s">
        <v>21</v>
      </c>
      <c r="D2620" s="5" t="s">
        <v>20</v>
      </c>
      <c r="E2620" s="5">
        <v>5</v>
      </c>
      <c r="F2620" s="5" cm="1">
        <f t="array" ref="F2620">_xlfn.XLOOKUP(SALES!$D2620,TRIM(Table5[PRODUCTS]),Table5[SELLING PRICE])</f>
        <v>2000</v>
      </c>
      <c r="G2620" s="5">
        <f t="shared" si="80"/>
        <v>10000</v>
      </c>
      <c r="H2620" s="6" t="str">
        <f t="shared" si="81"/>
        <v>Dec</v>
      </c>
      <c r="I2620" s="5">
        <f>YEAR(SALES!$A2620)</f>
        <v>2025</v>
      </c>
    </row>
    <row r="2621" spans="1:9" x14ac:dyDescent="0.35">
      <c r="A2621" s="7" t="s">
        <v>194</v>
      </c>
      <c r="B2621" s="7" t="s">
        <v>198</v>
      </c>
      <c r="C2621" s="7" t="s">
        <v>21</v>
      </c>
      <c r="D2621" s="7" t="s">
        <v>20</v>
      </c>
      <c r="E2621" s="7">
        <v>14</v>
      </c>
      <c r="F2621" s="7" cm="1">
        <f t="array" ref="F2621">_xlfn.XLOOKUP(SALES!$D2621,TRIM(Table5[PRODUCTS]),Table5[SELLING PRICE])</f>
        <v>2000</v>
      </c>
      <c r="G2621" s="7">
        <f t="shared" si="80"/>
        <v>28000</v>
      </c>
      <c r="H2621" s="6" t="str">
        <f t="shared" si="81"/>
        <v>Dec</v>
      </c>
      <c r="I2621" s="5">
        <f>YEAR(SALES!$A2621)</f>
        <v>2025</v>
      </c>
    </row>
    <row r="2622" spans="1:9" x14ac:dyDescent="0.35">
      <c r="A2622" s="5" t="s">
        <v>190</v>
      </c>
      <c r="B2622" s="5" t="s">
        <v>189</v>
      </c>
      <c r="C2622" s="5" t="s">
        <v>21</v>
      </c>
      <c r="D2622" s="5" t="s">
        <v>20</v>
      </c>
      <c r="E2622" s="5">
        <v>11</v>
      </c>
      <c r="F2622" s="5" cm="1">
        <f t="array" ref="F2622">_xlfn.XLOOKUP(SALES!$D2622,TRIM(Table5[PRODUCTS]),Table5[SELLING PRICE])</f>
        <v>2000</v>
      </c>
      <c r="G2622" s="5">
        <f t="shared" si="80"/>
        <v>22000</v>
      </c>
      <c r="H2622" s="6" t="str">
        <f t="shared" si="81"/>
        <v>Dec</v>
      </c>
      <c r="I2622" s="5">
        <f>YEAR(SALES!$A2622)</f>
        <v>2025</v>
      </c>
    </row>
    <row r="2623" spans="1:9" x14ac:dyDescent="0.35">
      <c r="A2623" s="7" t="s">
        <v>165</v>
      </c>
      <c r="B2623" s="7" t="s">
        <v>164</v>
      </c>
      <c r="C2623" s="7" t="s">
        <v>21</v>
      </c>
      <c r="D2623" s="7" t="s">
        <v>20</v>
      </c>
      <c r="E2623" s="7">
        <v>7</v>
      </c>
      <c r="F2623" s="7" cm="1">
        <f t="array" ref="F2623">_xlfn.XLOOKUP(SALES!$D2623,TRIM(Table5[PRODUCTS]),Table5[SELLING PRICE])</f>
        <v>2000</v>
      </c>
      <c r="G2623" s="7">
        <f t="shared" si="80"/>
        <v>14000</v>
      </c>
      <c r="H2623" s="6" t="str">
        <f t="shared" si="81"/>
        <v>Dec</v>
      </c>
      <c r="I2623" s="5">
        <f>YEAR(SALES!$A2623)</f>
        <v>2025</v>
      </c>
    </row>
    <row r="2624" spans="1:9" x14ac:dyDescent="0.35">
      <c r="A2624" s="5" t="s">
        <v>134</v>
      </c>
      <c r="B2624" s="5" t="s">
        <v>133</v>
      </c>
      <c r="C2624" s="5" t="s">
        <v>21</v>
      </c>
      <c r="D2624" s="5" t="s">
        <v>20</v>
      </c>
      <c r="E2624" s="5">
        <v>5</v>
      </c>
      <c r="F2624" s="5" cm="1">
        <f t="array" ref="F2624">_xlfn.XLOOKUP(SALES!$D2624,TRIM(Table5[PRODUCTS]),Table5[SELLING PRICE])</f>
        <v>2000</v>
      </c>
      <c r="G2624" s="5">
        <f t="shared" si="80"/>
        <v>10000</v>
      </c>
      <c r="H2624" s="6" t="str">
        <f t="shared" si="81"/>
        <v>Dec</v>
      </c>
      <c r="I2624" s="5">
        <f>YEAR(SALES!$A2624)</f>
        <v>2025</v>
      </c>
    </row>
    <row r="2625" spans="1:9" x14ac:dyDescent="0.35">
      <c r="A2625" s="7" t="s">
        <v>94</v>
      </c>
      <c r="B2625" s="7" t="s">
        <v>98</v>
      </c>
      <c r="C2625" s="7" t="s">
        <v>21</v>
      </c>
      <c r="D2625" s="7" t="s">
        <v>20</v>
      </c>
      <c r="E2625" s="7">
        <v>8</v>
      </c>
      <c r="F2625" s="7" cm="1">
        <f t="array" ref="F2625">_xlfn.XLOOKUP(SALES!$D2625,TRIM(Table5[PRODUCTS]),Table5[SELLING PRICE])</f>
        <v>2000</v>
      </c>
      <c r="G2625" s="7">
        <f t="shared" si="80"/>
        <v>16000</v>
      </c>
      <c r="H2625" s="6" t="str">
        <f t="shared" si="81"/>
        <v>Dec</v>
      </c>
      <c r="I2625" s="7">
        <f>YEAR(SALES!$A2625)</f>
        <v>2025</v>
      </c>
    </row>
    <row r="2626" spans="1:9" x14ac:dyDescent="0.35">
      <c r="A2626" s="5" t="s">
        <v>49</v>
      </c>
      <c r="B2626" s="5" t="s">
        <v>60</v>
      </c>
      <c r="C2626" s="5" t="s">
        <v>21</v>
      </c>
      <c r="D2626" s="5" t="s">
        <v>20</v>
      </c>
      <c r="E2626" s="5">
        <v>13</v>
      </c>
      <c r="F2626" s="5" cm="1">
        <f t="array" ref="F2626">_xlfn.XLOOKUP(SALES!$D2626,TRIM(Table5[PRODUCTS]),Table5[SELLING PRICE])</f>
        <v>2000</v>
      </c>
      <c r="G2626" s="5">
        <f t="shared" ref="G2626:G2689" si="82">PRODUCT(E2626:F2626)</f>
        <v>26000</v>
      </c>
      <c r="H2626" s="6" t="str">
        <f t="shared" ref="H2626:H2689" si="83">TEXT(A2626, "mmm")</f>
        <v>Dec</v>
      </c>
      <c r="I2626" s="5">
        <f>YEAR(SALES!$A2626)</f>
        <v>2025</v>
      </c>
    </row>
    <row r="2627" spans="1:9" x14ac:dyDescent="0.35">
      <c r="A2627" s="7" t="s">
        <v>13</v>
      </c>
      <c r="B2627" s="7" t="s">
        <v>22</v>
      </c>
      <c r="C2627" s="7" t="s">
        <v>21</v>
      </c>
      <c r="D2627" s="7" t="s">
        <v>20</v>
      </c>
      <c r="E2627" s="7">
        <v>4</v>
      </c>
      <c r="F2627" s="7" cm="1">
        <f t="array" ref="F2627">_xlfn.XLOOKUP(SALES!$D2627,TRIM(Table5[PRODUCTS]),Table5[SELLING PRICE])</f>
        <v>2000</v>
      </c>
      <c r="G2627" s="7">
        <f t="shared" si="82"/>
        <v>8000</v>
      </c>
      <c r="H2627" s="6" t="str">
        <f t="shared" si="83"/>
        <v>Dec</v>
      </c>
      <c r="I2627" s="5">
        <f>YEAR(SALES!$A2627)</f>
        <v>2025</v>
      </c>
    </row>
    <row r="2628" spans="1:9" x14ac:dyDescent="0.35">
      <c r="A2628" s="5" t="s">
        <v>7118</v>
      </c>
      <c r="B2628" s="5" t="s">
        <v>7119</v>
      </c>
      <c r="C2628" s="5" t="s">
        <v>30</v>
      </c>
      <c r="D2628" s="5" t="s">
        <v>47</v>
      </c>
      <c r="E2628" s="5">
        <v>5</v>
      </c>
      <c r="F2628" s="5" cm="1">
        <f t="array" ref="F2628">_xlfn.XLOOKUP(SALES!$D2628,TRIM(Table5[PRODUCTS]),Table5[SELLING PRICE])</f>
        <v>8000</v>
      </c>
      <c r="G2628" s="5">
        <f t="shared" si="82"/>
        <v>40000</v>
      </c>
      <c r="H2628" s="6" t="str">
        <f t="shared" si="83"/>
        <v>Jan</v>
      </c>
      <c r="I2628" s="5">
        <f>YEAR(SALES!$A2628)</f>
        <v>2023</v>
      </c>
    </row>
    <row r="2629" spans="1:9" x14ac:dyDescent="0.35">
      <c r="A2629" s="7" t="s">
        <v>6972</v>
      </c>
      <c r="B2629" s="7" t="s">
        <v>6973</v>
      </c>
      <c r="C2629" s="7" t="s">
        <v>30</v>
      </c>
      <c r="D2629" s="7" t="s">
        <v>47</v>
      </c>
      <c r="E2629" s="7">
        <v>4</v>
      </c>
      <c r="F2629" s="7" cm="1">
        <f t="array" ref="F2629">_xlfn.XLOOKUP(SALES!$D2629,TRIM(Table5[PRODUCTS]),Table5[SELLING PRICE])</f>
        <v>8000</v>
      </c>
      <c r="G2629" s="7">
        <f t="shared" si="82"/>
        <v>32000</v>
      </c>
      <c r="H2629" s="6" t="str">
        <f t="shared" si="83"/>
        <v>Jan</v>
      </c>
      <c r="I2629" s="5">
        <f>YEAR(SALES!$A2629)</f>
        <v>2023</v>
      </c>
    </row>
    <row r="2630" spans="1:9" x14ac:dyDescent="0.35">
      <c r="A2630" s="5" t="s">
        <v>6926</v>
      </c>
      <c r="B2630" s="5" t="s">
        <v>6925</v>
      </c>
      <c r="C2630" s="5" t="s">
        <v>30</v>
      </c>
      <c r="D2630" s="5" t="s">
        <v>47</v>
      </c>
      <c r="E2630" s="5">
        <v>3</v>
      </c>
      <c r="F2630" s="5" cm="1">
        <f t="array" ref="F2630">_xlfn.XLOOKUP(SALES!$D2630,TRIM(Table5[PRODUCTS]),Table5[SELLING PRICE])</f>
        <v>8000</v>
      </c>
      <c r="G2630" s="5">
        <f t="shared" si="82"/>
        <v>24000</v>
      </c>
      <c r="H2630" s="6" t="str">
        <f t="shared" si="83"/>
        <v>Feb</v>
      </c>
      <c r="I2630" s="5">
        <f>YEAR(SALES!$A2630)</f>
        <v>2023</v>
      </c>
    </row>
    <row r="2631" spans="1:9" x14ac:dyDescent="0.35">
      <c r="A2631" s="7" t="s">
        <v>6842</v>
      </c>
      <c r="B2631" s="7" t="s">
        <v>6851</v>
      </c>
      <c r="C2631" s="7" t="s">
        <v>30</v>
      </c>
      <c r="D2631" s="7" t="s">
        <v>47</v>
      </c>
      <c r="E2631" s="7">
        <v>6</v>
      </c>
      <c r="F2631" s="7" cm="1">
        <f t="array" ref="F2631">_xlfn.XLOOKUP(SALES!$D2631,TRIM(Table5[PRODUCTS]),Table5[SELLING PRICE])</f>
        <v>8000</v>
      </c>
      <c r="G2631" s="7">
        <f t="shared" si="82"/>
        <v>48000</v>
      </c>
      <c r="H2631" s="6" t="str">
        <f t="shared" si="83"/>
        <v>Feb</v>
      </c>
      <c r="I2631" s="7">
        <f>YEAR(SALES!$A2631)</f>
        <v>2023</v>
      </c>
    </row>
    <row r="2632" spans="1:9" x14ac:dyDescent="0.35">
      <c r="A2632" s="5" t="s">
        <v>6608</v>
      </c>
      <c r="B2632" s="5" t="s">
        <v>6612</v>
      </c>
      <c r="C2632" s="5" t="s">
        <v>30</v>
      </c>
      <c r="D2632" s="5" t="s">
        <v>47</v>
      </c>
      <c r="E2632" s="5">
        <v>2</v>
      </c>
      <c r="F2632" s="5" cm="1">
        <f t="array" ref="F2632">_xlfn.XLOOKUP(SALES!$D2632,TRIM(Table5[PRODUCTS]),Table5[SELLING PRICE])</f>
        <v>8000</v>
      </c>
      <c r="G2632" s="5">
        <f t="shared" si="82"/>
        <v>16000</v>
      </c>
      <c r="H2632" s="6" t="str">
        <f t="shared" si="83"/>
        <v>Mar</v>
      </c>
      <c r="I2632" s="5">
        <f>YEAR(SALES!$A2632)</f>
        <v>2023</v>
      </c>
    </row>
    <row r="2633" spans="1:9" x14ac:dyDescent="0.35">
      <c r="A2633" s="7" t="s">
        <v>6501</v>
      </c>
      <c r="B2633" s="7" t="s">
        <v>6509</v>
      </c>
      <c r="C2633" s="7" t="s">
        <v>30</v>
      </c>
      <c r="D2633" s="7" t="s">
        <v>47</v>
      </c>
      <c r="E2633" s="7">
        <v>5</v>
      </c>
      <c r="F2633" s="7" cm="1">
        <f t="array" ref="F2633">_xlfn.XLOOKUP(SALES!$D2633,TRIM(Table5[PRODUCTS]),Table5[SELLING PRICE])</f>
        <v>8000</v>
      </c>
      <c r="G2633" s="7">
        <f t="shared" si="82"/>
        <v>40000</v>
      </c>
      <c r="H2633" s="6" t="str">
        <f t="shared" si="83"/>
        <v>Apr</v>
      </c>
      <c r="I2633" s="5">
        <f>YEAR(SALES!$A2633)</f>
        <v>2023</v>
      </c>
    </row>
    <row r="2634" spans="1:9" x14ac:dyDescent="0.35">
      <c r="A2634" s="5" t="s">
        <v>6403</v>
      </c>
      <c r="B2634" s="5" t="s">
        <v>6406</v>
      </c>
      <c r="C2634" s="5" t="s">
        <v>30</v>
      </c>
      <c r="D2634" s="5" t="s">
        <v>47</v>
      </c>
      <c r="E2634" s="5">
        <v>10</v>
      </c>
      <c r="F2634" s="5" cm="1">
        <f t="array" ref="F2634">_xlfn.XLOOKUP(SALES!$D2634,TRIM(Table5[PRODUCTS]),Table5[SELLING PRICE])</f>
        <v>8000</v>
      </c>
      <c r="G2634" s="5">
        <f t="shared" si="82"/>
        <v>80000</v>
      </c>
      <c r="H2634" s="6" t="str">
        <f t="shared" si="83"/>
        <v>Apr</v>
      </c>
      <c r="I2634" s="5">
        <f>YEAR(SALES!$A2634)</f>
        <v>2023</v>
      </c>
    </row>
    <row r="2635" spans="1:9" x14ac:dyDescent="0.35">
      <c r="A2635" s="7" t="s">
        <v>6177</v>
      </c>
      <c r="B2635" s="7" t="s">
        <v>6178</v>
      </c>
      <c r="C2635" s="7" t="s">
        <v>30</v>
      </c>
      <c r="D2635" s="7" t="s">
        <v>47</v>
      </c>
      <c r="E2635" s="7">
        <v>7</v>
      </c>
      <c r="F2635" s="7" cm="1">
        <f t="array" ref="F2635">_xlfn.XLOOKUP(SALES!$D2635,TRIM(Table5[PRODUCTS]),Table5[SELLING PRICE])</f>
        <v>8000</v>
      </c>
      <c r="G2635" s="7">
        <f t="shared" si="82"/>
        <v>56000</v>
      </c>
      <c r="H2635" s="6" t="str">
        <f t="shared" si="83"/>
        <v>May</v>
      </c>
      <c r="I2635" s="5">
        <f>YEAR(SALES!$A2635)</f>
        <v>2023</v>
      </c>
    </row>
    <row r="2636" spans="1:9" x14ac:dyDescent="0.35">
      <c r="A2636" s="5" t="s">
        <v>6150</v>
      </c>
      <c r="B2636" s="5" t="s">
        <v>6156</v>
      </c>
      <c r="C2636" s="5" t="s">
        <v>30</v>
      </c>
      <c r="D2636" s="5" t="s">
        <v>47</v>
      </c>
      <c r="E2636" s="5">
        <v>14</v>
      </c>
      <c r="F2636" s="5" cm="1">
        <f t="array" ref="F2636">_xlfn.XLOOKUP(SALES!$D2636,TRIM(Table5[PRODUCTS]),Table5[SELLING PRICE])</f>
        <v>8000</v>
      </c>
      <c r="G2636" s="5">
        <f t="shared" si="82"/>
        <v>112000</v>
      </c>
      <c r="H2636" s="6" t="str">
        <f t="shared" si="83"/>
        <v>May</v>
      </c>
      <c r="I2636" s="5">
        <f>YEAR(SALES!$A2636)</f>
        <v>2023</v>
      </c>
    </row>
    <row r="2637" spans="1:9" x14ac:dyDescent="0.35">
      <c r="A2637" s="7" t="s">
        <v>6108</v>
      </c>
      <c r="B2637" s="7" t="s">
        <v>6112</v>
      </c>
      <c r="C2637" s="7" t="s">
        <v>30</v>
      </c>
      <c r="D2637" s="7" t="s">
        <v>47</v>
      </c>
      <c r="E2637" s="7">
        <v>2</v>
      </c>
      <c r="F2637" s="7" cm="1">
        <f t="array" ref="F2637">_xlfn.XLOOKUP(SALES!$D2637,TRIM(Table5[PRODUCTS]),Table5[SELLING PRICE])</f>
        <v>8000</v>
      </c>
      <c r="G2637" s="7">
        <f t="shared" si="82"/>
        <v>16000</v>
      </c>
      <c r="H2637" s="6" t="str">
        <f t="shared" si="83"/>
        <v>May</v>
      </c>
      <c r="I2637" s="7">
        <f>YEAR(SALES!$A2637)</f>
        <v>2023</v>
      </c>
    </row>
    <row r="2638" spans="1:9" x14ac:dyDescent="0.35">
      <c r="A2638" s="5" t="s">
        <v>5986</v>
      </c>
      <c r="B2638" s="5" t="s">
        <v>5987</v>
      </c>
      <c r="C2638" s="5" t="s">
        <v>30</v>
      </c>
      <c r="D2638" s="5" t="s">
        <v>47</v>
      </c>
      <c r="E2638" s="5">
        <v>13</v>
      </c>
      <c r="F2638" s="5" cm="1">
        <f t="array" ref="F2638">_xlfn.XLOOKUP(SALES!$D2638,TRIM(Table5[PRODUCTS]),Table5[SELLING PRICE])</f>
        <v>8000</v>
      </c>
      <c r="G2638" s="5">
        <f t="shared" si="82"/>
        <v>104000</v>
      </c>
      <c r="H2638" s="6" t="str">
        <f t="shared" si="83"/>
        <v>Jun</v>
      </c>
      <c r="I2638" s="5">
        <f>YEAR(SALES!$A2638)</f>
        <v>2023</v>
      </c>
    </row>
    <row r="2639" spans="1:9" x14ac:dyDescent="0.35">
      <c r="A2639" s="7" t="s">
        <v>5849</v>
      </c>
      <c r="B2639" s="7" t="s">
        <v>5850</v>
      </c>
      <c r="C2639" s="7" t="s">
        <v>30</v>
      </c>
      <c r="D2639" s="7" t="s">
        <v>47</v>
      </c>
      <c r="E2639" s="7">
        <v>1</v>
      </c>
      <c r="F2639" s="7" cm="1">
        <f t="array" ref="F2639">_xlfn.XLOOKUP(SALES!$D2639,TRIM(Table5[PRODUCTS]),Table5[SELLING PRICE])</f>
        <v>8000</v>
      </c>
      <c r="G2639" s="7">
        <f t="shared" si="82"/>
        <v>8000</v>
      </c>
      <c r="H2639" s="6" t="str">
        <f t="shared" si="83"/>
        <v>Jul</v>
      </c>
      <c r="I2639" s="5">
        <f>YEAR(SALES!$A2639)</f>
        <v>2023</v>
      </c>
    </row>
    <row r="2640" spans="1:9" x14ac:dyDescent="0.35">
      <c r="A2640" s="5" t="s">
        <v>5769</v>
      </c>
      <c r="B2640" s="5" t="s">
        <v>5772</v>
      </c>
      <c r="C2640" s="5" t="s">
        <v>30</v>
      </c>
      <c r="D2640" s="5" t="s">
        <v>47</v>
      </c>
      <c r="E2640" s="5">
        <v>1</v>
      </c>
      <c r="F2640" s="5" cm="1">
        <f t="array" ref="F2640">_xlfn.XLOOKUP(SALES!$D2640,TRIM(Table5[PRODUCTS]),Table5[SELLING PRICE])</f>
        <v>8000</v>
      </c>
      <c r="G2640" s="5">
        <f t="shared" si="82"/>
        <v>8000</v>
      </c>
      <c r="H2640" s="6" t="str">
        <f t="shared" si="83"/>
        <v>Jul</v>
      </c>
      <c r="I2640" s="5">
        <f>YEAR(SALES!$A2640)</f>
        <v>2023</v>
      </c>
    </row>
    <row r="2641" spans="1:9" x14ac:dyDescent="0.35">
      <c r="A2641" s="7" t="s">
        <v>5566</v>
      </c>
      <c r="B2641" s="7" t="s">
        <v>5575</v>
      </c>
      <c r="C2641" s="7" t="s">
        <v>30</v>
      </c>
      <c r="D2641" s="7" t="s">
        <v>47</v>
      </c>
      <c r="E2641" s="7">
        <v>14</v>
      </c>
      <c r="F2641" s="7" cm="1">
        <f t="array" ref="F2641">_xlfn.XLOOKUP(SALES!$D2641,TRIM(Table5[PRODUCTS]),Table5[SELLING PRICE])</f>
        <v>8000</v>
      </c>
      <c r="G2641" s="7">
        <f t="shared" si="82"/>
        <v>112000</v>
      </c>
      <c r="H2641" s="6" t="str">
        <f t="shared" si="83"/>
        <v>Aug</v>
      </c>
      <c r="I2641" s="5">
        <f>YEAR(SALES!$A2641)</f>
        <v>2023</v>
      </c>
    </row>
    <row r="2642" spans="1:9" x14ac:dyDescent="0.35">
      <c r="A2642" s="5" t="s">
        <v>5408</v>
      </c>
      <c r="B2642" s="5" t="s">
        <v>5412</v>
      </c>
      <c r="C2642" s="5" t="s">
        <v>30</v>
      </c>
      <c r="D2642" s="5" t="s">
        <v>47</v>
      </c>
      <c r="E2642" s="5">
        <v>4</v>
      </c>
      <c r="F2642" s="5" cm="1">
        <f t="array" ref="F2642">_xlfn.XLOOKUP(SALES!$D2642,TRIM(Table5[PRODUCTS]),Table5[SELLING PRICE])</f>
        <v>8000</v>
      </c>
      <c r="G2642" s="5">
        <f t="shared" si="82"/>
        <v>32000</v>
      </c>
      <c r="H2642" s="6" t="str">
        <f t="shared" si="83"/>
        <v>Sept</v>
      </c>
      <c r="I2642" s="5">
        <f>YEAR(SALES!$A2642)</f>
        <v>2023</v>
      </c>
    </row>
    <row r="2643" spans="1:9" x14ac:dyDescent="0.35">
      <c r="A2643" s="7" t="s">
        <v>5312</v>
      </c>
      <c r="B2643" s="7" t="s">
        <v>5313</v>
      </c>
      <c r="C2643" s="7" t="s">
        <v>30</v>
      </c>
      <c r="D2643" s="7" t="s">
        <v>47</v>
      </c>
      <c r="E2643" s="7">
        <v>9</v>
      </c>
      <c r="F2643" s="7" cm="1">
        <f t="array" ref="F2643">_xlfn.XLOOKUP(SALES!$D2643,TRIM(Table5[PRODUCTS]),Table5[SELLING PRICE])</f>
        <v>8000</v>
      </c>
      <c r="G2643" s="7">
        <f t="shared" si="82"/>
        <v>72000</v>
      </c>
      <c r="H2643" s="6" t="str">
        <f t="shared" si="83"/>
        <v>Oct</v>
      </c>
      <c r="I2643" s="7">
        <f>YEAR(SALES!$A2643)</f>
        <v>2023</v>
      </c>
    </row>
    <row r="2644" spans="1:9" x14ac:dyDescent="0.35">
      <c r="A2644" s="5" t="s">
        <v>5279</v>
      </c>
      <c r="B2644" s="5" t="s">
        <v>5283</v>
      </c>
      <c r="C2644" s="5" t="s">
        <v>30</v>
      </c>
      <c r="D2644" s="5" t="s">
        <v>47</v>
      </c>
      <c r="E2644" s="5">
        <v>15</v>
      </c>
      <c r="F2644" s="5" cm="1">
        <f t="array" ref="F2644">_xlfn.XLOOKUP(SALES!$D2644,TRIM(Table5[PRODUCTS]),Table5[SELLING PRICE])</f>
        <v>8000</v>
      </c>
      <c r="G2644" s="5">
        <f t="shared" si="82"/>
        <v>120000</v>
      </c>
      <c r="H2644" s="6" t="str">
        <f t="shared" si="83"/>
        <v>Oct</v>
      </c>
      <c r="I2644" s="5">
        <f>YEAR(SALES!$A2644)</f>
        <v>2023</v>
      </c>
    </row>
    <row r="2645" spans="1:9" x14ac:dyDescent="0.35">
      <c r="A2645" s="7" t="s">
        <v>5199</v>
      </c>
      <c r="B2645" s="7" t="s">
        <v>5205</v>
      </c>
      <c r="C2645" s="7" t="s">
        <v>30</v>
      </c>
      <c r="D2645" s="7" t="s">
        <v>47</v>
      </c>
      <c r="E2645" s="7">
        <v>13</v>
      </c>
      <c r="F2645" s="7" cm="1">
        <f t="array" ref="F2645">_xlfn.XLOOKUP(SALES!$D2645,TRIM(Table5[PRODUCTS]),Table5[SELLING PRICE])</f>
        <v>8000</v>
      </c>
      <c r="G2645" s="7">
        <f t="shared" si="82"/>
        <v>104000</v>
      </c>
      <c r="H2645" s="6" t="str">
        <f t="shared" si="83"/>
        <v>Oct</v>
      </c>
      <c r="I2645" s="5">
        <f>YEAR(SALES!$A2645)</f>
        <v>2023</v>
      </c>
    </row>
    <row r="2646" spans="1:9" x14ac:dyDescent="0.35">
      <c r="A2646" s="5" t="s">
        <v>5110</v>
      </c>
      <c r="B2646" s="5" t="s">
        <v>5119</v>
      </c>
      <c r="C2646" s="5" t="s">
        <v>30</v>
      </c>
      <c r="D2646" s="5" t="s">
        <v>47</v>
      </c>
      <c r="E2646" s="5">
        <v>3</v>
      </c>
      <c r="F2646" s="5" cm="1">
        <f t="array" ref="F2646">_xlfn.XLOOKUP(SALES!$D2646,TRIM(Table5[PRODUCTS]),Table5[SELLING PRICE])</f>
        <v>8000</v>
      </c>
      <c r="G2646" s="5">
        <f t="shared" si="82"/>
        <v>24000</v>
      </c>
      <c r="H2646" s="6" t="str">
        <f t="shared" si="83"/>
        <v>Nov</v>
      </c>
      <c r="I2646" s="5">
        <f>YEAR(SALES!$A2646)</f>
        <v>2023</v>
      </c>
    </row>
    <row r="2647" spans="1:9" x14ac:dyDescent="0.35">
      <c r="A2647" s="7" t="s">
        <v>5102</v>
      </c>
      <c r="B2647" s="7" t="s">
        <v>5103</v>
      </c>
      <c r="C2647" s="7" t="s">
        <v>30</v>
      </c>
      <c r="D2647" s="7" t="s">
        <v>47</v>
      </c>
      <c r="E2647" s="7">
        <v>9</v>
      </c>
      <c r="F2647" s="7" cm="1">
        <f t="array" ref="F2647">_xlfn.XLOOKUP(SALES!$D2647,TRIM(Table5[PRODUCTS]),Table5[SELLING PRICE])</f>
        <v>8000</v>
      </c>
      <c r="G2647" s="7">
        <f t="shared" si="82"/>
        <v>72000</v>
      </c>
      <c r="H2647" s="6" t="str">
        <f t="shared" si="83"/>
        <v>Nov</v>
      </c>
      <c r="I2647" s="5">
        <f>YEAR(SALES!$A2647)</f>
        <v>2023</v>
      </c>
    </row>
    <row r="2648" spans="1:9" x14ac:dyDescent="0.35">
      <c r="A2648" s="5" t="s">
        <v>4919</v>
      </c>
      <c r="B2648" s="5" t="s">
        <v>4921</v>
      </c>
      <c r="C2648" s="5" t="s">
        <v>30</v>
      </c>
      <c r="D2648" s="5" t="s">
        <v>47</v>
      </c>
      <c r="E2648" s="5">
        <v>8</v>
      </c>
      <c r="F2648" s="5" cm="1">
        <f t="array" ref="F2648">_xlfn.XLOOKUP(SALES!$D2648,TRIM(Table5[PRODUCTS]),Table5[SELLING PRICE])</f>
        <v>8000</v>
      </c>
      <c r="G2648" s="5">
        <f t="shared" si="82"/>
        <v>64000</v>
      </c>
      <c r="H2648" s="6" t="str">
        <f t="shared" si="83"/>
        <v>Dec</v>
      </c>
      <c r="I2648" s="5">
        <f>YEAR(SALES!$A2648)</f>
        <v>2023</v>
      </c>
    </row>
    <row r="2649" spans="1:9" x14ac:dyDescent="0.35">
      <c r="A2649" s="7" t="s">
        <v>4476</v>
      </c>
      <c r="B2649" s="7" t="s">
        <v>4483</v>
      </c>
      <c r="C2649" s="7" t="s">
        <v>30</v>
      </c>
      <c r="D2649" s="7" t="s">
        <v>47</v>
      </c>
      <c r="E2649" s="7">
        <v>8</v>
      </c>
      <c r="F2649" s="7" cm="1">
        <f t="array" ref="F2649">_xlfn.XLOOKUP(SALES!$D2649,TRIM(Table5[PRODUCTS]),Table5[SELLING PRICE])</f>
        <v>8000</v>
      </c>
      <c r="G2649" s="7">
        <f t="shared" si="82"/>
        <v>64000</v>
      </c>
      <c r="H2649" s="6" t="str">
        <f t="shared" si="83"/>
        <v>Feb</v>
      </c>
      <c r="I2649" s="7">
        <f>YEAR(SALES!$A2649)</f>
        <v>2024</v>
      </c>
    </row>
    <row r="2650" spans="1:9" x14ac:dyDescent="0.35">
      <c r="A2650" s="5" t="s">
        <v>4301</v>
      </c>
      <c r="B2650" s="5" t="s">
        <v>4304</v>
      </c>
      <c r="C2650" s="5" t="s">
        <v>30</v>
      </c>
      <c r="D2650" s="5" t="s">
        <v>47</v>
      </c>
      <c r="E2650" s="5">
        <v>9</v>
      </c>
      <c r="F2650" s="5" cm="1">
        <f t="array" ref="F2650">_xlfn.XLOOKUP(SALES!$D2650,TRIM(Table5[PRODUCTS]),Table5[SELLING PRICE])</f>
        <v>8000</v>
      </c>
      <c r="G2650" s="5">
        <f t="shared" si="82"/>
        <v>72000</v>
      </c>
      <c r="H2650" s="6" t="str">
        <f t="shared" si="83"/>
        <v>Mar</v>
      </c>
      <c r="I2650" s="5">
        <f>YEAR(SALES!$A2650)</f>
        <v>2024</v>
      </c>
    </row>
    <row r="2651" spans="1:9" x14ac:dyDescent="0.35">
      <c r="A2651" s="7" t="s">
        <v>4291</v>
      </c>
      <c r="B2651" s="7" t="s">
        <v>4293</v>
      </c>
      <c r="C2651" s="7" t="s">
        <v>30</v>
      </c>
      <c r="D2651" s="7" t="s">
        <v>47</v>
      </c>
      <c r="E2651" s="7">
        <v>7</v>
      </c>
      <c r="F2651" s="7" cm="1">
        <f t="array" ref="F2651">_xlfn.XLOOKUP(SALES!$D2651,TRIM(Table5[PRODUCTS]),Table5[SELLING PRICE])</f>
        <v>8000</v>
      </c>
      <c r="G2651" s="7">
        <f t="shared" si="82"/>
        <v>56000</v>
      </c>
      <c r="H2651" s="6" t="str">
        <f t="shared" si="83"/>
        <v>Mar</v>
      </c>
      <c r="I2651" s="5">
        <f>YEAR(SALES!$A2651)</f>
        <v>2024</v>
      </c>
    </row>
    <row r="2652" spans="1:9" x14ac:dyDescent="0.35">
      <c r="A2652" s="5" t="s">
        <v>4204</v>
      </c>
      <c r="B2652" s="5" t="s">
        <v>4206</v>
      </c>
      <c r="C2652" s="5" t="s">
        <v>30</v>
      </c>
      <c r="D2652" s="5" t="s">
        <v>47</v>
      </c>
      <c r="E2652" s="5">
        <v>9</v>
      </c>
      <c r="F2652" s="5" cm="1">
        <f t="array" ref="F2652">_xlfn.XLOOKUP(SALES!$D2652,TRIM(Table5[PRODUCTS]),Table5[SELLING PRICE])</f>
        <v>8000</v>
      </c>
      <c r="G2652" s="5">
        <f t="shared" si="82"/>
        <v>72000</v>
      </c>
      <c r="H2652" s="6" t="str">
        <f t="shared" si="83"/>
        <v>Mar</v>
      </c>
      <c r="I2652" s="5">
        <f>YEAR(SALES!$A2652)</f>
        <v>2024</v>
      </c>
    </row>
    <row r="2653" spans="1:9" x14ac:dyDescent="0.35">
      <c r="A2653" s="7" t="s">
        <v>4056</v>
      </c>
      <c r="B2653" s="7" t="s">
        <v>4057</v>
      </c>
      <c r="C2653" s="7" t="s">
        <v>30</v>
      </c>
      <c r="D2653" s="7" t="s">
        <v>47</v>
      </c>
      <c r="E2653" s="7">
        <v>4</v>
      </c>
      <c r="F2653" s="7" cm="1">
        <f t="array" ref="F2653">_xlfn.XLOOKUP(SALES!$D2653,TRIM(Table5[PRODUCTS]),Table5[SELLING PRICE])</f>
        <v>8000</v>
      </c>
      <c r="G2653" s="7">
        <f t="shared" si="82"/>
        <v>32000</v>
      </c>
      <c r="H2653" s="6" t="str">
        <f t="shared" si="83"/>
        <v>Apr</v>
      </c>
      <c r="I2653" s="5">
        <f>YEAR(SALES!$A2653)</f>
        <v>2024</v>
      </c>
    </row>
    <row r="2654" spans="1:9" x14ac:dyDescent="0.35">
      <c r="A2654" s="5" t="s">
        <v>3988</v>
      </c>
      <c r="B2654" s="5" t="s">
        <v>3987</v>
      </c>
      <c r="C2654" s="5" t="s">
        <v>30</v>
      </c>
      <c r="D2654" s="5" t="s">
        <v>47</v>
      </c>
      <c r="E2654" s="5">
        <v>8</v>
      </c>
      <c r="F2654" s="5" cm="1">
        <f t="array" ref="F2654">_xlfn.XLOOKUP(SALES!$D2654,TRIM(Table5[PRODUCTS]),Table5[SELLING PRICE])</f>
        <v>8000</v>
      </c>
      <c r="G2654" s="5">
        <f t="shared" si="82"/>
        <v>64000</v>
      </c>
      <c r="H2654" s="6" t="str">
        <f t="shared" si="83"/>
        <v>May</v>
      </c>
      <c r="I2654" s="5">
        <f>YEAR(SALES!$A2654)</f>
        <v>2024</v>
      </c>
    </row>
    <row r="2655" spans="1:9" x14ac:dyDescent="0.35">
      <c r="A2655" s="7" t="s">
        <v>3338</v>
      </c>
      <c r="B2655" s="7" t="s">
        <v>3337</v>
      </c>
      <c r="C2655" s="7" t="s">
        <v>30</v>
      </c>
      <c r="D2655" s="7" t="s">
        <v>47</v>
      </c>
      <c r="E2655" s="7">
        <v>4</v>
      </c>
      <c r="F2655" s="7" cm="1">
        <f t="array" ref="F2655">_xlfn.XLOOKUP(SALES!$D2655,TRIM(Table5[PRODUCTS]),Table5[SELLING PRICE])</f>
        <v>8000</v>
      </c>
      <c r="G2655" s="7">
        <f t="shared" si="82"/>
        <v>32000</v>
      </c>
      <c r="H2655" s="6" t="str">
        <f t="shared" si="83"/>
        <v>Aug</v>
      </c>
      <c r="I2655" s="7">
        <f>YEAR(SALES!$A2655)</f>
        <v>2024</v>
      </c>
    </row>
    <row r="2656" spans="1:9" x14ac:dyDescent="0.35">
      <c r="A2656" s="5" t="s">
        <v>3002</v>
      </c>
      <c r="B2656" s="5" t="s">
        <v>3001</v>
      </c>
      <c r="C2656" s="5" t="s">
        <v>30</v>
      </c>
      <c r="D2656" s="5" t="s">
        <v>47</v>
      </c>
      <c r="E2656" s="5">
        <v>3</v>
      </c>
      <c r="F2656" s="5" cm="1">
        <f t="array" ref="F2656">_xlfn.XLOOKUP(SALES!$D2656,TRIM(Table5[PRODUCTS]),Table5[SELLING PRICE])</f>
        <v>8000</v>
      </c>
      <c r="G2656" s="5">
        <f t="shared" si="82"/>
        <v>24000</v>
      </c>
      <c r="H2656" s="6" t="str">
        <f t="shared" si="83"/>
        <v>Oct</v>
      </c>
      <c r="I2656" s="5">
        <f>YEAR(SALES!$A2656)</f>
        <v>2024</v>
      </c>
    </row>
    <row r="2657" spans="1:9" x14ac:dyDescent="0.35">
      <c r="A2657" s="7" t="s">
        <v>2973</v>
      </c>
      <c r="B2657" s="7" t="s">
        <v>2977</v>
      </c>
      <c r="C2657" s="7" t="s">
        <v>30</v>
      </c>
      <c r="D2657" s="7" t="s">
        <v>47</v>
      </c>
      <c r="E2657" s="7">
        <v>5</v>
      </c>
      <c r="F2657" s="7" cm="1">
        <f t="array" ref="F2657">_xlfn.XLOOKUP(SALES!$D2657,TRIM(Table5[PRODUCTS]),Table5[SELLING PRICE])</f>
        <v>8000</v>
      </c>
      <c r="G2657" s="7">
        <f t="shared" si="82"/>
        <v>40000</v>
      </c>
      <c r="H2657" s="6" t="str">
        <f t="shared" si="83"/>
        <v>Oct</v>
      </c>
      <c r="I2657" s="5">
        <f>YEAR(SALES!$A2657)</f>
        <v>2024</v>
      </c>
    </row>
    <row r="2658" spans="1:9" x14ac:dyDescent="0.35">
      <c r="A2658" s="5" t="s">
        <v>2951</v>
      </c>
      <c r="B2658" s="5" t="s">
        <v>2950</v>
      </c>
      <c r="C2658" s="5" t="s">
        <v>30</v>
      </c>
      <c r="D2658" s="5" t="s">
        <v>47</v>
      </c>
      <c r="E2658" s="5">
        <v>8</v>
      </c>
      <c r="F2658" s="5" cm="1">
        <f t="array" ref="F2658">_xlfn.XLOOKUP(SALES!$D2658,TRIM(Table5[PRODUCTS]),Table5[SELLING PRICE])</f>
        <v>8000</v>
      </c>
      <c r="G2658" s="5">
        <f t="shared" si="82"/>
        <v>64000</v>
      </c>
      <c r="H2658" s="6" t="str">
        <f t="shared" si="83"/>
        <v>Oct</v>
      </c>
      <c r="I2658" s="5">
        <f>YEAR(SALES!$A2658)</f>
        <v>2024</v>
      </c>
    </row>
    <row r="2659" spans="1:9" x14ac:dyDescent="0.35">
      <c r="A2659" s="7" t="s">
        <v>2937</v>
      </c>
      <c r="B2659" s="7" t="s">
        <v>2938</v>
      </c>
      <c r="C2659" s="7" t="s">
        <v>30</v>
      </c>
      <c r="D2659" s="7" t="s">
        <v>47</v>
      </c>
      <c r="E2659" s="7">
        <v>9</v>
      </c>
      <c r="F2659" s="7" cm="1">
        <f t="array" ref="F2659">_xlfn.XLOOKUP(SALES!$D2659,TRIM(Table5[PRODUCTS]),Table5[SELLING PRICE])</f>
        <v>8000</v>
      </c>
      <c r="G2659" s="7">
        <f t="shared" si="82"/>
        <v>72000</v>
      </c>
      <c r="H2659" s="6" t="str">
        <f t="shared" si="83"/>
        <v>Oct</v>
      </c>
      <c r="I2659" s="5">
        <f>YEAR(SALES!$A2659)</f>
        <v>2024</v>
      </c>
    </row>
    <row r="2660" spans="1:9" x14ac:dyDescent="0.35">
      <c r="A2660" s="5" t="s">
        <v>2918</v>
      </c>
      <c r="B2660" s="5" t="s">
        <v>2921</v>
      </c>
      <c r="C2660" s="5" t="s">
        <v>30</v>
      </c>
      <c r="D2660" s="5" t="s">
        <v>47</v>
      </c>
      <c r="E2660" s="5">
        <v>13</v>
      </c>
      <c r="F2660" s="5" cm="1">
        <f t="array" ref="F2660">_xlfn.XLOOKUP(SALES!$D2660,TRIM(Table5[PRODUCTS]),Table5[SELLING PRICE])</f>
        <v>8000</v>
      </c>
      <c r="G2660" s="5">
        <f t="shared" si="82"/>
        <v>104000</v>
      </c>
      <c r="H2660" s="6" t="str">
        <f t="shared" si="83"/>
        <v>Oct</v>
      </c>
      <c r="I2660" s="5">
        <f>YEAR(SALES!$A2660)</f>
        <v>2024</v>
      </c>
    </row>
    <row r="2661" spans="1:9" x14ac:dyDescent="0.35">
      <c r="A2661" s="7" t="s">
        <v>2908</v>
      </c>
      <c r="B2661" s="7" t="s">
        <v>2911</v>
      </c>
      <c r="C2661" s="7" t="s">
        <v>30</v>
      </c>
      <c r="D2661" s="7" t="s">
        <v>47</v>
      </c>
      <c r="E2661" s="7">
        <v>14</v>
      </c>
      <c r="F2661" s="7" cm="1">
        <f t="array" ref="F2661">_xlfn.XLOOKUP(SALES!$D2661,TRIM(Table5[PRODUCTS]),Table5[SELLING PRICE])</f>
        <v>8000</v>
      </c>
      <c r="G2661" s="7">
        <f t="shared" si="82"/>
        <v>112000</v>
      </c>
      <c r="H2661" s="6" t="str">
        <f t="shared" si="83"/>
        <v>Oct</v>
      </c>
      <c r="I2661" s="7">
        <f>YEAR(SALES!$A2661)</f>
        <v>2024</v>
      </c>
    </row>
    <row r="2662" spans="1:9" x14ac:dyDescent="0.35">
      <c r="A2662" s="5" t="s">
        <v>2799</v>
      </c>
      <c r="B2662" s="5" t="s">
        <v>2798</v>
      </c>
      <c r="C2662" s="5" t="s">
        <v>30</v>
      </c>
      <c r="D2662" s="5" t="s">
        <v>47</v>
      </c>
      <c r="E2662" s="5">
        <v>10</v>
      </c>
      <c r="F2662" s="5" cm="1">
        <f t="array" ref="F2662">_xlfn.XLOOKUP(SALES!$D2662,TRIM(Table5[PRODUCTS]),Table5[SELLING PRICE])</f>
        <v>8000</v>
      </c>
      <c r="G2662" s="5">
        <f t="shared" si="82"/>
        <v>80000</v>
      </c>
      <c r="H2662" s="6" t="str">
        <f t="shared" si="83"/>
        <v>Nov</v>
      </c>
      <c r="I2662" s="5">
        <f>YEAR(SALES!$A2662)</f>
        <v>2024</v>
      </c>
    </row>
    <row r="2663" spans="1:9" x14ac:dyDescent="0.35">
      <c r="A2663" s="7" t="s">
        <v>2735</v>
      </c>
      <c r="B2663" s="7" t="s">
        <v>2736</v>
      </c>
      <c r="C2663" s="7" t="s">
        <v>30</v>
      </c>
      <c r="D2663" s="7" t="s">
        <v>47</v>
      </c>
      <c r="E2663" s="7">
        <v>5</v>
      </c>
      <c r="F2663" s="7" cm="1">
        <f t="array" ref="F2663">_xlfn.XLOOKUP(SALES!$D2663,TRIM(Table5[PRODUCTS]),Table5[SELLING PRICE])</f>
        <v>8000</v>
      </c>
      <c r="G2663" s="7">
        <f t="shared" si="82"/>
        <v>40000</v>
      </c>
      <c r="H2663" s="6" t="str">
        <f t="shared" si="83"/>
        <v>Nov</v>
      </c>
      <c r="I2663" s="5">
        <f>YEAR(SALES!$A2663)</f>
        <v>2024</v>
      </c>
    </row>
    <row r="2664" spans="1:9" x14ac:dyDescent="0.35">
      <c r="A2664" s="5" t="s">
        <v>2611</v>
      </c>
      <c r="B2664" s="5" t="s">
        <v>2614</v>
      </c>
      <c r="C2664" s="5" t="s">
        <v>30</v>
      </c>
      <c r="D2664" s="5" t="s">
        <v>47</v>
      </c>
      <c r="E2664" s="5">
        <v>11</v>
      </c>
      <c r="F2664" s="5" cm="1">
        <f t="array" ref="F2664">_xlfn.XLOOKUP(SALES!$D2664,TRIM(Table5[PRODUCTS]),Table5[SELLING PRICE])</f>
        <v>8000</v>
      </c>
      <c r="G2664" s="5">
        <f t="shared" si="82"/>
        <v>88000</v>
      </c>
      <c r="H2664" s="6" t="str">
        <f t="shared" si="83"/>
        <v>Nov</v>
      </c>
      <c r="I2664" s="5">
        <f>YEAR(SALES!$A2664)</f>
        <v>2024</v>
      </c>
    </row>
    <row r="2665" spans="1:9" x14ac:dyDescent="0.35">
      <c r="A2665" s="7" t="s">
        <v>2583</v>
      </c>
      <c r="B2665" s="7" t="s">
        <v>2586</v>
      </c>
      <c r="C2665" s="7" t="s">
        <v>30</v>
      </c>
      <c r="D2665" s="7" t="s">
        <v>47</v>
      </c>
      <c r="E2665" s="7">
        <v>9</v>
      </c>
      <c r="F2665" s="7" cm="1">
        <f t="array" ref="F2665">_xlfn.XLOOKUP(SALES!$D2665,TRIM(Table5[PRODUCTS]),Table5[SELLING PRICE])</f>
        <v>8000</v>
      </c>
      <c r="G2665" s="7">
        <f t="shared" si="82"/>
        <v>72000</v>
      </c>
      <c r="H2665" s="6" t="str">
        <f t="shared" si="83"/>
        <v>Dec</v>
      </c>
      <c r="I2665" s="5">
        <f>YEAR(SALES!$A2665)</f>
        <v>2024</v>
      </c>
    </row>
    <row r="2666" spans="1:9" x14ac:dyDescent="0.35">
      <c r="A2666" s="5" t="s">
        <v>2507</v>
      </c>
      <c r="B2666" s="5" t="s">
        <v>2509</v>
      </c>
      <c r="C2666" s="5" t="s">
        <v>30</v>
      </c>
      <c r="D2666" s="5" t="s">
        <v>47</v>
      </c>
      <c r="E2666" s="5">
        <v>8</v>
      </c>
      <c r="F2666" s="5" cm="1">
        <f t="array" ref="F2666">_xlfn.XLOOKUP(SALES!$D2666,TRIM(Table5[PRODUCTS]),Table5[SELLING PRICE])</f>
        <v>8000</v>
      </c>
      <c r="G2666" s="5">
        <f t="shared" si="82"/>
        <v>64000</v>
      </c>
      <c r="H2666" s="6" t="str">
        <f t="shared" si="83"/>
        <v>Dec</v>
      </c>
      <c r="I2666" s="5">
        <f>YEAR(SALES!$A2666)</f>
        <v>2024</v>
      </c>
    </row>
    <row r="2667" spans="1:9" x14ac:dyDescent="0.35">
      <c r="A2667" s="7" t="s">
        <v>2237</v>
      </c>
      <c r="B2667" s="7" t="s">
        <v>2238</v>
      </c>
      <c r="C2667" s="7" t="s">
        <v>30</v>
      </c>
      <c r="D2667" s="7" t="s">
        <v>47</v>
      </c>
      <c r="E2667" s="7">
        <v>10</v>
      </c>
      <c r="F2667" s="7" cm="1">
        <f t="array" ref="F2667">_xlfn.XLOOKUP(SALES!$D2667,TRIM(Table5[PRODUCTS]),Table5[SELLING PRICE])</f>
        <v>8000</v>
      </c>
      <c r="G2667" s="7">
        <f t="shared" si="82"/>
        <v>80000</v>
      </c>
      <c r="H2667" s="6" t="str">
        <f t="shared" si="83"/>
        <v>Jan</v>
      </c>
      <c r="I2667" s="7">
        <f>YEAR(SALES!$A2667)</f>
        <v>2025</v>
      </c>
    </row>
    <row r="2668" spans="1:9" x14ac:dyDescent="0.35">
      <c r="A2668" s="5" t="s">
        <v>2208</v>
      </c>
      <c r="B2668" s="5" t="s">
        <v>2211</v>
      </c>
      <c r="C2668" s="5" t="s">
        <v>30</v>
      </c>
      <c r="D2668" s="5" t="s">
        <v>47</v>
      </c>
      <c r="E2668" s="5">
        <v>13</v>
      </c>
      <c r="F2668" s="5" cm="1">
        <f t="array" ref="F2668">_xlfn.XLOOKUP(SALES!$D2668,TRIM(Table5[PRODUCTS]),Table5[SELLING PRICE])</f>
        <v>8000</v>
      </c>
      <c r="G2668" s="5">
        <f t="shared" si="82"/>
        <v>104000</v>
      </c>
      <c r="H2668" s="6" t="str">
        <f t="shared" si="83"/>
        <v>Feb</v>
      </c>
      <c r="I2668" s="5">
        <f>YEAR(SALES!$A2668)</f>
        <v>2025</v>
      </c>
    </row>
    <row r="2669" spans="1:9" x14ac:dyDescent="0.35">
      <c r="A2669" s="7" t="s">
        <v>2169</v>
      </c>
      <c r="B2669" s="7" t="s">
        <v>2168</v>
      </c>
      <c r="C2669" s="7" t="s">
        <v>30</v>
      </c>
      <c r="D2669" s="7" t="s">
        <v>47</v>
      </c>
      <c r="E2669" s="7">
        <v>7</v>
      </c>
      <c r="F2669" s="7" cm="1">
        <f t="array" ref="F2669">_xlfn.XLOOKUP(SALES!$D2669,TRIM(Table5[PRODUCTS]),Table5[SELLING PRICE])</f>
        <v>8000</v>
      </c>
      <c r="G2669" s="7">
        <f t="shared" si="82"/>
        <v>56000</v>
      </c>
      <c r="H2669" s="6" t="str">
        <f t="shared" si="83"/>
        <v>Feb</v>
      </c>
      <c r="I2669" s="5">
        <f>YEAR(SALES!$A2669)</f>
        <v>2025</v>
      </c>
    </row>
    <row r="2670" spans="1:9" x14ac:dyDescent="0.35">
      <c r="A2670" s="5" t="s">
        <v>2130</v>
      </c>
      <c r="B2670" s="5" t="s">
        <v>2139</v>
      </c>
      <c r="C2670" s="5" t="s">
        <v>30</v>
      </c>
      <c r="D2670" s="5" t="s">
        <v>47</v>
      </c>
      <c r="E2670" s="5">
        <v>4</v>
      </c>
      <c r="F2670" s="5" cm="1">
        <f t="array" ref="F2670">_xlfn.XLOOKUP(SALES!$D2670,TRIM(Table5[PRODUCTS]),Table5[SELLING PRICE])</f>
        <v>8000</v>
      </c>
      <c r="G2670" s="5">
        <f t="shared" si="82"/>
        <v>32000</v>
      </c>
      <c r="H2670" s="6" t="str">
        <f t="shared" si="83"/>
        <v>Feb</v>
      </c>
      <c r="I2670" s="5">
        <f>YEAR(SALES!$A2670)</f>
        <v>2025</v>
      </c>
    </row>
    <row r="2671" spans="1:9" x14ac:dyDescent="0.35">
      <c r="A2671" s="7" t="s">
        <v>2106</v>
      </c>
      <c r="B2671" s="7" t="s">
        <v>2110</v>
      </c>
      <c r="C2671" s="7" t="s">
        <v>30</v>
      </c>
      <c r="D2671" s="7" t="s">
        <v>47</v>
      </c>
      <c r="E2671" s="7">
        <v>8</v>
      </c>
      <c r="F2671" s="7" cm="1">
        <f t="array" ref="F2671">_xlfn.XLOOKUP(SALES!$D2671,TRIM(Table5[PRODUCTS]),Table5[SELLING PRICE])</f>
        <v>8000</v>
      </c>
      <c r="G2671" s="7">
        <f t="shared" si="82"/>
        <v>64000</v>
      </c>
      <c r="H2671" s="6" t="str">
        <f t="shared" si="83"/>
        <v>Feb</v>
      </c>
      <c r="I2671" s="5">
        <f>YEAR(SALES!$A2671)</f>
        <v>2025</v>
      </c>
    </row>
    <row r="2672" spans="1:9" x14ac:dyDescent="0.35">
      <c r="A2672" s="5" t="s">
        <v>2075</v>
      </c>
      <c r="B2672" s="5" t="s">
        <v>2076</v>
      </c>
      <c r="C2672" s="5" t="s">
        <v>30</v>
      </c>
      <c r="D2672" s="5" t="s">
        <v>47</v>
      </c>
      <c r="E2672" s="5">
        <v>9</v>
      </c>
      <c r="F2672" s="5" cm="1">
        <f t="array" ref="F2672">_xlfn.XLOOKUP(SALES!$D2672,TRIM(Table5[PRODUCTS]),Table5[SELLING PRICE])</f>
        <v>8000</v>
      </c>
      <c r="G2672" s="5">
        <f t="shared" si="82"/>
        <v>72000</v>
      </c>
      <c r="H2672" s="6" t="str">
        <f t="shared" si="83"/>
        <v>Feb</v>
      </c>
      <c r="I2672" s="5">
        <f>YEAR(SALES!$A2672)</f>
        <v>2025</v>
      </c>
    </row>
    <row r="2673" spans="1:9" x14ac:dyDescent="0.35">
      <c r="A2673" s="7" t="s">
        <v>2056</v>
      </c>
      <c r="B2673" s="7" t="s">
        <v>2060</v>
      </c>
      <c r="C2673" s="7" t="s">
        <v>30</v>
      </c>
      <c r="D2673" s="7" t="s">
        <v>47</v>
      </c>
      <c r="E2673" s="7">
        <v>5</v>
      </c>
      <c r="F2673" s="7" cm="1">
        <f t="array" ref="F2673">_xlfn.XLOOKUP(SALES!$D2673,TRIM(Table5[PRODUCTS]),Table5[SELLING PRICE])</f>
        <v>8000</v>
      </c>
      <c r="G2673" s="7">
        <f t="shared" si="82"/>
        <v>40000</v>
      </c>
      <c r="H2673" s="6" t="str">
        <f t="shared" si="83"/>
        <v>Feb</v>
      </c>
      <c r="I2673" s="7">
        <f>YEAR(SALES!$A2673)</f>
        <v>2025</v>
      </c>
    </row>
    <row r="2674" spans="1:9" x14ac:dyDescent="0.35">
      <c r="A2674" s="5" t="s">
        <v>2056</v>
      </c>
      <c r="B2674" s="5" t="s">
        <v>2059</v>
      </c>
      <c r="C2674" s="5" t="s">
        <v>30</v>
      </c>
      <c r="D2674" s="5" t="s">
        <v>47</v>
      </c>
      <c r="E2674" s="5">
        <v>4</v>
      </c>
      <c r="F2674" s="5" cm="1">
        <f t="array" ref="F2674">_xlfn.XLOOKUP(SALES!$D2674,TRIM(Table5[PRODUCTS]),Table5[SELLING PRICE])</f>
        <v>8000</v>
      </c>
      <c r="G2674" s="5">
        <f t="shared" si="82"/>
        <v>32000</v>
      </c>
      <c r="H2674" s="6" t="str">
        <f t="shared" si="83"/>
        <v>Feb</v>
      </c>
      <c r="I2674" s="5">
        <f>YEAR(SALES!$A2674)</f>
        <v>2025</v>
      </c>
    </row>
    <row r="2675" spans="1:9" x14ac:dyDescent="0.35">
      <c r="A2675" s="7" t="s">
        <v>2045</v>
      </c>
      <c r="B2675" s="7" t="s">
        <v>2044</v>
      </c>
      <c r="C2675" s="7" t="s">
        <v>30</v>
      </c>
      <c r="D2675" s="7" t="s">
        <v>47</v>
      </c>
      <c r="E2675" s="7">
        <v>8</v>
      </c>
      <c r="F2675" s="7" cm="1">
        <f t="array" ref="F2675">_xlfn.XLOOKUP(SALES!$D2675,TRIM(Table5[PRODUCTS]),Table5[SELLING PRICE])</f>
        <v>8000</v>
      </c>
      <c r="G2675" s="7">
        <f t="shared" si="82"/>
        <v>64000</v>
      </c>
      <c r="H2675" s="6" t="str">
        <f t="shared" si="83"/>
        <v>Mar</v>
      </c>
      <c r="I2675" s="5">
        <f>YEAR(SALES!$A2675)</f>
        <v>2025</v>
      </c>
    </row>
    <row r="2676" spans="1:9" x14ac:dyDescent="0.35">
      <c r="A2676" s="5" t="s">
        <v>1826</v>
      </c>
      <c r="B2676" s="5" t="s">
        <v>1827</v>
      </c>
      <c r="C2676" s="5" t="s">
        <v>30</v>
      </c>
      <c r="D2676" s="5" t="s">
        <v>47</v>
      </c>
      <c r="E2676" s="5">
        <v>7</v>
      </c>
      <c r="F2676" s="5" cm="1">
        <f t="array" ref="F2676">_xlfn.XLOOKUP(SALES!$D2676,TRIM(Table5[PRODUCTS]),Table5[SELLING PRICE])</f>
        <v>8000</v>
      </c>
      <c r="G2676" s="5">
        <f t="shared" si="82"/>
        <v>56000</v>
      </c>
      <c r="H2676" s="6" t="str">
        <f t="shared" si="83"/>
        <v>Apr</v>
      </c>
      <c r="I2676" s="5">
        <f>YEAR(SALES!$A2676)</f>
        <v>2025</v>
      </c>
    </row>
    <row r="2677" spans="1:9" x14ac:dyDescent="0.35">
      <c r="A2677" s="7" t="s">
        <v>1773</v>
      </c>
      <c r="B2677" s="7" t="s">
        <v>1774</v>
      </c>
      <c r="C2677" s="7" t="s">
        <v>30</v>
      </c>
      <c r="D2677" s="7" t="s">
        <v>47</v>
      </c>
      <c r="E2677" s="7">
        <v>12</v>
      </c>
      <c r="F2677" s="7" cm="1">
        <f t="array" ref="F2677">_xlfn.XLOOKUP(SALES!$D2677,TRIM(Table5[PRODUCTS]),Table5[SELLING PRICE])</f>
        <v>8000</v>
      </c>
      <c r="G2677" s="7">
        <f t="shared" si="82"/>
        <v>96000</v>
      </c>
      <c r="H2677" s="6" t="str">
        <f t="shared" si="83"/>
        <v>Apr</v>
      </c>
      <c r="I2677" s="5">
        <f>YEAR(SALES!$A2677)</f>
        <v>2025</v>
      </c>
    </row>
    <row r="2678" spans="1:9" x14ac:dyDescent="0.35">
      <c r="A2678" s="5" t="s">
        <v>1445</v>
      </c>
      <c r="B2678" s="5" t="s">
        <v>1444</v>
      </c>
      <c r="C2678" s="5" t="s">
        <v>30</v>
      </c>
      <c r="D2678" s="5" t="s">
        <v>47</v>
      </c>
      <c r="E2678" s="5">
        <v>7</v>
      </c>
      <c r="F2678" s="5" cm="1">
        <f t="array" ref="F2678">_xlfn.XLOOKUP(SALES!$D2678,TRIM(Table5[PRODUCTS]),Table5[SELLING PRICE])</f>
        <v>8000</v>
      </c>
      <c r="G2678" s="5">
        <f t="shared" si="82"/>
        <v>56000</v>
      </c>
      <c r="H2678" s="6" t="str">
        <f t="shared" si="83"/>
        <v>May</v>
      </c>
      <c r="I2678" s="5">
        <f>YEAR(SALES!$A2678)</f>
        <v>2025</v>
      </c>
    </row>
    <row r="2679" spans="1:9" x14ac:dyDescent="0.35">
      <c r="A2679" s="7" t="s">
        <v>1305</v>
      </c>
      <c r="B2679" s="7" t="s">
        <v>1307</v>
      </c>
      <c r="C2679" s="7" t="s">
        <v>30</v>
      </c>
      <c r="D2679" s="7" t="s">
        <v>47</v>
      </c>
      <c r="E2679" s="7">
        <v>11</v>
      </c>
      <c r="F2679" s="7" cm="1">
        <f t="array" ref="F2679">_xlfn.XLOOKUP(SALES!$D2679,TRIM(Table5[PRODUCTS]),Table5[SELLING PRICE])</f>
        <v>8000</v>
      </c>
      <c r="G2679" s="7">
        <f t="shared" si="82"/>
        <v>88000</v>
      </c>
      <c r="H2679" s="6" t="str">
        <f t="shared" si="83"/>
        <v>Jun</v>
      </c>
      <c r="I2679" s="7">
        <f>YEAR(SALES!$A2679)</f>
        <v>2025</v>
      </c>
    </row>
    <row r="2680" spans="1:9" x14ac:dyDescent="0.35">
      <c r="A2680" s="5" t="s">
        <v>1150</v>
      </c>
      <c r="B2680" s="5" t="s">
        <v>1151</v>
      </c>
      <c r="C2680" s="5" t="s">
        <v>30</v>
      </c>
      <c r="D2680" s="5" t="s">
        <v>47</v>
      </c>
      <c r="E2680" s="5">
        <v>5</v>
      </c>
      <c r="F2680" s="5" cm="1">
        <f t="array" ref="F2680">_xlfn.XLOOKUP(SALES!$D2680,TRIM(Table5[PRODUCTS]),Table5[SELLING PRICE])</f>
        <v>8000</v>
      </c>
      <c r="G2680" s="5">
        <f t="shared" si="82"/>
        <v>40000</v>
      </c>
      <c r="H2680" s="6" t="str">
        <f t="shared" si="83"/>
        <v>Jul</v>
      </c>
      <c r="I2680" s="5">
        <f>YEAR(SALES!$A2680)</f>
        <v>2025</v>
      </c>
    </row>
    <row r="2681" spans="1:9" x14ac:dyDescent="0.35">
      <c r="A2681" s="7" t="s">
        <v>1123</v>
      </c>
      <c r="B2681" s="7" t="s">
        <v>1126</v>
      </c>
      <c r="C2681" s="7" t="s">
        <v>30</v>
      </c>
      <c r="D2681" s="7" t="s">
        <v>47</v>
      </c>
      <c r="E2681" s="7">
        <v>10</v>
      </c>
      <c r="F2681" s="7" cm="1">
        <f t="array" ref="F2681">_xlfn.XLOOKUP(SALES!$D2681,TRIM(Table5[PRODUCTS]),Table5[SELLING PRICE])</f>
        <v>8000</v>
      </c>
      <c r="G2681" s="7">
        <f t="shared" si="82"/>
        <v>80000</v>
      </c>
      <c r="H2681" s="6" t="str">
        <f t="shared" si="83"/>
        <v>Jul</v>
      </c>
      <c r="I2681" s="5">
        <f>YEAR(SALES!$A2681)</f>
        <v>2025</v>
      </c>
    </row>
    <row r="2682" spans="1:9" x14ac:dyDescent="0.35">
      <c r="A2682" s="5" t="s">
        <v>1079</v>
      </c>
      <c r="B2682" s="5" t="s">
        <v>1081</v>
      </c>
      <c r="C2682" s="5" t="s">
        <v>30</v>
      </c>
      <c r="D2682" s="5" t="s">
        <v>47</v>
      </c>
      <c r="E2682" s="5">
        <v>10</v>
      </c>
      <c r="F2682" s="5" cm="1">
        <f t="array" ref="F2682">_xlfn.XLOOKUP(SALES!$D2682,TRIM(Table5[PRODUCTS]),Table5[SELLING PRICE])</f>
        <v>8000</v>
      </c>
      <c r="G2682" s="5">
        <f t="shared" si="82"/>
        <v>80000</v>
      </c>
      <c r="H2682" s="6" t="str">
        <f t="shared" si="83"/>
        <v>Jul</v>
      </c>
      <c r="I2682" s="5">
        <f>YEAR(SALES!$A2682)</f>
        <v>2025</v>
      </c>
    </row>
    <row r="2683" spans="1:9" x14ac:dyDescent="0.35">
      <c r="A2683" s="7" t="s">
        <v>1024</v>
      </c>
      <c r="B2683" s="7" t="s">
        <v>1025</v>
      </c>
      <c r="C2683" s="7" t="s">
        <v>30</v>
      </c>
      <c r="D2683" s="7" t="s">
        <v>47</v>
      </c>
      <c r="E2683" s="7">
        <v>6</v>
      </c>
      <c r="F2683" s="7" cm="1">
        <f t="array" ref="F2683">_xlfn.XLOOKUP(SALES!$D2683,TRIM(Table5[PRODUCTS]),Table5[SELLING PRICE])</f>
        <v>8000</v>
      </c>
      <c r="G2683" s="7">
        <f t="shared" si="82"/>
        <v>48000</v>
      </c>
      <c r="H2683" s="6" t="str">
        <f t="shared" si="83"/>
        <v>Aug</v>
      </c>
      <c r="I2683" s="5">
        <f>YEAR(SALES!$A2683)</f>
        <v>2025</v>
      </c>
    </row>
    <row r="2684" spans="1:9" x14ac:dyDescent="0.35">
      <c r="A2684" s="5" t="s">
        <v>985</v>
      </c>
      <c r="B2684" s="5" t="s">
        <v>989</v>
      </c>
      <c r="C2684" s="5" t="s">
        <v>30</v>
      </c>
      <c r="D2684" s="5" t="s">
        <v>47</v>
      </c>
      <c r="E2684" s="5">
        <v>1</v>
      </c>
      <c r="F2684" s="5" cm="1">
        <f t="array" ref="F2684">_xlfn.XLOOKUP(SALES!$D2684,TRIM(Table5[PRODUCTS]),Table5[SELLING PRICE])</f>
        <v>8000</v>
      </c>
      <c r="G2684" s="5">
        <f t="shared" si="82"/>
        <v>8000</v>
      </c>
      <c r="H2684" s="6" t="str">
        <f t="shared" si="83"/>
        <v>Aug</v>
      </c>
      <c r="I2684" s="5">
        <f>YEAR(SALES!$A2684)</f>
        <v>2025</v>
      </c>
    </row>
    <row r="2685" spans="1:9" x14ac:dyDescent="0.35">
      <c r="A2685" s="7" t="s">
        <v>510</v>
      </c>
      <c r="B2685" s="7" t="s">
        <v>511</v>
      </c>
      <c r="C2685" s="7" t="s">
        <v>30</v>
      </c>
      <c r="D2685" s="7" t="s">
        <v>47</v>
      </c>
      <c r="E2685" s="7">
        <v>13</v>
      </c>
      <c r="F2685" s="7" cm="1">
        <f t="array" ref="F2685">_xlfn.XLOOKUP(SALES!$D2685,TRIM(Table5[PRODUCTS]),Table5[SELLING PRICE])</f>
        <v>8000</v>
      </c>
      <c r="G2685" s="7">
        <f t="shared" si="82"/>
        <v>104000</v>
      </c>
      <c r="H2685" s="6" t="str">
        <f t="shared" si="83"/>
        <v>Oct</v>
      </c>
      <c r="I2685" s="7">
        <f>YEAR(SALES!$A2685)</f>
        <v>2025</v>
      </c>
    </row>
    <row r="2686" spans="1:9" x14ac:dyDescent="0.35">
      <c r="A2686" s="5" t="s">
        <v>391</v>
      </c>
      <c r="B2686" s="5" t="s">
        <v>396</v>
      </c>
      <c r="C2686" s="5" t="s">
        <v>30</v>
      </c>
      <c r="D2686" s="5" t="s">
        <v>47</v>
      </c>
      <c r="E2686" s="5">
        <v>14</v>
      </c>
      <c r="F2686" s="5" cm="1">
        <f t="array" ref="F2686">_xlfn.XLOOKUP(SALES!$D2686,TRIM(Table5[PRODUCTS]),Table5[SELLING PRICE])</f>
        <v>8000</v>
      </c>
      <c r="G2686" s="5">
        <f t="shared" si="82"/>
        <v>112000</v>
      </c>
      <c r="H2686" s="6" t="str">
        <f t="shared" si="83"/>
        <v>Nov</v>
      </c>
      <c r="I2686" s="5">
        <f>YEAR(SALES!$A2686)</f>
        <v>2025</v>
      </c>
    </row>
    <row r="2687" spans="1:9" x14ac:dyDescent="0.35">
      <c r="A2687" s="7" t="s">
        <v>372</v>
      </c>
      <c r="B2687" s="7" t="s">
        <v>374</v>
      </c>
      <c r="C2687" s="7" t="s">
        <v>30</v>
      </c>
      <c r="D2687" s="7" t="s">
        <v>47</v>
      </c>
      <c r="E2687" s="7">
        <v>14</v>
      </c>
      <c r="F2687" s="7" cm="1">
        <f t="array" ref="F2687">_xlfn.XLOOKUP(SALES!$D2687,TRIM(Table5[PRODUCTS]),Table5[SELLING PRICE])</f>
        <v>8000</v>
      </c>
      <c r="G2687" s="7">
        <f t="shared" si="82"/>
        <v>112000</v>
      </c>
      <c r="H2687" s="6" t="str">
        <f t="shared" si="83"/>
        <v>Nov</v>
      </c>
      <c r="I2687" s="5">
        <f>YEAR(SALES!$A2687)</f>
        <v>2025</v>
      </c>
    </row>
    <row r="2688" spans="1:9" x14ac:dyDescent="0.35">
      <c r="A2688" s="5" t="s">
        <v>313</v>
      </c>
      <c r="B2688" s="5" t="s">
        <v>315</v>
      </c>
      <c r="C2688" s="5" t="s">
        <v>30</v>
      </c>
      <c r="D2688" s="5" t="s">
        <v>47</v>
      </c>
      <c r="E2688" s="5">
        <v>12</v>
      </c>
      <c r="F2688" s="5" cm="1">
        <f t="array" ref="F2688">_xlfn.XLOOKUP(SALES!$D2688,TRIM(Table5[PRODUCTS]),Table5[SELLING PRICE])</f>
        <v>8000</v>
      </c>
      <c r="G2688" s="5">
        <f t="shared" si="82"/>
        <v>96000</v>
      </c>
      <c r="H2688" s="6" t="str">
        <f t="shared" si="83"/>
        <v>Nov</v>
      </c>
      <c r="I2688" s="5">
        <f>YEAR(SALES!$A2688)</f>
        <v>2025</v>
      </c>
    </row>
    <row r="2689" spans="1:9" x14ac:dyDescent="0.35">
      <c r="A2689" s="7" t="s">
        <v>258</v>
      </c>
      <c r="B2689" s="7" t="s">
        <v>266</v>
      </c>
      <c r="C2689" s="7" t="s">
        <v>30</v>
      </c>
      <c r="D2689" s="7" t="s">
        <v>47</v>
      </c>
      <c r="E2689" s="7">
        <v>3</v>
      </c>
      <c r="F2689" s="7" cm="1">
        <f t="array" ref="F2689">_xlfn.XLOOKUP(SALES!$D2689,TRIM(Table5[PRODUCTS]),Table5[SELLING PRICE])</f>
        <v>8000</v>
      </c>
      <c r="G2689" s="7">
        <f t="shared" si="82"/>
        <v>24000</v>
      </c>
      <c r="H2689" s="6" t="str">
        <f t="shared" si="83"/>
        <v>Dec</v>
      </c>
      <c r="I2689" s="5">
        <f>YEAR(SALES!$A2689)</f>
        <v>2025</v>
      </c>
    </row>
    <row r="2690" spans="1:9" x14ac:dyDescent="0.35">
      <c r="A2690" s="5" t="s">
        <v>63</v>
      </c>
      <c r="B2690" s="5" t="s">
        <v>68</v>
      </c>
      <c r="C2690" s="5" t="s">
        <v>30</v>
      </c>
      <c r="D2690" s="5" t="s">
        <v>47</v>
      </c>
      <c r="E2690" s="5">
        <v>13</v>
      </c>
      <c r="F2690" s="5" cm="1">
        <f t="array" ref="F2690">_xlfn.XLOOKUP(SALES!$D2690,TRIM(Table5[PRODUCTS]),Table5[SELLING PRICE])</f>
        <v>8000</v>
      </c>
      <c r="G2690" s="5">
        <f t="shared" ref="G2690:G2753" si="84">PRODUCT(E2690:F2690)</f>
        <v>104000</v>
      </c>
      <c r="H2690" s="6" t="str">
        <f t="shared" ref="H2690:H2753" si="85">TEXT(A2690, "mmm")</f>
        <v>Dec</v>
      </c>
      <c r="I2690" s="5">
        <f>YEAR(SALES!$A2690)</f>
        <v>2025</v>
      </c>
    </row>
    <row r="2691" spans="1:9" x14ac:dyDescent="0.35">
      <c r="A2691" s="7" t="s">
        <v>49</v>
      </c>
      <c r="B2691" s="7" t="s">
        <v>48</v>
      </c>
      <c r="C2691" s="7" t="s">
        <v>30</v>
      </c>
      <c r="D2691" s="7" t="s">
        <v>47</v>
      </c>
      <c r="E2691" s="7">
        <v>15</v>
      </c>
      <c r="F2691" s="7" cm="1">
        <f t="array" ref="F2691">_xlfn.XLOOKUP(SALES!$D2691,TRIM(Table5[PRODUCTS]),Table5[SELLING PRICE])</f>
        <v>8000</v>
      </c>
      <c r="G2691" s="7">
        <f t="shared" si="84"/>
        <v>120000</v>
      </c>
      <c r="H2691" s="6" t="str">
        <f t="shared" si="85"/>
        <v>Dec</v>
      </c>
      <c r="I2691" s="7">
        <f>YEAR(SALES!$A2691)</f>
        <v>2025</v>
      </c>
    </row>
    <row r="2692" spans="1:9" x14ac:dyDescent="0.35">
      <c r="A2692" s="5" t="s">
        <v>7066</v>
      </c>
      <c r="B2692" s="5" t="s">
        <v>7070</v>
      </c>
      <c r="C2692" s="5" t="s">
        <v>53</v>
      </c>
      <c r="D2692" s="5" t="s">
        <v>177</v>
      </c>
      <c r="E2692" s="5">
        <v>9</v>
      </c>
      <c r="F2692" s="5" cm="1">
        <f t="array" ref="F2692">_xlfn.XLOOKUP(SALES!$D2692,TRIM(Table5[PRODUCTS]),Table5[SELLING PRICE])</f>
        <v>4000</v>
      </c>
      <c r="G2692" s="5">
        <f t="shared" si="84"/>
        <v>36000</v>
      </c>
      <c r="H2692" s="6" t="str">
        <f t="shared" si="85"/>
        <v>Jan</v>
      </c>
      <c r="I2692" s="5">
        <f>YEAR(SALES!$A2692)</f>
        <v>2023</v>
      </c>
    </row>
    <row r="2693" spans="1:9" x14ac:dyDescent="0.35">
      <c r="A2693" s="7" t="s">
        <v>7045</v>
      </c>
      <c r="B2693" s="7" t="s">
        <v>7046</v>
      </c>
      <c r="C2693" s="7" t="s">
        <v>53</v>
      </c>
      <c r="D2693" s="7" t="s">
        <v>177</v>
      </c>
      <c r="E2693" s="7">
        <v>3</v>
      </c>
      <c r="F2693" s="7" cm="1">
        <f t="array" ref="F2693">_xlfn.XLOOKUP(SALES!$D2693,TRIM(Table5[PRODUCTS]),Table5[SELLING PRICE])</f>
        <v>4000</v>
      </c>
      <c r="G2693" s="7">
        <f t="shared" si="84"/>
        <v>12000</v>
      </c>
      <c r="H2693" s="6" t="str">
        <f t="shared" si="85"/>
        <v>Jan</v>
      </c>
      <c r="I2693" s="5">
        <f>YEAR(SALES!$A2693)</f>
        <v>2023</v>
      </c>
    </row>
    <row r="2694" spans="1:9" x14ac:dyDescent="0.35">
      <c r="A2694" s="5" t="s">
        <v>7009</v>
      </c>
      <c r="B2694" s="5" t="s">
        <v>7008</v>
      </c>
      <c r="C2694" s="5" t="s">
        <v>53</v>
      </c>
      <c r="D2694" s="5" t="s">
        <v>177</v>
      </c>
      <c r="E2694" s="5">
        <v>6</v>
      </c>
      <c r="F2694" s="5" cm="1">
        <f t="array" ref="F2694">_xlfn.XLOOKUP(SALES!$D2694,TRIM(Table5[PRODUCTS]),Table5[SELLING PRICE])</f>
        <v>4000</v>
      </c>
      <c r="G2694" s="5">
        <f t="shared" si="84"/>
        <v>24000</v>
      </c>
      <c r="H2694" s="6" t="str">
        <f t="shared" si="85"/>
        <v>Jan</v>
      </c>
      <c r="I2694" s="5">
        <f>YEAR(SALES!$A2694)</f>
        <v>2023</v>
      </c>
    </row>
    <row r="2695" spans="1:9" x14ac:dyDescent="0.35">
      <c r="A2695" s="7" t="s">
        <v>6935</v>
      </c>
      <c r="B2695" s="7" t="s">
        <v>6934</v>
      </c>
      <c r="C2695" s="7" t="s">
        <v>53</v>
      </c>
      <c r="D2695" s="7" t="s">
        <v>177</v>
      </c>
      <c r="E2695" s="7">
        <v>9</v>
      </c>
      <c r="F2695" s="7" cm="1">
        <f t="array" ref="F2695">_xlfn.XLOOKUP(SALES!$D2695,TRIM(Table5[PRODUCTS]),Table5[SELLING PRICE])</f>
        <v>4000</v>
      </c>
      <c r="G2695" s="7">
        <f t="shared" si="84"/>
        <v>36000</v>
      </c>
      <c r="H2695" s="6" t="str">
        <f t="shared" si="85"/>
        <v>Feb</v>
      </c>
      <c r="I2695" s="5">
        <f>YEAR(SALES!$A2695)</f>
        <v>2023</v>
      </c>
    </row>
    <row r="2696" spans="1:9" x14ac:dyDescent="0.35">
      <c r="A2696" s="5" t="s">
        <v>6902</v>
      </c>
      <c r="B2696" s="5" t="s">
        <v>6911</v>
      </c>
      <c r="C2696" s="5" t="s">
        <v>53</v>
      </c>
      <c r="D2696" s="5" t="s">
        <v>177</v>
      </c>
      <c r="E2696" s="5">
        <v>11</v>
      </c>
      <c r="F2696" s="5" cm="1">
        <f t="array" ref="F2696">_xlfn.XLOOKUP(SALES!$D2696,TRIM(Table5[PRODUCTS]),Table5[SELLING PRICE])</f>
        <v>4000</v>
      </c>
      <c r="G2696" s="5">
        <f t="shared" si="84"/>
        <v>44000</v>
      </c>
      <c r="H2696" s="6" t="str">
        <f t="shared" si="85"/>
        <v>Feb</v>
      </c>
      <c r="I2696" s="5">
        <f>YEAR(SALES!$A2696)</f>
        <v>2023</v>
      </c>
    </row>
    <row r="2697" spans="1:9" x14ac:dyDescent="0.35">
      <c r="A2697" s="7" t="s">
        <v>6883</v>
      </c>
      <c r="B2697" s="7" t="s">
        <v>6884</v>
      </c>
      <c r="C2697" s="7" t="s">
        <v>53</v>
      </c>
      <c r="D2697" s="7" t="s">
        <v>177</v>
      </c>
      <c r="E2697" s="7">
        <v>11</v>
      </c>
      <c r="F2697" s="7" cm="1">
        <f t="array" ref="F2697">_xlfn.XLOOKUP(SALES!$D2697,TRIM(Table5[PRODUCTS]),Table5[SELLING PRICE])</f>
        <v>4000</v>
      </c>
      <c r="G2697" s="7">
        <f t="shared" si="84"/>
        <v>44000</v>
      </c>
      <c r="H2697" s="6" t="str">
        <f t="shared" si="85"/>
        <v>Feb</v>
      </c>
      <c r="I2697" s="7">
        <f>YEAR(SALES!$A2697)</f>
        <v>2023</v>
      </c>
    </row>
    <row r="2698" spans="1:9" x14ac:dyDescent="0.35">
      <c r="A2698" s="5" t="s">
        <v>6809</v>
      </c>
      <c r="B2698" s="5" t="s">
        <v>6814</v>
      </c>
      <c r="C2698" s="5" t="s">
        <v>53</v>
      </c>
      <c r="D2698" s="5" t="s">
        <v>177</v>
      </c>
      <c r="E2698" s="5">
        <v>8</v>
      </c>
      <c r="F2698" s="5" cm="1">
        <f t="array" ref="F2698">_xlfn.XLOOKUP(SALES!$D2698,TRIM(Table5[PRODUCTS]),Table5[SELLING PRICE])</f>
        <v>4000</v>
      </c>
      <c r="G2698" s="5">
        <f t="shared" si="84"/>
        <v>32000</v>
      </c>
      <c r="H2698" s="6" t="str">
        <f t="shared" si="85"/>
        <v>Feb</v>
      </c>
      <c r="I2698" s="5">
        <f>YEAR(SALES!$A2698)</f>
        <v>2023</v>
      </c>
    </row>
    <row r="2699" spans="1:9" x14ac:dyDescent="0.35">
      <c r="A2699" s="7" t="s">
        <v>6774</v>
      </c>
      <c r="B2699" s="7" t="s">
        <v>6780</v>
      </c>
      <c r="C2699" s="7" t="s">
        <v>53</v>
      </c>
      <c r="D2699" s="7" t="s">
        <v>177</v>
      </c>
      <c r="E2699" s="7">
        <v>9</v>
      </c>
      <c r="F2699" s="7" cm="1">
        <f t="array" ref="F2699">_xlfn.XLOOKUP(SALES!$D2699,TRIM(Table5[PRODUCTS]),Table5[SELLING PRICE])</f>
        <v>4000</v>
      </c>
      <c r="G2699" s="7">
        <f t="shared" si="84"/>
        <v>36000</v>
      </c>
      <c r="H2699" s="6" t="str">
        <f t="shared" si="85"/>
        <v>Feb</v>
      </c>
      <c r="I2699" s="5">
        <f>YEAR(SALES!$A2699)</f>
        <v>2023</v>
      </c>
    </row>
    <row r="2700" spans="1:9" x14ac:dyDescent="0.35">
      <c r="A2700" s="5" t="s">
        <v>6758</v>
      </c>
      <c r="B2700" s="5" t="s">
        <v>6761</v>
      </c>
      <c r="C2700" s="5" t="s">
        <v>53</v>
      </c>
      <c r="D2700" s="5" t="s">
        <v>177</v>
      </c>
      <c r="E2700" s="5">
        <v>5</v>
      </c>
      <c r="F2700" s="5" cm="1">
        <f t="array" ref="F2700">_xlfn.XLOOKUP(SALES!$D2700,TRIM(Table5[PRODUCTS]),Table5[SELLING PRICE])</f>
        <v>4000</v>
      </c>
      <c r="G2700" s="5">
        <f t="shared" si="84"/>
        <v>20000</v>
      </c>
      <c r="H2700" s="6" t="str">
        <f t="shared" si="85"/>
        <v>Feb</v>
      </c>
      <c r="I2700" s="5">
        <f>YEAR(SALES!$A2700)</f>
        <v>2023</v>
      </c>
    </row>
    <row r="2701" spans="1:9" x14ac:dyDescent="0.35">
      <c r="A2701" s="7" t="s">
        <v>6740</v>
      </c>
      <c r="B2701" s="7" t="s">
        <v>6741</v>
      </c>
      <c r="C2701" s="7" t="s">
        <v>53</v>
      </c>
      <c r="D2701" s="7" t="s">
        <v>177</v>
      </c>
      <c r="E2701" s="7">
        <v>9</v>
      </c>
      <c r="F2701" s="7" cm="1">
        <f t="array" ref="F2701">_xlfn.XLOOKUP(SALES!$D2701,TRIM(Table5[PRODUCTS]),Table5[SELLING PRICE])</f>
        <v>4000</v>
      </c>
      <c r="G2701" s="7">
        <f t="shared" si="84"/>
        <v>36000</v>
      </c>
      <c r="H2701" s="6" t="str">
        <f t="shared" si="85"/>
        <v>Mar</v>
      </c>
      <c r="I2701" s="5">
        <f>YEAR(SALES!$A2701)</f>
        <v>2023</v>
      </c>
    </row>
    <row r="2702" spans="1:9" x14ac:dyDescent="0.35">
      <c r="A2702" s="5" t="s">
        <v>6734</v>
      </c>
      <c r="B2702" s="5" t="s">
        <v>6738</v>
      </c>
      <c r="C2702" s="5" t="s">
        <v>53</v>
      </c>
      <c r="D2702" s="5" t="s">
        <v>177</v>
      </c>
      <c r="E2702" s="5">
        <v>5</v>
      </c>
      <c r="F2702" s="5" cm="1">
        <f t="array" ref="F2702">_xlfn.XLOOKUP(SALES!$D2702,TRIM(Table5[PRODUCTS]),Table5[SELLING PRICE])</f>
        <v>4000</v>
      </c>
      <c r="G2702" s="5">
        <f t="shared" si="84"/>
        <v>20000</v>
      </c>
      <c r="H2702" s="6" t="str">
        <f t="shared" si="85"/>
        <v>Mar</v>
      </c>
      <c r="I2702" s="5">
        <f>YEAR(SALES!$A2702)</f>
        <v>2023</v>
      </c>
    </row>
    <row r="2703" spans="1:9" x14ac:dyDescent="0.35">
      <c r="A2703" s="7" t="s">
        <v>6727</v>
      </c>
      <c r="B2703" s="7" t="s">
        <v>6732</v>
      </c>
      <c r="C2703" s="7" t="s">
        <v>53</v>
      </c>
      <c r="D2703" s="7" t="s">
        <v>177</v>
      </c>
      <c r="E2703" s="7">
        <v>6</v>
      </c>
      <c r="F2703" s="7" cm="1">
        <f t="array" ref="F2703">_xlfn.XLOOKUP(SALES!$D2703,TRIM(Table5[PRODUCTS]),Table5[SELLING PRICE])</f>
        <v>4000</v>
      </c>
      <c r="G2703" s="7">
        <f t="shared" si="84"/>
        <v>24000</v>
      </c>
      <c r="H2703" s="6" t="str">
        <f t="shared" si="85"/>
        <v>Mar</v>
      </c>
      <c r="I2703" s="7">
        <f>YEAR(SALES!$A2703)</f>
        <v>2023</v>
      </c>
    </row>
    <row r="2704" spans="1:9" x14ac:dyDescent="0.35">
      <c r="A2704" s="5" t="s">
        <v>6715</v>
      </c>
      <c r="B2704" s="5" t="s">
        <v>6720</v>
      </c>
      <c r="C2704" s="5" t="s">
        <v>53</v>
      </c>
      <c r="D2704" s="5" t="s">
        <v>177</v>
      </c>
      <c r="E2704" s="5">
        <v>13</v>
      </c>
      <c r="F2704" s="5" cm="1">
        <f t="array" ref="F2704">_xlfn.XLOOKUP(SALES!$D2704,TRIM(Table5[PRODUCTS]),Table5[SELLING PRICE])</f>
        <v>4000</v>
      </c>
      <c r="G2704" s="5">
        <f t="shared" si="84"/>
        <v>52000</v>
      </c>
      <c r="H2704" s="6" t="str">
        <f t="shared" si="85"/>
        <v>Mar</v>
      </c>
      <c r="I2704" s="5">
        <f>YEAR(SALES!$A2704)</f>
        <v>2023</v>
      </c>
    </row>
    <row r="2705" spans="1:9" x14ac:dyDescent="0.35">
      <c r="A2705" s="7" t="s">
        <v>6685</v>
      </c>
      <c r="B2705" s="7" t="s">
        <v>6690</v>
      </c>
      <c r="C2705" s="7" t="s">
        <v>53</v>
      </c>
      <c r="D2705" s="7" t="s">
        <v>177</v>
      </c>
      <c r="E2705" s="7">
        <v>8</v>
      </c>
      <c r="F2705" s="7" cm="1">
        <f t="array" ref="F2705">_xlfn.XLOOKUP(SALES!$D2705,TRIM(Table5[PRODUCTS]),Table5[SELLING PRICE])</f>
        <v>4000</v>
      </c>
      <c r="G2705" s="7">
        <f t="shared" si="84"/>
        <v>32000</v>
      </c>
      <c r="H2705" s="6" t="str">
        <f t="shared" si="85"/>
        <v>Mar</v>
      </c>
      <c r="I2705" s="5">
        <f>YEAR(SALES!$A2705)</f>
        <v>2023</v>
      </c>
    </row>
    <row r="2706" spans="1:9" x14ac:dyDescent="0.35">
      <c r="A2706" s="5" t="s">
        <v>6567</v>
      </c>
      <c r="B2706" s="5" t="s">
        <v>6569</v>
      </c>
      <c r="C2706" s="5" t="s">
        <v>53</v>
      </c>
      <c r="D2706" s="5" t="s">
        <v>177</v>
      </c>
      <c r="E2706" s="5">
        <v>1</v>
      </c>
      <c r="F2706" s="5" cm="1">
        <f t="array" ref="F2706">_xlfn.XLOOKUP(SALES!$D2706,TRIM(Table5[PRODUCTS]),Table5[SELLING PRICE])</f>
        <v>4000</v>
      </c>
      <c r="G2706" s="5">
        <f t="shared" si="84"/>
        <v>4000</v>
      </c>
      <c r="H2706" s="6" t="str">
        <f t="shared" si="85"/>
        <v>Mar</v>
      </c>
      <c r="I2706" s="5">
        <f>YEAR(SALES!$A2706)</f>
        <v>2023</v>
      </c>
    </row>
    <row r="2707" spans="1:9" x14ac:dyDescent="0.35">
      <c r="A2707" s="7" t="s">
        <v>6551</v>
      </c>
      <c r="B2707" s="7" t="s">
        <v>6552</v>
      </c>
      <c r="C2707" s="7" t="s">
        <v>53</v>
      </c>
      <c r="D2707" s="7" t="s">
        <v>177</v>
      </c>
      <c r="E2707" s="7">
        <v>5</v>
      </c>
      <c r="F2707" s="7" cm="1">
        <f t="array" ref="F2707">_xlfn.XLOOKUP(SALES!$D2707,TRIM(Table5[PRODUCTS]),Table5[SELLING PRICE])</f>
        <v>4000</v>
      </c>
      <c r="G2707" s="7">
        <f t="shared" si="84"/>
        <v>20000</v>
      </c>
      <c r="H2707" s="6" t="str">
        <f t="shared" si="85"/>
        <v>Mar</v>
      </c>
      <c r="I2707" s="5">
        <f>YEAR(SALES!$A2707)</f>
        <v>2023</v>
      </c>
    </row>
    <row r="2708" spans="1:9" x14ac:dyDescent="0.35">
      <c r="A2708" s="5" t="s">
        <v>6546</v>
      </c>
      <c r="B2708" s="5" t="s">
        <v>6547</v>
      </c>
      <c r="C2708" s="5" t="s">
        <v>53</v>
      </c>
      <c r="D2708" s="5" t="s">
        <v>177</v>
      </c>
      <c r="E2708" s="5">
        <v>2</v>
      </c>
      <c r="F2708" s="5" cm="1">
        <f t="array" ref="F2708">_xlfn.XLOOKUP(SALES!$D2708,TRIM(Table5[PRODUCTS]),Table5[SELLING PRICE])</f>
        <v>4000</v>
      </c>
      <c r="G2708" s="5">
        <f t="shared" si="84"/>
        <v>8000</v>
      </c>
      <c r="H2708" s="6" t="str">
        <f t="shared" si="85"/>
        <v>Mar</v>
      </c>
      <c r="I2708" s="5">
        <f>YEAR(SALES!$A2708)</f>
        <v>2023</v>
      </c>
    </row>
    <row r="2709" spans="1:9" x14ac:dyDescent="0.35">
      <c r="A2709" s="7" t="s">
        <v>6442</v>
      </c>
      <c r="B2709" s="7" t="s">
        <v>6441</v>
      </c>
      <c r="C2709" s="7" t="s">
        <v>53</v>
      </c>
      <c r="D2709" s="7" t="s">
        <v>177</v>
      </c>
      <c r="E2709" s="7">
        <v>15</v>
      </c>
      <c r="F2709" s="7" cm="1">
        <f t="array" ref="F2709">_xlfn.XLOOKUP(SALES!$D2709,TRIM(Table5[PRODUCTS]),Table5[SELLING PRICE])</f>
        <v>4000</v>
      </c>
      <c r="G2709" s="7">
        <f t="shared" si="84"/>
        <v>60000</v>
      </c>
      <c r="H2709" s="6" t="str">
        <f t="shared" si="85"/>
        <v>Apr</v>
      </c>
      <c r="I2709" s="7">
        <f>YEAR(SALES!$A2709)</f>
        <v>2023</v>
      </c>
    </row>
    <row r="2710" spans="1:9" x14ac:dyDescent="0.35">
      <c r="A2710" s="5" t="s">
        <v>6433</v>
      </c>
      <c r="B2710" s="5" t="s">
        <v>6437</v>
      </c>
      <c r="C2710" s="5" t="s">
        <v>53</v>
      </c>
      <c r="D2710" s="5" t="s">
        <v>177</v>
      </c>
      <c r="E2710" s="5">
        <v>4</v>
      </c>
      <c r="F2710" s="5" cm="1">
        <f t="array" ref="F2710">_xlfn.XLOOKUP(SALES!$D2710,TRIM(Table5[PRODUCTS]),Table5[SELLING PRICE])</f>
        <v>4000</v>
      </c>
      <c r="G2710" s="5">
        <f t="shared" si="84"/>
        <v>16000</v>
      </c>
      <c r="H2710" s="6" t="str">
        <f t="shared" si="85"/>
        <v>Apr</v>
      </c>
      <c r="I2710" s="5">
        <f>YEAR(SALES!$A2710)</f>
        <v>2023</v>
      </c>
    </row>
    <row r="2711" spans="1:9" x14ac:dyDescent="0.35">
      <c r="A2711" s="7" t="s">
        <v>6415</v>
      </c>
      <c r="B2711" s="7" t="s">
        <v>6418</v>
      </c>
      <c r="C2711" s="7" t="s">
        <v>53</v>
      </c>
      <c r="D2711" s="7" t="s">
        <v>177</v>
      </c>
      <c r="E2711" s="7">
        <v>10</v>
      </c>
      <c r="F2711" s="7" cm="1">
        <f t="array" ref="F2711">_xlfn.XLOOKUP(SALES!$D2711,TRIM(Table5[PRODUCTS]),Table5[SELLING PRICE])</f>
        <v>4000</v>
      </c>
      <c r="G2711" s="7">
        <f t="shared" si="84"/>
        <v>40000</v>
      </c>
      <c r="H2711" s="6" t="str">
        <f t="shared" si="85"/>
        <v>Apr</v>
      </c>
      <c r="I2711" s="5">
        <f>YEAR(SALES!$A2711)</f>
        <v>2023</v>
      </c>
    </row>
    <row r="2712" spans="1:9" x14ac:dyDescent="0.35">
      <c r="A2712" s="5" t="s">
        <v>6396</v>
      </c>
      <c r="B2712" s="5" t="s">
        <v>6399</v>
      </c>
      <c r="C2712" s="5" t="s">
        <v>53</v>
      </c>
      <c r="D2712" s="5" t="s">
        <v>177</v>
      </c>
      <c r="E2712" s="5">
        <v>9</v>
      </c>
      <c r="F2712" s="5" cm="1">
        <f t="array" ref="F2712">_xlfn.XLOOKUP(SALES!$D2712,TRIM(Table5[PRODUCTS]),Table5[SELLING PRICE])</f>
        <v>4000</v>
      </c>
      <c r="G2712" s="5">
        <f t="shared" si="84"/>
        <v>36000</v>
      </c>
      <c r="H2712" s="6" t="str">
        <f t="shared" si="85"/>
        <v>Apr</v>
      </c>
      <c r="I2712" s="5">
        <f>YEAR(SALES!$A2712)</f>
        <v>2023</v>
      </c>
    </row>
    <row r="2713" spans="1:9" x14ac:dyDescent="0.35">
      <c r="A2713" s="7" t="s">
        <v>6335</v>
      </c>
      <c r="B2713" s="7" t="s">
        <v>6339</v>
      </c>
      <c r="C2713" s="7" t="s">
        <v>53</v>
      </c>
      <c r="D2713" s="7" t="s">
        <v>177</v>
      </c>
      <c r="E2713" s="7">
        <v>4</v>
      </c>
      <c r="F2713" s="7" cm="1">
        <f t="array" ref="F2713">_xlfn.XLOOKUP(SALES!$D2713,TRIM(Table5[PRODUCTS]),Table5[SELLING PRICE])</f>
        <v>4000</v>
      </c>
      <c r="G2713" s="7">
        <f t="shared" si="84"/>
        <v>16000</v>
      </c>
      <c r="H2713" s="6" t="str">
        <f t="shared" si="85"/>
        <v>Apr</v>
      </c>
      <c r="I2713" s="5">
        <f>YEAR(SALES!$A2713)</f>
        <v>2023</v>
      </c>
    </row>
    <row r="2714" spans="1:9" x14ac:dyDescent="0.35">
      <c r="A2714" s="5" t="s">
        <v>6315</v>
      </c>
      <c r="B2714" s="5" t="s">
        <v>6317</v>
      </c>
      <c r="C2714" s="5" t="s">
        <v>53</v>
      </c>
      <c r="D2714" s="5" t="s">
        <v>177</v>
      </c>
      <c r="E2714" s="5">
        <v>5</v>
      </c>
      <c r="F2714" s="5" cm="1">
        <f t="array" ref="F2714">_xlfn.XLOOKUP(SALES!$D2714,TRIM(Table5[PRODUCTS]),Table5[SELLING PRICE])</f>
        <v>4000</v>
      </c>
      <c r="G2714" s="5">
        <f t="shared" si="84"/>
        <v>20000</v>
      </c>
      <c r="H2714" s="6" t="str">
        <f t="shared" si="85"/>
        <v>May</v>
      </c>
      <c r="I2714" s="5">
        <f>YEAR(SALES!$A2714)</f>
        <v>2023</v>
      </c>
    </row>
    <row r="2715" spans="1:9" x14ac:dyDescent="0.35">
      <c r="A2715" s="7" t="s">
        <v>6297</v>
      </c>
      <c r="B2715" s="7" t="s">
        <v>6302</v>
      </c>
      <c r="C2715" s="7" t="s">
        <v>53</v>
      </c>
      <c r="D2715" s="7" t="s">
        <v>177</v>
      </c>
      <c r="E2715" s="7">
        <v>12</v>
      </c>
      <c r="F2715" s="7" cm="1">
        <f t="array" ref="F2715">_xlfn.XLOOKUP(SALES!$D2715,TRIM(Table5[PRODUCTS]),Table5[SELLING PRICE])</f>
        <v>4000</v>
      </c>
      <c r="G2715" s="7">
        <f t="shared" si="84"/>
        <v>48000</v>
      </c>
      <c r="H2715" s="6" t="str">
        <f t="shared" si="85"/>
        <v>May</v>
      </c>
      <c r="I2715" s="7">
        <f>YEAR(SALES!$A2715)</f>
        <v>2023</v>
      </c>
    </row>
    <row r="2716" spans="1:9" x14ac:dyDescent="0.35">
      <c r="A2716" s="5" t="s">
        <v>6268</v>
      </c>
      <c r="B2716" s="5" t="s">
        <v>6269</v>
      </c>
      <c r="C2716" s="5" t="s">
        <v>53</v>
      </c>
      <c r="D2716" s="5" t="s">
        <v>177</v>
      </c>
      <c r="E2716" s="5">
        <v>6</v>
      </c>
      <c r="F2716" s="5" cm="1">
        <f t="array" ref="F2716">_xlfn.XLOOKUP(SALES!$D2716,TRIM(Table5[PRODUCTS]),Table5[SELLING PRICE])</f>
        <v>4000</v>
      </c>
      <c r="G2716" s="5">
        <f t="shared" si="84"/>
        <v>24000</v>
      </c>
      <c r="H2716" s="6" t="str">
        <f t="shared" si="85"/>
        <v>May</v>
      </c>
      <c r="I2716" s="5">
        <f>YEAR(SALES!$A2716)</f>
        <v>2023</v>
      </c>
    </row>
    <row r="2717" spans="1:9" x14ac:dyDescent="0.35">
      <c r="A2717" s="7" t="s">
        <v>6254</v>
      </c>
      <c r="B2717" s="7" t="s">
        <v>6253</v>
      </c>
      <c r="C2717" s="7" t="s">
        <v>53</v>
      </c>
      <c r="D2717" s="7" t="s">
        <v>177</v>
      </c>
      <c r="E2717" s="7">
        <v>3</v>
      </c>
      <c r="F2717" s="7" cm="1">
        <f t="array" ref="F2717">_xlfn.XLOOKUP(SALES!$D2717,TRIM(Table5[PRODUCTS]),Table5[SELLING PRICE])</f>
        <v>4000</v>
      </c>
      <c r="G2717" s="7">
        <f t="shared" si="84"/>
        <v>12000</v>
      </c>
      <c r="H2717" s="6" t="str">
        <f t="shared" si="85"/>
        <v>May</v>
      </c>
      <c r="I2717" s="5">
        <f>YEAR(SALES!$A2717)</f>
        <v>2023</v>
      </c>
    </row>
    <row r="2718" spans="1:9" x14ac:dyDescent="0.35">
      <c r="A2718" s="5" t="s">
        <v>6226</v>
      </c>
      <c r="B2718" s="5" t="s">
        <v>6230</v>
      </c>
      <c r="C2718" s="5" t="s">
        <v>53</v>
      </c>
      <c r="D2718" s="5" t="s">
        <v>177</v>
      </c>
      <c r="E2718" s="5">
        <v>4</v>
      </c>
      <c r="F2718" s="5" cm="1">
        <f t="array" ref="F2718">_xlfn.XLOOKUP(SALES!$D2718,TRIM(Table5[PRODUCTS]),Table5[SELLING PRICE])</f>
        <v>4000</v>
      </c>
      <c r="G2718" s="5">
        <f t="shared" si="84"/>
        <v>16000</v>
      </c>
      <c r="H2718" s="6" t="str">
        <f t="shared" si="85"/>
        <v>May</v>
      </c>
      <c r="I2718" s="5">
        <f>YEAR(SALES!$A2718)</f>
        <v>2023</v>
      </c>
    </row>
    <row r="2719" spans="1:9" x14ac:dyDescent="0.35">
      <c r="A2719" s="7" t="s">
        <v>6192</v>
      </c>
      <c r="B2719" s="7" t="s">
        <v>6191</v>
      </c>
      <c r="C2719" s="7" t="s">
        <v>53</v>
      </c>
      <c r="D2719" s="7" t="s">
        <v>177</v>
      </c>
      <c r="E2719" s="7">
        <v>13</v>
      </c>
      <c r="F2719" s="7" cm="1">
        <f t="array" ref="F2719">_xlfn.XLOOKUP(SALES!$D2719,TRIM(Table5[PRODUCTS]),Table5[SELLING PRICE])</f>
        <v>4000</v>
      </c>
      <c r="G2719" s="7">
        <f t="shared" si="84"/>
        <v>52000</v>
      </c>
      <c r="H2719" s="6" t="str">
        <f t="shared" si="85"/>
        <v>May</v>
      </c>
      <c r="I2719" s="5">
        <f>YEAR(SALES!$A2719)</f>
        <v>2023</v>
      </c>
    </row>
    <row r="2720" spans="1:9" x14ac:dyDescent="0.35">
      <c r="A2720" s="5" t="s">
        <v>6183</v>
      </c>
      <c r="B2720" s="5" t="s">
        <v>6182</v>
      </c>
      <c r="C2720" s="5" t="s">
        <v>53</v>
      </c>
      <c r="D2720" s="5" t="s">
        <v>177</v>
      </c>
      <c r="E2720" s="5">
        <v>15</v>
      </c>
      <c r="F2720" s="5" cm="1">
        <f t="array" ref="F2720">_xlfn.XLOOKUP(SALES!$D2720,TRIM(Table5[PRODUCTS]),Table5[SELLING PRICE])</f>
        <v>4000</v>
      </c>
      <c r="G2720" s="5">
        <f t="shared" si="84"/>
        <v>60000</v>
      </c>
      <c r="H2720" s="6" t="str">
        <f t="shared" si="85"/>
        <v>May</v>
      </c>
      <c r="I2720" s="5">
        <f>YEAR(SALES!$A2720)</f>
        <v>2023</v>
      </c>
    </row>
    <row r="2721" spans="1:9" x14ac:dyDescent="0.35">
      <c r="A2721" s="7" t="s">
        <v>6103</v>
      </c>
      <c r="B2721" s="7" t="s">
        <v>6102</v>
      </c>
      <c r="C2721" s="7" t="s">
        <v>53</v>
      </c>
      <c r="D2721" s="7" t="s">
        <v>177</v>
      </c>
      <c r="E2721" s="7">
        <v>11</v>
      </c>
      <c r="F2721" s="7" cm="1">
        <f t="array" ref="F2721">_xlfn.XLOOKUP(SALES!$D2721,TRIM(Table5[PRODUCTS]),Table5[SELLING PRICE])</f>
        <v>4000</v>
      </c>
      <c r="G2721" s="7">
        <f t="shared" si="84"/>
        <v>44000</v>
      </c>
      <c r="H2721" s="6" t="str">
        <f t="shared" si="85"/>
        <v>Jun</v>
      </c>
      <c r="I2721" s="7">
        <f>YEAR(SALES!$A2721)</f>
        <v>2023</v>
      </c>
    </row>
    <row r="2722" spans="1:9" x14ac:dyDescent="0.35">
      <c r="A2722" s="5" t="s">
        <v>6081</v>
      </c>
      <c r="B2722" s="5" t="s">
        <v>6084</v>
      </c>
      <c r="C2722" s="5" t="s">
        <v>53</v>
      </c>
      <c r="D2722" s="5" t="s">
        <v>177</v>
      </c>
      <c r="E2722" s="5">
        <v>14</v>
      </c>
      <c r="F2722" s="5" cm="1">
        <f t="array" ref="F2722">_xlfn.XLOOKUP(SALES!$D2722,TRIM(Table5[PRODUCTS]),Table5[SELLING PRICE])</f>
        <v>4000</v>
      </c>
      <c r="G2722" s="5">
        <f t="shared" si="84"/>
        <v>56000</v>
      </c>
      <c r="H2722" s="6" t="str">
        <f t="shared" si="85"/>
        <v>Jun</v>
      </c>
      <c r="I2722" s="5">
        <f>YEAR(SALES!$A2722)</f>
        <v>2023</v>
      </c>
    </row>
    <row r="2723" spans="1:9" x14ac:dyDescent="0.35">
      <c r="A2723" s="7" t="s">
        <v>5970</v>
      </c>
      <c r="B2723" s="7" t="s">
        <v>5973</v>
      </c>
      <c r="C2723" s="7" t="s">
        <v>53</v>
      </c>
      <c r="D2723" s="7" t="s">
        <v>177</v>
      </c>
      <c r="E2723" s="7">
        <v>3</v>
      </c>
      <c r="F2723" s="7" cm="1">
        <f t="array" ref="F2723">_xlfn.XLOOKUP(SALES!$D2723,TRIM(Table5[PRODUCTS]),Table5[SELLING PRICE])</f>
        <v>4000</v>
      </c>
      <c r="G2723" s="7">
        <f t="shared" si="84"/>
        <v>12000</v>
      </c>
      <c r="H2723" s="6" t="str">
        <f t="shared" si="85"/>
        <v>Jun</v>
      </c>
      <c r="I2723" s="5">
        <f>YEAR(SALES!$A2723)</f>
        <v>2023</v>
      </c>
    </row>
    <row r="2724" spans="1:9" x14ac:dyDescent="0.35">
      <c r="A2724" s="5" t="s">
        <v>5928</v>
      </c>
      <c r="B2724" s="5" t="s">
        <v>5932</v>
      </c>
      <c r="C2724" s="5" t="s">
        <v>53</v>
      </c>
      <c r="D2724" s="5" t="s">
        <v>177</v>
      </c>
      <c r="E2724" s="5">
        <v>10</v>
      </c>
      <c r="F2724" s="5" cm="1">
        <f t="array" ref="F2724">_xlfn.XLOOKUP(SALES!$D2724,TRIM(Table5[PRODUCTS]),Table5[SELLING PRICE])</f>
        <v>4000</v>
      </c>
      <c r="G2724" s="5">
        <f t="shared" si="84"/>
        <v>40000</v>
      </c>
      <c r="H2724" s="6" t="str">
        <f t="shared" si="85"/>
        <v>Jun</v>
      </c>
      <c r="I2724" s="5">
        <f>YEAR(SALES!$A2724)</f>
        <v>2023</v>
      </c>
    </row>
    <row r="2725" spans="1:9" x14ac:dyDescent="0.35">
      <c r="A2725" s="7" t="s">
        <v>5928</v>
      </c>
      <c r="B2725" s="7" t="s">
        <v>5927</v>
      </c>
      <c r="C2725" s="7" t="s">
        <v>53</v>
      </c>
      <c r="D2725" s="7" t="s">
        <v>177</v>
      </c>
      <c r="E2725" s="7">
        <v>2</v>
      </c>
      <c r="F2725" s="7" cm="1">
        <f t="array" ref="F2725">_xlfn.XLOOKUP(SALES!$D2725,TRIM(Table5[PRODUCTS]),Table5[SELLING PRICE])</f>
        <v>4000</v>
      </c>
      <c r="G2725" s="7">
        <f t="shared" si="84"/>
        <v>8000</v>
      </c>
      <c r="H2725" s="6" t="str">
        <f t="shared" si="85"/>
        <v>Jun</v>
      </c>
      <c r="I2725" s="5">
        <f>YEAR(SALES!$A2725)</f>
        <v>2023</v>
      </c>
    </row>
    <row r="2726" spans="1:9" x14ac:dyDescent="0.35">
      <c r="A2726" s="5" t="s">
        <v>5861</v>
      </c>
      <c r="B2726" s="5" t="s">
        <v>5860</v>
      </c>
      <c r="C2726" s="5" t="s">
        <v>53</v>
      </c>
      <c r="D2726" s="5" t="s">
        <v>177</v>
      </c>
      <c r="E2726" s="5">
        <v>15</v>
      </c>
      <c r="F2726" s="5" cm="1">
        <f t="array" ref="F2726">_xlfn.XLOOKUP(SALES!$D2726,TRIM(Table5[PRODUCTS]),Table5[SELLING PRICE])</f>
        <v>4000</v>
      </c>
      <c r="G2726" s="5">
        <f t="shared" si="84"/>
        <v>60000</v>
      </c>
      <c r="H2726" s="6" t="str">
        <f t="shared" si="85"/>
        <v>Jul</v>
      </c>
      <c r="I2726" s="5">
        <f>YEAR(SALES!$A2726)</f>
        <v>2023</v>
      </c>
    </row>
    <row r="2727" spans="1:9" x14ac:dyDescent="0.35">
      <c r="A2727" s="7" t="s">
        <v>5718</v>
      </c>
      <c r="B2727" s="7" t="s">
        <v>5717</v>
      </c>
      <c r="C2727" s="7" t="s">
        <v>53</v>
      </c>
      <c r="D2727" s="7" t="s">
        <v>177</v>
      </c>
      <c r="E2727" s="7">
        <v>6</v>
      </c>
      <c r="F2727" s="7" cm="1">
        <f t="array" ref="F2727">_xlfn.XLOOKUP(SALES!$D2727,TRIM(Table5[PRODUCTS]),Table5[SELLING PRICE])</f>
        <v>4000</v>
      </c>
      <c r="G2727" s="7">
        <f t="shared" si="84"/>
        <v>24000</v>
      </c>
      <c r="H2727" s="6" t="str">
        <f t="shared" si="85"/>
        <v>Jul</v>
      </c>
      <c r="I2727" s="7">
        <f>YEAR(SALES!$A2727)</f>
        <v>2023</v>
      </c>
    </row>
    <row r="2728" spans="1:9" x14ac:dyDescent="0.35">
      <c r="A2728" s="5" t="s">
        <v>5681</v>
      </c>
      <c r="B2728" s="5" t="s">
        <v>5684</v>
      </c>
      <c r="C2728" s="5" t="s">
        <v>53</v>
      </c>
      <c r="D2728" s="5" t="s">
        <v>177</v>
      </c>
      <c r="E2728" s="5">
        <v>2</v>
      </c>
      <c r="F2728" s="5" cm="1">
        <f t="array" ref="F2728">_xlfn.XLOOKUP(SALES!$D2728,TRIM(Table5[PRODUCTS]),Table5[SELLING PRICE])</f>
        <v>4000</v>
      </c>
      <c r="G2728" s="5">
        <f t="shared" si="84"/>
        <v>8000</v>
      </c>
      <c r="H2728" s="6" t="str">
        <f t="shared" si="85"/>
        <v>Aug</v>
      </c>
      <c r="I2728" s="5">
        <f>YEAR(SALES!$A2728)</f>
        <v>2023</v>
      </c>
    </row>
    <row r="2729" spans="1:9" x14ac:dyDescent="0.35">
      <c r="A2729" s="7" t="s">
        <v>5681</v>
      </c>
      <c r="B2729" s="7" t="s">
        <v>5683</v>
      </c>
      <c r="C2729" s="7" t="s">
        <v>53</v>
      </c>
      <c r="D2729" s="7" t="s">
        <v>177</v>
      </c>
      <c r="E2729" s="7">
        <v>12</v>
      </c>
      <c r="F2729" s="7" cm="1">
        <f t="array" ref="F2729">_xlfn.XLOOKUP(SALES!$D2729,TRIM(Table5[PRODUCTS]),Table5[SELLING PRICE])</f>
        <v>4000</v>
      </c>
      <c r="G2729" s="7">
        <f t="shared" si="84"/>
        <v>48000</v>
      </c>
      <c r="H2729" s="6" t="str">
        <f t="shared" si="85"/>
        <v>Aug</v>
      </c>
      <c r="I2729" s="5">
        <f>YEAR(SALES!$A2729)</f>
        <v>2023</v>
      </c>
    </row>
    <row r="2730" spans="1:9" x14ac:dyDescent="0.35">
      <c r="A2730" s="5" t="s">
        <v>5631</v>
      </c>
      <c r="B2730" s="5" t="s">
        <v>5636</v>
      </c>
      <c r="C2730" s="5" t="s">
        <v>53</v>
      </c>
      <c r="D2730" s="5" t="s">
        <v>177</v>
      </c>
      <c r="E2730" s="5">
        <v>11</v>
      </c>
      <c r="F2730" s="5" cm="1">
        <f t="array" ref="F2730">_xlfn.XLOOKUP(SALES!$D2730,TRIM(Table5[PRODUCTS]),Table5[SELLING PRICE])</f>
        <v>4000</v>
      </c>
      <c r="G2730" s="5">
        <f t="shared" si="84"/>
        <v>44000</v>
      </c>
      <c r="H2730" s="6" t="str">
        <f t="shared" si="85"/>
        <v>Aug</v>
      </c>
      <c r="I2730" s="5">
        <f>YEAR(SALES!$A2730)</f>
        <v>2023</v>
      </c>
    </row>
    <row r="2731" spans="1:9" x14ac:dyDescent="0.35">
      <c r="A2731" s="7" t="s">
        <v>5626</v>
      </c>
      <c r="B2731" s="7" t="s">
        <v>5628</v>
      </c>
      <c r="C2731" s="7" t="s">
        <v>53</v>
      </c>
      <c r="D2731" s="7" t="s">
        <v>177</v>
      </c>
      <c r="E2731" s="7">
        <v>4</v>
      </c>
      <c r="F2731" s="7" cm="1">
        <f t="array" ref="F2731">_xlfn.XLOOKUP(SALES!$D2731,TRIM(Table5[PRODUCTS]),Table5[SELLING PRICE])</f>
        <v>4000</v>
      </c>
      <c r="G2731" s="7">
        <f t="shared" si="84"/>
        <v>16000</v>
      </c>
      <c r="H2731" s="6" t="str">
        <f t="shared" si="85"/>
        <v>Aug</v>
      </c>
      <c r="I2731" s="5">
        <f>YEAR(SALES!$A2731)</f>
        <v>2023</v>
      </c>
    </row>
    <row r="2732" spans="1:9" x14ac:dyDescent="0.35">
      <c r="A2732" s="5" t="s">
        <v>5582</v>
      </c>
      <c r="B2732" s="5" t="s">
        <v>5581</v>
      </c>
      <c r="C2732" s="5" t="s">
        <v>53</v>
      </c>
      <c r="D2732" s="5" t="s">
        <v>177</v>
      </c>
      <c r="E2732" s="5">
        <v>7</v>
      </c>
      <c r="F2732" s="5" cm="1">
        <f t="array" ref="F2732">_xlfn.XLOOKUP(SALES!$D2732,TRIM(Table5[PRODUCTS]),Table5[SELLING PRICE])</f>
        <v>4000</v>
      </c>
      <c r="G2732" s="5">
        <f t="shared" si="84"/>
        <v>28000</v>
      </c>
      <c r="H2732" s="6" t="str">
        <f t="shared" si="85"/>
        <v>Aug</v>
      </c>
      <c r="I2732" s="5">
        <f>YEAR(SALES!$A2732)</f>
        <v>2023</v>
      </c>
    </row>
    <row r="2733" spans="1:9" x14ac:dyDescent="0.35">
      <c r="A2733" s="7" t="s">
        <v>5540</v>
      </c>
      <c r="B2733" s="7" t="s">
        <v>5541</v>
      </c>
      <c r="C2733" s="7" t="s">
        <v>53</v>
      </c>
      <c r="D2733" s="7" t="s">
        <v>177</v>
      </c>
      <c r="E2733" s="7">
        <v>5</v>
      </c>
      <c r="F2733" s="7" cm="1">
        <f t="array" ref="F2733">_xlfn.XLOOKUP(SALES!$D2733,TRIM(Table5[PRODUCTS]),Table5[SELLING PRICE])</f>
        <v>4000</v>
      </c>
      <c r="G2733" s="7">
        <f t="shared" si="84"/>
        <v>20000</v>
      </c>
      <c r="H2733" s="6" t="str">
        <f t="shared" si="85"/>
        <v>Aug</v>
      </c>
      <c r="I2733" s="7">
        <f>YEAR(SALES!$A2733)</f>
        <v>2023</v>
      </c>
    </row>
    <row r="2734" spans="1:9" x14ac:dyDescent="0.35">
      <c r="A2734" s="5" t="s">
        <v>5393</v>
      </c>
      <c r="B2734" s="5" t="s">
        <v>5397</v>
      </c>
      <c r="C2734" s="5" t="s">
        <v>53</v>
      </c>
      <c r="D2734" s="5" t="s">
        <v>177</v>
      </c>
      <c r="E2734" s="5">
        <v>5</v>
      </c>
      <c r="F2734" s="5" cm="1">
        <f t="array" ref="F2734">_xlfn.XLOOKUP(SALES!$D2734,TRIM(Table5[PRODUCTS]),Table5[SELLING PRICE])</f>
        <v>4000</v>
      </c>
      <c r="G2734" s="5">
        <f t="shared" si="84"/>
        <v>20000</v>
      </c>
      <c r="H2734" s="6" t="str">
        <f t="shared" si="85"/>
        <v>Sept</v>
      </c>
      <c r="I2734" s="5">
        <f>YEAR(SALES!$A2734)</f>
        <v>2023</v>
      </c>
    </row>
    <row r="2735" spans="1:9" x14ac:dyDescent="0.35">
      <c r="A2735" s="7" t="s">
        <v>5353</v>
      </c>
      <c r="B2735" s="7" t="s">
        <v>5356</v>
      </c>
      <c r="C2735" s="7" t="s">
        <v>53</v>
      </c>
      <c r="D2735" s="7" t="s">
        <v>177</v>
      </c>
      <c r="E2735" s="7">
        <v>4</v>
      </c>
      <c r="F2735" s="7" cm="1">
        <f t="array" ref="F2735">_xlfn.XLOOKUP(SALES!$D2735,TRIM(Table5[PRODUCTS]),Table5[SELLING PRICE])</f>
        <v>4000</v>
      </c>
      <c r="G2735" s="7">
        <f t="shared" si="84"/>
        <v>16000</v>
      </c>
      <c r="H2735" s="6" t="str">
        <f t="shared" si="85"/>
        <v>Sept</v>
      </c>
      <c r="I2735" s="5">
        <f>YEAR(SALES!$A2735)</f>
        <v>2023</v>
      </c>
    </row>
    <row r="2736" spans="1:9" x14ac:dyDescent="0.35">
      <c r="A2736" s="5" t="s">
        <v>5338</v>
      </c>
      <c r="B2736" s="5" t="s">
        <v>5342</v>
      </c>
      <c r="C2736" s="5" t="s">
        <v>53</v>
      </c>
      <c r="D2736" s="5" t="s">
        <v>177</v>
      </c>
      <c r="E2736" s="5">
        <v>9</v>
      </c>
      <c r="F2736" s="5" cm="1">
        <f t="array" ref="F2736">_xlfn.XLOOKUP(SALES!$D2736,TRIM(Table5[PRODUCTS]),Table5[SELLING PRICE])</f>
        <v>4000</v>
      </c>
      <c r="G2736" s="5">
        <f t="shared" si="84"/>
        <v>36000</v>
      </c>
      <c r="H2736" s="6" t="str">
        <f t="shared" si="85"/>
        <v>Sept</v>
      </c>
      <c r="I2736" s="5">
        <f>YEAR(SALES!$A2736)</f>
        <v>2023</v>
      </c>
    </row>
    <row r="2737" spans="1:9" x14ac:dyDescent="0.35">
      <c r="A2737" s="7" t="s">
        <v>5329</v>
      </c>
      <c r="B2737" s="7" t="s">
        <v>5334</v>
      </c>
      <c r="C2737" s="7" t="s">
        <v>53</v>
      </c>
      <c r="D2737" s="7" t="s">
        <v>177</v>
      </c>
      <c r="E2737" s="7">
        <v>10</v>
      </c>
      <c r="F2737" s="7" cm="1">
        <f t="array" ref="F2737">_xlfn.XLOOKUP(SALES!$D2737,TRIM(Table5[PRODUCTS]),Table5[SELLING PRICE])</f>
        <v>4000</v>
      </c>
      <c r="G2737" s="7">
        <f t="shared" si="84"/>
        <v>40000</v>
      </c>
      <c r="H2737" s="6" t="str">
        <f t="shared" si="85"/>
        <v>Sept</v>
      </c>
      <c r="I2737" s="5">
        <f>YEAR(SALES!$A2737)</f>
        <v>2023</v>
      </c>
    </row>
    <row r="2738" spans="1:9" x14ac:dyDescent="0.35">
      <c r="A2738" s="5" t="s">
        <v>5321</v>
      </c>
      <c r="B2738" s="5" t="s">
        <v>5323</v>
      </c>
      <c r="C2738" s="5" t="s">
        <v>53</v>
      </c>
      <c r="D2738" s="5" t="s">
        <v>177</v>
      </c>
      <c r="E2738" s="5">
        <v>11</v>
      </c>
      <c r="F2738" s="5" cm="1">
        <f t="array" ref="F2738">_xlfn.XLOOKUP(SALES!$D2738,TRIM(Table5[PRODUCTS]),Table5[SELLING PRICE])</f>
        <v>4000</v>
      </c>
      <c r="G2738" s="5">
        <f t="shared" si="84"/>
        <v>44000</v>
      </c>
      <c r="H2738" s="6" t="str">
        <f t="shared" si="85"/>
        <v>Oct</v>
      </c>
      <c r="I2738" s="5">
        <f>YEAR(SALES!$A2738)</f>
        <v>2023</v>
      </c>
    </row>
    <row r="2739" spans="1:9" x14ac:dyDescent="0.35">
      <c r="A2739" s="7" t="s">
        <v>5300</v>
      </c>
      <c r="B2739" s="7" t="s">
        <v>5299</v>
      </c>
      <c r="C2739" s="7" t="s">
        <v>53</v>
      </c>
      <c r="D2739" s="7" t="s">
        <v>177</v>
      </c>
      <c r="E2739" s="7">
        <v>13</v>
      </c>
      <c r="F2739" s="7" cm="1">
        <f t="array" ref="F2739">_xlfn.XLOOKUP(SALES!$D2739,TRIM(Table5[PRODUCTS]),Table5[SELLING PRICE])</f>
        <v>4000</v>
      </c>
      <c r="G2739" s="7">
        <f t="shared" si="84"/>
        <v>52000</v>
      </c>
      <c r="H2739" s="6" t="str">
        <f t="shared" si="85"/>
        <v>Oct</v>
      </c>
      <c r="I2739" s="7">
        <f>YEAR(SALES!$A2739)</f>
        <v>2023</v>
      </c>
    </row>
    <row r="2740" spans="1:9" x14ac:dyDescent="0.35">
      <c r="A2740" s="5" t="s">
        <v>5245</v>
      </c>
      <c r="B2740" s="5" t="s">
        <v>5249</v>
      </c>
      <c r="C2740" s="5" t="s">
        <v>53</v>
      </c>
      <c r="D2740" s="5" t="s">
        <v>177</v>
      </c>
      <c r="E2740" s="5">
        <v>12</v>
      </c>
      <c r="F2740" s="5" cm="1">
        <f t="array" ref="F2740">_xlfn.XLOOKUP(SALES!$D2740,TRIM(Table5[PRODUCTS]),Table5[SELLING PRICE])</f>
        <v>4000</v>
      </c>
      <c r="G2740" s="5">
        <f t="shared" si="84"/>
        <v>48000</v>
      </c>
      <c r="H2740" s="6" t="str">
        <f t="shared" si="85"/>
        <v>Oct</v>
      </c>
      <c r="I2740" s="5">
        <f>YEAR(SALES!$A2740)</f>
        <v>2023</v>
      </c>
    </row>
    <row r="2741" spans="1:9" x14ac:dyDescent="0.35">
      <c r="A2741" s="7" t="s">
        <v>5229</v>
      </c>
      <c r="B2741" s="7" t="s">
        <v>5232</v>
      </c>
      <c r="C2741" s="7" t="s">
        <v>53</v>
      </c>
      <c r="D2741" s="7" t="s">
        <v>177</v>
      </c>
      <c r="E2741" s="7">
        <v>2</v>
      </c>
      <c r="F2741" s="7" cm="1">
        <f t="array" ref="F2741">_xlfn.XLOOKUP(SALES!$D2741,TRIM(Table5[PRODUCTS]),Table5[SELLING PRICE])</f>
        <v>4000</v>
      </c>
      <c r="G2741" s="7">
        <f t="shared" si="84"/>
        <v>8000</v>
      </c>
      <c r="H2741" s="6" t="str">
        <f t="shared" si="85"/>
        <v>Oct</v>
      </c>
      <c r="I2741" s="5">
        <f>YEAR(SALES!$A2741)</f>
        <v>2023</v>
      </c>
    </row>
    <row r="2742" spans="1:9" x14ac:dyDescent="0.35">
      <c r="A2742" s="5" t="s">
        <v>5224</v>
      </c>
      <c r="B2742" s="5" t="s">
        <v>5225</v>
      </c>
      <c r="C2742" s="5" t="s">
        <v>53</v>
      </c>
      <c r="D2742" s="5" t="s">
        <v>177</v>
      </c>
      <c r="E2742" s="5">
        <v>10</v>
      </c>
      <c r="F2742" s="5" cm="1">
        <f t="array" ref="F2742">_xlfn.XLOOKUP(SALES!$D2742,TRIM(Table5[PRODUCTS]),Table5[SELLING PRICE])</f>
        <v>4000</v>
      </c>
      <c r="G2742" s="5">
        <f t="shared" si="84"/>
        <v>40000</v>
      </c>
      <c r="H2742" s="6" t="str">
        <f t="shared" si="85"/>
        <v>Oct</v>
      </c>
      <c r="I2742" s="5">
        <f>YEAR(SALES!$A2742)</f>
        <v>2023</v>
      </c>
    </row>
    <row r="2743" spans="1:9" x14ac:dyDescent="0.35">
      <c r="A2743" s="7" t="s">
        <v>5199</v>
      </c>
      <c r="B2743" s="7" t="s">
        <v>5202</v>
      </c>
      <c r="C2743" s="7" t="s">
        <v>53</v>
      </c>
      <c r="D2743" s="7" t="s">
        <v>177</v>
      </c>
      <c r="E2743" s="7">
        <v>1</v>
      </c>
      <c r="F2743" s="7" cm="1">
        <f t="array" ref="F2743">_xlfn.XLOOKUP(SALES!$D2743,TRIM(Table5[PRODUCTS]),Table5[SELLING PRICE])</f>
        <v>4000</v>
      </c>
      <c r="G2743" s="7">
        <f t="shared" si="84"/>
        <v>4000</v>
      </c>
      <c r="H2743" s="6" t="str">
        <f t="shared" si="85"/>
        <v>Oct</v>
      </c>
      <c r="I2743" s="5">
        <f>YEAR(SALES!$A2743)</f>
        <v>2023</v>
      </c>
    </row>
    <row r="2744" spans="1:9" x14ac:dyDescent="0.35">
      <c r="A2744" s="5" t="s">
        <v>5164</v>
      </c>
      <c r="B2744" s="5" t="s">
        <v>5170</v>
      </c>
      <c r="C2744" s="5" t="s">
        <v>53</v>
      </c>
      <c r="D2744" s="5" t="s">
        <v>177</v>
      </c>
      <c r="E2744" s="5">
        <v>15</v>
      </c>
      <c r="F2744" s="5" cm="1">
        <f t="array" ref="F2744">_xlfn.XLOOKUP(SALES!$D2744,TRIM(Table5[PRODUCTS]),Table5[SELLING PRICE])</f>
        <v>4000</v>
      </c>
      <c r="G2744" s="5">
        <f t="shared" si="84"/>
        <v>60000</v>
      </c>
      <c r="H2744" s="6" t="str">
        <f t="shared" si="85"/>
        <v>Oct</v>
      </c>
      <c r="I2744" s="5">
        <f>YEAR(SALES!$A2744)</f>
        <v>2023</v>
      </c>
    </row>
    <row r="2745" spans="1:9" x14ac:dyDescent="0.35">
      <c r="A2745" s="7" t="s">
        <v>5128</v>
      </c>
      <c r="B2745" s="7" t="s">
        <v>5133</v>
      </c>
      <c r="C2745" s="7" t="s">
        <v>53</v>
      </c>
      <c r="D2745" s="7" t="s">
        <v>177</v>
      </c>
      <c r="E2745" s="7">
        <v>2</v>
      </c>
      <c r="F2745" s="7" cm="1">
        <f t="array" ref="F2745">_xlfn.XLOOKUP(SALES!$D2745,TRIM(Table5[PRODUCTS]),Table5[SELLING PRICE])</f>
        <v>4000</v>
      </c>
      <c r="G2745" s="7">
        <f t="shared" si="84"/>
        <v>8000</v>
      </c>
      <c r="H2745" s="6" t="str">
        <f t="shared" si="85"/>
        <v>Nov</v>
      </c>
      <c r="I2745" s="7">
        <f>YEAR(SALES!$A2745)</f>
        <v>2023</v>
      </c>
    </row>
    <row r="2746" spans="1:9" x14ac:dyDescent="0.35">
      <c r="A2746" s="5" t="s">
        <v>5075</v>
      </c>
      <c r="B2746" s="5" t="s">
        <v>5077</v>
      </c>
      <c r="C2746" s="5" t="s">
        <v>53</v>
      </c>
      <c r="D2746" s="5" t="s">
        <v>177</v>
      </c>
      <c r="E2746" s="5">
        <v>12</v>
      </c>
      <c r="F2746" s="5" cm="1">
        <f t="array" ref="F2746">_xlfn.XLOOKUP(SALES!$D2746,TRIM(Table5[PRODUCTS]),Table5[SELLING PRICE])</f>
        <v>4000</v>
      </c>
      <c r="G2746" s="5">
        <f t="shared" si="84"/>
        <v>48000</v>
      </c>
      <c r="H2746" s="6" t="str">
        <f t="shared" si="85"/>
        <v>Nov</v>
      </c>
      <c r="I2746" s="5">
        <f>YEAR(SALES!$A2746)</f>
        <v>2023</v>
      </c>
    </row>
    <row r="2747" spans="1:9" x14ac:dyDescent="0.35">
      <c r="A2747" s="7" t="s">
        <v>5054</v>
      </c>
      <c r="B2747" s="7" t="s">
        <v>5053</v>
      </c>
      <c r="C2747" s="7" t="s">
        <v>53</v>
      </c>
      <c r="D2747" s="7" t="s">
        <v>177</v>
      </c>
      <c r="E2747" s="7">
        <v>7</v>
      </c>
      <c r="F2747" s="7" cm="1">
        <f t="array" ref="F2747">_xlfn.XLOOKUP(SALES!$D2747,TRIM(Table5[PRODUCTS]),Table5[SELLING PRICE])</f>
        <v>4000</v>
      </c>
      <c r="G2747" s="7">
        <f t="shared" si="84"/>
        <v>28000</v>
      </c>
      <c r="H2747" s="6" t="str">
        <f t="shared" si="85"/>
        <v>Nov</v>
      </c>
      <c r="I2747" s="5">
        <f>YEAR(SALES!$A2747)</f>
        <v>2023</v>
      </c>
    </row>
    <row r="2748" spans="1:9" x14ac:dyDescent="0.35">
      <c r="A2748" s="5" t="s">
        <v>4956</v>
      </c>
      <c r="B2748" s="5" t="s">
        <v>4961</v>
      </c>
      <c r="C2748" s="5" t="s">
        <v>53</v>
      </c>
      <c r="D2748" s="5" t="s">
        <v>177</v>
      </c>
      <c r="E2748" s="5">
        <v>12</v>
      </c>
      <c r="F2748" s="5" cm="1">
        <f t="array" ref="F2748">_xlfn.XLOOKUP(SALES!$D2748,TRIM(Table5[PRODUCTS]),Table5[SELLING PRICE])</f>
        <v>4000</v>
      </c>
      <c r="G2748" s="5">
        <f t="shared" si="84"/>
        <v>48000</v>
      </c>
      <c r="H2748" s="6" t="str">
        <f t="shared" si="85"/>
        <v>Dec</v>
      </c>
      <c r="I2748" s="5">
        <f>YEAR(SALES!$A2748)</f>
        <v>2023</v>
      </c>
    </row>
    <row r="2749" spans="1:9" x14ac:dyDescent="0.35">
      <c r="A2749" s="7" t="s">
        <v>4956</v>
      </c>
      <c r="B2749" s="7" t="s">
        <v>4957</v>
      </c>
      <c r="C2749" s="7" t="s">
        <v>53</v>
      </c>
      <c r="D2749" s="7" t="s">
        <v>177</v>
      </c>
      <c r="E2749" s="7">
        <v>10</v>
      </c>
      <c r="F2749" s="7" cm="1">
        <f t="array" ref="F2749">_xlfn.XLOOKUP(SALES!$D2749,TRIM(Table5[PRODUCTS]),Table5[SELLING PRICE])</f>
        <v>4000</v>
      </c>
      <c r="G2749" s="7">
        <f t="shared" si="84"/>
        <v>40000</v>
      </c>
      <c r="H2749" s="6" t="str">
        <f t="shared" si="85"/>
        <v>Dec</v>
      </c>
      <c r="I2749" s="5">
        <f>YEAR(SALES!$A2749)</f>
        <v>2023</v>
      </c>
    </row>
    <row r="2750" spans="1:9" x14ac:dyDescent="0.35">
      <c r="A2750" s="5" t="s">
        <v>4919</v>
      </c>
      <c r="B2750" s="5" t="s">
        <v>4920</v>
      </c>
      <c r="C2750" s="5" t="s">
        <v>53</v>
      </c>
      <c r="D2750" s="5" t="s">
        <v>177</v>
      </c>
      <c r="E2750" s="5">
        <v>13</v>
      </c>
      <c r="F2750" s="5" cm="1">
        <f t="array" ref="F2750">_xlfn.XLOOKUP(SALES!$D2750,TRIM(Table5[PRODUCTS]),Table5[SELLING PRICE])</f>
        <v>4000</v>
      </c>
      <c r="G2750" s="5">
        <f t="shared" si="84"/>
        <v>52000</v>
      </c>
      <c r="H2750" s="6" t="str">
        <f t="shared" si="85"/>
        <v>Dec</v>
      </c>
      <c r="I2750" s="5">
        <f>YEAR(SALES!$A2750)</f>
        <v>2023</v>
      </c>
    </row>
    <row r="2751" spans="1:9" x14ac:dyDescent="0.35">
      <c r="A2751" s="7" t="s">
        <v>4820</v>
      </c>
      <c r="B2751" s="7" t="s">
        <v>4821</v>
      </c>
      <c r="C2751" s="7" t="s">
        <v>53</v>
      </c>
      <c r="D2751" s="7" t="s">
        <v>177</v>
      </c>
      <c r="E2751" s="7">
        <v>5</v>
      </c>
      <c r="F2751" s="7" cm="1">
        <f t="array" ref="F2751">_xlfn.XLOOKUP(SALES!$D2751,TRIM(Table5[PRODUCTS]),Table5[SELLING PRICE])</f>
        <v>4000</v>
      </c>
      <c r="G2751" s="7">
        <f t="shared" si="84"/>
        <v>20000</v>
      </c>
      <c r="H2751" s="6" t="str">
        <f t="shared" si="85"/>
        <v>Dec</v>
      </c>
      <c r="I2751" s="7">
        <f>YEAR(SALES!$A2751)</f>
        <v>2023</v>
      </c>
    </row>
    <row r="2752" spans="1:9" x14ac:dyDescent="0.35">
      <c r="A2752" s="5" t="s">
        <v>4806</v>
      </c>
      <c r="B2752" s="5" t="s">
        <v>4808</v>
      </c>
      <c r="C2752" s="5" t="s">
        <v>53</v>
      </c>
      <c r="D2752" s="5" t="s">
        <v>177</v>
      </c>
      <c r="E2752" s="5">
        <v>5</v>
      </c>
      <c r="F2752" s="5" cm="1">
        <f t="array" ref="F2752">_xlfn.XLOOKUP(SALES!$D2752,TRIM(Table5[PRODUCTS]),Table5[SELLING PRICE])</f>
        <v>4000</v>
      </c>
      <c r="G2752" s="5">
        <f t="shared" si="84"/>
        <v>20000</v>
      </c>
      <c r="H2752" s="6" t="str">
        <f t="shared" si="85"/>
        <v>Dec</v>
      </c>
      <c r="I2752" s="5">
        <f>YEAR(SALES!$A2752)</f>
        <v>2023</v>
      </c>
    </row>
    <row r="2753" spans="1:9" x14ac:dyDescent="0.35">
      <c r="A2753" s="7" t="s">
        <v>4798</v>
      </c>
      <c r="B2753" s="7" t="s">
        <v>4800</v>
      </c>
      <c r="C2753" s="7" t="s">
        <v>53</v>
      </c>
      <c r="D2753" s="7" t="s">
        <v>177</v>
      </c>
      <c r="E2753" s="7">
        <v>13</v>
      </c>
      <c r="F2753" s="7" cm="1">
        <f t="array" ref="F2753">_xlfn.XLOOKUP(SALES!$D2753,TRIM(Table5[PRODUCTS]),Table5[SELLING PRICE])</f>
        <v>4000</v>
      </c>
      <c r="G2753" s="7">
        <f t="shared" si="84"/>
        <v>52000</v>
      </c>
      <c r="H2753" s="6" t="str">
        <f t="shared" si="85"/>
        <v>Dec</v>
      </c>
      <c r="I2753" s="5">
        <f>YEAR(SALES!$A2753)</f>
        <v>2023</v>
      </c>
    </row>
    <row r="2754" spans="1:9" x14ac:dyDescent="0.35">
      <c r="A2754" s="5" t="s">
        <v>4744</v>
      </c>
      <c r="B2754" s="5" t="s">
        <v>4743</v>
      </c>
      <c r="C2754" s="5" t="s">
        <v>53</v>
      </c>
      <c r="D2754" s="5" t="s">
        <v>177</v>
      </c>
      <c r="E2754" s="5">
        <v>2</v>
      </c>
      <c r="F2754" s="5" cm="1">
        <f t="array" ref="F2754">_xlfn.XLOOKUP(SALES!$D2754,TRIM(Table5[PRODUCTS]),Table5[SELLING PRICE])</f>
        <v>4000</v>
      </c>
      <c r="G2754" s="5">
        <f t="shared" ref="G2754:G2817" si="86">PRODUCT(E2754:F2754)</f>
        <v>8000</v>
      </c>
      <c r="H2754" s="6" t="str">
        <f t="shared" ref="H2754:H2817" si="87">TEXT(A2754, "mmm")</f>
        <v>Jan</v>
      </c>
      <c r="I2754" s="5">
        <f>YEAR(SALES!$A2754)</f>
        <v>2024</v>
      </c>
    </row>
    <row r="2755" spans="1:9" x14ac:dyDescent="0.35">
      <c r="A2755" s="7" t="s">
        <v>4738</v>
      </c>
      <c r="B2755" s="7" t="s">
        <v>4740</v>
      </c>
      <c r="C2755" s="7" t="s">
        <v>53</v>
      </c>
      <c r="D2755" s="7" t="s">
        <v>177</v>
      </c>
      <c r="E2755" s="7">
        <v>11</v>
      </c>
      <c r="F2755" s="7" cm="1">
        <f t="array" ref="F2755">_xlfn.XLOOKUP(SALES!$D2755,TRIM(Table5[PRODUCTS]),Table5[SELLING PRICE])</f>
        <v>4000</v>
      </c>
      <c r="G2755" s="7">
        <f t="shared" si="86"/>
        <v>44000</v>
      </c>
      <c r="H2755" s="6" t="str">
        <f t="shared" si="87"/>
        <v>Jan</v>
      </c>
      <c r="I2755" s="5">
        <f>YEAR(SALES!$A2755)</f>
        <v>2024</v>
      </c>
    </row>
    <row r="2756" spans="1:9" x14ac:dyDescent="0.35">
      <c r="A2756" s="5" t="s">
        <v>4727</v>
      </c>
      <c r="B2756" s="5" t="s">
        <v>4734</v>
      </c>
      <c r="C2756" s="5" t="s">
        <v>53</v>
      </c>
      <c r="D2756" s="5" t="s">
        <v>177</v>
      </c>
      <c r="E2756" s="5">
        <v>10</v>
      </c>
      <c r="F2756" s="5" cm="1">
        <f t="array" ref="F2756">_xlfn.XLOOKUP(SALES!$D2756,TRIM(Table5[PRODUCTS]),Table5[SELLING PRICE])</f>
        <v>4000</v>
      </c>
      <c r="G2756" s="5">
        <f t="shared" si="86"/>
        <v>40000</v>
      </c>
      <c r="H2756" s="6" t="str">
        <f t="shared" si="87"/>
        <v>Jan</v>
      </c>
      <c r="I2756" s="5">
        <f>YEAR(SALES!$A2756)</f>
        <v>2024</v>
      </c>
    </row>
    <row r="2757" spans="1:9" x14ac:dyDescent="0.35">
      <c r="A2757" s="7" t="s">
        <v>4727</v>
      </c>
      <c r="B2757" s="7" t="s">
        <v>4733</v>
      </c>
      <c r="C2757" s="7" t="s">
        <v>53</v>
      </c>
      <c r="D2757" s="7" t="s">
        <v>177</v>
      </c>
      <c r="E2757" s="7">
        <v>11</v>
      </c>
      <c r="F2757" s="7" cm="1">
        <f t="array" ref="F2757">_xlfn.XLOOKUP(SALES!$D2757,TRIM(Table5[PRODUCTS]),Table5[SELLING PRICE])</f>
        <v>4000</v>
      </c>
      <c r="G2757" s="7">
        <f t="shared" si="86"/>
        <v>44000</v>
      </c>
      <c r="H2757" s="6" t="str">
        <f t="shared" si="87"/>
        <v>Jan</v>
      </c>
      <c r="I2757" s="7">
        <f>YEAR(SALES!$A2757)</f>
        <v>2024</v>
      </c>
    </row>
    <row r="2758" spans="1:9" x14ac:dyDescent="0.35">
      <c r="A2758" s="5" t="s">
        <v>4727</v>
      </c>
      <c r="B2758" s="5" t="s">
        <v>4728</v>
      </c>
      <c r="C2758" s="5" t="s">
        <v>53</v>
      </c>
      <c r="D2758" s="5" t="s">
        <v>177</v>
      </c>
      <c r="E2758" s="5">
        <v>7</v>
      </c>
      <c r="F2758" s="5" cm="1">
        <f t="array" ref="F2758">_xlfn.XLOOKUP(SALES!$D2758,TRIM(Table5[PRODUCTS]),Table5[SELLING PRICE])</f>
        <v>4000</v>
      </c>
      <c r="G2758" s="5">
        <f t="shared" si="86"/>
        <v>28000</v>
      </c>
      <c r="H2758" s="6" t="str">
        <f t="shared" si="87"/>
        <v>Jan</v>
      </c>
      <c r="I2758" s="5">
        <f>YEAR(SALES!$A2758)</f>
        <v>2024</v>
      </c>
    </row>
    <row r="2759" spans="1:9" x14ac:dyDescent="0.35">
      <c r="A2759" s="7" t="s">
        <v>4712</v>
      </c>
      <c r="B2759" s="7" t="s">
        <v>4714</v>
      </c>
      <c r="C2759" s="7" t="s">
        <v>53</v>
      </c>
      <c r="D2759" s="7" t="s">
        <v>177</v>
      </c>
      <c r="E2759" s="7">
        <v>14</v>
      </c>
      <c r="F2759" s="7" cm="1">
        <f t="array" ref="F2759">_xlfn.XLOOKUP(SALES!$D2759,TRIM(Table5[PRODUCTS]),Table5[SELLING PRICE])</f>
        <v>4000</v>
      </c>
      <c r="G2759" s="7">
        <f t="shared" si="86"/>
        <v>56000</v>
      </c>
      <c r="H2759" s="6" t="str">
        <f t="shared" si="87"/>
        <v>Jan</v>
      </c>
      <c r="I2759" s="5">
        <f>YEAR(SALES!$A2759)</f>
        <v>2024</v>
      </c>
    </row>
    <row r="2760" spans="1:9" x14ac:dyDescent="0.35">
      <c r="A2760" s="5" t="s">
        <v>4705</v>
      </c>
      <c r="B2760" s="5" t="s">
        <v>4707</v>
      </c>
      <c r="C2760" s="5" t="s">
        <v>53</v>
      </c>
      <c r="D2760" s="5" t="s">
        <v>177</v>
      </c>
      <c r="E2760" s="5">
        <v>6</v>
      </c>
      <c r="F2760" s="5" cm="1">
        <f t="array" ref="F2760">_xlfn.XLOOKUP(SALES!$D2760,TRIM(Table5[PRODUCTS]),Table5[SELLING PRICE])</f>
        <v>4000</v>
      </c>
      <c r="G2760" s="5">
        <f t="shared" si="86"/>
        <v>24000</v>
      </c>
      <c r="H2760" s="6" t="str">
        <f t="shared" si="87"/>
        <v>Jan</v>
      </c>
      <c r="I2760" s="5">
        <f>YEAR(SALES!$A2760)</f>
        <v>2024</v>
      </c>
    </row>
    <row r="2761" spans="1:9" x14ac:dyDescent="0.35">
      <c r="A2761" s="7" t="s">
        <v>4685</v>
      </c>
      <c r="B2761" s="7" t="s">
        <v>4688</v>
      </c>
      <c r="C2761" s="7" t="s">
        <v>53</v>
      </c>
      <c r="D2761" s="7" t="s">
        <v>177</v>
      </c>
      <c r="E2761" s="7">
        <v>12</v>
      </c>
      <c r="F2761" s="7" cm="1">
        <f t="array" ref="F2761">_xlfn.XLOOKUP(SALES!$D2761,TRIM(Table5[PRODUCTS]),Table5[SELLING PRICE])</f>
        <v>4000</v>
      </c>
      <c r="G2761" s="7">
        <f t="shared" si="86"/>
        <v>48000</v>
      </c>
      <c r="H2761" s="6" t="str">
        <f t="shared" si="87"/>
        <v>Jan</v>
      </c>
      <c r="I2761" s="5">
        <f>YEAR(SALES!$A2761)</f>
        <v>2024</v>
      </c>
    </row>
    <row r="2762" spans="1:9" x14ac:dyDescent="0.35">
      <c r="A2762" s="5" t="s">
        <v>4685</v>
      </c>
      <c r="B2762" s="5" t="s">
        <v>4687</v>
      </c>
      <c r="C2762" s="5" t="s">
        <v>53</v>
      </c>
      <c r="D2762" s="5" t="s">
        <v>177</v>
      </c>
      <c r="E2762" s="5">
        <v>5</v>
      </c>
      <c r="F2762" s="5" cm="1">
        <f t="array" ref="F2762">_xlfn.XLOOKUP(SALES!$D2762,TRIM(Table5[PRODUCTS]),Table5[SELLING PRICE])</f>
        <v>4000</v>
      </c>
      <c r="G2762" s="5">
        <f t="shared" si="86"/>
        <v>20000</v>
      </c>
      <c r="H2762" s="6" t="str">
        <f t="shared" si="87"/>
        <v>Jan</v>
      </c>
      <c r="I2762" s="5">
        <f>YEAR(SALES!$A2762)</f>
        <v>2024</v>
      </c>
    </row>
    <row r="2763" spans="1:9" x14ac:dyDescent="0.35">
      <c r="A2763" s="7" t="s">
        <v>4670</v>
      </c>
      <c r="B2763" s="7" t="s">
        <v>4671</v>
      </c>
      <c r="C2763" s="7" t="s">
        <v>53</v>
      </c>
      <c r="D2763" s="7" t="s">
        <v>177</v>
      </c>
      <c r="E2763" s="7">
        <v>15</v>
      </c>
      <c r="F2763" s="7" cm="1">
        <f t="array" ref="F2763">_xlfn.XLOOKUP(SALES!$D2763,TRIM(Table5[PRODUCTS]),Table5[SELLING PRICE])</f>
        <v>4000</v>
      </c>
      <c r="G2763" s="7">
        <f t="shared" si="86"/>
        <v>60000</v>
      </c>
      <c r="H2763" s="6" t="str">
        <f t="shared" si="87"/>
        <v>Jan</v>
      </c>
      <c r="I2763" s="7">
        <f>YEAR(SALES!$A2763)</f>
        <v>2024</v>
      </c>
    </row>
    <row r="2764" spans="1:9" x14ac:dyDescent="0.35">
      <c r="A2764" s="5" t="s">
        <v>4645</v>
      </c>
      <c r="B2764" s="5" t="s">
        <v>4651</v>
      </c>
      <c r="C2764" s="5" t="s">
        <v>53</v>
      </c>
      <c r="D2764" s="5" t="s">
        <v>177</v>
      </c>
      <c r="E2764" s="5">
        <v>11</v>
      </c>
      <c r="F2764" s="5" cm="1">
        <f t="array" ref="F2764">_xlfn.XLOOKUP(SALES!$D2764,TRIM(Table5[PRODUCTS]),Table5[SELLING PRICE])</f>
        <v>4000</v>
      </c>
      <c r="G2764" s="5">
        <f t="shared" si="86"/>
        <v>44000</v>
      </c>
      <c r="H2764" s="6" t="str">
        <f t="shared" si="87"/>
        <v>Jan</v>
      </c>
      <c r="I2764" s="5">
        <f>YEAR(SALES!$A2764)</f>
        <v>2024</v>
      </c>
    </row>
    <row r="2765" spans="1:9" x14ac:dyDescent="0.35">
      <c r="A2765" s="7" t="s">
        <v>4645</v>
      </c>
      <c r="B2765" s="7" t="s">
        <v>4650</v>
      </c>
      <c r="C2765" s="7" t="s">
        <v>53</v>
      </c>
      <c r="D2765" s="7" t="s">
        <v>177</v>
      </c>
      <c r="E2765" s="7">
        <v>4</v>
      </c>
      <c r="F2765" s="7" cm="1">
        <f t="array" ref="F2765">_xlfn.XLOOKUP(SALES!$D2765,TRIM(Table5[PRODUCTS]),Table5[SELLING PRICE])</f>
        <v>4000</v>
      </c>
      <c r="G2765" s="7">
        <f t="shared" si="86"/>
        <v>16000</v>
      </c>
      <c r="H2765" s="6" t="str">
        <f t="shared" si="87"/>
        <v>Jan</v>
      </c>
      <c r="I2765" s="5">
        <f>YEAR(SALES!$A2765)</f>
        <v>2024</v>
      </c>
    </row>
    <row r="2766" spans="1:9" x14ac:dyDescent="0.35">
      <c r="A2766" s="5" t="s">
        <v>4638</v>
      </c>
      <c r="B2766" s="5" t="s">
        <v>4643</v>
      </c>
      <c r="C2766" s="5" t="s">
        <v>53</v>
      </c>
      <c r="D2766" s="5" t="s">
        <v>177</v>
      </c>
      <c r="E2766" s="5">
        <v>9</v>
      </c>
      <c r="F2766" s="5" cm="1">
        <f t="array" ref="F2766">_xlfn.XLOOKUP(SALES!$D2766,TRIM(Table5[PRODUCTS]),Table5[SELLING PRICE])</f>
        <v>4000</v>
      </c>
      <c r="G2766" s="5">
        <f t="shared" si="86"/>
        <v>36000</v>
      </c>
      <c r="H2766" s="6" t="str">
        <f t="shared" si="87"/>
        <v>Jan</v>
      </c>
      <c r="I2766" s="5">
        <f>YEAR(SALES!$A2766)</f>
        <v>2024</v>
      </c>
    </row>
    <row r="2767" spans="1:9" x14ac:dyDescent="0.35">
      <c r="A2767" s="7" t="s">
        <v>4638</v>
      </c>
      <c r="B2767" s="7" t="s">
        <v>4637</v>
      </c>
      <c r="C2767" s="7" t="s">
        <v>53</v>
      </c>
      <c r="D2767" s="7" t="s">
        <v>177</v>
      </c>
      <c r="E2767" s="7">
        <v>1</v>
      </c>
      <c r="F2767" s="7" cm="1">
        <f t="array" ref="F2767">_xlfn.XLOOKUP(SALES!$D2767,TRIM(Table5[PRODUCTS]),Table5[SELLING PRICE])</f>
        <v>4000</v>
      </c>
      <c r="G2767" s="7">
        <f t="shared" si="86"/>
        <v>4000</v>
      </c>
      <c r="H2767" s="6" t="str">
        <f t="shared" si="87"/>
        <v>Jan</v>
      </c>
      <c r="I2767" s="5">
        <f>YEAR(SALES!$A2767)</f>
        <v>2024</v>
      </c>
    </row>
    <row r="2768" spans="1:9" x14ac:dyDescent="0.35">
      <c r="A2768" s="5" t="s">
        <v>4612</v>
      </c>
      <c r="B2768" s="5" t="s">
        <v>4614</v>
      </c>
      <c r="C2768" s="5" t="s">
        <v>53</v>
      </c>
      <c r="D2768" s="5" t="s">
        <v>177</v>
      </c>
      <c r="E2768" s="5">
        <v>6</v>
      </c>
      <c r="F2768" s="5" cm="1">
        <f t="array" ref="F2768">_xlfn.XLOOKUP(SALES!$D2768,TRIM(Table5[PRODUCTS]),Table5[SELLING PRICE])</f>
        <v>4000</v>
      </c>
      <c r="G2768" s="5">
        <f t="shared" si="86"/>
        <v>24000</v>
      </c>
      <c r="H2768" s="6" t="str">
        <f t="shared" si="87"/>
        <v>Jan</v>
      </c>
      <c r="I2768" s="5">
        <f>YEAR(SALES!$A2768)</f>
        <v>2024</v>
      </c>
    </row>
    <row r="2769" spans="1:9" x14ac:dyDescent="0.35">
      <c r="A2769" s="7" t="s">
        <v>4606</v>
      </c>
      <c r="B2769" s="7" t="s">
        <v>4605</v>
      </c>
      <c r="C2769" s="7" t="s">
        <v>53</v>
      </c>
      <c r="D2769" s="7" t="s">
        <v>177</v>
      </c>
      <c r="E2769" s="7">
        <v>11</v>
      </c>
      <c r="F2769" s="7" cm="1">
        <f t="array" ref="F2769">_xlfn.XLOOKUP(SALES!$D2769,TRIM(Table5[PRODUCTS]),Table5[SELLING PRICE])</f>
        <v>4000</v>
      </c>
      <c r="G2769" s="7">
        <f t="shared" si="86"/>
        <v>44000</v>
      </c>
      <c r="H2769" s="6" t="str">
        <f t="shared" si="87"/>
        <v>Jan</v>
      </c>
      <c r="I2769" s="7">
        <f>YEAR(SALES!$A2769)</f>
        <v>2024</v>
      </c>
    </row>
    <row r="2770" spans="1:9" x14ac:dyDescent="0.35">
      <c r="A2770" s="5" t="s">
        <v>4589</v>
      </c>
      <c r="B2770" s="5" t="s">
        <v>4593</v>
      </c>
      <c r="C2770" s="5" t="s">
        <v>53</v>
      </c>
      <c r="D2770" s="5" t="s">
        <v>177</v>
      </c>
      <c r="E2770" s="5">
        <v>11</v>
      </c>
      <c r="F2770" s="5" cm="1">
        <f t="array" ref="F2770">_xlfn.XLOOKUP(SALES!$D2770,TRIM(Table5[PRODUCTS]),Table5[SELLING PRICE])</f>
        <v>4000</v>
      </c>
      <c r="G2770" s="5">
        <f t="shared" si="86"/>
        <v>44000</v>
      </c>
      <c r="H2770" s="6" t="str">
        <f t="shared" si="87"/>
        <v>Jan</v>
      </c>
      <c r="I2770" s="5">
        <f>YEAR(SALES!$A2770)</f>
        <v>2024</v>
      </c>
    </row>
    <row r="2771" spans="1:9" x14ac:dyDescent="0.35">
      <c r="A2771" s="7" t="s">
        <v>4373</v>
      </c>
      <c r="B2771" s="7" t="s">
        <v>4375</v>
      </c>
      <c r="C2771" s="7" t="s">
        <v>53</v>
      </c>
      <c r="D2771" s="7" t="s">
        <v>177</v>
      </c>
      <c r="E2771" s="7">
        <v>6</v>
      </c>
      <c r="F2771" s="7" cm="1">
        <f t="array" ref="F2771">_xlfn.XLOOKUP(SALES!$D2771,TRIM(Table5[PRODUCTS]),Table5[SELLING PRICE])</f>
        <v>4000</v>
      </c>
      <c r="G2771" s="7">
        <f t="shared" si="86"/>
        <v>24000</v>
      </c>
      <c r="H2771" s="6" t="str">
        <f t="shared" si="87"/>
        <v>Mar</v>
      </c>
      <c r="I2771" s="5">
        <f>YEAR(SALES!$A2771)</f>
        <v>2024</v>
      </c>
    </row>
    <row r="2772" spans="1:9" x14ac:dyDescent="0.35">
      <c r="A2772" s="5" t="s">
        <v>4367</v>
      </c>
      <c r="B2772" s="5" t="s">
        <v>4370</v>
      </c>
      <c r="C2772" s="5" t="s">
        <v>53</v>
      </c>
      <c r="D2772" s="5" t="s">
        <v>177</v>
      </c>
      <c r="E2772" s="5">
        <v>11</v>
      </c>
      <c r="F2772" s="5" cm="1">
        <f t="array" ref="F2772">_xlfn.XLOOKUP(SALES!$D2772,TRIM(Table5[PRODUCTS]),Table5[SELLING PRICE])</f>
        <v>4000</v>
      </c>
      <c r="G2772" s="5">
        <f t="shared" si="86"/>
        <v>44000</v>
      </c>
      <c r="H2772" s="6" t="str">
        <f t="shared" si="87"/>
        <v>Mar</v>
      </c>
      <c r="I2772" s="5">
        <f>YEAR(SALES!$A2772)</f>
        <v>2024</v>
      </c>
    </row>
    <row r="2773" spans="1:9" x14ac:dyDescent="0.35">
      <c r="A2773" s="7" t="s">
        <v>4352</v>
      </c>
      <c r="B2773" s="7" t="s">
        <v>4351</v>
      </c>
      <c r="C2773" s="7" t="s">
        <v>53</v>
      </c>
      <c r="D2773" s="7" t="s">
        <v>177</v>
      </c>
      <c r="E2773" s="7">
        <v>2</v>
      </c>
      <c r="F2773" s="7" cm="1">
        <f t="array" ref="F2773">_xlfn.XLOOKUP(SALES!$D2773,TRIM(Table5[PRODUCTS]),Table5[SELLING PRICE])</f>
        <v>4000</v>
      </c>
      <c r="G2773" s="7">
        <f t="shared" si="86"/>
        <v>8000</v>
      </c>
      <c r="H2773" s="6" t="str">
        <f t="shared" si="87"/>
        <v>Mar</v>
      </c>
      <c r="I2773" s="5">
        <f>YEAR(SALES!$A2773)</f>
        <v>2024</v>
      </c>
    </row>
    <row r="2774" spans="1:9" x14ac:dyDescent="0.35">
      <c r="A2774" s="5" t="s">
        <v>4320</v>
      </c>
      <c r="B2774" s="5" t="s">
        <v>4319</v>
      </c>
      <c r="C2774" s="5" t="s">
        <v>53</v>
      </c>
      <c r="D2774" s="5" t="s">
        <v>177</v>
      </c>
      <c r="E2774" s="5">
        <v>12</v>
      </c>
      <c r="F2774" s="5" cm="1">
        <f t="array" ref="F2774">_xlfn.XLOOKUP(SALES!$D2774,TRIM(Table5[PRODUCTS]),Table5[SELLING PRICE])</f>
        <v>4000</v>
      </c>
      <c r="G2774" s="5">
        <f t="shared" si="86"/>
        <v>48000</v>
      </c>
      <c r="H2774" s="6" t="str">
        <f t="shared" si="87"/>
        <v>Mar</v>
      </c>
      <c r="I2774" s="5">
        <f>YEAR(SALES!$A2774)</f>
        <v>2024</v>
      </c>
    </row>
    <row r="2775" spans="1:9" x14ac:dyDescent="0.35">
      <c r="A2775" s="7" t="s">
        <v>4243</v>
      </c>
      <c r="B2775" s="7" t="s">
        <v>4242</v>
      </c>
      <c r="C2775" s="7" t="s">
        <v>53</v>
      </c>
      <c r="D2775" s="7" t="s">
        <v>177</v>
      </c>
      <c r="E2775" s="7">
        <v>1</v>
      </c>
      <c r="F2775" s="7" cm="1">
        <f t="array" ref="F2775">_xlfn.XLOOKUP(SALES!$D2775,TRIM(Table5[PRODUCTS]),Table5[SELLING PRICE])</f>
        <v>4000</v>
      </c>
      <c r="G2775" s="7">
        <f t="shared" si="86"/>
        <v>4000</v>
      </c>
      <c r="H2775" s="6" t="str">
        <f t="shared" si="87"/>
        <v>Mar</v>
      </c>
      <c r="I2775" s="7">
        <f>YEAR(SALES!$A2775)</f>
        <v>2024</v>
      </c>
    </row>
    <row r="2776" spans="1:9" x14ac:dyDescent="0.35">
      <c r="A2776" s="5" t="s">
        <v>4117</v>
      </c>
      <c r="B2776" s="5" t="s">
        <v>4116</v>
      </c>
      <c r="C2776" s="5" t="s">
        <v>53</v>
      </c>
      <c r="D2776" s="5" t="s">
        <v>177</v>
      </c>
      <c r="E2776" s="5">
        <v>15</v>
      </c>
      <c r="F2776" s="5" cm="1">
        <f t="array" ref="F2776">_xlfn.XLOOKUP(SALES!$D2776,TRIM(Table5[PRODUCTS]),Table5[SELLING PRICE])</f>
        <v>4000</v>
      </c>
      <c r="G2776" s="5">
        <f t="shared" si="86"/>
        <v>60000</v>
      </c>
      <c r="H2776" s="6" t="str">
        <f t="shared" si="87"/>
        <v>Apr</v>
      </c>
      <c r="I2776" s="5">
        <f>YEAR(SALES!$A2776)</f>
        <v>2024</v>
      </c>
    </row>
    <row r="2777" spans="1:9" x14ac:dyDescent="0.35">
      <c r="A2777" s="7" t="s">
        <v>4107</v>
      </c>
      <c r="B2777" s="7" t="s">
        <v>4111</v>
      </c>
      <c r="C2777" s="7" t="s">
        <v>53</v>
      </c>
      <c r="D2777" s="7" t="s">
        <v>177</v>
      </c>
      <c r="E2777" s="7">
        <v>6</v>
      </c>
      <c r="F2777" s="7" cm="1">
        <f t="array" ref="F2777">_xlfn.XLOOKUP(SALES!$D2777,TRIM(Table5[PRODUCTS]),Table5[SELLING PRICE])</f>
        <v>4000</v>
      </c>
      <c r="G2777" s="7">
        <f t="shared" si="86"/>
        <v>24000</v>
      </c>
      <c r="H2777" s="6" t="str">
        <f t="shared" si="87"/>
        <v>Apr</v>
      </c>
      <c r="I2777" s="5">
        <f>YEAR(SALES!$A2777)</f>
        <v>2024</v>
      </c>
    </row>
    <row r="2778" spans="1:9" x14ac:dyDescent="0.35">
      <c r="A2778" s="5" t="s">
        <v>4065</v>
      </c>
      <c r="B2778" s="5" t="s">
        <v>4070</v>
      </c>
      <c r="C2778" s="5" t="s">
        <v>53</v>
      </c>
      <c r="D2778" s="5" t="s">
        <v>177</v>
      </c>
      <c r="E2778" s="5">
        <v>2</v>
      </c>
      <c r="F2778" s="5" cm="1">
        <f t="array" ref="F2778">_xlfn.XLOOKUP(SALES!$D2778,TRIM(Table5[PRODUCTS]),Table5[SELLING PRICE])</f>
        <v>4000</v>
      </c>
      <c r="G2778" s="5">
        <f t="shared" si="86"/>
        <v>8000</v>
      </c>
      <c r="H2778" s="6" t="str">
        <f t="shared" si="87"/>
        <v>Apr</v>
      </c>
      <c r="I2778" s="5">
        <f>YEAR(SALES!$A2778)</f>
        <v>2024</v>
      </c>
    </row>
    <row r="2779" spans="1:9" x14ac:dyDescent="0.35">
      <c r="A2779" s="7" t="s">
        <v>4065</v>
      </c>
      <c r="B2779" s="7" t="s">
        <v>4064</v>
      </c>
      <c r="C2779" s="7" t="s">
        <v>53</v>
      </c>
      <c r="D2779" s="7" t="s">
        <v>177</v>
      </c>
      <c r="E2779" s="7">
        <v>13</v>
      </c>
      <c r="F2779" s="7" cm="1">
        <f t="array" ref="F2779">_xlfn.XLOOKUP(SALES!$D2779,TRIM(Table5[PRODUCTS]),Table5[SELLING PRICE])</f>
        <v>4000</v>
      </c>
      <c r="G2779" s="7">
        <f t="shared" si="86"/>
        <v>52000</v>
      </c>
      <c r="H2779" s="6" t="str">
        <f t="shared" si="87"/>
        <v>Apr</v>
      </c>
      <c r="I2779" s="5">
        <f>YEAR(SALES!$A2779)</f>
        <v>2024</v>
      </c>
    </row>
    <row r="2780" spans="1:9" x14ac:dyDescent="0.35">
      <c r="A2780" s="5" t="s">
        <v>4039</v>
      </c>
      <c r="B2780" s="5" t="s">
        <v>4041</v>
      </c>
      <c r="C2780" s="5" t="s">
        <v>53</v>
      </c>
      <c r="D2780" s="5" t="s">
        <v>177</v>
      </c>
      <c r="E2780" s="5">
        <v>3</v>
      </c>
      <c r="F2780" s="5" cm="1">
        <f t="array" ref="F2780">_xlfn.XLOOKUP(SALES!$D2780,TRIM(Table5[PRODUCTS]),Table5[SELLING PRICE])</f>
        <v>4000</v>
      </c>
      <c r="G2780" s="5">
        <f t="shared" si="86"/>
        <v>12000</v>
      </c>
      <c r="H2780" s="6" t="str">
        <f t="shared" si="87"/>
        <v>Apr</v>
      </c>
      <c r="I2780" s="5">
        <f>YEAR(SALES!$A2780)</f>
        <v>2024</v>
      </c>
    </row>
    <row r="2781" spans="1:9" x14ac:dyDescent="0.35">
      <c r="A2781" s="7" t="s">
        <v>4023</v>
      </c>
      <c r="B2781" s="7" t="s">
        <v>4022</v>
      </c>
      <c r="C2781" s="7" t="s">
        <v>53</v>
      </c>
      <c r="D2781" s="7" t="s">
        <v>177</v>
      </c>
      <c r="E2781" s="7">
        <v>13</v>
      </c>
      <c r="F2781" s="7" cm="1">
        <f t="array" ref="F2781">_xlfn.XLOOKUP(SALES!$D2781,TRIM(Table5[PRODUCTS]),Table5[SELLING PRICE])</f>
        <v>4000</v>
      </c>
      <c r="G2781" s="7">
        <f t="shared" si="86"/>
        <v>52000</v>
      </c>
      <c r="H2781" s="6" t="str">
        <f t="shared" si="87"/>
        <v>Apr</v>
      </c>
      <c r="I2781" s="7">
        <f>YEAR(SALES!$A2781)</f>
        <v>2024</v>
      </c>
    </row>
    <row r="2782" spans="1:9" x14ac:dyDescent="0.35">
      <c r="A2782" s="5" t="s">
        <v>3935</v>
      </c>
      <c r="B2782" s="5" t="s">
        <v>3937</v>
      </c>
      <c r="C2782" s="5" t="s">
        <v>53</v>
      </c>
      <c r="D2782" s="5" t="s">
        <v>177</v>
      </c>
      <c r="E2782" s="5">
        <v>9</v>
      </c>
      <c r="F2782" s="5" cm="1">
        <f t="array" ref="F2782">_xlfn.XLOOKUP(SALES!$D2782,TRIM(Table5[PRODUCTS]),Table5[SELLING PRICE])</f>
        <v>4000</v>
      </c>
      <c r="G2782" s="5">
        <f t="shared" si="86"/>
        <v>36000</v>
      </c>
      <c r="H2782" s="6" t="str">
        <f t="shared" si="87"/>
        <v>May</v>
      </c>
      <c r="I2782" s="5">
        <f>YEAR(SALES!$A2782)</f>
        <v>2024</v>
      </c>
    </row>
    <row r="2783" spans="1:9" x14ac:dyDescent="0.35">
      <c r="A2783" s="7" t="s">
        <v>3910</v>
      </c>
      <c r="B2783" s="7" t="s">
        <v>3909</v>
      </c>
      <c r="C2783" s="7" t="s">
        <v>53</v>
      </c>
      <c r="D2783" s="7" t="s">
        <v>177</v>
      </c>
      <c r="E2783" s="7">
        <v>3</v>
      </c>
      <c r="F2783" s="7" cm="1">
        <f t="array" ref="F2783">_xlfn.XLOOKUP(SALES!$D2783,TRIM(Table5[PRODUCTS]),Table5[SELLING PRICE])</f>
        <v>4000</v>
      </c>
      <c r="G2783" s="7">
        <f t="shared" si="86"/>
        <v>12000</v>
      </c>
      <c r="H2783" s="6" t="str">
        <f t="shared" si="87"/>
        <v>May</v>
      </c>
      <c r="I2783" s="5">
        <f>YEAR(SALES!$A2783)</f>
        <v>2024</v>
      </c>
    </row>
    <row r="2784" spans="1:9" x14ac:dyDescent="0.35">
      <c r="A2784" s="5" t="s">
        <v>3881</v>
      </c>
      <c r="B2784" s="5" t="s">
        <v>3880</v>
      </c>
      <c r="C2784" s="5" t="s">
        <v>53</v>
      </c>
      <c r="D2784" s="5" t="s">
        <v>177</v>
      </c>
      <c r="E2784" s="5">
        <v>8</v>
      </c>
      <c r="F2784" s="5" cm="1">
        <f t="array" ref="F2784">_xlfn.XLOOKUP(SALES!$D2784,TRIM(Table5[PRODUCTS]),Table5[SELLING PRICE])</f>
        <v>4000</v>
      </c>
      <c r="G2784" s="5">
        <f t="shared" si="86"/>
        <v>32000</v>
      </c>
      <c r="H2784" s="6" t="str">
        <f t="shared" si="87"/>
        <v>May</v>
      </c>
      <c r="I2784" s="5">
        <f>YEAR(SALES!$A2784)</f>
        <v>2024</v>
      </c>
    </row>
    <row r="2785" spans="1:9" x14ac:dyDescent="0.35">
      <c r="A2785" s="7" t="s">
        <v>3820</v>
      </c>
      <c r="B2785" s="7" t="s">
        <v>3822</v>
      </c>
      <c r="C2785" s="7" t="s">
        <v>53</v>
      </c>
      <c r="D2785" s="7" t="s">
        <v>177</v>
      </c>
      <c r="E2785" s="7">
        <v>11</v>
      </c>
      <c r="F2785" s="7" cm="1">
        <f t="array" ref="F2785">_xlfn.XLOOKUP(SALES!$D2785,TRIM(Table5[PRODUCTS]),Table5[SELLING PRICE])</f>
        <v>4000</v>
      </c>
      <c r="G2785" s="7">
        <f t="shared" si="86"/>
        <v>44000</v>
      </c>
      <c r="H2785" s="6" t="str">
        <f t="shared" si="87"/>
        <v>May</v>
      </c>
      <c r="I2785" s="5">
        <f>YEAR(SALES!$A2785)</f>
        <v>2024</v>
      </c>
    </row>
    <row r="2786" spans="1:9" x14ac:dyDescent="0.35">
      <c r="A2786" s="5" t="s">
        <v>3730</v>
      </c>
      <c r="B2786" s="5" t="s">
        <v>3735</v>
      </c>
      <c r="C2786" s="5" t="s">
        <v>53</v>
      </c>
      <c r="D2786" s="5" t="s">
        <v>177</v>
      </c>
      <c r="E2786" s="5">
        <v>14</v>
      </c>
      <c r="F2786" s="5" cm="1">
        <f t="array" ref="F2786">_xlfn.XLOOKUP(SALES!$D2786,TRIM(Table5[PRODUCTS]),Table5[SELLING PRICE])</f>
        <v>4000</v>
      </c>
      <c r="G2786" s="5">
        <f t="shared" si="86"/>
        <v>56000</v>
      </c>
      <c r="H2786" s="6" t="str">
        <f t="shared" si="87"/>
        <v>Jun</v>
      </c>
      <c r="I2786" s="5">
        <f>YEAR(SALES!$A2786)</f>
        <v>2024</v>
      </c>
    </row>
    <row r="2787" spans="1:9" x14ac:dyDescent="0.35">
      <c r="A2787" s="7" t="s">
        <v>3730</v>
      </c>
      <c r="B2787" s="7" t="s">
        <v>3729</v>
      </c>
      <c r="C2787" s="7" t="s">
        <v>53</v>
      </c>
      <c r="D2787" s="7" t="s">
        <v>177</v>
      </c>
      <c r="E2787" s="7">
        <v>12</v>
      </c>
      <c r="F2787" s="7" cm="1">
        <f t="array" ref="F2787">_xlfn.XLOOKUP(SALES!$D2787,TRIM(Table5[PRODUCTS]),Table5[SELLING PRICE])</f>
        <v>4000</v>
      </c>
      <c r="G2787" s="7">
        <f t="shared" si="86"/>
        <v>48000</v>
      </c>
      <c r="H2787" s="6" t="str">
        <f t="shared" si="87"/>
        <v>Jun</v>
      </c>
      <c r="I2787" s="7">
        <f>YEAR(SALES!$A2787)</f>
        <v>2024</v>
      </c>
    </row>
    <row r="2788" spans="1:9" x14ac:dyDescent="0.35">
      <c r="A2788" s="5" t="s">
        <v>3706</v>
      </c>
      <c r="B2788" s="5" t="s">
        <v>3708</v>
      </c>
      <c r="C2788" s="5" t="s">
        <v>53</v>
      </c>
      <c r="D2788" s="5" t="s">
        <v>177</v>
      </c>
      <c r="E2788" s="5">
        <v>6</v>
      </c>
      <c r="F2788" s="5" cm="1">
        <f t="array" ref="F2788">_xlfn.XLOOKUP(SALES!$D2788,TRIM(Table5[PRODUCTS]),Table5[SELLING PRICE])</f>
        <v>4000</v>
      </c>
      <c r="G2788" s="5">
        <f t="shared" si="86"/>
        <v>24000</v>
      </c>
      <c r="H2788" s="6" t="str">
        <f t="shared" si="87"/>
        <v>Jun</v>
      </c>
      <c r="I2788" s="5">
        <f>YEAR(SALES!$A2788)</f>
        <v>2024</v>
      </c>
    </row>
    <row r="2789" spans="1:9" x14ac:dyDescent="0.35">
      <c r="A2789" s="7" t="s">
        <v>3617</v>
      </c>
      <c r="B2789" s="7" t="s">
        <v>3619</v>
      </c>
      <c r="C2789" s="7" t="s">
        <v>53</v>
      </c>
      <c r="D2789" s="7" t="s">
        <v>177</v>
      </c>
      <c r="E2789" s="7">
        <v>1</v>
      </c>
      <c r="F2789" s="7" cm="1">
        <f t="array" ref="F2789">_xlfn.XLOOKUP(SALES!$D2789,TRIM(Table5[PRODUCTS]),Table5[SELLING PRICE])</f>
        <v>4000</v>
      </c>
      <c r="G2789" s="7">
        <f t="shared" si="86"/>
        <v>4000</v>
      </c>
      <c r="H2789" s="6" t="str">
        <f t="shared" si="87"/>
        <v>Jun</v>
      </c>
      <c r="I2789" s="5">
        <f>YEAR(SALES!$A2789)</f>
        <v>2024</v>
      </c>
    </row>
    <row r="2790" spans="1:9" x14ac:dyDescent="0.35">
      <c r="A2790" s="5" t="s">
        <v>3589</v>
      </c>
      <c r="B2790" s="5" t="s">
        <v>3590</v>
      </c>
      <c r="C2790" s="5" t="s">
        <v>53</v>
      </c>
      <c r="D2790" s="5" t="s">
        <v>177</v>
      </c>
      <c r="E2790" s="5">
        <v>12</v>
      </c>
      <c r="F2790" s="5" cm="1">
        <f t="array" ref="F2790">_xlfn.XLOOKUP(SALES!$D2790,TRIM(Table5[PRODUCTS]),Table5[SELLING PRICE])</f>
        <v>4000</v>
      </c>
      <c r="G2790" s="5">
        <f t="shared" si="86"/>
        <v>48000</v>
      </c>
      <c r="H2790" s="6" t="str">
        <f t="shared" si="87"/>
        <v>Jul</v>
      </c>
      <c r="I2790" s="5">
        <f>YEAR(SALES!$A2790)</f>
        <v>2024</v>
      </c>
    </row>
    <row r="2791" spans="1:9" x14ac:dyDescent="0.35">
      <c r="A2791" s="7" t="s">
        <v>3589</v>
      </c>
      <c r="B2791" s="7" t="s">
        <v>3588</v>
      </c>
      <c r="C2791" s="7" t="s">
        <v>53</v>
      </c>
      <c r="D2791" s="7" t="s">
        <v>177</v>
      </c>
      <c r="E2791" s="7">
        <v>14</v>
      </c>
      <c r="F2791" s="7" cm="1">
        <f t="array" ref="F2791">_xlfn.XLOOKUP(SALES!$D2791,TRIM(Table5[PRODUCTS]),Table5[SELLING PRICE])</f>
        <v>4000</v>
      </c>
      <c r="G2791" s="7">
        <f t="shared" si="86"/>
        <v>56000</v>
      </c>
      <c r="H2791" s="6" t="str">
        <f t="shared" si="87"/>
        <v>Jul</v>
      </c>
      <c r="I2791" s="5">
        <f>YEAR(SALES!$A2791)</f>
        <v>2024</v>
      </c>
    </row>
    <row r="2792" spans="1:9" x14ac:dyDescent="0.35">
      <c r="A2792" s="5" t="s">
        <v>3583</v>
      </c>
      <c r="B2792" s="5" t="s">
        <v>3585</v>
      </c>
      <c r="C2792" s="5" t="s">
        <v>53</v>
      </c>
      <c r="D2792" s="5" t="s">
        <v>177</v>
      </c>
      <c r="E2792" s="5">
        <v>3</v>
      </c>
      <c r="F2792" s="5" cm="1">
        <f t="array" ref="F2792">_xlfn.XLOOKUP(SALES!$D2792,TRIM(Table5[PRODUCTS]),Table5[SELLING PRICE])</f>
        <v>4000</v>
      </c>
      <c r="G2792" s="5">
        <f t="shared" si="86"/>
        <v>12000</v>
      </c>
      <c r="H2792" s="6" t="str">
        <f t="shared" si="87"/>
        <v>Jul</v>
      </c>
      <c r="I2792" s="5">
        <f>YEAR(SALES!$A2792)</f>
        <v>2024</v>
      </c>
    </row>
    <row r="2793" spans="1:9" x14ac:dyDescent="0.35">
      <c r="A2793" s="7" t="s">
        <v>3574</v>
      </c>
      <c r="B2793" s="7" t="s">
        <v>3576</v>
      </c>
      <c r="C2793" s="7" t="s">
        <v>53</v>
      </c>
      <c r="D2793" s="7" t="s">
        <v>177</v>
      </c>
      <c r="E2793" s="7">
        <v>1</v>
      </c>
      <c r="F2793" s="7" cm="1">
        <f t="array" ref="F2793">_xlfn.XLOOKUP(SALES!$D2793,TRIM(Table5[PRODUCTS]),Table5[SELLING PRICE])</f>
        <v>4000</v>
      </c>
      <c r="G2793" s="7">
        <f t="shared" si="86"/>
        <v>4000</v>
      </c>
      <c r="H2793" s="6" t="str">
        <f t="shared" si="87"/>
        <v>Jul</v>
      </c>
      <c r="I2793" s="7">
        <f>YEAR(SALES!$A2793)</f>
        <v>2024</v>
      </c>
    </row>
    <row r="2794" spans="1:9" x14ac:dyDescent="0.35">
      <c r="A2794" s="5" t="s">
        <v>3555</v>
      </c>
      <c r="B2794" s="5" t="s">
        <v>3559</v>
      </c>
      <c r="C2794" s="5" t="s">
        <v>53</v>
      </c>
      <c r="D2794" s="5" t="s">
        <v>177</v>
      </c>
      <c r="E2794" s="5">
        <v>12</v>
      </c>
      <c r="F2794" s="5" cm="1">
        <f t="array" ref="F2794">_xlfn.XLOOKUP(SALES!$D2794,TRIM(Table5[PRODUCTS]),Table5[SELLING PRICE])</f>
        <v>4000</v>
      </c>
      <c r="G2794" s="5">
        <f t="shared" si="86"/>
        <v>48000</v>
      </c>
      <c r="H2794" s="6" t="str">
        <f t="shared" si="87"/>
        <v>Jul</v>
      </c>
      <c r="I2794" s="5">
        <f>YEAR(SALES!$A2794)</f>
        <v>2024</v>
      </c>
    </row>
    <row r="2795" spans="1:9" x14ac:dyDescent="0.35">
      <c r="A2795" s="7" t="s">
        <v>3496</v>
      </c>
      <c r="B2795" s="7" t="s">
        <v>3495</v>
      </c>
      <c r="C2795" s="7" t="s">
        <v>53</v>
      </c>
      <c r="D2795" s="7" t="s">
        <v>177</v>
      </c>
      <c r="E2795" s="7">
        <v>1</v>
      </c>
      <c r="F2795" s="7" cm="1">
        <f t="array" ref="F2795">_xlfn.XLOOKUP(SALES!$D2795,TRIM(Table5[PRODUCTS]),Table5[SELLING PRICE])</f>
        <v>4000</v>
      </c>
      <c r="G2795" s="7">
        <f t="shared" si="86"/>
        <v>4000</v>
      </c>
      <c r="H2795" s="6" t="str">
        <f t="shared" si="87"/>
        <v>Jul</v>
      </c>
      <c r="I2795" s="5">
        <f>YEAR(SALES!$A2795)</f>
        <v>2024</v>
      </c>
    </row>
    <row r="2796" spans="1:9" x14ac:dyDescent="0.35">
      <c r="A2796" s="5" t="s">
        <v>3474</v>
      </c>
      <c r="B2796" s="5" t="s">
        <v>3479</v>
      </c>
      <c r="C2796" s="5" t="s">
        <v>53</v>
      </c>
      <c r="D2796" s="5" t="s">
        <v>177</v>
      </c>
      <c r="E2796" s="5">
        <v>5</v>
      </c>
      <c r="F2796" s="5" cm="1">
        <f t="array" ref="F2796">_xlfn.XLOOKUP(SALES!$D2796,TRIM(Table5[PRODUCTS]),Table5[SELLING PRICE])</f>
        <v>4000</v>
      </c>
      <c r="G2796" s="5">
        <f t="shared" si="86"/>
        <v>20000</v>
      </c>
      <c r="H2796" s="6" t="str">
        <f t="shared" si="87"/>
        <v>Jul</v>
      </c>
      <c r="I2796" s="5">
        <f>YEAR(SALES!$A2796)</f>
        <v>2024</v>
      </c>
    </row>
    <row r="2797" spans="1:9" x14ac:dyDescent="0.35">
      <c r="A2797" s="7" t="s">
        <v>3423</v>
      </c>
      <c r="B2797" s="7" t="s">
        <v>3426</v>
      </c>
      <c r="C2797" s="7" t="s">
        <v>53</v>
      </c>
      <c r="D2797" s="7" t="s">
        <v>177</v>
      </c>
      <c r="E2797" s="7">
        <v>8</v>
      </c>
      <c r="F2797" s="7" cm="1">
        <f t="array" ref="F2797">_xlfn.XLOOKUP(SALES!$D2797,TRIM(Table5[PRODUCTS]),Table5[SELLING PRICE])</f>
        <v>4000</v>
      </c>
      <c r="G2797" s="7">
        <f t="shared" si="86"/>
        <v>32000</v>
      </c>
      <c r="H2797" s="6" t="str">
        <f t="shared" si="87"/>
        <v>Jul</v>
      </c>
      <c r="I2797" s="5">
        <f>YEAR(SALES!$A2797)</f>
        <v>2024</v>
      </c>
    </row>
    <row r="2798" spans="1:9" x14ac:dyDescent="0.35">
      <c r="A2798" s="5" t="s">
        <v>3406</v>
      </c>
      <c r="B2798" s="5" t="s">
        <v>3407</v>
      </c>
      <c r="C2798" s="5" t="s">
        <v>53</v>
      </c>
      <c r="D2798" s="5" t="s">
        <v>177</v>
      </c>
      <c r="E2798" s="5">
        <v>10</v>
      </c>
      <c r="F2798" s="5" cm="1">
        <f t="array" ref="F2798">_xlfn.XLOOKUP(SALES!$D2798,TRIM(Table5[PRODUCTS]),Table5[SELLING PRICE])</f>
        <v>4000</v>
      </c>
      <c r="G2798" s="5">
        <f t="shared" si="86"/>
        <v>40000</v>
      </c>
      <c r="H2798" s="6" t="str">
        <f t="shared" si="87"/>
        <v>Jul</v>
      </c>
      <c r="I2798" s="5">
        <f>YEAR(SALES!$A2798)</f>
        <v>2024</v>
      </c>
    </row>
    <row r="2799" spans="1:9" x14ac:dyDescent="0.35">
      <c r="A2799" s="7" t="s">
        <v>3361</v>
      </c>
      <c r="B2799" s="7" t="s">
        <v>3365</v>
      </c>
      <c r="C2799" s="7" t="s">
        <v>53</v>
      </c>
      <c r="D2799" s="7" t="s">
        <v>177</v>
      </c>
      <c r="E2799" s="7">
        <v>7</v>
      </c>
      <c r="F2799" s="7" cm="1">
        <f t="array" ref="F2799">_xlfn.XLOOKUP(SALES!$D2799,TRIM(Table5[PRODUCTS]),Table5[SELLING PRICE])</f>
        <v>4000</v>
      </c>
      <c r="G2799" s="7">
        <f t="shared" si="86"/>
        <v>28000</v>
      </c>
      <c r="H2799" s="6" t="str">
        <f t="shared" si="87"/>
        <v>Aug</v>
      </c>
      <c r="I2799" s="7">
        <f>YEAR(SALES!$A2799)</f>
        <v>2024</v>
      </c>
    </row>
    <row r="2800" spans="1:9" x14ac:dyDescent="0.35">
      <c r="A2800" s="5" t="s">
        <v>3345</v>
      </c>
      <c r="B2800" s="5" t="s">
        <v>3348</v>
      </c>
      <c r="C2800" s="5" t="s">
        <v>53</v>
      </c>
      <c r="D2800" s="5" t="s">
        <v>177</v>
      </c>
      <c r="E2800" s="5">
        <v>1</v>
      </c>
      <c r="F2800" s="5" cm="1">
        <f t="array" ref="F2800">_xlfn.XLOOKUP(SALES!$D2800,TRIM(Table5[PRODUCTS]),Table5[SELLING PRICE])</f>
        <v>4000</v>
      </c>
      <c r="G2800" s="5">
        <f t="shared" si="86"/>
        <v>4000</v>
      </c>
      <c r="H2800" s="6" t="str">
        <f t="shared" si="87"/>
        <v>Aug</v>
      </c>
      <c r="I2800" s="5">
        <f>YEAR(SALES!$A2800)</f>
        <v>2024</v>
      </c>
    </row>
    <row r="2801" spans="1:9" x14ac:dyDescent="0.35">
      <c r="A2801" s="7" t="s">
        <v>3338</v>
      </c>
      <c r="B2801" s="7" t="s">
        <v>3343</v>
      </c>
      <c r="C2801" s="7" t="s">
        <v>53</v>
      </c>
      <c r="D2801" s="7" t="s">
        <v>177</v>
      </c>
      <c r="E2801" s="7">
        <v>2</v>
      </c>
      <c r="F2801" s="7" cm="1">
        <f t="array" ref="F2801">_xlfn.XLOOKUP(SALES!$D2801,TRIM(Table5[PRODUCTS]),Table5[SELLING PRICE])</f>
        <v>4000</v>
      </c>
      <c r="G2801" s="7">
        <f t="shared" si="86"/>
        <v>8000</v>
      </c>
      <c r="H2801" s="6" t="str">
        <f t="shared" si="87"/>
        <v>Aug</v>
      </c>
      <c r="I2801" s="5">
        <f>YEAR(SALES!$A2801)</f>
        <v>2024</v>
      </c>
    </row>
    <row r="2802" spans="1:9" x14ac:dyDescent="0.35">
      <c r="A2802" s="5" t="s">
        <v>3338</v>
      </c>
      <c r="B2802" s="5" t="s">
        <v>3341</v>
      </c>
      <c r="C2802" s="5" t="s">
        <v>53</v>
      </c>
      <c r="D2802" s="5" t="s">
        <v>177</v>
      </c>
      <c r="E2802" s="5">
        <v>5</v>
      </c>
      <c r="F2802" s="5" cm="1">
        <f t="array" ref="F2802">_xlfn.XLOOKUP(SALES!$D2802,TRIM(Table5[PRODUCTS]),Table5[SELLING PRICE])</f>
        <v>4000</v>
      </c>
      <c r="G2802" s="5">
        <f t="shared" si="86"/>
        <v>20000</v>
      </c>
      <c r="H2802" s="6" t="str">
        <f t="shared" si="87"/>
        <v>Aug</v>
      </c>
      <c r="I2802" s="5">
        <f>YEAR(SALES!$A2802)</f>
        <v>2024</v>
      </c>
    </row>
    <row r="2803" spans="1:9" x14ac:dyDescent="0.35">
      <c r="A2803" s="7" t="s">
        <v>3332</v>
      </c>
      <c r="B2803" s="7" t="s">
        <v>3334</v>
      </c>
      <c r="C2803" s="7" t="s">
        <v>53</v>
      </c>
      <c r="D2803" s="7" t="s">
        <v>177</v>
      </c>
      <c r="E2803" s="7">
        <v>10</v>
      </c>
      <c r="F2803" s="7" cm="1">
        <f t="array" ref="F2803">_xlfn.XLOOKUP(SALES!$D2803,TRIM(Table5[PRODUCTS]),Table5[SELLING PRICE])</f>
        <v>4000</v>
      </c>
      <c r="G2803" s="7">
        <f t="shared" si="86"/>
        <v>40000</v>
      </c>
      <c r="H2803" s="6" t="str">
        <f t="shared" si="87"/>
        <v>Aug</v>
      </c>
      <c r="I2803" s="5">
        <f>YEAR(SALES!$A2803)</f>
        <v>2024</v>
      </c>
    </row>
    <row r="2804" spans="1:9" x14ac:dyDescent="0.35">
      <c r="A2804" s="5" t="s">
        <v>3320</v>
      </c>
      <c r="B2804" s="5" t="s">
        <v>3319</v>
      </c>
      <c r="C2804" s="5" t="s">
        <v>53</v>
      </c>
      <c r="D2804" s="5" t="s">
        <v>177</v>
      </c>
      <c r="E2804" s="5">
        <v>9</v>
      </c>
      <c r="F2804" s="5" cm="1">
        <f t="array" ref="F2804">_xlfn.XLOOKUP(SALES!$D2804,TRIM(Table5[PRODUCTS]),Table5[SELLING PRICE])</f>
        <v>4000</v>
      </c>
      <c r="G2804" s="5">
        <f t="shared" si="86"/>
        <v>36000</v>
      </c>
      <c r="H2804" s="6" t="str">
        <f t="shared" si="87"/>
        <v>Aug</v>
      </c>
      <c r="I2804" s="5">
        <f>YEAR(SALES!$A2804)</f>
        <v>2024</v>
      </c>
    </row>
    <row r="2805" spans="1:9" x14ac:dyDescent="0.35">
      <c r="A2805" s="7" t="s">
        <v>3222</v>
      </c>
      <c r="B2805" s="7" t="s">
        <v>3223</v>
      </c>
      <c r="C2805" s="7" t="s">
        <v>53</v>
      </c>
      <c r="D2805" s="7" t="s">
        <v>177</v>
      </c>
      <c r="E2805" s="7">
        <v>10</v>
      </c>
      <c r="F2805" s="7" cm="1">
        <f t="array" ref="F2805">_xlfn.XLOOKUP(SALES!$D2805,TRIM(Table5[PRODUCTS]),Table5[SELLING PRICE])</f>
        <v>4000</v>
      </c>
      <c r="G2805" s="7">
        <f t="shared" si="86"/>
        <v>40000</v>
      </c>
      <c r="H2805" s="6" t="str">
        <f t="shared" si="87"/>
        <v>Aug</v>
      </c>
      <c r="I2805" s="7">
        <f>YEAR(SALES!$A2805)</f>
        <v>2024</v>
      </c>
    </row>
    <row r="2806" spans="1:9" x14ac:dyDescent="0.35">
      <c r="A2806" s="5" t="s">
        <v>3216</v>
      </c>
      <c r="B2806" s="5" t="s">
        <v>3217</v>
      </c>
      <c r="C2806" s="5" t="s">
        <v>53</v>
      </c>
      <c r="D2806" s="5" t="s">
        <v>177</v>
      </c>
      <c r="E2806" s="5">
        <v>2</v>
      </c>
      <c r="F2806" s="5" cm="1">
        <f t="array" ref="F2806">_xlfn.XLOOKUP(SALES!$D2806,TRIM(Table5[PRODUCTS]),Table5[SELLING PRICE])</f>
        <v>4000</v>
      </c>
      <c r="G2806" s="5">
        <f t="shared" si="86"/>
        <v>8000</v>
      </c>
      <c r="H2806" s="6" t="str">
        <f t="shared" si="87"/>
        <v>Aug</v>
      </c>
      <c r="I2806" s="5">
        <f>YEAR(SALES!$A2806)</f>
        <v>2024</v>
      </c>
    </row>
    <row r="2807" spans="1:9" x14ac:dyDescent="0.35">
      <c r="A2807" s="7" t="s">
        <v>3162</v>
      </c>
      <c r="B2807" s="7" t="s">
        <v>3164</v>
      </c>
      <c r="C2807" s="7" t="s">
        <v>53</v>
      </c>
      <c r="D2807" s="7" t="s">
        <v>177</v>
      </c>
      <c r="E2807" s="7">
        <v>1</v>
      </c>
      <c r="F2807" s="7" cm="1">
        <f t="array" ref="F2807">_xlfn.XLOOKUP(SALES!$D2807,TRIM(Table5[PRODUCTS]),Table5[SELLING PRICE])</f>
        <v>4000</v>
      </c>
      <c r="G2807" s="7">
        <f t="shared" si="86"/>
        <v>4000</v>
      </c>
      <c r="H2807" s="6" t="str">
        <f t="shared" si="87"/>
        <v>Sept</v>
      </c>
      <c r="I2807" s="5">
        <f>YEAR(SALES!$A2807)</f>
        <v>2024</v>
      </c>
    </row>
    <row r="2808" spans="1:9" x14ac:dyDescent="0.35">
      <c r="A2808" s="5" t="s">
        <v>3148</v>
      </c>
      <c r="B2808" s="5" t="s">
        <v>3147</v>
      </c>
      <c r="C2808" s="5" t="s">
        <v>53</v>
      </c>
      <c r="D2808" s="5" t="s">
        <v>177</v>
      </c>
      <c r="E2808" s="5">
        <v>13</v>
      </c>
      <c r="F2808" s="5" cm="1">
        <f t="array" ref="F2808">_xlfn.XLOOKUP(SALES!$D2808,TRIM(Table5[PRODUCTS]),Table5[SELLING PRICE])</f>
        <v>4000</v>
      </c>
      <c r="G2808" s="5">
        <f t="shared" si="86"/>
        <v>52000</v>
      </c>
      <c r="H2808" s="6" t="str">
        <f t="shared" si="87"/>
        <v>Sept</v>
      </c>
      <c r="I2808" s="5">
        <f>YEAR(SALES!$A2808)</f>
        <v>2024</v>
      </c>
    </row>
    <row r="2809" spans="1:9" x14ac:dyDescent="0.35">
      <c r="A2809" s="7" t="s">
        <v>3136</v>
      </c>
      <c r="B2809" s="7" t="s">
        <v>3139</v>
      </c>
      <c r="C2809" s="7" t="s">
        <v>53</v>
      </c>
      <c r="D2809" s="7" t="s">
        <v>177</v>
      </c>
      <c r="E2809" s="7">
        <v>11</v>
      </c>
      <c r="F2809" s="7" cm="1">
        <f t="array" ref="F2809">_xlfn.XLOOKUP(SALES!$D2809,TRIM(Table5[PRODUCTS]),Table5[SELLING PRICE])</f>
        <v>4000</v>
      </c>
      <c r="G2809" s="7">
        <f t="shared" si="86"/>
        <v>44000</v>
      </c>
      <c r="H2809" s="6" t="str">
        <f t="shared" si="87"/>
        <v>Sept</v>
      </c>
      <c r="I2809" s="5">
        <f>YEAR(SALES!$A2809)</f>
        <v>2024</v>
      </c>
    </row>
    <row r="2810" spans="1:9" x14ac:dyDescent="0.35">
      <c r="A2810" s="5" t="s">
        <v>3121</v>
      </c>
      <c r="B2810" s="5" t="s">
        <v>3120</v>
      </c>
      <c r="C2810" s="5" t="s">
        <v>53</v>
      </c>
      <c r="D2810" s="5" t="s">
        <v>177</v>
      </c>
      <c r="E2810" s="5">
        <v>7</v>
      </c>
      <c r="F2810" s="5" cm="1">
        <f t="array" ref="F2810">_xlfn.XLOOKUP(SALES!$D2810,TRIM(Table5[PRODUCTS]),Table5[SELLING PRICE])</f>
        <v>4000</v>
      </c>
      <c r="G2810" s="5">
        <f t="shared" si="86"/>
        <v>28000</v>
      </c>
      <c r="H2810" s="6" t="str">
        <f t="shared" si="87"/>
        <v>Sept</v>
      </c>
      <c r="I2810" s="5">
        <f>YEAR(SALES!$A2810)</f>
        <v>2024</v>
      </c>
    </row>
    <row r="2811" spans="1:9" x14ac:dyDescent="0.35">
      <c r="A2811" s="7" t="s">
        <v>3102</v>
      </c>
      <c r="B2811" s="7" t="s">
        <v>3103</v>
      </c>
      <c r="C2811" s="7" t="s">
        <v>53</v>
      </c>
      <c r="D2811" s="7" t="s">
        <v>177</v>
      </c>
      <c r="E2811" s="7">
        <v>9</v>
      </c>
      <c r="F2811" s="7" cm="1">
        <f t="array" ref="F2811">_xlfn.XLOOKUP(SALES!$D2811,TRIM(Table5[PRODUCTS]),Table5[SELLING PRICE])</f>
        <v>4000</v>
      </c>
      <c r="G2811" s="7">
        <f t="shared" si="86"/>
        <v>36000</v>
      </c>
      <c r="H2811" s="6" t="str">
        <f t="shared" si="87"/>
        <v>Sept</v>
      </c>
      <c r="I2811" s="7">
        <f>YEAR(SALES!$A2811)</f>
        <v>2024</v>
      </c>
    </row>
    <row r="2812" spans="1:9" x14ac:dyDescent="0.35">
      <c r="A2812" s="5" t="s">
        <v>3007</v>
      </c>
      <c r="B2812" s="5" t="s">
        <v>3009</v>
      </c>
      <c r="C2812" s="5" t="s">
        <v>53</v>
      </c>
      <c r="D2812" s="5" t="s">
        <v>177</v>
      </c>
      <c r="E2812" s="5">
        <v>1</v>
      </c>
      <c r="F2812" s="5" cm="1">
        <f t="array" ref="F2812">_xlfn.XLOOKUP(SALES!$D2812,TRIM(Table5[PRODUCTS]),Table5[SELLING PRICE])</f>
        <v>4000</v>
      </c>
      <c r="G2812" s="5">
        <f t="shared" si="86"/>
        <v>4000</v>
      </c>
      <c r="H2812" s="6" t="str">
        <f t="shared" si="87"/>
        <v>Oct</v>
      </c>
      <c r="I2812" s="5">
        <f>YEAR(SALES!$A2812)</f>
        <v>2024</v>
      </c>
    </row>
    <row r="2813" spans="1:9" x14ac:dyDescent="0.35">
      <c r="A2813" s="7" t="s">
        <v>3002</v>
      </c>
      <c r="B2813" s="7" t="s">
        <v>3003</v>
      </c>
      <c r="C2813" s="7" t="s">
        <v>53</v>
      </c>
      <c r="D2813" s="7" t="s">
        <v>177</v>
      </c>
      <c r="E2813" s="7">
        <v>10</v>
      </c>
      <c r="F2813" s="7" cm="1">
        <f t="array" ref="F2813">_xlfn.XLOOKUP(SALES!$D2813,TRIM(Table5[PRODUCTS]),Table5[SELLING PRICE])</f>
        <v>4000</v>
      </c>
      <c r="G2813" s="7">
        <f t="shared" si="86"/>
        <v>40000</v>
      </c>
      <c r="H2813" s="6" t="str">
        <f t="shared" si="87"/>
        <v>Oct</v>
      </c>
      <c r="I2813" s="5">
        <f>YEAR(SALES!$A2813)</f>
        <v>2024</v>
      </c>
    </row>
    <row r="2814" spans="1:9" x14ac:dyDescent="0.35">
      <c r="A2814" s="5" t="s">
        <v>2877</v>
      </c>
      <c r="B2814" s="5" t="s">
        <v>2883</v>
      </c>
      <c r="C2814" s="5" t="s">
        <v>53</v>
      </c>
      <c r="D2814" s="5" t="s">
        <v>177</v>
      </c>
      <c r="E2814" s="5">
        <v>10</v>
      </c>
      <c r="F2814" s="5" cm="1">
        <f t="array" ref="F2814">_xlfn.XLOOKUP(SALES!$D2814,TRIM(Table5[PRODUCTS]),Table5[SELLING PRICE])</f>
        <v>4000</v>
      </c>
      <c r="G2814" s="5">
        <f t="shared" si="86"/>
        <v>40000</v>
      </c>
      <c r="H2814" s="6" t="str">
        <f t="shared" si="87"/>
        <v>Oct</v>
      </c>
      <c r="I2814" s="5">
        <f>YEAR(SALES!$A2814)</f>
        <v>2024</v>
      </c>
    </row>
    <row r="2815" spans="1:9" x14ac:dyDescent="0.35">
      <c r="A2815" s="7" t="s">
        <v>2788</v>
      </c>
      <c r="B2815" s="7" t="s">
        <v>2787</v>
      </c>
      <c r="C2815" s="7" t="s">
        <v>53</v>
      </c>
      <c r="D2815" s="7" t="s">
        <v>177</v>
      </c>
      <c r="E2815" s="7">
        <v>12</v>
      </c>
      <c r="F2815" s="7" cm="1">
        <f t="array" ref="F2815">_xlfn.XLOOKUP(SALES!$D2815,TRIM(Table5[PRODUCTS]),Table5[SELLING PRICE])</f>
        <v>4000</v>
      </c>
      <c r="G2815" s="7">
        <f t="shared" si="86"/>
        <v>48000</v>
      </c>
      <c r="H2815" s="6" t="str">
        <f t="shared" si="87"/>
        <v>Nov</v>
      </c>
      <c r="I2815" s="5">
        <f>YEAR(SALES!$A2815)</f>
        <v>2024</v>
      </c>
    </row>
    <row r="2816" spans="1:9" x14ac:dyDescent="0.35">
      <c r="A2816" s="5" t="s">
        <v>2735</v>
      </c>
      <c r="B2816" s="5" t="s">
        <v>2739</v>
      </c>
      <c r="C2816" s="5" t="s">
        <v>53</v>
      </c>
      <c r="D2816" s="5" t="s">
        <v>177</v>
      </c>
      <c r="E2816" s="5">
        <v>6</v>
      </c>
      <c r="F2816" s="5" cm="1">
        <f t="array" ref="F2816">_xlfn.XLOOKUP(SALES!$D2816,TRIM(Table5[PRODUCTS]),Table5[SELLING PRICE])</f>
        <v>4000</v>
      </c>
      <c r="G2816" s="5">
        <f t="shared" si="86"/>
        <v>24000</v>
      </c>
      <c r="H2816" s="6" t="str">
        <f t="shared" si="87"/>
        <v>Nov</v>
      </c>
      <c r="I2816" s="5">
        <f>YEAR(SALES!$A2816)</f>
        <v>2024</v>
      </c>
    </row>
    <row r="2817" spans="1:9" x14ac:dyDescent="0.35">
      <c r="A2817" s="7" t="s">
        <v>2687</v>
      </c>
      <c r="B2817" s="7" t="s">
        <v>2690</v>
      </c>
      <c r="C2817" s="7" t="s">
        <v>53</v>
      </c>
      <c r="D2817" s="7" t="s">
        <v>177</v>
      </c>
      <c r="E2817" s="7">
        <v>8</v>
      </c>
      <c r="F2817" s="7" cm="1">
        <f t="array" ref="F2817">_xlfn.XLOOKUP(SALES!$D2817,TRIM(Table5[PRODUCTS]),Table5[SELLING PRICE])</f>
        <v>4000</v>
      </c>
      <c r="G2817" s="7">
        <f t="shared" si="86"/>
        <v>32000</v>
      </c>
      <c r="H2817" s="6" t="str">
        <f t="shared" si="87"/>
        <v>Nov</v>
      </c>
      <c r="I2817" s="7">
        <f>YEAR(SALES!$A2817)</f>
        <v>2024</v>
      </c>
    </row>
    <row r="2818" spans="1:9" x14ac:dyDescent="0.35">
      <c r="A2818" s="5" t="s">
        <v>2661</v>
      </c>
      <c r="B2818" s="5" t="s">
        <v>2662</v>
      </c>
      <c r="C2818" s="5" t="s">
        <v>53</v>
      </c>
      <c r="D2818" s="5" t="s">
        <v>177</v>
      </c>
      <c r="E2818" s="5">
        <v>5</v>
      </c>
      <c r="F2818" s="5" cm="1">
        <f t="array" ref="F2818">_xlfn.XLOOKUP(SALES!$D2818,TRIM(Table5[PRODUCTS]),Table5[SELLING PRICE])</f>
        <v>4000</v>
      </c>
      <c r="G2818" s="5">
        <f t="shared" ref="G2818:G2881" si="88">PRODUCT(E2818:F2818)</f>
        <v>20000</v>
      </c>
      <c r="H2818" s="6" t="str">
        <f t="shared" ref="H2818:H2881" si="89">TEXT(A2818, "mmm")</f>
        <v>Nov</v>
      </c>
      <c r="I2818" s="5">
        <f>YEAR(SALES!$A2818)</f>
        <v>2024</v>
      </c>
    </row>
    <row r="2819" spans="1:9" x14ac:dyDescent="0.35">
      <c r="A2819" s="7" t="s">
        <v>2631</v>
      </c>
      <c r="B2819" s="7" t="s">
        <v>2637</v>
      </c>
      <c r="C2819" s="7" t="s">
        <v>53</v>
      </c>
      <c r="D2819" s="7" t="s">
        <v>177</v>
      </c>
      <c r="E2819" s="7">
        <v>12</v>
      </c>
      <c r="F2819" s="7" cm="1">
        <f t="array" ref="F2819">_xlfn.XLOOKUP(SALES!$D2819,TRIM(Table5[PRODUCTS]),Table5[SELLING PRICE])</f>
        <v>4000</v>
      </c>
      <c r="G2819" s="7">
        <f t="shared" si="88"/>
        <v>48000</v>
      </c>
      <c r="H2819" s="6" t="str">
        <f t="shared" si="89"/>
        <v>Nov</v>
      </c>
      <c r="I2819" s="5">
        <f>YEAR(SALES!$A2819)</f>
        <v>2024</v>
      </c>
    </row>
    <row r="2820" spans="1:9" x14ac:dyDescent="0.35">
      <c r="A2820" s="5" t="s">
        <v>2611</v>
      </c>
      <c r="B2820" s="5" t="s">
        <v>2616</v>
      </c>
      <c r="C2820" s="5" t="s">
        <v>53</v>
      </c>
      <c r="D2820" s="5" t="s">
        <v>177</v>
      </c>
      <c r="E2820" s="5">
        <v>1</v>
      </c>
      <c r="F2820" s="5" cm="1">
        <f t="array" ref="F2820">_xlfn.XLOOKUP(SALES!$D2820,TRIM(Table5[PRODUCTS]),Table5[SELLING PRICE])</f>
        <v>4000</v>
      </c>
      <c r="G2820" s="5">
        <f t="shared" si="88"/>
        <v>4000</v>
      </c>
      <c r="H2820" s="6" t="str">
        <f t="shared" si="89"/>
        <v>Nov</v>
      </c>
      <c r="I2820" s="5">
        <f>YEAR(SALES!$A2820)</f>
        <v>2024</v>
      </c>
    </row>
    <row r="2821" spans="1:9" x14ac:dyDescent="0.35">
      <c r="A2821" s="7" t="s">
        <v>2568</v>
      </c>
      <c r="B2821" s="7" t="s">
        <v>2575</v>
      </c>
      <c r="C2821" s="7" t="s">
        <v>53</v>
      </c>
      <c r="D2821" s="7" t="s">
        <v>177</v>
      </c>
      <c r="E2821" s="7">
        <v>3</v>
      </c>
      <c r="F2821" s="7" cm="1">
        <f t="array" ref="F2821">_xlfn.XLOOKUP(SALES!$D2821,TRIM(Table5[PRODUCTS]),Table5[SELLING PRICE])</f>
        <v>4000</v>
      </c>
      <c r="G2821" s="7">
        <f t="shared" si="88"/>
        <v>12000</v>
      </c>
      <c r="H2821" s="6" t="str">
        <f t="shared" si="89"/>
        <v>Dec</v>
      </c>
      <c r="I2821" s="5">
        <f>YEAR(SALES!$A2821)</f>
        <v>2024</v>
      </c>
    </row>
    <row r="2822" spans="1:9" x14ac:dyDescent="0.35">
      <c r="A2822" s="5" t="s">
        <v>2546</v>
      </c>
      <c r="B2822" s="5" t="s">
        <v>2547</v>
      </c>
      <c r="C2822" s="5" t="s">
        <v>53</v>
      </c>
      <c r="D2822" s="5" t="s">
        <v>177</v>
      </c>
      <c r="E2822" s="5">
        <v>4</v>
      </c>
      <c r="F2822" s="5" cm="1">
        <f t="array" ref="F2822">_xlfn.XLOOKUP(SALES!$D2822,TRIM(Table5[PRODUCTS]),Table5[SELLING PRICE])</f>
        <v>4000</v>
      </c>
      <c r="G2822" s="5">
        <f t="shared" si="88"/>
        <v>16000</v>
      </c>
      <c r="H2822" s="6" t="str">
        <f t="shared" si="89"/>
        <v>Dec</v>
      </c>
      <c r="I2822" s="5">
        <f>YEAR(SALES!$A2822)</f>
        <v>2024</v>
      </c>
    </row>
    <row r="2823" spans="1:9" x14ac:dyDescent="0.35">
      <c r="A2823" s="7" t="s">
        <v>2546</v>
      </c>
      <c r="B2823" s="7" t="s">
        <v>2545</v>
      </c>
      <c r="C2823" s="7" t="s">
        <v>53</v>
      </c>
      <c r="D2823" s="7" t="s">
        <v>177</v>
      </c>
      <c r="E2823" s="7">
        <v>5</v>
      </c>
      <c r="F2823" s="7" cm="1">
        <f t="array" ref="F2823">_xlfn.XLOOKUP(SALES!$D2823,TRIM(Table5[PRODUCTS]),Table5[SELLING PRICE])</f>
        <v>4000</v>
      </c>
      <c r="G2823" s="7">
        <f t="shared" si="88"/>
        <v>20000</v>
      </c>
      <c r="H2823" s="6" t="str">
        <f t="shared" si="89"/>
        <v>Dec</v>
      </c>
      <c r="I2823" s="7">
        <f>YEAR(SALES!$A2823)</f>
        <v>2024</v>
      </c>
    </row>
    <row r="2824" spans="1:9" x14ac:dyDescent="0.35">
      <c r="A2824" s="5" t="s">
        <v>2536</v>
      </c>
      <c r="B2824" s="5" t="s">
        <v>2538</v>
      </c>
      <c r="C2824" s="5" t="s">
        <v>53</v>
      </c>
      <c r="D2824" s="5" t="s">
        <v>177</v>
      </c>
      <c r="E2824" s="5">
        <v>9</v>
      </c>
      <c r="F2824" s="5" cm="1">
        <f t="array" ref="F2824">_xlfn.XLOOKUP(SALES!$D2824,TRIM(Table5[PRODUCTS]),Table5[SELLING PRICE])</f>
        <v>4000</v>
      </c>
      <c r="G2824" s="5">
        <f t="shared" si="88"/>
        <v>36000</v>
      </c>
      <c r="H2824" s="6" t="str">
        <f t="shared" si="89"/>
        <v>Dec</v>
      </c>
      <c r="I2824" s="5">
        <f>YEAR(SALES!$A2824)</f>
        <v>2024</v>
      </c>
    </row>
    <row r="2825" spans="1:9" x14ac:dyDescent="0.35">
      <c r="A2825" s="7" t="s">
        <v>2519</v>
      </c>
      <c r="B2825" s="7" t="s">
        <v>2518</v>
      </c>
      <c r="C2825" s="7" t="s">
        <v>53</v>
      </c>
      <c r="D2825" s="7" t="s">
        <v>177</v>
      </c>
      <c r="E2825" s="7">
        <v>1</v>
      </c>
      <c r="F2825" s="7" cm="1">
        <f t="array" ref="F2825">_xlfn.XLOOKUP(SALES!$D2825,TRIM(Table5[PRODUCTS]),Table5[SELLING PRICE])</f>
        <v>4000</v>
      </c>
      <c r="G2825" s="7">
        <f t="shared" si="88"/>
        <v>4000</v>
      </c>
      <c r="H2825" s="6" t="str">
        <f t="shared" si="89"/>
        <v>Dec</v>
      </c>
      <c r="I2825" s="5">
        <f>YEAR(SALES!$A2825)</f>
        <v>2024</v>
      </c>
    </row>
    <row r="2826" spans="1:9" x14ac:dyDescent="0.35">
      <c r="A2826" s="5" t="s">
        <v>2507</v>
      </c>
      <c r="B2826" s="5" t="s">
        <v>2511</v>
      </c>
      <c r="C2826" s="5" t="s">
        <v>53</v>
      </c>
      <c r="D2826" s="5" t="s">
        <v>177</v>
      </c>
      <c r="E2826" s="5">
        <v>15</v>
      </c>
      <c r="F2826" s="5" cm="1">
        <f t="array" ref="F2826">_xlfn.XLOOKUP(SALES!$D2826,TRIM(Table5[PRODUCTS]),Table5[SELLING PRICE])</f>
        <v>4000</v>
      </c>
      <c r="G2826" s="5">
        <f t="shared" si="88"/>
        <v>60000</v>
      </c>
      <c r="H2826" s="6" t="str">
        <f t="shared" si="89"/>
        <v>Dec</v>
      </c>
      <c r="I2826" s="5">
        <f>YEAR(SALES!$A2826)</f>
        <v>2024</v>
      </c>
    </row>
    <row r="2827" spans="1:9" x14ac:dyDescent="0.35">
      <c r="A2827" s="7" t="s">
        <v>2426</v>
      </c>
      <c r="B2827" s="7" t="s">
        <v>2430</v>
      </c>
      <c r="C2827" s="7" t="s">
        <v>53</v>
      </c>
      <c r="D2827" s="7" t="s">
        <v>177</v>
      </c>
      <c r="E2827" s="7">
        <v>7</v>
      </c>
      <c r="F2827" s="7" cm="1">
        <f t="array" ref="F2827">_xlfn.XLOOKUP(SALES!$D2827,TRIM(Table5[PRODUCTS]),Table5[SELLING PRICE])</f>
        <v>4000</v>
      </c>
      <c r="G2827" s="7">
        <f t="shared" si="88"/>
        <v>28000</v>
      </c>
      <c r="H2827" s="6" t="str">
        <f t="shared" si="89"/>
        <v>Jan</v>
      </c>
      <c r="I2827" s="5">
        <f>YEAR(SALES!$A2827)</f>
        <v>2025</v>
      </c>
    </row>
    <row r="2828" spans="1:9" x14ac:dyDescent="0.35">
      <c r="A2828" s="5" t="s">
        <v>2400</v>
      </c>
      <c r="B2828" s="5" t="s">
        <v>2404</v>
      </c>
      <c r="C2828" s="5" t="s">
        <v>53</v>
      </c>
      <c r="D2828" s="5" t="s">
        <v>177</v>
      </c>
      <c r="E2828" s="5">
        <v>9</v>
      </c>
      <c r="F2828" s="5" cm="1">
        <f t="array" ref="F2828">_xlfn.XLOOKUP(SALES!$D2828,TRIM(Table5[PRODUCTS]),Table5[SELLING PRICE])</f>
        <v>4000</v>
      </c>
      <c r="G2828" s="5">
        <f t="shared" si="88"/>
        <v>36000</v>
      </c>
      <c r="H2828" s="6" t="str">
        <f t="shared" si="89"/>
        <v>Jan</v>
      </c>
      <c r="I2828" s="5">
        <f>YEAR(SALES!$A2828)</f>
        <v>2025</v>
      </c>
    </row>
    <row r="2829" spans="1:9" x14ac:dyDescent="0.35">
      <c r="A2829" s="7" t="s">
        <v>2351</v>
      </c>
      <c r="B2829" s="7" t="s">
        <v>2357</v>
      </c>
      <c r="C2829" s="7" t="s">
        <v>53</v>
      </c>
      <c r="D2829" s="7" t="s">
        <v>177</v>
      </c>
      <c r="E2829" s="7">
        <v>1</v>
      </c>
      <c r="F2829" s="7" cm="1">
        <f t="array" ref="F2829">_xlfn.XLOOKUP(SALES!$D2829,TRIM(Table5[PRODUCTS]),Table5[SELLING PRICE])</f>
        <v>4000</v>
      </c>
      <c r="G2829" s="7">
        <f t="shared" si="88"/>
        <v>4000</v>
      </c>
      <c r="H2829" s="6" t="str">
        <f t="shared" si="89"/>
        <v>Jan</v>
      </c>
      <c r="I2829" s="7">
        <f>YEAR(SALES!$A2829)</f>
        <v>2025</v>
      </c>
    </row>
    <row r="2830" spans="1:9" x14ac:dyDescent="0.35">
      <c r="A2830" s="5" t="s">
        <v>2344</v>
      </c>
      <c r="B2830" s="5" t="s">
        <v>2345</v>
      </c>
      <c r="C2830" s="5" t="s">
        <v>53</v>
      </c>
      <c r="D2830" s="5" t="s">
        <v>177</v>
      </c>
      <c r="E2830" s="5">
        <v>8</v>
      </c>
      <c r="F2830" s="5" cm="1">
        <f t="array" ref="F2830">_xlfn.XLOOKUP(SALES!$D2830,TRIM(Table5[PRODUCTS]),Table5[SELLING PRICE])</f>
        <v>4000</v>
      </c>
      <c r="G2830" s="5">
        <f t="shared" si="88"/>
        <v>32000</v>
      </c>
      <c r="H2830" s="6" t="str">
        <f t="shared" si="89"/>
        <v>Jan</v>
      </c>
      <c r="I2830" s="5">
        <f>YEAR(SALES!$A2830)</f>
        <v>2025</v>
      </c>
    </row>
    <row r="2831" spans="1:9" x14ac:dyDescent="0.35">
      <c r="A2831" s="7" t="s">
        <v>2304</v>
      </c>
      <c r="B2831" s="7" t="s">
        <v>2307</v>
      </c>
      <c r="C2831" s="7" t="s">
        <v>53</v>
      </c>
      <c r="D2831" s="7" t="s">
        <v>177</v>
      </c>
      <c r="E2831" s="7">
        <v>6</v>
      </c>
      <c r="F2831" s="7" cm="1">
        <f t="array" ref="F2831">_xlfn.XLOOKUP(SALES!$D2831,TRIM(Table5[PRODUCTS]),Table5[SELLING PRICE])</f>
        <v>4000</v>
      </c>
      <c r="G2831" s="7">
        <f t="shared" si="88"/>
        <v>24000</v>
      </c>
      <c r="H2831" s="6" t="str">
        <f t="shared" si="89"/>
        <v>Jan</v>
      </c>
      <c r="I2831" s="5">
        <f>YEAR(SALES!$A2831)</f>
        <v>2025</v>
      </c>
    </row>
    <row r="2832" spans="1:9" x14ac:dyDescent="0.35">
      <c r="A2832" s="5" t="s">
        <v>2214</v>
      </c>
      <c r="B2832" s="5" t="s">
        <v>2215</v>
      </c>
      <c r="C2832" s="5" t="s">
        <v>53</v>
      </c>
      <c r="D2832" s="5" t="s">
        <v>177</v>
      </c>
      <c r="E2832" s="5">
        <v>2</v>
      </c>
      <c r="F2832" s="5" cm="1">
        <f t="array" ref="F2832">_xlfn.XLOOKUP(SALES!$D2832,TRIM(Table5[PRODUCTS]),Table5[SELLING PRICE])</f>
        <v>4000</v>
      </c>
      <c r="G2832" s="5">
        <f t="shared" si="88"/>
        <v>8000</v>
      </c>
      <c r="H2832" s="6" t="str">
        <f t="shared" si="89"/>
        <v>Feb</v>
      </c>
      <c r="I2832" s="5">
        <f>YEAR(SALES!$A2832)</f>
        <v>2025</v>
      </c>
    </row>
    <row r="2833" spans="1:9" x14ac:dyDescent="0.35">
      <c r="A2833" s="7" t="s">
        <v>2149</v>
      </c>
      <c r="B2833" s="7" t="s">
        <v>2150</v>
      </c>
      <c r="C2833" s="7" t="s">
        <v>53</v>
      </c>
      <c r="D2833" s="7" t="s">
        <v>177</v>
      </c>
      <c r="E2833" s="7">
        <v>10</v>
      </c>
      <c r="F2833" s="7" cm="1">
        <f t="array" ref="F2833">_xlfn.XLOOKUP(SALES!$D2833,TRIM(Table5[PRODUCTS]),Table5[SELLING PRICE])</f>
        <v>4000</v>
      </c>
      <c r="G2833" s="7">
        <f t="shared" si="88"/>
        <v>40000</v>
      </c>
      <c r="H2833" s="6" t="str">
        <f t="shared" si="89"/>
        <v>Feb</v>
      </c>
      <c r="I2833" s="5">
        <f>YEAR(SALES!$A2833)</f>
        <v>2025</v>
      </c>
    </row>
    <row r="2834" spans="1:9" x14ac:dyDescent="0.35">
      <c r="A2834" s="5" t="s">
        <v>2123</v>
      </c>
      <c r="B2834" s="5" t="s">
        <v>2126</v>
      </c>
      <c r="C2834" s="5" t="s">
        <v>53</v>
      </c>
      <c r="D2834" s="5" t="s">
        <v>177</v>
      </c>
      <c r="E2834" s="5">
        <v>1</v>
      </c>
      <c r="F2834" s="5" cm="1">
        <f t="array" ref="F2834">_xlfn.XLOOKUP(SALES!$D2834,TRIM(Table5[PRODUCTS]),Table5[SELLING PRICE])</f>
        <v>4000</v>
      </c>
      <c r="G2834" s="5">
        <f t="shared" si="88"/>
        <v>4000</v>
      </c>
      <c r="H2834" s="6" t="str">
        <f t="shared" si="89"/>
        <v>Feb</v>
      </c>
      <c r="I2834" s="5">
        <f>YEAR(SALES!$A2834)</f>
        <v>2025</v>
      </c>
    </row>
    <row r="2835" spans="1:9" x14ac:dyDescent="0.35">
      <c r="A2835" s="7" t="s">
        <v>2081</v>
      </c>
      <c r="B2835" s="7" t="s">
        <v>2080</v>
      </c>
      <c r="C2835" s="7" t="s">
        <v>53</v>
      </c>
      <c r="D2835" s="7" t="s">
        <v>177</v>
      </c>
      <c r="E2835" s="7">
        <v>6</v>
      </c>
      <c r="F2835" s="7" cm="1">
        <f t="array" ref="F2835">_xlfn.XLOOKUP(SALES!$D2835,TRIM(Table5[PRODUCTS]),Table5[SELLING PRICE])</f>
        <v>4000</v>
      </c>
      <c r="G2835" s="7">
        <f t="shared" si="88"/>
        <v>24000</v>
      </c>
      <c r="H2835" s="6" t="str">
        <f t="shared" si="89"/>
        <v>Feb</v>
      </c>
      <c r="I2835" s="7">
        <f>YEAR(SALES!$A2835)</f>
        <v>2025</v>
      </c>
    </row>
    <row r="2836" spans="1:9" x14ac:dyDescent="0.35">
      <c r="A2836" s="5" t="s">
        <v>2045</v>
      </c>
      <c r="B2836" s="5" t="s">
        <v>2046</v>
      </c>
      <c r="C2836" s="5" t="s">
        <v>53</v>
      </c>
      <c r="D2836" s="5" t="s">
        <v>177</v>
      </c>
      <c r="E2836" s="5">
        <v>4</v>
      </c>
      <c r="F2836" s="5" cm="1">
        <f t="array" ref="F2836">_xlfn.XLOOKUP(SALES!$D2836,TRIM(Table5[PRODUCTS]),Table5[SELLING PRICE])</f>
        <v>4000</v>
      </c>
      <c r="G2836" s="5">
        <f t="shared" si="88"/>
        <v>16000</v>
      </c>
      <c r="H2836" s="6" t="str">
        <f t="shared" si="89"/>
        <v>Mar</v>
      </c>
      <c r="I2836" s="5">
        <f>YEAR(SALES!$A2836)</f>
        <v>2025</v>
      </c>
    </row>
    <row r="2837" spans="1:9" x14ac:dyDescent="0.35">
      <c r="A2837" s="7" t="s">
        <v>2023</v>
      </c>
      <c r="B2837" s="7" t="s">
        <v>2022</v>
      </c>
      <c r="C2837" s="7" t="s">
        <v>53</v>
      </c>
      <c r="D2837" s="7" t="s">
        <v>177</v>
      </c>
      <c r="E2837" s="7">
        <v>14</v>
      </c>
      <c r="F2837" s="7" cm="1">
        <f t="array" ref="F2837">_xlfn.XLOOKUP(SALES!$D2837,TRIM(Table5[PRODUCTS]),Table5[SELLING PRICE])</f>
        <v>4000</v>
      </c>
      <c r="G2837" s="7">
        <f t="shared" si="88"/>
        <v>56000</v>
      </c>
      <c r="H2837" s="6" t="str">
        <f t="shared" si="89"/>
        <v>Mar</v>
      </c>
      <c r="I2837" s="5">
        <f>YEAR(SALES!$A2837)</f>
        <v>2025</v>
      </c>
    </row>
    <row r="2838" spans="1:9" x14ac:dyDescent="0.35">
      <c r="A2838" s="5" t="s">
        <v>2019</v>
      </c>
      <c r="B2838" s="5" t="s">
        <v>2020</v>
      </c>
      <c r="C2838" s="5" t="s">
        <v>53</v>
      </c>
      <c r="D2838" s="5" t="s">
        <v>177</v>
      </c>
      <c r="E2838" s="5">
        <v>1</v>
      </c>
      <c r="F2838" s="5" cm="1">
        <f t="array" ref="F2838">_xlfn.XLOOKUP(SALES!$D2838,TRIM(Table5[PRODUCTS]),Table5[SELLING PRICE])</f>
        <v>4000</v>
      </c>
      <c r="G2838" s="5">
        <f t="shared" si="88"/>
        <v>4000</v>
      </c>
      <c r="H2838" s="6" t="str">
        <f t="shared" si="89"/>
        <v>Mar</v>
      </c>
      <c r="I2838" s="5">
        <f>YEAR(SALES!$A2838)</f>
        <v>2025</v>
      </c>
    </row>
    <row r="2839" spans="1:9" x14ac:dyDescent="0.35">
      <c r="A2839" s="7" t="s">
        <v>1921</v>
      </c>
      <c r="B2839" s="7" t="s">
        <v>1923</v>
      </c>
      <c r="C2839" s="7" t="s">
        <v>53</v>
      </c>
      <c r="D2839" s="7" t="s">
        <v>177</v>
      </c>
      <c r="E2839" s="7">
        <v>2</v>
      </c>
      <c r="F2839" s="7" cm="1">
        <f t="array" ref="F2839">_xlfn.XLOOKUP(SALES!$D2839,TRIM(Table5[PRODUCTS]),Table5[SELLING PRICE])</f>
        <v>4000</v>
      </c>
      <c r="G2839" s="7">
        <f t="shared" si="88"/>
        <v>8000</v>
      </c>
      <c r="H2839" s="6" t="str">
        <f t="shared" si="89"/>
        <v>Mar</v>
      </c>
      <c r="I2839" s="5">
        <f>YEAR(SALES!$A2839)</f>
        <v>2025</v>
      </c>
    </row>
    <row r="2840" spans="1:9" x14ac:dyDescent="0.35">
      <c r="A2840" s="5" t="s">
        <v>1921</v>
      </c>
      <c r="B2840" s="5" t="s">
        <v>1920</v>
      </c>
      <c r="C2840" s="5" t="s">
        <v>53</v>
      </c>
      <c r="D2840" s="5" t="s">
        <v>177</v>
      </c>
      <c r="E2840" s="5">
        <v>15</v>
      </c>
      <c r="F2840" s="5" cm="1">
        <f t="array" ref="F2840">_xlfn.XLOOKUP(SALES!$D2840,TRIM(Table5[PRODUCTS]),Table5[SELLING PRICE])</f>
        <v>4000</v>
      </c>
      <c r="G2840" s="5">
        <f t="shared" si="88"/>
        <v>60000</v>
      </c>
      <c r="H2840" s="6" t="str">
        <f t="shared" si="89"/>
        <v>Mar</v>
      </c>
      <c r="I2840" s="5">
        <f>YEAR(SALES!$A2840)</f>
        <v>2025</v>
      </c>
    </row>
    <row r="2841" spans="1:9" x14ac:dyDescent="0.35">
      <c r="A2841" s="7" t="s">
        <v>1877</v>
      </c>
      <c r="B2841" s="7" t="s">
        <v>1879</v>
      </c>
      <c r="C2841" s="7" t="s">
        <v>53</v>
      </c>
      <c r="D2841" s="7" t="s">
        <v>177</v>
      </c>
      <c r="E2841" s="7">
        <v>5</v>
      </c>
      <c r="F2841" s="7" cm="1">
        <f t="array" ref="F2841">_xlfn.XLOOKUP(SALES!$D2841,TRIM(Table5[PRODUCTS]),Table5[SELLING PRICE])</f>
        <v>4000</v>
      </c>
      <c r="G2841" s="7">
        <f t="shared" si="88"/>
        <v>20000</v>
      </c>
      <c r="H2841" s="6" t="str">
        <f t="shared" si="89"/>
        <v>Mar</v>
      </c>
      <c r="I2841" s="7">
        <f>YEAR(SALES!$A2841)</f>
        <v>2025</v>
      </c>
    </row>
    <row r="2842" spans="1:9" x14ac:dyDescent="0.35">
      <c r="A2842" s="5" t="s">
        <v>1864</v>
      </c>
      <c r="B2842" s="5" t="s">
        <v>1868</v>
      </c>
      <c r="C2842" s="5" t="s">
        <v>53</v>
      </c>
      <c r="D2842" s="5" t="s">
        <v>177</v>
      </c>
      <c r="E2842" s="5">
        <v>15</v>
      </c>
      <c r="F2842" s="5" cm="1">
        <f t="array" ref="F2842">_xlfn.XLOOKUP(SALES!$D2842,TRIM(Table5[PRODUCTS]),Table5[SELLING PRICE])</f>
        <v>4000</v>
      </c>
      <c r="G2842" s="5">
        <f t="shared" si="88"/>
        <v>60000</v>
      </c>
      <c r="H2842" s="6" t="str">
        <f t="shared" si="89"/>
        <v>Mar</v>
      </c>
      <c r="I2842" s="5">
        <f>YEAR(SALES!$A2842)</f>
        <v>2025</v>
      </c>
    </row>
    <row r="2843" spans="1:9" x14ac:dyDescent="0.35">
      <c r="A2843" s="7" t="s">
        <v>1864</v>
      </c>
      <c r="B2843" s="7" t="s">
        <v>1866</v>
      </c>
      <c r="C2843" s="7" t="s">
        <v>53</v>
      </c>
      <c r="D2843" s="7" t="s">
        <v>177</v>
      </c>
      <c r="E2843" s="7">
        <v>7</v>
      </c>
      <c r="F2843" s="7" cm="1">
        <f t="array" ref="F2843">_xlfn.XLOOKUP(SALES!$D2843,TRIM(Table5[PRODUCTS]),Table5[SELLING PRICE])</f>
        <v>4000</v>
      </c>
      <c r="G2843" s="7">
        <f t="shared" si="88"/>
        <v>28000</v>
      </c>
      <c r="H2843" s="6" t="str">
        <f t="shared" si="89"/>
        <v>Mar</v>
      </c>
      <c r="I2843" s="5">
        <f>YEAR(SALES!$A2843)</f>
        <v>2025</v>
      </c>
    </row>
    <row r="2844" spans="1:9" x14ac:dyDescent="0.35">
      <c r="A2844" s="5" t="s">
        <v>1793</v>
      </c>
      <c r="B2844" s="5" t="s">
        <v>1802</v>
      </c>
      <c r="C2844" s="5" t="s">
        <v>53</v>
      </c>
      <c r="D2844" s="5" t="s">
        <v>177</v>
      </c>
      <c r="E2844" s="5">
        <v>13</v>
      </c>
      <c r="F2844" s="5" cm="1">
        <f t="array" ref="F2844">_xlfn.XLOOKUP(SALES!$D2844,TRIM(Table5[PRODUCTS]),Table5[SELLING PRICE])</f>
        <v>4000</v>
      </c>
      <c r="G2844" s="5">
        <f t="shared" si="88"/>
        <v>52000</v>
      </c>
      <c r="H2844" s="6" t="str">
        <f t="shared" si="89"/>
        <v>Apr</v>
      </c>
      <c r="I2844" s="5">
        <f>YEAR(SALES!$A2844)</f>
        <v>2025</v>
      </c>
    </row>
    <row r="2845" spans="1:9" x14ac:dyDescent="0.35">
      <c r="A2845" s="7" t="s">
        <v>1787</v>
      </c>
      <c r="B2845" s="7" t="s">
        <v>1789</v>
      </c>
      <c r="C2845" s="7" t="s">
        <v>53</v>
      </c>
      <c r="D2845" s="7" t="s">
        <v>177</v>
      </c>
      <c r="E2845" s="7">
        <v>7</v>
      </c>
      <c r="F2845" s="7" cm="1">
        <f t="array" ref="F2845">_xlfn.XLOOKUP(SALES!$D2845,TRIM(Table5[PRODUCTS]),Table5[SELLING PRICE])</f>
        <v>4000</v>
      </c>
      <c r="G2845" s="7">
        <f t="shared" si="88"/>
        <v>28000</v>
      </c>
      <c r="H2845" s="6" t="str">
        <f t="shared" si="89"/>
        <v>Apr</v>
      </c>
      <c r="I2845" s="5">
        <f>YEAR(SALES!$A2845)</f>
        <v>2025</v>
      </c>
    </row>
    <row r="2846" spans="1:9" x14ac:dyDescent="0.35">
      <c r="A2846" s="5" t="s">
        <v>1697</v>
      </c>
      <c r="B2846" s="5" t="s">
        <v>1700</v>
      </c>
      <c r="C2846" s="5" t="s">
        <v>53</v>
      </c>
      <c r="D2846" s="5" t="s">
        <v>177</v>
      </c>
      <c r="E2846" s="5">
        <v>6</v>
      </c>
      <c r="F2846" s="5" cm="1">
        <f t="array" ref="F2846">_xlfn.XLOOKUP(SALES!$D2846,TRIM(Table5[PRODUCTS]),Table5[SELLING PRICE])</f>
        <v>4000</v>
      </c>
      <c r="G2846" s="5">
        <f t="shared" si="88"/>
        <v>24000</v>
      </c>
      <c r="H2846" s="6" t="str">
        <f t="shared" si="89"/>
        <v>Apr</v>
      </c>
      <c r="I2846" s="5">
        <f>YEAR(SALES!$A2846)</f>
        <v>2025</v>
      </c>
    </row>
    <row r="2847" spans="1:9" x14ac:dyDescent="0.35">
      <c r="A2847" s="7" t="s">
        <v>1652</v>
      </c>
      <c r="B2847" s="7" t="s">
        <v>1658</v>
      </c>
      <c r="C2847" s="7" t="s">
        <v>53</v>
      </c>
      <c r="D2847" s="7" t="s">
        <v>177</v>
      </c>
      <c r="E2847" s="7">
        <v>8</v>
      </c>
      <c r="F2847" s="7" cm="1">
        <f t="array" ref="F2847">_xlfn.XLOOKUP(SALES!$D2847,TRIM(Table5[PRODUCTS]),Table5[SELLING PRICE])</f>
        <v>4000</v>
      </c>
      <c r="G2847" s="7">
        <f t="shared" si="88"/>
        <v>32000</v>
      </c>
      <c r="H2847" s="6" t="str">
        <f t="shared" si="89"/>
        <v>Apr</v>
      </c>
      <c r="I2847" s="7">
        <f>YEAR(SALES!$A2847)</f>
        <v>2025</v>
      </c>
    </row>
    <row r="2848" spans="1:9" x14ac:dyDescent="0.35">
      <c r="A2848" s="5" t="s">
        <v>1605</v>
      </c>
      <c r="B2848" s="5" t="s">
        <v>1608</v>
      </c>
      <c r="C2848" s="5" t="s">
        <v>53</v>
      </c>
      <c r="D2848" s="5" t="s">
        <v>177</v>
      </c>
      <c r="E2848" s="5">
        <v>4</v>
      </c>
      <c r="F2848" s="5" cm="1">
        <f t="array" ref="F2848">_xlfn.XLOOKUP(SALES!$D2848,TRIM(Table5[PRODUCTS]),Table5[SELLING PRICE])</f>
        <v>4000</v>
      </c>
      <c r="G2848" s="5">
        <f t="shared" si="88"/>
        <v>16000</v>
      </c>
      <c r="H2848" s="6" t="str">
        <f t="shared" si="89"/>
        <v>May</v>
      </c>
      <c r="I2848" s="5">
        <f>YEAR(SALES!$A2848)</f>
        <v>2025</v>
      </c>
    </row>
    <row r="2849" spans="1:9" x14ac:dyDescent="0.35">
      <c r="A2849" s="7" t="s">
        <v>1573</v>
      </c>
      <c r="B2849" s="7" t="s">
        <v>1582</v>
      </c>
      <c r="C2849" s="7" t="s">
        <v>53</v>
      </c>
      <c r="D2849" s="7" t="s">
        <v>177</v>
      </c>
      <c r="E2849" s="7">
        <v>6</v>
      </c>
      <c r="F2849" s="7" cm="1">
        <f t="array" ref="F2849">_xlfn.XLOOKUP(SALES!$D2849,TRIM(Table5[PRODUCTS]),Table5[SELLING PRICE])</f>
        <v>4000</v>
      </c>
      <c r="G2849" s="7">
        <f t="shared" si="88"/>
        <v>24000</v>
      </c>
      <c r="H2849" s="6" t="str">
        <f t="shared" si="89"/>
        <v>May</v>
      </c>
      <c r="I2849" s="5">
        <f>YEAR(SALES!$A2849)</f>
        <v>2025</v>
      </c>
    </row>
    <row r="2850" spans="1:9" x14ac:dyDescent="0.35">
      <c r="A2850" s="5" t="s">
        <v>1496</v>
      </c>
      <c r="B2850" s="5" t="s">
        <v>1502</v>
      </c>
      <c r="C2850" s="5" t="s">
        <v>53</v>
      </c>
      <c r="D2850" s="5" t="s">
        <v>177</v>
      </c>
      <c r="E2850" s="5">
        <v>8</v>
      </c>
      <c r="F2850" s="5" cm="1">
        <f t="array" ref="F2850">_xlfn.XLOOKUP(SALES!$D2850,TRIM(Table5[PRODUCTS]),Table5[SELLING PRICE])</f>
        <v>4000</v>
      </c>
      <c r="G2850" s="5">
        <f t="shared" si="88"/>
        <v>32000</v>
      </c>
      <c r="H2850" s="6" t="str">
        <f t="shared" si="89"/>
        <v>May</v>
      </c>
      <c r="I2850" s="5">
        <f>YEAR(SALES!$A2850)</f>
        <v>2025</v>
      </c>
    </row>
    <row r="2851" spans="1:9" x14ac:dyDescent="0.35">
      <c r="A2851" s="7" t="s">
        <v>1496</v>
      </c>
      <c r="B2851" s="7" t="s">
        <v>1495</v>
      </c>
      <c r="C2851" s="7" t="s">
        <v>53</v>
      </c>
      <c r="D2851" s="7" t="s">
        <v>177</v>
      </c>
      <c r="E2851" s="7">
        <v>9</v>
      </c>
      <c r="F2851" s="7" cm="1">
        <f t="array" ref="F2851">_xlfn.XLOOKUP(SALES!$D2851,TRIM(Table5[PRODUCTS]),Table5[SELLING PRICE])</f>
        <v>4000</v>
      </c>
      <c r="G2851" s="7">
        <f t="shared" si="88"/>
        <v>36000</v>
      </c>
      <c r="H2851" s="6" t="str">
        <f t="shared" si="89"/>
        <v>May</v>
      </c>
      <c r="I2851" s="5">
        <f>YEAR(SALES!$A2851)</f>
        <v>2025</v>
      </c>
    </row>
    <row r="2852" spans="1:9" x14ac:dyDescent="0.35">
      <c r="A2852" s="5" t="s">
        <v>1468</v>
      </c>
      <c r="B2852" s="5" t="s">
        <v>1467</v>
      </c>
      <c r="C2852" s="5" t="s">
        <v>53</v>
      </c>
      <c r="D2852" s="5" t="s">
        <v>177</v>
      </c>
      <c r="E2852" s="5">
        <v>3</v>
      </c>
      <c r="F2852" s="5" cm="1">
        <f t="array" ref="F2852">_xlfn.XLOOKUP(SALES!$D2852,TRIM(Table5[PRODUCTS]),Table5[SELLING PRICE])</f>
        <v>4000</v>
      </c>
      <c r="G2852" s="5">
        <f t="shared" si="88"/>
        <v>12000</v>
      </c>
      <c r="H2852" s="6" t="str">
        <f t="shared" si="89"/>
        <v>May</v>
      </c>
      <c r="I2852" s="5">
        <f>YEAR(SALES!$A2852)</f>
        <v>2025</v>
      </c>
    </row>
    <row r="2853" spans="1:9" x14ac:dyDescent="0.35">
      <c r="A2853" s="7" t="s">
        <v>1457</v>
      </c>
      <c r="B2853" s="7" t="s">
        <v>1465</v>
      </c>
      <c r="C2853" s="7" t="s">
        <v>53</v>
      </c>
      <c r="D2853" s="7" t="s">
        <v>177</v>
      </c>
      <c r="E2853" s="7">
        <v>4</v>
      </c>
      <c r="F2853" s="7" cm="1">
        <f t="array" ref="F2853">_xlfn.XLOOKUP(SALES!$D2853,TRIM(Table5[PRODUCTS]),Table5[SELLING PRICE])</f>
        <v>4000</v>
      </c>
      <c r="G2853" s="7">
        <f t="shared" si="88"/>
        <v>16000</v>
      </c>
      <c r="H2853" s="6" t="str">
        <f t="shared" si="89"/>
        <v>May</v>
      </c>
      <c r="I2853" s="7">
        <f>YEAR(SALES!$A2853)</f>
        <v>2025</v>
      </c>
    </row>
    <row r="2854" spans="1:9" x14ac:dyDescent="0.35">
      <c r="A2854" s="5" t="s">
        <v>1426</v>
      </c>
      <c r="B2854" s="5" t="s">
        <v>1425</v>
      </c>
      <c r="C2854" s="5" t="s">
        <v>53</v>
      </c>
      <c r="D2854" s="5" t="s">
        <v>177</v>
      </c>
      <c r="E2854" s="5">
        <v>13</v>
      </c>
      <c r="F2854" s="5" cm="1">
        <f t="array" ref="F2854">_xlfn.XLOOKUP(SALES!$D2854,TRIM(Table5[PRODUCTS]),Table5[SELLING PRICE])</f>
        <v>4000</v>
      </c>
      <c r="G2854" s="5">
        <f t="shared" si="88"/>
        <v>52000</v>
      </c>
      <c r="H2854" s="6" t="str">
        <f t="shared" si="89"/>
        <v>Jun</v>
      </c>
      <c r="I2854" s="5">
        <f>YEAR(SALES!$A2854)</f>
        <v>2025</v>
      </c>
    </row>
    <row r="2855" spans="1:9" x14ac:dyDescent="0.35">
      <c r="A2855" s="7" t="s">
        <v>1313</v>
      </c>
      <c r="B2855" s="7" t="s">
        <v>1315</v>
      </c>
      <c r="C2855" s="7" t="s">
        <v>53</v>
      </c>
      <c r="D2855" s="7" t="s">
        <v>177</v>
      </c>
      <c r="E2855" s="7">
        <v>11</v>
      </c>
      <c r="F2855" s="7" cm="1">
        <f t="array" ref="F2855">_xlfn.XLOOKUP(SALES!$D2855,TRIM(Table5[PRODUCTS]),Table5[SELLING PRICE])</f>
        <v>4000</v>
      </c>
      <c r="G2855" s="7">
        <f t="shared" si="88"/>
        <v>44000</v>
      </c>
      <c r="H2855" s="6" t="str">
        <f t="shared" si="89"/>
        <v>Jun</v>
      </c>
      <c r="I2855" s="5">
        <f>YEAR(SALES!$A2855)</f>
        <v>2025</v>
      </c>
    </row>
    <row r="2856" spans="1:9" x14ac:dyDescent="0.35">
      <c r="A2856" s="5" t="s">
        <v>1192</v>
      </c>
      <c r="B2856" s="5" t="s">
        <v>1191</v>
      </c>
      <c r="C2856" s="5" t="s">
        <v>53</v>
      </c>
      <c r="D2856" s="5" t="s">
        <v>177</v>
      </c>
      <c r="E2856" s="5">
        <v>6</v>
      </c>
      <c r="F2856" s="5" cm="1">
        <f t="array" ref="F2856">_xlfn.XLOOKUP(SALES!$D2856,TRIM(Table5[PRODUCTS]),Table5[SELLING PRICE])</f>
        <v>4000</v>
      </c>
      <c r="G2856" s="5">
        <f t="shared" si="88"/>
        <v>24000</v>
      </c>
      <c r="H2856" s="6" t="str">
        <f t="shared" si="89"/>
        <v>Jul</v>
      </c>
      <c r="I2856" s="5">
        <f>YEAR(SALES!$A2856)</f>
        <v>2025</v>
      </c>
    </row>
    <row r="2857" spans="1:9" x14ac:dyDescent="0.35">
      <c r="A2857" s="7" t="s">
        <v>1144</v>
      </c>
      <c r="B2857" s="7" t="s">
        <v>1147</v>
      </c>
      <c r="C2857" s="7" t="s">
        <v>53</v>
      </c>
      <c r="D2857" s="7" t="s">
        <v>177</v>
      </c>
      <c r="E2857" s="7">
        <v>8</v>
      </c>
      <c r="F2857" s="7" cm="1">
        <f t="array" ref="F2857">_xlfn.XLOOKUP(SALES!$D2857,TRIM(Table5[PRODUCTS]),Table5[SELLING PRICE])</f>
        <v>4000</v>
      </c>
      <c r="G2857" s="7">
        <f t="shared" si="88"/>
        <v>32000</v>
      </c>
      <c r="H2857" s="6" t="str">
        <f t="shared" si="89"/>
        <v>Jul</v>
      </c>
      <c r="I2857" s="5">
        <f>YEAR(SALES!$A2857)</f>
        <v>2025</v>
      </c>
    </row>
    <row r="2858" spans="1:9" x14ac:dyDescent="0.35">
      <c r="A2858" s="5" t="s">
        <v>1088</v>
      </c>
      <c r="B2858" s="5" t="s">
        <v>1089</v>
      </c>
      <c r="C2858" s="5" t="s">
        <v>53</v>
      </c>
      <c r="D2858" s="5" t="s">
        <v>177</v>
      </c>
      <c r="E2858" s="5">
        <v>15</v>
      </c>
      <c r="F2858" s="5" cm="1">
        <f t="array" ref="F2858">_xlfn.XLOOKUP(SALES!$D2858,TRIM(Table5[PRODUCTS]),Table5[SELLING PRICE])</f>
        <v>4000</v>
      </c>
      <c r="G2858" s="5">
        <f t="shared" si="88"/>
        <v>60000</v>
      </c>
      <c r="H2858" s="6" t="str">
        <f t="shared" si="89"/>
        <v>Jul</v>
      </c>
      <c r="I2858" s="5">
        <f>YEAR(SALES!$A2858)</f>
        <v>2025</v>
      </c>
    </row>
    <row r="2859" spans="1:9" x14ac:dyDescent="0.35">
      <c r="A2859" s="7" t="s">
        <v>1034</v>
      </c>
      <c r="B2859" s="7" t="s">
        <v>1039</v>
      </c>
      <c r="C2859" s="7" t="s">
        <v>53</v>
      </c>
      <c r="D2859" s="7" t="s">
        <v>177</v>
      </c>
      <c r="E2859" s="7">
        <v>3</v>
      </c>
      <c r="F2859" s="7" cm="1">
        <f t="array" ref="F2859">_xlfn.XLOOKUP(SALES!$D2859,TRIM(Table5[PRODUCTS]),Table5[SELLING PRICE])</f>
        <v>4000</v>
      </c>
      <c r="G2859" s="7">
        <f t="shared" si="88"/>
        <v>12000</v>
      </c>
      <c r="H2859" s="6" t="str">
        <f t="shared" si="89"/>
        <v>Aug</v>
      </c>
      <c r="I2859" s="7">
        <f>YEAR(SALES!$A2859)</f>
        <v>2025</v>
      </c>
    </row>
    <row r="2860" spans="1:9" x14ac:dyDescent="0.35">
      <c r="A2860" s="5" t="s">
        <v>942</v>
      </c>
      <c r="B2860" s="5" t="s">
        <v>947</v>
      </c>
      <c r="C2860" s="5" t="s">
        <v>53</v>
      </c>
      <c r="D2860" s="5" t="s">
        <v>177</v>
      </c>
      <c r="E2860" s="5">
        <v>9</v>
      </c>
      <c r="F2860" s="5" cm="1">
        <f t="array" ref="F2860">_xlfn.XLOOKUP(SALES!$D2860,TRIM(Table5[PRODUCTS]),Table5[SELLING PRICE])</f>
        <v>4000</v>
      </c>
      <c r="G2860" s="5">
        <f t="shared" si="88"/>
        <v>36000</v>
      </c>
      <c r="H2860" s="6" t="str">
        <f t="shared" si="89"/>
        <v>Aug</v>
      </c>
      <c r="I2860" s="5">
        <f>YEAR(SALES!$A2860)</f>
        <v>2025</v>
      </c>
    </row>
    <row r="2861" spans="1:9" x14ac:dyDescent="0.35">
      <c r="A2861" s="7" t="s">
        <v>840</v>
      </c>
      <c r="B2861" s="7" t="s">
        <v>844</v>
      </c>
      <c r="C2861" s="7" t="s">
        <v>53</v>
      </c>
      <c r="D2861" s="7" t="s">
        <v>177</v>
      </c>
      <c r="E2861" s="7">
        <v>6</v>
      </c>
      <c r="F2861" s="7" cm="1">
        <f t="array" ref="F2861">_xlfn.XLOOKUP(SALES!$D2861,TRIM(Table5[PRODUCTS]),Table5[SELLING PRICE])</f>
        <v>4000</v>
      </c>
      <c r="G2861" s="7">
        <f t="shared" si="88"/>
        <v>24000</v>
      </c>
      <c r="H2861" s="6" t="str">
        <f t="shared" si="89"/>
        <v>Sept</v>
      </c>
      <c r="I2861" s="5">
        <f>YEAR(SALES!$A2861)</f>
        <v>2025</v>
      </c>
    </row>
    <row r="2862" spans="1:9" x14ac:dyDescent="0.35">
      <c r="A2862" s="5" t="s">
        <v>777</v>
      </c>
      <c r="B2862" s="5" t="s">
        <v>779</v>
      </c>
      <c r="C2862" s="5" t="s">
        <v>53</v>
      </c>
      <c r="D2862" s="5" t="s">
        <v>177</v>
      </c>
      <c r="E2862" s="5">
        <v>11</v>
      </c>
      <c r="F2862" s="5" cm="1">
        <f t="array" ref="F2862">_xlfn.XLOOKUP(SALES!$D2862,TRIM(Table5[PRODUCTS]),Table5[SELLING PRICE])</f>
        <v>4000</v>
      </c>
      <c r="G2862" s="5">
        <f t="shared" si="88"/>
        <v>44000</v>
      </c>
      <c r="H2862" s="6" t="str">
        <f t="shared" si="89"/>
        <v>Sept</v>
      </c>
      <c r="I2862" s="5">
        <f>YEAR(SALES!$A2862)</f>
        <v>2025</v>
      </c>
    </row>
    <row r="2863" spans="1:9" x14ac:dyDescent="0.35">
      <c r="A2863" s="7" t="s">
        <v>760</v>
      </c>
      <c r="B2863" s="7" t="s">
        <v>761</v>
      </c>
      <c r="C2863" s="7" t="s">
        <v>53</v>
      </c>
      <c r="D2863" s="7" t="s">
        <v>177</v>
      </c>
      <c r="E2863" s="7">
        <v>11</v>
      </c>
      <c r="F2863" s="7" cm="1">
        <f t="array" ref="F2863">_xlfn.XLOOKUP(SALES!$D2863,TRIM(Table5[PRODUCTS]),Table5[SELLING PRICE])</f>
        <v>4000</v>
      </c>
      <c r="G2863" s="7">
        <f t="shared" si="88"/>
        <v>44000</v>
      </c>
      <c r="H2863" s="6" t="str">
        <f t="shared" si="89"/>
        <v>Sept</v>
      </c>
      <c r="I2863" s="5">
        <f>YEAR(SALES!$A2863)</f>
        <v>2025</v>
      </c>
    </row>
    <row r="2864" spans="1:9" x14ac:dyDescent="0.35">
      <c r="A2864" s="5" t="s">
        <v>705</v>
      </c>
      <c r="B2864" s="5" t="s">
        <v>707</v>
      </c>
      <c r="C2864" s="5" t="s">
        <v>53</v>
      </c>
      <c r="D2864" s="5" t="s">
        <v>177</v>
      </c>
      <c r="E2864" s="5">
        <v>8</v>
      </c>
      <c r="F2864" s="5" cm="1">
        <f t="array" ref="F2864">_xlfn.XLOOKUP(SALES!$D2864,TRIM(Table5[PRODUCTS]),Table5[SELLING PRICE])</f>
        <v>4000</v>
      </c>
      <c r="G2864" s="5">
        <f t="shared" si="88"/>
        <v>32000</v>
      </c>
      <c r="H2864" s="6" t="str">
        <f t="shared" si="89"/>
        <v>Sept</v>
      </c>
      <c r="I2864" s="5">
        <f>YEAR(SALES!$A2864)</f>
        <v>2025</v>
      </c>
    </row>
    <row r="2865" spans="1:9" x14ac:dyDescent="0.35">
      <c r="A2865" s="7" t="s">
        <v>684</v>
      </c>
      <c r="B2865" s="7" t="s">
        <v>689</v>
      </c>
      <c r="C2865" s="7" t="s">
        <v>53</v>
      </c>
      <c r="D2865" s="7" t="s">
        <v>177</v>
      </c>
      <c r="E2865" s="7">
        <v>13</v>
      </c>
      <c r="F2865" s="7" cm="1">
        <f t="array" ref="F2865">_xlfn.XLOOKUP(SALES!$D2865,TRIM(Table5[PRODUCTS]),Table5[SELLING PRICE])</f>
        <v>4000</v>
      </c>
      <c r="G2865" s="7">
        <f t="shared" si="88"/>
        <v>52000</v>
      </c>
      <c r="H2865" s="6" t="str">
        <f t="shared" si="89"/>
        <v>Sept</v>
      </c>
      <c r="I2865" s="7">
        <f>YEAR(SALES!$A2865)</f>
        <v>2025</v>
      </c>
    </row>
    <row r="2866" spans="1:9" x14ac:dyDescent="0.35">
      <c r="A2866" s="5" t="s">
        <v>645</v>
      </c>
      <c r="B2866" s="5" t="s">
        <v>647</v>
      </c>
      <c r="C2866" s="5" t="s">
        <v>53</v>
      </c>
      <c r="D2866" s="5" t="s">
        <v>177</v>
      </c>
      <c r="E2866" s="5">
        <v>13</v>
      </c>
      <c r="F2866" s="5" cm="1">
        <f t="array" ref="F2866">_xlfn.XLOOKUP(SALES!$D2866,TRIM(Table5[PRODUCTS]),Table5[SELLING PRICE])</f>
        <v>4000</v>
      </c>
      <c r="G2866" s="5">
        <f t="shared" si="88"/>
        <v>52000</v>
      </c>
      <c r="H2866" s="6" t="str">
        <f t="shared" si="89"/>
        <v>Oct</v>
      </c>
      <c r="I2866" s="5">
        <f>YEAR(SALES!$A2866)</f>
        <v>2025</v>
      </c>
    </row>
    <row r="2867" spans="1:9" x14ac:dyDescent="0.35">
      <c r="A2867" s="7" t="s">
        <v>564</v>
      </c>
      <c r="B2867" s="7" t="s">
        <v>567</v>
      </c>
      <c r="C2867" s="7" t="s">
        <v>53</v>
      </c>
      <c r="D2867" s="7" t="s">
        <v>177</v>
      </c>
      <c r="E2867" s="7">
        <v>13</v>
      </c>
      <c r="F2867" s="7" cm="1">
        <f t="array" ref="F2867">_xlfn.XLOOKUP(SALES!$D2867,TRIM(Table5[PRODUCTS]),Table5[SELLING PRICE])</f>
        <v>4000</v>
      </c>
      <c r="G2867" s="7">
        <f t="shared" si="88"/>
        <v>52000</v>
      </c>
      <c r="H2867" s="6" t="str">
        <f t="shared" si="89"/>
        <v>Oct</v>
      </c>
      <c r="I2867" s="5">
        <f>YEAR(SALES!$A2867)</f>
        <v>2025</v>
      </c>
    </row>
    <row r="2868" spans="1:9" x14ac:dyDescent="0.35">
      <c r="A2868" s="5" t="s">
        <v>499</v>
      </c>
      <c r="B2868" s="5" t="s">
        <v>500</v>
      </c>
      <c r="C2868" s="5" t="s">
        <v>53</v>
      </c>
      <c r="D2868" s="5" t="s">
        <v>177</v>
      </c>
      <c r="E2868" s="5">
        <v>14</v>
      </c>
      <c r="F2868" s="5" cm="1">
        <f t="array" ref="F2868">_xlfn.XLOOKUP(SALES!$D2868,TRIM(Table5[PRODUCTS]),Table5[SELLING PRICE])</f>
        <v>4000</v>
      </c>
      <c r="G2868" s="5">
        <f t="shared" si="88"/>
        <v>56000</v>
      </c>
      <c r="H2868" s="6" t="str">
        <f t="shared" si="89"/>
        <v>Oct</v>
      </c>
      <c r="I2868" s="5">
        <f>YEAR(SALES!$A2868)</f>
        <v>2025</v>
      </c>
    </row>
    <row r="2869" spans="1:9" x14ac:dyDescent="0.35">
      <c r="A2869" s="7" t="s">
        <v>434</v>
      </c>
      <c r="B2869" s="7" t="s">
        <v>435</v>
      </c>
      <c r="C2869" s="7" t="s">
        <v>53</v>
      </c>
      <c r="D2869" s="7" t="s">
        <v>177</v>
      </c>
      <c r="E2869" s="7">
        <v>5</v>
      </c>
      <c r="F2869" s="7" cm="1">
        <f t="array" ref="F2869">_xlfn.XLOOKUP(SALES!$D2869,TRIM(Table5[PRODUCTS]),Table5[SELLING PRICE])</f>
        <v>4000</v>
      </c>
      <c r="G2869" s="7">
        <f t="shared" si="88"/>
        <v>20000</v>
      </c>
      <c r="H2869" s="6" t="str">
        <f t="shared" si="89"/>
        <v>Nov</v>
      </c>
      <c r="I2869" s="5">
        <f>YEAR(SALES!$A2869)</f>
        <v>2025</v>
      </c>
    </row>
    <row r="2870" spans="1:9" x14ac:dyDescent="0.35">
      <c r="A2870" s="5" t="s">
        <v>332</v>
      </c>
      <c r="B2870" s="5" t="s">
        <v>331</v>
      </c>
      <c r="C2870" s="5" t="s">
        <v>53</v>
      </c>
      <c r="D2870" s="5" t="s">
        <v>177</v>
      </c>
      <c r="E2870" s="5">
        <v>13</v>
      </c>
      <c r="F2870" s="5" cm="1">
        <f t="array" ref="F2870">_xlfn.XLOOKUP(SALES!$D2870,TRIM(Table5[PRODUCTS]),Table5[SELLING PRICE])</f>
        <v>4000</v>
      </c>
      <c r="G2870" s="5">
        <f t="shared" si="88"/>
        <v>52000</v>
      </c>
      <c r="H2870" s="6" t="str">
        <f t="shared" si="89"/>
        <v>Nov</v>
      </c>
      <c r="I2870" s="5">
        <f>YEAR(SALES!$A2870)</f>
        <v>2025</v>
      </c>
    </row>
    <row r="2871" spans="1:9" x14ac:dyDescent="0.35">
      <c r="A2871" s="7" t="s">
        <v>281</v>
      </c>
      <c r="B2871" s="7" t="s">
        <v>283</v>
      </c>
      <c r="C2871" s="7" t="s">
        <v>53</v>
      </c>
      <c r="D2871" s="7" t="s">
        <v>177</v>
      </c>
      <c r="E2871" s="7">
        <v>10</v>
      </c>
      <c r="F2871" s="7" cm="1">
        <f t="array" ref="F2871">_xlfn.XLOOKUP(SALES!$D2871,TRIM(Table5[PRODUCTS]),Table5[SELLING PRICE])</f>
        <v>4000</v>
      </c>
      <c r="G2871" s="7">
        <f t="shared" si="88"/>
        <v>40000</v>
      </c>
      <c r="H2871" s="6" t="str">
        <f t="shared" si="89"/>
        <v>Nov</v>
      </c>
      <c r="I2871" s="7">
        <f>YEAR(SALES!$A2871)</f>
        <v>2025</v>
      </c>
    </row>
    <row r="2872" spans="1:9" x14ac:dyDescent="0.35">
      <c r="A2872" s="5" t="s">
        <v>281</v>
      </c>
      <c r="B2872" s="5" t="s">
        <v>282</v>
      </c>
      <c r="C2872" s="5" t="s">
        <v>53</v>
      </c>
      <c r="D2872" s="5" t="s">
        <v>177</v>
      </c>
      <c r="E2872" s="5">
        <v>5</v>
      </c>
      <c r="F2872" s="5" cm="1">
        <f t="array" ref="F2872">_xlfn.XLOOKUP(SALES!$D2872,TRIM(Table5[PRODUCTS]),Table5[SELLING PRICE])</f>
        <v>4000</v>
      </c>
      <c r="G2872" s="5">
        <f t="shared" si="88"/>
        <v>20000</v>
      </c>
      <c r="H2872" s="6" t="str">
        <f t="shared" si="89"/>
        <v>Nov</v>
      </c>
      <c r="I2872" s="5">
        <f>YEAR(SALES!$A2872)</f>
        <v>2025</v>
      </c>
    </row>
    <row r="2873" spans="1:9" x14ac:dyDescent="0.35">
      <c r="A2873" s="7" t="s">
        <v>250</v>
      </c>
      <c r="B2873" s="7" t="s">
        <v>252</v>
      </c>
      <c r="C2873" s="7" t="s">
        <v>53</v>
      </c>
      <c r="D2873" s="7" t="s">
        <v>177</v>
      </c>
      <c r="E2873" s="7">
        <v>6</v>
      </c>
      <c r="F2873" s="7" cm="1">
        <f t="array" ref="F2873">_xlfn.XLOOKUP(SALES!$D2873,TRIM(Table5[PRODUCTS]),Table5[SELLING PRICE])</f>
        <v>4000</v>
      </c>
      <c r="G2873" s="7">
        <f t="shared" si="88"/>
        <v>24000</v>
      </c>
      <c r="H2873" s="6" t="str">
        <f t="shared" si="89"/>
        <v>Dec</v>
      </c>
      <c r="I2873" s="5">
        <f>YEAR(SALES!$A2873)</f>
        <v>2025</v>
      </c>
    </row>
    <row r="2874" spans="1:9" x14ac:dyDescent="0.35">
      <c r="A2874" s="5" t="s">
        <v>236</v>
      </c>
      <c r="B2874" s="5" t="s">
        <v>237</v>
      </c>
      <c r="C2874" s="5" t="s">
        <v>53</v>
      </c>
      <c r="D2874" s="5" t="s">
        <v>177</v>
      </c>
      <c r="E2874" s="5">
        <v>5</v>
      </c>
      <c r="F2874" s="5" cm="1">
        <f t="array" ref="F2874">_xlfn.XLOOKUP(SALES!$D2874,TRIM(Table5[PRODUCTS]),Table5[SELLING PRICE])</f>
        <v>4000</v>
      </c>
      <c r="G2874" s="5">
        <f t="shared" si="88"/>
        <v>20000</v>
      </c>
      <c r="H2874" s="6" t="str">
        <f t="shared" si="89"/>
        <v>Dec</v>
      </c>
      <c r="I2874" s="5">
        <f>YEAR(SALES!$A2874)</f>
        <v>2025</v>
      </c>
    </row>
    <row r="2875" spans="1:9" x14ac:dyDescent="0.35">
      <c r="A2875" s="7" t="s">
        <v>176</v>
      </c>
      <c r="B2875" s="7" t="s">
        <v>178</v>
      </c>
      <c r="C2875" s="7" t="s">
        <v>53</v>
      </c>
      <c r="D2875" s="7" t="s">
        <v>177</v>
      </c>
      <c r="E2875" s="7">
        <v>3</v>
      </c>
      <c r="F2875" s="7" cm="1">
        <f t="array" ref="F2875">_xlfn.XLOOKUP(SALES!$D2875,TRIM(Table5[PRODUCTS]),Table5[SELLING PRICE])</f>
        <v>4000</v>
      </c>
      <c r="G2875" s="7">
        <f t="shared" si="88"/>
        <v>12000</v>
      </c>
      <c r="H2875" s="6" t="str">
        <f t="shared" si="89"/>
        <v>Dec</v>
      </c>
      <c r="I2875" s="5">
        <f>YEAR(SALES!$A2875)</f>
        <v>2025</v>
      </c>
    </row>
    <row r="2876" spans="1:9" x14ac:dyDescent="0.35">
      <c r="A2876" s="5" t="s">
        <v>7095</v>
      </c>
      <c r="B2876" s="5" t="s">
        <v>7098</v>
      </c>
      <c r="C2876" s="5" t="s">
        <v>15</v>
      </c>
      <c r="D2876" s="5" t="s">
        <v>14</v>
      </c>
      <c r="E2876" s="5">
        <v>6</v>
      </c>
      <c r="F2876" s="5" cm="1">
        <f t="array" ref="F2876">_xlfn.XLOOKUP(SALES!$D2876,TRIM(Table5[PRODUCTS]),Table5[SELLING PRICE])</f>
        <v>4000</v>
      </c>
      <c r="G2876" s="5">
        <f t="shared" si="88"/>
        <v>24000</v>
      </c>
      <c r="H2876" s="6" t="str">
        <f t="shared" si="89"/>
        <v>Jan</v>
      </c>
      <c r="I2876" s="5">
        <f>YEAR(SALES!$A2876)</f>
        <v>2023</v>
      </c>
    </row>
    <row r="2877" spans="1:9" x14ac:dyDescent="0.35">
      <c r="A2877" s="7" t="s">
        <v>7082</v>
      </c>
      <c r="B2877" s="7" t="s">
        <v>7087</v>
      </c>
      <c r="C2877" s="7" t="s">
        <v>15</v>
      </c>
      <c r="D2877" s="7" t="s">
        <v>14</v>
      </c>
      <c r="E2877" s="7">
        <v>8</v>
      </c>
      <c r="F2877" s="7" cm="1">
        <f t="array" ref="F2877">_xlfn.XLOOKUP(SALES!$D2877,TRIM(Table5[PRODUCTS]),Table5[SELLING PRICE])</f>
        <v>4000</v>
      </c>
      <c r="G2877" s="7">
        <f t="shared" si="88"/>
        <v>32000</v>
      </c>
      <c r="H2877" s="6" t="str">
        <f t="shared" si="89"/>
        <v>Jan</v>
      </c>
      <c r="I2877" s="7">
        <f>YEAR(SALES!$A2877)</f>
        <v>2023</v>
      </c>
    </row>
    <row r="2878" spans="1:9" x14ac:dyDescent="0.35">
      <c r="A2878" s="5" t="s">
        <v>7015</v>
      </c>
      <c r="B2878" s="5" t="s">
        <v>7021</v>
      </c>
      <c r="C2878" s="5" t="s">
        <v>15</v>
      </c>
      <c r="D2878" s="5" t="s">
        <v>14</v>
      </c>
      <c r="E2878" s="5">
        <v>1</v>
      </c>
      <c r="F2878" s="5" cm="1">
        <f t="array" ref="F2878">_xlfn.XLOOKUP(SALES!$D2878,TRIM(Table5[PRODUCTS]),Table5[SELLING PRICE])</f>
        <v>4000</v>
      </c>
      <c r="G2878" s="5">
        <f t="shared" si="88"/>
        <v>4000</v>
      </c>
      <c r="H2878" s="6" t="str">
        <f t="shared" si="89"/>
        <v>Jan</v>
      </c>
      <c r="I2878" s="5">
        <f>YEAR(SALES!$A2878)</f>
        <v>2023</v>
      </c>
    </row>
    <row r="2879" spans="1:9" x14ac:dyDescent="0.35">
      <c r="A2879" s="7" t="s">
        <v>6972</v>
      </c>
      <c r="B2879" s="7" t="s">
        <v>6971</v>
      </c>
      <c r="C2879" s="7" t="s">
        <v>15</v>
      </c>
      <c r="D2879" s="7" t="s">
        <v>14</v>
      </c>
      <c r="E2879" s="7">
        <v>2</v>
      </c>
      <c r="F2879" s="7" cm="1">
        <f t="array" ref="F2879">_xlfn.XLOOKUP(SALES!$D2879,TRIM(Table5[PRODUCTS]),Table5[SELLING PRICE])</f>
        <v>4000</v>
      </c>
      <c r="G2879" s="7">
        <f t="shared" si="88"/>
        <v>8000</v>
      </c>
      <c r="H2879" s="6" t="str">
        <f t="shared" si="89"/>
        <v>Jan</v>
      </c>
      <c r="I2879" s="5">
        <f>YEAR(SALES!$A2879)</f>
        <v>2023</v>
      </c>
    </row>
    <row r="2880" spans="1:9" x14ac:dyDescent="0.35">
      <c r="A2880" s="5" t="s">
        <v>6954</v>
      </c>
      <c r="B2880" s="5" t="s">
        <v>6957</v>
      </c>
      <c r="C2880" s="5" t="s">
        <v>15</v>
      </c>
      <c r="D2880" s="5" t="s">
        <v>14</v>
      </c>
      <c r="E2880" s="5">
        <v>7</v>
      </c>
      <c r="F2880" s="5" cm="1">
        <f t="array" ref="F2880">_xlfn.XLOOKUP(SALES!$D2880,TRIM(Table5[PRODUCTS]),Table5[SELLING PRICE])</f>
        <v>4000</v>
      </c>
      <c r="G2880" s="5">
        <f t="shared" si="88"/>
        <v>28000</v>
      </c>
      <c r="H2880" s="6" t="str">
        <f t="shared" si="89"/>
        <v>Jan</v>
      </c>
      <c r="I2880" s="5">
        <f>YEAR(SALES!$A2880)</f>
        <v>2023</v>
      </c>
    </row>
    <row r="2881" spans="1:9" x14ac:dyDescent="0.35">
      <c r="A2881" s="7" t="s">
        <v>6941</v>
      </c>
      <c r="B2881" s="7" t="s">
        <v>6940</v>
      </c>
      <c r="C2881" s="7" t="s">
        <v>15</v>
      </c>
      <c r="D2881" s="7" t="s">
        <v>14</v>
      </c>
      <c r="E2881" s="7">
        <v>12</v>
      </c>
      <c r="F2881" s="7" cm="1">
        <f t="array" ref="F2881">_xlfn.XLOOKUP(SALES!$D2881,TRIM(Table5[PRODUCTS]),Table5[SELLING PRICE])</f>
        <v>4000</v>
      </c>
      <c r="G2881" s="7">
        <f t="shared" si="88"/>
        <v>48000</v>
      </c>
      <c r="H2881" s="6" t="str">
        <f t="shared" si="89"/>
        <v>Jan</v>
      </c>
      <c r="I2881" s="5">
        <f>YEAR(SALES!$A2881)</f>
        <v>2023</v>
      </c>
    </row>
    <row r="2882" spans="1:9" x14ac:dyDescent="0.35">
      <c r="A2882" s="5" t="s">
        <v>6800</v>
      </c>
      <c r="B2882" s="5" t="s">
        <v>6805</v>
      </c>
      <c r="C2882" s="5" t="s">
        <v>15</v>
      </c>
      <c r="D2882" s="5" t="s">
        <v>14</v>
      </c>
      <c r="E2882" s="5">
        <v>12</v>
      </c>
      <c r="F2882" s="5" cm="1">
        <f t="array" ref="F2882">_xlfn.XLOOKUP(SALES!$D2882,TRIM(Table5[PRODUCTS]),Table5[SELLING PRICE])</f>
        <v>4000</v>
      </c>
      <c r="G2882" s="5">
        <f t="shared" ref="G2882:G2945" si="90">PRODUCT(E2882:F2882)</f>
        <v>48000</v>
      </c>
      <c r="H2882" s="6" t="str">
        <f t="shared" ref="H2882:H2945" si="91">TEXT(A2882, "mmm")</f>
        <v>Feb</v>
      </c>
      <c r="I2882" s="5">
        <f>YEAR(SALES!$A2882)</f>
        <v>2023</v>
      </c>
    </row>
    <row r="2883" spans="1:9" x14ac:dyDescent="0.35">
      <c r="A2883" s="7" t="s">
        <v>6793</v>
      </c>
      <c r="B2883" s="7" t="s">
        <v>6796</v>
      </c>
      <c r="C2883" s="7" t="s">
        <v>15</v>
      </c>
      <c r="D2883" s="7" t="s">
        <v>14</v>
      </c>
      <c r="E2883" s="7">
        <v>10</v>
      </c>
      <c r="F2883" s="7" cm="1">
        <f t="array" ref="F2883">_xlfn.XLOOKUP(SALES!$D2883,TRIM(Table5[PRODUCTS]),Table5[SELLING PRICE])</f>
        <v>4000</v>
      </c>
      <c r="G2883" s="7">
        <f t="shared" si="90"/>
        <v>40000</v>
      </c>
      <c r="H2883" s="6" t="str">
        <f t="shared" si="91"/>
        <v>Feb</v>
      </c>
      <c r="I2883" s="7">
        <f>YEAR(SALES!$A2883)</f>
        <v>2023</v>
      </c>
    </row>
    <row r="2884" spans="1:9" x14ac:dyDescent="0.35">
      <c r="A2884" s="5" t="s">
        <v>6758</v>
      </c>
      <c r="B2884" s="5" t="s">
        <v>6759</v>
      </c>
      <c r="C2884" s="5" t="s">
        <v>15</v>
      </c>
      <c r="D2884" s="5" t="s">
        <v>14</v>
      </c>
      <c r="E2884" s="5">
        <v>9</v>
      </c>
      <c r="F2884" s="5" cm="1">
        <f t="array" ref="F2884">_xlfn.XLOOKUP(SALES!$D2884,TRIM(Table5[PRODUCTS]),Table5[SELLING PRICE])</f>
        <v>4000</v>
      </c>
      <c r="G2884" s="5">
        <f t="shared" si="90"/>
        <v>36000</v>
      </c>
      <c r="H2884" s="6" t="str">
        <f t="shared" si="91"/>
        <v>Feb</v>
      </c>
      <c r="I2884" s="5">
        <f>YEAR(SALES!$A2884)</f>
        <v>2023</v>
      </c>
    </row>
    <row r="2885" spans="1:9" x14ac:dyDescent="0.35">
      <c r="A2885" s="7" t="s">
        <v>6734</v>
      </c>
      <c r="B2885" s="7" t="s">
        <v>6737</v>
      </c>
      <c r="C2885" s="7" t="s">
        <v>15</v>
      </c>
      <c r="D2885" s="7" t="s">
        <v>14</v>
      </c>
      <c r="E2885" s="7">
        <v>5</v>
      </c>
      <c r="F2885" s="7" cm="1">
        <f t="array" ref="F2885">_xlfn.XLOOKUP(SALES!$D2885,TRIM(Table5[PRODUCTS]),Table5[SELLING PRICE])</f>
        <v>4000</v>
      </c>
      <c r="G2885" s="7">
        <f t="shared" si="90"/>
        <v>20000</v>
      </c>
      <c r="H2885" s="6" t="str">
        <f t="shared" si="91"/>
        <v>Mar</v>
      </c>
      <c r="I2885" s="5">
        <f>YEAR(SALES!$A2885)</f>
        <v>2023</v>
      </c>
    </row>
    <row r="2886" spans="1:9" x14ac:dyDescent="0.35">
      <c r="A2886" s="5" t="s">
        <v>6668</v>
      </c>
      <c r="B2886" s="5" t="s">
        <v>6673</v>
      </c>
      <c r="C2886" s="5" t="s">
        <v>15</v>
      </c>
      <c r="D2886" s="5" t="s">
        <v>14</v>
      </c>
      <c r="E2886" s="5">
        <v>13</v>
      </c>
      <c r="F2886" s="5" cm="1">
        <f t="array" ref="F2886">_xlfn.XLOOKUP(SALES!$D2886,TRIM(Table5[PRODUCTS]),Table5[SELLING PRICE])</f>
        <v>4000</v>
      </c>
      <c r="G2886" s="5">
        <f t="shared" si="90"/>
        <v>52000</v>
      </c>
      <c r="H2886" s="6" t="str">
        <f t="shared" si="91"/>
        <v>Mar</v>
      </c>
      <c r="I2886" s="5">
        <f>YEAR(SALES!$A2886)</f>
        <v>2023</v>
      </c>
    </row>
    <row r="2887" spans="1:9" x14ac:dyDescent="0.35">
      <c r="A2887" s="7" t="s">
        <v>6668</v>
      </c>
      <c r="B2887" s="7" t="s">
        <v>6671</v>
      </c>
      <c r="C2887" s="7" t="s">
        <v>15</v>
      </c>
      <c r="D2887" s="7" t="s">
        <v>14</v>
      </c>
      <c r="E2887" s="7">
        <v>7</v>
      </c>
      <c r="F2887" s="7" cm="1">
        <f t="array" ref="F2887">_xlfn.XLOOKUP(SALES!$D2887,TRIM(Table5[PRODUCTS]),Table5[SELLING PRICE])</f>
        <v>4000</v>
      </c>
      <c r="G2887" s="7">
        <f t="shared" si="90"/>
        <v>28000</v>
      </c>
      <c r="H2887" s="6" t="str">
        <f t="shared" si="91"/>
        <v>Mar</v>
      </c>
      <c r="I2887" s="5">
        <f>YEAR(SALES!$A2887)</f>
        <v>2023</v>
      </c>
    </row>
    <row r="2888" spans="1:9" x14ac:dyDescent="0.35">
      <c r="A2888" s="5" t="s">
        <v>6620</v>
      </c>
      <c r="B2888" s="5" t="s">
        <v>6630</v>
      </c>
      <c r="C2888" s="5" t="s">
        <v>15</v>
      </c>
      <c r="D2888" s="5" t="s">
        <v>14</v>
      </c>
      <c r="E2888" s="5">
        <v>11</v>
      </c>
      <c r="F2888" s="5" cm="1">
        <f t="array" ref="F2888">_xlfn.XLOOKUP(SALES!$D2888,TRIM(Table5[PRODUCTS]),Table5[SELLING PRICE])</f>
        <v>4000</v>
      </c>
      <c r="G2888" s="5">
        <f t="shared" si="90"/>
        <v>44000</v>
      </c>
      <c r="H2888" s="6" t="str">
        <f t="shared" si="91"/>
        <v>Mar</v>
      </c>
      <c r="I2888" s="5">
        <f>YEAR(SALES!$A2888)</f>
        <v>2023</v>
      </c>
    </row>
    <row r="2889" spans="1:9" x14ac:dyDescent="0.35">
      <c r="A2889" s="7" t="s">
        <v>6608</v>
      </c>
      <c r="B2889" s="7" t="s">
        <v>6611</v>
      </c>
      <c r="C2889" s="7" t="s">
        <v>15</v>
      </c>
      <c r="D2889" s="7" t="s">
        <v>14</v>
      </c>
      <c r="E2889" s="7">
        <v>5</v>
      </c>
      <c r="F2889" s="7" cm="1">
        <f t="array" ref="F2889">_xlfn.XLOOKUP(SALES!$D2889,TRIM(Table5[PRODUCTS]),Table5[SELLING PRICE])</f>
        <v>4000</v>
      </c>
      <c r="G2889" s="7">
        <f t="shared" si="90"/>
        <v>20000</v>
      </c>
      <c r="H2889" s="6" t="str">
        <f t="shared" si="91"/>
        <v>Mar</v>
      </c>
      <c r="I2889" s="7">
        <f>YEAR(SALES!$A2889)</f>
        <v>2023</v>
      </c>
    </row>
    <row r="2890" spans="1:9" x14ac:dyDescent="0.35">
      <c r="A2890" s="5" t="s">
        <v>6501</v>
      </c>
      <c r="B2890" s="5" t="s">
        <v>6505</v>
      </c>
      <c r="C2890" s="5" t="s">
        <v>15</v>
      </c>
      <c r="D2890" s="5" t="s">
        <v>14</v>
      </c>
      <c r="E2890" s="5">
        <v>14</v>
      </c>
      <c r="F2890" s="5" cm="1">
        <f t="array" ref="F2890">_xlfn.XLOOKUP(SALES!$D2890,TRIM(Table5[PRODUCTS]),Table5[SELLING PRICE])</f>
        <v>4000</v>
      </c>
      <c r="G2890" s="5">
        <f t="shared" si="90"/>
        <v>56000</v>
      </c>
      <c r="H2890" s="6" t="str">
        <f t="shared" si="91"/>
        <v>Apr</v>
      </c>
      <c r="I2890" s="5">
        <f>YEAR(SALES!$A2890)</f>
        <v>2023</v>
      </c>
    </row>
    <row r="2891" spans="1:9" x14ac:dyDescent="0.35">
      <c r="A2891" s="7" t="s">
        <v>6501</v>
      </c>
      <c r="B2891" s="7" t="s">
        <v>6502</v>
      </c>
      <c r="C2891" s="7" t="s">
        <v>15</v>
      </c>
      <c r="D2891" s="7" t="s">
        <v>14</v>
      </c>
      <c r="E2891" s="7">
        <v>15</v>
      </c>
      <c r="F2891" s="7" cm="1">
        <f t="array" ref="F2891">_xlfn.XLOOKUP(SALES!$D2891,TRIM(Table5[PRODUCTS]),Table5[SELLING PRICE])</f>
        <v>4000</v>
      </c>
      <c r="G2891" s="7">
        <f t="shared" si="90"/>
        <v>60000</v>
      </c>
      <c r="H2891" s="6" t="str">
        <f t="shared" si="91"/>
        <v>Apr</v>
      </c>
      <c r="I2891" s="5">
        <f>YEAR(SALES!$A2891)</f>
        <v>2023</v>
      </c>
    </row>
    <row r="2892" spans="1:9" x14ac:dyDescent="0.35">
      <c r="A2892" s="5" t="s">
        <v>6473</v>
      </c>
      <c r="B2892" s="5" t="s">
        <v>6479</v>
      </c>
      <c r="C2892" s="5" t="s">
        <v>15</v>
      </c>
      <c r="D2892" s="5" t="s">
        <v>14</v>
      </c>
      <c r="E2892" s="5">
        <v>13</v>
      </c>
      <c r="F2892" s="5" cm="1">
        <f t="array" ref="F2892">_xlfn.XLOOKUP(SALES!$D2892,TRIM(Table5[PRODUCTS]),Table5[SELLING PRICE])</f>
        <v>4000</v>
      </c>
      <c r="G2892" s="5">
        <f t="shared" si="90"/>
        <v>52000</v>
      </c>
      <c r="H2892" s="6" t="str">
        <f t="shared" si="91"/>
        <v>Apr</v>
      </c>
      <c r="I2892" s="5">
        <f>YEAR(SALES!$A2892)</f>
        <v>2023</v>
      </c>
    </row>
    <row r="2893" spans="1:9" x14ac:dyDescent="0.35">
      <c r="A2893" s="7" t="s">
        <v>6473</v>
      </c>
      <c r="B2893" s="7" t="s">
        <v>6475</v>
      </c>
      <c r="C2893" s="7" t="s">
        <v>15</v>
      </c>
      <c r="D2893" s="7" t="s">
        <v>14</v>
      </c>
      <c r="E2893" s="7">
        <v>14</v>
      </c>
      <c r="F2893" s="7" cm="1">
        <f t="array" ref="F2893">_xlfn.XLOOKUP(SALES!$D2893,TRIM(Table5[PRODUCTS]),Table5[SELLING PRICE])</f>
        <v>4000</v>
      </c>
      <c r="G2893" s="7">
        <f t="shared" si="90"/>
        <v>56000</v>
      </c>
      <c r="H2893" s="6" t="str">
        <f t="shared" si="91"/>
        <v>Apr</v>
      </c>
      <c r="I2893" s="5">
        <f>YEAR(SALES!$A2893)</f>
        <v>2023</v>
      </c>
    </row>
    <row r="2894" spans="1:9" x14ac:dyDescent="0.35">
      <c r="A2894" s="5" t="s">
        <v>6450</v>
      </c>
      <c r="B2894" s="5" t="s">
        <v>6453</v>
      </c>
      <c r="C2894" s="5" t="s">
        <v>15</v>
      </c>
      <c r="D2894" s="5" t="s">
        <v>14</v>
      </c>
      <c r="E2894" s="5">
        <v>11</v>
      </c>
      <c r="F2894" s="5" cm="1">
        <f t="array" ref="F2894">_xlfn.XLOOKUP(SALES!$D2894,TRIM(Table5[PRODUCTS]),Table5[SELLING PRICE])</f>
        <v>4000</v>
      </c>
      <c r="G2894" s="5">
        <f t="shared" si="90"/>
        <v>44000</v>
      </c>
      <c r="H2894" s="6" t="str">
        <f t="shared" si="91"/>
        <v>Apr</v>
      </c>
      <c r="I2894" s="5">
        <f>YEAR(SALES!$A2894)</f>
        <v>2023</v>
      </c>
    </row>
    <row r="2895" spans="1:9" x14ac:dyDescent="0.35">
      <c r="A2895" s="7" t="s">
        <v>6335</v>
      </c>
      <c r="B2895" s="7" t="s">
        <v>6337</v>
      </c>
      <c r="C2895" s="7" t="s">
        <v>15</v>
      </c>
      <c r="D2895" s="7" t="s">
        <v>14</v>
      </c>
      <c r="E2895" s="7">
        <v>11</v>
      </c>
      <c r="F2895" s="7" cm="1">
        <f t="array" ref="F2895">_xlfn.XLOOKUP(SALES!$D2895,TRIM(Table5[PRODUCTS]),Table5[SELLING PRICE])</f>
        <v>4000</v>
      </c>
      <c r="G2895" s="7">
        <f t="shared" si="90"/>
        <v>44000</v>
      </c>
      <c r="H2895" s="6" t="str">
        <f t="shared" si="91"/>
        <v>Apr</v>
      </c>
      <c r="I2895" s="7">
        <f>YEAR(SALES!$A2895)</f>
        <v>2023</v>
      </c>
    </row>
    <row r="2896" spans="1:9" x14ac:dyDescent="0.35">
      <c r="A2896" s="5" t="s">
        <v>6324</v>
      </c>
      <c r="B2896" s="5" t="s">
        <v>6327</v>
      </c>
      <c r="C2896" s="5" t="s">
        <v>15</v>
      </c>
      <c r="D2896" s="5" t="s">
        <v>14</v>
      </c>
      <c r="E2896" s="5">
        <v>12</v>
      </c>
      <c r="F2896" s="5" cm="1">
        <f t="array" ref="F2896">_xlfn.XLOOKUP(SALES!$D2896,TRIM(Table5[PRODUCTS]),Table5[SELLING PRICE])</f>
        <v>4000</v>
      </c>
      <c r="G2896" s="5">
        <f t="shared" si="90"/>
        <v>48000</v>
      </c>
      <c r="H2896" s="6" t="str">
        <f t="shared" si="91"/>
        <v>Apr</v>
      </c>
      <c r="I2896" s="5">
        <f>YEAR(SALES!$A2896)</f>
        <v>2023</v>
      </c>
    </row>
    <row r="2897" spans="1:9" x14ac:dyDescent="0.35">
      <c r="A2897" s="7" t="s">
        <v>6315</v>
      </c>
      <c r="B2897" s="7" t="s">
        <v>6318</v>
      </c>
      <c r="C2897" s="7" t="s">
        <v>15</v>
      </c>
      <c r="D2897" s="7" t="s">
        <v>14</v>
      </c>
      <c r="E2897" s="7">
        <v>6</v>
      </c>
      <c r="F2897" s="7" cm="1">
        <f t="array" ref="F2897">_xlfn.XLOOKUP(SALES!$D2897,TRIM(Table5[PRODUCTS]),Table5[SELLING PRICE])</f>
        <v>4000</v>
      </c>
      <c r="G2897" s="7">
        <f t="shared" si="90"/>
        <v>24000</v>
      </c>
      <c r="H2897" s="6" t="str">
        <f t="shared" si="91"/>
        <v>May</v>
      </c>
      <c r="I2897" s="5">
        <f>YEAR(SALES!$A2897)</f>
        <v>2023</v>
      </c>
    </row>
    <row r="2898" spans="1:9" x14ac:dyDescent="0.35">
      <c r="A2898" s="5" t="s">
        <v>6276</v>
      </c>
      <c r="B2898" s="5" t="s">
        <v>6275</v>
      </c>
      <c r="C2898" s="5" t="s">
        <v>15</v>
      </c>
      <c r="D2898" s="5" t="s">
        <v>14</v>
      </c>
      <c r="E2898" s="5">
        <v>3</v>
      </c>
      <c r="F2898" s="5" cm="1">
        <f t="array" ref="F2898">_xlfn.XLOOKUP(SALES!$D2898,TRIM(Table5[PRODUCTS]),Table5[SELLING PRICE])</f>
        <v>4000</v>
      </c>
      <c r="G2898" s="5">
        <f t="shared" si="90"/>
        <v>12000</v>
      </c>
      <c r="H2898" s="6" t="str">
        <f t="shared" si="91"/>
        <v>May</v>
      </c>
      <c r="I2898" s="5">
        <f>YEAR(SALES!$A2898)</f>
        <v>2023</v>
      </c>
    </row>
    <row r="2899" spans="1:9" x14ac:dyDescent="0.35">
      <c r="A2899" s="7" t="s">
        <v>6261</v>
      </c>
      <c r="B2899" s="7" t="s">
        <v>6262</v>
      </c>
      <c r="C2899" s="7" t="s">
        <v>15</v>
      </c>
      <c r="D2899" s="7" t="s">
        <v>14</v>
      </c>
      <c r="E2899" s="7">
        <v>2</v>
      </c>
      <c r="F2899" s="7" cm="1">
        <f t="array" ref="F2899">_xlfn.XLOOKUP(SALES!$D2899,TRIM(Table5[PRODUCTS]),Table5[SELLING PRICE])</f>
        <v>4000</v>
      </c>
      <c r="G2899" s="7">
        <f t="shared" si="90"/>
        <v>8000</v>
      </c>
      <c r="H2899" s="6" t="str">
        <f t="shared" si="91"/>
        <v>May</v>
      </c>
      <c r="I2899" s="5">
        <f>YEAR(SALES!$A2899)</f>
        <v>2023</v>
      </c>
    </row>
    <row r="2900" spans="1:9" x14ac:dyDescent="0.35">
      <c r="A2900" s="5" t="s">
        <v>6219</v>
      </c>
      <c r="B2900" s="5" t="s">
        <v>6221</v>
      </c>
      <c r="C2900" s="5" t="s">
        <v>15</v>
      </c>
      <c r="D2900" s="5" t="s">
        <v>14</v>
      </c>
      <c r="E2900" s="5">
        <v>11</v>
      </c>
      <c r="F2900" s="5" cm="1">
        <f t="array" ref="F2900">_xlfn.XLOOKUP(SALES!$D2900,TRIM(Table5[PRODUCTS]),Table5[SELLING PRICE])</f>
        <v>4000</v>
      </c>
      <c r="G2900" s="5">
        <f t="shared" si="90"/>
        <v>44000</v>
      </c>
      <c r="H2900" s="6" t="str">
        <f t="shared" si="91"/>
        <v>May</v>
      </c>
      <c r="I2900" s="5">
        <f>YEAR(SALES!$A2900)</f>
        <v>2023</v>
      </c>
    </row>
    <row r="2901" spans="1:9" x14ac:dyDescent="0.35">
      <c r="A2901" s="7" t="s">
        <v>6140</v>
      </c>
      <c r="B2901" s="7" t="s">
        <v>6144</v>
      </c>
      <c r="C2901" s="7" t="s">
        <v>15</v>
      </c>
      <c r="D2901" s="7" t="s">
        <v>14</v>
      </c>
      <c r="E2901" s="7">
        <v>4</v>
      </c>
      <c r="F2901" s="7" cm="1">
        <f t="array" ref="F2901">_xlfn.XLOOKUP(SALES!$D2901,TRIM(Table5[PRODUCTS]),Table5[SELLING PRICE])</f>
        <v>4000</v>
      </c>
      <c r="G2901" s="7">
        <f t="shared" si="90"/>
        <v>16000</v>
      </c>
      <c r="H2901" s="6" t="str">
        <f t="shared" si="91"/>
        <v>May</v>
      </c>
      <c r="I2901" s="7">
        <f>YEAR(SALES!$A2901)</f>
        <v>2023</v>
      </c>
    </row>
    <row r="2902" spans="1:9" x14ac:dyDescent="0.35">
      <c r="A2902" s="5" t="s">
        <v>5981</v>
      </c>
      <c r="B2902" s="5" t="s">
        <v>5983</v>
      </c>
      <c r="C2902" s="5" t="s">
        <v>15</v>
      </c>
      <c r="D2902" s="5" t="s">
        <v>14</v>
      </c>
      <c r="E2902" s="5">
        <v>15</v>
      </c>
      <c r="F2902" s="5" cm="1">
        <f t="array" ref="F2902">_xlfn.XLOOKUP(SALES!$D2902,TRIM(Table5[PRODUCTS]),Table5[SELLING PRICE])</f>
        <v>4000</v>
      </c>
      <c r="G2902" s="5">
        <f t="shared" si="90"/>
        <v>60000</v>
      </c>
      <c r="H2902" s="6" t="str">
        <f t="shared" si="91"/>
        <v>Jun</v>
      </c>
      <c r="I2902" s="5">
        <f>YEAR(SALES!$A2902)</f>
        <v>2023</v>
      </c>
    </row>
    <row r="2903" spans="1:9" x14ac:dyDescent="0.35">
      <c r="A2903" s="7" t="s">
        <v>5970</v>
      </c>
      <c r="B2903" s="7" t="s">
        <v>5976</v>
      </c>
      <c r="C2903" s="7" t="s">
        <v>15</v>
      </c>
      <c r="D2903" s="7" t="s">
        <v>14</v>
      </c>
      <c r="E2903" s="7">
        <v>13</v>
      </c>
      <c r="F2903" s="7" cm="1">
        <f t="array" ref="F2903">_xlfn.XLOOKUP(SALES!$D2903,TRIM(Table5[PRODUCTS]),Table5[SELLING PRICE])</f>
        <v>4000</v>
      </c>
      <c r="G2903" s="7">
        <f t="shared" si="90"/>
        <v>52000</v>
      </c>
      <c r="H2903" s="6" t="str">
        <f t="shared" si="91"/>
        <v>Jun</v>
      </c>
      <c r="I2903" s="5">
        <f>YEAR(SALES!$A2903)</f>
        <v>2023</v>
      </c>
    </row>
    <row r="2904" spans="1:9" x14ac:dyDescent="0.35">
      <c r="A2904" s="5" t="s">
        <v>5806</v>
      </c>
      <c r="B2904" s="5" t="s">
        <v>5809</v>
      </c>
      <c r="C2904" s="5" t="s">
        <v>15</v>
      </c>
      <c r="D2904" s="5" t="s">
        <v>14</v>
      </c>
      <c r="E2904" s="5">
        <v>11</v>
      </c>
      <c r="F2904" s="5" cm="1">
        <f t="array" ref="F2904">_xlfn.XLOOKUP(SALES!$D2904,TRIM(Table5[PRODUCTS]),Table5[SELLING PRICE])</f>
        <v>4000</v>
      </c>
      <c r="G2904" s="5">
        <f t="shared" si="90"/>
        <v>44000</v>
      </c>
      <c r="H2904" s="6" t="str">
        <f t="shared" si="91"/>
        <v>Jul</v>
      </c>
      <c r="I2904" s="5">
        <f>YEAR(SALES!$A2904)</f>
        <v>2023</v>
      </c>
    </row>
    <row r="2905" spans="1:9" x14ac:dyDescent="0.35">
      <c r="A2905" s="7" t="s">
        <v>5713</v>
      </c>
      <c r="B2905" s="7" t="s">
        <v>5712</v>
      </c>
      <c r="C2905" s="7" t="s">
        <v>15</v>
      </c>
      <c r="D2905" s="7" t="s">
        <v>14</v>
      </c>
      <c r="E2905" s="7">
        <v>4</v>
      </c>
      <c r="F2905" s="7" cm="1">
        <f t="array" ref="F2905">_xlfn.XLOOKUP(SALES!$D2905,TRIM(Table5[PRODUCTS]),Table5[SELLING PRICE])</f>
        <v>4000</v>
      </c>
      <c r="G2905" s="7">
        <f t="shared" si="90"/>
        <v>16000</v>
      </c>
      <c r="H2905" s="6" t="str">
        <f t="shared" si="91"/>
        <v>Aug</v>
      </c>
      <c r="I2905" s="5">
        <f>YEAR(SALES!$A2905)</f>
        <v>2023</v>
      </c>
    </row>
    <row r="2906" spans="1:9" x14ac:dyDescent="0.35">
      <c r="A2906" s="5" t="s">
        <v>5711</v>
      </c>
      <c r="B2906" s="5" t="s">
        <v>5710</v>
      </c>
      <c r="C2906" s="5" t="s">
        <v>15</v>
      </c>
      <c r="D2906" s="5" t="s">
        <v>14</v>
      </c>
      <c r="E2906" s="5">
        <v>10</v>
      </c>
      <c r="F2906" s="5" cm="1">
        <f t="array" ref="F2906">_xlfn.XLOOKUP(SALES!$D2906,TRIM(Table5[PRODUCTS]),Table5[SELLING PRICE])</f>
        <v>4000</v>
      </c>
      <c r="G2906" s="5">
        <f t="shared" si="90"/>
        <v>40000</v>
      </c>
      <c r="H2906" s="6" t="str">
        <f t="shared" si="91"/>
        <v>Aug</v>
      </c>
      <c r="I2906" s="5">
        <f>YEAR(SALES!$A2906)</f>
        <v>2023</v>
      </c>
    </row>
    <row r="2907" spans="1:9" x14ac:dyDescent="0.35">
      <c r="A2907" s="7" t="s">
        <v>5631</v>
      </c>
      <c r="B2907" s="7" t="s">
        <v>5630</v>
      </c>
      <c r="C2907" s="7" t="s">
        <v>15</v>
      </c>
      <c r="D2907" s="7" t="s">
        <v>14</v>
      </c>
      <c r="E2907" s="7">
        <v>7</v>
      </c>
      <c r="F2907" s="7" cm="1">
        <f t="array" ref="F2907">_xlfn.XLOOKUP(SALES!$D2907,TRIM(Table5[PRODUCTS]),Table5[SELLING PRICE])</f>
        <v>4000</v>
      </c>
      <c r="G2907" s="7">
        <f t="shared" si="90"/>
        <v>28000</v>
      </c>
      <c r="H2907" s="6" t="str">
        <f t="shared" si="91"/>
        <v>Aug</v>
      </c>
      <c r="I2907" s="7">
        <f>YEAR(SALES!$A2907)</f>
        <v>2023</v>
      </c>
    </row>
    <row r="2908" spans="1:9" x14ac:dyDescent="0.35">
      <c r="A2908" s="5" t="s">
        <v>5505</v>
      </c>
      <c r="B2908" s="5" t="s">
        <v>5512</v>
      </c>
      <c r="C2908" s="5" t="s">
        <v>15</v>
      </c>
      <c r="D2908" s="5" t="s">
        <v>14</v>
      </c>
      <c r="E2908" s="5">
        <v>6</v>
      </c>
      <c r="F2908" s="5" cm="1">
        <f t="array" ref="F2908">_xlfn.XLOOKUP(SALES!$D2908,TRIM(Table5[PRODUCTS]),Table5[SELLING PRICE])</f>
        <v>4000</v>
      </c>
      <c r="G2908" s="5">
        <f t="shared" si="90"/>
        <v>24000</v>
      </c>
      <c r="H2908" s="6" t="str">
        <f t="shared" si="91"/>
        <v>Sept</v>
      </c>
      <c r="I2908" s="5">
        <f>YEAR(SALES!$A2908)</f>
        <v>2023</v>
      </c>
    </row>
    <row r="2909" spans="1:9" x14ac:dyDescent="0.35">
      <c r="A2909" s="7" t="s">
        <v>5498</v>
      </c>
      <c r="B2909" s="7" t="s">
        <v>5501</v>
      </c>
      <c r="C2909" s="7" t="s">
        <v>15</v>
      </c>
      <c r="D2909" s="7" t="s">
        <v>14</v>
      </c>
      <c r="E2909" s="7">
        <v>2</v>
      </c>
      <c r="F2909" s="7" cm="1">
        <f t="array" ref="F2909">_xlfn.XLOOKUP(SALES!$D2909,TRIM(Table5[PRODUCTS]),Table5[SELLING PRICE])</f>
        <v>4000</v>
      </c>
      <c r="G2909" s="7">
        <f t="shared" si="90"/>
        <v>8000</v>
      </c>
      <c r="H2909" s="6" t="str">
        <f t="shared" si="91"/>
        <v>Sept</v>
      </c>
      <c r="I2909" s="5">
        <f>YEAR(SALES!$A2909)</f>
        <v>2023</v>
      </c>
    </row>
    <row r="2910" spans="1:9" x14ac:dyDescent="0.35">
      <c r="A2910" s="5" t="s">
        <v>5451</v>
      </c>
      <c r="B2910" s="5" t="s">
        <v>5454</v>
      </c>
      <c r="C2910" s="5" t="s">
        <v>15</v>
      </c>
      <c r="D2910" s="5" t="s">
        <v>14</v>
      </c>
      <c r="E2910" s="5">
        <v>12</v>
      </c>
      <c r="F2910" s="5" cm="1">
        <f t="array" ref="F2910">_xlfn.XLOOKUP(SALES!$D2910,TRIM(Table5[PRODUCTS]),Table5[SELLING PRICE])</f>
        <v>4000</v>
      </c>
      <c r="G2910" s="5">
        <f t="shared" si="90"/>
        <v>48000</v>
      </c>
      <c r="H2910" s="6" t="str">
        <f t="shared" si="91"/>
        <v>Sept</v>
      </c>
      <c r="I2910" s="5">
        <f>YEAR(SALES!$A2910)</f>
        <v>2023</v>
      </c>
    </row>
    <row r="2911" spans="1:9" x14ac:dyDescent="0.35">
      <c r="A2911" s="7" t="s">
        <v>5279</v>
      </c>
      <c r="B2911" s="7" t="s">
        <v>5278</v>
      </c>
      <c r="C2911" s="7" t="s">
        <v>15</v>
      </c>
      <c r="D2911" s="7" t="s">
        <v>14</v>
      </c>
      <c r="E2911" s="7">
        <v>6</v>
      </c>
      <c r="F2911" s="7" cm="1">
        <f t="array" ref="F2911">_xlfn.XLOOKUP(SALES!$D2911,TRIM(Table5[PRODUCTS]),Table5[SELLING PRICE])</f>
        <v>4000</v>
      </c>
      <c r="G2911" s="7">
        <f t="shared" si="90"/>
        <v>24000</v>
      </c>
      <c r="H2911" s="6" t="str">
        <f t="shared" si="91"/>
        <v>Oct</v>
      </c>
      <c r="I2911" s="5">
        <f>YEAR(SALES!$A2911)</f>
        <v>2023</v>
      </c>
    </row>
    <row r="2912" spans="1:9" x14ac:dyDescent="0.35">
      <c r="A2912" s="5" t="s">
        <v>5207</v>
      </c>
      <c r="B2912" s="5" t="s">
        <v>5209</v>
      </c>
      <c r="C2912" s="5" t="s">
        <v>15</v>
      </c>
      <c r="D2912" s="5" t="s">
        <v>14</v>
      </c>
      <c r="E2912" s="5">
        <v>3</v>
      </c>
      <c r="F2912" s="5" cm="1">
        <f t="array" ref="F2912">_xlfn.XLOOKUP(SALES!$D2912,TRIM(Table5[PRODUCTS]),Table5[SELLING PRICE])</f>
        <v>4000</v>
      </c>
      <c r="G2912" s="5">
        <f t="shared" si="90"/>
        <v>12000</v>
      </c>
      <c r="H2912" s="6" t="str">
        <f t="shared" si="91"/>
        <v>Oct</v>
      </c>
      <c r="I2912" s="5">
        <f>YEAR(SALES!$A2912)</f>
        <v>2023</v>
      </c>
    </row>
    <row r="2913" spans="1:9" x14ac:dyDescent="0.35">
      <c r="A2913" s="7" t="s">
        <v>5195</v>
      </c>
      <c r="B2913" s="7" t="s">
        <v>5197</v>
      </c>
      <c r="C2913" s="7" t="s">
        <v>15</v>
      </c>
      <c r="D2913" s="7" t="s">
        <v>14</v>
      </c>
      <c r="E2913" s="7">
        <v>7</v>
      </c>
      <c r="F2913" s="7" cm="1">
        <f t="array" ref="F2913">_xlfn.XLOOKUP(SALES!$D2913,TRIM(Table5[PRODUCTS]),Table5[SELLING PRICE])</f>
        <v>4000</v>
      </c>
      <c r="G2913" s="7">
        <f t="shared" si="90"/>
        <v>28000</v>
      </c>
      <c r="H2913" s="6" t="str">
        <f t="shared" si="91"/>
        <v>Oct</v>
      </c>
      <c r="I2913" s="7">
        <f>YEAR(SALES!$A2913)</f>
        <v>2023</v>
      </c>
    </row>
    <row r="2914" spans="1:9" x14ac:dyDescent="0.35">
      <c r="A2914" s="5" t="s">
        <v>5172</v>
      </c>
      <c r="B2914" s="5" t="s">
        <v>5173</v>
      </c>
      <c r="C2914" s="5" t="s">
        <v>15</v>
      </c>
      <c r="D2914" s="5" t="s">
        <v>14</v>
      </c>
      <c r="E2914" s="5">
        <v>13</v>
      </c>
      <c r="F2914" s="5" cm="1">
        <f t="array" ref="F2914">_xlfn.XLOOKUP(SALES!$D2914,TRIM(Table5[PRODUCTS]),Table5[SELLING PRICE])</f>
        <v>4000</v>
      </c>
      <c r="G2914" s="5">
        <f t="shared" si="90"/>
        <v>52000</v>
      </c>
      <c r="H2914" s="6" t="str">
        <f t="shared" si="91"/>
        <v>Oct</v>
      </c>
      <c r="I2914" s="5">
        <f>YEAR(SALES!$A2914)</f>
        <v>2023</v>
      </c>
    </row>
    <row r="2915" spans="1:9" x14ac:dyDescent="0.35">
      <c r="A2915" s="7" t="s">
        <v>5075</v>
      </c>
      <c r="B2915" s="7" t="s">
        <v>5076</v>
      </c>
      <c r="C2915" s="7" t="s">
        <v>15</v>
      </c>
      <c r="D2915" s="7" t="s">
        <v>14</v>
      </c>
      <c r="E2915" s="7">
        <v>2</v>
      </c>
      <c r="F2915" s="7" cm="1">
        <f t="array" ref="F2915">_xlfn.XLOOKUP(SALES!$D2915,TRIM(Table5[PRODUCTS]),Table5[SELLING PRICE])</f>
        <v>4000</v>
      </c>
      <c r="G2915" s="7">
        <f t="shared" si="90"/>
        <v>8000</v>
      </c>
      <c r="H2915" s="6" t="str">
        <f t="shared" si="91"/>
        <v>Nov</v>
      </c>
      <c r="I2915" s="5">
        <f>YEAR(SALES!$A2915)</f>
        <v>2023</v>
      </c>
    </row>
    <row r="2916" spans="1:9" x14ac:dyDescent="0.35">
      <c r="A2916" s="5" t="s">
        <v>5054</v>
      </c>
      <c r="B2916" s="5" t="s">
        <v>5055</v>
      </c>
      <c r="C2916" s="5" t="s">
        <v>15</v>
      </c>
      <c r="D2916" s="5" t="s">
        <v>14</v>
      </c>
      <c r="E2916" s="5">
        <v>9</v>
      </c>
      <c r="F2916" s="5" cm="1">
        <f t="array" ref="F2916">_xlfn.XLOOKUP(SALES!$D2916,TRIM(Table5[PRODUCTS]),Table5[SELLING PRICE])</f>
        <v>4000</v>
      </c>
      <c r="G2916" s="5">
        <f t="shared" si="90"/>
        <v>36000</v>
      </c>
      <c r="H2916" s="6" t="str">
        <f t="shared" si="91"/>
        <v>Nov</v>
      </c>
      <c r="I2916" s="5">
        <f>YEAR(SALES!$A2916)</f>
        <v>2023</v>
      </c>
    </row>
    <row r="2917" spans="1:9" x14ac:dyDescent="0.35">
      <c r="A2917" s="7" t="s">
        <v>5031</v>
      </c>
      <c r="B2917" s="7" t="s">
        <v>5034</v>
      </c>
      <c r="C2917" s="7" t="s">
        <v>15</v>
      </c>
      <c r="D2917" s="7" t="s">
        <v>14</v>
      </c>
      <c r="E2917" s="7">
        <v>11</v>
      </c>
      <c r="F2917" s="7" cm="1">
        <f t="array" ref="F2917">_xlfn.XLOOKUP(SALES!$D2917,TRIM(Table5[PRODUCTS]),Table5[SELLING PRICE])</f>
        <v>4000</v>
      </c>
      <c r="G2917" s="7">
        <f t="shared" si="90"/>
        <v>44000</v>
      </c>
      <c r="H2917" s="6" t="str">
        <f t="shared" si="91"/>
        <v>Nov</v>
      </c>
      <c r="I2917" s="5">
        <f>YEAR(SALES!$A2917)</f>
        <v>2023</v>
      </c>
    </row>
    <row r="2918" spans="1:9" x14ac:dyDescent="0.35">
      <c r="A2918" s="5" t="s">
        <v>4912</v>
      </c>
      <c r="B2918" s="5" t="s">
        <v>4916</v>
      </c>
      <c r="C2918" s="5" t="s">
        <v>15</v>
      </c>
      <c r="D2918" s="5" t="s">
        <v>14</v>
      </c>
      <c r="E2918" s="5">
        <v>1</v>
      </c>
      <c r="F2918" s="5" cm="1">
        <f t="array" ref="F2918">_xlfn.XLOOKUP(SALES!$D2918,TRIM(Table5[PRODUCTS]),Table5[SELLING PRICE])</f>
        <v>4000</v>
      </c>
      <c r="G2918" s="5">
        <f t="shared" si="90"/>
        <v>4000</v>
      </c>
      <c r="H2918" s="6" t="str">
        <f t="shared" si="91"/>
        <v>Dec</v>
      </c>
      <c r="I2918" s="5">
        <f>YEAR(SALES!$A2918)</f>
        <v>2023</v>
      </c>
    </row>
    <row r="2919" spans="1:9" x14ac:dyDescent="0.35">
      <c r="A2919" s="7" t="s">
        <v>4870</v>
      </c>
      <c r="B2919" s="7" t="s">
        <v>4869</v>
      </c>
      <c r="C2919" s="7" t="s">
        <v>15</v>
      </c>
      <c r="D2919" s="7" t="s">
        <v>14</v>
      </c>
      <c r="E2919" s="7">
        <v>13</v>
      </c>
      <c r="F2919" s="7" cm="1">
        <f t="array" ref="F2919">_xlfn.XLOOKUP(SALES!$D2919,TRIM(Table5[PRODUCTS]),Table5[SELLING PRICE])</f>
        <v>4000</v>
      </c>
      <c r="G2919" s="7">
        <f t="shared" si="90"/>
        <v>52000</v>
      </c>
      <c r="H2919" s="6" t="str">
        <f t="shared" si="91"/>
        <v>Dec</v>
      </c>
      <c r="I2919" s="7">
        <f>YEAR(SALES!$A2919)</f>
        <v>2023</v>
      </c>
    </row>
    <row r="2920" spans="1:9" x14ac:dyDescent="0.35">
      <c r="A2920" s="5" t="s">
        <v>4845</v>
      </c>
      <c r="B2920" s="5" t="s">
        <v>4844</v>
      </c>
      <c r="C2920" s="5" t="s">
        <v>15</v>
      </c>
      <c r="D2920" s="5" t="s">
        <v>14</v>
      </c>
      <c r="E2920" s="5">
        <v>5</v>
      </c>
      <c r="F2920" s="5" cm="1">
        <f t="array" ref="F2920">_xlfn.XLOOKUP(SALES!$D2920,TRIM(Table5[PRODUCTS]),Table5[SELLING PRICE])</f>
        <v>4000</v>
      </c>
      <c r="G2920" s="5">
        <f t="shared" si="90"/>
        <v>20000</v>
      </c>
      <c r="H2920" s="6" t="str">
        <f t="shared" si="91"/>
        <v>Dec</v>
      </c>
      <c r="I2920" s="5">
        <f>YEAR(SALES!$A2920)</f>
        <v>2023</v>
      </c>
    </row>
    <row r="2921" spans="1:9" x14ac:dyDescent="0.35">
      <c r="A2921" s="7" t="s">
        <v>4785</v>
      </c>
      <c r="B2921" s="7" t="s">
        <v>4786</v>
      </c>
      <c r="C2921" s="7" t="s">
        <v>15</v>
      </c>
      <c r="D2921" s="7" t="s">
        <v>14</v>
      </c>
      <c r="E2921" s="7">
        <v>15</v>
      </c>
      <c r="F2921" s="7" cm="1">
        <f t="array" ref="F2921">_xlfn.XLOOKUP(SALES!$D2921,TRIM(Table5[PRODUCTS]),Table5[SELLING PRICE])</f>
        <v>4000</v>
      </c>
      <c r="G2921" s="7">
        <f t="shared" si="90"/>
        <v>60000</v>
      </c>
      <c r="H2921" s="6" t="str">
        <f t="shared" si="91"/>
        <v>Dec</v>
      </c>
      <c r="I2921" s="5">
        <f>YEAR(SALES!$A2921)</f>
        <v>2023</v>
      </c>
    </row>
    <row r="2922" spans="1:9" x14ac:dyDescent="0.35">
      <c r="A2922" s="5" t="s">
        <v>4762</v>
      </c>
      <c r="B2922" s="5" t="s">
        <v>4764</v>
      </c>
      <c r="C2922" s="5" t="s">
        <v>15</v>
      </c>
      <c r="D2922" s="5" t="s">
        <v>14</v>
      </c>
      <c r="E2922" s="5">
        <v>3</v>
      </c>
      <c r="F2922" s="5" cm="1">
        <f t="array" ref="F2922">_xlfn.XLOOKUP(SALES!$D2922,TRIM(Table5[PRODUCTS]),Table5[SELLING PRICE])</f>
        <v>4000</v>
      </c>
      <c r="G2922" s="5">
        <f t="shared" si="90"/>
        <v>12000</v>
      </c>
      <c r="H2922" s="6" t="str">
        <f t="shared" si="91"/>
        <v>Jan</v>
      </c>
      <c r="I2922" s="5">
        <f>YEAR(SALES!$A2922)</f>
        <v>2024</v>
      </c>
    </row>
    <row r="2923" spans="1:9" x14ac:dyDescent="0.35">
      <c r="A2923" s="7" t="s">
        <v>4762</v>
      </c>
      <c r="B2923" s="7" t="s">
        <v>4761</v>
      </c>
      <c r="C2923" s="7" t="s">
        <v>15</v>
      </c>
      <c r="D2923" s="7" t="s">
        <v>14</v>
      </c>
      <c r="E2923" s="7">
        <v>11</v>
      </c>
      <c r="F2923" s="7" cm="1">
        <f t="array" ref="F2923">_xlfn.XLOOKUP(SALES!$D2923,TRIM(Table5[PRODUCTS]),Table5[SELLING PRICE])</f>
        <v>4000</v>
      </c>
      <c r="G2923" s="7">
        <f t="shared" si="90"/>
        <v>44000</v>
      </c>
      <c r="H2923" s="6" t="str">
        <f t="shared" si="91"/>
        <v>Jan</v>
      </c>
      <c r="I2923" s="5">
        <f>YEAR(SALES!$A2923)</f>
        <v>2024</v>
      </c>
    </row>
    <row r="2924" spans="1:9" x14ac:dyDescent="0.35">
      <c r="A2924" s="5" t="s">
        <v>4738</v>
      </c>
      <c r="B2924" s="5" t="s">
        <v>4737</v>
      </c>
      <c r="C2924" s="5" t="s">
        <v>15</v>
      </c>
      <c r="D2924" s="5" t="s">
        <v>14</v>
      </c>
      <c r="E2924" s="5">
        <v>8</v>
      </c>
      <c r="F2924" s="5" cm="1">
        <f t="array" ref="F2924">_xlfn.XLOOKUP(SALES!$D2924,TRIM(Table5[PRODUCTS]),Table5[SELLING PRICE])</f>
        <v>4000</v>
      </c>
      <c r="G2924" s="5">
        <f t="shared" si="90"/>
        <v>32000</v>
      </c>
      <c r="H2924" s="6" t="str">
        <f t="shared" si="91"/>
        <v>Jan</v>
      </c>
      <c r="I2924" s="5">
        <f>YEAR(SALES!$A2924)</f>
        <v>2024</v>
      </c>
    </row>
    <row r="2925" spans="1:9" x14ac:dyDescent="0.35">
      <c r="A2925" s="7" t="s">
        <v>4705</v>
      </c>
      <c r="B2925" s="7" t="s">
        <v>4710</v>
      </c>
      <c r="C2925" s="7" t="s">
        <v>15</v>
      </c>
      <c r="D2925" s="7" t="s">
        <v>14</v>
      </c>
      <c r="E2925" s="7">
        <v>15</v>
      </c>
      <c r="F2925" s="7" cm="1">
        <f t="array" ref="F2925">_xlfn.XLOOKUP(SALES!$D2925,TRIM(Table5[PRODUCTS]),Table5[SELLING PRICE])</f>
        <v>4000</v>
      </c>
      <c r="G2925" s="7">
        <f t="shared" si="90"/>
        <v>60000</v>
      </c>
      <c r="H2925" s="6" t="str">
        <f t="shared" si="91"/>
        <v>Jan</v>
      </c>
      <c r="I2925" s="7">
        <f>YEAR(SALES!$A2925)</f>
        <v>2024</v>
      </c>
    </row>
    <row r="2926" spans="1:9" x14ac:dyDescent="0.35">
      <c r="A2926" s="5" t="s">
        <v>4697</v>
      </c>
      <c r="B2926" s="5" t="s">
        <v>4700</v>
      </c>
      <c r="C2926" s="5" t="s">
        <v>15</v>
      </c>
      <c r="D2926" s="5" t="s">
        <v>14</v>
      </c>
      <c r="E2926" s="5">
        <v>14</v>
      </c>
      <c r="F2926" s="5" cm="1">
        <f t="array" ref="F2926">_xlfn.XLOOKUP(SALES!$D2926,TRIM(Table5[PRODUCTS]),Table5[SELLING PRICE])</f>
        <v>4000</v>
      </c>
      <c r="G2926" s="5">
        <f t="shared" si="90"/>
        <v>56000</v>
      </c>
      <c r="H2926" s="6" t="str">
        <f t="shared" si="91"/>
        <v>Jan</v>
      </c>
      <c r="I2926" s="5">
        <f>YEAR(SALES!$A2926)</f>
        <v>2024</v>
      </c>
    </row>
    <row r="2927" spans="1:9" x14ac:dyDescent="0.35">
      <c r="A2927" s="7" t="s">
        <v>4670</v>
      </c>
      <c r="B2927" s="7" t="s">
        <v>4673</v>
      </c>
      <c r="C2927" s="7" t="s">
        <v>15</v>
      </c>
      <c r="D2927" s="7" t="s">
        <v>14</v>
      </c>
      <c r="E2927" s="7">
        <v>7</v>
      </c>
      <c r="F2927" s="7" cm="1">
        <f t="array" ref="F2927">_xlfn.XLOOKUP(SALES!$D2927,TRIM(Table5[PRODUCTS]),Table5[SELLING PRICE])</f>
        <v>4000</v>
      </c>
      <c r="G2927" s="7">
        <f t="shared" si="90"/>
        <v>28000</v>
      </c>
      <c r="H2927" s="6" t="str">
        <f t="shared" si="91"/>
        <v>Jan</v>
      </c>
      <c r="I2927" s="5">
        <f>YEAR(SALES!$A2927)</f>
        <v>2024</v>
      </c>
    </row>
    <row r="2928" spans="1:9" x14ac:dyDescent="0.35">
      <c r="A2928" s="5" t="s">
        <v>4658</v>
      </c>
      <c r="B2928" s="5" t="s">
        <v>4657</v>
      </c>
      <c r="C2928" s="5" t="s">
        <v>15</v>
      </c>
      <c r="D2928" s="5" t="s">
        <v>14</v>
      </c>
      <c r="E2928" s="5">
        <v>14</v>
      </c>
      <c r="F2928" s="5" cm="1">
        <f t="array" ref="F2928">_xlfn.XLOOKUP(SALES!$D2928,TRIM(Table5[PRODUCTS]),Table5[SELLING PRICE])</f>
        <v>4000</v>
      </c>
      <c r="G2928" s="5">
        <f t="shared" si="90"/>
        <v>56000</v>
      </c>
      <c r="H2928" s="6" t="str">
        <f t="shared" si="91"/>
        <v>Jan</v>
      </c>
      <c r="I2928" s="5">
        <f>YEAR(SALES!$A2928)</f>
        <v>2024</v>
      </c>
    </row>
    <row r="2929" spans="1:9" x14ac:dyDescent="0.35">
      <c r="A2929" s="7" t="s">
        <v>4638</v>
      </c>
      <c r="B2929" s="7" t="s">
        <v>4639</v>
      </c>
      <c r="C2929" s="7" t="s">
        <v>15</v>
      </c>
      <c r="D2929" s="7" t="s">
        <v>14</v>
      </c>
      <c r="E2929" s="7">
        <v>14</v>
      </c>
      <c r="F2929" s="7" cm="1">
        <f t="array" ref="F2929">_xlfn.XLOOKUP(SALES!$D2929,TRIM(Table5[PRODUCTS]),Table5[SELLING PRICE])</f>
        <v>4000</v>
      </c>
      <c r="G2929" s="7">
        <f t="shared" si="90"/>
        <v>56000</v>
      </c>
      <c r="H2929" s="6" t="str">
        <f t="shared" si="91"/>
        <v>Jan</v>
      </c>
      <c r="I2929" s="5">
        <f>YEAR(SALES!$A2929)</f>
        <v>2024</v>
      </c>
    </row>
    <row r="2930" spans="1:9" x14ac:dyDescent="0.35">
      <c r="A2930" s="5" t="s">
        <v>4555</v>
      </c>
      <c r="B2930" s="5" t="s">
        <v>4559</v>
      </c>
      <c r="C2930" s="5" t="s">
        <v>15</v>
      </c>
      <c r="D2930" s="5" t="s">
        <v>14</v>
      </c>
      <c r="E2930" s="5">
        <v>9</v>
      </c>
      <c r="F2930" s="5" cm="1">
        <f t="array" ref="F2930">_xlfn.XLOOKUP(SALES!$D2930,TRIM(Table5[PRODUCTS]),Table5[SELLING PRICE])</f>
        <v>4000</v>
      </c>
      <c r="G2930" s="5">
        <f t="shared" si="90"/>
        <v>36000</v>
      </c>
      <c r="H2930" s="6" t="str">
        <f t="shared" si="91"/>
        <v>Feb</v>
      </c>
      <c r="I2930" s="5">
        <f>YEAR(SALES!$A2930)</f>
        <v>2024</v>
      </c>
    </row>
    <row r="2931" spans="1:9" x14ac:dyDescent="0.35">
      <c r="A2931" s="7" t="s">
        <v>4504</v>
      </c>
      <c r="B2931" s="7" t="s">
        <v>4507</v>
      </c>
      <c r="C2931" s="7" t="s">
        <v>15</v>
      </c>
      <c r="D2931" s="7" t="s">
        <v>14</v>
      </c>
      <c r="E2931" s="7">
        <v>1</v>
      </c>
      <c r="F2931" s="7" cm="1">
        <f t="array" ref="F2931">_xlfn.XLOOKUP(SALES!$D2931,TRIM(Table5[PRODUCTS]),Table5[SELLING PRICE])</f>
        <v>4000</v>
      </c>
      <c r="G2931" s="7">
        <f t="shared" si="90"/>
        <v>4000</v>
      </c>
      <c r="H2931" s="6" t="str">
        <f t="shared" si="91"/>
        <v>Feb</v>
      </c>
      <c r="I2931" s="7">
        <f>YEAR(SALES!$A2931)</f>
        <v>2024</v>
      </c>
    </row>
    <row r="2932" spans="1:9" x14ac:dyDescent="0.35">
      <c r="A2932" s="5" t="s">
        <v>4476</v>
      </c>
      <c r="B2932" s="5" t="s">
        <v>4480</v>
      </c>
      <c r="C2932" s="5" t="s">
        <v>15</v>
      </c>
      <c r="D2932" s="5" t="s">
        <v>14</v>
      </c>
      <c r="E2932" s="5">
        <v>8</v>
      </c>
      <c r="F2932" s="5" cm="1">
        <f t="array" ref="F2932">_xlfn.XLOOKUP(SALES!$D2932,TRIM(Table5[PRODUCTS]),Table5[SELLING PRICE])</f>
        <v>4000</v>
      </c>
      <c r="G2932" s="5">
        <f t="shared" si="90"/>
        <v>32000</v>
      </c>
      <c r="H2932" s="6" t="str">
        <f t="shared" si="91"/>
        <v>Feb</v>
      </c>
      <c r="I2932" s="5">
        <f>YEAR(SALES!$A2932)</f>
        <v>2024</v>
      </c>
    </row>
    <row r="2933" spans="1:9" x14ac:dyDescent="0.35">
      <c r="A2933" s="7" t="s">
        <v>4448</v>
      </c>
      <c r="B2933" s="7" t="s">
        <v>4447</v>
      </c>
      <c r="C2933" s="7" t="s">
        <v>15</v>
      </c>
      <c r="D2933" s="7" t="s">
        <v>14</v>
      </c>
      <c r="E2933" s="7">
        <v>12</v>
      </c>
      <c r="F2933" s="7" cm="1">
        <f t="array" ref="F2933">_xlfn.XLOOKUP(SALES!$D2933,TRIM(Table5[PRODUCTS]),Table5[SELLING PRICE])</f>
        <v>4000</v>
      </c>
      <c r="G2933" s="7">
        <f t="shared" si="90"/>
        <v>48000</v>
      </c>
      <c r="H2933" s="6" t="str">
        <f t="shared" si="91"/>
        <v>Feb</v>
      </c>
      <c r="I2933" s="5">
        <f>YEAR(SALES!$A2933)</f>
        <v>2024</v>
      </c>
    </row>
    <row r="2934" spans="1:9" x14ac:dyDescent="0.35">
      <c r="A2934" s="5" t="s">
        <v>4432</v>
      </c>
      <c r="B2934" s="5" t="s">
        <v>4438</v>
      </c>
      <c r="C2934" s="5" t="s">
        <v>15</v>
      </c>
      <c r="D2934" s="5" t="s">
        <v>14</v>
      </c>
      <c r="E2934" s="5">
        <v>13</v>
      </c>
      <c r="F2934" s="5" cm="1">
        <f t="array" ref="F2934">_xlfn.XLOOKUP(SALES!$D2934,TRIM(Table5[PRODUCTS]),Table5[SELLING PRICE])</f>
        <v>4000</v>
      </c>
      <c r="G2934" s="5">
        <f t="shared" si="90"/>
        <v>52000</v>
      </c>
      <c r="H2934" s="6" t="str">
        <f t="shared" si="91"/>
        <v>Feb</v>
      </c>
      <c r="I2934" s="5">
        <f>YEAR(SALES!$A2934)</f>
        <v>2024</v>
      </c>
    </row>
    <row r="2935" spans="1:9" x14ac:dyDescent="0.35">
      <c r="A2935" s="7" t="s">
        <v>4373</v>
      </c>
      <c r="B2935" s="7" t="s">
        <v>4378</v>
      </c>
      <c r="C2935" s="7" t="s">
        <v>15</v>
      </c>
      <c r="D2935" s="7" t="s">
        <v>14</v>
      </c>
      <c r="E2935" s="7">
        <v>5</v>
      </c>
      <c r="F2935" s="7" cm="1">
        <f t="array" ref="F2935">_xlfn.XLOOKUP(SALES!$D2935,TRIM(Table5[PRODUCTS]),Table5[SELLING PRICE])</f>
        <v>4000</v>
      </c>
      <c r="G2935" s="7">
        <f t="shared" si="90"/>
        <v>20000</v>
      </c>
      <c r="H2935" s="6" t="str">
        <f t="shared" si="91"/>
        <v>Mar</v>
      </c>
      <c r="I2935" s="5">
        <f>YEAR(SALES!$A2935)</f>
        <v>2024</v>
      </c>
    </row>
    <row r="2936" spans="1:9" x14ac:dyDescent="0.35">
      <c r="A2936" s="5" t="s">
        <v>4328</v>
      </c>
      <c r="B2936" s="5" t="s">
        <v>4330</v>
      </c>
      <c r="C2936" s="5" t="s">
        <v>15</v>
      </c>
      <c r="D2936" s="5" t="s">
        <v>14</v>
      </c>
      <c r="E2936" s="5">
        <v>15</v>
      </c>
      <c r="F2936" s="5" cm="1">
        <f t="array" ref="F2936">_xlfn.XLOOKUP(SALES!$D2936,TRIM(Table5[PRODUCTS]),Table5[SELLING PRICE])</f>
        <v>4000</v>
      </c>
      <c r="G2936" s="5">
        <f t="shared" si="90"/>
        <v>60000</v>
      </c>
      <c r="H2936" s="6" t="str">
        <f t="shared" si="91"/>
        <v>Mar</v>
      </c>
      <c r="I2936" s="5">
        <f>YEAR(SALES!$A2936)</f>
        <v>2024</v>
      </c>
    </row>
    <row r="2937" spans="1:9" x14ac:dyDescent="0.35">
      <c r="A2937" s="7" t="s">
        <v>4204</v>
      </c>
      <c r="B2937" s="7" t="s">
        <v>4208</v>
      </c>
      <c r="C2937" s="7" t="s">
        <v>15</v>
      </c>
      <c r="D2937" s="7" t="s">
        <v>14</v>
      </c>
      <c r="E2937" s="7">
        <v>12</v>
      </c>
      <c r="F2937" s="7" cm="1">
        <f t="array" ref="F2937">_xlfn.XLOOKUP(SALES!$D2937,TRIM(Table5[PRODUCTS]),Table5[SELLING PRICE])</f>
        <v>4000</v>
      </c>
      <c r="G2937" s="7">
        <f t="shared" si="90"/>
        <v>48000</v>
      </c>
      <c r="H2937" s="6" t="str">
        <f t="shared" si="91"/>
        <v>Mar</v>
      </c>
      <c r="I2937" s="7">
        <f>YEAR(SALES!$A2937)</f>
        <v>2024</v>
      </c>
    </row>
    <row r="2938" spans="1:9" x14ac:dyDescent="0.35">
      <c r="A2938" s="5" t="s">
        <v>4180</v>
      </c>
      <c r="B2938" s="5" t="s">
        <v>4186</v>
      </c>
      <c r="C2938" s="5" t="s">
        <v>15</v>
      </c>
      <c r="D2938" s="5" t="s">
        <v>14</v>
      </c>
      <c r="E2938" s="5">
        <v>4</v>
      </c>
      <c r="F2938" s="5" cm="1">
        <f t="array" ref="F2938">_xlfn.XLOOKUP(SALES!$D2938,TRIM(Table5[PRODUCTS]),Table5[SELLING PRICE])</f>
        <v>4000</v>
      </c>
      <c r="G2938" s="5">
        <f t="shared" si="90"/>
        <v>16000</v>
      </c>
      <c r="H2938" s="6" t="str">
        <f t="shared" si="91"/>
        <v>Mar</v>
      </c>
      <c r="I2938" s="5">
        <f>YEAR(SALES!$A2938)</f>
        <v>2024</v>
      </c>
    </row>
    <row r="2939" spans="1:9" x14ac:dyDescent="0.35">
      <c r="A2939" s="7" t="s">
        <v>4148</v>
      </c>
      <c r="B2939" s="7" t="s">
        <v>4151</v>
      </c>
      <c r="C2939" s="7" t="s">
        <v>15</v>
      </c>
      <c r="D2939" s="7" t="s">
        <v>14</v>
      </c>
      <c r="E2939" s="7">
        <v>10</v>
      </c>
      <c r="F2939" s="7" cm="1">
        <f t="array" ref="F2939">_xlfn.XLOOKUP(SALES!$D2939,TRIM(Table5[PRODUCTS]),Table5[SELLING PRICE])</f>
        <v>4000</v>
      </c>
      <c r="G2939" s="7">
        <f t="shared" si="90"/>
        <v>40000</v>
      </c>
      <c r="H2939" s="6" t="str">
        <f t="shared" si="91"/>
        <v>Apr</v>
      </c>
      <c r="I2939" s="5">
        <f>YEAR(SALES!$A2939)</f>
        <v>2024</v>
      </c>
    </row>
    <row r="2940" spans="1:9" x14ac:dyDescent="0.35">
      <c r="A2940" s="5" t="s">
        <v>3946</v>
      </c>
      <c r="B2940" s="5" t="s">
        <v>3947</v>
      </c>
      <c r="C2940" s="5" t="s">
        <v>15</v>
      </c>
      <c r="D2940" s="5" t="s">
        <v>14</v>
      </c>
      <c r="E2940" s="5">
        <v>9</v>
      </c>
      <c r="F2940" s="5" cm="1">
        <f t="array" ref="F2940">_xlfn.XLOOKUP(SALES!$D2940,TRIM(Table5[PRODUCTS]),Table5[SELLING PRICE])</f>
        <v>4000</v>
      </c>
      <c r="G2940" s="5">
        <f t="shared" si="90"/>
        <v>36000</v>
      </c>
      <c r="H2940" s="6" t="str">
        <f t="shared" si="91"/>
        <v>May</v>
      </c>
      <c r="I2940" s="5">
        <f>YEAR(SALES!$A2940)</f>
        <v>2024</v>
      </c>
    </row>
    <row r="2941" spans="1:9" x14ac:dyDescent="0.35">
      <c r="A2941" s="7" t="s">
        <v>3925</v>
      </c>
      <c r="B2941" s="7" t="s">
        <v>3928</v>
      </c>
      <c r="C2941" s="7" t="s">
        <v>15</v>
      </c>
      <c r="D2941" s="7" t="s">
        <v>14</v>
      </c>
      <c r="E2941" s="7">
        <v>6</v>
      </c>
      <c r="F2941" s="7" cm="1">
        <f t="array" ref="F2941">_xlfn.XLOOKUP(SALES!$D2941,TRIM(Table5[PRODUCTS]),Table5[SELLING PRICE])</f>
        <v>4000</v>
      </c>
      <c r="G2941" s="7">
        <f t="shared" si="90"/>
        <v>24000</v>
      </c>
      <c r="H2941" s="6" t="str">
        <f t="shared" si="91"/>
        <v>May</v>
      </c>
      <c r="I2941" s="5">
        <f>YEAR(SALES!$A2941)</f>
        <v>2024</v>
      </c>
    </row>
    <row r="2942" spans="1:9" x14ac:dyDescent="0.35">
      <c r="A2942" s="5" t="s">
        <v>3910</v>
      </c>
      <c r="B2942" s="5" t="s">
        <v>3917</v>
      </c>
      <c r="C2942" s="5" t="s">
        <v>15</v>
      </c>
      <c r="D2942" s="5" t="s">
        <v>14</v>
      </c>
      <c r="E2942" s="5">
        <v>11</v>
      </c>
      <c r="F2942" s="5" cm="1">
        <f t="array" ref="F2942">_xlfn.XLOOKUP(SALES!$D2942,TRIM(Table5[PRODUCTS]),Table5[SELLING PRICE])</f>
        <v>4000</v>
      </c>
      <c r="G2942" s="5">
        <f t="shared" si="90"/>
        <v>44000</v>
      </c>
      <c r="H2942" s="6" t="str">
        <f t="shared" si="91"/>
        <v>May</v>
      </c>
      <c r="I2942" s="5">
        <f>YEAR(SALES!$A2942)</f>
        <v>2024</v>
      </c>
    </row>
    <row r="2943" spans="1:9" x14ac:dyDescent="0.35">
      <c r="A2943" s="7" t="s">
        <v>3881</v>
      </c>
      <c r="B2943" s="7" t="s">
        <v>3886</v>
      </c>
      <c r="C2943" s="7" t="s">
        <v>15</v>
      </c>
      <c r="D2943" s="7" t="s">
        <v>14</v>
      </c>
      <c r="E2943" s="7">
        <v>2</v>
      </c>
      <c r="F2943" s="7" cm="1">
        <f t="array" ref="F2943">_xlfn.XLOOKUP(SALES!$D2943,TRIM(Table5[PRODUCTS]),Table5[SELLING PRICE])</f>
        <v>4000</v>
      </c>
      <c r="G2943" s="7">
        <f t="shared" si="90"/>
        <v>8000</v>
      </c>
      <c r="H2943" s="6" t="str">
        <f t="shared" si="91"/>
        <v>May</v>
      </c>
      <c r="I2943" s="7">
        <f>YEAR(SALES!$A2943)</f>
        <v>2024</v>
      </c>
    </row>
    <row r="2944" spans="1:9" x14ac:dyDescent="0.35">
      <c r="A2944" s="5" t="s">
        <v>3842</v>
      </c>
      <c r="B2944" s="5" t="s">
        <v>3841</v>
      </c>
      <c r="C2944" s="5" t="s">
        <v>15</v>
      </c>
      <c r="D2944" s="5" t="s">
        <v>14</v>
      </c>
      <c r="E2944" s="5">
        <v>1</v>
      </c>
      <c r="F2944" s="5" cm="1">
        <f t="array" ref="F2944">_xlfn.XLOOKUP(SALES!$D2944,TRIM(Table5[PRODUCTS]),Table5[SELLING PRICE])</f>
        <v>4000</v>
      </c>
      <c r="G2944" s="5">
        <f t="shared" si="90"/>
        <v>4000</v>
      </c>
      <c r="H2944" s="6" t="str">
        <f t="shared" si="91"/>
        <v>May</v>
      </c>
      <c r="I2944" s="5">
        <f>YEAR(SALES!$A2944)</f>
        <v>2024</v>
      </c>
    </row>
    <row r="2945" spans="1:9" x14ac:dyDescent="0.35">
      <c r="A2945" s="7" t="s">
        <v>3820</v>
      </c>
      <c r="B2945" s="7" t="s">
        <v>3827</v>
      </c>
      <c r="C2945" s="7" t="s">
        <v>15</v>
      </c>
      <c r="D2945" s="7" t="s">
        <v>14</v>
      </c>
      <c r="E2945" s="7">
        <v>7</v>
      </c>
      <c r="F2945" s="7" cm="1">
        <f t="array" ref="F2945">_xlfn.XLOOKUP(SALES!$D2945,TRIM(Table5[PRODUCTS]),Table5[SELLING PRICE])</f>
        <v>4000</v>
      </c>
      <c r="G2945" s="7">
        <f t="shared" si="90"/>
        <v>28000</v>
      </c>
      <c r="H2945" s="6" t="str">
        <f t="shared" si="91"/>
        <v>May</v>
      </c>
      <c r="I2945" s="5">
        <f>YEAR(SALES!$A2945)</f>
        <v>2024</v>
      </c>
    </row>
    <row r="2946" spans="1:9" x14ac:dyDescent="0.35">
      <c r="A2946" s="5" t="s">
        <v>3795</v>
      </c>
      <c r="B2946" s="5" t="s">
        <v>3796</v>
      </c>
      <c r="C2946" s="5" t="s">
        <v>15</v>
      </c>
      <c r="D2946" s="5" t="s">
        <v>14</v>
      </c>
      <c r="E2946" s="5">
        <v>14</v>
      </c>
      <c r="F2946" s="5" cm="1">
        <f t="array" ref="F2946">_xlfn.XLOOKUP(SALES!$D2946,TRIM(Table5[PRODUCTS]),Table5[SELLING PRICE])</f>
        <v>4000</v>
      </c>
      <c r="G2946" s="5">
        <f t="shared" ref="G2946:G3009" si="92">PRODUCT(E2946:F2946)</f>
        <v>56000</v>
      </c>
      <c r="H2946" s="6" t="str">
        <f t="shared" ref="H2946:H3009" si="93">TEXT(A2946, "mmm")</f>
        <v>May</v>
      </c>
      <c r="I2946" s="5">
        <f>YEAR(SALES!$A2946)</f>
        <v>2024</v>
      </c>
    </row>
    <row r="2947" spans="1:9" x14ac:dyDescent="0.35">
      <c r="A2947" s="7" t="s">
        <v>3760</v>
      </c>
      <c r="B2947" s="7" t="s">
        <v>3761</v>
      </c>
      <c r="C2947" s="7" t="s">
        <v>15</v>
      </c>
      <c r="D2947" s="7" t="s">
        <v>14</v>
      </c>
      <c r="E2947" s="7">
        <v>14</v>
      </c>
      <c r="F2947" s="7" cm="1">
        <f t="array" ref="F2947">_xlfn.XLOOKUP(SALES!$D2947,TRIM(Table5[PRODUCTS]),Table5[SELLING PRICE])</f>
        <v>4000</v>
      </c>
      <c r="G2947" s="7">
        <f t="shared" si="92"/>
        <v>56000</v>
      </c>
      <c r="H2947" s="6" t="str">
        <f t="shared" si="93"/>
        <v>Jun</v>
      </c>
      <c r="I2947" s="5">
        <f>YEAR(SALES!$A2947)</f>
        <v>2024</v>
      </c>
    </row>
    <row r="2948" spans="1:9" x14ac:dyDescent="0.35">
      <c r="A2948" s="5" t="s">
        <v>3692</v>
      </c>
      <c r="B2948" s="5" t="s">
        <v>3697</v>
      </c>
      <c r="C2948" s="5" t="s">
        <v>15</v>
      </c>
      <c r="D2948" s="5" t="s">
        <v>14</v>
      </c>
      <c r="E2948" s="5">
        <v>3</v>
      </c>
      <c r="F2948" s="5" cm="1">
        <f t="array" ref="F2948">_xlfn.XLOOKUP(SALES!$D2948,TRIM(Table5[PRODUCTS]),Table5[SELLING PRICE])</f>
        <v>4000</v>
      </c>
      <c r="G2948" s="5">
        <f t="shared" si="92"/>
        <v>12000</v>
      </c>
      <c r="H2948" s="6" t="str">
        <f t="shared" si="93"/>
        <v>Jun</v>
      </c>
      <c r="I2948" s="5">
        <f>YEAR(SALES!$A2948)</f>
        <v>2024</v>
      </c>
    </row>
    <row r="2949" spans="1:9" x14ac:dyDescent="0.35">
      <c r="A2949" s="7" t="s">
        <v>3670</v>
      </c>
      <c r="B2949" s="7" t="s">
        <v>3673</v>
      </c>
      <c r="C2949" s="7" t="s">
        <v>15</v>
      </c>
      <c r="D2949" s="7" t="s">
        <v>14</v>
      </c>
      <c r="E2949" s="7">
        <v>2</v>
      </c>
      <c r="F2949" s="7" cm="1">
        <f t="array" ref="F2949">_xlfn.XLOOKUP(SALES!$D2949,TRIM(Table5[PRODUCTS]),Table5[SELLING PRICE])</f>
        <v>4000</v>
      </c>
      <c r="G2949" s="7">
        <f t="shared" si="92"/>
        <v>8000</v>
      </c>
      <c r="H2949" s="6" t="str">
        <f t="shared" si="93"/>
        <v>Jun</v>
      </c>
      <c r="I2949" s="7">
        <f>YEAR(SALES!$A2949)</f>
        <v>2024</v>
      </c>
    </row>
    <row r="2950" spans="1:9" x14ac:dyDescent="0.35">
      <c r="A2950" s="5" t="s">
        <v>3622</v>
      </c>
      <c r="B2950" s="5" t="s">
        <v>3623</v>
      </c>
      <c r="C2950" s="5" t="s">
        <v>15</v>
      </c>
      <c r="D2950" s="5" t="s">
        <v>14</v>
      </c>
      <c r="E2950" s="5">
        <v>9</v>
      </c>
      <c r="F2950" s="5" cm="1">
        <f t="array" ref="F2950">_xlfn.XLOOKUP(SALES!$D2950,TRIM(Table5[PRODUCTS]),Table5[SELLING PRICE])</f>
        <v>4000</v>
      </c>
      <c r="G2950" s="5">
        <f t="shared" si="92"/>
        <v>36000</v>
      </c>
      <c r="H2950" s="6" t="str">
        <f t="shared" si="93"/>
        <v>Jun</v>
      </c>
      <c r="I2950" s="5">
        <f>YEAR(SALES!$A2950)</f>
        <v>2024</v>
      </c>
    </row>
    <row r="2951" spans="1:9" x14ac:dyDescent="0.35">
      <c r="A2951" s="7" t="s">
        <v>3617</v>
      </c>
      <c r="B2951" s="7" t="s">
        <v>3620</v>
      </c>
      <c r="C2951" s="7" t="s">
        <v>15</v>
      </c>
      <c r="D2951" s="7" t="s">
        <v>14</v>
      </c>
      <c r="E2951" s="7">
        <v>2</v>
      </c>
      <c r="F2951" s="7" cm="1">
        <f t="array" ref="F2951">_xlfn.XLOOKUP(SALES!$D2951,TRIM(Table5[PRODUCTS]),Table5[SELLING PRICE])</f>
        <v>4000</v>
      </c>
      <c r="G2951" s="7">
        <f t="shared" si="92"/>
        <v>8000</v>
      </c>
      <c r="H2951" s="6" t="str">
        <f t="shared" si="93"/>
        <v>Jun</v>
      </c>
      <c r="I2951" s="5">
        <f>YEAR(SALES!$A2951)</f>
        <v>2024</v>
      </c>
    </row>
    <row r="2952" spans="1:9" x14ac:dyDescent="0.35">
      <c r="A2952" s="5" t="s">
        <v>3600</v>
      </c>
      <c r="B2952" s="5" t="s">
        <v>3604</v>
      </c>
      <c r="C2952" s="5" t="s">
        <v>15</v>
      </c>
      <c r="D2952" s="5" t="s">
        <v>14</v>
      </c>
      <c r="E2952" s="5">
        <v>3</v>
      </c>
      <c r="F2952" s="5" cm="1">
        <f t="array" ref="F2952">_xlfn.XLOOKUP(SALES!$D2952,TRIM(Table5[PRODUCTS]),Table5[SELLING PRICE])</f>
        <v>4000</v>
      </c>
      <c r="G2952" s="5">
        <f t="shared" si="92"/>
        <v>12000</v>
      </c>
      <c r="H2952" s="6" t="str">
        <f t="shared" si="93"/>
        <v>Jul</v>
      </c>
      <c r="I2952" s="5">
        <f>YEAR(SALES!$A2952)</f>
        <v>2024</v>
      </c>
    </row>
    <row r="2953" spans="1:9" x14ac:dyDescent="0.35">
      <c r="A2953" s="7" t="s">
        <v>3534</v>
      </c>
      <c r="B2953" s="7" t="s">
        <v>3537</v>
      </c>
      <c r="C2953" s="7" t="s">
        <v>15</v>
      </c>
      <c r="D2953" s="7" t="s">
        <v>14</v>
      </c>
      <c r="E2953" s="7">
        <v>10</v>
      </c>
      <c r="F2953" s="7" cm="1">
        <f t="array" ref="F2953">_xlfn.XLOOKUP(SALES!$D2953,TRIM(Table5[PRODUCTS]),Table5[SELLING PRICE])</f>
        <v>4000</v>
      </c>
      <c r="G2953" s="7">
        <f t="shared" si="92"/>
        <v>40000</v>
      </c>
      <c r="H2953" s="6" t="str">
        <f t="shared" si="93"/>
        <v>Jul</v>
      </c>
      <c r="I2953" s="5">
        <f>YEAR(SALES!$A2953)</f>
        <v>2024</v>
      </c>
    </row>
    <row r="2954" spans="1:9" x14ac:dyDescent="0.35">
      <c r="A2954" s="5" t="s">
        <v>3534</v>
      </c>
      <c r="B2954" s="5" t="s">
        <v>3535</v>
      </c>
      <c r="C2954" s="5" t="s">
        <v>15</v>
      </c>
      <c r="D2954" s="5" t="s">
        <v>14</v>
      </c>
      <c r="E2954" s="5">
        <v>6</v>
      </c>
      <c r="F2954" s="5" cm="1">
        <f t="array" ref="F2954">_xlfn.XLOOKUP(SALES!$D2954,TRIM(Table5[PRODUCTS]),Table5[SELLING PRICE])</f>
        <v>4000</v>
      </c>
      <c r="G2954" s="5">
        <f t="shared" si="92"/>
        <v>24000</v>
      </c>
      <c r="H2954" s="6" t="str">
        <f t="shared" si="93"/>
        <v>Jul</v>
      </c>
      <c r="I2954" s="5">
        <f>YEAR(SALES!$A2954)</f>
        <v>2024</v>
      </c>
    </row>
    <row r="2955" spans="1:9" x14ac:dyDescent="0.35">
      <c r="A2955" s="7" t="s">
        <v>3444</v>
      </c>
      <c r="B2955" s="7" t="s">
        <v>3445</v>
      </c>
      <c r="C2955" s="7" t="s">
        <v>15</v>
      </c>
      <c r="D2955" s="7" t="s">
        <v>14</v>
      </c>
      <c r="E2955" s="7">
        <v>5</v>
      </c>
      <c r="F2955" s="7" cm="1">
        <f t="array" ref="F2955">_xlfn.XLOOKUP(SALES!$D2955,TRIM(Table5[PRODUCTS]),Table5[SELLING PRICE])</f>
        <v>4000</v>
      </c>
      <c r="G2955" s="7">
        <f t="shared" si="92"/>
        <v>20000</v>
      </c>
      <c r="H2955" s="6" t="str">
        <f t="shared" si="93"/>
        <v>Jul</v>
      </c>
      <c r="I2955" s="7">
        <f>YEAR(SALES!$A2955)</f>
        <v>2024</v>
      </c>
    </row>
    <row r="2956" spans="1:9" x14ac:dyDescent="0.35">
      <c r="A2956" s="5" t="s">
        <v>3431</v>
      </c>
      <c r="B2956" s="5" t="s">
        <v>3434</v>
      </c>
      <c r="C2956" s="5" t="s">
        <v>15</v>
      </c>
      <c r="D2956" s="5" t="s">
        <v>14</v>
      </c>
      <c r="E2956" s="5">
        <v>11</v>
      </c>
      <c r="F2956" s="5" cm="1">
        <f t="array" ref="F2956">_xlfn.XLOOKUP(SALES!$D2956,TRIM(Table5[PRODUCTS]),Table5[SELLING PRICE])</f>
        <v>4000</v>
      </c>
      <c r="G2956" s="5">
        <f t="shared" si="92"/>
        <v>44000</v>
      </c>
      <c r="H2956" s="6" t="str">
        <f t="shared" si="93"/>
        <v>Jul</v>
      </c>
      <c r="I2956" s="5">
        <f>YEAR(SALES!$A2956)</f>
        <v>2024</v>
      </c>
    </row>
    <row r="2957" spans="1:9" x14ac:dyDescent="0.35">
      <c r="A2957" s="7" t="s">
        <v>3431</v>
      </c>
      <c r="B2957" s="7" t="s">
        <v>3432</v>
      </c>
      <c r="C2957" s="7" t="s">
        <v>15</v>
      </c>
      <c r="D2957" s="7" t="s">
        <v>14</v>
      </c>
      <c r="E2957" s="7">
        <v>13</v>
      </c>
      <c r="F2957" s="7" cm="1">
        <f t="array" ref="F2957">_xlfn.XLOOKUP(SALES!$D2957,TRIM(Table5[PRODUCTS]),Table5[SELLING PRICE])</f>
        <v>4000</v>
      </c>
      <c r="G2957" s="7">
        <f t="shared" si="92"/>
        <v>52000</v>
      </c>
      <c r="H2957" s="6" t="str">
        <f t="shared" si="93"/>
        <v>Jul</v>
      </c>
      <c r="I2957" s="5">
        <f>YEAR(SALES!$A2957)</f>
        <v>2024</v>
      </c>
    </row>
    <row r="2958" spans="1:9" x14ac:dyDescent="0.35">
      <c r="A2958" s="5" t="s">
        <v>3406</v>
      </c>
      <c r="B2958" s="5" t="s">
        <v>3408</v>
      </c>
      <c r="C2958" s="5" t="s">
        <v>15</v>
      </c>
      <c r="D2958" s="5" t="s">
        <v>14</v>
      </c>
      <c r="E2958" s="5">
        <v>3</v>
      </c>
      <c r="F2958" s="5" cm="1">
        <f t="array" ref="F2958">_xlfn.XLOOKUP(SALES!$D2958,TRIM(Table5[PRODUCTS]),Table5[SELLING PRICE])</f>
        <v>4000</v>
      </c>
      <c r="G2958" s="5">
        <f t="shared" si="92"/>
        <v>12000</v>
      </c>
      <c r="H2958" s="6" t="str">
        <f t="shared" si="93"/>
        <v>Jul</v>
      </c>
      <c r="I2958" s="5">
        <f>YEAR(SALES!$A2958)</f>
        <v>2024</v>
      </c>
    </row>
    <row r="2959" spans="1:9" x14ac:dyDescent="0.35">
      <c r="A2959" s="7" t="s">
        <v>3350</v>
      </c>
      <c r="B2959" s="7" t="s">
        <v>3352</v>
      </c>
      <c r="C2959" s="7" t="s">
        <v>15</v>
      </c>
      <c r="D2959" s="7" t="s">
        <v>14</v>
      </c>
      <c r="E2959" s="7">
        <v>1</v>
      </c>
      <c r="F2959" s="7" cm="1">
        <f t="array" ref="F2959">_xlfn.XLOOKUP(SALES!$D2959,TRIM(Table5[PRODUCTS]),Table5[SELLING PRICE])</f>
        <v>4000</v>
      </c>
      <c r="G2959" s="7">
        <f t="shared" si="92"/>
        <v>4000</v>
      </c>
      <c r="H2959" s="6" t="str">
        <f t="shared" si="93"/>
        <v>Aug</v>
      </c>
      <c r="I2959" s="5">
        <f>YEAR(SALES!$A2959)</f>
        <v>2024</v>
      </c>
    </row>
    <row r="2960" spans="1:9" x14ac:dyDescent="0.35">
      <c r="A2960" s="5" t="s">
        <v>3320</v>
      </c>
      <c r="B2960" s="5" t="s">
        <v>3323</v>
      </c>
      <c r="C2960" s="5" t="s">
        <v>15</v>
      </c>
      <c r="D2960" s="5" t="s">
        <v>14</v>
      </c>
      <c r="E2960" s="5">
        <v>12</v>
      </c>
      <c r="F2960" s="5" cm="1">
        <f t="array" ref="F2960">_xlfn.XLOOKUP(SALES!$D2960,TRIM(Table5[PRODUCTS]),Table5[SELLING PRICE])</f>
        <v>4000</v>
      </c>
      <c r="G2960" s="5">
        <f t="shared" si="92"/>
        <v>48000</v>
      </c>
      <c r="H2960" s="6" t="str">
        <f t="shared" si="93"/>
        <v>Aug</v>
      </c>
      <c r="I2960" s="5">
        <f>YEAR(SALES!$A2960)</f>
        <v>2024</v>
      </c>
    </row>
    <row r="2961" spans="1:9" x14ac:dyDescent="0.35">
      <c r="A2961" s="7" t="s">
        <v>3194</v>
      </c>
      <c r="B2961" s="7" t="s">
        <v>3193</v>
      </c>
      <c r="C2961" s="7" t="s">
        <v>15</v>
      </c>
      <c r="D2961" s="7" t="s">
        <v>14</v>
      </c>
      <c r="E2961" s="7">
        <v>7</v>
      </c>
      <c r="F2961" s="7" cm="1">
        <f t="array" ref="F2961">_xlfn.XLOOKUP(SALES!$D2961,TRIM(Table5[PRODUCTS]),Table5[SELLING PRICE])</f>
        <v>4000</v>
      </c>
      <c r="G2961" s="7">
        <f t="shared" si="92"/>
        <v>28000</v>
      </c>
      <c r="H2961" s="6" t="str">
        <f t="shared" si="93"/>
        <v>Sept</v>
      </c>
      <c r="I2961" s="7">
        <f>YEAR(SALES!$A2961)</f>
        <v>2024</v>
      </c>
    </row>
    <row r="2962" spans="1:9" x14ac:dyDescent="0.35">
      <c r="A2962" s="5" t="s">
        <v>3170</v>
      </c>
      <c r="B2962" s="5" t="s">
        <v>3172</v>
      </c>
      <c r="C2962" s="5" t="s">
        <v>15</v>
      </c>
      <c r="D2962" s="5" t="s">
        <v>14</v>
      </c>
      <c r="E2962" s="5">
        <v>15</v>
      </c>
      <c r="F2962" s="5" cm="1">
        <f t="array" ref="F2962">_xlfn.XLOOKUP(SALES!$D2962,TRIM(Table5[PRODUCTS]),Table5[SELLING PRICE])</f>
        <v>4000</v>
      </c>
      <c r="G2962" s="5">
        <f t="shared" si="92"/>
        <v>60000</v>
      </c>
      <c r="H2962" s="6" t="str">
        <f t="shared" si="93"/>
        <v>Sept</v>
      </c>
      <c r="I2962" s="5">
        <f>YEAR(SALES!$A2962)</f>
        <v>2024</v>
      </c>
    </row>
    <row r="2963" spans="1:9" x14ac:dyDescent="0.35">
      <c r="A2963" s="7" t="s">
        <v>3109</v>
      </c>
      <c r="B2963" s="7" t="s">
        <v>3110</v>
      </c>
      <c r="C2963" s="7" t="s">
        <v>15</v>
      </c>
      <c r="D2963" s="7" t="s">
        <v>14</v>
      </c>
      <c r="E2963" s="7">
        <v>3</v>
      </c>
      <c r="F2963" s="7" cm="1">
        <f t="array" ref="F2963">_xlfn.XLOOKUP(SALES!$D2963,TRIM(Table5[PRODUCTS]),Table5[SELLING PRICE])</f>
        <v>4000</v>
      </c>
      <c r="G2963" s="7">
        <f t="shared" si="92"/>
        <v>12000</v>
      </c>
      <c r="H2963" s="6" t="str">
        <f t="shared" si="93"/>
        <v>Sept</v>
      </c>
      <c r="I2963" s="5">
        <f>YEAR(SALES!$A2963)</f>
        <v>2024</v>
      </c>
    </row>
    <row r="2964" spans="1:9" x14ac:dyDescent="0.35">
      <c r="A2964" s="5" t="s">
        <v>3012</v>
      </c>
      <c r="B2964" s="5" t="s">
        <v>3011</v>
      </c>
      <c r="C2964" s="5" t="s">
        <v>15</v>
      </c>
      <c r="D2964" s="5" t="s">
        <v>14</v>
      </c>
      <c r="E2964" s="5">
        <v>15</v>
      </c>
      <c r="F2964" s="5" cm="1">
        <f t="array" ref="F2964">_xlfn.XLOOKUP(SALES!$D2964,TRIM(Table5[PRODUCTS]),Table5[SELLING PRICE])</f>
        <v>4000</v>
      </c>
      <c r="G2964" s="5">
        <f t="shared" si="92"/>
        <v>60000</v>
      </c>
      <c r="H2964" s="6" t="str">
        <f t="shared" si="93"/>
        <v>Oct</v>
      </c>
      <c r="I2964" s="5">
        <f>YEAR(SALES!$A2964)</f>
        <v>2024</v>
      </c>
    </row>
    <row r="2965" spans="1:9" x14ac:dyDescent="0.35">
      <c r="A2965" s="7" t="s">
        <v>2987</v>
      </c>
      <c r="B2965" s="7" t="s">
        <v>2990</v>
      </c>
      <c r="C2965" s="7" t="s">
        <v>15</v>
      </c>
      <c r="D2965" s="7" t="s">
        <v>14</v>
      </c>
      <c r="E2965" s="7">
        <v>10</v>
      </c>
      <c r="F2965" s="7" cm="1">
        <f t="array" ref="F2965">_xlfn.XLOOKUP(SALES!$D2965,TRIM(Table5[PRODUCTS]),Table5[SELLING PRICE])</f>
        <v>4000</v>
      </c>
      <c r="G2965" s="7">
        <f t="shared" si="92"/>
        <v>40000</v>
      </c>
      <c r="H2965" s="6" t="str">
        <f t="shared" si="93"/>
        <v>Oct</v>
      </c>
      <c r="I2965" s="5">
        <f>YEAR(SALES!$A2965)</f>
        <v>2024</v>
      </c>
    </row>
    <row r="2966" spans="1:9" x14ac:dyDescent="0.35">
      <c r="A2966" s="5" t="s">
        <v>2987</v>
      </c>
      <c r="B2966" s="5" t="s">
        <v>2986</v>
      </c>
      <c r="C2966" s="5" t="s">
        <v>15</v>
      </c>
      <c r="D2966" s="5" t="s">
        <v>14</v>
      </c>
      <c r="E2966" s="5">
        <v>4</v>
      </c>
      <c r="F2966" s="5" cm="1">
        <f t="array" ref="F2966">_xlfn.XLOOKUP(SALES!$D2966,TRIM(Table5[PRODUCTS]),Table5[SELLING PRICE])</f>
        <v>4000</v>
      </c>
      <c r="G2966" s="5">
        <f t="shared" si="92"/>
        <v>16000</v>
      </c>
      <c r="H2966" s="6" t="str">
        <f t="shared" si="93"/>
        <v>Oct</v>
      </c>
      <c r="I2966" s="5">
        <f>YEAR(SALES!$A2966)</f>
        <v>2024</v>
      </c>
    </row>
    <row r="2967" spans="1:9" x14ac:dyDescent="0.35">
      <c r="A2967" s="7" t="s">
        <v>2979</v>
      </c>
      <c r="B2967" s="7" t="s">
        <v>2982</v>
      </c>
      <c r="C2967" s="7" t="s">
        <v>15</v>
      </c>
      <c r="D2967" s="7" t="s">
        <v>14</v>
      </c>
      <c r="E2967" s="7">
        <v>12</v>
      </c>
      <c r="F2967" s="7" cm="1">
        <f t="array" ref="F2967">_xlfn.XLOOKUP(SALES!$D2967,TRIM(Table5[PRODUCTS]),Table5[SELLING PRICE])</f>
        <v>4000</v>
      </c>
      <c r="G2967" s="7">
        <f t="shared" si="92"/>
        <v>48000</v>
      </c>
      <c r="H2967" s="6" t="str">
        <f t="shared" si="93"/>
        <v>Oct</v>
      </c>
      <c r="I2967" s="7">
        <f>YEAR(SALES!$A2967)</f>
        <v>2024</v>
      </c>
    </row>
    <row r="2968" spans="1:9" x14ac:dyDescent="0.35">
      <c r="A2968" s="5" t="s">
        <v>2967</v>
      </c>
      <c r="B2968" s="5" t="s">
        <v>2968</v>
      </c>
      <c r="C2968" s="5" t="s">
        <v>15</v>
      </c>
      <c r="D2968" s="5" t="s">
        <v>14</v>
      </c>
      <c r="E2968" s="5">
        <v>11</v>
      </c>
      <c r="F2968" s="5" cm="1">
        <f t="array" ref="F2968">_xlfn.XLOOKUP(SALES!$D2968,TRIM(Table5[PRODUCTS]),Table5[SELLING PRICE])</f>
        <v>4000</v>
      </c>
      <c r="G2968" s="5">
        <f t="shared" si="92"/>
        <v>44000</v>
      </c>
      <c r="H2968" s="6" t="str">
        <f t="shared" si="93"/>
        <v>Oct</v>
      </c>
      <c r="I2968" s="5">
        <f>YEAR(SALES!$A2968)</f>
        <v>2024</v>
      </c>
    </row>
    <row r="2969" spans="1:9" x14ac:dyDescent="0.35">
      <c r="A2969" s="7" t="s">
        <v>2962</v>
      </c>
      <c r="B2969" s="7" t="s">
        <v>2964</v>
      </c>
      <c r="C2969" s="7" t="s">
        <v>15</v>
      </c>
      <c r="D2969" s="7" t="s">
        <v>14</v>
      </c>
      <c r="E2969" s="7">
        <v>12</v>
      </c>
      <c r="F2969" s="7" cm="1">
        <f t="array" ref="F2969">_xlfn.XLOOKUP(SALES!$D2969,TRIM(Table5[PRODUCTS]),Table5[SELLING PRICE])</f>
        <v>4000</v>
      </c>
      <c r="G2969" s="7">
        <f t="shared" si="92"/>
        <v>48000</v>
      </c>
      <c r="H2969" s="6" t="str">
        <f t="shared" si="93"/>
        <v>Oct</v>
      </c>
      <c r="I2969" s="5">
        <f>YEAR(SALES!$A2969)</f>
        <v>2024</v>
      </c>
    </row>
    <row r="2970" spans="1:9" x14ac:dyDescent="0.35">
      <c r="A2970" s="5" t="s">
        <v>2891</v>
      </c>
      <c r="B2970" s="5" t="s">
        <v>2897</v>
      </c>
      <c r="C2970" s="5" t="s">
        <v>15</v>
      </c>
      <c r="D2970" s="5" t="s">
        <v>14</v>
      </c>
      <c r="E2970" s="5">
        <v>9</v>
      </c>
      <c r="F2970" s="5" cm="1">
        <f t="array" ref="F2970">_xlfn.XLOOKUP(SALES!$D2970,TRIM(Table5[PRODUCTS]),Table5[SELLING PRICE])</f>
        <v>4000</v>
      </c>
      <c r="G2970" s="5">
        <f t="shared" si="92"/>
        <v>36000</v>
      </c>
      <c r="H2970" s="6" t="str">
        <f t="shared" si="93"/>
        <v>Oct</v>
      </c>
      <c r="I2970" s="5">
        <f>YEAR(SALES!$A2970)</f>
        <v>2024</v>
      </c>
    </row>
    <row r="2971" spans="1:9" x14ac:dyDescent="0.35">
      <c r="A2971" s="7" t="s">
        <v>2849</v>
      </c>
      <c r="B2971" s="7" t="s">
        <v>2851</v>
      </c>
      <c r="C2971" s="7" t="s">
        <v>15</v>
      </c>
      <c r="D2971" s="7" t="s">
        <v>14</v>
      </c>
      <c r="E2971" s="7">
        <v>14</v>
      </c>
      <c r="F2971" s="7" cm="1">
        <f t="array" ref="F2971">_xlfn.XLOOKUP(SALES!$D2971,TRIM(Table5[PRODUCTS]),Table5[SELLING PRICE])</f>
        <v>4000</v>
      </c>
      <c r="G2971" s="7">
        <f t="shared" si="92"/>
        <v>56000</v>
      </c>
      <c r="H2971" s="6" t="str">
        <f t="shared" si="93"/>
        <v>Oct</v>
      </c>
      <c r="I2971" s="5">
        <f>YEAR(SALES!$A2971)</f>
        <v>2024</v>
      </c>
    </row>
    <row r="2972" spans="1:9" x14ac:dyDescent="0.35">
      <c r="A2972" s="5" t="s">
        <v>2835</v>
      </c>
      <c r="B2972" s="5" t="s">
        <v>2840</v>
      </c>
      <c r="C2972" s="5" t="s">
        <v>15</v>
      </c>
      <c r="D2972" s="5" t="s">
        <v>14</v>
      </c>
      <c r="E2972" s="5">
        <v>12</v>
      </c>
      <c r="F2972" s="5" cm="1">
        <f t="array" ref="F2972">_xlfn.XLOOKUP(SALES!$D2972,TRIM(Table5[PRODUCTS]),Table5[SELLING PRICE])</f>
        <v>4000</v>
      </c>
      <c r="G2972" s="5">
        <f t="shared" si="92"/>
        <v>48000</v>
      </c>
      <c r="H2972" s="6" t="str">
        <f t="shared" si="93"/>
        <v>Oct</v>
      </c>
      <c r="I2972" s="5">
        <f>YEAR(SALES!$A2972)</f>
        <v>2024</v>
      </c>
    </row>
    <row r="2973" spans="1:9" x14ac:dyDescent="0.35">
      <c r="A2973" s="7" t="s">
        <v>2766</v>
      </c>
      <c r="B2973" s="7" t="s">
        <v>2770</v>
      </c>
      <c r="C2973" s="7" t="s">
        <v>15</v>
      </c>
      <c r="D2973" s="7" t="s">
        <v>14</v>
      </c>
      <c r="E2973" s="7">
        <v>12</v>
      </c>
      <c r="F2973" s="7" cm="1">
        <f t="array" ref="F2973">_xlfn.XLOOKUP(SALES!$D2973,TRIM(Table5[PRODUCTS]),Table5[SELLING PRICE])</f>
        <v>4000</v>
      </c>
      <c r="G2973" s="7">
        <f t="shared" si="92"/>
        <v>48000</v>
      </c>
      <c r="H2973" s="6" t="str">
        <f t="shared" si="93"/>
        <v>Nov</v>
      </c>
      <c r="I2973" s="7">
        <f>YEAR(SALES!$A2973)</f>
        <v>2024</v>
      </c>
    </row>
    <row r="2974" spans="1:9" x14ac:dyDescent="0.35">
      <c r="A2974" s="5" t="s">
        <v>2707</v>
      </c>
      <c r="B2974" s="5" t="s">
        <v>2706</v>
      </c>
      <c r="C2974" s="5" t="s">
        <v>15</v>
      </c>
      <c r="D2974" s="5" t="s">
        <v>14</v>
      </c>
      <c r="E2974" s="5">
        <v>4</v>
      </c>
      <c r="F2974" s="5" cm="1">
        <f t="array" ref="F2974">_xlfn.XLOOKUP(SALES!$D2974,TRIM(Table5[PRODUCTS]),Table5[SELLING PRICE])</f>
        <v>4000</v>
      </c>
      <c r="G2974" s="5">
        <f t="shared" si="92"/>
        <v>16000</v>
      </c>
      <c r="H2974" s="6" t="str">
        <f t="shared" si="93"/>
        <v>Nov</v>
      </c>
      <c r="I2974" s="5">
        <f>YEAR(SALES!$A2974)</f>
        <v>2024</v>
      </c>
    </row>
    <row r="2975" spans="1:9" x14ac:dyDescent="0.35">
      <c r="A2975" s="7" t="s">
        <v>2701</v>
      </c>
      <c r="B2975" s="7" t="s">
        <v>2700</v>
      </c>
      <c r="C2975" s="7" t="s">
        <v>15</v>
      </c>
      <c r="D2975" s="7" t="s">
        <v>14</v>
      </c>
      <c r="E2975" s="7">
        <v>14</v>
      </c>
      <c r="F2975" s="7" cm="1">
        <f t="array" ref="F2975">_xlfn.XLOOKUP(SALES!$D2975,TRIM(Table5[PRODUCTS]),Table5[SELLING PRICE])</f>
        <v>4000</v>
      </c>
      <c r="G2975" s="7">
        <f t="shared" si="92"/>
        <v>56000</v>
      </c>
      <c r="H2975" s="6" t="str">
        <f t="shared" si="93"/>
        <v>Nov</v>
      </c>
      <c r="I2975" s="5">
        <f>YEAR(SALES!$A2975)</f>
        <v>2024</v>
      </c>
    </row>
    <row r="2976" spans="1:9" x14ac:dyDescent="0.35">
      <c r="A2976" s="5" t="s">
        <v>2665</v>
      </c>
      <c r="B2976" s="5" t="s">
        <v>2670</v>
      </c>
      <c r="C2976" s="5" t="s">
        <v>15</v>
      </c>
      <c r="D2976" s="5" t="s">
        <v>14</v>
      </c>
      <c r="E2976" s="5">
        <v>1</v>
      </c>
      <c r="F2976" s="5" cm="1">
        <f t="array" ref="F2976">_xlfn.XLOOKUP(SALES!$D2976,TRIM(Table5[PRODUCTS]),Table5[SELLING PRICE])</f>
        <v>4000</v>
      </c>
      <c r="G2976" s="5">
        <f t="shared" si="92"/>
        <v>4000</v>
      </c>
      <c r="H2976" s="6" t="str">
        <f t="shared" si="93"/>
        <v>Nov</v>
      </c>
      <c r="I2976" s="5">
        <f>YEAR(SALES!$A2976)</f>
        <v>2024</v>
      </c>
    </row>
    <row r="2977" spans="1:9" x14ac:dyDescent="0.35">
      <c r="A2977" s="7" t="s">
        <v>2625</v>
      </c>
      <c r="B2977" s="7" t="s">
        <v>2629</v>
      </c>
      <c r="C2977" s="7" t="s">
        <v>15</v>
      </c>
      <c r="D2977" s="7" t="s">
        <v>14</v>
      </c>
      <c r="E2977" s="7">
        <v>13</v>
      </c>
      <c r="F2977" s="7" cm="1">
        <f t="array" ref="F2977">_xlfn.XLOOKUP(SALES!$D2977,TRIM(Table5[PRODUCTS]),Table5[SELLING PRICE])</f>
        <v>4000</v>
      </c>
      <c r="G2977" s="7">
        <f t="shared" si="92"/>
        <v>52000</v>
      </c>
      <c r="H2977" s="6" t="str">
        <f t="shared" si="93"/>
        <v>Nov</v>
      </c>
      <c r="I2977" s="5">
        <f>YEAR(SALES!$A2977)</f>
        <v>2024</v>
      </c>
    </row>
    <row r="2978" spans="1:9" x14ac:dyDescent="0.35">
      <c r="A2978" s="5" t="s">
        <v>2474</v>
      </c>
      <c r="B2978" s="5" t="s">
        <v>2475</v>
      </c>
      <c r="C2978" s="5" t="s">
        <v>15</v>
      </c>
      <c r="D2978" s="5" t="s">
        <v>14</v>
      </c>
      <c r="E2978" s="5">
        <v>14</v>
      </c>
      <c r="F2978" s="5" cm="1">
        <f t="array" ref="F2978">_xlfn.XLOOKUP(SALES!$D2978,TRIM(Table5[PRODUCTS]),Table5[SELLING PRICE])</f>
        <v>4000</v>
      </c>
      <c r="G2978" s="5">
        <f t="shared" si="92"/>
        <v>56000</v>
      </c>
      <c r="H2978" s="6" t="str">
        <f t="shared" si="93"/>
        <v>Dec</v>
      </c>
      <c r="I2978" s="5">
        <f>YEAR(SALES!$A2978)</f>
        <v>2024</v>
      </c>
    </row>
    <row r="2979" spans="1:9" x14ac:dyDescent="0.35">
      <c r="A2979" s="7" t="s">
        <v>2474</v>
      </c>
      <c r="B2979" s="7" t="s">
        <v>2473</v>
      </c>
      <c r="C2979" s="7" t="s">
        <v>15</v>
      </c>
      <c r="D2979" s="7" t="s">
        <v>14</v>
      </c>
      <c r="E2979" s="7">
        <v>9</v>
      </c>
      <c r="F2979" s="7" cm="1">
        <f t="array" ref="F2979">_xlfn.XLOOKUP(SALES!$D2979,TRIM(Table5[PRODUCTS]),Table5[SELLING PRICE])</f>
        <v>4000</v>
      </c>
      <c r="G2979" s="7">
        <f t="shared" si="92"/>
        <v>36000</v>
      </c>
      <c r="H2979" s="6" t="str">
        <f t="shared" si="93"/>
        <v>Dec</v>
      </c>
      <c r="I2979" s="7">
        <f>YEAR(SALES!$A2979)</f>
        <v>2024</v>
      </c>
    </row>
    <row r="2980" spans="1:9" x14ac:dyDescent="0.35">
      <c r="A2980" s="5" t="s">
        <v>2270</v>
      </c>
      <c r="B2980" s="5" t="s">
        <v>2269</v>
      </c>
      <c r="C2980" s="5" t="s">
        <v>15</v>
      </c>
      <c r="D2980" s="5" t="s">
        <v>14</v>
      </c>
      <c r="E2980" s="5">
        <v>11</v>
      </c>
      <c r="F2980" s="5" cm="1">
        <f t="array" ref="F2980">_xlfn.XLOOKUP(SALES!$D2980,TRIM(Table5[PRODUCTS]),Table5[SELLING PRICE])</f>
        <v>4000</v>
      </c>
      <c r="G2980" s="5">
        <f t="shared" si="92"/>
        <v>44000</v>
      </c>
      <c r="H2980" s="6" t="str">
        <f t="shared" si="93"/>
        <v>Jan</v>
      </c>
      <c r="I2980" s="5">
        <f>YEAR(SALES!$A2980)</f>
        <v>2025</v>
      </c>
    </row>
    <row r="2981" spans="1:9" x14ac:dyDescent="0.35">
      <c r="A2981" s="7" t="s">
        <v>2182</v>
      </c>
      <c r="B2981" s="7" t="s">
        <v>2183</v>
      </c>
      <c r="C2981" s="7" t="s">
        <v>15</v>
      </c>
      <c r="D2981" s="7" t="s">
        <v>14</v>
      </c>
      <c r="E2981" s="7">
        <v>8</v>
      </c>
      <c r="F2981" s="7" cm="1">
        <f t="array" ref="F2981">_xlfn.XLOOKUP(SALES!$D2981,TRIM(Table5[PRODUCTS]),Table5[SELLING PRICE])</f>
        <v>4000</v>
      </c>
      <c r="G2981" s="7">
        <f t="shared" si="92"/>
        <v>32000</v>
      </c>
      <c r="H2981" s="6" t="str">
        <f t="shared" si="93"/>
        <v>Feb</v>
      </c>
      <c r="I2981" s="5">
        <f>YEAR(SALES!$A2981)</f>
        <v>2025</v>
      </c>
    </row>
    <row r="2982" spans="1:9" x14ac:dyDescent="0.35">
      <c r="A2982" s="5" t="s">
        <v>2101</v>
      </c>
      <c r="B2982" s="5" t="s">
        <v>2100</v>
      </c>
      <c r="C2982" s="5" t="s">
        <v>15</v>
      </c>
      <c r="D2982" s="5" t="s">
        <v>14</v>
      </c>
      <c r="E2982" s="5">
        <v>6</v>
      </c>
      <c r="F2982" s="5" cm="1">
        <f t="array" ref="F2982">_xlfn.XLOOKUP(SALES!$D2982,TRIM(Table5[PRODUCTS]),Table5[SELLING PRICE])</f>
        <v>4000</v>
      </c>
      <c r="G2982" s="5">
        <f t="shared" si="92"/>
        <v>24000</v>
      </c>
      <c r="H2982" s="6" t="str">
        <f t="shared" si="93"/>
        <v>Feb</v>
      </c>
      <c r="I2982" s="5">
        <f>YEAR(SALES!$A2982)</f>
        <v>2025</v>
      </c>
    </row>
    <row r="2983" spans="1:9" x14ac:dyDescent="0.35">
      <c r="A2983" s="7" t="s">
        <v>2045</v>
      </c>
      <c r="B2983" s="7" t="s">
        <v>2048</v>
      </c>
      <c r="C2983" s="7" t="s">
        <v>15</v>
      </c>
      <c r="D2983" s="7" t="s">
        <v>14</v>
      </c>
      <c r="E2983" s="7">
        <v>4</v>
      </c>
      <c r="F2983" s="7" cm="1">
        <f t="array" ref="F2983">_xlfn.XLOOKUP(SALES!$D2983,TRIM(Table5[PRODUCTS]),Table5[SELLING PRICE])</f>
        <v>4000</v>
      </c>
      <c r="G2983" s="7">
        <f t="shared" si="92"/>
        <v>16000</v>
      </c>
      <c r="H2983" s="6" t="str">
        <f t="shared" si="93"/>
        <v>Mar</v>
      </c>
      <c r="I2983" s="5">
        <f>YEAR(SALES!$A2983)</f>
        <v>2025</v>
      </c>
    </row>
    <row r="2984" spans="1:9" x14ac:dyDescent="0.35">
      <c r="A2984" s="5" t="s">
        <v>1892</v>
      </c>
      <c r="B2984" s="5" t="s">
        <v>1891</v>
      </c>
      <c r="C2984" s="5" t="s">
        <v>15</v>
      </c>
      <c r="D2984" s="5" t="s">
        <v>14</v>
      </c>
      <c r="E2984" s="5">
        <v>13</v>
      </c>
      <c r="F2984" s="5" cm="1">
        <f t="array" ref="F2984">_xlfn.XLOOKUP(SALES!$D2984,TRIM(Table5[PRODUCTS]),Table5[SELLING PRICE])</f>
        <v>4000</v>
      </c>
      <c r="G2984" s="5">
        <f t="shared" si="92"/>
        <v>52000</v>
      </c>
      <c r="H2984" s="6" t="str">
        <f t="shared" si="93"/>
        <v>Mar</v>
      </c>
      <c r="I2984" s="5">
        <f>YEAR(SALES!$A2984)</f>
        <v>2025</v>
      </c>
    </row>
    <row r="2985" spans="1:9" x14ac:dyDescent="0.35">
      <c r="A2985" s="7" t="s">
        <v>1826</v>
      </c>
      <c r="B2985" s="7" t="s">
        <v>1833</v>
      </c>
      <c r="C2985" s="7" t="s">
        <v>15</v>
      </c>
      <c r="D2985" s="7" t="s">
        <v>14</v>
      </c>
      <c r="E2985" s="7">
        <v>12</v>
      </c>
      <c r="F2985" s="7" cm="1">
        <f t="array" ref="F2985">_xlfn.XLOOKUP(SALES!$D2985,TRIM(Table5[PRODUCTS]),Table5[SELLING PRICE])</f>
        <v>4000</v>
      </c>
      <c r="G2985" s="7">
        <f t="shared" si="92"/>
        <v>48000</v>
      </c>
      <c r="H2985" s="6" t="str">
        <f t="shared" si="93"/>
        <v>Apr</v>
      </c>
      <c r="I2985" s="7">
        <f>YEAR(SALES!$A2985)</f>
        <v>2025</v>
      </c>
    </row>
    <row r="2986" spans="1:9" x14ac:dyDescent="0.35">
      <c r="A2986" s="5" t="s">
        <v>1754</v>
      </c>
      <c r="B2986" s="5" t="s">
        <v>1757</v>
      </c>
      <c r="C2986" s="5" t="s">
        <v>15</v>
      </c>
      <c r="D2986" s="5" t="s">
        <v>14</v>
      </c>
      <c r="E2986" s="5">
        <v>13</v>
      </c>
      <c r="F2986" s="5" cm="1">
        <f t="array" ref="F2986">_xlfn.XLOOKUP(SALES!$D2986,TRIM(Table5[PRODUCTS]),Table5[SELLING PRICE])</f>
        <v>4000</v>
      </c>
      <c r="G2986" s="5">
        <f t="shared" si="92"/>
        <v>52000</v>
      </c>
      <c r="H2986" s="6" t="str">
        <f t="shared" si="93"/>
        <v>Apr</v>
      </c>
      <c r="I2986" s="5">
        <f>YEAR(SALES!$A2986)</f>
        <v>2025</v>
      </c>
    </row>
    <row r="2987" spans="1:9" x14ac:dyDescent="0.35">
      <c r="A2987" s="7" t="s">
        <v>1632</v>
      </c>
      <c r="B2987" s="7" t="s">
        <v>1633</v>
      </c>
      <c r="C2987" s="7" t="s">
        <v>15</v>
      </c>
      <c r="D2987" s="7" t="s">
        <v>14</v>
      </c>
      <c r="E2987" s="7">
        <v>12</v>
      </c>
      <c r="F2987" s="7" cm="1">
        <f t="array" ref="F2987">_xlfn.XLOOKUP(SALES!$D2987,TRIM(Table5[PRODUCTS]),Table5[SELLING PRICE])</f>
        <v>4000</v>
      </c>
      <c r="G2987" s="7">
        <f t="shared" si="92"/>
        <v>48000</v>
      </c>
      <c r="H2987" s="6" t="str">
        <f t="shared" si="93"/>
        <v>May</v>
      </c>
      <c r="I2987" s="5">
        <f>YEAR(SALES!$A2987)</f>
        <v>2025</v>
      </c>
    </row>
    <row r="2988" spans="1:9" x14ac:dyDescent="0.35">
      <c r="A2988" s="5" t="s">
        <v>1598</v>
      </c>
      <c r="B2988" s="5" t="s">
        <v>1599</v>
      </c>
      <c r="C2988" s="5" t="s">
        <v>15</v>
      </c>
      <c r="D2988" s="5" t="s">
        <v>14</v>
      </c>
      <c r="E2988" s="5">
        <v>15</v>
      </c>
      <c r="F2988" s="5" cm="1">
        <f t="array" ref="F2988">_xlfn.XLOOKUP(SALES!$D2988,TRIM(Table5[PRODUCTS]),Table5[SELLING PRICE])</f>
        <v>4000</v>
      </c>
      <c r="G2988" s="5">
        <f t="shared" si="92"/>
        <v>60000</v>
      </c>
      <c r="H2988" s="6" t="str">
        <f t="shared" si="93"/>
        <v>May</v>
      </c>
      <c r="I2988" s="5">
        <f>YEAR(SALES!$A2988)</f>
        <v>2025</v>
      </c>
    </row>
    <row r="2989" spans="1:9" x14ac:dyDescent="0.35">
      <c r="A2989" s="7" t="s">
        <v>1559</v>
      </c>
      <c r="B2989" s="7" t="s">
        <v>1560</v>
      </c>
      <c r="C2989" s="7" t="s">
        <v>15</v>
      </c>
      <c r="D2989" s="7" t="s">
        <v>14</v>
      </c>
      <c r="E2989" s="7">
        <v>12</v>
      </c>
      <c r="F2989" s="7" cm="1">
        <f t="array" ref="F2989">_xlfn.XLOOKUP(SALES!$D2989,TRIM(Table5[PRODUCTS]),Table5[SELLING PRICE])</f>
        <v>4000</v>
      </c>
      <c r="G2989" s="7">
        <f t="shared" si="92"/>
        <v>48000</v>
      </c>
      <c r="H2989" s="6" t="str">
        <f t="shared" si="93"/>
        <v>May</v>
      </c>
      <c r="I2989" s="5">
        <f>YEAR(SALES!$A2989)</f>
        <v>2025</v>
      </c>
    </row>
    <row r="2990" spans="1:9" x14ac:dyDescent="0.35">
      <c r="A2990" s="5" t="s">
        <v>1553</v>
      </c>
      <c r="B2990" s="5" t="s">
        <v>1552</v>
      </c>
      <c r="C2990" s="5" t="s">
        <v>15</v>
      </c>
      <c r="D2990" s="5" t="s">
        <v>14</v>
      </c>
      <c r="E2990" s="5">
        <v>5</v>
      </c>
      <c r="F2990" s="5" cm="1">
        <f t="array" ref="F2990">_xlfn.XLOOKUP(SALES!$D2990,TRIM(Table5[PRODUCTS]),Table5[SELLING PRICE])</f>
        <v>4000</v>
      </c>
      <c r="G2990" s="5">
        <f t="shared" si="92"/>
        <v>20000</v>
      </c>
      <c r="H2990" s="6" t="str">
        <f t="shared" si="93"/>
        <v>May</v>
      </c>
      <c r="I2990" s="5">
        <f>YEAR(SALES!$A2990)</f>
        <v>2025</v>
      </c>
    </row>
    <row r="2991" spans="1:9" x14ac:dyDescent="0.35">
      <c r="A2991" s="7" t="s">
        <v>1541</v>
      </c>
      <c r="B2991" s="7" t="s">
        <v>1544</v>
      </c>
      <c r="C2991" s="7" t="s">
        <v>15</v>
      </c>
      <c r="D2991" s="7" t="s">
        <v>14</v>
      </c>
      <c r="E2991" s="7">
        <v>6</v>
      </c>
      <c r="F2991" s="7" cm="1">
        <f t="array" ref="F2991">_xlfn.XLOOKUP(SALES!$D2991,TRIM(Table5[PRODUCTS]),Table5[SELLING PRICE])</f>
        <v>4000</v>
      </c>
      <c r="G2991" s="7">
        <f t="shared" si="92"/>
        <v>24000</v>
      </c>
      <c r="H2991" s="6" t="str">
        <f t="shared" si="93"/>
        <v>May</v>
      </c>
      <c r="I2991" s="7">
        <f>YEAR(SALES!$A2991)</f>
        <v>2025</v>
      </c>
    </row>
    <row r="2992" spans="1:9" x14ac:dyDescent="0.35">
      <c r="A2992" s="5" t="s">
        <v>1445</v>
      </c>
      <c r="B2992" s="5" t="s">
        <v>1447</v>
      </c>
      <c r="C2992" s="5" t="s">
        <v>15</v>
      </c>
      <c r="D2992" s="5" t="s">
        <v>14</v>
      </c>
      <c r="E2992" s="5">
        <v>11</v>
      </c>
      <c r="F2992" s="5" cm="1">
        <f t="array" ref="F2992">_xlfn.XLOOKUP(SALES!$D2992,TRIM(Table5[PRODUCTS]),Table5[SELLING PRICE])</f>
        <v>4000</v>
      </c>
      <c r="G2992" s="5">
        <f t="shared" si="92"/>
        <v>44000</v>
      </c>
      <c r="H2992" s="6" t="str">
        <f t="shared" si="93"/>
        <v>May</v>
      </c>
      <c r="I2992" s="5">
        <f>YEAR(SALES!$A2992)</f>
        <v>2025</v>
      </c>
    </row>
    <row r="2993" spans="1:9" x14ac:dyDescent="0.35">
      <c r="A2993" s="7" t="s">
        <v>1418</v>
      </c>
      <c r="B2993" s="7" t="s">
        <v>1424</v>
      </c>
      <c r="C2993" s="7" t="s">
        <v>15</v>
      </c>
      <c r="D2993" s="7" t="s">
        <v>14</v>
      </c>
      <c r="E2993" s="7">
        <v>15</v>
      </c>
      <c r="F2993" s="7" cm="1">
        <f t="array" ref="F2993">_xlfn.XLOOKUP(SALES!$D2993,TRIM(Table5[PRODUCTS]),Table5[SELLING PRICE])</f>
        <v>4000</v>
      </c>
      <c r="G2993" s="7">
        <f t="shared" si="92"/>
        <v>60000</v>
      </c>
      <c r="H2993" s="6" t="str">
        <f t="shared" si="93"/>
        <v>Jun</v>
      </c>
      <c r="I2993" s="5">
        <f>YEAR(SALES!$A2993)</f>
        <v>2025</v>
      </c>
    </row>
    <row r="2994" spans="1:9" x14ac:dyDescent="0.35">
      <c r="A2994" s="5" t="s">
        <v>1405</v>
      </c>
      <c r="B2994" s="5" t="s">
        <v>1404</v>
      </c>
      <c r="C2994" s="5" t="s">
        <v>15</v>
      </c>
      <c r="D2994" s="5" t="s">
        <v>14</v>
      </c>
      <c r="E2994" s="5">
        <v>1</v>
      </c>
      <c r="F2994" s="5" cm="1">
        <f t="array" ref="F2994">_xlfn.XLOOKUP(SALES!$D2994,TRIM(Table5[PRODUCTS]),Table5[SELLING PRICE])</f>
        <v>4000</v>
      </c>
      <c r="G2994" s="5">
        <f t="shared" si="92"/>
        <v>4000</v>
      </c>
      <c r="H2994" s="6" t="str">
        <f t="shared" si="93"/>
        <v>Jun</v>
      </c>
      <c r="I2994" s="5">
        <f>YEAR(SALES!$A2994)</f>
        <v>2025</v>
      </c>
    </row>
    <row r="2995" spans="1:9" x14ac:dyDescent="0.35">
      <c r="A2995" s="7" t="s">
        <v>1289</v>
      </c>
      <c r="B2995" s="7" t="s">
        <v>1296</v>
      </c>
      <c r="C2995" s="7" t="s">
        <v>15</v>
      </c>
      <c r="D2995" s="7" t="s">
        <v>14</v>
      </c>
      <c r="E2995" s="7">
        <v>3</v>
      </c>
      <c r="F2995" s="7" cm="1">
        <f t="array" ref="F2995">_xlfn.XLOOKUP(SALES!$D2995,TRIM(Table5[PRODUCTS]),Table5[SELLING PRICE])</f>
        <v>4000</v>
      </c>
      <c r="G2995" s="7">
        <f t="shared" si="92"/>
        <v>12000</v>
      </c>
      <c r="H2995" s="6" t="str">
        <f t="shared" si="93"/>
        <v>Jun</v>
      </c>
      <c r="I2995" s="5">
        <f>YEAR(SALES!$A2995)</f>
        <v>2025</v>
      </c>
    </row>
    <row r="2996" spans="1:9" x14ac:dyDescent="0.35">
      <c r="A2996" s="5" t="s">
        <v>1254</v>
      </c>
      <c r="B2996" s="5" t="s">
        <v>1253</v>
      </c>
      <c r="C2996" s="5" t="s">
        <v>15</v>
      </c>
      <c r="D2996" s="5" t="s">
        <v>14</v>
      </c>
      <c r="E2996" s="5">
        <v>3</v>
      </c>
      <c r="F2996" s="5" cm="1">
        <f t="array" ref="F2996">_xlfn.XLOOKUP(SALES!$D2996,TRIM(Table5[PRODUCTS]),Table5[SELLING PRICE])</f>
        <v>4000</v>
      </c>
      <c r="G2996" s="5">
        <f t="shared" si="92"/>
        <v>12000</v>
      </c>
      <c r="H2996" s="6" t="str">
        <f t="shared" si="93"/>
        <v>Jun</v>
      </c>
      <c r="I2996" s="5">
        <f>YEAR(SALES!$A2996)</f>
        <v>2025</v>
      </c>
    </row>
    <row r="2997" spans="1:9" x14ac:dyDescent="0.35">
      <c r="A2997" s="7" t="s">
        <v>1251</v>
      </c>
      <c r="B2997" s="7" t="s">
        <v>1250</v>
      </c>
      <c r="C2997" s="7" t="s">
        <v>15</v>
      </c>
      <c r="D2997" s="7" t="s">
        <v>14</v>
      </c>
      <c r="E2997" s="7">
        <v>10</v>
      </c>
      <c r="F2997" s="7" cm="1">
        <f t="array" ref="F2997">_xlfn.XLOOKUP(SALES!$D2997,TRIM(Table5[PRODUCTS]),Table5[SELLING PRICE])</f>
        <v>4000</v>
      </c>
      <c r="G2997" s="7">
        <f t="shared" si="92"/>
        <v>40000</v>
      </c>
      <c r="H2997" s="6" t="str">
        <f t="shared" si="93"/>
        <v>Jun</v>
      </c>
      <c r="I2997" s="7">
        <f>YEAR(SALES!$A2997)</f>
        <v>2025</v>
      </c>
    </row>
    <row r="2998" spans="1:9" x14ac:dyDescent="0.35">
      <c r="A2998" s="5" t="s">
        <v>1202</v>
      </c>
      <c r="B2998" s="5" t="s">
        <v>1205</v>
      </c>
      <c r="C2998" s="5" t="s">
        <v>15</v>
      </c>
      <c r="D2998" s="5" t="s">
        <v>14</v>
      </c>
      <c r="E2998" s="5">
        <v>7</v>
      </c>
      <c r="F2998" s="5" cm="1">
        <f t="array" ref="F2998">_xlfn.XLOOKUP(SALES!$D2998,TRIM(Table5[PRODUCTS]),Table5[SELLING PRICE])</f>
        <v>4000</v>
      </c>
      <c r="G2998" s="5">
        <f t="shared" si="92"/>
        <v>28000</v>
      </c>
      <c r="H2998" s="6" t="str">
        <f t="shared" si="93"/>
        <v>Jul</v>
      </c>
      <c r="I2998" s="5">
        <f>YEAR(SALES!$A2998)</f>
        <v>2025</v>
      </c>
    </row>
    <row r="2999" spans="1:9" x14ac:dyDescent="0.35">
      <c r="A2999" s="7" t="s">
        <v>1192</v>
      </c>
      <c r="B2999" s="7" t="s">
        <v>1194</v>
      </c>
      <c r="C2999" s="7" t="s">
        <v>15</v>
      </c>
      <c r="D2999" s="7" t="s">
        <v>14</v>
      </c>
      <c r="E2999" s="7">
        <v>4</v>
      </c>
      <c r="F2999" s="7" cm="1">
        <f t="array" ref="F2999">_xlfn.XLOOKUP(SALES!$D2999,TRIM(Table5[PRODUCTS]),Table5[SELLING PRICE])</f>
        <v>4000</v>
      </c>
      <c r="G2999" s="7">
        <f t="shared" si="92"/>
        <v>16000</v>
      </c>
      <c r="H2999" s="6" t="str">
        <f t="shared" si="93"/>
        <v>Jul</v>
      </c>
      <c r="I2999" s="5">
        <f>YEAR(SALES!$A2999)</f>
        <v>2025</v>
      </c>
    </row>
    <row r="3000" spans="1:9" x14ac:dyDescent="0.35">
      <c r="A3000" s="5" t="s">
        <v>1187</v>
      </c>
      <c r="B3000" s="5" t="s">
        <v>1190</v>
      </c>
      <c r="C3000" s="5" t="s">
        <v>15</v>
      </c>
      <c r="D3000" s="5" t="s">
        <v>14</v>
      </c>
      <c r="E3000" s="5">
        <v>2</v>
      </c>
      <c r="F3000" s="5" cm="1">
        <f t="array" ref="F3000">_xlfn.XLOOKUP(SALES!$D3000,TRIM(Table5[PRODUCTS]),Table5[SELLING PRICE])</f>
        <v>4000</v>
      </c>
      <c r="G3000" s="5">
        <f t="shared" si="92"/>
        <v>8000</v>
      </c>
      <c r="H3000" s="6" t="str">
        <f t="shared" si="93"/>
        <v>Jul</v>
      </c>
      <c r="I3000" s="5">
        <f>YEAR(SALES!$A3000)</f>
        <v>2025</v>
      </c>
    </row>
    <row r="3001" spans="1:9" x14ac:dyDescent="0.35">
      <c r="A3001" s="7" t="s">
        <v>1178</v>
      </c>
      <c r="B3001" s="7" t="s">
        <v>1180</v>
      </c>
      <c r="C3001" s="7" t="s">
        <v>15</v>
      </c>
      <c r="D3001" s="7" t="s">
        <v>14</v>
      </c>
      <c r="E3001" s="7">
        <v>14</v>
      </c>
      <c r="F3001" s="7" cm="1">
        <f t="array" ref="F3001">_xlfn.XLOOKUP(SALES!$D3001,TRIM(Table5[PRODUCTS]),Table5[SELLING PRICE])</f>
        <v>4000</v>
      </c>
      <c r="G3001" s="7">
        <f t="shared" si="92"/>
        <v>56000</v>
      </c>
      <c r="H3001" s="6" t="str">
        <f t="shared" si="93"/>
        <v>Jul</v>
      </c>
      <c r="I3001" s="5">
        <f>YEAR(SALES!$A3001)</f>
        <v>2025</v>
      </c>
    </row>
    <row r="3002" spans="1:9" x14ac:dyDescent="0.35">
      <c r="A3002" s="5" t="s">
        <v>1113</v>
      </c>
      <c r="B3002" s="5" t="s">
        <v>1115</v>
      </c>
      <c r="C3002" s="5" t="s">
        <v>15</v>
      </c>
      <c r="D3002" s="5" t="s">
        <v>14</v>
      </c>
      <c r="E3002" s="5">
        <v>11</v>
      </c>
      <c r="F3002" s="5" cm="1">
        <f t="array" ref="F3002">_xlfn.XLOOKUP(SALES!$D3002,TRIM(Table5[PRODUCTS]),Table5[SELLING PRICE])</f>
        <v>4000</v>
      </c>
      <c r="G3002" s="5">
        <f t="shared" si="92"/>
        <v>44000</v>
      </c>
      <c r="H3002" s="6" t="str">
        <f t="shared" si="93"/>
        <v>Jul</v>
      </c>
      <c r="I3002" s="5">
        <f>YEAR(SALES!$A3002)</f>
        <v>2025</v>
      </c>
    </row>
    <row r="3003" spans="1:9" x14ac:dyDescent="0.35">
      <c r="A3003" s="7" t="s">
        <v>926</v>
      </c>
      <c r="B3003" s="7" t="s">
        <v>933</v>
      </c>
      <c r="C3003" s="7" t="s">
        <v>15</v>
      </c>
      <c r="D3003" s="7" t="s">
        <v>14</v>
      </c>
      <c r="E3003" s="7">
        <v>7</v>
      </c>
      <c r="F3003" s="7" cm="1">
        <f t="array" ref="F3003">_xlfn.XLOOKUP(SALES!$D3003,TRIM(Table5[PRODUCTS]),Table5[SELLING PRICE])</f>
        <v>4000</v>
      </c>
      <c r="G3003" s="7">
        <f t="shared" si="92"/>
        <v>28000</v>
      </c>
      <c r="H3003" s="6" t="str">
        <f t="shared" si="93"/>
        <v>Aug</v>
      </c>
      <c r="I3003" s="7">
        <f>YEAR(SALES!$A3003)</f>
        <v>2025</v>
      </c>
    </row>
    <row r="3004" spans="1:9" x14ac:dyDescent="0.35">
      <c r="A3004" s="5" t="s">
        <v>918</v>
      </c>
      <c r="B3004" s="5" t="s">
        <v>923</v>
      </c>
      <c r="C3004" s="5" t="s">
        <v>15</v>
      </c>
      <c r="D3004" s="5" t="s">
        <v>14</v>
      </c>
      <c r="E3004" s="5">
        <v>1</v>
      </c>
      <c r="F3004" s="5" cm="1">
        <f t="array" ref="F3004">_xlfn.XLOOKUP(SALES!$D3004,TRIM(Table5[PRODUCTS]),Table5[SELLING PRICE])</f>
        <v>4000</v>
      </c>
      <c r="G3004" s="5">
        <f t="shared" si="92"/>
        <v>4000</v>
      </c>
      <c r="H3004" s="6" t="str">
        <f t="shared" si="93"/>
        <v>Aug</v>
      </c>
      <c r="I3004" s="5">
        <f>YEAR(SALES!$A3004)</f>
        <v>2025</v>
      </c>
    </row>
    <row r="3005" spans="1:9" x14ac:dyDescent="0.35">
      <c r="A3005" s="7" t="s">
        <v>898</v>
      </c>
      <c r="B3005" s="7" t="s">
        <v>897</v>
      </c>
      <c r="C3005" s="7" t="s">
        <v>15</v>
      </c>
      <c r="D3005" s="7" t="s">
        <v>14</v>
      </c>
      <c r="E3005" s="7">
        <v>14</v>
      </c>
      <c r="F3005" s="7" cm="1">
        <f t="array" ref="F3005">_xlfn.XLOOKUP(SALES!$D3005,TRIM(Table5[PRODUCTS]),Table5[SELLING PRICE])</f>
        <v>4000</v>
      </c>
      <c r="G3005" s="7">
        <f t="shared" si="92"/>
        <v>56000</v>
      </c>
      <c r="H3005" s="6" t="str">
        <f t="shared" si="93"/>
        <v>Aug</v>
      </c>
      <c r="I3005" s="5">
        <f>YEAR(SALES!$A3005)</f>
        <v>2025</v>
      </c>
    </row>
    <row r="3006" spans="1:9" x14ac:dyDescent="0.35">
      <c r="A3006" s="5" t="s">
        <v>840</v>
      </c>
      <c r="B3006" s="5" t="s">
        <v>846</v>
      </c>
      <c r="C3006" s="5" t="s">
        <v>15</v>
      </c>
      <c r="D3006" s="5" t="s">
        <v>14</v>
      </c>
      <c r="E3006" s="5">
        <v>10</v>
      </c>
      <c r="F3006" s="5" cm="1">
        <f t="array" ref="F3006">_xlfn.XLOOKUP(SALES!$D3006,TRIM(Table5[PRODUCTS]),Table5[SELLING PRICE])</f>
        <v>4000</v>
      </c>
      <c r="G3006" s="5">
        <f t="shared" si="92"/>
        <v>40000</v>
      </c>
      <c r="H3006" s="6" t="str">
        <f t="shared" si="93"/>
        <v>Sept</v>
      </c>
      <c r="I3006" s="5">
        <f>YEAR(SALES!$A3006)</f>
        <v>2025</v>
      </c>
    </row>
    <row r="3007" spans="1:9" x14ac:dyDescent="0.35">
      <c r="A3007" s="7" t="s">
        <v>836</v>
      </c>
      <c r="B3007" s="7" t="s">
        <v>837</v>
      </c>
      <c r="C3007" s="7" t="s">
        <v>15</v>
      </c>
      <c r="D3007" s="7" t="s">
        <v>14</v>
      </c>
      <c r="E3007" s="7">
        <v>2</v>
      </c>
      <c r="F3007" s="7" cm="1">
        <f t="array" ref="F3007">_xlfn.XLOOKUP(SALES!$D3007,TRIM(Table5[PRODUCTS]),Table5[SELLING PRICE])</f>
        <v>4000</v>
      </c>
      <c r="G3007" s="7">
        <f t="shared" si="92"/>
        <v>8000</v>
      </c>
      <c r="H3007" s="6" t="str">
        <f t="shared" si="93"/>
        <v>Sept</v>
      </c>
      <c r="I3007" s="5">
        <f>YEAR(SALES!$A3007)</f>
        <v>2025</v>
      </c>
    </row>
    <row r="3008" spans="1:9" x14ac:dyDescent="0.35">
      <c r="A3008" s="5" t="s">
        <v>811</v>
      </c>
      <c r="B3008" s="5" t="s">
        <v>816</v>
      </c>
      <c r="C3008" s="5" t="s">
        <v>15</v>
      </c>
      <c r="D3008" s="5" t="s">
        <v>14</v>
      </c>
      <c r="E3008" s="5">
        <v>12</v>
      </c>
      <c r="F3008" s="5" cm="1">
        <f t="array" ref="F3008">_xlfn.XLOOKUP(SALES!$D3008,TRIM(Table5[PRODUCTS]),Table5[SELLING PRICE])</f>
        <v>4000</v>
      </c>
      <c r="G3008" s="5">
        <f t="shared" si="92"/>
        <v>48000</v>
      </c>
      <c r="H3008" s="6" t="str">
        <f t="shared" si="93"/>
        <v>Sept</v>
      </c>
      <c r="I3008" s="5">
        <f>YEAR(SALES!$A3008)</f>
        <v>2025</v>
      </c>
    </row>
    <row r="3009" spans="1:9" x14ac:dyDescent="0.35">
      <c r="A3009" s="7" t="s">
        <v>710</v>
      </c>
      <c r="B3009" s="7" t="s">
        <v>712</v>
      </c>
      <c r="C3009" s="7" t="s">
        <v>15</v>
      </c>
      <c r="D3009" s="7" t="s">
        <v>14</v>
      </c>
      <c r="E3009" s="7">
        <v>4</v>
      </c>
      <c r="F3009" s="7" cm="1">
        <f t="array" ref="F3009">_xlfn.XLOOKUP(SALES!$D3009,TRIM(Table5[PRODUCTS]),Table5[SELLING PRICE])</f>
        <v>4000</v>
      </c>
      <c r="G3009" s="7">
        <f t="shared" si="92"/>
        <v>16000</v>
      </c>
      <c r="H3009" s="6" t="str">
        <f t="shared" si="93"/>
        <v>Sept</v>
      </c>
      <c r="I3009" s="7">
        <f>YEAR(SALES!$A3009)</f>
        <v>2025</v>
      </c>
    </row>
    <row r="3010" spans="1:9" x14ac:dyDescent="0.35">
      <c r="A3010" s="5" t="s">
        <v>588</v>
      </c>
      <c r="B3010" s="5" t="s">
        <v>594</v>
      </c>
      <c r="C3010" s="5" t="s">
        <v>15</v>
      </c>
      <c r="D3010" s="5" t="s">
        <v>14</v>
      </c>
      <c r="E3010" s="5">
        <v>1</v>
      </c>
      <c r="F3010" s="5" cm="1">
        <f t="array" ref="F3010">_xlfn.XLOOKUP(SALES!$D3010,TRIM(Table5[PRODUCTS]),Table5[SELLING PRICE])</f>
        <v>4000</v>
      </c>
      <c r="G3010" s="5">
        <f t="shared" ref="G3010:G3073" si="94">PRODUCT(E3010:F3010)</f>
        <v>4000</v>
      </c>
      <c r="H3010" s="6" t="str">
        <f t="shared" ref="H3010:H3073" si="95">TEXT(A3010, "mmm")</f>
        <v>Oct</v>
      </c>
      <c r="I3010" s="5">
        <f>YEAR(SALES!$A3010)</f>
        <v>2025</v>
      </c>
    </row>
    <row r="3011" spans="1:9" x14ac:dyDescent="0.35">
      <c r="A3011" s="7" t="s">
        <v>528</v>
      </c>
      <c r="B3011" s="7" t="s">
        <v>535</v>
      </c>
      <c r="C3011" s="7" t="s">
        <v>15</v>
      </c>
      <c r="D3011" s="7" t="s">
        <v>14</v>
      </c>
      <c r="E3011" s="7">
        <v>15</v>
      </c>
      <c r="F3011" s="7" cm="1">
        <f t="array" ref="F3011">_xlfn.XLOOKUP(SALES!$D3011,TRIM(Table5[PRODUCTS]),Table5[SELLING PRICE])</f>
        <v>4000</v>
      </c>
      <c r="G3011" s="7">
        <f t="shared" si="94"/>
        <v>60000</v>
      </c>
      <c r="H3011" s="6" t="str">
        <f t="shared" si="95"/>
        <v>Oct</v>
      </c>
      <c r="I3011" s="5">
        <f>YEAR(SALES!$A3011)</f>
        <v>2025</v>
      </c>
    </row>
    <row r="3012" spans="1:9" x14ac:dyDescent="0.35">
      <c r="A3012" s="5" t="s">
        <v>493</v>
      </c>
      <c r="B3012" s="5" t="s">
        <v>495</v>
      </c>
      <c r="C3012" s="5" t="s">
        <v>15</v>
      </c>
      <c r="D3012" s="5" t="s">
        <v>14</v>
      </c>
      <c r="E3012" s="5">
        <v>7</v>
      </c>
      <c r="F3012" s="5" cm="1">
        <f t="array" ref="F3012">_xlfn.XLOOKUP(SALES!$D3012,TRIM(Table5[PRODUCTS]),Table5[SELLING PRICE])</f>
        <v>4000</v>
      </c>
      <c r="G3012" s="5">
        <f t="shared" si="94"/>
        <v>28000</v>
      </c>
      <c r="H3012" s="6" t="str">
        <f t="shared" si="95"/>
        <v>Oct</v>
      </c>
      <c r="I3012" s="5">
        <f>YEAR(SALES!$A3012)</f>
        <v>2025</v>
      </c>
    </row>
    <row r="3013" spans="1:9" x14ac:dyDescent="0.35">
      <c r="A3013" s="7" t="s">
        <v>479</v>
      </c>
      <c r="B3013" s="7" t="s">
        <v>484</v>
      </c>
      <c r="C3013" s="7" t="s">
        <v>15</v>
      </c>
      <c r="D3013" s="7" t="s">
        <v>14</v>
      </c>
      <c r="E3013" s="7">
        <v>4</v>
      </c>
      <c r="F3013" s="7" cm="1">
        <f t="array" ref="F3013">_xlfn.XLOOKUP(SALES!$D3013,TRIM(Table5[PRODUCTS]),Table5[SELLING PRICE])</f>
        <v>4000</v>
      </c>
      <c r="G3013" s="7">
        <f t="shared" si="94"/>
        <v>16000</v>
      </c>
      <c r="H3013" s="6" t="str">
        <f t="shared" si="95"/>
        <v>Oct</v>
      </c>
      <c r="I3013" s="5">
        <f>YEAR(SALES!$A3013)</f>
        <v>2025</v>
      </c>
    </row>
    <row r="3014" spans="1:9" x14ac:dyDescent="0.35">
      <c r="A3014" s="5" t="s">
        <v>471</v>
      </c>
      <c r="B3014" s="5" t="s">
        <v>473</v>
      </c>
      <c r="C3014" s="5" t="s">
        <v>15</v>
      </c>
      <c r="D3014" s="5" t="s">
        <v>14</v>
      </c>
      <c r="E3014" s="5">
        <v>14</v>
      </c>
      <c r="F3014" s="5" cm="1">
        <f t="array" ref="F3014">_xlfn.XLOOKUP(SALES!$D3014,TRIM(Table5[PRODUCTS]),Table5[SELLING PRICE])</f>
        <v>4000</v>
      </c>
      <c r="G3014" s="5">
        <f t="shared" si="94"/>
        <v>56000</v>
      </c>
      <c r="H3014" s="6" t="str">
        <f t="shared" si="95"/>
        <v>Oct</v>
      </c>
      <c r="I3014" s="5">
        <f>YEAR(SALES!$A3014)</f>
        <v>2025</v>
      </c>
    </row>
    <row r="3015" spans="1:9" x14ac:dyDescent="0.35">
      <c r="A3015" s="7" t="s">
        <v>466</v>
      </c>
      <c r="B3015" s="7" t="s">
        <v>465</v>
      </c>
      <c r="C3015" s="7" t="s">
        <v>15</v>
      </c>
      <c r="D3015" s="7" t="s">
        <v>14</v>
      </c>
      <c r="E3015" s="7">
        <v>7</v>
      </c>
      <c r="F3015" s="7" cm="1">
        <f t="array" ref="F3015">_xlfn.XLOOKUP(SALES!$D3015,TRIM(Table5[PRODUCTS]),Table5[SELLING PRICE])</f>
        <v>4000</v>
      </c>
      <c r="G3015" s="7">
        <f t="shared" si="94"/>
        <v>28000</v>
      </c>
      <c r="H3015" s="6" t="str">
        <f t="shared" si="95"/>
        <v>Oct</v>
      </c>
      <c r="I3015" s="7">
        <f>YEAR(SALES!$A3015)</f>
        <v>2025</v>
      </c>
    </row>
    <row r="3016" spans="1:9" x14ac:dyDescent="0.35">
      <c r="A3016" s="5" t="s">
        <v>420</v>
      </c>
      <c r="B3016" s="5" t="s">
        <v>427</v>
      </c>
      <c r="C3016" s="5" t="s">
        <v>15</v>
      </c>
      <c r="D3016" s="5" t="s">
        <v>14</v>
      </c>
      <c r="E3016" s="5">
        <v>13</v>
      </c>
      <c r="F3016" s="5" cm="1">
        <f t="array" ref="F3016">_xlfn.XLOOKUP(SALES!$D3016,TRIM(Table5[PRODUCTS]),Table5[SELLING PRICE])</f>
        <v>4000</v>
      </c>
      <c r="G3016" s="5">
        <f t="shared" si="94"/>
        <v>52000</v>
      </c>
      <c r="H3016" s="6" t="str">
        <f t="shared" si="95"/>
        <v>Nov</v>
      </c>
      <c r="I3016" s="5">
        <f>YEAR(SALES!$A3016)</f>
        <v>2025</v>
      </c>
    </row>
    <row r="3017" spans="1:9" x14ac:dyDescent="0.35">
      <c r="A3017" s="7" t="s">
        <v>379</v>
      </c>
      <c r="B3017" s="7" t="s">
        <v>381</v>
      </c>
      <c r="C3017" s="7" t="s">
        <v>15</v>
      </c>
      <c r="D3017" s="7" t="s">
        <v>14</v>
      </c>
      <c r="E3017" s="7">
        <v>3</v>
      </c>
      <c r="F3017" s="7" cm="1">
        <f t="array" ref="F3017">_xlfn.XLOOKUP(SALES!$D3017,TRIM(Table5[PRODUCTS]),Table5[SELLING PRICE])</f>
        <v>4000</v>
      </c>
      <c r="G3017" s="7">
        <f t="shared" si="94"/>
        <v>12000</v>
      </c>
      <c r="H3017" s="6" t="str">
        <f t="shared" si="95"/>
        <v>Nov</v>
      </c>
      <c r="I3017" s="5">
        <f>YEAR(SALES!$A3017)</f>
        <v>2025</v>
      </c>
    </row>
    <row r="3018" spans="1:9" x14ac:dyDescent="0.35">
      <c r="A3018" s="5" t="s">
        <v>362</v>
      </c>
      <c r="B3018" s="5" t="s">
        <v>361</v>
      </c>
      <c r="C3018" s="5" t="s">
        <v>15</v>
      </c>
      <c r="D3018" s="5" t="s">
        <v>14</v>
      </c>
      <c r="E3018" s="5">
        <v>5</v>
      </c>
      <c r="F3018" s="5" cm="1">
        <f t="array" ref="F3018">_xlfn.XLOOKUP(SALES!$D3018,TRIM(Table5[PRODUCTS]),Table5[SELLING PRICE])</f>
        <v>4000</v>
      </c>
      <c r="G3018" s="5">
        <f t="shared" si="94"/>
        <v>20000</v>
      </c>
      <c r="H3018" s="6" t="str">
        <f t="shared" si="95"/>
        <v>Nov</v>
      </c>
      <c r="I3018" s="5">
        <f>YEAR(SALES!$A3018)</f>
        <v>2025</v>
      </c>
    </row>
    <row r="3019" spans="1:9" x14ac:dyDescent="0.35">
      <c r="A3019" s="7" t="s">
        <v>302</v>
      </c>
      <c r="B3019" s="7" t="s">
        <v>311</v>
      </c>
      <c r="C3019" s="7" t="s">
        <v>15</v>
      </c>
      <c r="D3019" s="7" t="s">
        <v>14</v>
      </c>
      <c r="E3019" s="7">
        <v>10</v>
      </c>
      <c r="F3019" s="7" cm="1">
        <f t="array" ref="F3019">_xlfn.XLOOKUP(SALES!$D3019,TRIM(Table5[PRODUCTS]),Table5[SELLING PRICE])</f>
        <v>4000</v>
      </c>
      <c r="G3019" s="7">
        <f t="shared" si="94"/>
        <v>40000</v>
      </c>
      <c r="H3019" s="6" t="str">
        <f t="shared" si="95"/>
        <v>Nov</v>
      </c>
      <c r="I3019" s="5">
        <f>YEAR(SALES!$A3019)</f>
        <v>2025</v>
      </c>
    </row>
    <row r="3020" spans="1:9" x14ac:dyDescent="0.35">
      <c r="A3020" s="5" t="s">
        <v>295</v>
      </c>
      <c r="B3020" s="5" t="s">
        <v>300</v>
      </c>
      <c r="C3020" s="5" t="s">
        <v>15</v>
      </c>
      <c r="D3020" s="5" t="s">
        <v>14</v>
      </c>
      <c r="E3020" s="5">
        <v>1</v>
      </c>
      <c r="F3020" s="5" cm="1">
        <f t="array" ref="F3020">_xlfn.XLOOKUP(SALES!$D3020,TRIM(Table5[PRODUCTS]),Table5[SELLING PRICE])</f>
        <v>4000</v>
      </c>
      <c r="G3020" s="5">
        <f t="shared" si="94"/>
        <v>4000</v>
      </c>
      <c r="H3020" s="6" t="str">
        <f t="shared" si="95"/>
        <v>Nov</v>
      </c>
      <c r="I3020" s="5">
        <f>YEAR(SALES!$A3020)</f>
        <v>2025</v>
      </c>
    </row>
    <row r="3021" spans="1:9" x14ac:dyDescent="0.35">
      <c r="A3021" s="7" t="s">
        <v>278</v>
      </c>
      <c r="B3021" s="7" t="s">
        <v>277</v>
      </c>
      <c r="C3021" s="7" t="s">
        <v>15</v>
      </c>
      <c r="D3021" s="7" t="s">
        <v>14</v>
      </c>
      <c r="E3021" s="7">
        <v>5</v>
      </c>
      <c r="F3021" s="7" cm="1">
        <f t="array" ref="F3021">_xlfn.XLOOKUP(SALES!$D3021,TRIM(Table5[PRODUCTS]),Table5[SELLING PRICE])</f>
        <v>4000</v>
      </c>
      <c r="G3021" s="7">
        <f t="shared" si="94"/>
        <v>20000</v>
      </c>
      <c r="H3021" s="6" t="str">
        <f t="shared" si="95"/>
        <v>Nov</v>
      </c>
      <c r="I3021" s="7">
        <f>YEAR(SALES!$A3021)</f>
        <v>2025</v>
      </c>
    </row>
    <row r="3022" spans="1:9" x14ac:dyDescent="0.35">
      <c r="A3022" s="5" t="s">
        <v>13</v>
      </c>
      <c r="B3022" s="5" t="s">
        <v>16</v>
      </c>
      <c r="C3022" s="5" t="s">
        <v>15</v>
      </c>
      <c r="D3022" s="5" t="s">
        <v>14</v>
      </c>
      <c r="E3022" s="5">
        <v>3</v>
      </c>
      <c r="F3022" s="5" cm="1">
        <f t="array" ref="F3022">_xlfn.XLOOKUP(SALES!$D3022,TRIM(Table5[PRODUCTS]),Table5[SELLING PRICE])</f>
        <v>4000</v>
      </c>
      <c r="G3022" s="5">
        <f t="shared" si="94"/>
        <v>12000</v>
      </c>
      <c r="H3022" s="6" t="str">
        <f t="shared" si="95"/>
        <v>Dec</v>
      </c>
      <c r="I3022" s="5">
        <f>YEAR(SALES!$A3022)</f>
        <v>2025</v>
      </c>
    </row>
    <row r="3023" spans="1:9" x14ac:dyDescent="0.35">
      <c r="A3023" s="7" t="s">
        <v>7108</v>
      </c>
      <c r="B3023" s="7" t="s">
        <v>7116</v>
      </c>
      <c r="C3023" s="7" t="s">
        <v>15</v>
      </c>
      <c r="D3023" s="7" t="s">
        <v>39</v>
      </c>
      <c r="E3023" s="7">
        <v>8</v>
      </c>
      <c r="F3023" s="7" cm="1">
        <f t="array" ref="F3023">_xlfn.XLOOKUP(SALES!$D3023,TRIM(Table5[PRODUCTS]),Table5[SELLING PRICE])</f>
        <v>3000</v>
      </c>
      <c r="G3023" s="7">
        <f t="shared" si="94"/>
        <v>24000</v>
      </c>
      <c r="H3023" s="6" t="str">
        <f t="shared" si="95"/>
        <v>Jan</v>
      </c>
      <c r="I3023" s="5">
        <f>YEAR(SALES!$A3023)</f>
        <v>2023</v>
      </c>
    </row>
    <row r="3024" spans="1:9" x14ac:dyDescent="0.35">
      <c r="A3024" s="5" t="s">
        <v>7082</v>
      </c>
      <c r="B3024" s="5" t="s">
        <v>7084</v>
      </c>
      <c r="C3024" s="5" t="s">
        <v>15</v>
      </c>
      <c r="D3024" s="5" t="s">
        <v>39</v>
      </c>
      <c r="E3024" s="5">
        <v>9</v>
      </c>
      <c r="F3024" s="5" cm="1">
        <f t="array" ref="F3024">_xlfn.XLOOKUP(SALES!$D3024,TRIM(Table5[PRODUCTS]),Table5[SELLING PRICE])</f>
        <v>3000</v>
      </c>
      <c r="G3024" s="5">
        <f t="shared" si="94"/>
        <v>27000</v>
      </c>
      <c r="H3024" s="6" t="str">
        <f t="shared" si="95"/>
        <v>Jan</v>
      </c>
      <c r="I3024" s="5">
        <f>YEAR(SALES!$A3024)</f>
        <v>2023</v>
      </c>
    </row>
    <row r="3025" spans="1:9" x14ac:dyDescent="0.35">
      <c r="A3025" s="7" t="s">
        <v>7015</v>
      </c>
      <c r="B3025" s="7" t="s">
        <v>7018</v>
      </c>
      <c r="C3025" s="7" t="s">
        <v>15</v>
      </c>
      <c r="D3025" s="7" t="s">
        <v>39</v>
      </c>
      <c r="E3025" s="7">
        <v>3</v>
      </c>
      <c r="F3025" s="7" cm="1">
        <f t="array" ref="F3025">_xlfn.XLOOKUP(SALES!$D3025,TRIM(Table5[PRODUCTS]),Table5[SELLING PRICE])</f>
        <v>3000</v>
      </c>
      <c r="G3025" s="7">
        <f t="shared" si="94"/>
        <v>9000</v>
      </c>
      <c r="H3025" s="6" t="str">
        <f t="shared" si="95"/>
        <v>Jan</v>
      </c>
      <c r="I3025" s="5">
        <f>YEAR(SALES!$A3025)</f>
        <v>2023</v>
      </c>
    </row>
    <row r="3026" spans="1:9" x14ac:dyDescent="0.35">
      <c r="A3026" s="5" t="s">
        <v>6941</v>
      </c>
      <c r="B3026" s="5" t="s">
        <v>6946</v>
      </c>
      <c r="C3026" s="5" t="s">
        <v>15</v>
      </c>
      <c r="D3026" s="5" t="s">
        <v>39</v>
      </c>
      <c r="E3026" s="5">
        <v>15</v>
      </c>
      <c r="F3026" s="5" cm="1">
        <f t="array" ref="F3026">_xlfn.XLOOKUP(SALES!$D3026,TRIM(Table5[PRODUCTS]),Table5[SELLING PRICE])</f>
        <v>3000</v>
      </c>
      <c r="G3026" s="5">
        <f t="shared" si="94"/>
        <v>45000</v>
      </c>
      <c r="H3026" s="6" t="str">
        <f t="shared" si="95"/>
        <v>Jan</v>
      </c>
      <c r="I3026" s="5">
        <f>YEAR(SALES!$A3026)</f>
        <v>2023</v>
      </c>
    </row>
    <row r="3027" spans="1:9" x14ac:dyDescent="0.35">
      <c r="A3027" s="7" t="s">
        <v>6893</v>
      </c>
      <c r="B3027" s="7" t="s">
        <v>6894</v>
      </c>
      <c r="C3027" s="7" t="s">
        <v>15</v>
      </c>
      <c r="D3027" s="7" t="s">
        <v>39</v>
      </c>
      <c r="E3027" s="7">
        <v>11</v>
      </c>
      <c r="F3027" s="7" cm="1">
        <f t="array" ref="F3027">_xlfn.XLOOKUP(SALES!$D3027,TRIM(Table5[PRODUCTS]),Table5[SELLING PRICE])</f>
        <v>3000</v>
      </c>
      <c r="G3027" s="7">
        <f t="shared" si="94"/>
        <v>33000</v>
      </c>
      <c r="H3027" s="6" t="str">
        <f t="shared" si="95"/>
        <v>Feb</v>
      </c>
      <c r="I3027" s="7">
        <f>YEAR(SALES!$A3027)</f>
        <v>2023</v>
      </c>
    </row>
    <row r="3028" spans="1:9" x14ac:dyDescent="0.35">
      <c r="A3028" s="5" t="s">
        <v>6800</v>
      </c>
      <c r="B3028" s="5" t="s">
        <v>6807</v>
      </c>
      <c r="C3028" s="5" t="s">
        <v>15</v>
      </c>
      <c r="D3028" s="5" t="s">
        <v>39</v>
      </c>
      <c r="E3028" s="5">
        <v>8</v>
      </c>
      <c r="F3028" s="5" cm="1">
        <f t="array" ref="F3028">_xlfn.XLOOKUP(SALES!$D3028,TRIM(Table5[PRODUCTS]),Table5[SELLING PRICE])</f>
        <v>3000</v>
      </c>
      <c r="G3028" s="5">
        <f t="shared" si="94"/>
        <v>24000</v>
      </c>
      <c r="H3028" s="6" t="str">
        <f t="shared" si="95"/>
        <v>Feb</v>
      </c>
      <c r="I3028" s="5">
        <f>YEAR(SALES!$A3028)</f>
        <v>2023</v>
      </c>
    </row>
    <row r="3029" spans="1:9" x14ac:dyDescent="0.35">
      <c r="A3029" s="7" t="s">
        <v>6767</v>
      </c>
      <c r="B3029" s="7" t="s">
        <v>6770</v>
      </c>
      <c r="C3029" s="7" t="s">
        <v>15</v>
      </c>
      <c r="D3029" s="7" t="s">
        <v>39</v>
      </c>
      <c r="E3029" s="7">
        <v>15</v>
      </c>
      <c r="F3029" s="7" cm="1">
        <f t="array" ref="F3029">_xlfn.XLOOKUP(SALES!$D3029,TRIM(Table5[PRODUCTS]),Table5[SELLING PRICE])</f>
        <v>3000</v>
      </c>
      <c r="G3029" s="7">
        <f t="shared" si="94"/>
        <v>45000</v>
      </c>
      <c r="H3029" s="6" t="str">
        <f t="shared" si="95"/>
        <v>Feb</v>
      </c>
      <c r="I3029" s="5">
        <f>YEAR(SALES!$A3029)</f>
        <v>2023</v>
      </c>
    </row>
    <row r="3030" spans="1:9" x14ac:dyDescent="0.35">
      <c r="A3030" s="5" t="s">
        <v>6767</v>
      </c>
      <c r="B3030" s="5" t="s">
        <v>6769</v>
      </c>
      <c r="C3030" s="5" t="s">
        <v>15</v>
      </c>
      <c r="D3030" s="5" t="s">
        <v>39</v>
      </c>
      <c r="E3030" s="5">
        <v>13</v>
      </c>
      <c r="F3030" s="5" cm="1">
        <f t="array" ref="F3030">_xlfn.XLOOKUP(SALES!$D3030,TRIM(Table5[PRODUCTS]),Table5[SELLING PRICE])</f>
        <v>3000</v>
      </c>
      <c r="G3030" s="5">
        <f t="shared" si="94"/>
        <v>39000</v>
      </c>
      <c r="H3030" s="6" t="str">
        <f t="shared" si="95"/>
        <v>Feb</v>
      </c>
      <c r="I3030" s="5">
        <f>YEAR(SALES!$A3030)</f>
        <v>2023</v>
      </c>
    </row>
    <row r="3031" spans="1:9" x14ac:dyDescent="0.35">
      <c r="A3031" s="7" t="s">
        <v>6694</v>
      </c>
      <c r="B3031" s="7" t="s">
        <v>6693</v>
      </c>
      <c r="C3031" s="7" t="s">
        <v>15</v>
      </c>
      <c r="D3031" s="7" t="s">
        <v>39</v>
      </c>
      <c r="E3031" s="7">
        <v>12</v>
      </c>
      <c r="F3031" s="7" cm="1">
        <f t="array" ref="F3031">_xlfn.XLOOKUP(SALES!$D3031,TRIM(Table5[PRODUCTS]),Table5[SELLING PRICE])</f>
        <v>3000</v>
      </c>
      <c r="G3031" s="7">
        <f t="shared" si="94"/>
        <v>36000</v>
      </c>
      <c r="H3031" s="6" t="str">
        <f t="shared" si="95"/>
        <v>Mar</v>
      </c>
      <c r="I3031" s="5">
        <f>YEAR(SALES!$A3031)</f>
        <v>2023</v>
      </c>
    </row>
    <row r="3032" spans="1:9" x14ac:dyDescent="0.35">
      <c r="A3032" s="5" t="s">
        <v>6685</v>
      </c>
      <c r="B3032" s="5" t="s">
        <v>6691</v>
      </c>
      <c r="C3032" s="5" t="s">
        <v>15</v>
      </c>
      <c r="D3032" s="5" t="s">
        <v>39</v>
      </c>
      <c r="E3032" s="5">
        <v>3</v>
      </c>
      <c r="F3032" s="5" cm="1">
        <f t="array" ref="F3032">_xlfn.XLOOKUP(SALES!$D3032,TRIM(Table5[PRODUCTS]),Table5[SELLING PRICE])</f>
        <v>3000</v>
      </c>
      <c r="G3032" s="5">
        <f t="shared" si="94"/>
        <v>9000</v>
      </c>
      <c r="H3032" s="6" t="str">
        <f t="shared" si="95"/>
        <v>Mar</v>
      </c>
      <c r="I3032" s="5">
        <f>YEAR(SALES!$A3032)</f>
        <v>2023</v>
      </c>
    </row>
    <row r="3033" spans="1:9" x14ac:dyDescent="0.35">
      <c r="A3033" s="7" t="s">
        <v>6668</v>
      </c>
      <c r="B3033" s="7" t="s">
        <v>6676</v>
      </c>
      <c r="C3033" s="7" t="s">
        <v>15</v>
      </c>
      <c r="D3033" s="7" t="s">
        <v>39</v>
      </c>
      <c r="E3033" s="7">
        <v>8</v>
      </c>
      <c r="F3033" s="7" cm="1">
        <f t="array" ref="F3033">_xlfn.XLOOKUP(SALES!$D3033,TRIM(Table5[PRODUCTS]),Table5[SELLING PRICE])</f>
        <v>3000</v>
      </c>
      <c r="G3033" s="7">
        <f t="shared" si="94"/>
        <v>24000</v>
      </c>
      <c r="H3033" s="6" t="str">
        <f t="shared" si="95"/>
        <v>Mar</v>
      </c>
      <c r="I3033" s="7">
        <f>YEAR(SALES!$A3033)</f>
        <v>2023</v>
      </c>
    </row>
    <row r="3034" spans="1:9" x14ac:dyDescent="0.35">
      <c r="A3034" s="5" t="s">
        <v>6638</v>
      </c>
      <c r="B3034" s="5" t="s">
        <v>6644</v>
      </c>
      <c r="C3034" s="5" t="s">
        <v>15</v>
      </c>
      <c r="D3034" s="5" t="s">
        <v>39</v>
      </c>
      <c r="E3034" s="5">
        <v>9</v>
      </c>
      <c r="F3034" s="5" cm="1">
        <f t="array" ref="F3034">_xlfn.XLOOKUP(SALES!$D3034,TRIM(Table5[PRODUCTS]),Table5[SELLING PRICE])</f>
        <v>3000</v>
      </c>
      <c r="G3034" s="5">
        <f t="shared" si="94"/>
        <v>27000</v>
      </c>
      <c r="H3034" s="6" t="str">
        <f t="shared" si="95"/>
        <v>Mar</v>
      </c>
      <c r="I3034" s="5">
        <f>YEAR(SALES!$A3034)</f>
        <v>2023</v>
      </c>
    </row>
    <row r="3035" spans="1:9" x14ac:dyDescent="0.35">
      <c r="A3035" s="7" t="s">
        <v>6638</v>
      </c>
      <c r="B3035" s="7" t="s">
        <v>6641</v>
      </c>
      <c r="C3035" s="7" t="s">
        <v>15</v>
      </c>
      <c r="D3035" s="7" t="s">
        <v>39</v>
      </c>
      <c r="E3035" s="7">
        <v>2</v>
      </c>
      <c r="F3035" s="7" cm="1">
        <f t="array" ref="F3035">_xlfn.XLOOKUP(SALES!$D3035,TRIM(Table5[PRODUCTS]),Table5[SELLING PRICE])</f>
        <v>3000</v>
      </c>
      <c r="G3035" s="7">
        <f t="shared" si="94"/>
        <v>6000</v>
      </c>
      <c r="H3035" s="6" t="str">
        <f t="shared" si="95"/>
        <v>Mar</v>
      </c>
      <c r="I3035" s="5">
        <f>YEAR(SALES!$A3035)</f>
        <v>2023</v>
      </c>
    </row>
    <row r="3036" spans="1:9" x14ac:dyDescent="0.35">
      <c r="A3036" s="5" t="s">
        <v>6586</v>
      </c>
      <c r="B3036" s="5" t="s">
        <v>6590</v>
      </c>
      <c r="C3036" s="5" t="s">
        <v>15</v>
      </c>
      <c r="D3036" s="5" t="s">
        <v>39</v>
      </c>
      <c r="E3036" s="5">
        <v>12</v>
      </c>
      <c r="F3036" s="5" cm="1">
        <f t="array" ref="F3036">_xlfn.XLOOKUP(SALES!$D3036,TRIM(Table5[PRODUCTS]),Table5[SELLING PRICE])</f>
        <v>3000</v>
      </c>
      <c r="G3036" s="5">
        <f t="shared" si="94"/>
        <v>36000</v>
      </c>
      <c r="H3036" s="6" t="str">
        <f t="shared" si="95"/>
        <v>Mar</v>
      </c>
      <c r="I3036" s="5">
        <f>YEAR(SALES!$A3036)</f>
        <v>2023</v>
      </c>
    </row>
    <row r="3037" spans="1:9" x14ac:dyDescent="0.35">
      <c r="A3037" s="7" t="s">
        <v>6442</v>
      </c>
      <c r="B3037" s="7" t="s">
        <v>6448</v>
      </c>
      <c r="C3037" s="7" t="s">
        <v>15</v>
      </c>
      <c r="D3037" s="7" t="s">
        <v>39</v>
      </c>
      <c r="E3037" s="7">
        <v>12</v>
      </c>
      <c r="F3037" s="7" cm="1">
        <f t="array" ref="F3037">_xlfn.XLOOKUP(SALES!$D3037,TRIM(Table5[PRODUCTS]),Table5[SELLING PRICE])</f>
        <v>3000</v>
      </c>
      <c r="G3037" s="7">
        <f t="shared" si="94"/>
        <v>36000</v>
      </c>
      <c r="H3037" s="6" t="str">
        <f t="shared" si="95"/>
        <v>Apr</v>
      </c>
      <c r="I3037" s="5">
        <f>YEAR(SALES!$A3037)</f>
        <v>2023</v>
      </c>
    </row>
    <row r="3038" spans="1:9" x14ac:dyDescent="0.35">
      <c r="A3038" s="5" t="s">
        <v>6424</v>
      </c>
      <c r="B3038" s="5" t="s">
        <v>6429</v>
      </c>
      <c r="C3038" s="5" t="s">
        <v>15</v>
      </c>
      <c r="D3038" s="5" t="s">
        <v>39</v>
      </c>
      <c r="E3038" s="5">
        <v>11</v>
      </c>
      <c r="F3038" s="5" cm="1">
        <f t="array" ref="F3038">_xlfn.XLOOKUP(SALES!$D3038,TRIM(Table5[PRODUCTS]),Table5[SELLING PRICE])</f>
        <v>3000</v>
      </c>
      <c r="G3038" s="5">
        <f t="shared" si="94"/>
        <v>33000</v>
      </c>
      <c r="H3038" s="6" t="str">
        <f t="shared" si="95"/>
        <v>Apr</v>
      </c>
      <c r="I3038" s="5">
        <f>YEAR(SALES!$A3038)</f>
        <v>2023</v>
      </c>
    </row>
    <row r="3039" spans="1:9" x14ac:dyDescent="0.35">
      <c r="A3039" s="7" t="s">
        <v>6415</v>
      </c>
      <c r="B3039" s="7" t="s">
        <v>6420</v>
      </c>
      <c r="C3039" s="7" t="s">
        <v>15</v>
      </c>
      <c r="D3039" s="7" t="s">
        <v>39</v>
      </c>
      <c r="E3039" s="7">
        <v>12</v>
      </c>
      <c r="F3039" s="7" cm="1">
        <f t="array" ref="F3039">_xlfn.XLOOKUP(SALES!$D3039,TRIM(Table5[PRODUCTS]),Table5[SELLING PRICE])</f>
        <v>3000</v>
      </c>
      <c r="G3039" s="7">
        <f t="shared" si="94"/>
        <v>36000</v>
      </c>
      <c r="H3039" s="6" t="str">
        <f t="shared" si="95"/>
        <v>Apr</v>
      </c>
      <c r="I3039" s="7">
        <f>YEAR(SALES!$A3039)</f>
        <v>2023</v>
      </c>
    </row>
    <row r="3040" spans="1:9" x14ac:dyDescent="0.35">
      <c r="A3040" s="5" t="s">
        <v>6403</v>
      </c>
      <c r="B3040" s="5" t="s">
        <v>6411</v>
      </c>
      <c r="C3040" s="5" t="s">
        <v>15</v>
      </c>
      <c r="D3040" s="5" t="s">
        <v>39</v>
      </c>
      <c r="E3040" s="5">
        <v>9</v>
      </c>
      <c r="F3040" s="5" cm="1">
        <f t="array" ref="F3040">_xlfn.XLOOKUP(SALES!$D3040,TRIM(Table5[PRODUCTS]),Table5[SELLING PRICE])</f>
        <v>3000</v>
      </c>
      <c r="G3040" s="5">
        <f t="shared" si="94"/>
        <v>27000</v>
      </c>
      <c r="H3040" s="6" t="str">
        <f t="shared" si="95"/>
        <v>Apr</v>
      </c>
      <c r="I3040" s="5">
        <f>YEAR(SALES!$A3040)</f>
        <v>2023</v>
      </c>
    </row>
    <row r="3041" spans="1:9" x14ac:dyDescent="0.35">
      <c r="A3041" s="7" t="s">
        <v>6352</v>
      </c>
      <c r="B3041" s="7" t="s">
        <v>6351</v>
      </c>
      <c r="C3041" s="7" t="s">
        <v>15</v>
      </c>
      <c r="D3041" s="7" t="s">
        <v>39</v>
      </c>
      <c r="E3041" s="7">
        <v>7</v>
      </c>
      <c r="F3041" s="7" cm="1">
        <f t="array" ref="F3041">_xlfn.XLOOKUP(SALES!$D3041,TRIM(Table5[PRODUCTS]),Table5[SELLING PRICE])</f>
        <v>3000</v>
      </c>
      <c r="G3041" s="7">
        <f t="shared" si="94"/>
        <v>21000</v>
      </c>
      <c r="H3041" s="6" t="str">
        <f t="shared" si="95"/>
        <v>Apr</v>
      </c>
      <c r="I3041" s="5">
        <f>YEAR(SALES!$A3041)</f>
        <v>2023</v>
      </c>
    </row>
    <row r="3042" spans="1:9" x14ac:dyDescent="0.35">
      <c r="A3042" s="5" t="s">
        <v>6322</v>
      </c>
      <c r="B3042" s="5" t="s">
        <v>6321</v>
      </c>
      <c r="C3042" s="5" t="s">
        <v>15</v>
      </c>
      <c r="D3042" s="5" t="s">
        <v>39</v>
      </c>
      <c r="E3042" s="5">
        <v>5</v>
      </c>
      <c r="F3042" s="5" cm="1">
        <f t="array" ref="F3042">_xlfn.XLOOKUP(SALES!$D3042,TRIM(Table5[PRODUCTS]),Table5[SELLING PRICE])</f>
        <v>3000</v>
      </c>
      <c r="G3042" s="5">
        <f t="shared" si="94"/>
        <v>15000</v>
      </c>
      <c r="H3042" s="6" t="str">
        <f t="shared" si="95"/>
        <v>May</v>
      </c>
      <c r="I3042" s="5">
        <f>YEAR(SALES!$A3042)</f>
        <v>2023</v>
      </c>
    </row>
    <row r="3043" spans="1:9" x14ac:dyDescent="0.35">
      <c r="A3043" s="7" t="s">
        <v>6236</v>
      </c>
      <c r="B3043" s="7" t="s">
        <v>6243</v>
      </c>
      <c r="C3043" s="7" t="s">
        <v>15</v>
      </c>
      <c r="D3043" s="7" t="s">
        <v>39</v>
      </c>
      <c r="E3043" s="7">
        <v>2</v>
      </c>
      <c r="F3043" s="7" cm="1">
        <f t="array" ref="F3043">_xlfn.XLOOKUP(SALES!$D3043,TRIM(Table5[PRODUCTS]),Table5[SELLING PRICE])</f>
        <v>3000</v>
      </c>
      <c r="G3043" s="7">
        <f t="shared" si="94"/>
        <v>6000</v>
      </c>
      <c r="H3043" s="6" t="str">
        <f t="shared" si="95"/>
        <v>May</v>
      </c>
      <c r="I3043" s="5">
        <f>YEAR(SALES!$A3043)</f>
        <v>2023</v>
      </c>
    </row>
    <row r="3044" spans="1:9" x14ac:dyDescent="0.35">
      <c r="A3044" s="5" t="s">
        <v>6201</v>
      </c>
      <c r="B3044" s="5" t="s">
        <v>6206</v>
      </c>
      <c r="C3044" s="5" t="s">
        <v>15</v>
      </c>
      <c r="D3044" s="5" t="s">
        <v>39</v>
      </c>
      <c r="E3044" s="5">
        <v>3</v>
      </c>
      <c r="F3044" s="5" cm="1">
        <f t="array" ref="F3044">_xlfn.XLOOKUP(SALES!$D3044,TRIM(Table5[PRODUCTS]),Table5[SELLING PRICE])</f>
        <v>3000</v>
      </c>
      <c r="G3044" s="5">
        <f t="shared" si="94"/>
        <v>9000</v>
      </c>
      <c r="H3044" s="6" t="str">
        <f t="shared" si="95"/>
        <v>May</v>
      </c>
      <c r="I3044" s="5">
        <f>YEAR(SALES!$A3044)</f>
        <v>2023</v>
      </c>
    </row>
    <row r="3045" spans="1:9" x14ac:dyDescent="0.35">
      <c r="A3045" s="7" t="s">
        <v>6150</v>
      </c>
      <c r="B3045" s="7" t="s">
        <v>6153</v>
      </c>
      <c r="C3045" s="7" t="s">
        <v>15</v>
      </c>
      <c r="D3045" s="7" t="s">
        <v>39</v>
      </c>
      <c r="E3045" s="7">
        <v>15</v>
      </c>
      <c r="F3045" s="7" cm="1">
        <f t="array" ref="F3045">_xlfn.XLOOKUP(SALES!$D3045,TRIM(Table5[PRODUCTS]),Table5[SELLING PRICE])</f>
        <v>3000</v>
      </c>
      <c r="G3045" s="7">
        <f t="shared" si="94"/>
        <v>45000</v>
      </c>
      <c r="H3045" s="6" t="str">
        <f t="shared" si="95"/>
        <v>May</v>
      </c>
      <c r="I3045" s="7">
        <f>YEAR(SALES!$A3045)</f>
        <v>2023</v>
      </c>
    </row>
    <row r="3046" spans="1:9" x14ac:dyDescent="0.35">
      <c r="A3046" s="5" t="s">
        <v>6140</v>
      </c>
      <c r="B3046" s="5" t="s">
        <v>6141</v>
      </c>
      <c r="C3046" s="5" t="s">
        <v>15</v>
      </c>
      <c r="D3046" s="5" t="s">
        <v>39</v>
      </c>
      <c r="E3046" s="5">
        <v>5</v>
      </c>
      <c r="F3046" s="5" cm="1">
        <f t="array" ref="F3046">_xlfn.XLOOKUP(SALES!$D3046,TRIM(Table5[PRODUCTS]),Table5[SELLING PRICE])</f>
        <v>3000</v>
      </c>
      <c r="G3046" s="5">
        <f t="shared" si="94"/>
        <v>15000</v>
      </c>
      <c r="H3046" s="6" t="str">
        <f t="shared" si="95"/>
        <v>May</v>
      </c>
      <c r="I3046" s="5">
        <f>YEAR(SALES!$A3046)</f>
        <v>2023</v>
      </c>
    </row>
    <row r="3047" spans="1:9" x14ac:dyDescent="0.35">
      <c r="A3047" s="7" t="s">
        <v>6127</v>
      </c>
      <c r="B3047" s="7" t="s">
        <v>6131</v>
      </c>
      <c r="C3047" s="7" t="s">
        <v>15</v>
      </c>
      <c r="D3047" s="7" t="s">
        <v>39</v>
      </c>
      <c r="E3047" s="7">
        <v>4</v>
      </c>
      <c r="F3047" s="7" cm="1">
        <f t="array" ref="F3047">_xlfn.XLOOKUP(SALES!$D3047,TRIM(Table5[PRODUCTS]),Table5[SELLING PRICE])</f>
        <v>3000</v>
      </c>
      <c r="G3047" s="7">
        <f t="shared" si="94"/>
        <v>12000</v>
      </c>
      <c r="H3047" s="6" t="str">
        <f t="shared" si="95"/>
        <v>May</v>
      </c>
      <c r="I3047" s="5">
        <f>YEAR(SALES!$A3047)</f>
        <v>2023</v>
      </c>
    </row>
    <row r="3048" spans="1:9" x14ac:dyDescent="0.35">
      <c r="A3048" s="5" t="s">
        <v>6071</v>
      </c>
      <c r="B3048" s="5" t="s">
        <v>6075</v>
      </c>
      <c r="C3048" s="5" t="s">
        <v>15</v>
      </c>
      <c r="D3048" s="5" t="s">
        <v>39</v>
      </c>
      <c r="E3048" s="5">
        <v>6</v>
      </c>
      <c r="F3048" s="5" cm="1">
        <f t="array" ref="F3048">_xlfn.XLOOKUP(SALES!$D3048,TRIM(Table5[PRODUCTS]),Table5[SELLING PRICE])</f>
        <v>3000</v>
      </c>
      <c r="G3048" s="5">
        <f t="shared" si="94"/>
        <v>18000</v>
      </c>
      <c r="H3048" s="6" t="str">
        <f t="shared" si="95"/>
        <v>Jun</v>
      </c>
      <c r="I3048" s="5">
        <f>YEAR(SALES!$A3048)</f>
        <v>2023</v>
      </c>
    </row>
    <row r="3049" spans="1:9" x14ac:dyDescent="0.35">
      <c r="A3049" s="7" t="s">
        <v>5981</v>
      </c>
      <c r="B3049" s="7" t="s">
        <v>5984</v>
      </c>
      <c r="C3049" s="7" t="s">
        <v>15</v>
      </c>
      <c r="D3049" s="7" t="s">
        <v>39</v>
      </c>
      <c r="E3049" s="7">
        <v>12</v>
      </c>
      <c r="F3049" s="7" cm="1">
        <f t="array" ref="F3049">_xlfn.XLOOKUP(SALES!$D3049,TRIM(Table5[PRODUCTS]),Table5[SELLING PRICE])</f>
        <v>3000</v>
      </c>
      <c r="G3049" s="7">
        <f t="shared" si="94"/>
        <v>36000</v>
      </c>
      <c r="H3049" s="6" t="str">
        <f t="shared" si="95"/>
        <v>Jun</v>
      </c>
      <c r="I3049" s="5">
        <f>YEAR(SALES!$A3049)</f>
        <v>2023</v>
      </c>
    </row>
    <row r="3050" spans="1:9" x14ac:dyDescent="0.35">
      <c r="A3050" s="5" t="s">
        <v>5914</v>
      </c>
      <c r="B3050" s="5" t="s">
        <v>5913</v>
      </c>
      <c r="C3050" s="5" t="s">
        <v>15</v>
      </c>
      <c r="D3050" s="5" t="s">
        <v>39</v>
      </c>
      <c r="E3050" s="5">
        <v>6</v>
      </c>
      <c r="F3050" s="5" cm="1">
        <f t="array" ref="F3050">_xlfn.XLOOKUP(SALES!$D3050,TRIM(Table5[PRODUCTS]),Table5[SELLING PRICE])</f>
        <v>3000</v>
      </c>
      <c r="G3050" s="5">
        <f t="shared" si="94"/>
        <v>18000</v>
      </c>
      <c r="H3050" s="6" t="str">
        <f t="shared" si="95"/>
        <v>Jun</v>
      </c>
      <c r="I3050" s="5">
        <f>YEAR(SALES!$A3050)</f>
        <v>2023</v>
      </c>
    </row>
    <row r="3051" spans="1:9" x14ac:dyDescent="0.35">
      <c r="A3051" s="7" t="s">
        <v>5902</v>
      </c>
      <c r="B3051" s="7" t="s">
        <v>5905</v>
      </c>
      <c r="C3051" s="7" t="s">
        <v>15</v>
      </c>
      <c r="D3051" s="7" t="s">
        <v>39</v>
      </c>
      <c r="E3051" s="7">
        <v>14</v>
      </c>
      <c r="F3051" s="7" cm="1">
        <f t="array" ref="F3051">_xlfn.XLOOKUP(SALES!$D3051,TRIM(Table5[PRODUCTS]),Table5[SELLING PRICE])</f>
        <v>3000</v>
      </c>
      <c r="G3051" s="7">
        <f t="shared" si="94"/>
        <v>42000</v>
      </c>
      <c r="H3051" s="6" t="str">
        <f t="shared" si="95"/>
        <v>Jul</v>
      </c>
      <c r="I3051" s="7">
        <f>YEAR(SALES!$A3051)</f>
        <v>2023</v>
      </c>
    </row>
    <row r="3052" spans="1:9" x14ac:dyDescent="0.35">
      <c r="A3052" s="5" t="s">
        <v>5833</v>
      </c>
      <c r="B3052" s="5" t="s">
        <v>5832</v>
      </c>
      <c r="C3052" s="5" t="s">
        <v>15</v>
      </c>
      <c r="D3052" s="5" t="s">
        <v>39</v>
      </c>
      <c r="E3052" s="5">
        <v>8</v>
      </c>
      <c r="F3052" s="5" cm="1">
        <f t="array" ref="F3052">_xlfn.XLOOKUP(SALES!$D3052,TRIM(Table5[PRODUCTS]),Table5[SELLING PRICE])</f>
        <v>3000</v>
      </c>
      <c r="G3052" s="5">
        <f t="shared" si="94"/>
        <v>24000</v>
      </c>
      <c r="H3052" s="6" t="str">
        <f t="shared" si="95"/>
        <v>Jul</v>
      </c>
      <c r="I3052" s="5">
        <f>YEAR(SALES!$A3052)</f>
        <v>2023</v>
      </c>
    </row>
    <row r="3053" spans="1:9" x14ac:dyDescent="0.35">
      <c r="A3053" s="7" t="s">
        <v>5776</v>
      </c>
      <c r="B3053" s="7" t="s">
        <v>5775</v>
      </c>
      <c r="C3053" s="7" t="s">
        <v>15</v>
      </c>
      <c r="D3053" s="7" t="s">
        <v>39</v>
      </c>
      <c r="E3053" s="7">
        <v>2</v>
      </c>
      <c r="F3053" s="7" cm="1">
        <f t="array" ref="F3053">_xlfn.XLOOKUP(SALES!$D3053,TRIM(Table5[PRODUCTS]),Table5[SELLING PRICE])</f>
        <v>3000</v>
      </c>
      <c r="G3053" s="7">
        <f t="shared" si="94"/>
        <v>6000</v>
      </c>
      <c r="H3053" s="6" t="str">
        <f t="shared" si="95"/>
        <v>Jul</v>
      </c>
      <c r="I3053" s="5">
        <f>YEAR(SALES!$A3053)</f>
        <v>2023</v>
      </c>
    </row>
    <row r="3054" spans="1:9" x14ac:dyDescent="0.35">
      <c r="A3054" s="5" t="s">
        <v>5701</v>
      </c>
      <c r="B3054" s="5" t="s">
        <v>5705</v>
      </c>
      <c r="C3054" s="5" t="s">
        <v>15</v>
      </c>
      <c r="D3054" s="5" t="s">
        <v>39</v>
      </c>
      <c r="E3054" s="5">
        <v>10</v>
      </c>
      <c r="F3054" s="5" cm="1">
        <f t="array" ref="F3054">_xlfn.XLOOKUP(SALES!$D3054,TRIM(Table5[PRODUCTS]),Table5[SELLING PRICE])</f>
        <v>3000</v>
      </c>
      <c r="G3054" s="5">
        <f t="shared" si="94"/>
        <v>30000</v>
      </c>
      <c r="H3054" s="6" t="str">
        <f t="shared" si="95"/>
        <v>Aug</v>
      </c>
      <c r="I3054" s="5">
        <f>YEAR(SALES!$A3054)</f>
        <v>2023</v>
      </c>
    </row>
    <row r="3055" spans="1:9" x14ac:dyDescent="0.35">
      <c r="A3055" s="7" t="s">
        <v>5687</v>
      </c>
      <c r="B3055" s="7" t="s">
        <v>5690</v>
      </c>
      <c r="C3055" s="7" t="s">
        <v>15</v>
      </c>
      <c r="D3055" s="7" t="s">
        <v>39</v>
      </c>
      <c r="E3055" s="7">
        <v>14</v>
      </c>
      <c r="F3055" s="7" cm="1">
        <f t="array" ref="F3055">_xlfn.XLOOKUP(SALES!$D3055,TRIM(Table5[PRODUCTS]),Table5[SELLING PRICE])</f>
        <v>3000</v>
      </c>
      <c r="G3055" s="7">
        <f t="shared" si="94"/>
        <v>42000</v>
      </c>
      <c r="H3055" s="6" t="str">
        <f t="shared" si="95"/>
        <v>Aug</v>
      </c>
      <c r="I3055" s="5">
        <f>YEAR(SALES!$A3055)</f>
        <v>2023</v>
      </c>
    </row>
    <row r="3056" spans="1:9" x14ac:dyDescent="0.35">
      <c r="A3056" s="5" t="s">
        <v>5687</v>
      </c>
      <c r="B3056" s="5" t="s">
        <v>5686</v>
      </c>
      <c r="C3056" s="5" t="s">
        <v>15</v>
      </c>
      <c r="D3056" s="5" t="s">
        <v>39</v>
      </c>
      <c r="E3056" s="5">
        <v>11</v>
      </c>
      <c r="F3056" s="5" cm="1">
        <f t="array" ref="F3056">_xlfn.XLOOKUP(SALES!$D3056,TRIM(Table5[PRODUCTS]),Table5[SELLING PRICE])</f>
        <v>3000</v>
      </c>
      <c r="G3056" s="5">
        <f t="shared" si="94"/>
        <v>33000</v>
      </c>
      <c r="H3056" s="6" t="str">
        <f t="shared" si="95"/>
        <v>Aug</v>
      </c>
      <c r="I3056" s="5">
        <f>YEAR(SALES!$A3056)</f>
        <v>2023</v>
      </c>
    </row>
    <row r="3057" spans="1:9" x14ac:dyDescent="0.35">
      <c r="A3057" s="7" t="s">
        <v>5612</v>
      </c>
      <c r="B3057" s="7" t="s">
        <v>5615</v>
      </c>
      <c r="C3057" s="7" t="s">
        <v>15</v>
      </c>
      <c r="D3057" s="7" t="s">
        <v>39</v>
      </c>
      <c r="E3057" s="7">
        <v>14</v>
      </c>
      <c r="F3057" s="7" cm="1">
        <f t="array" ref="F3057">_xlfn.XLOOKUP(SALES!$D3057,TRIM(Table5[PRODUCTS]),Table5[SELLING PRICE])</f>
        <v>3000</v>
      </c>
      <c r="G3057" s="7">
        <f t="shared" si="94"/>
        <v>42000</v>
      </c>
      <c r="H3057" s="6" t="str">
        <f t="shared" si="95"/>
        <v>Aug</v>
      </c>
      <c r="I3057" s="7">
        <f>YEAR(SALES!$A3057)</f>
        <v>2023</v>
      </c>
    </row>
    <row r="3058" spans="1:9" x14ac:dyDescent="0.35">
      <c r="A3058" s="5" t="s">
        <v>5602</v>
      </c>
      <c r="B3058" s="5" t="s">
        <v>5605</v>
      </c>
      <c r="C3058" s="5" t="s">
        <v>15</v>
      </c>
      <c r="D3058" s="5" t="s">
        <v>39</v>
      </c>
      <c r="E3058" s="5">
        <v>15</v>
      </c>
      <c r="F3058" s="5" cm="1">
        <f t="array" ref="F3058">_xlfn.XLOOKUP(SALES!$D3058,TRIM(Table5[PRODUCTS]),Table5[SELLING PRICE])</f>
        <v>3000</v>
      </c>
      <c r="G3058" s="5">
        <f t="shared" si="94"/>
        <v>45000</v>
      </c>
      <c r="H3058" s="6" t="str">
        <f t="shared" si="95"/>
        <v>Aug</v>
      </c>
      <c r="I3058" s="5">
        <f>YEAR(SALES!$A3058)</f>
        <v>2023</v>
      </c>
    </row>
    <row r="3059" spans="1:9" x14ac:dyDescent="0.35">
      <c r="A3059" s="7" t="s">
        <v>5582</v>
      </c>
      <c r="B3059" s="7" t="s">
        <v>5585</v>
      </c>
      <c r="C3059" s="7" t="s">
        <v>15</v>
      </c>
      <c r="D3059" s="7" t="s">
        <v>39</v>
      </c>
      <c r="E3059" s="7">
        <v>15</v>
      </c>
      <c r="F3059" s="7" cm="1">
        <f t="array" ref="F3059">_xlfn.XLOOKUP(SALES!$D3059,TRIM(Table5[PRODUCTS]),Table5[SELLING PRICE])</f>
        <v>3000</v>
      </c>
      <c r="G3059" s="7">
        <f t="shared" si="94"/>
        <v>45000</v>
      </c>
      <c r="H3059" s="6" t="str">
        <f t="shared" si="95"/>
        <v>Aug</v>
      </c>
      <c r="I3059" s="5">
        <f>YEAR(SALES!$A3059)</f>
        <v>2023</v>
      </c>
    </row>
    <row r="3060" spans="1:9" x14ac:dyDescent="0.35">
      <c r="A3060" s="5" t="s">
        <v>5566</v>
      </c>
      <c r="B3060" s="5" t="s">
        <v>5569</v>
      </c>
      <c r="C3060" s="5" t="s">
        <v>15</v>
      </c>
      <c r="D3060" s="5" t="s">
        <v>39</v>
      </c>
      <c r="E3060" s="5">
        <v>8</v>
      </c>
      <c r="F3060" s="5" cm="1">
        <f t="array" ref="F3060">_xlfn.XLOOKUP(SALES!$D3060,TRIM(Table5[PRODUCTS]),Table5[SELLING PRICE])</f>
        <v>3000</v>
      </c>
      <c r="G3060" s="5">
        <f t="shared" si="94"/>
        <v>24000</v>
      </c>
      <c r="H3060" s="6" t="str">
        <f t="shared" si="95"/>
        <v>Aug</v>
      </c>
      <c r="I3060" s="5">
        <f>YEAR(SALES!$A3060)</f>
        <v>2023</v>
      </c>
    </row>
    <row r="3061" spans="1:9" x14ac:dyDescent="0.35">
      <c r="A3061" s="7" t="s">
        <v>5548</v>
      </c>
      <c r="B3061" s="7" t="s">
        <v>5552</v>
      </c>
      <c r="C3061" s="7" t="s">
        <v>15</v>
      </c>
      <c r="D3061" s="7" t="s">
        <v>39</v>
      </c>
      <c r="E3061" s="7">
        <v>2</v>
      </c>
      <c r="F3061" s="7" cm="1">
        <f t="array" ref="F3061">_xlfn.XLOOKUP(SALES!$D3061,TRIM(Table5[PRODUCTS]),Table5[SELLING PRICE])</f>
        <v>3000</v>
      </c>
      <c r="G3061" s="7">
        <f t="shared" si="94"/>
        <v>6000</v>
      </c>
      <c r="H3061" s="6" t="str">
        <f t="shared" si="95"/>
        <v>Aug</v>
      </c>
      <c r="I3061" s="5">
        <f>YEAR(SALES!$A3061)</f>
        <v>2023</v>
      </c>
    </row>
    <row r="3062" spans="1:9" x14ac:dyDescent="0.35">
      <c r="A3062" s="5" t="s">
        <v>5493</v>
      </c>
      <c r="B3062" s="5" t="s">
        <v>5496</v>
      </c>
      <c r="C3062" s="5" t="s">
        <v>15</v>
      </c>
      <c r="D3062" s="5" t="s">
        <v>39</v>
      </c>
      <c r="E3062" s="5">
        <v>14</v>
      </c>
      <c r="F3062" s="5" cm="1">
        <f t="array" ref="F3062">_xlfn.XLOOKUP(SALES!$D3062,TRIM(Table5[PRODUCTS]),Table5[SELLING PRICE])</f>
        <v>3000</v>
      </c>
      <c r="G3062" s="5">
        <f t="shared" si="94"/>
        <v>42000</v>
      </c>
      <c r="H3062" s="6" t="str">
        <f t="shared" si="95"/>
        <v>Sept</v>
      </c>
      <c r="I3062" s="5">
        <f>YEAR(SALES!$A3062)</f>
        <v>2023</v>
      </c>
    </row>
    <row r="3063" spans="1:9" x14ac:dyDescent="0.35">
      <c r="A3063" s="7" t="s">
        <v>5456</v>
      </c>
      <c r="B3063" s="7" t="s">
        <v>5461</v>
      </c>
      <c r="C3063" s="7" t="s">
        <v>15</v>
      </c>
      <c r="D3063" s="7" t="s">
        <v>39</v>
      </c>
      <c r="E3063" s="7">
        <v>11</v>
      </c>
      <c r="F3063" s="7" cm="1">
        <f t="array" ref="F3063">_xlfn.XLOOKUP(SALES!$D3063,TRIM(Table5[PRODUCTS]),Table5[SELLING PRICE])</f>
        <v>3000</v>
      </c>
      <c r="G3063" s="7">
        <f t="shared" si="94"/>
        <v>33000</v>
      </c>
      <c r="H3063" s="6" t="str">
        <f t="shared" si="95"/>
        <v>Sept</v>
      </c>
      <c r="I3063" s="7">
        <f>YEAR(SALES!$A3063)</f>
        <v>2023</v>
      </c>
    </row>
    <row r="3064" spans="1:9" x14ac:dyDescent="0.35">
      <c r="A3064" s="5" t="s">
        <v>5390</v>
      </c>
      <c r="B3064" s="5" t="s">
        <v>5389</v>
      </c>
      <c r="C3064" s="5" t="s">
        <v>15</v>
      </c>
      <c r="D3064" s="5" t="s">
        <v>39</v>
      </c>
      <c r="E3064" s="5">
        <v>11</v>
      </c>
      <c r="F3064" s="5" cm="1">
        <f t="array" ref="F3064">_xlfn.XLOOKUP(SALES!$D3064,TRIM(Table5[PRODUCTS]),Table5[SELLING PRICE])</f>
        <v>3000</v>
      </c>
      <c r="G3064" s="5">
        <f t="shared" si="94"/>
        <v>33000</v>
      </c>
      <c r="H3064" s="6" t="str">
        <f t="shared" si="95"/>
        <v>Sept</v>
      </c>
      <c r="I3064" s="5">
        <f>YEAR(SALES!$A3064)</f>
        <v>2023</v>
      </c>
    </row>
    <row r="3065" spans="1:9" x14ac:dyDescent="0.35">
      <c r="A3065" s="7" t="s">
        <v>5379</v>
      </c>
      <c r="B3065" s="7" t="s">
        <v>5378</v>
      </c>
      <c r="C3065" s="7" t="s">
        <v>15</v>
      </c>
      <c r="D3065" s="7" t="s">
        <v>39</v>
      </c>
      <c r="E3065" s="7">
        <v>4</v>
      </c>
      <c r="F3065" s="7" cm="1">
        <f t="array" ref="F3065">_xlfn.XLOOKUP(SALES!$D3065,TRIM(Table5[PRODUCTS]),Table5[SELLING PRICE])</f>
        <v>3000</v>
      </c>
      <c r="G3065" s="7">
        <f t="shared" si="94"/>
        <v>12000</v>
      </c>
      <c r="H3065" s="6" t="str">
        <f t="shared" si="95"/>
        <v>Sept</v>
      </c>
      <c r="I3065" s="5">
        <f>YEAR(SALES!$A3065)</f>
        <v>2023</v>
      </c>
    </row>
    <row r="3066" spans="1:9" x14ac:dyDescent="0.35">
      <c r="A3066" s="5" t="s">
        <v>5371</v>
      </c>
      <c r="B3066" s="5" t="s">
        <v>5372</v>
      </c>
      <c r="C3066" s="5" t="s">
        <v>15</v>
      </c>
      <c r="D3066" s="5" t="s">
        <v>39</v>
      </c>
      <c r="E3066" s="5">
        <v>4</v>
      </c>
      <c r="F3066" s="5" cm="1">
        <f t="array" ref="F3066">_xlfn.XLOOKUP(SALES!$D3066,TRIM(Table5[PRODUCTS]),Table5[SELLING PRICE])</f>
        <v>3000</v>
      </c>
      <c r="G3066" s="5">
        <f t="shared" si="94"/>
        <v>12000</v>
      </c>
      <c r="H3066" s="6" t="str">
        <f t="shared" si="95"/>
        <v>Sept</v>
      </c>
      <c r="I3066" s="5">
        <f>YEAR(SALES!$A3066)</f>
        <v>2023</v>
      </c>
    </row>
    <row r="3067" spans="1:9" x14ac:dyDescent="0.35">
      <c r="A3067" s="7" t="s">
        <v>5361</v>
      </c>
      <c r="B3067" s="7" t="s">
        <v>5360</v>
      </c>
      <c r="C3067" s="7" t="s">
        <v>15</v>
      </c>
      <c r="D3067" s="7" t="s">
        <v>39</v>
      </c>
      <c r="E3067" s="7">
        <v>4</v>
      </c>
      <c r="F3067" s="7" cm="1">
        <f t="array" ref="F3067">_xlfn.XLOOKUP(SALES!$D3067,TRIM(Table5[PRODUCTS]),Table5[SELLING PRICE])</f>
        <v>3000</v>
      </c>
      <c r="G3067" s="7">
        <f t="shared" si="94"/>
        <v>12000</v>
      </c>
      <c r="H3067" s="6" t="str">
        <f t="shared" si="95"/>
        <v>Sept</v>
      </c>
      <c r="I3067" s="5">
        <f>YEAR(SALES!$A3067)</f>
        <v>2023</v>
      </c>
    </row>
    <row r="3068" spans="1:9" x14ac:dyDescent="0.35">
      <c r="A3068" s="5" t="s">
        <v>5353</v>
      </c>
      <c r="B3068" s="5" t="s">
        <v>5354</v>
      </c>
      <c r="C3068" s="5" t="s">
        <v>15</v>
      </c>
      <c r="D3068" s="5" t="s">
        <v>39</v>
      </c>
      <c r="E3068" s="5">
        <v>12</v>
      </c>
      <c r="F3068" s="5" cm="1">
        <f t="array" ref="F3068">_xlfn.XLOOKUP(SALES!$D3068,TRIM(Table5[PRODUCTS]),Table5[SELLING PRICE])</f>
        <v>3000</v>
      </c>
      <c r="G3068" s="5">
        <f t="shared" si="94"/>
        <v>36000</v>
      </c>
      <c r="H3068" s="6" t="str">
        <f t="shared" si="95"/>
        <v>Sept</v>
      </c>
      <c r="I3068" s="5">
        <f>YEAR(SALES!$A3068)</f>
        <v>2023</v>
      </c>
    </row>
    <row r="3069" spans="1:9" x14ac:dyDescent="0.35">
      <c r="A3069" s="7" t="s">
        <v>5187</v>
      </c>
      <c r="B3069" s="7" t="s">
        <v>5186</v>
      </c>
      <c r="C3069" s="7" t="s">
        <v>15</v>
      </c>
      <c r="D3069" s="7" t="s">
        <v>39</v>
      </c>
      <c r="E3069" s="7">
        <v>13</v>
      </c>
      <c r="F3069" s="7" cm="1">
        <f t="array" ref="F3069">_xlfn.XLOOKUP(SALES!$D3069,TRIM(Table5[PRODUCTS]),Table5[SELLING PRICE])</f>
        <v>3000</v>
      </c>
      <c r="G3069" s="7">
        <f t="shared" si="94"/>
        <v>39000</v>
      </c>
      <c r="H3069" s="6" t="str">
        <f t="shared" si="95"/>
        <v>Oct</v>
      </c>
      <c r="I3069" s="7">
        <f>YEAR(SALES!$A3069)</f>
        <v>2023</v>
      </c>
    </row>
    <row r="3070" spans="1:9" x14ac:dyDescent="0.35">
      <c r="A3070" s="5" t="s">
        <v>5178</v>
      </c>
      <c r="B3070" s="5" t="s">
        <v>5180</v>
      </c>
      <c r="C3070" s="5" t="s">
        <v>15</v>
      </c>
      <c r="D3070" s="5" t="s">
        <v>39</v>
      </c>
      <c r="E3070" s="5">
        <v>4</v>
      </c>
      <c r="F3070" s="5" cm="1">
        <f t="array" ref="F3070">_xlfn.XLOOKUP(SALES!$D3070,TRIM(Table5[PRODUCTS]),Table5[SELLING PRICE])</f>
        <v>3000</v>
      </c>
      <c r="G3070" s="5">
        <f t="shared" si="94"/>
        <v>12000</v>
      </c>
      <c r="H3070" s="6" t="str">
        <f t="shared" si="95"/>
        <v>Oct</v>
      </c>
      <c r="I3070" s="5">
        <f>YEAR(SALES!$A3070)</f>
        <v>2023</v>
      </c>
    </row>
    <row r="3071" spans="1:9" x14ac:dyDescent="0.35">
      <c r="A3071" s="7" t="s">
        <v>5102</v>
      </c>
      <c r="B3071" s="7" t="s">
        <v>5104</v>
      </c>
      <c r="C3071" s="7" t="s">
        <v>15</v>
      </c>
      <c r="D3071" s="7" t="s">
        <v>39</v>
      </c>
      <c r="E3071" s="7">
        <v>12</v>
      </c>
      <c r="F3071" s="7" cm="1">
        <f t="array" ref="F3071">_xlfn.XLOOKUP(SALES!$D3071,TRIM(Table5[PRODUCTS]),Table5[SELLING PRICE])</f>
        <v>3000</v>
      </c>
      <c r="G3071" s="7">
        <f t="shared" si="94"/>
        <v>36000</v>
      </c>
      <c r="H3071" s="6" t="str">
        <f t="shared" si="95"/>
        <v>Nov</v>
      </c>
      <c r="I3071" s="5">
        <f>YEAR(SALES!$A3071)</f>
        <v>2023</v>
      </c>
    </row>
    <row r="3072" spans="1:9" x14ac:dyDescent="0.35">
      <c r="A3072" s="5" t="s">
        <v>4901</v>
      </c>
      <c r="B3072" s="5" t="s">
        <v>4908</v>
      </c>
      <c r="C3072" s="5" t="s">
        <v>15</v>
      </c>
      <c r="D3072" s="5" t="s">
        <v>39</v>
      </c>
      <c r="E3072" s="5">
        <v>7</v>
      </c>
      <c r="F3072" s="5" cm="1">
        <f t="array" ref="F3072">_xlfn.XLOOKUP(SALES!$D3072,TRIM(Table5[PRODUCTS]),Table5[SELLING PRICE])</f>
        <v>3000</v>
      </c>
      <c r="G3072" s="5">
        <f t="shared" si="94"/>
        <v>21000</v>
      </c>
      <c r="H3072" s="6" t="str">
        <f t="shared" si="95"/>
        <v>Dec</v>
      </c>
      <c r="I3072" s="5">
        <f>YEAR(SALES!$A3072)</f>
        <v>2023</v>
      </c>
    </row>
    <row r="3073" spans="1:9" x14ac:dyDescent="0.35">
      <c r="A3073" s="7" t="s">
        <v>4798</v>
      </c>
      <c r="B3073" s="7" t="s">
        <v>4799</v>
      </c>
      <c r="C3073" s="7" t="s">
        <v>15</v>
      </c>
      <c r="D3073" s="7" t="s">
        <v>39</v>
      </c>
      <c r="E3073" s="7">
        <v>8</v>
      </c>
      <c r="F3073" s="7" cm="1">
        <f t="array" ref="F3073">_xlfn.XLOOKUP(SALES!$D3073,TRIM(Table5[PRODUCTS]),Table5[SELLING PRICE])</f>
        <v>3000</v>
      </c>
      <c r="G3073" s="7">
        <f t="shared" si="94"/>
        <v>24000</v>
      </c>
      <c r="H3073" s="6" t="str">
        <f t="shared" si="95"/>
        <v>Dec</v>
      </c>
      <c r="I3073" s="5">
        <f>YEAR(SALES!$A3073)</f>
        <v>2023</v>
      </c>
    </row>
    <row r="3074" spans="1:9" x14ac:dyDescent="0.35">
      <c r="A3074" s="5" t="s">
        <v>4772</v>
      </c>
      <c r="B3074" s="5" t="s">
        <v>4773</v>
      </c>
      <c r="C3074" s="5" t="s">
        <v>15</v>
      </c>
      <c r="D3074" s="5" t="s">
        <v>39</v>
      </c>
      <c r="E3074" s="5">
        <v>15</v>
      </c>
      <c r="F3074" s="5" cm="1">
        <f t="array" ref="F3074">_xlfn.XLOOKUP(SALES!$D3074,TRIM(Table5[PRODUCTS]),Table5[SELLING PRICE])</f>
        <v>3000</v>
      </c>
      <c r="G3074" s="5">
        <f t="shared" ref="G3074:G3137" si="96">PRODUCT(E3074:F3074)</f>
        <v>45000</v>
      </c>
      <c r="H3074" s="6" t="str">
        <f t="shared" ref="H3074:H3137" si="97">TEXT(A3074, "mmm")</f>
        <v>Dec</v>
      </c>
      <c r="I3074" s="5">
        <f>YEAR(SALES!$A3074)</f>
        <v>2023</v>
      </c>
    </row>
    <row r="3075" spans="1:9" x14ac:dyDescent="0.35">
      <c r="A3075" s="7" t="s">
        <v>4753</v>
      </c>
      <c r="B3075" s="7" t="s">
        <v>4752</v>
      </c>
      <c r="C3075" s="7" t="s">
        <v>15</v>
      </c>
      <c r="D3075" s="7" t="s">
        <v>39</v>
      </c>
      <c r="E3075" s="7">
        <v>8</v>
      </c>
      <c r="F3075" s="7" cm="1">
        <f t="array" ref="F3075">_xlfn.XLOOKUP(SALES!$D3075,TRIM(Table5[PRODUCTS]),Table5[SELLING PRICE])</f>
        <v>3000</v>
      </c>
      <c r="G3075" s="7">
        <f t="shared" si="96"/>
        <v>24000</v>
      </c>
      <c r="H3075" s="6" t="str">
        <f t="shared" si="97"/>
        <v>Jan</v>
      </c>
      <c r="I3075" s="7">
        <f>YEAR(SALES!$A3075)</f>
        <v>2024</v>
      </c>
    </row>
    <row r="3076" spans="1:9" x14ac:dyDescent="0.35">
      <c r="A3076" s="5" t="s">
        <v>4697</v>
      </c>
      <c r="B3076" s="5" t="s">
        <v>4702</v>
      </c>
      <c r="C3076" s="5" t="s">
        <v>15</v>
      </c>
      <c r="D3076" s="5" t="s">
        <v>39</v>
      </c>
      <c r="E3076" s="5">
        <v>2</v>
      </c>
      <c r="F3076" s="5" cm="1">
        <f t="array" ref="F3076">_xlfn.XLOOKUP(SALES!$D3076,TRIM(Table5[PRODUCTS]),Table5[SELLING PRICE])</f>
        <v>3000</v>
      </c>
      <c r="G3076" s="5">
        <f t="shared" si="96"/>
        <v>6000</v>
      </c>
      <c r="H3076" s="6" t="str">
        <f t="shared" si="97"/>
        <v>Jan</v>
      </c>
      <c r="I3076" s="5">
        <f>YEAR(SALES!$A3076)</f>
        <v>2024</v>
      </c>
    </row>
    <row r="3077" spans="1:9" x14ac:dyDescent="0.35">
      <c r="A3077" s="7" t="s">
        <v>4638</v>
      </c>
      <c r="B3077" s="7" t="s">
        <v>4642</v>
      </c>
      <c r="C3077" s="7" t="s">
        <v>15</v>
      </c>
      <c r="D3077" s="7" t="s">
        <v>39</v>
      </c>
      <c r="E3077" s="7">
        <v>10</v>
      </c>
      <c r="F3077" s="7" cm="1">
        <f t="array" ref="F3077">_xlfn.XLOOKUP(SALES!$D3077,TRIM(Table5[PRODUCTS]),Table5[SELLING PRICE])</f>
        <v>3000</v>
      </c>
      <c r="G3077" s="7">
        <f t="shared" si="96"/>
        <v>30000</v>
      </c>
      <c r="H3077" s="6" t="str">
        <f t="shared" si="97"/>
        <v>Jan</v>
      </c>
      <c r="I3077" s="5">
        <f>YEAR(SALES!$A3077)</f>
        <v>2024</v>
      </c>
    </row>
    <row r="3078" spans="1:9" x14ac:dyDescent="0.35">
      <c r="A3078" s="5" t="s">
        <v>4630</v>
      </c>
      <c r="B3078" s="5" t="s">
        <v>4631</v>
      </c>
      <c r="C3078" s="5" t="s">
        <v>15</v>
      </c>
      <c r="D3078" s="5" t="s">
        <v>39</v>
      </c>
      <c r="E3078" s="5">
        <v>7</v>
      </c>
      <c r="F3078" s="5" cm="1">
        <f t="array" ref="F3078">_xlfn.XLOOKUP(SALES!$D3078,TRIM(Table5[PRODUCTS]),Table5[SELLING PRICE])</f>
        <v>3000</v>
      </c>
      <c r="G3078" s="5">
        <f t="shared" si="96"/>
        <v>21000</v>
      </c>
      <c r="H3078" s="6" t="str">
        <f t="shared" si="97"/>
        <v>Jan</v>
      </c>
      <c r="I3078" s="5">
        <f>YEAR(SALES!$A3078)</f>
        <v>2024</v>
      </c>
    </row>
    <row r="3079" spans="1:9" x14ac:dyDescent="0.35">
      <c r="A3079" s="7" t="s">
        <v>4555</v>
      </c>
      <c r="B3079" s="7" t="s">
        <v>4560</v>
      </c>
      <c r="C3079" s="7" t="s">
        <v>15</v>
      </c>
      <c r="D3079" s="7" t="s">
        <v>39</v>
      </c>
      <c r="E3079" s="7">
        <v>12</v>
      </c>
      <c r="F3079" s="7" cm="1">
        <f t="array" ref="F3079">_xlfn.XLOOKUP(SALES!$D3079,TRIM(Table5[PRODUCTS]),Table5[SELLING PRICE])</f>
        <v>3000</v>
      </c>
      <c r="G3079" s="7">
        <f t="shared" si="96"/>
        <v>36000</v>
      </c>
      <c r="H3079" s="6" t="str">
        <f t="shared" si="97"/>
        <v>Feb</v>
      </c>
      <c r="I3079" s="5">
        <f>YEAR(SALES!$A3079)</f>
        <v>2024</v>
      </c>
    </row>
    <row r="3080" spans="1:9" x14ac:dyDescent="0.35">
      <c r="A3080" s="5" t="s">
        <v>4521</v>
      </c>
      <c r="B3080" s="5" t="s">
        <v>4524</v>
      </c>
      <c r="C3080" s="5" t="s">
        <v>15</v>
      </c>
      <c r="D3080" s="5" t="s">
        <v>39</v>
      </c>
      <c r="E3080" s="5">
        <v>2</v>
      </c>
      <c r="F3080" s="5" cm="1">
        <f t="array" ref="F3080">_xlfn.XLOOKUP(SALES!$D3080,TRIM(Table5[PRODUCTS]),Table5[SELLING PRICE])</f>
        <v>3000</v>
      </c>
      <c r="G3080" s="5">
        <f t="shared" si="96"/>
        <v>6000</v>
      </c>
      <c r="H3080" s="6" t="str">
        <f t="shared" si="97"/>
        <v>Feb</v>
      </c>
      <c r="I3080" s="5">
        <f>YEAR(SALES!$A3080)</f>
        <v>2024</v>
      </c>
    </row>
    <row r="3081" spans="1:9" x14ac:dyDescent="0.35">
      <c r="A3081" s="7" t="s">
        <v>4466</v>
      </c>
      <c r="B3081" s="7" t="s">
        <v>4472</v>
      </c>
      <c r="C3081" s="7" t="s">
        <v>15</v>
      </c>
      <c r="D3081" s="7" t="s">
        <v>39</v>
      </c>
      <c r="E3081" s="7">
        <v>13</v>
      </c>
      <c r="F3081" s="7" cm="1">
        <f t="array" ref="F3081">_xlfn.XLOOKUP(SALES!$D3081,TRIM(Table5[PRODUCTS]),Table5[SELLING PRICE])</f>
        <v>3000</v>
      </c>
      <c r="G3081" s="7">
        <f t="shared" si="96"/>
        <v>39000</v>
      </c>
      <c r="H3081" s="6" t="str">
        <f t="shared" si="97"/>
        <v>Feb</v>
      </c>
      <c r="I3081" s="7">
        <f>YEAR(SALES!$A3081)</f>
        <v>2024</v>
      </c>
    </row>
    <row r="3082" spans="1:9" x14ac:dyDescent="0.35">
      <c r="A3082" s="5" t="s">
        <v>4455</v>
      </c>
      <c r="B3082" s="5" t="s">
        <v>4454</v>
      </c>
      <c r="C3082" s="5" t="s">
        <v>15</v>
      </c>
      <c r="D3082" s="5" t="s">
        <v>39</v>
      </c>
      <c r="E3082" s="5">
        <v>4</v>
      </c>
      <c r="F3082" s="5" cm="1">
        <f t="array" ref="F3082">_xlfn.XLOOKUP(SALES!$D3082,TRIM(Table5[PRODUCTS]),Table5[SELLING PRICE])</f>
        <v>3000</v>
      </c>
      <c r="G3082" s="5">
        <f t="shared" si="96"/>
        <v>12000</v>
      </c>
      <c r="H3082" s="6" t="str">
        <f t="shared" si="97"/>
        <v>Feb</v>
      </c>
      <c r="I3082" s="5">
        <f>YEAR(SALES!$A3082)</f>
        <v>2024</v>
      </c>
    </row>
    <row r="3083" spans="1:9" x14ac:dyDescent="0.35">
      <c r="A3083" s="7" t="s">
        <v>4442</v>
      </c>
      <c r="B3083" s="7" t="s">
        <v>4445</v>
      </c>
      <c r="C3083" s="7" t="s">
        <v>15</v>
      </c>
      <c r="D3083" s="7" t="s">
        <v>39</v>
      </c>
      <c r="E3083" s="7">
        <v>1</v>
      </c>
      <c r="F3083" s="7" cm="1">
        <f t="array" ref="F3083">_xlfn.XLOOKUP(SALES!$D3083,TRIM(Table5[PRODUCTS]),Table5[SELLING PRICE])</f>
        <v>3000</v>
      </c>
      <c r="G3083" s="7">
        <f t="shared" si="96"/>
        <v>3000</v>
      </c>
      <c r="H3083" s="6" t="str">
        <f t="shared" si="97"/>
        <v>Feb</v>
      </c>
      <c r="I3083" s="5">
        <f>YEAR(SALES!$A3083)</f>
        <v>2024</v>
      </c>
    </row>
    <row r="3084" spans="1:9" x14ac:dyDescent="0.35">
      <c r="A3084" s="5" t="s">
        <v>4416</v>
      </c>
      <c r="B3084" s="5" t="s">
        <v>4418</v>
      </c>
      <c r="C3084" s="5" t="s">
        <v>15</v>
      </c>
      <c r="D3084" s="5" t="s">
        <v>39</v>
      </c>
      <c r="E3084" s="5">
        <v>12</v>
      </c>
      <c r="F3084" s="5" cm="1">
        <f t="array" ref="F3084">_xlfn.XLOOKUP(SALES!$D3084,TRIM(Table5[PRODUCTS]),Table5[SELLING PRICE])</f>
        <v>3000</v>
      </c>
      <c r="G3084" s="5">
        <f t="shared" si="96"/>
        <v>36000</v>
      </c>
      <c r="H3084" s="6" t="str">
        <f t="shared" si="97"/>
        <v>Feb</v>
      </c>
      <c r="I3084" s="5">
        <f>YEAR(SALES!$A3084)</f>
        <v>2024</v>
      </c>
    </row>
    <row r="3085" spans="1:9" x14ac:dyDescent="0.35">
      <c r="A3085" s="7" t="s">
        <v>4407</v>
      </c>
      <c r="B3085" s="7" t="s">
        <v>4410</v>
      </c>
      <c r="C3085" s="7" t="s">
        <v>15</v>
      </c>
      <c r="D3085" s="7" t="s">
        <v>39</v>
      </c>
      <c r="E3085" s="7">
        <v>6</v>
      </c>
      <c r="F3085" s="7" cm="1">
        <f t="array" ref="F3085">_xlfn.XLOOKUP(SALES!$D3085,TRIM(Table5[PRODUCTS]),Table5[SELLING PRICE])</f>
        <v>3000</v>
      </c>
      <c r="G3085" s="7">
        <f t="shared" si="96"/>
        <v>18000</v>
      </c>
      <c r="H3085" s="6" t="str">
        <f t="shared" si="97"/>
        <v>Feb</v>
      </c>
      <c r="I3085" s="5">
        <f>YEAR(SALES!$A3085)</f>
        <v>2024</v>
      </c>
    </row>
    <row r="3086" spans="1:9" x14ac:dyDescent="0.35">
      <c r="A3086" s="5" t="s">
        <v>4403</v>
      </c>
      <c r="B3086" s="5" t="s">
        <v>4402</v>
      </c>
      <c r="C3086" s="5" t="s">
        <v>15</v>
      </c>
      <c r="D3086" s="5" t="s">
        <v>39</v>
      </c>
      <c r="E3086" s="5">
        <v>2</v>
      </c>
      <c r="F3086" s="5" cm="1">
        <f t="array" ref="F3086">_xlfn.XLOOKUP(SALES!$D3086,TRIM(Table5[PRODUCTS]),Table5[SELLING PRICE])</f>
        <v>3000</v>
      </c>
      <c r="G3086" s="5">
        <f t="shared" si="96"/>
        <v>6000</v>
      </c>
      <c r="H3086" s="6" t="str">
        <f t="shared" si="97"/>
        <v>Feb</v>
      </c>
      <c r="I3086" s="5">
        <f>YEAR(SALES!$A3086)</f>
        <v>2024</v>
      </c>
    </row>
    <row r="3087" spans="1:9" x14ac:dyDescent="0.35">
      <c r="A3087" s="7" t="s">
        <v>4295</v>
      </c>
      <c r="B3087" s="7" t="s">
        <v>4298</v>
      </c>
      <c r="C3087" s="7" t="s">
        <v>15</v>
      </c>
      <c r="D3087" s="7" t="s">
        <v>39</v>
      </c>
      <c r="E3087" s="7">
        <v>9</v>
      </c>
      <c r="F3087" s="7" cm="1">
        <f t="array" ref="F3087">_xlfn.XLOOKUP(SALES!$D3087,TRIM(Table5[PRODUCTS]),Table5[SELLING PRICE])</f>
        <v>3000</v>
      </c>
      <c r="G3087" s="7">
        <f t="shared" si="96"/>
        <v>27000</v>
      </c>
      <c r="H3087" s="6" t="str">
        <f t="shared" si="97"/>
        <v>Mar</v>
      </c>
      <c r="I3087" s="7">
        <f>YEAR(SALES!$A3087)</f>
        <v>2024</v>
      </c>
    </row>
    <row r="3088" spans="1:9" x14ac:dyDescent="0.35">
      <c r="A3088" s="5" t="s">
        <v>4218</v>
      </c>
      <c r="B3088" s="5" t="s">
        <v>4220</v>
      </c>
      <c r="C3088" s="5" t="s">
        <v>15</v>
      </c>
      <c r="D3088" s="5" t="s">
        <v>39</v>
      </c>
      <c r="E3088" s="5">
        <v>2</v>
      </c>
      <c r="F3088" s="5" cm="1">
        <f t="array" ref="F3088">_xlfn.XLOOKUP(SALES!$D3088,TRIM(Table5[PRODUCTS]),Table5[SELLING PRICE])</f>
        <v>3000</v>
      </c>
      <c r="G3088" s="5">
        <f t="shared" si="96"/>
        <v>6000</v>
      </c>
      <c r="H3088" s="6" t="str">
        <f t="shared" si="97"/>
        <v>Mar</v>
      </c>
      <c r="I3088" s="5">
        <f>YEAR(SALES!$A3088)</f>
        <v>2024</v>
      </c>
    </row>
    <row r="3089" spans="1:9" x14ac:dyDescent="0.35">
      <c r="A3089" s="7" t="s">
        <v>4197</v>
      </c>
      <c r="B3089" s="7" t="s">
        <v>4202</v>
      </c>
      <c r="C3089" s="7" t="s">
        <v>15</v>
      </c>
      <c r="D3089" s="7" t="s">
        <v>39</v>
      </c>
      <c r="E3089" s="7">
        <v>6</v>
      </c>
      <c r="F3089" s="7" cm="1">
        <f t="array" ref="F3089">_xlfn.XLOOKUP(SALES!$D3089,TRIM(Table5[PRODUCTS]),Table5[SELLING PRICE])</f>
        <v>3000</v>
      </c>
      <c r="G3089" s="7">
        <f t="shared" si="96"/>
        <v>18000</v>
      </c>
      <c r="H3089" s="6" t="str">
        <f t="shared" si="97"/>
        <v>Mar</v>
      </c>
      <c r="I3089" s="5">
        <f>YEAR(SALES!$A3089)</f>
        <v>2024</v>
      </c>
    </row>
    <row r="3090" spans="1:9" x14ac:dyDescent="0.35">
      <c r="A3090" s="5" t="s">
        <v>4180</v>
      </c>
      <c r="B3090" s="5" t="s">
        <v>4183</v>
      </c>
      <c r="C3090" s="5" t="s">
        <v>15</v>
      </c>
      <c r="D3090" s="5" t="s">
        <v>39</v>
      </c>
      <c r="E3090" s="5">
        <v>12</v>
      </c>
      <c r="F3090" s="5" cm="1">
        <f t="array" ref="F3090">_xlfn.XLOOKUP(SALES!$D3090,TRIM(Table5[PRODUCTS]),Table5[SELLING PRICE])</f>
        <v>3000</v>
      </c>
      <c r="G3090" s="5">
        <f t="shared" si="96"/>
        <v>36000</v>
      </c>
      <c r="H3090" s="6" t="str">
        <f t="shared" si="97"/>
        <v>Mar</v>
      </c>
      <c r="I3090" s="5">
        <f>YEAR(SALES!$A3090)</f>
        <v>2024</v>
      </c>
    </row>
    <row r="3091" spans="1:9" x14ac:dyDescent="0.35">
      <c r="A3091" s="7" t="s">
        <v>4141</v>
      </c>
      <c r="B3091" s="7" t="s">
        <v>4143</v>
      </c>
      <c r="C3091" s="7" t="s">
        <v>15</v>
      </c>
      <c r="D3091" s="7" t="s">
        <v>39</v>
      </c>
      <c r="E3091" s="7">
        <v>9</v>
      </c>
      <c r="F3091" s="7" cm="1">
        <f t="array" ref="F3091">_xlfn.XLOOKUP(SALES!$D3091,TRIM(Table5[PRODUCTS]),Table5[SELLING PRICE])</f>
        <v>3000</v>
      </c>
      <c r="G3091" s="7">
        <f t="shared" si="96"/>
        <v>27000</v>
      </c>
      <c r="H3091" s="6" t="str">
        <f t="shared" si="97"/>
        <v>Apr</v>
      </c>
      <c r="I3091" s="5">
        <f>YEAR(SALES!$A3091)</f>
        <v>2024</v>
      </c>
    </row>
    <row r="3092" spans="1:9" x14ac:dyDescent="0.35">
      <c r="A3092" s="5" t="s">
        <v>4141</v>
      </c>
      <c r="B3092" s="5" t="s">
        <v>4142</v>
      </c>
      <c r="C3092" s="5" t="s">
        <v>15</v>
      </c>
      <c r="D3092" s="5" t="s">
        <v>39</v>
      </c>
      <c r="E3092" s="5">
        <v>7</v>
      </c>
      <c r="F3092" s="5" cm="1">
        <f t="array" ref="F3092">_xlfn.XLOOKUP(SALES!$D3092,TRIM(Table5[PRODUCTS]),Table5[SELLING PRICE])</f>
        <v>3000</v>
      </c>
      <c r="G3092" s="5">
        <f t="shared" si="96"/>
        <v>21000</v>
      </c>
      <c r="H3092" s="6" t="str">
        <f t="shared" si="97"/>
        <v>Apr</v>
      </c>
      <c r="I3092" s="5">
        <f>YEAR(SALES!$A3092)</f>
        <v>2024</v>
      </c>
    </row>
    <row r="3093" spans="1:9" x14ac:dyDescent="0.35">
      <c r="A3093" s="7" t="s">
        <v>4141</v>
      </c>
      <c r="B3093" s="7" t="s">
        <v>4140</v>
      </c>
      <c r="C3093" s="7" t="s">
        <v>15</v>
      </c>
      <c r="D3093" s="7" t="s">
        <v>39</v>
      </c>
      <c r="E3093" s="7">
        <v>6</v>
      </c>
      <c r="F3093" s="7" cm="1">
        <f t="array" ref="F3093">_xlfn.XLOOKUP(SALES!$D3093,TRIM(Table5[PRODUCTS]),Table5[SELLING PRICE])</f>
        <v>3000</v>
      </c>
      <c r="G3093" s="7">
        <f t="shared" si="96"/>
        <v>18000</v>
      </c>
      <c r="H3093" s="6" t="str">
        <f t="shared" si="97"/>
        <v>Apr</v>
      </c>
      <c r="I3093" s="7">
        <f>YEAR(SALES!$A3093)</f>
        <v>2024</v>
      </c>
    </row>
    <row r="3094" spans="1:9" x14ac:dyDescent="0.35">
      <c r="A3094" s="5" t="s">
        <v>4134</v>
      </c>
      <c r="B3094" s="5" t="s">
        <v>4138</v>
      </c>
      <c r="C3094" s="5" t="s">
        <v>15</v>
      </c>
      <c r="D3094" s="5" t="s">
        <v>39</v>
      </c>
      <c r="E3094" s="5">
        <v>3</v>
      </c>
      <c r="F3094" s="5" cm="1">
        <f t="array" ref="F3094">_xlfn.XLOOKUP(SALES!$D3094,TRIM(Table5[PRODUCTS]),Table5[SELLING PRICE])</f>
        <v>3000</v>
      </c>
      <c r="G3094" s="5">
        <f t="shared" si="96"/>
        <v>9000</v>
      </c>
      <c r="H3094" s="6" t="str">
        <f t="shared" si="97"/>
        <v>Apr</v>
      </c>
      <c r="I3094" s="5">
        <f>YEAR(SALES!$A3094)</f>
        <v>2024</v>
      </c>
    </row>
    <row r="3095" spans="1:9" x14ac:dyDescent="0.35">
      <c r="A3095" s="7" t="s">
        <v>4081</v>
      </c>
      <c r="B3095" s="7" t="s">
        <v>4082</v>
      </c>
      <c r="C3095" s="7" t="s">
        <v>15</v>
      </c>
      <c r="D3095" s="7" t="s">
        <v>39</v>
      </c>
      <c r="E3095" s="7">
        <v>3</v>
      </c>
      <c r="F3095" s="7" cm="1">
        <f t="array" ref="F3095">_xlfn.XLOOKUP(SALES!$D3095,TRIM(Table5[PRODUCTS]),Table5[SELLING PRICE])</f>
        <v>3000</v>
      </c>
      <c r="G3095" s="7">
        <f t="shared" si="96"/>
        <v>9000</v>
      </c>
      <c r="H3095" s="6" t="str">
        <f t="shared" si="97"/>
        <v>Apr</v>
      </c>
      <c r="I3095" s="5">
        <f>YEAR(SALES!$A3095)</f>
        <v>2024</v>
      </c>
    </row>
    <row r="3096" spans="1:9" x14ac:dyDescent="0.35">
      <c r="A3096" s="5" t="s">
        <v>4077</v>
      </c>
      <c r="B3096" s="5" t="s">
        <v>4078</v>
      </c>
      <c r="C3096" s="5" t="s">
        <v>15</v>
      </c>
      <c r="D3096" s="5" t="s">
        <v>39</v>
      </c>
      <c r="E3096" s="5">
        <v>7</v>
      </c>
      <c r="F3096" s="5" cm="1">
        <f t="array" ref="F3096">_xlfn.XLOOKUP(SALES!$D3096,TRIM(Table5[PRODUCTS]),Table5[SELLING PRICE])</f>
        <v>3000</v>
      </c>
      <c r="G3096" s="5">
        <f t="shared" si="96"/>
        <v>21000</v>
      </c>
      <c r="H3096" s="6" t="str">
        <f t="shared" si="97"/>
        <v>Apr</v>
      </c>
      <c r="I3096" s="5">
        <f>YEAR(SALES!$A3096)</f>
        <v>2024</v>
      </c>
    </row>
    <row r="3097" spans="1:9" x14ac:dyDescent="0.35">
      <c r="A3097" s="7" t="s">
        <v>4065</v>
      </c>
      <c r="B3097" s="7" t="s">
        <v>4073</v>
      </c>
      <c r="C3097" s="7" t="s">
        <v>15</v>
      </c>
      <c r="D3097" s="7" t="s">
        <v>39</v>
      </c>
      <c r="E3097" s="7">
        <v>2</v>
      </c>
      <c r="F3097" s="7" cm="1">
        <f t="array" ref="F3097">_xlfn.XLOOKUP(SALES!$D3097,TRIM(Table5[PRODUCTS]),Table5[SELLING PRICE])</f>
        <v>3000</v>
      </c>
      <c r="G3097" s="7">
        <f t="shared" si="96"/>
        <v>6000</v>
      </c>
      <c r="H3097" s="6" t="str">
        <f t="shared" si="97"/>
        <v>Apr</v>
      </c>
      <c r="I3097" s="5">
        <f>YEAR(SALES!$A3097)</f>
        <v>2024</v>
      </c>
    </row>
    <row r="3098" spans="1:9" x14ac:dyDescent="0.35">
      <c r="A3098" s="5" t="s">
        <v>4043</v>
      </c>
      <c r="B3098" s="5" t="s">
        <v>4048</v>
      </c>
      <c r="C3098" s="5" t="s">
        <v>15</v>
      </c>
      <c r="D3098" s="5" t="s">
        <v>39</v>
      </c>
      <c r="E3098" s="5">
        <v>5</v>
      </c>
      <c r="F3098" s="5" cm="1">
        <f t="array" ref="F3098">_xlfn.XLOOKUP(SALES!$D3098,TRIM(Table5[PRODUCTS]),Table5[SELLING PRICE])</f>
        <v>3000</v>
      </c>
      <c r="G3098" s="5">
        <f t="shared" si="96"/>
        <v>15000</v>
      </c>
      <c r="H3098" s="6" t="str">
        <f t="shared" si="97"/>
        <v>Apr</v>
      </c>
      <c r="I3098" s="5">
        <f>YEAR(SALES!$A3098)</f>
        <v>2024</v>
      </c>
    </row>
    <row r="3099" spans="1:9" x14ac:dyDescent="0.35">
      <c r="A3099" s="7" t="s">
        <v>4019</v>
      </c>
      <c r="B3099" s="7" t="s">
        <v>4021</v>
      </c>
      <c r="C3099" s="7" t="s">
        <v>15</v>
      </c>
      <c r="D3099" s="7" t="s">
        <v>39</v>
      </c>
      <c r="E3099" s="7">
        <v>7</v>
      </c>
      <c r="F3099" s="7" cm="1">
        <f t="array" ref="F3099">_xlfn.XLOOKUP(SALES!$D3099,TRIM(Table5[PRODUCTS]),Table5[SELLING PRICE])</f>
        <v>3000</v>
      </c>
      <c r="G3099" s="7">
        <f t="shared" si="96"/>
        <v>21000</v>
      </c>
      <c r="H3099" s="6" t="str">
        <f t="shared" si="97"/>
        <v>Apr</v>
      </c>
      <c r="I3099" s="7">
        <f>YEAR(SALES!$A3099)</f>
        <v>2024</v>
      </c>
    </row>
    <row r="3100" spans="1:9" x14ac:dyDescent="0.35">
      <c r="A3100" s="5" t="s">
        <v>3957</v>
      </c>
      <c r="B3100" s="5" t="s">
        <v>3959</v>
      </c>
      <c r="C3100" s="5" t="s">
        <v>15</v>
      </c>
      <c r="D3100" s="5" t="s">
        <v>39</v>
      </c>
      <c r="E3100" s="5">
        <v>6</v>
      </c>
      <c r="F3100" s="5" cm="1">
        <f t="array" ref="F3100">_xlfn.XLOOKUP(SALES!$D3100,TRIM(Table5[PRODUCTS]),Table5[SELLING PRICE])</f>
        <v>3000</v>
      </c>
      <c r="G3100" s="5">
        <f t="shared" si="96"/>
        <v>18000</v>
      </c>
      <c r="H3100" s="6" t="str">
        <f t="shared" si="97"/>
        <v>May</v>
      </c>
      <c r="I3100" s="5">
        <f>YEAR(SALES!$A3100)</f>
        <v>2024</v>
      </c>
    </row>
    <row r="3101" spans="1:9" x14ac:dyDescent="0.35">
      <c r="A3101" s="7" t="s">
        <v>3935</v>
      </c>
      <c r="B3101" s="7" t="s">
        <v>3944</v>
      </c>
      <c r="C3101" s="7" t="s">
        <v>15</v>
      </c>
      <c r="D3101" s="7" t="s">
        <v>39</v>
      </c>
      <c r="E3101" s="7">
        <v>9</v>
      </c>
      <c r="F3101" s="7" cm="1">
        <f t="array" ref="F3101">_xlfn.XLOOKUP(SALES!$D3101,TRIM(Table5[PRODUCTS]),Table5[SELLING PRICE])</f>
        <v>3000</v>
      </c>
      <c r="G3101" s="7">
        <f t="shared" si="96"/>
        <v>27000</v>
      </c>
      <c r="H3101" s="6" t="str">
        <f t="shared" si="97"/>
        <v>May</v>
      </c>
      <c r="I3101" s="5">
        <f>YEAR(SALES!$A3101)</f>
        <v>2024</v>
      </c>
    </row>
    <row r="3102" spans="1:9" x14ac:dyDescent="0.35">
      <c r="A3102" s="5" t="s">
        <v>3881</v>
      </c>
      <c r="B3102" s="5" t="s">
        <v>3887</v>
      </c>
      <c r="C3102" s="5" t="s">
        <v>15</v>
      </c>
      <c r="D3102" s="5" t="s">
        <v>39</v>
      </c>
      <c r="E3102" s="5">
        <v>1</v>
      </c>
      <c r="F3102" s="5" cm="1">
        <f t="array" ref="F3102">_xlfn.XLOOKUP(SALES!$D3102,TRIM(Table5[PRODUCTS]),Table5[SELLING PRICE])</f>
        <v>3000</v>
      </c>
      <c r="G3102" s="5">
        <f t="shared" si="96"/>
        <v>3000</v>
      </c>
      <c r="H3102" s="6" t="str">
        <f t="shared" si="97"/>
        <v>May</v>
      </c>
      <c r="I3102" s="5">
        <f>YEAR(SALES!$A3102)</f>
        <v>2024</v>
      </c>
    </row>
    <row r="3103" spans="1:9" x14ac:dyDescent="0.35">
      <c r="A3103" s="7" t="s">
        <v>3679</v>
      </c>
      <c r="B3103" s="7" t="s">
        <v>3681</v>
      </c>
      <c r="C3103" s="7" t="s">
        <v>15</v>
      </c>
      <c r="D3103" s="7" t="s">
        <v>39</v>
      </c>
      <c r="E3103" s="7">
        <v>1</v>
      </c>
      <c r="F3103" s="7" cm="1">
        <f t="array" ref="F3103">_xlfn.XLOOKUP(SALES!$D3103,TRIM(Table5[PRODUCTS]),Table5[SELLING PRICE])</f>
        <v>3000</v>
      </c>
      <c r="G3103" s="7">
        <f t="shared" si="96"/>
        <v>3000</v>
      </c>
      <c r="H3103" s="6" t="str">
        <f t="shared" si="97"/>
        <v>Jun</v>
      </c>
      <c r="I3103" s="5">
        <f>YEAR(SALES!$A3103)</f>
        <v>2024</v>
      </c>
    </row>
    <row r="3104" spans="1:9" x14ac:dyDescent="0.35">
      <c r="A3104" s="5" t="s">
        <v>3636</v>
      </c>
      <c r="B3104" s="5" t="s">
        <v>3635</v>
      </c>
      <c r="C3104" s="5" t="s">
        <v>15</v>
      </c>
      <c r="D3104" s="5" t="s">
        <v>39</v>
      </c>
      <c r="E3104" s="5">
        <v>13</v>
      </c>
      <c r="F3104" s="5" cm="1">
        <f t="array" ref="F3104">_xlfn.XLOOKUP(SALES!$D3104,TRIM(Table5[PRODUCTS]),Table5[SELLING PRICE])</f>
        <v>3000</v>
      </c>
      <c r="G3104" s="5">
        <f t="shared" si="96"/>
        <v>39000</v>
      </c>
      <c r="H3104" s="6" t="str">
        <f t="shared" si="97"/>
        <v>Jun</v>
      </c>
      <c r="I3104" s="5">
        <f>YEAR(SALES!$A3104)</f>
        <v>2024</v>
      </c>
    </row>
    <row r="3105" spans="1:9" x14ac:dyDescent="0.35">
      <c r="A3105" s="7" t="s">
        <v>3629</v>
      </c>
      <c r="B3105" s="7" t="s">
        <v>3631</v>
      </c>
      <c r="C3105" s="7" t="s">
        <v>15</v>
      </c>
      <c r="D3105" s="7" t="s">
        <v>39</v>
      </c>
      <c r="E3105" s="7">
        <v>4</v>
      </c>
      <c r="F3105" s="7" cm="1">
        <f t="array" ref="F3105">_xlfn.XLOOKUP(SALES!$D3105,TRIM(Table5[PRODUCTS]),Table5[SELLING PRICE])</f>
        <v>3000</v>
      </c>
      <c r="G3105" s="7">
        <f t="shared" si="96"/>
        <v>12000</v>
      </c>
      <c r="H3105" s="6" t="str">
        <f t="shared" si="97"/>
        <v>Jun</v>
      </c>
      <c r="I3105" s="7">
        <f>YEAR(SALES!$A3105)</f>
        <v>2024</v>
      </c>
    </row>
    <row r="3106" spans="1:9" x14ac:dyDescent="0.35">
      <c r="A3106" s="5" t="s">
        <v>3589</v>
      </c>
      <c r="B3106" s="5" t="s">
        <v>3592</v>
      </c>
      <c r="C3106" s="5" t="s">
        <v>15</v>
      </c>
      <c r="D3106" s="5" t="s">
        <v>39</v>
      </c>
      <c r="E3106" s="5">
        <v>4</v>
      </c>
      <c r="F3106" s="5" cm="1">
        <f t="array" ref="F3106">_xlfn.XLOOKUP(SALES!$D3106,TRIM(Table5[PRODUCTS]),Table5[SELLING PRICE])</f>
        <v>3000</v>
      </c>
      <c r="G3106" s="5">
        <f t="shared" si="96"/>
        <v>12000</v>
      </c>
      <c r="H3106" s="6" t="str">
        <f t="shared" si="97"/>
        <v>Jul</v>
      </c>
      <c r="I3106" s="5">
        <f>YEAR(SALES!$A3106)</f>
        <v>2024</v>
      </c>
    </row>
    <row r="3107" spans="1:9" x14ac:dyDescent="0.35">
      <c r="A3107" s="7" t="s">
        <v>3566</v>
      </c>
      <c r="B3107" s="7" t="s">
        <v>3571</v>
      </c>
      <c r="C3107" s="7" t="s">
        <v>15</v>
      </c>
      <c r="D3107" s="7" t="s">
        <v>39</v>
      </c>
      <c r="E3107" s="7">
        <v>1</v>
      </c>
      <c r="F3107" s="7" cm="1">
        <f t="array" ref="F3107">_xlfn.XLOOKUP(SALES!$D3107,TRIM(Table5[PRODUCTS]),Table5[SELLING PRICE])</f>
        <v>3000</v>
      </c>
      <c r="G3107" s="7">
        <f t="shared" si="96"/>
        <v>3000</v>
      </c>
      <c r="H3107" s="6" t="str">
        <f t="shared" si="97"/>
        <v>Jul</v>
      </c>
      <c r="I3107" s="5">
        <f>YEAR(SALES!$A3107)</f>
        <v>2024</v>
      </c>
    </row>
    <row r="3108" spans="1:9" x14ac:dyDescent="0.35">
      <c r="A3108" s="5" t="s">
        <v>3546</v>
      </c>
      <c r="B3108" s="5" t="s">
        <v>3549</v>
      </c>
      <c r="C3108" s="5" t="s">
        <v>15</v>
      </c>
      <c r="D3108" s="5" t="s">
        <v>39</v>
      </c>
      <c r="E3108" s="5">
        <v>10</v>
      </c>
      <c r="F3108" s="5" cm="1">
        <f t="array" ref="F3108">_xlfn.XLOOKUP(SALES!$D3108,TRIM(Table5[PRODUCTS]),Table5[SELLING PRICE])</f>
        <v>3000</v>
      </c>
      <c r="G3108" s="5">
        <f t="shared" si="96"/>
        <v>30000</v>
      </c>
      <c r="H3108" s="6" t="str">
        <f t="shared" si="97"/>
        <v>Jul</v>
      </c>
      <c r="I3108" s="5">
        <f>YEAR(SALES!$A3108)</f>
        <v>2024</v>
      </c>
    </row>
    <row r="3109" spans="1:9" x14ac:dyDescent="0.35">
      <c r="A3109" s="7" t="s">
        <v>3457</v>
      </c>
      <c r="B3109" s="7" t="s">
        <v>3460</v>
      </c>
      <c r="C3109" s="7" t="s">
        <v>15</v>
      </c>
      <c r="D3109" s="7" t="s">
        <v>39</v>
      </c>
      <c r="E3109" s="7">
        <v>7</v>
      </c>
      <c r="F3109" s="7" cm="1">
        <f t="array" ref="F3109">_xlfn.XLOOKUP(SALES!$D3109,TRIM(Table5[PRODUCTS]),Table5[SELLING PRICE])</f>
        <v>3000</v>
      </c>
      <c r="G3109" s="7">
        <f t="shared" si="96"/>
        <v>21000</v>
      </c>
      <c r="H3109" s="6" t="str">
        <f t="shared" si="97"/>
        <v>Jul</v>
      </c>
      <c r="I3109" s="5">
        <f>YEAR(SALES!$A3109)</f>
        <v>2024</v>
      </c>
    </row>
    <row r="3110" spans="1:9" x14ac:dyDescent="0.35">
      <c r="A3110" s="5" t="s">
        <v>3423</v>
      </c>
      <c r="B3110" s="5" t="s">
        <v>3425</v>
      </c>
      <c r="C3110" s="5" t="s">
        <v>15</v>
      </c>
      <c r="D3110" s="5" t="s">
        <v>39</v>
      </c>
      <c r="E3110" s="5">
        <v>6</v>
      </c>
      <c r="F3110" s="5" cm="1">
        <f t="array" ref="F3110">_xlfn.XLOOKUP(SALES!$D3110,TRIM(Table5[PRODUCTS]),Table5[SELLING PRICE])</f>
        <v>3000</v>
      </c>
      <c r="G3110" s="5">
        <f t="shared" si="96"/>
        <v>18000</v>
      </c>
      <c r="H3110" s="6" t="str">
        <f t="shared" si="97"/>
        <v>Jul</v>
      </c>
      <c r="I3110" s="5">
        <f>YEAR(SALES!$A3110)</f>
        <v>2024</v>
      </c>
    </row>
    <row r="3111" spans="1:9" x14ac:dyDescent="0.35">
      <c r="A3111" s="7" t="s">
        <v>3361</v>
      </c>
      <c r="B3111" s="7" t="s">
        <v>3364</v>
      </c>
      <c r="C3111" s="7" t="s">
        <v>15</v>
      </c>
      <c r="D3111" s="7" t="s">
        <v>39</v>
      </c>
      <c r="E3111" s="7">
        <v>14</v>
      </c>
      <c r="F3111" s="7" cm="1">
        <f t="array" ref="F3111">_xlfn.XLOOKUP(SALES!$D3111,TRIM(Table5[PRODUCTS]),Table5[SELLING PRICE])</f>
        <v>3000</v>
      </c>
      <c r="G3111" s="7">
        <f t="shared" si="96"/>
        <v>42000</v>
      </c>
      <c r="H3111" s="6" t="str">
        <f t="shared" si="97"/>
        <v>Aug</v>
      </c>
      <c r="I3111" s="7">
        <f>YEAR(SALES!$A3111)</f>
        <v>2024</v>
      </c>
    </row>
    <row r="3112" spans="1:9" x14ac:dyDescent="0.35">
      <c r="A3112" s="5" t="s">
        <v>3361</v>
      </c>
      <c r="B3112" s="5" t="s">
        <v>3363</v>
      </c>
      <c r="C3112" s="5" t="s">
        <v>15</v>
      </c>
      <c r="D3112" s="5" t="s">
        <v>39</v>
      </c>
      <c r="E3112" s="5">
        <v>14</v>
      </c>
      <c r="F3112" s="5" cm="1">
        <f t="array" ref="F3112">_xlfn.XLOOKUP(SALES!$D3112,TRIM(Table5[PRODUCTS]),Table5[SELLING PRICE])</f>
        <v>3000</v>
      </c>
      <c r="G3112" s="5">
        <f t="shared" si="96"/>
        <v>42000</v>
      </c>
      <c r="H3112" s="6" t="str">
        <f t="shared" si="97"/>
        <v>Aug</v>
      </c>
      <c r="I3112" s="5">
        <f>YEAR(SALES!$A3112)</f>
        <v>2024</v>
      </c>
    </row>
    <row r="3113" spans="1:9" x14ac:dyDescent="0.35">
      <c r="A3113" s="7" t="s">
        <v>3303</v>
      </c>
      <c r="B3113" s="7" t="s">
        <v>3311</v>
      </c>
      <c r="C3113" s="7" t="s">
        <v>15</v>
      </c>
      <c r="D3113" s="7" t="s">
        <v>39</v>
      </c>
      <c r="E3113" s="7">
        <v>8</v>
      </c>
      <c r="F3113" s="7" cm="1">
        <f t="array" ref="F3113">_xlfn.XLOOKUP(SALES!$D3113,TRIM(Table5[PRODUCTS]),Table5[SELLING PRICE])</f>
        <v>3000</v>
      </c>
      <c r="G3113" s="7">
        <f t="shared" si="96"/>
        <v>24000</v>
      </c>
      <c r="H3113" s="6" t="str">
        <f t="shared" si="97"/>
        <v>Aug</v>
      </c>
      <c r="I3113" s="5">
        <f>YEAR(SALES!$A3113)</f>
        <v>2024</v>
      </c>
    </row>
    <row r="3114" spans="1:9" x14ac:dyDescent="0.35">
      <c r="A3114" s="5" t="s">
        <v>3281</v>
      </c>
      <c r="B3114" s="5" t="s">
        <v>3282</v>
      </c>
      <c r="C3114" s="5" t="s">
        <v>15</v>
      </c>
      <c r="D3114" s="5" t="s">
        <v>39</v>
      </c>
      <c r="E3114" s="5">
        <v>5</v>
      </c>
      <c r="F3114" s="5" cm="1">
        <f t="array" ref="F3114">_xlfn.XLOOKUP(SALES!$D3114,TRIM(Table5[PRODUCTS]),Table5[SELLING PRICE])</f>
        <v>3000</v>
      </c>
      <c r="G3114" s="5">
        <f t="shared" si="96"/>
        <v>15000</v>
      </c>
      <c r="H3114" s="6" t="str">
        <f t="shared" si="97"/>
        <v>Aug</v>
      </c>
      <c r="I3114" s="5">
        <f>YEAR(SALES!$A3114)</f>
        <v>2024</v>
      </c>
    </row>
    <row r="3115" spans="1:9" x14ac:dyDescent="0.35">
      <c r="A3115" s="7" t="s">
        <v>3259</v>
      </c>
      <c r="B3115" s="7" t="s">
        <v>3261</v>
      </c>
      <c r="C3115" s="7" t="s">
        <v>15</v>
      </c>
      <c r="D3115" s="7" t="s">
        <v>39</v>
      </c>
      <c r="E3115" s="7">
        <v>1</v>
      </c>
      <c r="F3115" s="7" cm="1">
        <f t="array" ref="F3115">_xlfn.XLOOKUP(SALES!$D3115,TRIM(Table5[PRODUCTS]),Table5[SELLING PRICE])</f>
        <v>3000</v>
      </c>
      <c r="G3115" s="7">
        <f t="shared" si="96"/>
        <v>3000</v>
      </c>
      <c r="H3115" s="6" t="str">
        <f t="shared" si="97"/>
        <v>Aug</v>
      </c>
      <c r="I3115" s="5">
        <f>YEAR(SALES!$A3115)</f>
        <v>2024</v>
      </c>
    </row>
    <row r="3116" spans="1:9" x14ac:dyDescent="0.35">
      <c r="A3116" s="5" t="s">
        <v>3233</v>
      </c>
      <c r="B3116" s="5" t="s">
        <v>3234</v>
      </c>
      <c r="C3116" s="5" t="s">
        <v>15</v>
      </c>
      <c r="D3116" s="5" t="s">
        <v>39</v>
      </c>
      <c r="E3116" s="5">
        <v>14</v>
      </c>
      <c r="F3116" s="5" cm="1">
        <f t="array" ref="F3116">_xlfn.XLOOKUP(SALES!$D3116,TRIM(Table5[PRODUCTS]),Table5[SELLING PRICE])</f>
        <v>3000</v>
      </c>
      <c r="G3116" s="5">
        <f t="shared" si="96"/>
        <v>42000</v>
      </c>
      <c r="H3116" s="6" t="str">
        <f t="shared" si="97"/>
        <v>Aug</v>
      </c>
      <c r="I3116" s="5">
        <f>YEAR(SALES!$A3116)</f>
        <v>2024</v>
      </c>
    </row>
    <row r="3117" spans="1:9" x14ac:dyDescent="0.35">
      <c r="A3117" s="7" t="s">
        <v>3166</v>
      </c>
      <c r="B3117" s="7" t="s">
        <v>3167</v>
      </c>
      <c r="C3117" s="7" t="s">
        <v>15</v>
      </c>
      <c r="D3117" s="7" t="s">
        <v>39</v>
      </c>
      <c r="E3117" s="7">
        <v>4</v>
      </c>
      <c r="F3117" s="7" cm="1">
        <f t="array" ref="F3117">_xlfn.XLOOKUP(SALES!$D3117,TRIM(Table5[PRODUCTS]),Table5[SELLING PRICE])</f>
        <v>3000</v>
      </c>
      <c r="G3117" s="7">
        <f t="shared" si="96"/>
        <v>12000</v>
      </c>
      <c r="H3117" s="6" t="str">
        <f t="shared" si="97"/>
        <v>Sept</v>
      </c>
      <c r="I3117" s="7">
        <f>YEAR(SALES!$A3117)</f>
        <v>2024</v>
      </c>
    </row>
    <row r="3118" spans="1:9" x14ac:dyDescent="0.35">
      <c r="A3118" s="5" t="s">
        <v>3094</v>
      </c>
      <c r="B3118" s="5" t="s">
        <v>3095</v>
      </c>
      <c r="C3118" s="5" t="s">
        <v>15</v>
      </c>
      <c r="D3118" s="5" t="s">
        <v>39</v>
      </c>
      <c r="E3118" s="5">
        <v>11</v>
      </c>
      <c r="F3118" s="5" cm="1">
        <f t="array" ref="F3118">_xlfn.XLOOKUP(SALES!$D3118,TRIM(Table5[PRODUCTS]),Table5[SELLING PRICE])</f>
        <v>3000</v>
      </c>
      <c r="G3118" s="5">
        <f t="shared" si="96"/>
        <v>33000</v>
      </c>
      <c r="H3118" s="6" t="str">
        <f t="shared" si="97"/>
        <v>Sept</v>
      </c>
      <c r="I3118" s="5">
        <f>YEAR(SALES!$A3118)</f>
        <v>2024</v>
      </c>
    </row>
    <row r="3119" spans="1:9" x14ac:dyDescent="0.35">
      <c r="A3119" s="7" t="s">
        <v>3056</v>
      </c>
      <c r="B3119" s="7" t="s">
        <v>3057</v>
      </c>
      <c r="C3119" s="7" t="s">
        <v>15</v>
      </c>
      <c r="D3119" s="7" t="s">
        <v>39</v>
      </c>
      <c r="E3119" s="7">
        <v>6</v>
      </c>
      <c r="F3119" s="7" cm="1">
        <f t="array" ref="F3119">_xlfn.XLOOKUP(SALES!$D3119,TRIM(Table5[PRODUCTS]),Table5[SELLING PRICE])</f>
        <v>3000</v>
      </c>
      <c r="G3119" s="7">
        <f t="shared" si="96"/>
        <v>18000</v>
      </c>
      <c r="H3119" s="6" t="str">
        <f t="shared" si="97"/>
        <v>Sept</v>
      </c>
      <c r="I3119" s="5">
        <f>YEAR(SALES!$A3119)</f>
        <v>2024</v>
      </c>
    </row>
    <row r="3120" spans="1:9" x14ac:dyDescent="0.35">
      <c r="A3120" s="5" t="s">
        <v>3056</v>
      </c>
      <c r="B3120" s="5" t="s">
        <v>3055</v>
      </c>
      <c r="C3120" s="5" t="s">
        <v>15</v>
      </c>
      <c r="D3120" s="5" t="s">
        <v>39</v>
      </c>
      <c r="E3120" s="5">
        <v>8</v>
      </c>
      <c r="F3120" s="5" cm="1">
        <f t="array" ref="F3120">_xlfn.XLOOKUP(SALES!$D3120,TRIM(Table5[PRODUCTS]),Table5[SELLING PRICE])</f>
        <v>3000</v>
      </c>
      <c r="G3120" s="5">
        <f t="shared" si="96"/>
        <v>24000</v>
      </c>
      <c r="H3120" s="6" t="str">
        <f t="shared" si="97"/>
        <v>Sept</v>
      </c>
      <c r="I3120" s="5">
        <f>YEAR(SALES!$A3120)</f>
        <v>2024</v>
      </c>
    </row>
    <row r="3121" spans="1:9" x14ac:dyDescent="0.35">
      <c r="A3121" s="7" t="s">
        <v>2927</v>
      </c>
      <c r="B3121" s="7" t="s">
        <v>2930</v>
      </c>
      <c r="C3121" s="7" t="s">
        <v>15</v>
      </c>
      <c r="D3121" s="7" t="s">
        <v>39</v>
      </c>
      <c r="E3121" s="7">
        <v>8</v>
      </c>
      <c r="F3121" s="7" cm="1">
        <f t="array" ref="F3121">_xlfn.XLOOKUP(SALES!$D3121,TRIM(Table5[PRODUCTS]),Table5[SELLING PRICE])</f>
        <v>3000</v>
      </c>
      <c r="G3121" s="7">
        <f t="shared" si="96"/>
        <v>24000</v>
      </c>
      <c r="H3121" s="6" t="str">
        <f t="shared" si="97"/>
        <v>Oct</v>
      </c>
      <c r="I3121" s="5">
        <f>YEAR(SALES!$A3121)</f>
        <v>2024</v>
      </c>
    </row>
    <row r="3122" spans="1:9" x14ac:dyDescent="0.35">
      <c r="A3122" s="5" t="s">
        <v>2927</v>
      </c>
      <c r="B3122" s="5" t="s">
        <v>2928</v>
      </c>
      <c r="C3122" s="5" t="s">
        <v>15</v>
      </c>
      <c r="D3122" s="5" t="s">
        <v>39</v>
      </c>
      <c r="E3122" s="5">
        <v>11</v>
      </c>
      <c r="F3122" s="5" cm="1">
        <f t="array" ref="F3122">_xlfn.XLOOKUP(SALES!$D3122,TRIM(Table5[PRODUCTS]),Table5[SELLING PRICE])</f>
        <v>3000</v>
      </c>
      <c r="G3122" s="5">
        <f t="shared" si="96"/>
        <v>33000</v>
      </c>
      <c r="H3122" s="6" t="str">
        <f t="shared" si="97"/>
        <v>Oct</v>
      </c>
      <c r="I3122" s="5">
        <f>YEAR(SALES!$A3122)</f>
        <v>2024</v>
      </c>
    </row>
    <row r="3123" spans="1:9" x14ac:dyDescent="0.35">
      <c r="A3123" s="7" t="s">
        <v>2871</v>
      </c>
      <c r="B3123" s="7" t="s">
        <v>2875</v>
      </c>
      <c r="C3123" s="7" t="s">
        <v>15</v>
      </c>
      <c r="D3123" s="7" t="s">
        <v>39</v>
      </c>
      <c r="E3123" s="7">
        <v>11</v>
      </c>
      <c r="F3123" s="7" cm="1">
        <f t="array" ref="F3123">_xlfn.XLOOKUP(SALES!$D3123,TRIM(Table5[PRODUCTS]),Table5[SELLING PRICE])</f>
        <v>3000</v>
      </c>
      <c r="G3123" s="7">
        <f t="shared" si="96"/>
        <v>33000</v>
      </c>
      <c r="H3123" s="6" t="str">
        <f t="shared" si="97"/>
        <v>Oct</v>
      </c>
      <c r="I3123" s="7">
        <f>YEAR(SALES!$A3123)</f>
        <v>2024</v>
      </c>
    </row>
    <row r="3124" spans="1:9" x14ac:dyDescent="0.35">
      <c r="A3124" s="5" t="s">
        <v>2866</v>
      </c>
      <c r="B3124" s="5" t="s">
        <v>2868</v>
      </c>
      <c r="C3124" s="5" t="s">
        <v>15</v>
      </c>
      <c r="D3124" s="5" t="s">
        <v>39</v>
      </c>
      <c r="E3124" s="5">
        <v>8</v>
      </c>
      <c r="F3124" s="5" cm="1">
        <f t="array" ref="F3124">_xlfn.XLOOKUP(SALES!$D3124,TRIM(Table5[PRODUCTS]),Table5[SELLING PRICE])</f>
        <v>3000</v>
      </c>
      <c r="G3124" s="5">
        <f t="shared" si="96"/>
        <v>24000</v>
      </c>
      <c r="H3124" s="6" t="str">
        <f t="shared" si="97"/>
        <v>Oct</v>
      </c>
      <c r="I3124" s="5">
        <f>YEAR(SALES!$A3124)</f>
        <v>2024</v>
      </c>
    </row>
    <row r="3125" spans="1:9" x14ac:dyDescent="0.35">
      <c r="A3125" s="7" t="s">
        <v>2844</v>
      </c>
      <c r="B3125" s="7" t="s">
        <v>2847</v>
      </c>
      <c r="C3125" s="7" t="s">
        <v>15</v>
      </c>
      <c r="D3125" s="7" t="s">
        <v>39</v>
      </c>
      <c r="E3125" s="7">
        <v>11</v>
      </c>
      <c r="F3125" s="7" cm="1">
        <f t="array" ref="F3125">_xlfn.XLOOKUP(SALES!$D3125,TRIM(Table5[PRODUCTS]),Table5[SELLING PRICE])</f>
        <v>3000</v>
      </c>
      <c r="G3125" s="7">
        <f t="shared" si="96"/>
        <v>33000</v>
      </c>
      <c r="H3125" s="6" t="str">
        <f t="shared" si="97"/>
        <v>Oct</v>
      </c>
      <c r="I3125" s="5">
        <f>YEAR(SALES!$A3125)</f>
        <v>2024</v>
      </c>
    </row>
    <row r="3126" spans="1:9" x14ac:dyDescent="0.35">
      <c r="A3126" s="5" t="s">
        <v>2788</v>
      </c>
      <c r="B3126" s="5" t="s">
        <v>2795</v>
      </c>
      <c r="C3126" s="5" t="s">
        <v>15</v>
      </c>
      <c r="D3126" s="5" t="s">
        <v>39</v>
      </c>
      <c r="E3126" s="5">
        <v>2</v>
      </c>
      <c r="F3126" s="5" cm="1">
        <f t="array" ref="F3126">_xlfn.XLOOKUP(SALES!$D3126,TRIM(Table5[PRODUCTS]),Table5[SELLING PRICE])</f>
        <v>3000</v>
      </c>
      <c r="G3126" s="5">
        <f t="shared" si="96"/>
        <v>6000</v>
      </c>
      <c r="H3126" s="6" t="str">
        <f t="shared" si="97"/>
        <v>Nov</v>
      </c>
      <c r="I3126" s="5">
        <f>YEAR(SALES!$A3126)</f>
        <v>2024</v>
      </c>
    </row>
    <row r="3127" spans="1:9" x14ac:dyDescent="0.35">
      <c r="A3127" s="7" t="s">
        <v>2707</v>
      </c>
      <c r="B3127" s="7" t="s">
        <v>2711</v>
      </c>
      <c r="C3127" s="7" t="s">
        <v>15</v>
      </c>
      <c r="D3127" s="7" t="s">
        <v>39</v>
      </c>
      <c r="E3127" s="7">
        <v>5</v>
      </c>
      <c r="F3127" s="7" cm="1">
        <f t="array" ref="F3127">_xlfn.XLOOKUP(SALES!$D3127,TRIM(Table5[PRODUCTS]),Table5[SELLING PRICE])</f>
        <v>3000</v>
      </c>
      <c r="G3127" s="7">
        <f t="shared" si="96"/>
        <v>15000</v>
      </c>
      <c r="H3127" s="6" t="str">
        <f t="shared" si="97"/>
        <v>Nov</v>
      </c>
      <c r="I3127" s="5">
        <f>YEAR(SALES!$A3127)</f>
        <v>2024</v>
      </c>
    </row>
    <row r="3128" spans="1:9" x14ac:dyDescent="0.35">
      <c r="A3128" s="5" t="s">
        <v>2693</v>
      </c>
      <c r="B3128" s="5" t="s">
        <v>2695</v>
      </c>
      <c r="C3128" s="5" t="s">
        <v>15</v>
      </c>
      <c r="D3128" s="5" t="s">
        <v>39</v>
      </c>
      <c r="E3128" s="5">
        <v>4</v>
      </c>
      <c r="F3128" s="5" cm="1">
        <f t="array" ref="F3128">_xlfn.XLOOKUP(SALES!$D3128,TRIM(Table5[PRODUCTS]),Table5[SELLING PRICE])</f>
        <v>3000</v>
      </c>
      <c r="G3128" s="5">
        <f t="shared" si="96"/>
        <v>12000</v>
      </c>
      <c r="H3128" s="6" t="str">
        <f t="shared" si="97"/>
        <v>Nov</v>
      </c>
      <c r="I3128" s="5">
        <f>YEAR(SALES!$A3128)</f>
        <v>2024</v>
      </c>
    </row>
    <row r="3129" spans="1:9" x14ac:dyDescent="0.35">
      <c r="A3129" s="7" t="s">
        <v>2641</v>
      </c>
      <c r="B3129" s="7" t="s">
        <v>2643</v>
      </c>
      <c r="C3129" s="7" t="s">
        <v>15</v>
      </c>
      <c r="D3129" s="7" t="s">
        <v>39</v>
      </c>
      <c r="E3129" s="7">
        <v>15</v>
      </c>
      <c r="F3129" s="7" cm="1">
        <f t="array" ref="F3129">_xlfn.XLOOKUP(SALES!$D3129,TRIM(Table5[PRODUCTS]),Table5[SELLING PRICE])</f>
        <v>3000</v>
      </c>
      <c r="G3129" s="7">
        <f t="shared" si="96"/>
        <v>45000</v>
      </c>
      <c r="H3129" s="6" t="str">
        <f t="shared" si="97"/>
        <v>Nov</v>
      </c>
      <c r="I3129" s="7">
        <f>YEAR(SALES!$A3129)</f>
        <v>2024</v>
      </c>
    </row>
    <row r="3130" spans="1:9" x14ac:dyDescent="0.35">
      <c r="A3130" s="5" t="s">
        <v>2563</v>
      </c>
      <c r="B3130" s="5" t="s">
        <v>2562</v>
      </c>
      <c r="C3130" s="5" t="s">
        <v>15</v>
      </c>
      <c r="D3130" s="5" t="s">
        <v>39</v>
      </c>
      <c r="E3130" s="5">
        <v>12</v>
      </c>
      <c r="F3130" s="5" cm="1">
        <f t="array" ref="F3130">_xlfn.XLOOKUP(SALES!$D3130,TRIM(Table5[PRODUCTS]),Table5[SELLING PRICE])</f>
        <v>3000</v>
      </c>
      <c r="G3130" s="5">
        <f t="shared" si="96"/>
        <v>36000</v>
      </c>
      <c r="H3130" s="6" t="str">
        <f t="shared" si="97"/>
        <v>Dec</v>
      </c>
      <c r="I3130" s="5">
        <f>YEAR(SALES!$A3130)</f>
        <v>2024</v>
      </c>
    </row>
    <row r="3131" spans="1:9" x14ac:dyDescent="0.35">
      <c r="A3131" s="7" t="s">
        <v>2542</v>
      </c>
      <c r="B3131" s="7" t="s">
        <v>2541</v>
      </c>
      <c r="C3131" s="7" t="s">
        <v>15</v>
      </c>
      <c r="D3131" s="7" t="s">
        <v>39</v>
      </c>
      <c r="E3131" s="7">
        <v>14</v>
      </c>
      <c r="F3131" s="7" cm="1">
        <f t="array" ref="F3131">_xlfn.XLOOKUP(SALES!$D3131,TRIM(Table5[PRODUCTS]),Table5[SELLING PRICE])</f>
        <v>3000</v>
      </c>
      <c r="G3131" s="7">
        <f t="shared" si="96"/>
        <v>42000</v>
      </c>
      <c r="H3131" s="6" t="str">
        <f t="shared" si="97"/>
        <v>Dec</v>
      </c>
      <c r="I3131" s="5">
        <f>YEAR(SALES!$A3131)</f>
        <v>2024</v>
      </c>
    </row>
    <row r="3132" spans="1:9" x14ac:dyDescent="0.35">
      <c r="A3132" s="5" t="s">
        <v>2507</v>
      </c>
      <c r="B3132" s="5" t="s">
        <v>2508</v>
      </c>
      <c r="C3132" s="5" t="s">
        <v>15</v>
      </c>
      <c r="D3132" s="5" t="s">
        <v>39</v>
      </c>
      <c r="E3132" s="5">
        <v>9</v>
      </c>
      <c r="F3132" s="5" cm="1">
        <f t="array" ref="F3132">_xlfn.XLOOKUP(SALES!$D3132,TRIM(Table5[PRODUCTS]),Table5[SELLING PRICE])</f>
        <v>3000</v>
      </c>
      <c r="G3132" s="5">
        <f t="shared" si="96"/>
        <v>27000</v>
      </c>
      <c r="H3132" s="6" t="str">
        <f t="shared" si="97"/>
        <v>Dec</v>
      </c>
      <c r="I3132" s="5">
        <f>YEAR(SALES!$A3132)</f>
        <v>2024</v>
      </c>
    </row>
    <row r="3133" spans="1:9" x14ac:dyDescent="0.35">
      <c r="A3133" s="7" t="s">
        <v>2465</v>
      </c>
      <c r="B3133" s="7" t="s">
        <v>2467</v>
      </c>
      <c r="C3133" s="7" t="s">
        <v>15</v>
      </c>
      <c r="D3133" s="7" t="s">
        <v>39</v>
      </c>
      <c r="E3133" s="7">
        <v>12</v>
      </c>
      <c r="F3133" s="7" cm="1">
        <f t="array" ref="F3133">_xlfn.XLOOKUP(SALES!$D3133,TRIM(Table5[PRODUCTS]),Table5[SELLING PRICE])</f>
        <v>3000</v>
      </c>
      <c r="G3133" s="7">
        <f t="shared" si="96"/>
        <v>36000</v>
      </c>
      <c r="H3133" s="6" t="str">
        <f t="shared" si="97"/>
        <v>Dec</v>
      </c>
      <c r="I3133" s="5">
        <f>YEAR(SALES!$A3133)</f>
        <v>2024</v>
      </c>
    </row>
    <row r="3134" spans="1:9" x14ac:dyDescent="0.35">
      <c r="A3134" s="5" t="s">
        <v>2426</v>
      </c>
      <c r="B3134" s="5" t="s">
        <v>2431</v>
      </c>
      <c r="C3134" s="5" t="s">
        <v>15</v>
      </c>
      <c r="D3134" s="5" t="s">
        <v>39</v>
      </c>
      <c r="E3134" s="5">
        <v>8</v>
      </c>
      <c r="F3134" s="5" cm="1">
        <f t="array" ref="F3134">_xlfn.XLOOKUP(SALES!$D3134,TRIM(Table5[PRODUCTS]),Table5[SELLING PRICE])</f>
        <v>3000</v>
      </c>
      <c r="G3134" s="5">
        <f t="shared" si="96"/>
        <v>24000</v>
      </c>
      <c r="H3134" s="6" t="str">
        <f t="shared" si="97"/>
        <v>Jan</v>
      </c>
      <c r="I3134" s="5">
        <f>YEAR(SALES!$A3134)</f>
        <v>2025</v>
      </c>
    </row>
    <row r="3135" spans="1:9" x14ac:dyDescent="0.35">
      <c r="A3135" s="7" t="s">
        <v>2360</v>
      </c>
      <c r="B3135" s="7" t="s">
        <v>2359</v>
      </c>
      <c r="C3135" s="7" t="s">
        <v>15</v>
      </c>
      <c r="D3135" s="7" t="s">
        <v>39</v>
      </c>
      <c r="E3135" s="7">
        <v>2</v>
      </c>
      <c r="F3135" s="7" cm="1">
        <f t="array" ref="F3135">_xlfn.XLOOKUP(SALES!$D3135,TRIM(Table5[PRODUCTS]),Table5[SELLING PRICE])</f>
        <v>3000</v>
      </c>
      <c r="G3135" s="7">
        <f t="shared" si="96"/>
        <v>6000</v>
      </c>
      <c r="H3135" s="6" t="str">
        <f t="shared" si="97"/>
        <v>Jan</v>
      </c>
      <c r="I3135" s="7">
        <f>YEAR(SALES!$A3135)</f>
        <v>2025</v>
      </c>
    </row>
    <row r="3136" spans="1:9" x14ac:dyDescent="0.35">
      <c r="A3136" s="5" t="s">
        <v>2336</v>
      </c>
      <c r="B3136" s="5" t="s">
        <v>2335</v>
      </c>
      <c r="C3136" s="5" t="s">
        <v>15</v>
      </c>
      <c r="D3136" s="5" t="s">
        <v>39</v>
      </c>
      <c r="E3136" s="5">
        <v>9</v>
      </c>
      <c r="F3136" s="5" cm="1">
        <f t="array" ref="F3136">_xlfn.XLOOKUP(SALES!$D3136,TRIM(Table5[PRODUCTS]),Table5[SELLING PRICE])</f>
        <v>3000</v>
      </c>
      <c r="G3136" s="5">
        <f t="shared" si="96"/>
        <v>27000</v>
      </c>
      <c r="H3136" s="6" t="str">
        <f t="shared" si="97"/>
        <v>Jan</v>
      </c>
      <c r="I3136" s="5">
        <f>YEAR(SALES!$A3136)</f>
        <v>2025</v>
      </c>
    </row>
    <row r="3137" spans="1:9" x14ac:dyDescent="0.35">
      <c r="A3137" s="7" t="s">
        <v>2319</v>
      </c>
      <c r="B3137" s="7" t="s">
        <v>2318</v>
      </c>
      <c r="C3137" s="7" t="s">
        <v>15</v>
      </c>
      <c r="D3137" s="7" t="s">
        <v>39</v>
      </c>
      <c r="E3137" s="7">
        <v>15</v>
      </c>
      <c r="F3137" s="7" cm="1">
        <f t="array" ref="F3137">_xlfn.XLOOKUP(SALES!$D3137,TRIM(Table5[PRODUCTS]),Table5[SELLING PRICE])</f>
        <v>3000</v>
      </c>
      <c r="G3137" s="7">
        <f t="shared" si="96"/>
        <v>45000</v>
      </c>
      <c r="H3137" s="6" t="str">
        <f t="shared" si="97"/>
        <v>Jan</v>
      </c>
      <c r="I3137" s="5">
        <f>YEAR(SALES!$A3137)</f>
        <v>2025</v>
      </c>
    </row>
    <row r="3138" spans="1:9" x14ac:dyDescent="0.35">
      <c r="A3138" s="5" t="s">
        <v>2304</v>
      </c>
      <c r="B3138" s="5" t="s">
        <v>2306</v>
      </c>
      <c r="C3138" s="5" t="s">
        <v>15</v>
      </c>
      <c r="D3138" s="5" t="s">
        <v>39</v>
      </c>
      <c r="E3138" s="5">
        <v>1</v>
      </c>
      <c r="F3138" s="5" cm="1">
        <f t="array" ref="F3138">_xlfn.XLOOKUP(SALES!$D3138,TRIM(Table5[PRODUCTS]),Table5[SELLING PRICE])</f>
        <v>3000</v>
      </c>
      <c r="G3138" s="5">
        <f t="shared" ref="G3138:G3201" si="98">PRODUCT(E3138:F3138)</f>
        <v>3000</v>
      </c>
      <c r="H3138" s="6" t="str">
        <f t="shared" ref="H3138:H3201" si="99">TEXT(A3138, "mmm")</f>
        <v>Jan</v>
      </c>
      <c r="I3138" s="5">
        <f>YEAR(SALES!$A3138)</f>
        <v>2025</v>
      </c>
    </row>
    <row r="3139" spans="1:9" x14ac:dyDescent="0.35">
      <c r="A3139" s="7" t="s">
        <v>2282</v>
      </c>
      <c r="B3139" s="7" t="s">
        <v>2283</v>
      </c>
      <c r="C3139" s="7" t="s">
        <v>15</v>
      </c>
      <c r="D3139" s="7" t="s">
        <v>39</v>
      </c>
      <c r="E3139" s="7">
        <v>10</v>
      </c>
      <c r="F3139" s="7" cm="1">
        <f t="array" ref="F3139">_xlfn.XLOOKUP(SALES!$D3139,TRIM(Table5[PRODUCTS]),Table5[SELLING PRICE])</f>
        <v>3000</v>
      </c>
      <c r="G3139" s="7">
        <f t="shared" si="98"/>
        <v>30000</v>
      </c>
      <c r="H3139" s="6" t="str">
        <f t="shared" si="99"/>
        <v>Jan</v>
      </c>
      <c r="I3139" s="5">
        <f>YEAR(SALES!$A3139)</f>
        <v>2025</v>
      </c>
    </row>
    <row r="3140" spans="1:9" x14ac:dyDescent="0.35">
      <c r="A3140" s="5" t="s">
        <v>2270</v>
      </c>
      <c r="B3140" s="5" t="s">
        <v>2271</v>
      </c>
      <c r="C3140" s="5" t="s">
        <v>15</v>
      </c>
      <c r="D3140" s="5" t="s">
        <v>39</v>
      </c>
      <c r="E3140" s="5">
        <v>7</v>
      </c>
      <c r="F3140" s="5" cm="1">
        <f t="array" ref="F3140">_xlfn.XLOOKUP(SALES!$D3140,TRIM(Table5[PRODUCTS]),Table5[SELLING PRICE])</f>
        <v>3000</v>
      </c>
      <c r="G3140" s="5">
        <f t="shared" si="98"/>
        <v>21000</v>
      </c>
      <c r="H3140" s="6" t="str">
        <f t="shared" si="99"/>
        <v>Jan</v>
      </c>
      <c r="I3140" s="5">
        <f>YEAR(SALES!$A3140)</f>
        <v>2025</v>
      </c>
    </row>
    <row r="3141" spans="1:9" x14ac:dyDescent="0.35">
      <c r="A3141" s="7" t="s">
        <v>2247</v>
      </c>
      <c r="B3141" s="7" t="s">
        <v>2251</v>
      </c>
      <c r="C3141" s="7" t="s">
        <v>15</v>
      </c>
      <c r="D3141" s="7" t="s">
        <v>39</v>
      </c>
      <c r="E3141" s="7">
        <v>7</v>
      </c>
      <c r="F3141" s="7" cm="1">
        <f t="array" ref="F3141">_xlfn.XLOOKUP(SALES!$D3141,TRIM(Table5[PRODUCTS]),Table5[SELLING PRICE])</f>
        <v>3000</v>
      </c>
      <c r="G3141" s="7">
        <f t="shared" si="98"/>
        <v>21000</v>
      </c>
      <c r="H3141" s="6" t="str">
        <f t="shared" si="99"/>
        <v>Jan</v>
      </c>
      <c r="I3141" s="7">
        <f>YEAR(SALES!$A3141)</f>
        <v>2025</v>
      </c>
    </row>
    <row r="3142" spans="1:9" x14ac:dyDescent="0.35">
      <c r="A3142" s="5" t="s">
        <v>2196</v>
      </c>
      <c r="B3142" s="5" t="s">
        <v>2206</v>
      </c>
      <c r="C3142" s="5" t="s">
        <v>15</v>
      </c>
      <c r="D3142" s="5" t="s">
        <v>39</v>
      </c>
      <c r="E3142" s="5">
        <v>7</v>
      </c>
      <c r="F3142" s="5" cm="1">
        <f t="array" ref="F3142">_xlfn.XLOOKUP(SALES!$D3142,TRIM(Table5[PRODUCTS]),Table5[SELLING PRICE])</f>
        <v>3000</v>
      </c>
      <c r="G3142" s="5">
        <f t="shared" si="98"/>
        <v>21000</v>
      </c>
      <c r="H3142" s="6" t="str">
        <f t="shared" si="99"/>
        <v>Feb</v>
      </c>
      <c r="I3142" s="5">
        <f>YEAR(SALES!$A3142)</f>
        <v>2025</v>
      </c>
    </row>
    <row r="3143" spans="1:9" x14ac:dyDescent="0.35">
      <c r="A3143" s="7" t="s">
        <v>2196</v>
      </c>
      <c r="B3143" s="7" t="s">
        <v>2197</v>
      </c>
      <c r="C3143" s="7" t="s">
        <v>15</v>
      </c>
      <c r="D3143" s="7" t="s">
        <v>39</v>
      </c>
      <c r="E3143" s="7">
        <v>6</v>
      </c>
      <c r="F3143" s="7" cm="1">
        <f t="array" ref="F3143">_xlfn.XLOOKUP(SALES!$D3143,TRIM(Table5[PRODUCTS]),Table5[SELLING PRICE])</f>
        <v>3000</v>
      </c>
      <c r="G3143" s="7">
        <f t="shared" si="98"/>
        <v>18000</v>
      </c>
      <c r="H3143" s="6" t="str">
        <f t="shared" si="99"/>
        <v>Feb</v>
      </c>
      <c r="I3143" s="5">
        <f>YEAR(SALES!$A3143)</f>
        <v>2025</v>
      </c>
    </row>
    <row r="3144" spans="1:9" x14ac:dyDescent="0.35">
      <c r="A3144" s="5" t="s">
        <v>2173</v>
      </c>
      <c r="B3144" s="5" t="s">
        <v>2176</v>
      </c>
      <c r="C3144" s="5" t="s">
        <v>15</v>
      </c>
      <c r="D3144" s="5" t="s">
        <v>39</v>
      </c>
      <c r="E3144" s="5">
        <v>2</v>
      </c>
      <c r="F3144" s="5" cm="1">
        <f t="array" ref="F3144">_xlfn.XLOOKUP(SALES!$D3144,TRIM(Table5[PRODUCTS]),Table5[SELLING PRICE])</f>
        <v>3000</v>
      </c>
      <c r="G3144" s="5">
        <f t="shared" si="98"/>
        <v>6000</v>
      </c>
      <c r="H3144" s="6" t="str">
        <f t="shared" si="99"/>
        <v>Feb</v>
      </c>
      <c r="I3144" s="5">
        <f>YEAR(SALES!$A3144)</f>
        <v>2025</v>
      </c>
    </row>
    <row r="3145" spans="1:9" x14ac:dyDescent="0.35">
      <c r="A3145" s="7" t="s">
        <v>2173</v>
      </c>
      <c r="B3145" s="7" t="s">
        <v>2172</v>
      </c>
      <c r="C3145" s="7" t="s">
        <v>15</v>
      </c>
      <c r="D3145" s="7" t="s">
        <v>39</v>
      </c>
      <c r="E3145" s="7">
        <v>10</v>
      </c>
      <c r="F3145" s="7" cm="1">
        <f t="array" ref="F3145">_xlfn.XLOOKUP(SALES!$D3145,TRIM(Table5[PRODUCTS]),Table5[SELLING PRICE])</f>
        <v>3000</v>
      </c>
      <c r="G3145" s="7">
        <f t="shared" si="98"/>
        <v>30000</v>
      </c>
      <c r="H3145" s="6" t="str">
        <f t="shared" si="99"/>
        <v>Feb</v>
      </c>
      <c r="I3145" s="5">
        <f>YEAR(SALES!$A3145)</f>
        <v>2025</v>
      </c>
    </row>
    <row r="3146" spans="1:9" x14ac:dyDescent="0.35">
      <c r="A3146" s="5" t="s">
        <v>2130</v>
      </c>
      <c r="B3146" s="5" t="s">
        <v>2137</v>
      </c>
      <c r="C3146" s="5" t="s">
        <v>15</v>
      </c>
      <c r="D3146" s="5" t="s">
        <v>39</v>
      </c>
      <c r="E3146" s="5">
        <v>15</v>
      </c>
      <c r="F3146" s="5" cm="1">
        <f t="array" ref="F3146">_xlfn.XLOOKUP(SALES!$D3146,TRIM(Table5[PRODUCTS]),Table5[SELLING PRICE])</f>
        <v>3000</v>
      </c>
      <c r="G3146" s="5">
        <f t="shared" si="98"/>
        <v>45000</v>
      </c>
      <c r="H3146" s="6" t="str">
        <f t="shared" si="99"/>
        <v>Feb</v>
      </c>
      <c r="I3146" s="5">
        <f>YEAR(SALES!$A3146)</f>
        <v>2025</v>
      </c>
    </row>
    <row r="3147" spans="1:9" x14ac:dyDescent="0.35">
      <c r="A3147" s="7" t="s">
        <v>2123</v>
      </c>
      <c r="B3147" s="7" t="s">
        <v>2122</v>
      </c>
      <c r="C3147" s="7" t="s">
        <v>15</v>
      </c>
      <c r="D3147" s="7" t="s">
        <v>39</v>
      </c>
      <c r="E3147" s="7">
        <v>12</v>
      </c>
      <c r="F3147" s="7" cm="1">
        <f t="array" ref="F3147">_xlfn.XLOOKUP(SALES!$D3147,TRIM(Table5[PRODUCTS]),Table5[SELLING PRICE])</f>
        <v>3000</v>
      </c>
      <c r="G3147" s="7">
        <f t="shared" si="98"/>
        <v>36000</v>
      </c>
      <c r="H3147" s="6" t="str">
        <f t="shared" si="99"/>
        <v>Feb</v>
      </c>
      <c r="I3147" s="7">
        <f>YEAR(SALES!$A3147)</f>
        <v>2025</v>
      </c>
    </row>
    <row r="3148" spans="1:9" x14ac:dyDescent="0.35">
      <c r="A3148" s="5" t="s">
        <v>2087</v>
      </c>
      <c r="B3148" s="5" t="s">
        <v>2086</v>
      </c>
      <c r="C3148" s="5" t="s">
        <v>15</v>
      </c>
      <c r="D3148" s="5" t="s">
        <v>39</v>
      </c>
      <c r="E3148" s="5">
        <v>9</v>
      </c>
      <c r="F3148" s="5" cm="1">
        <f t="array" ref="F3148">_xlfn.XLOOKUP(SALES!$D3148,TRIM(Table5[PRODUCTS]),Table5[SELLING PRICE])</f>
        <v>3000</v>
      </c>
      <c r="G3148" s="5">
        <f t="shared" si="98"/>
        <v>27000</v>
      </c>
      <c r="H3148" s="6" t="str">
        <f t="shared" si="99"/>
        <v>Feb</v>
      </c>
      <c r="I3148" s="5">
        <f>YEAR(SALES!$A3148)</f>
        <v>2025</v>
      </c>
    </row>
    <row r="3149" spans="1:9" x14ac:dyDescent="0.35">
      <c r="A3149" s="7" t="s">
        <v>2036</v>
      </c>
      <c r="B3149" s="7" t="s">
        <v>2037</v>
      </c>
      <c r="C3149" s="7" t="s">
        <v>15</v>
      </c>
      <c r="D3149" s="7" t="s">
        <v>39</v>
      </c>
      <c r="E3149" s="7">
        <v>8</v>
      </c>
      <c r="F3149" s="7" cm="1">
        <f t="array" ref="F3149">_xlfn.XLOOKUP(SALES!$D3149,TRIM(Table5[PRODUCTS]),Table5[SELLING PRICE])</f>
        <v>3000</v>
      </c>
      <c r="G3149" s="7">
        <f t="shared" si="98"/>
        <v>24000</v>
      </c>
      <c r="H3149" s="6" t="str">
        <f t="shared" si="99"/>
        <v>Mar</v>
      </c>
      <c r="I3149" s="5">
        <f>YEAR(SALES!$A3149)</f>
        <v>2025</v>
      </c>
    </row>
    <row r="3150" spans="1:9" x14ac:dyDescent="0.35">
      <c r="A3150" s="5" t="s">
        <v>2033</v>
      </c>
      <c r="B3150" s="5" t="s">
        <v>2034</v>
      </c>
      <c r="C3150" s="5" t="s">
        <v>15</v>
      </c>
      <c r="D3150" s="5" t="s">
        <v>39</v>
      </c>
      <c r="E3150" s="5">
        <v>5</v>
      </c>
      <c r="F3150" s="5" cm="1">
        <f t="array" ref="F3150">_xlfn.XLOOKUP(SALES!$D3150,TRIM(Table5[PRODUCTS]),Table5[SELLING PRICE])</f>
        <v>3000</v>
      </c>
      <c r="G3150" s="5">
        <f t="shared" si="98"/>
        <v>15000</v>
      </c>
      <c r="H3150" s="6" t="str">
        <f t="shared" si="99"/>
        <v>Mar</v>
      </c>
      <c r="I3150" s="5">
        <f>YEAR(SALES!$A3150)</f>
        <v>2025</v>
      </c>
    </row>
    <row r="3151" spans="1:9" x14ac:dyDescent="0.35">
      <c r="A3151" s="7" t="s">
        <v>2003</v>
      </c>
      <c r="B3151" s="7" t="s">
        <v>2004</v>
      </c>
      <c r="C3151" s="7" t="s">
        <v>15</v>
      </c>
      <c r="D3151" s="7" t="s">
        <v>39</v>
      </c>
      <c r="E3151" s="7">
        <v>2</v>
      </c>
      <c r="F3151" s="7" cm="1">
        <f t="array" ref="F3151">_xlfn.XLOOKUP(SALES!$D3151,TRIM(Table5[PRODUCTS]),Table5[SELLING PRICE])</f>
        <v>3000</v>
      </c>
      <c r="G3151" s="7">
        <f t="shared" si="98"/>
        <v>6000</v>
      </c>
      <c r="H3151" s="6" t="str">
        <f t="shared" si="99"/>
        <v>Mar</v>
      </c>
      <c r="I3151" s="5">
        <f>YEAR(SALES!$A3151)</f>
        <v>2025</v>
      </c>
    </row>
    <row r="3152" spans="1:9" x14ac:dyDescent="0.35">
      <c r="A3152" s="5" t="s">
        <v>1956</v>
      </c>
      <c r="B3152" s="5" t="s">
        <v>1957</v>
      </c>
      <c r="C3152" s="5" t="s">
        <v>15</v>
      </c>
      <c r="D3152" s="5" t="s">
        <v>39</v>
      </c>
      <c r="E3152" s="5">
        <v>7</v>
      </c>
      <c r="F3152" s="5" cm="1">
        <f t="array" ref="F3152">_xlfn.XLOOKUP(SALES!$D3152,TRIM(Table5[PRODUCTS]),Table5[SELLING PRICE])</f>
        <v>3000</v>
      </c>
      <c r="G3152" s="5">
        <f t="shared" si="98"/>
        <v>21000</v>
      </c>
      <c r="H3152" s="6" t="str">
        <f t="shared" si="99"/>
        <v>Mar</v>
      </c>
      <c r="I3152" s="5">
        <f>YEAR(SALES!$A3152)</f>
        <v>2025</v>
      </c>
    </row>
    <row r="3153" spans="1:9" x14ac:dyDescent="0.35">
      <c r="A3153" s="7" t="s">
        <v>1877</v>
      </c>
      <c r="B3153" s="7" t="s">
        <v>1880</v>
      </c>
      <c r="C3153" s="7" t="s">
        <v>15</v>
      </c>
      <c r="D3153" s="7" t="s">
        <v>39</v>
      </c>
      <c r="E3153" s="7">
        <v>12</v>
      </c>
      <c r="F3153" s="7" cm="1">
        <f t="array" ref="F3153">_xlfn.XLOOKUP(SALES!$D3153,TRIM(Table5[PRODUCTS]),Table5[SELLING PRICE])</f>
        <v>3000</v>
      </c>
      <c r="G3153" s="7">
        <f t="shared" si="98"/>
        <v>36000</v>
      </c>
      <c r="H3153" s="6" t="str">
        <f t="shared" si="99"/>
        <v>Mar</v>
      </c>
      <c r="I3153" s="7">
        <f>YEAR(SALES!$A3153)</f>
        <v>2025</v>
      </c>
    </row>
    <row r="3154" spans="1:9" x14ac:dyDescent="0.35">
      <c r="A3154" s="5" t="s">
        <v>1871</v>
      </c>
      <c r="B3154" s="5" t="s">
        <v>1872</v>
      </c>
      <c r="C3154" s="5" t="s">
        <v>15</v>
      </c>
      <c r="D3154" s="5" t="s">
        <v>39</v>
      </c>
      <c r="E3154" s="5">
        <v>11</v>
      </c>
      <c r="F3154" s="5" cm="1">
        <f t="array" ref="F3154">_xlfn.XLOOKUP(SALES!$D3154,TRIM(Table5[PRODUCTS]),Table5[SELLING PRICE])</f>
        <v>3000</v>
      </c>
      <c r="G3154" s="5">
        <f t="shared" si="98"/>
        <v>33000</v>
      </c>
      <c r="H3154" s="6" t="str">
        <f t="shared" si="99"/>
        <v>Mar</v>
      </c>
      <c r="I3154" s="5">
        <f>YEAR(SALES!$A3154)</f>
        <v>2025</v>
      </c>
    </row>
    <row r="3155" spans="1:9" x14ac:dyDescent="0.35">
      <c r="A3155" s="7" t="s">
        <v>1819</v>
      </c>
      <c r="B3155" s="7" t="s">
        <v>1822</v>
      </c>
      <c r="C3155" s="7" t="s">
        <v>15</v>
      </c>
      <c r="D3155" s="7" t="s">
        <v>39</v>
      </c>
      <c r="E3155" s="7">
        <v>1</v>
      </c>
      <c r="F3155" s="7" cm="1">
        <f t="array" ref="F3155">_xlfn.XLOOKUP(SALES!$D3155,TRIM(Table5[PRODUCTS]),Table5[SELLING PRICE])</f>
        <v>3000</v>
      </c>
      <c r="G3155" s="7">
        <f t="shared" si="98"/>
        <v>3000</v>
      </c>
      <c r="H3155" s="6" t="str">
        <f t="shared" si="99"/>
        <v>Apr</v>
      </c>
      <c r="I3155" s="5">
        <f>YEAR(SALES!$A3155)</f>
        <v>2025</v>
      </c>
    </row>
    <row r="3156" spans="1:9" x14ac:dyDescent="0.35">
      <c r="A3156" s="5" t="s">
        <v>1812</v>
      </c>
      <c r="B3156" s="5" t="s">
        <v>1811</v>
      </c>
      <c r="C3156" s="5" t="s">
        <v>15</v>
      </c>
      <c r="D3156" s="5" t="s">
        <v>39</v>
      </c>
      <c r="E3156" s="5">
        <v>15</v>
      </c>
      <c r="F3156" s="5" cm="1">
        <f t="array" ref="F3156">_xlfn.XLOOKUP(SALES!$D3156,TRIM(Table5[PRODUCTS]),Table5[SELLING PRICE])</f>
        <v>3000</v>
      </c>
      <c r="G3156" s="5">
        <f t="shared" si="98"/>
        <v>45000</v>
      </c>
      <c r="H3156" s="6" t="str">
        <f t="shared" si="99"/>
        <v>Apr</v>
      </c>
      <c r="I3156" s="5">
        <f>YEAR(SALES!$A3156)</f>
        <v>2025</v>
      </c>
    </row>
    <row r="3157" spans="1:9" x14ac:dyDescent="0.35">
      <c r="A3157" s="7" t="s">
        <v>1691</v>
      </c>
      <c r="B3157" s="7" t="s">
        <v>1694</v>
      </c>
      <c r="C3157" s="7" t="s">
        <v>15</v>
      </c>
      <c r="D3157" s="7" t="s">
        <v>39</v>
      </c>
      <c r="E3157" s="7">
        <v>8</v>
      </c>
      <c r="F3157" s="7" cm="1">
        <f t="array" ref="F3157">_xlfn.XLOOKUP(SALES!$D3157,TRIM(Table5[PRODUCTS]),Table5[SELLING PRICE])</f>
        <v>3000</v>
      </c>
      <c r="G3157" s="7">
        <f t="shared" si="98"/>
        <v>24000</v>
      </c>
      <c r="H3157" s="6" t="str">
        <f t="shared" si="99"/>
        <v>Apr</v>
      </c>
      <c r="I3157" s="5">
        <f>YEAR(SALES!$A3157)</f>
        <v>2025</v>
      </c>
    </row>
    <row r="3158" spans="1:9" x14ac:dyDescent="0.35">
      <c r="A3158" s="5" t="s">
        <v>1605</v>
      </c>
      <c r="B3158" s="5" t="s">
        <v>1610</v>
      </c>
      <c r="C3158" s="5" t="s">
        <v>15</v>
      </c>
      <c r="D3158" s="5" t="s">
        <v>39</v>
      </c>
      <c r="E3158" s="5">
        <v>11</v>
      </c>
      <c r="F3158" s="5" cm="1">
        <f t="array" ref="F3158">_xlfn.XLOOKUP(SALES!$D3158,TRIM(Table5[PRODUCTS]),Table5[SELLING PRICE])</f>
        <v>3000</v>
      </c>
      <c r="G3158" s="5">
        <f t="shared" si="98"/>
        <v>33000</v>
      </c>
      <c r="H3158" s="6" t="str">
        <f t="shared" si="99"/>
        <v>May</v>
      </c>
      <c r="I3158" s="5">
        <f>YEAR(SALES!$A3158)</f>
        <v>2025</v>
      </c>
    </row>
    <row r="3159" spans="1:9" x14ac:dyDescent="0.35">
      <c r="A3159" s="7" t="s">
        <v>1535</v>
      </c>
      <c r="B3159" s="7" t="s">
        <v>1534</v>
      </c>
      <c r="C3159" s="7" t="s">
        <v>15</v>
      </c>
      <c r="D3159" s="7" t="s">
        <v>39</v>
      </c>
      <c r="E3159" s="7">
        <v>3</v>
      </c>
      <c r="F3159" s="7" cm="1">
        <f t="array" ref="F3159">_xlfn.XLOOKUP(SALES!$D3159,TRIM(Table5[PRODUCTS]),Table5[SELLING PRICE])</f>
        <v>3000</v>
      </c>
      <c r="G3159" s="7">
        <f t="shared" si="98"/>
        <v>9000</v>
      </c>
      <c r="H3159" s="6" t="str">
        <f t="shared" si="99"/>
        <v>May</v>
      </c>
      <c r="I3159" s="7">
        <f>YEAR(SALES!$A3159)</f>
        <v>2025</v>
      </c>
    </row>
    <row r="3160" spans="1:9" x14ac:dyDescent="0.35">
      <c r="A3160" s="5" t="s">
        <v>1411</v>
      </c>
      <c r="B3160" s="5" t="s">
        <v>1413</v>
      </c>
      <c r="C3160" s="5" t="s">
        <v>15</v>
      </c>
      <c r="D3160" s="5" t="s">
        <v>39</v>
      </c>
      <c r="E3160" s="5">
        <v>5</v>
      </c>
      <c r="F3160" s="5" cm="1">
        <f t="array" ref="F3160">_xlfn.XLOOKUP(SALES!$D3160,TRIM(Table5[PRODUCTS]),Table5[SELLING PRICE])</f>
        <v>3000</v>
      </c>
      <c r="G3160" s="5">
        <f t="shared" si="98"/>
        <v>15000</v>
      </c>
      <c r="H3160" s="6" t="str">
        <f t="shared" si="99"/>
        <v>Jun</v>
      </c>
      <c r="I3160" s="5">
        <f>YEAR(SALES!$A3160)</f>
        <v>2025</v>
      </c>
    </row>
    <row r="3161" spans="1:9" x14ac:dyDescent="0.35">
      <c r="A3161" s="7" t="s">
        <v>1347</v>
      </c>
      <c r="B3161" s="7" t="s">
        <v>1352</v>
      </c>
      <c r="C3161" s="7" t="s">
        <v>15</v>
      </c>
      <c r="D3161" s="7" t="s">
        <v>39</v>
      </c>
      <c r="E3161" s="7">
        <v>13</v>
      </c>
      <c r="F3161" s="7" cm="1">
        <f t="array" ref="F3161">_xlfn.XLOOKUP(SALES!$D3161,TRIM(Table5[PRODUCTS]),Table5[SELLING PRICE])</f>
        <v>3000</v>
      </c>
      <c r="G3161" s="7">
        <f t="shared" si="98"/>
        <v>39000</v>
      </c>
      <c r="H3161" s="6" t="str">
        <f t="shared" si="99"/>
        <v>Jun</v>
      </c>
      <c r="I3161" s="5">
        <f>YEAR(SALES!$A3161)</f>
        <v>2025</v>
      </c>
    </row>
    <row r="3162" spans="1:9" x14ac:dyDescent="0.35">
      <c r="A3162" s="5" t="s">
        <v>1333</v>
      </c>
      <c r="B3162" s="5" t="s">
        <v>1336</v>
      </c>
      <c r="C3162" s="5" t="s">
        <v>15</v>
      </c>
      <c r="D3162" s="5" t="s">
        <v>39</v>
      </c>
      <c r="E3162" s="5">
        <v>11</v>
      </c>
      <c r="F3162" s="5" cm="1">
        <f t="array" ref="F3162">_xlfn.XLOOKUP(SALES!$D3162,TRIM(Table5[PRODUCTS]),Table5[SELLING PRICE])</f>
        <v>3000</v>
      </c>
      <c r="G3162" s="5">
        <f t="shared" si="98"/>
        <v>33000</v>
      </c>
      <c r="H3162" s="6" t="str">
        <f t="shared" si="99"/>
        <v>Jun</v>
      </c>
      <c r="I3162" s="5">
        <f>YEAR(SALES!$A3162)</f>
        <v>2025</v>
      </c>
    </row>
    <row r="3163" spans="1:9" x14ac:dyDescent="0.35">
      <c r="A3163" s="7" t="s">
        <v>1305</v>
      </c>
      <c r="B3163" s="7" t="s">
        <v>1304</v>
      </c>
      <c r="C3163" s="7" t="s">
        <v>15</v>
      </c>
      <c r="D3163" s="7" t="s">
        <v>39</v>
      </c>
      <c r="E3163" s="7">
        <v>9</v>
      </c>
      <c r="F3163" s="7" cm="1">
        <f t="array" ref="F3163">_xlfn.XLOOKUP(SALES!$D3163,TRIM(Table5[PRODUCTS]),Table5[SELLING PRICE])</f>
        <v>3000</v>
      </c>
      <c r="G3163" s="7">
        <f t="shared" si="98"/>
        <v>27000</v>
      </c>
      <c r="H3163" s="6" t="str">
        <f t="shared" si="99"/>
        <v>Jun</v>
      </c>
      <c r="I3163" s="5">
        <f>YEAR(SALES!$A3163)</f>
        <v>2025</v>
      </c>
    </row>
    <row r="3164" spans="1:9" x14ac:dyDescent="0.35">
      <c r="A3164" s="5" t="s">
        <v>1267</v>
      </c>
      <c r="B3164" s="5" t="s">
        <v>1266</v>
      </c>
      <c r="C3164" s="5" t="s">
        <v>15</v>
      </c>
      <c r="D3164" s="5" t="s">
        <v>39</v>
      </c>
      <c r="E3164" s="5">
        <v>3</v>
      </c>
      <c r="F3164" s="5" cm="1">
        <f t="array" ref="F3164">_xlfn.XLOOKUP(SALES!$D3164,TRIM(Table5[PRODUCTS]),Table5[SELLING PRICE])</f>
        <v>3000</v>
      </c>
      <c r="G3164" s="5">
        <f t="shared" si="98"/>
        <v>9000</v>
      </c>
      <c r="H3164" s="6" t="str">
        <f t="shared" si="99"/>
        <v>Jun</v>
      </c>
      <c r="I3164" s="5">
        <f>YEAR(SALES!$A3164)</f>
        <v>2025</v>
      </c>
    </row>
    <row r="3165" spans="1:9" x14ac:dyDescent="0.35">
      <c r="A3165" s="7" t="s">
        <v>1113</v>
      </c>
      <c r="B3165" s="7" t="s">
        <v>1112</v>
      </c>
      <c r="C3165" s="7" t="s">
        <v>15</v>
      </c>
      <c r="D3165" s="7" t="s">
        <v>39</v>
      </c>
      <c r="E3165" s="7">
        <v>7</v>
      </c>
      <c r="F3165" s="7" cm="1">
        <f t="array" ref="F3165">_xlfn.XLOOKUP(SALES!$D3165,TRIM(Table5[PRODUCTS]),Table5[SELLING PRICE])</f>
        <v>3000</v>
      </c>
      <c r="G3165" s="7">
        <f t="shared" si="98"/>
        <v>21000</v>
      </c>
      <c r="H3165" s="6" t="str">
        <f t="shared" si="99"/>
        <v>Jul</v>
      </c>
      <c r="I3165" s="7">
        <f>YEAR(SALES!$A3165)</f>
        <v>2025</v>
      </c>
    </row>
    <row r="3166" spans="1:9" x14ac:dyDescent="0.35">
      <c r="A3166" s="5" t="s">
        <v>1105</v>
      </c>
      <c r="B3166" s="5" t="s">
        <v>1104</v>
      </c>
      <c r="C3166" s="5" t="s">
        <v>15</v>
      </c>
      <c r="D3166" s="5" t="s">
        <v>39</v>
      </c>
      <c r="E3166" s="5">
        <v>11</v>
      </c>
      <c r="F3166" s="5" cm="1">
        <f t="array" ref="F3166">_xlfn.XLOOKUP(SALES!$D3166,TRIM(Table5[PRODUCTS]),Table5[SELLING PRICE])</f>
        <v>3000</v>
      </c>
      <c r="G3166" s="5">
        <f t="shared" si="98"/>
        <v>33000</v>
      </c>
      <c r="H3166" s="6" t="str">
        <f t="shared" si="99"/>
        <v>Jul</v>
      </c>
      <c r="I3166" s="5">
        <f>YEAR(SALES!$A3166)</f>
        <v>2025</v>
      </c>
    </row>
    <row r="3167" spans="1:9" x14ac:dyDescent="0.35">
      <c r="A3167" s="7" t="s">
        <v>1079</v>
      </c>
      <c r="B3167" s="7" t="s">
        <v>1083</v>
      </c>
      <c r="C3167" s="7" t="s">
        <v>15</v>
      </c>
      <c r="D3167" s="7" t="s">
        <v>39</v>
      </c>
      <c r="E3167" s="7">
        <v>5</v>
      </c>
      <c r="F3167" s="7" cm="1">
        <f t="array" ref="F3167">_xlfn.XLOOKUP(SALES!$D3167,TRIM(Table5[PRODUCTS]),Table5[SELLING PRICE])</f>
        <v>3000</v>
      </c>
      <c r="G3167" s="7">
        <f t="shared" si="98"/>
        <v>15000</v>
      </c>
      <c r="H3167" s="6" t="str">
        <f t="shared" si="99"/>
        <v>Jul</v>
      </c>
      <c r="I3167" s="5">
        <f>YEAR(SALES!$A3167)</f>
        <v>2025</v>
      </c>
    </row>
    <row r="3168" spans="1:9" x14ac:dyDescent="0.35">
      <c r="A3168" s="5" t="s">
        <v>1050</v>
      </c>
      <c r="B3168" s="5" t="s">
        <v>1052</v>
      </c>
      <c r="C3168" s="5" t="s">
        <v>15</v>
      </c>
      <c r="D3168" s="5" t="s">
        <v>39</v>
      </c>
      <c r="E3168" s="5">
        <v>2</v>
      </c>
      <c r="F3168" s="5" cm="1">
        <f t="array" ref="F3168">_xlfn.XLOOKUP(SALES!$D3168,TRIM(Table5[PRODUCTS]),Table5[SELLING PRICE])</f>
        <v>3000</v>
      </c>
      <c r="G3168" s="5">
        <f t="shared" si="98"/>
        <v>6000</v>
      </c>
      <c r="H3168" s="6" t="str">
        <f t="shared" si="99"/>
        <v>Jul</v>
      </c>
      <c r="I3168" s="5">
        <f>YEAR(SALES!$A3168)</f>
        <v>2025</v>
      </c>
    </row>
    <row r="3169" spans="1:9" x14ac:dyDescent="0.35">
      <c r="A3169" s="7" t="s">
        <v>1015</v>
      </c>
      <c r="B3169" s="7" t="s">
        <v>1020</v>
      </c>
      <c r="C3169" s="7" t="s">
        <v>15</v>
      </c>
      <c r="D3169" s="7" t="s">
        <v>39</v>
      </c>
      <c r="E3169" s="7">
        <v>7</v>
      </c>
      <c r="F3169" s="7" cm="1">
        <f t="array" ref="F3169">_xlfn.XLOOKUP(SALES!$D3169,TRIM(Table5[PRODUCTS]),Table5[SELLING PRICE])</f>
        <v>3000</v>
      </c>
      <c r="G3169" s="7">
        <f t="shared" si="98"/>
        <v>21000</v>
      </c>
      <c r="H3169" s="6" t="str">
        <f t="shared" si="99"/>
        <v>Aug</v>
      </c>
      <c r="I3169" s="5">
        <f>YEAR(SALES!$A3169)</f>
        <v>2025</v>
      </c>
    </row>
    <row r="3170" spans="1:9" x14ac:dyDescent="0.35">
      <c r="A3170" s="5" t="s">
        <v>926</v>
      </c>
      <c r="B3170" s="5" t="s">
        <v>925</v>
      </c>
      <c r="C3170" s="5" t="s">
        <v>15</v>
      </c>
      <c r="D3170" s="5" t="s">
        <v>39</v>
      </c>
      <c r="E3170" s="5">
        <v>8</v>
      </c>
      <c r="F3170" s="5" cm="1">
        <f t="array" ref="F3170">_xlfn.XLOOKUP(SALES!$D3170,TRIM(Table5[PRODUCTS]),Table5[SELLING PRICE])</f>
        <v>3000</v>
      </c>
      <c r="G3170" s="5">
        <f t="shared" si="98"/>
        <v>24000</v>
      </c>
      <c r="H3170" s="6" t="str">
        <f t="shared" si="99"/>
        <v>Aug</v>
      </c>
      <c r="I3170" s="5">
        <f>YEAR(SALES!$A3170)</f>
        <v>2025</v>
      </c>
    </row>
    <row r="3171" spans="1:9" x14ac:dyDescent="0.35">
      <c r="A3171" s="7" t="s">
        <v>877</v>
      </c>
      <c r="B3171" s="7" t="s">
        <v>880</v>
      </c>
      <c r="C3171" s="7" t="s">
        <v>15</v>
      </c>
      <c r="D3171" s="7" t="s">
        <v>39</v>
      </c>
      <c r="E3171" s="7">
        <v>11</v>
      </c>
      <c r="F3171" s="7" cm="1">
        <f t="array" ref="F3171">_xlfn.XLOOKUP(SALES!$D3171,TRIM(Table5[PRODUCTS]),Table5[SELLING PRICE])</f>
        <v>3000</v>
      </c>
      <c r="G3171" s="7">
        <f t="shared" si="98"/>
        <v>33000</v>
      </c>
      <c r="H3171" s="6" t="str">
        <f t="shared" si="99"/>
        <v>Aug</v>
      </c>
      <c r="I3171" s="7">
        <f>YEAR(SALES!$A3171)</f>
        <v>2025</v>
      </c>
    </row>
    <row r="3172" spans="1:9" x14ac:dyDescent="0.35">
      <c r="A3172" s="5" t="s">
        <v>848</v>
      </c>
      <c r="B3172" s="5" t="s">
        <v>851</v>
      </c>
      <c r="C3172" s="5" t="s">
        <v>15</v>
      </c>
      <c r="D3172" s="5" t="s">
        <v>39</v>
      </c>
      <c r="E3172" s="5">
        <v>4</v>
      </c>
      <c r="F3172" s="5" cm="1">
        <f t="array" ref="F3172">_xlfn.XLOOKUP(SALES!$D3172,TRIM(Table5[PRODUCTS]),Table5[SELLING PRICE])</f>
        <v>3000</v>
      </c>
      <c r="G3172" s="5">
        <f t="shared" si="98"/>
        <v>12000</v>
      </c>
      <c r="H3172" s="6" t="str">
        <f t="shared" si="99"/>
        <v>Aug</v>
      </c>
      <c r="I3172" s="5">
        <f>YEAR(SALES!$A3172)</f>
        <v>2025</v>
      </c>
    </row>
    <row r="3173" spans="1:9" x14ac:dyDescent="0.35">
      <c r="A3173" s="7" t="s">
        <v>796</v>
      </c>
      <c r="B3173" s="7" t="s">
        <v>798</v>
      </c>
      <c r="C3173" s="7" t="s">
        <v>15</v>
      </c>
      <c r="D3173" s="7" t="s">
        <v>39</v>
      </c>
      <c r="E3173" s="7">
        <v>14</v>
      </c>
      <c r="F3173" s="7" cm="1">
        <f t="array" ref="F3173">_xlfn.XLOOKUP(SALES!$D3173,TRIM(Table5[PRODUCTS]),Table5[SELLING PRICE])</f>
        <v>3000</v>
      </c>
      <c r="G3173" s="7">
        <f t="shared" si="98"/>
        <v>42000</v>
      </c>
      <c r="H3173" s="6" t="str">
        <f t="shared" si="99"/>
        <v>Sept</v>
      </c>
      <c r="I3173" s="5">
        <f>YEAR(SALES!$A3173)</f>
        <v>2025</v>
      </c>
    </row>
    <row r="3174" spans="1:9" x14ac:dyDescent="0.35">
      <c r="A3174" s="5" t="s">
        <v>748</v>
      </c>
      <c r="B3174" s="5" t="s">
        <v>757</v>
      </c>
      <c r="C3174" s="5" t="s">
        <v>15</v>
      </c>
      <c r="D3174" s="5" t="s">
        <v>39</v>
      </c>
      <c r="E3174" s="5">
        <v>4</v>
      </c>
      <c r="F3174" s="5" cm="1">
        <f t="array" ref="F3174">_xlfn.XLOOKUP(SALES!$D3174,TRIM(Table5[PRODUCTS]),Table5[SELLING PRICE])</f>
        <v>3000</v>
      </c>
      <c r="G3174" s="5">
        <f t="shared" si="98"/>
        <v>12000</v>
      </c>
      <c r="H3174" s="6" t="str">
        <f t="shared" si="99"/>
        <v>Sept</v>
      </c>
      <c r="I3174" s="5">
        <f>YEAR(SALES!$A3174)</f>
        <v>2025</v>
      </c>
    </row>
    <row r="3175" spans="1:9" x14ac:dyDescent="0.35">
      <c r="A3175" s="7" t="s">
        <v>657</v>
      </c>
      <c r="B3175" s="7" t="s">
        <v>662</v>
      </c>
      <c r="C3175" s="7" t="s">
        <v>15</v>
      </c>
      <c r="D3175" s="7" t="s">
        <v>39</v>
      </c>
      <c r="E3175" s="7">
        <v>1</v>
      </c>
      <c r="F3175" s="7" cm="1">
        <f t="array" ref="F3175">_xlfn.XLOOKUP(SALES!$D3175,TRIM(Table5[PRODUCTS]),Table5[SELLING PRICE])</f>
        <v>3000</v>
      </c>
      <c r="G3175" s="7">
        <f t="shared" si="98"/>
        <v>3000</v>
      </c>
      <c r="H3175" s="6" t="str">
        <f t="shared" si="99"/>
        <v>Sept</v>
      </c>
      <c r="I3175" s="5">
        <f>YEAR(SALES!$A3175)</f>
        <v>2025</v>
      </c>
    </row>
    <row r="3176" spans="1:9" x14ac:dyDescent="0.35">
      <c r="A3176" s="5" t="s">
        <v>614</v>
      </c>
      <c r="B3176" s="5" t="s">
        <v>615</v>
      </c>
      <c r="C3176" s="5" t="s">
        <v>15</v>
      </c>
      <c r="D3176" s="5" t="s">
        <v>39</v>
      </c>
      <c r="E3176" s="5">
        <v>6</v>
      </c>
      <c r="F3176" s="5" cm="1">
        <f t="array" ref="F3176">_xlfn.XLOOKUP(SALES!$D3176,TRIM(Table5[PRODUCTS]),Table5[SELLING PRICE])</f>
        <v>3000</v>
      </c>
      <c r="G3176" s="5">
        <f t="shared" si="98"/>
        <v>18000</v>
      </c>
      <c r="H3176" s="6" t="str">
        <f t="shared" si="99"/>
        <v>Oct</v>
      </c>
      <c r="I3176" s="5">
        <f>YEAR(SALES!$A3176)</f>
        <v>2025</v>
      </c>
    </row>
    <row r="3177" spans="1:9" x14ac:dyDescent="0.35">
      <c r="A3177" s="7" t="s">
        <v>510</v>
      </c>
      <c r="B3177" s="7" t="s">
        <v>509</v>
      </c>
      <c r="C3177" s="7" t="s">
        <v>15</v>
      </c>
      <c r="D3177" s="7" t="s">
        <v>39</v>
      </c>
      <c r="E3177" s="7">
        <v>1</v>
      </c>
      <c r="F3177" s="7" cm="1">
        <f t="array" ref="F3177">_xlfn.XLOOKUP(SALES!$D3177,TRIM(Table5[PRODUCTS]),Table5[SELLING PRICE])</f>
        <v>3000</v>
      </c>
      <c r="G3177" s="7">
        <f t="shared" si="98"/>
        <v>3000</v>
      </c>
      <c r="H3177" s="6" t="str">
        <f t="shared" si="99"/>
        <v>Oct</v>
      </c>
      <c r="I3177" s="7">
        <f>YEAR(SALES!$A3177)</f>
        <v>2025</v>
      </c>
    </row>
    <row r="3178" spans="1:9" x14ac:dyDescent="0.35">
      <c r="A3178" s="5" t="s">
        <v>466</v>
      </c>
      <c r="B3178" s="5" t="s">
        <v>469</v>
      </c>
      <c r="C3178" s="5" t="s">
        <v>15</v>
      </c>
      <c r="D3178" s="5" t="s">
        <v>39</v>
      </c>
      <c r="E3178" s="5">
        <v>1</v>
      </c>
      <c r="F3178" s="5" cm="1">
        <f t="array" ref="F3178">_xlfn.XLOOKUP(SALES!$D3178,TRIM(Table5[PRODUCTS]),Table5[SELLING PRICE])</f>
        <v>3000</v>
      </c>
      <c r="G3178" s="5">
        <f t="shared" si="98"/>
        <v>3000</v>
      </c>
      <c r="H3178" s="6" t="str">
        <f t="shared" si="99"/>
        <v>Oct</v>
      </c>
      <c r="I3178" s="5">
        <f>YEAR(SALES!$A3178)</f>
        <v>2025</v>
      </c>
    </row>
    <row r="3179" spans="1:9" x14ac:dyDescent="0.35">
      <c r="A3179" s="7" t="s">
        <v>457</v>
      </c>
      <c r="B3179" s="7" t="s">
        <v>460</v>
      </c>
      <c r="C3179" s="7" t="s">
        <v>15</v>
      </c>
      <c r="D3179" s="7" t="s">
        <v>39</v>
      </c>
      <c r="E3179" s="7">
        <v>5</v>
      </c>
      <c r="F3179" s="7" cm="1">
        <f t="array" ref="F3179">_xlfn.XLOOKUP(SALES!$D3179,TRIM(Table5[PRODUCTS]),Table5[SELLING PRICE])</f>
        <v>3000</v>
      </c>
      <c r="G3179" s="7">
        <f t="shared" si="98"/>
        <v>15000</v>
      </c>
      <c r="H3179" s="6" t="str">
        <f t="shared" si="99"/>
        <v>Nov</v>
      </c>
      <c r="I3179" s="5">
        <f>YEAR(SALES!$A3179)</f>
        <v>2025</v>
      </c>
    </row>
    <row r="3180" spans="1:9" x14ac:dyDescent="0.35">
      <c r="A3180" s="5" t="s">
        <v>457</v>
      </c>
      <c r="B3180" s="5" t="s">
        <v>456</v>
      </c>
      <c r="C3180" s="5" t="s">
        <v>15</v>
      </c>
      <c r="D3180" s="5" t="s">
        <v>39</v>
      </c>
      <c r="E3180" s="5">
        <v>1</v>
      </c>
      <c r="F3180" s="5" cm="1">
        <f t="array" ref="F3180">_xlfn.XLOOKUP(SALES!$D3180,TRIM(Table5[PRODUCTS]),Table5[SELLING PRICE])</f>
        <v>3000</v>
      </c>
      <c r="G3180" s="5">
        <f t="shared" si="98"/>
        <v>3000</v>
      </c>
      <c r="H3180" s="6" t="str">
        <f t="shared" si="99"/>
        <v>Nov</v>
      </c>
      <c r="I3180" s="5">
        <f>YEAR(SALES!$A3180)</f>
        <v>2025</v>
      </c>
    </row>
    <row r="3181" spans="1:9" x14ac:dyDescent="0.35">
      <c r="A3181" s="7" t="s">
        <v>453</v>
      </c>
      <c r="B3181" s="7" t="s">
        <v>454</v>
      </c>
      <c r="C3181" s="7" t="s">
        <v>15</v>
      </c>
      <c r="D3181" s="7" t="s">
        <v>39</v>
      </c>
      <c r="E3181" s="7">
        <v>9</v>
      </c>
      <c r="F3181" s="7" cm="1">
        <f t="array" ref="F3181">_xlfn.XLOOKUP(SALES!$D3181,TRIM(Table5[PRODUCTS]),Table5[SELLING PRICE])</f>
        <v>3000</v>
      </c>
      <c r="G3181" s="7">
        <f t="shared" si="98"/>
        <v>27000</v>
      </c>
      <c r="H3181" s="6" t="str">
        <f t="shared" si="99"/>
        <v>Nov</v>
      </c>
      <c r="I3181" s="5">
        <f>YEAR(SALES!$A3181)</f>
        <v>2025</v>
      </c>
    </row>
    <row r="3182" spans="1:9" x14ac:dyDescent="0.35">
      <c r="A3182" s="5" t="s">
        <v>444</v>
      </c>
      <c r="B3182" s="5" t="s">
        <v>447</v>
      </c>
      <c r="C3182" s="5" t="s">
        <v>15</v>
      </c>
      <c r="D3182" s="5" t="s">
        <v>39</v>
      </c>
      <c r="E3182" s="5">
        <v>4</v>
      </c>
      <c r="F3182" s="5" cm="1">
        <f t="array" ref="F3182">_xlfn.XLOOKUP(SALES!$D3182,TRIM(Table5[PRODUCTS]),Table5[SELLING PRICE])</f>
        <v>3000</v>
      </c>
      <c r="G3182" s="5">
        <f t="shared" si="98"/>
        <v>12000</v>
      </c>
      <c r="H3182" s="6" t="str">
        <f t="shared" si="99"/>
        <v>Nov</v>
      </c>
      <c r="I3182" s="5">
        <f>YEAR(SALES!$A3182)</f>
        <v>2025</v>
      </c>
    </row>
    <row r="3183" spans="1:9" x14ac:dyDescent="0.35">
      <c r="A3183" s="7" t="s">
        <v>437</v>
      </c>
      <c r="B3183" s="7" t="s">
        <v>436</v>
      </c>
      <c r="C3183" s="7" t="s">
        <v>15</v>
      </c>
      <c r="D3183" s="7" t="s">
        <v>39</v>
      </c>
      <c r="E3183" s="7">
        <v>4</v>
      </c>
      <c r="F3183" s="7" cm="1">
        <f t="array" ref="F3183">_xlfn.XLOOKUP(SALES!$D3183,TRIM(Table5[PRODUCTS]),Table5[SELLING PRICE])</f>
        <v>3000</v>
      </c>
      <c r="G3183" s="7">
        <f t="shared" si="98"/>
        <v>12000</v>
      </c>
      <c r="H3183" s="6" t="str">
        <f t="shared" si="99"/>
        <v>Nov</v>
      </c>
      <c r="I3183" s="7">
        <f>YEAR(SALES!$A3183)</f>
        <v>2025</v>
      </c>
    </row>
    <row r="3184" spans="1:9" x14ac:dyDescent="0.35">
      <c r="A3184" s="5" t="s">
        <v>406</v>
      </c>
      <c r="B3184" s="5" t="s">
        <v>405</v>
      </c>
      <c r="C3184" s="5" t="s">
        <v>15</v>
      </c>
      <c r="D3184" s="5" t="s">
        <v>39</v>
      </c>
      <c r="E3184" s="5">
        <v>2</v>
      </c>
      <c r="F3184" s="5" cm="1">
        <f t="array" ref="F3184">_xlfn.XLOOKUP(SALES!$D3184,TRIM(Table5[PRODUCTS]),Table5[SELLING PRICE])</f>
        <v>3000</v>
      </c>
      <c r="G3184" s="5">
        <f t="shared" si="98"/>
        <v>6000</v>
      </c>
      <c r="H3184" s="6" t="str">
        <f t="shared" si="99"/>
        <v>Nov</v>
      </c>
      <c r="I3184" s="5">
        <f>YEAR(SALES!$A3184)</f>
        <v>2025</v>
      </c>
    </row>
    <row r="3185" spans="1:9" x14ac:dyDescent="0.35">
      <c r="A3185" s="7" t="s">
        <v>302</v>
      </c>
      <c r="B3185" s="7" t="s">
        <v>308</v>
      </c>
      <c r="C3185" s="7" t="s">
        <v>15</v>
      </c>
      <c r="D3185" s="7" t="s">
        <v>39</v>
      </c>
      <c r="E3185" s="7">
        <v>7</v>
      </c>
      <c r="F3185" s="7" cm="1">
        <f t="array" ref="F3185">_xlfn.XLOOKUP(SALES!$D3185,TRIM(Table5[PRODUCTS]),Table5[SELLING PRICE])</f>
        <v>3000</v>
      </c>
      <c r="G3185" s="7">
        <f t="shared" si="98"/>
        <v>21000</v>
      </c>
      <c r="H3185" s="6" t="str">
        <f t="shared" si="99"/>
        <v>Nov</v>
      </c>
      <c r="I3185" s="5">
        <f>YEAR(SALES!$A3185)</f>
        <v>2025</v>
      </c>
    </row>
    <row r="3186" spans="1:9" x14ac:dyDescent="0.35">
      <c r="A3186" s="5" t="s">
        <v>281</v>
      </c>
      <c r="B3186" s="5" t="s">
        <v>285</v>
      </c>
      <c r="C3186" s="5" t="s">
        <v>15</v>
      </c>
      <c r="D3186" s="5" t="s">
        <v>39</v>
      </c>
      <c r="E3186" s="5">
        <v>2</v>
      </c>
      <c r="F3186" s="5" cm="1">
        <f t="array" ref="F3186">_xlfn.XLOOKUP(SALES!$D3186,TRIM(Table5[PRODUCTS]),Table5[SELLING PRICE])</f>
        <v>3000</v>
      </c>
      <c r="G3186" s="5">
        <f t="shared" si="98"/>
        <v>6000</v>
      </c>
      <c r="H3186" s="6" t="str">
        <f t="shared" si="99"/>
        <v>Nov</v>
      </c>
      <c r="I3186" s="5">
        <f>YEAR(SALES!$A3186)</f>
        <v>2025</v>
      </c>
    </row>
    <row r="3187" spans="1:9" x14ac:dyDescent="0.35">
      <c r="A3187" s="7" t="s">
        <v>281</v>
      </c>
      <c r="B3187" s="7" t="s">
        <v>280</v>
      </c>
      <c r="C3187" s="7" t="s">
        <v>15</v>
      </c>
      <c r="D3187" s="7" t="s">
        <v>39</v>
      </c>
      <c r="E3187" s="7">
        <v>11</v>
      </c>
      <c r="F3187" s="7" cm="1">
        <f t="array" ref="F3187">_xlfn.XLOOKUP(SALES!$D3187,TRIM(Table5[PRODUCTS]),Table5[SELLING PRICE])</f>
        <v>3000</v>
      </c>
      <c r="G3187" s="7">
        <f t="shared" si="98"/>
        <v>33000</v>
      </c>
      <c r="H3187" s="6" t="str">
        <f t="shared" si="99"/>
        <v>Nov</v>
      </c>
      <c r="I3187" s="5">
        <f>YEAR(SALES!$A3187)</f>
        <v>2025</v>
      </c>
    </row>
    <row r="3188" spans="1:9" x14ac:dyDescent="0.35">
      <c r="A3188" s="5" t="s">
        <v>216</v>
      </c>
      <c r="B3188" s="5" t="s">
        <v>223</v>
      </c>
      <c r="C3188" s="5" t="s">
        <v>15</v>
      </c>
      <c r="D3188" s="5" t="s">
        <v>39</v>
      </c>
      <c r="E3188" s="5">
        <v>9</v>
      </c>
      <c r="F3188" s="5" cm="1">
        <f t="array" ref="F3188">_xlfn.XLOOKUP(SALES!$D3188,TRIM(Table5[PRODUCTS]),Table5[SELLING PRICE])</f>
        <v>3000</v>
      </c>
      <c r="G3188" s="5">
        <f t="shared" si="98"/>
        <v>27000</v>
      </c>
      <c r="H3188" s="6" t="str">
        <f t="shared" si="99"/>
        <v>Dec</v>
      </c>
      <c r="I3188" s="5">
        <f>YEAR(SALES!$A3188)</f>
        <v>2025</v>
      </c>
    </row>
    <row r="3189" spans="1:9" x14ac:dyDescent="0.35">
      <c r="A3189" s="7" t="s">
        <v>194</v>
      </c>
      <c r="B3189" s="7" t="s">
        <v>197</v>
      </c>
      <c r="C3189" s="7" t="s">
        <v>15</v>
      </c>
      <c r="D3189" s="7" t="s">
        <v>39</v>
      </c>
      <c r="E3189" s="7">
        <v>7</v>
      </c>
      <c r="F3189" s="7" cm="1">
        <f t="array" ref="F3189">_xlfn.XLOOKUP(SALES!$D3189,TRIM(Table5[PRODUCTS]),Table5[SELLING PRICE])</f>
        <v>3000</v>
      </c>
      <c r="G3189" s="7">
        <f t="shared" si="98"/>
        <v>21000</v>
      </c>
      <c r="H3189" s="6" t="str">
        <f t="shared" si="99"/>
        <v>Dec</v>
      </c>
      <c r="I3189" s="7">
        <f>YEAR(SALES!$A3189)</f>
        <v>2025</v>
      </c>
    </row>
    <row r="3190" spans="1:9" x14ac:dyDescent="0.35">
      <c r="A3190" s="5" t="s">
        <v>145</v>
      </c>
      <c r="B3190" s="5" t="s">
        <v>156</v>
      </c>
      <c r="C3190" s="5" t="s">
        <v>15</v>
      </c>
      <c r="D3190" s="5" t="s">
        <v>39</v>
      </c>
      <c r="E3190" s="5">
        <v>2</v>
      </c>
      <c r="F3190" s="5" cm="1">
        <f t="array" ref="F3190">_xlfn.XLOOKUP(SALES!$D3190,TRIM(Table5[PRODUCTS]),Table5[SELLING PRICE])</f>
        <v>3000</v>
      </c>
      <c r="G3190" s="5">
        <f t="shared" si="98"/>
        <v>6000</v>
      </c>
      <c r="H3190" s="6" t="str">
        <f t="shared" si="99"/>
        <v>Dec</v>
      </c>
      <c r="I3190" s="5">
        <f>YEAR(SALES!$A3190)</f>
        <v>2025</v>
      </c>
    </row>
    <row r="3191" spans="1:9" x14ac:dyDescent="0.35">
      <c r="A3191" s="7" t="s">
        <v>123</v>
      </c>
      <c r="B3191" s="7" t="s">
        <v>130</v>
      </c>
      <c r="C3191" s="7" t="s">
        <v>15</v>
      </c>
      <c r="D3191" s="7" t="s">
        <v>39</v>
      </c>
      <c r="E3191" s="7">
        <v>14</v>
      </c>
      <c r="F3191" s="7" cm="1">
        <f t="array" ref="F3191">_xlfn.XLOOKUP(SALES!$D3191,TRIM(Table5[PRODUCTS]),Table5[SELLING PRICE])</f>
        <v>3000</v>
      </c>
      <c r="G3191" s="7">
        <f t="shared" si="98"/>
        <v>42000</v>
      </c>
      <c r="H3191" s="6" t="str">
        <f t="shared" si="99"/>
        <v>Dec</v>
      </c>
      <c r="I3191" s="5">
        <f>YEAR(SALES!$A3191)</f>
        <v>2025</v>
      </c>
    </row>
    <row r="3192" spans="1:9" x14ac:dyDescent="0.35">
      <c r="A3192" s="5" t="s">
        <v>32</v>
      </c>
      <c r="B3192" s="5" t="s">
        <v>40</v>
      </c>
      <c r="C3192" s="5" t="s">
        <v>15</v>
      </c>
      <c r="D3192" s="5" t="s">
        <v>39</v>
      </c>
      <c r="E3192" s="5">
        <v>6</v>
      </c>
      <c r="F3192" s="5" cm="1">
        <f t="array" ref="F3192">_xlfn.XLOOKUP(SALES!$D3192,TRIM(Table5[PRODUCTS]),Table5[SELLING PRICE])</f>
        <v>3000</v>
      </c>
      <c r="G3192" s="5">
        <f t="shared" si="98"/>
        <v>18000</v>
      </c>
      <c r="H3192" s="6" t="str">
        <f t="shared" si="99"/>
        <v>Dec</v>
      </c>
      <c r="I3192" s="5">
        <f>YEAR(SALES!$A3192)</f>
        <v>2025</v>
      </c>
    </row>
    <row r="3193" spans="1:9" x14ac:dyDescent="0.35">
      <c r="A3193" s="7" t="s">
        <v>6999</v>
      </c>
      <c r="B3193" s="7" t="s">
        <v>7006</v>
      </c>
      <c r="C3193" s="7" t="s">
        <v>37</v>
      </c>
      <c r="D3193" s="7" t="s">
        <v>217</v>
      </c>
      <c r="E3193" s="7">
        <v>12</v>
      </c>
      <c r="F3193" s="7" cm="1">
        <f t="array" ref="F3193">_xlfn.XLOOKUP(SALES!$D3193,TRIM(Table5[PRODUCTS]),Table5[SELLING PRICE])</f>
        <v>14000</v>
      </c>
      <c r="G3193" s="7">
        <f t="shared" si="98"/>
        <v>168000</v>
      </c>
      <c r="H3193" s="6" t="str">
        <f t="shared" si="99"/>
        <v>Jan</v>
      </c>
      <c r="I3193" s="5">
        <f>YEAR(SALES!$A3193)</f>
        <v>2023</v>
      </c>
    </row>
    <row r="3194" spans="1:9" x14ac:dyDescent="0.35">
      <c r="A3194" s="5" t="s">
        <v>6926</v>
      </c>
      <c r="B3194" s="5" t="s">
        <v>6930</v>
      </c>
      <c r="C3194" s="5" t="s">
        <v>37</v>
      </c>
      <c r="D3194" s="5" t="s">
        <v>217</v>
      </c>
      <c r="E3194" s="5">
        <v>14</v>
      </c>
      <c r="F3194" s="5" cm="1">
        <f t="array" ref="F3194">_xlfn.XLOOKUP(SALES!$D3194,TRIM(Table5[PRODUCTS]),Table5[SELLING PRICE])</f>
        <v>14000</v>
      </c>
      <c r="G3194" s="5">
        <f t="shared" si="98"/>
        <v>196000</v>
      </c>
      <c r="H3194" s="6" t="str">
        <f t="shared" si="99"/>
        <v>Feb</v>
      </c>
      <c r="I3194" s="5">
        <f>YEAR(SALES!$A3194)</f>
        <v>2023</v>
      </c>
    </row>
    <row r="3195" spans="1:9" x14ac:dyDescent="0.35">
      <c r="A3195" s="7" t="s">
        <v>6886</v>
      </c>
      <c r="B3195" s="7" t="s">
        <v>6885</v>
      </c>
      <c r="C3195" s="7" t="s">
        <v>37</v>
      </c>
      <c r="D3195" s="7" t="s">
        <v>217</v>
      </c>
      <c r="E3195" s="7">
        <v>12</v>
      </c>
      <c r="F3195" s="7" cm="1">
        <f t="array" ref="F3195">_xlfn.XLOOKUP(SALES!$D3195,TRIM(Table5[PRODUCTS]),Table5[SELLING PRICE])</f>
        <v>14000</v>
      </c>
      <c r="G3195" s="7">
        <f t="shared" si="98"/>
        <v>168000</v>
      </c>
      <c r="H3195" s="6" t="str">
        <f t="shared" si="99"/>
        <v>Feb</v>
      </c>
      <c r="I3195" s="7">
        <f>YEAR(SALES!$A3195)</f>
        <v>2023</v>
      </c>
    </row>
    <row r="3196" spans="1:9" x14ac:dyDescent="0.35">
      <c r="A3196" s="5" t="s">
        <v>6831</v>
      </c>
      <c r="B3196" s="5" t="s">
        <v>6835</v>
      </c>
      <c r="C3196" s="5" t="s">
        <v>37</v>
      </c>
      <c r="D3196" s="5" t="s">
        <v>217</v>
      </c>
      <c r="E3196" s="5">
        <v>6</v>
      </c>
      <c r="F3196" s="5" cm="1">
        <f t="array" ref="F3196">_xlfn.XLOOKUP(SALES!$D3196,TRIM(Table5[PRODUCTS]),Table5[SELLING PRICE])</f>
        <v>14000</v>
      </c>
      <c r="G3196" s="5">
        <f t="shared" si="98"/>
        <v>84000</v>
      </c>
      <c r="H3196" s="6" t="str">
        <f t="shared" si="99"/>
        <v>Feb</v>
      </c>
      <c r="I3196" s="5">
        <f>YEAR(SALES!$A3196)</f>
        <v>2023</v>
      </c>
    </row>
    <row r="3197" spans="1:9" x14ac:dyDescent="0.35">
      <c r="A3197" s="7" t="s">
        <v>6727</v>
      </c>
      <c r="B3197" s="7" t="s">
        <v>6730</v>
      </c>
      <c r="C3197" s="7" t="s">
        <v>37</v>
      </c>
      <c r="D3197" s="7" t="s">
        <v>217</v>
      </c>
      <c r="E3197" s="7">
        <v>9</v>
      </c>
      <c r="F3197" s="7" cm="1">
        <f t="array" ref="F3197">_xlfn.XLOOKUP(SALES!$D3197,TRIM(Table5[PRODUCTS]),Table5[SELLING PRICE])</f>
        <v>14000</v>
      </c>
      <c r="G3197" s="7">
        <f t="shared" si="98"/>
        <v>126000</v>
      </c>
      <c r="H3197" s="6" t="str">
        <f t="shared" si="99"/>
        <v>Mar</v>
      </c>
      <c r="I3197" s="5">
        <f>YEAR(SALES!$A3197)</f>
        <v>2023</v>
      </c>
    </row>
    <row r="3198" spans="1:9" x14ac:dyDescent="0.35">
      <c r="A3198" s="5" t="s">
        <v>6715</v>
      </c>
      <c r="B3198" s="5" t="s">
        <v>6721</v>
      </c>
      <c r="C3198" s="5" t="s">
        <v>37</v>
      </c>
      <c r="D3198" s="5" t="s">
        <v>217</v>
      </c>
      <c r="E3198" s="5">
        <v>2</v>
      </c>
      <c r="F3198" s="5" cm="1">
        <f t="array" ref="F3198">_xlfn.XLOOKUP(SALES!$D3198,TRIM(Table5[PRODUCTS]),Table5[SELLING PRICE])</f>
        <v>14000</v>
      </c>
      <c r="G3198" s="5">
        <f t="shared" si="98"/>
        <v>28000</v>
      </c>
      <c r="H3198" s="6" t="str">
        <f t="shared" si="99"/>
        <v>Mar</v>
      </c>
      <c r="I3198" s="5">
        <f>YEAR(SALES!$A3198)</f>
        <v>2023</v>
      </c>
    </row>
    <row r="3199" spans="1:9" x14ac:dyDescent="0.35">
      <c r="A3199" s="7" t="s">
        <v>6711</v>
      </c>
      <c r="B3199" s="7" t="s">
        <v>6712</v>
      </c>
      <c r="C3199" s="7" t="s">
        <v>37</v>
      </c>
      <c r="D3199" s="7" t="s">
        <v>217</v>
      </c>
      <c r="E3199" s="7">
        <v>5</v>
      </c>
      <c r="F3199" s="7" cm="1">
        <f t="array" ref="F3199">_xlfn.XLOOKUP(SALES!$D3199,TRIM(Table5[PRODUCTS]),Table5[SELLING PRICE])</f>
        <v>14000</v>
      </c>
      <c r="G3199" s="7">
        <f t="shared" si="98"/>
        <v>70000</v>
      </c>
      <c r="H3199" s="6" t="str">
        <f t="shared" si="99"/>
        <v>Mar</v>
      </c>
      <c r="I3199" s="5">
        <f>YEAR(SALES!$A3199)</f>
        <v>2023</v>
      </c>
    </row>
    <row r="3200" spans="1:9" x14ac:dyDescent="0.35">
      <c r="A3200" s="5" t="s">
        <v>6685</v>
      </c>
      <c r="B3200" s="5" t="s">
        <v>6692</v>
      </c>
      <c r="C3200" s="5" t="s">
        <v>37</v>
      </c>
      <c r="D3200" s="5" t="s">
        <v>217</v>
      </c>
      <c r="E3200" s="5">
        <v>9</v>
      </c>
      <c r="F3200" s="5" cm="1">
        <f t="array" ref="F3200">_xlfn.XLOOKUP(SALES!$D3200,TRIM(Table5[PRODUCTS]),Table5[SELLING PRICE])</f>
        <v>14000</v>
      </c>
      <c r="G3200" s="5">
        <f t="shared" si="98"/>
        <v>126000</v>
      </c>
      <c r="H3200" s="6" t="str">
        <f t="shared" si="99"/>
        <v>Mar</v>
      </c>
      <c r="I3200" s="5">
        <f>YEAR(SALES!$A3200)</f>
        <v>2023</v>
      </c>
    </row>
    <row r="3201" spans="1:9" x14ac:dyDescent="0.35">
      <c r="A3201" s="7" t="s">
        <v>6685</v>
      </c>
      <c r="B3201" s="7" t="s">
        <v>6684</v>
      </c>
      <c r="C3201" s="7" t="s">
        <v>37</v>
      </c>
      <c r="D3201" s="7" t="s">
        <v>217</v>
      </c>
      <c r="E3201" s="7">
        <v>6</v>
      </c>
      <c r="F3201" s="7" cm="1">
        <f t="array" ref="F3201">_xlfn.XLOOKUP(SALES!$D3201,TRIM(Table5[PRODUCTS]),Table5[SELLING PRICE])</f>
        <v>14000</v>
      </c>
      <c r="G3201" s="7">
        <f t="shared" si="98"/>
        <v>84000</v>
      </c>
      <c r="H3201" s="6" t="str">
        <f t="shared" si="99"/>
        <v>Mar</v>
      </c>
      <c r="I3201" s="7">
        <f>YEAR(SALES!$A3201)</f>
        <v>2023</v>
      </c>
    </row>
    <row r="3202" spans="1:9" x14ac:dyDescent="0.35">
      <c r="A3202" s="5" t="s">
        <v>6638</v>
      </c>
      <c r="B3202" s="5" t="s">
        <v>6643</v>
      </c>
      <c r="C3202" s="5" t="s">
        <v>37</v>
      </c>
      <c r="D3202" s="5" t="s">
        <v>217</v>
      </c>
      <c r="E3202" s="5">
        <v>15</v>
      </c>
      <c r="F3202" s="5" cm="1">
        <f t="array" ref="F3202">_xlfn.XLOOKUP(SALES!$D3202,TRIM(Table5[PRODUCTS]),Table5[SELLING PRICE])</f>
        <v>14000</v>
      </c>
      <c r="G3202" s="5">
        <f t="shared" ref="G3202:G3265" si="100">PRODUCT(E3202:F3202)</f>
        <v>210000</v>
      </c>
      <c r="H3202" s="6" t="str">
        <f t="shared" ref="H3202:H3265" si="101">TEXT(A3202, "mmm")</f>
        <v>Mar</v>
      </c>
      <c r="I3202" s="5">
        <f>YEAR(SALES!$A3202)</f>
        <v>2023</v>
      </c>
    </row>
    <row r="3203" spans="1:9" x14ac:dyDescent="0.35">
      <c r="A3203" s="7" t="s">
        <v>6638</v>
      </c>
      <c r="B3203" s="7" t="s">
        <v>6637</v>
      </c>
      <c r="C3203" s="7" t="s">
        <v>37</v>
      </c>
      <c r="D3203" s="7" t="s">
        <v>217</v>
      </c>
      <c r="E3203" s="7">
        <v>8</v>
      </c>
      <c r="F3203" s="7" cm="1">
        <f t="array" ref="F3203">_xlfn.XLOOKUP(SALES!$D3203,TRIM(Table5[PRODUCTS]),Table5[SELLING PRICE])</f>
        <v>14000</v>
      </c>
      <c r="G3203" s="7">
        <f t="shared" si="100"/>
        <v>112000</v>
      </c>
      <c r="H3203" s="6" t="str">
        <f t="shared" si="101"/>
        <v>Mar</v>
      </c>
      <c r="I3203" s="5">
        <f>YEAR(SALES!$A3203)</f>
        <v>2023</v>
      </c>
    </row>
    <row r="3204" spans="1:9" x14ac:dyDescent="0.35">
      <c r="A3204" s="5" t="s">
        <v>6620</v>
      </c>
      <c r="B3204" s="5" t="s">
        <v>6627</v>
      </c>
      <c r="C3204" s="5" t="s">
        <v>37</v>
      </c>
      <c r="D3204" s="5" t="s">
        <v>217</v>
      </c>
      <c r="E3204" s="5">
        <v>10</v>
      </c>
      <c r="F3204" s="5" cm="1">
        <f t="array" ref="F3204">_xlfn.XLOOKUP(SALES!$D3204,TRIM(Table5[PRODUCTS]),Table5[SELLING PRICE])</f>
        <v>14000</v>
      </c>
      <c r="G3204" s="5">
        <f t="shared" si="100"/>
        <v>140000</v>
      </c>
      <c r="H3204" s="6" t="str">
        <f t="shared" si="101"/>
        <v>Mar</v>
      </c>
      <c r="I3204" s="5">
        <f>YEAR(SALES!$A3204)</f>
        <v>2023</v>
      </c>
    </row>
    <row r="3205" spans="1:9" x14ac:dyDescent="0.35">
      <c r="A3205" s="7" t="s">
        <v>6615</v>
      </c>
      <c r="B3205" s="7" t="s">
        <v>6616</v>
      </c>
      <c r="C3205" s="7" t="s">
        <v>37</v>
      </c>
      <c r="D3205" s="7" t="s">
        <v>217</v>
      </c>
      <c r="E3205" s="7">
        <v>10</v>
      </c>
      <c r="F3205" s="7" cm="1">
        <f t="array" ref="F3205">_xlfn.XLOOKUP(SALES!$D3205,TRIM(Table5[PRODUCTS]),Table5[SELLING PRICE])</f>
        <v>14000</v>
      </c>
      <c r="G3205" s="7">
        <f t="shared" si="100"/>
        <v>140000</v>
      </c>
      <c r="H3205" s="6" t="str">
        <f t="shared" si="101"/>
        <v>Mar</v>
      </c>
      <c r="I3205" s="5">
        <f>YEAR(SALES!$A3205)</f>
        <v>2023</v>
      </c>
    </row>
    <row r="3206" spans="1:9" x14ac:dyDescent="0.35">
      <c r="A3206" s="5" t="s">
        <v>6593</v>
      </c>
      <c r="B3206" s="5" t="s">
        <v>6598</v>
      </c>
      <c r="C3206" s="5" t="s">
        <v>37</v>
      </c>
      <c r="D3206" s="5" t="s">
        <v>217</v>
      </c>
      <c r="E3206" s="5">
        <v>11</v>
      </c>
      <c r="F3206" s="5" cm="1">
        <f t="array" ref="F3206">_xlfn.XLOOKUP(SALES!$D3206,TRIM(Table5[PRODUCTS]),Table5[SELLING PRICE])</f>
        <v>14000</v>
      </c>
      <c r="G3206" s="5">
        <f t="shared" si="100"/>
        <v>154000</v>
      </c>
      <c r="H3206" s="6" t="str">
        <f t="shared" si="101"/>
        <v>Mar</v>
      </c>
      <c r="I3206" s="5">
        <f>YEAR(SALES!$A3206)</f>
        <v>2023</v>
      </c>
    </row>
    <row r="3207" spans="1:9" x14ac:dyDescent="0.35">
      <c r="A3207" s="7" t="s">
        <v>6551</v>
      </c>
      <c r="B3207" s="7" t="s">
        <v>6558</v>
      </c>
      <c r="C3207" s="7" t="s">
        <v>37</v>
      </c>
      <c r="D3207" s="7" t="s">
        <v>217</v>
      </c>
      <c r="E3207" s="7">
        <v>14</v>
      </c>
      <c r="F3207" s="7" cm="1">
        <f t="array" ref="F3207">_xlfn.XLOOKUP(SALES!$D3207,TRIM(Table5[PRODUCTS]),Table5[SELLING PRICE])</f>
        <v>14000</v>
      </c>
      <c r="G3207" s="7">
        <f t="shared" si="100"/>
        <v>196000</v>
      </c>
      <c r="H3207" s="6" t="str">
        <f t="shared" si="101"/>
        <v>Mar</v>
      </c>
      <c r="I3207" s="7">
        <f>YEAR(SALES!$A3207)</f>
        <v>2023</v>
      </c>
    </row>
    <row r="3208" spans="1:9" x14ac:dyDescent="0.35">
      <c r="A3208" s="5" t="s">
        <v>6494</v>
      </c>
      <c r="B3208" s="5" t="s">
        <v>6493</v>
      </c>
      <c r="C3208" s="5" t="s">
        <v>37</v>
      </c>
      <c r="D3208" s="5" t="s">
        <v>217</v>
      </c>
      <c r="E3208" s="5">
        <v>11</v>
      </c>
      <c r="F3208" s="5" cm="1">
        <f t="array" ref="F3208">_xlfn.XLOOKUP(SALES!$D3208,TRIM(Table5[PRODUCTS]),Table5[SELLING PRICE])</f>
        <v>14000</v>
      </c>
      <c r="G3208" s="5">
        <f t="shared" si="100"/>
        <v>154000</v>
      </c>
      <c r="H3208" s="6" t="str">
        <f t="shared" si="101"/>
        <v>Apr</v>
      </c>
      <c r="I3208" s="5">
        <f>YEAR(SALES!$A3208)</f>
        <v>2023</v>
      </c>
    </row>
    <row r="3209" spans="1:9" x14ac:dyDescent="0.35">
      <c r="A3209" s="7" t="s">
        <v>6487</v>
      </c>
      <c r="B3209" s="7" t="s">
        <v>6491</v>
      </c>
      <c r="C3209" s="7" t="s">
        <v>37</v>
      </c>
      <c r="D3209" s="7" t="s">
        <v>217</v>
      </c>
      <c r="E3209" s="7">
        <v>7</v>
      </c>
      <c r="F3209" s="7" cm="1">
        <f t="array" ref="F3209">_xlfn.XLOOKUP(SALES!$D3209,TRIM(Table5[PRODUCTS]),Table5[SELLING PRICE])</f>
        <v>14000</v>
      </c>
      <c r="G3209" s="7">
        <f t="shared" si="100"/>
        <v>98000</v>
      </c>
      <c r="H3209" s="6" t="str">
        <f t="shared" si="101"/>
        <v>Apr</v>
      </c>
      <c r="I3209" s="5">
        <f>YEAR(SALES!$A3209)</f>
        <v>2023</v>
      </c>
    </row>
    <row r="3210" spans="1:9" x14ac:dyDescent="0.35">
      <c r="A3210" s="5" t="s">
        <v>6463</v>
      </c>
      <c r="B3210" s="5" t="s">
        <v>6464</v>
      </c>
      <c r="C3210" s="5" t="s">
        <v>37</v>
      </c>
      <c r="D3210" s="5" t="s">
        <v>217</v>
      </c>
      <c r="E3210" s="5">
        <v>2</v>
      </c>
      <c r="F3210" s="5" cm="1">
        <f t="array" ref="F3210">_xlfn.XLOOKUP(SALES!$D3210,TRIM(Table5[PRODUCTS]),Table5[SELLING PRICE])</f>
        <v>14000</v>
      </c>
      <c r="G3210" s="5">
        <f t="shared" si="100"/>
        <v>28000</v>
      </c>
      <c r="H3210" s="6" t="str">
        <f t="shared" si="101"/>
        <v>Apr</v>
      </c>
      <c r="I3210" s="5">
        <f>YEAR(SALES!$A3210)</f>
        <v>2023</v>
      </c>
    </row>
    <row r="3211" spans="1:9" x14ac:dyDescent="0.35">
      <c r="A3211" s="7" t="s">
        <v>6388</v>
      </c>
      <c r="B3211" s="7" t="s">
        <v>6392</v>
      </c>
      <c r="C3211" s="7" t="s">
        <v>37</v>
      </c>
      <c r="D3211" s="7" t="s">
        <v>217</v>
      </c>
      <c r="E3211" s="7">
        <v>6</v>
      </c>
      <c r="F3211" s="7" cm="1">
        <f t="array" ref="F3211">_xlfn.XLOOKUP(SALES!$D3211,TRIM(Table5[PRODUCTS]),Table5[SELLING PRICE])</f>
        <v>14000</v>
      </c>
      <c r="G3211" s="7">
        <f t="shared" si="100"/>
        <v>84000</v>
      </c>
      <c r="H3211" s="6" t="str">
        <f t="shared" si="101"/>
        <v>Apr</v>
      </c>
      <c r="I3211" s="5">
        <f>YEAR(SALES!$A3211)</f>
        <v>2023</v>
      </c>
    </row>
    <row r="3212" spans="1:9" x14ac:dyDescent="0.35">
      <c r="A3212" s="5" t="s">
        <v>6382</v>
      </c>
      <c r="B3212" s="5" t="s">
        <v>6383</v>
      </c>
      <c r="C3212" s="5" t="s">
        <v>37</v>
      </c>
      <c r="D3212" s="5" t="s">
        <v>217</v>
      </c>
      <c r="E3212" s="5">
        <v>7</v>
      </c>
      <c r="F3212" s="5" cm="1">
        <f t="array" ref="F3212">_xlfn.XLOOKUP(SALES!$D3212,TRIM(Table5[PRODUCTS]),Table5[SELLING PRICE])</f>
        <v>14000</v>
      </c>
      <c r="G3212" s="5">
        <f t="shared" si="100"/>
        <v>98000</v>
      </c>
      <c r="H3212" s="6" t="str">
        <f t="shared" si="101"/>
        <v>Apr</v>
      </c>
      <c r="I3212" s="5">
        <f>YEAR(SALES!$A3212)</f>
        <v>2023</v>
      </c>
    </row>
    <row r="3213" spans="1:9" x14ac:dyDescent="0.35">
      <c r="A3213" s="7" t="s">
        <v>6364</v>
      </c>
      <c r="B3213" s="7" t="s">
        <v>6363</v>
      </c>
      <c r="C3213" s="7" t="s">
        <v>37</v>
      </c>
      <c r="D3213" s="7" t="s">
        <v>217</v>
      </c>
      <c r="E3213" s="7">
        <v>14</v>
      </c>
      <c r="F3213" s="7" cm="1">
        <f t="array" ref="F3213">_xlfn.XLOOKUP(SALES!$D3213,TRIM(Table5[PRODUCTS]),Table5[SELLING PRICE])</f>
        <v>14000</v>
      </c>
      <c r="G3213" s="7">
        <f t="shared" si="100"/>
        <v>196000</v>
      </c>
      <c r="H3213" s="6" t="str">
        <f t="shared" si="101"/>
        <v>Apr</v>
      </c>
      <c r="I3213" s="7">
        <f>YEAR(SALES!$A3213)</f>
        <v>2023</v>
      </c>
    </row>
    <row r="3214" spans="1:9" x14ac:dyDescent="0.35">
      <c r="A3214" s="5" t="s">
        <v>6309</v>
      </c>
      <c r="B3214" s="5" t="s">
        <v>6308</v>
      </c>
      <c r="C3214" s="5" t="s">
        <v>37</v>
      </c>
      <c r="D3214" s="5" t="s">
        <v>217</v>
      </c>
      <c r="E3214" s="5">
        <v>10</v>
      </c>
      <c r="F3214" s="5" cm="1">
        <f t="array" ref="F3214">_xlfn.XLOOKUP(SALES!$D3214,TRIM(Table5[PRODUCTS]),Table5[SELLING PRICE])</f>
        <v>14000</v>
      </c>
      <c r="G3214" s="5">
        <f t="shared" si="100"/>
        <v>140000</v>
      </c>
      <c r="H3214" s="6" t="str">
        <f t="shared" si="101"/>
        <v>May</v>
      </c>
      <c r="I3214" s="5">
        <f>YEAR(SALES!$A3214)</f>
        <v>2023</v>
      </c>
    </row>
    <row r="3215" spans="1:9" x14ac:dyDescent="0.35">
      <c r="A3215" s="7" t="s">
        <v>6297</v>
      </c>
      <c r="B3215" s="7" t="s">
        <v>6301</v>
      </c>
      <c r="C3215" s="7" t="s">
        <v>37</v>
      </c>
      <c r="D3215" s="7" t="s">
        <v>217</v>
      </c>
      <c r="E3215" s="7">
        <v>3</v>
      </c>
      <c r="F3215" s="7" cm="1">
        <f t="array" ref="F3215">_xlfn.XLOOKUP(SALES!$D3215,TRIM(Table5[PRODUCTS]),Table5[SELLING PRICE])</f>
        <v>14000</v>
      </c>
      <c r="G3215" s="7">
        <f t="shared" si="100"/>
        <v>42000</v>
      </c>
      <c r="H3215" s="6" t="str">
        <f t="shared" si="101"/>
        <v>May</v>
      </c>
      <c r="I3215" s="5">
        <f>YEAR(SALES!$A3215)</f>
        <v>2023</v>
      </c>
    </row>
    <row r="3216" spans="1:9" x14ac:dyDescent="0.35">
      <c r="A3216" s="5" t="s">
        <v>6261</v>
      </c>
      <c r="B3216" s="5" t="s">
        <v>6264</v>
      </c>
      <c r="C3216" s="5" t="s">
        <v>37</v>
      </c>
      <c r="D3216" s="5" t="s">
        <v>217</v>
      </c>
      <c r="E3216" s="5">
        <v>2</v>
      </c>
      <c r="F3216" s="5" cm="1">
        <f t="array" ref="F3216">_xlfn.XLOOKUP(SALES!$D3216,TRIM(Table5[PRODUCTS]),Table5[SELLING PRICE])</f>
        <v>14000</v>
      </c>
      <c r="G3216" s="5">
        <f t="shared" si="100"/>
        <v>28000</v>
      </c>
      <c r="H3216" s="6" t="str">
        <f t="shared" si="101"/>
        <v>May</v>
      </c>
      <c r="I3216" s="5">
        <f>YEAR(SALES!$A3216)</f>
        <v>2023</v>
      </c>
    </row>
    <row r="3217" spans="1:9" x14ac:dyDescent="0.35">
      <c r="A3217" s="7" t="s">
        <v>6226</v>
      </c>
      <c r="B3217" s="7" t="s">
        <v>6227</v>
      </c>
      <c r="C3217" s="7" t="s">
        <v>37</v>
      </c>
      <c r="D3217" s="7" t="s">
        <v>217</v>
      </c>
      <c r="E3217" s="7">
        <v>11</v>
      </c>
      <c r="F3217" s="7" cm="1">
        <f t="array" ref="F3217">_xlfn.XLOOKUP(SALES!$D3217,TRIM(Table5[PRODUCTS]),Table5[SELLING PRICE])</f>
        <v>14000</v>
      </c>
      <c r="G3217" s="7">
        <f t="shared" si="100"/>
        <v>154000</v>
      </c>
      <c r="H3217" s="6" t="str">
        <f t="shared" si="101"/>
        <v>May</v>
      </c>
      <c r="I3217" s="5">
        <f>YEAR(SALES!$A3217)</f>
        <v>2023</v>
      </c>
    </row>
    <row r="3218" spans="1:9" x14ac:dyDescent="0.35">
      <c r="A3218" s="5" t="s">
        <v>6192</v>
      </c>
      <c r="B3218" s="5" t="s">
        <v>6199</v>
      </c>
      <c r="C3218" s="5" t="s">
        <v>37</v>
      </c>
      <c r="D3218" s="5" t="s">
        <v>217</v>
      </c>
      <c r="E3218" s="5">
        <v>9</v>
      </c>
      <c r="F3218" s="5" cm="1">
        <f t="array" ref="F3218">_xlfn.XLOOKUP(SALES!$D3218,TRIM(Table5[PRODUCTS]),Table5[SELLING PRICE])</f>
        <v>14000</v>
      </c>
      <c r="G3218" s="5">
        <f t="shared" si="100"/>
        <v>126000</v>
      </c>
      <c r="H3218" s="6" t="str">
        <f t="shared" si="101"/>
        <v>May</v>
      </c>
      <c r="I3218" s="5">
        <f>YEAR(SALES!$A3218)</f>
        <v>2023</v>
      </c>
    </row>
    <row r="3219" spans="1:9" x14ac:dyDescent="0.35">
      <c r="A3219" s="7" t="s">
        <v>6163</v>
      </c>
      <c r="B3219" s="7" t="s">
        <v>6165</v>
      </c>
      <c r="C3219" s="7" t="s">
        <v>37</v>
      </c>
      <c r="D3219" s="7" t="s">
        <v>217</v>
      </c>
      <c r="E3219" s="7">
        <v>8</v>
      </c>
      <c r="F3219" s="7" cm="1">
        <f t="array" ref="F3219">_xlfn.XLOOKUP(SALES!$D3219,TRIM(Table5[PRODUCTS]),Table5[SELLING PRICE])</f>
        <v>14000</v>
      </c>
      <c r="G3219" s="7">
        <f t="shared" si="100"/>
        <v>112000</v>
      </c>
      <c r="H3219" s="6" t="str">
        <f t="shared" si="101"/>
        <v>May</v>
      </c>
      <c r="I3219" s="7">
        <f>YEAR(SALES!$A3219)</f>
        <v>2023</v>
      </c>
    </row>
    <row r="3220" spans="1:9" x14ac:dyDescent="0.35">
      <c r="A3220" s="5" t="s">
        <v>6140</v>
      </c>
      <c r="B3220" s="5" t="s">
        <v>6143</v>
      </c>
      <c r="C3220" s="5" t="s">
        <v>37</v>
      </c>
      <c r="D3220" s="5" t="s">
        <v>217</v>
      </c>
      <c r="E3220" s="5">
        <v>12</v>
      </c>
      <c r="F3220" s="5" cm="1">
        <f t="array" ref="F3220">_xlfn.XLOOKUP(SALES!$D3220,TRIM(Table5[PRODUCTS]),Table5[SELLING PRICE])</f>
        <v>14000</v>
      </c>
      <c r="G3220" s="5">
        <f t="shared" si="100"/>
        <v>168000</v>
      </c>
      <c r="H3220" s="6" t="str">
        <f t="shared" si="101"/>
        <v>May</v>
      </c>
      <c r="I3220" s="5">
        <f>YEAR(SALES!$A3220)</f>
        <v>2023</v>
      </c>
    </row>
    <row r="3221" spans="1:9" x14ac:dyDescent="0.35">
      <c r="A3221" s="7" t="s">
        <v>6127</v>
      </c>
      <c r="B3221" s="7" t="s">
        <v>6137</v>
      </c>
      <c r="C3221" s="7" t="s">
        <v>37</v>
      </c>
      <c r="D3221" s="7" t="s">
        <v>217</v>
      </c>
      <c r="E3221" s="7">
        <v>4</v>
      </c>
      <c r="F3221" s="7" cm="1">
        <f t="array" ref="F3221">_xlfn.XLOOKUP(SALES!$D3221,TRIM(Table5[PRODUCTS]),Table5[SELLING PRICE])</f>
        <v>14000</v>
      </c>
      <c r="G3221" s="7">
        <f t="shared" si="100"/>
        <v>56000</v>
      </c>
      <c r="H3221" s="6" t="str">
        <f t="shared" si="101"/>
        <v>May</v>
      </c>
      <c r="I3221" s="5">
        <f>YEAR(SALES!$A3221)</f>
        <v>2023</v>
      </c>
    </row>
    <row r="3222" spans="1:9" x14ac:dyDescent="0.35">
      <c r="A3222" s="5" t="s">
        <v>6103</v>
      </c>
      <c r="B3222" s="5" t="s">
        <v>6106</v>
      </c>
      <c r="C3222" s="5" t="s">
        <v>37</v>
      </c>
      <c r="D3222" s="5" t="s">
        <v>217</v>
      </c>
      <c r="E3222" s="5">
        <v>7</v>
      </c>
      <c r="F3222" s="5" cm="1">
        <f t="array" ref="F3222">_xlfn.XLOOKUP(SALES!$D3222,TRIM(Table5[PRODUCTS]),Table5[SELLING PRICE])</f>
        <v>14000</v>
      </c>
      <c r="G3222" s="5">
        <f t="shared" si="100"/>
        <v>98000</v>
      </c>
      <c r="H3222" s="6" t="str">
        <f t="shared" si="101"/>
        <v>Jun</v>
      </c>
      <c r="I3222" s="5">
        <f>YEAR(SALES!$A3222)</f>
        <v>2023</v>
      </c>
    </row>
    <row r="3223" spans="1:9" x14ac:dyDescent="0.35">
      <c r="A3223" s="7" t="s">
        <v>6053</v>
      </c>
      <c r="B3223" s="7" t="s">
        <v>6062</v>
      </c>
      <c r="C3223" s="7" t="s">
        <v>37</v>
      </c>
      <c r="D3223" s="7" t="s">
        <v>217</v>
      </c>
      <c r="E3223" s="7">
        <v>4</v>
      </c>
      <c r="F3223" s="7" cm="1">
        <f t="array" ref="F3223">_xlfn.XLOOKUP(SALES!$D3223,TRIM(Table5[PRODUCTS]),Table5[SELLING PRICE])</f>
        <v>14000</v>
      </c>
      <c r="G3223" s="7">
        <f t="shared" si="100"/>
        <v>56000</v>
      </c>
      <c r="H3223" s="6" t="str">
        <f t="shared" si="101"/>
        <v>Jun</v>
      </c>
      <c r="I3223" s="5">
        <f>YEAR(SALES!$A3223)</f>
        <v>2023</v>
      </c>
    </row>
    <row r="3224" spans="1:9" x14ac:dyDescent="0.35">
      <c r="A3224" s="5" t="s">
        <v>6002</v>
      </c>
      <c r="B3224" s="5" t="s">
        <v>6001</v>
      </c>
      <c r="C3224" s="5" t="s">
        <v>37</v>
      </c>
      <c r="D3224" s="5" t="s">
        <v>217</v>
      </c>
      <c r="E3224" s="5">
        <v>11</v>
      </c>
      <c r="F3224" s="5" cm="1">
        <f t="array" ref="F3224">_xlfn.XLOOKUP(SALES!$D3224,TRIM(Table5[PRODUCTS]),Table5[SELLING PRICE])</f>
        <v>14000</v>
      </c>
      <c r="G3224" s="5">
        <f t="shared" si="100"/>
        <v>154000</v>
      </c>
      <c r="H3224" s="6" t="str">
        <f t="shared" si="101"/>
        <v>Jun</v>
      </c>
      <c r="I3224" s="5">
        <f>YEAR(SALES!$A3224)</f>
        <v>2023</v>
      </c>
    </row>
    <row r="3225" spans="1:9" x14ac:dyDescent="0.35">
      <c r="A3225" s="7" t="s">
        <v>5865</v>
      </c>
      <c r="B3225" s="7" t="s">
        <v>5869</v>
      </c>
      <c r="C3225" s="7" t="s">
        <v>37</v>
      </c>
      <c r="D3225" s="7" t="s">
        <v>217</v>
      </c>
      <c r="E3225" s="7">
        <v>13</v>
      </c>
      <c r="F3225" s="7" cm="1">
        <f t="array" ref="F3225">_xlfn.XLOOKUP(SALES!$D3225,TRIM(Table5[PRODUCTS]),Table5[SELLING PRICE])</f>
        <v>14000</v>
      </c>
      <c r="G3225" s="7">
        <f t="shared" si="100"/>
        <v>182000</v>
      </c>
      <c r="H3225" s="6" t="str">
        <f t="shared" si="101"/>
        <v>Jul</v>
      </c>
      <c r="I3225" s="7">
        <f>YEAR(SALES!$A3225)</f>
        <v>2023</v>
      </c>
    </row>
    <row r="3226" spans="1:9" x14ac:dyDescent="0.35">
      <c r="A3226" s="5" t="s">
        <v>5842</v>
      </c>
      <c r="B3226" s="5" t="s">
        <v>5846</v>
      </c>
      <c r="C3226" s="5" t="s">
        <v>37</v>
      </c>
      <c r="D3226" s="5" t="s">
        <v>217</v>
      </c>
      <c r="E3226" s="5">
        <v>9</v>
      </c>
      <c r="F3226" s="5" cm="1">
        <f t="array" ref="F3226">_xlfn.XLOOKUP(SALES!$D3226,TRIM(Table5[PRODUCTS]),Table5[SELLING PRICE])</f>
        <v>14000</v>
      </c>
      <c r="G3226" s="5">
        <f t="shared" si="100"/>
        <v>126000</v>
      </c>
      <c r="H3226" s="6" t="str">
        <f t="shared" si="101"/>
        <v>Jul</v>
      </c>
      <c r="I3226" s="5">
        <f>YEAR(SALES!$A3226)</f>
        <v>2023</v>
      </c>
    </row>
    <row r="3227" spans="1:9" x14ac:dyDescent="0.35">
      <c r="A3227" s="7" t="s">
        <v>5842</v>
      </c>
      <c r="B3227" s="7" t="s">
        <v>5844</v>
      </c>
      <c r="C3227" s="7" t="s">
        <v>37</v>
      </c>
      <c r="D3227" s="7" t="s">
        <v>217</v>
      </c>
      <c r="E3227" s="7">
        <v>5</v>
      </c>
      <c r="F3227" s="7" cm="1">
        <f t="array" ref="F3227">_xlfn.XLOOKUP(SALES!$D3227,TRIM(Table5[PRODUCTS]),Table5[SELLING PRICE])</f>
        <v>14000</v>
      </c>
      <c r="G3227" s="7">
        <f t="shared" si="100"/>
        <v>70000</v>
      </c>
      <c r="H3227" s="6" t="str">
        <f t="shared" si="101"/>
        <v>Jul</v>
      </c>
      <c r="I3227" s="5">
        <f>YEAR(SALES!$A3227)</f>
        <v>2023</v>
      </c>
    </row>
    <row r="3228" spans="1:9" x14ac:dyDescent="0.35">
      <c r="A3228" s="5" t="s">
        <v>5784</v>
      </c>
      <c r="B3228" s="5" t="s">
        <v>5786</v>
      </c>
      <c r="C3228" s="5" t="s">
        <v>37</v>
      </c>
      <c r="D3228" s="5" t="s">
        <v>217</v>
      </c>
      <c r="E3228" s="5">
        <v>13</v>
      </c>
      <c r="F3228" s="5" cm="1">
        <f t="array" ref="F3228">_xlfn.XLOOKUP(SALES!$D3228,TRIM(Table5[PRODUCTS]),Table5[SELLING PRICE])</f>
        <v>14000</v>
      </c>
      <c r="G3228" s="5">
        <f t="shared" si="100"/>
        <v>182000</v>
      </c>
      <c r="H3228" s="6" t="str">
        <f t="shared" si="101"/>
        <v>Jul</v>
      </c>
      <c r="I3228" s="5">
        <f>YEAR(SALES!$A3228)</f>
        <v>2023</v>
      </c>
    </row>
    <row r="3229" spans="1:9" x14ac:dyDescent="0.35">
      <c r="A3229" s="7" t="s">
        <v>5693</v>
      </c>
      <c r="B3229" s="7" t="s">
        <v>5694</v>
      </c>
      <c r="C3229" s="7" t="s">
        <v>37</v>
      </c>
      <c r="D3229" s="7" t="s">
        <v>217</v>
      </c>
      <c r="E3229" s="7">
        <v>14</v>
      </c>
      <c r="F3229" s="7" cm="1">
        <f t="array" ref="F3229">_xlfn.XLOOKUP(SALES!$D3229,TRIM(Table5[PRODUCTS]),Table5[SELLING PRICE])</f>
        <v>14000</v>
      </c>
      <c r="G3229" s="7">
        <f t="shared" si="100"/>
        <v>196000</v>
      </c>
      <c r="H3229" s="6" t="str">
        <f t="shared" si="101"/>
        <v>Aug</v>
      </c>
      <c r="I3229" s="5">
        <f>YEAR(SALES!$A3229)</f>
        <v>2023</v>
      </c>
    </row>
    <row r="3230" spans="1:9" x14ac:dyDescent="0.35">
      <c r="A3230" s="5" t="s">
        <v>5618</v>
      </c>
      <c r="B3230" s="5" t="s">
        <v>5620</v>
      </c>
      <c r="C3230" s="5" t="s">
        <v>37</v>
      </c>
      <c r="D3230" s="5" t="s">
        <v>217</v>
      </c>
      <c r="E3230" s="5">
        <v>7</v>
      </c>
      <c r="F3230" s="5" cm="1">
        <f t="array" ref="F3230">_xlfn.XLOOKUP(SALES!$D3230,TRIM(Table5[PRODUCTS]),Table5[SELLING PRICE])</f>
        <v>14000</v>
      </c>
      <c r="G3230" s="5">
        <f t="shared" si="100"/>
        <v>98000</v>
      </c>
      <c r="H3230" s="6" t="str">
        <f t="shared" si="101"/>
        <v>Aug</v>
      </c>
      <c r="I3230" s="5">
        <f>YEAR(SALES!$A3230)</f>
        <v>2023</v>
      </c>
    </row>
    <row r="3231" spans="1:9" x14ac:dyDescent="0.35">
      <c r="A3231" s="7" t="s">
        <v>5578</v>
      </c>
      <c r="B3231" s="7" t="s">
        <v>5580</v>
      </c>
      <c r="C3231" s="7" t="s">
        <v>37</v>
      </c>
      <c r="D3231" s="7" t="s">
        <v>217</v>
      </c>
      <c r="E3231" s="7">
        <v>11</v>
      </c>
      <c r="F3231" s="7" cm="1">
        <f t="array" ref="F3231">_xlfn.XLOOKUP(SALES!$D3231,TRIM(Table5[PRODUCTS]),Table5[SELLING PRICE])</f>
        <v>14000</v>
      </c>
      <c r="G3231" s="7">
        <f t="shared" si="100"/>
        <v>154000</v>
      </c>
      <c r="H3231" s="6" t="str">
        <f t="shared" si="101"/>
        <v>Aug</v>
      </c>
      <c r="I3231" s="7">
        <f>YEAR(SALES!$A3231)</f>
        <v>2023</v>
      </c>
    </row>
    <row r="3232" spans="1:9" x14ac:dyDescent="0.35">
      <c r="A3232" s="5" t="s">
        <v>5532</v>
      </c>
      <c r="B3232" s="5" t="s">
        <v>5536</v>
      </c>
      <c r="C3232" s="5" t="s">
        <v>37</v>
      </c>
      <c r="D3232" s="5" t="s">
        <v>217</v>
      </c>
      <c r="E3232" s="5">
        <v>4</v>
      </c>
      <c r="F3232" s="5" cm="1">
        <f t="array" ref="F3232">_xlfn.XLOOKUP(SALES!$D3232,TRIM(Table5[PRODUCTS]),Table5[SELLING PRICE])</f>
        <v>14000</v>
      </c>
      <c r="G3232" s="5">
        <f t="shared" si="100"/>
        <v>56000</v>
      </c>
      <c r="H3232" s="6" t="str">
        <f t="shared" si="101"/>
        <v>Aug</v>
      </c>
      <c r="I3232" s="5">
        <f>YEAR(SALES!$A3232)</f>
        <v>2023</v>
      </c>
    </row>
    <row r="3233" spans="1:9" x14ac:dyDescent="0.35">
      <c r="A3233" s="7" t="s">
        <v>5532</v>
      </c>
      <c r="B3233" s="7" t="s">
        <v>5535</v>
      </c>
      <c r="C3233" s="7" t="s">
        <v>37</v>
      </c>
      <c r="D3233" s="7" t="s">
        <v>217</v>
      </c>
      <c r="E3233" s="7">
        <v>10</v>
      </c>
      <c r="F3233" s="7" cm="1">
        <f t="array" ref="F3233">_xlfn.XLOOKUP(SALES!$D3233,TRIM(Table5[PRODUCTS]),Table5[SELLING PRICE])</f>
        <v>14000</v>
      </c>
      <c r="G3233" s="7">
        <f t="shared" si="100"/>
        <v>140000</v>
      </c>
      <c r="H3233" s="6" t="str">
        <f t="shared" si="101"/>
        <v>Aug</v>
      </c>
      <c r="I3233" s="5">
        <f>YEAR(SALES!$A3233)</f>
        <v>2023</v>
      </c>
    </row>
    <row r="3234" spans="1:9" x14ac:dyDescent="0.35">
      <c r="A3234" s="5" t="s">
        <v>5345</v>
      </c>
      <c r="B3234" s="5" t="s">
        <v>5344</v>
      </c>
      <c r="C3234" s="5" t="s">
        <v>37</v>
      </c>
      <c r="D3234" s="5" t="s">
        <v>217</v>
      </c>
      <c r="E3234" s="5">
        <v>1</v>
      </c>
      <c r="F3234" s="5" cm="1">
        <f t="array" ref="F3234">_xlfn.XLOOKUP(SALES!$D3234,TRIM(Table5[PRODUCTS]),Table5[SELLING PRICE])</f>
        <v>14000</v>
      </c>
      <c r="G3234" s="5">
        <f t="shared" si="100"/>
        <v>14000</v>
      </c>
      <c r="H3234" s="6" t="str">
        <f t="shared" si="101"/>
        <v>Sept</v>
      </c>
      <c r="I3234" s="5">
        <f>YEAR(SALES!$A3234)</f>
        <v>2023</v>
      </c>
    </row>
    <row r="3235" spans="1:9" x14ac:dyDescent="0.35">
      <c r="A3235" s="7" t="s">
        <v>5304</v>
      </c>
      <c r="B3235" s="7" t="s">
        <v>5307</v>
      </c>
      <c r="C3235" s="7" t="s">
        <v>37</v>
      </c>
      <c r="D3235" s="7" t="s">
        <v>217</v>
      </c>
      <c r="E3235" s="7">
        <v>15</v>
      </c>
      <c r="F3235" s="7" cm="1">
        <f t="array" ref="F3235">_xlfn.XLOOKUP(SALES!$D3235,TRIM(Table5[PRODUCTS]),Table5[SELLING PRICE])</f>
        <v>14000</v>
      </c>
      <c r="G3235" s="7">
        <f t="shared" si="100"/>
        <v>210000</v>
      </c>
      <c r="H3235" s="6" t="str">
        <f t="shared" si="101"/>
        <v>Oct</v>
      </c>
      <c r="I3235" s="5">
        <f>YEAR(SALES!$A3235)</f>
        <v>2023</v>
      </c>
    </row>
    <row r="3236" spans="1:9" x14ac:dyDescent="0.35">
      <c r="A3236" s="5" t="s">
        <v>5288</v>
      </c>
      <c r="B3236" s="5" t="s">
        <v>5289</v>
      </c>
      <c r="C3236" s="5" t="s">
        <v>37</v>
      </c>
      <c r="D3236" s="5" t="s">
        <v>217</v>
      </c>
      <c r="E3236" s="5">
        <v>2</v>
      </c>
      <c r="F3236" s="5" cm="1">
        <f t="array" ref="F3236">_xlfn.XLOOKUP(SALES!$D3236,TRIM(Table5[PRODUCTS]),Table5[SELLING PRICE])</f>
        <v>14000</v>
      </c>
      <c r="G3236" s="5">
        <f t="shared" si="100"/>
        <v>28000</v>
      </c>
      <c r="H3236" s="6" t="str">
        <f t="shared" si="101"/>
        <v>Oct</v>
      </c>
      <c r="I3236" s="5">
        <f>YEAR(SALES!$A3236)</f>
        <v>2023</v>
      </c>
    </row>
    <row r="3237" spans="1:9" x14ac:dyDescent="0.35">
      <c r="A3237" s="7" t="s">
        <v>5245</v>
      </c>
      <c r="B3237" s="7" t="s">
        <v>5244</v>
      </c>
      <c r="C3237" s="7" t="s">
        <v>37</v>
      </c>
      <c r="D3237" s="7" t="s">
        <v>217</v>
      </c>
      <c r="E3237" s="7">
        <v>1</v>
      </c>
      <c r="F3237" s="7" cm="1">
        <f t="array" ref="F3237">_xlfn.XLOOKUP(SALES!$D3237,TRIM(Table5[PRODUCTS]),Table5[SELLING PRICE])</f>
        <v>14000</v>
      </c>
      <c r="G3237" s="7">
        <f t="shared" si="100"/>
        <v>14000</v>
      </c>
      <c r="H3237" s="6" t="str">
        <f t="shared" si="101"/>
        <v>Oct</v>
      </c>
      <c r="I3237" s="7">
        <f>YEAR(SALES!$A3237)</f>
        <v>2023</v>
      </c>
    </row>
    <row r="3238" spans="1:9" x14ac:dyDescent="0.35">
      <c r="A3238" s="5" t="s">
        <v>5236</v>
      </c>
      <c r="B3238" s="5" t="s">
        <v>5238</v>
      </c>
      <c r="C3238" s="5" t="s">
        <v>37</v>
      </c>
      <c r="D3238" s="5" t="s">
        <v>217</v>
      </c>
      <c r="E3238" s="5">
        <v>14</v>
      </c>
      <c r="F3238" s="5" cm="1">
        <f t="array" ref="F3238">_xlfn.XLOOKUP(SALES!$D3238,TRIM(Table5[PRODUCTS]),Table5[SELLING PRICE])</f>
        <v>14000</v>
      </c>
      <c r="G3238" s="5">
        <f t="shared" si="100"/>
        <v>196000</v>
      </c>
      <c r="H3238" s="6" t="str">
        <f t="shared" si="101"/>
        <v>Oct</v>
      </c>
      <c r="I3238" s="5">
        <f>YEAR(SALES!$A3238)</f>
        <v>2023</v>
      </c>
    </row>
    <row r="3239" spans="1:9" x14ac:dyDescent="0.35">
      <c r="A3239" s="7" t="s">
        <v>5236</v>
      </c>
      <c r="B3239" s="7" t="s">
        <v>5235</v>
      </c>
      <c r="C3239" s="7" t="s">
        <v>37</v>
      </c>
      <c r="D3239" s="7" t="s">
        <v>217</v>
      </c>
      <c r="E3239" s="7">
        <v>5</v>
      </c>
      <c r="F3239" s="7" cm="1">
        <f t="array" ref="F3239">_xlfn.XLOOKUP(SALES!$D3239,TRIM(Table5[PRODUCTS]),Table5[SELLING PRICE])</f>
        <v>14000</v>
      </c>
      <c r="G3239" s="7">
        <f t="shared" si="100"/>
        <v>70000</v>
      </c>
      <c r="H3239" s="6" t="str">
        <f t="shared" si="101"/>
        <v>Oct</v>
      </c>
      <c r="I3239" s="5">
        <f>YEAR(SALES!$A3239)</f>
        <v>2023</v>
      </c>
    </row>
    <row r="3240" spans="1:9" x14ac:dyDescent="0.35">
      <c r="A3240" s="5" t="s">
        <v>5224</v>
      </c>
      <c r="B3240" s="5" t="s">
        <v>5226</v>
      </c>
      <c r="C3240" s="5" t="s">
        <v>37</v>
      </c>
      <c r="D3240" s="5" t="s">
        <v>217</v>
      </c>
      <c r="E3240" s="5">
        <v>5</v>
      </c>
      <c r="F3240" s="5" cm="1">
        <f t="array" ref="F3240">_xlfn.XLOOKUP(SALES!$D3240,TRIM(Table5[PRODUCTS]),Table5[SELLING PRICE])</f>
        <v>14000</v>
      </c>
      <c r="G3240" s="5">
        <f t="shared" si="100"/>
        <v>70000</v>
      </c>
      <c r="H3240" s="6" t="str">
        <f t="shared" si="101"/>
        <v>Oct</v>
      </c>
      <c r="I3240" s="5">
        <f>YEAR(SALES!$A3240)</f>
        <v>2023</v>
      </c>
    </row>
    <row r="3241" spans="1:9" x14ac:dyDescent="0.35">
      <c r="A3241" s="7" t="s">
        <v>5183</v>
      </c>
      <c r="B3241" s="7" t="s">
        <v>5185</v>
      </c>
      <c r="C3241" s="7" t="s">
        <v>37</v>
      </c>
      <c r="D3241" s="7" t="s">
        <v>217</v>
      </c>
      <c r="E3241" s="7">
        <v>4</v>
      </c>
      <c r="F3241" s="7" cm="1">
        <f t="array" ref="F3241">_xlfn.XLOOKUP(SALES!$D3241,TRIM(Table5[PRODUCTS]),Table5[SELLING PRICE])</f>
        <v>14000</v>
      </c>
      <c r="G3241" s="7">
        <f t="shared" si="100"/>
        <v>56000</v>
      </c>
      <c r="H3241" s="6" t="str">
        <f t="shared" si="101"/>
        <v>Oct</v>
      </c>
      <c r="I3241" s="5">
        <f>YEAR(SALES!$A3241)</f>
        <v>2023</v>
      </c>
    </row>
    <row r="3242" spans="1:9" x14ac:dyDescent="0.35">
      <c r="A3242" s="5" t="s">
        <v>5040</v>
      </c>
      <c r="B3242" s="5" t="s">
        <v>5043</v>
      </c>
      <c r="C3242" s="5" t="s">
        <v>37</v>
      </c>
      <c r="D3242" s="5" t="s">
        <v>217</v>
      </c>
      <c r="E3242" s="5">
        <v>9</v>
      </c>
      <c r="F3242" s="5" cm="1">
        <f t="array" ref="F3242">_xlfn.XLOOKUP(SALES!$D3242,TRIM(Table5[PRODUCTS]),Table5[SELLING PRICE])</f>
        <v>14000</v>
      </c>
      <c r="G3242" s="5">
        <f t="shared" si="100"/>
        <v>126000</v>
      </c>
      <c r="H3242" s="6" t="str">
        <f t="shared" si="101"/>
        <v>Nov</v>
      </c>
      <c r="I3242" s="5">
        <f>YEAR(SALES!$A3242)</f>
        <v>2023</v>
      </c>
    </row>
    <row r="3243" spans="1:9" x14ac:dyDescent="0.35">
      <c r="A3243" s="7" t="s">
        <v>5031</v>
      </c>
      <c r="B3243" s="7" t="s">
        <v>5037</v>
      </c>
      <c r="C3243" s="7" t="s">
        <v>37</v>
      </c>
      <c r="D3243" s="7" t="s">
        <v>217</v>
      </c>
      <c r="E3243" s="7">
        <v>14</v>
      </c>
      <c r="F3243" s="7" cm="1">
        <f t="array" ref="F3243">_xlfn.XLOOKUP(SALES!$D3243,TRIM(Table5[PRODUCTS]),Table5[SELLING PRICE])</f>
        <v>14000</v>
      </c>
      <c r="G3243" s="7">
        <f t="shared" si="100"/>
        <v>196000</v>
      </c>
      <c r="H3243" s="6" t="str">
        <f t="shared" si="101"/>
        <v>Nov</v>
      </c>
      <c r="I3243" s="7">
        <f>YEAR(SALES!$A3243)</f>
        <v>2023</v>
      </c>
    </row>
    <row r="3244" spans="1:9" x14ac:dyDescent="0.35">
      <c r="A3244" s="5" t="s">
        <v>4932</v>
      </c>
      <c r="B3244" s="5" t="s">
        <v>4936</v>
      </c>
      <c r="C3244" s="5" t="s">
        <v>37</v>
      </c>
      <c r="D3244" s="5" t="s">
        <v>217</v>
      </c>
      <c r="E3244" s="5">
        <v>11</v>
      </c>
      <c r="F3244" s="5" cm="1">
        <f t="array" ref="F3244">_xlfn.XLOOKUP(SALES!$D3244,TRIM(Table5[PRODUCTS]),Table5[SELLING PRICE])</f>
        <v>14000</v>
      </c>
      <c r="G3244" s="5">
        <f t="shared" si="100"/>
        <v>154000</v>
      </c>
      <c r="H3244" s="6" t="str">
        <f t="shared" si="101"/>
        <v>Dec</v>
      </c>
      <c r="I3244" s="5">
        <f>YEAR(SALES!$A3244)</f>
        <v>2023</v>
      </c>
    </row>
    <row r="3245" spans="1:9" x14ac:dyDescent="0.35">
      <c r="A3245" s="7" t="s">
        <v>4811</v>
      </c>
      <c r="B3245" s="7" t="s">
        <v>4817</v>
      </c>
      <c r="C3245" s="7" t="s">
        <v>37</v>
      </c>
      <c r="D3245" s="7" t="s">
        <v>217</v>
      </c>
      <c r="E3245" s="7">
        <v>7</v>
      </c>
      <c r="F3245" s="7" cm="1">
        <f t="array" ref="F3245">_xlfn.XLOOKUP(SALES!$D3245,TRIM(Table5[PRODUCTS]),Table5[SELLING PRICE])</f>
        <v>14000</v>
      </c>
      <c r="G3245" s="7">
        <f t="shared" si="100"/>
        <v>98000</v>
      </c>
      <c r="H3245" s="6" t="str">
        <f t="shared" si="101"/>
        <v>Dec</v>
      </c>
      <c r="I3245" s="5">
        <f>YEAR(SALES!$A3245)</f>
        <v>2023</v>
      </c>
    </row>
    <row r="3246" spans="1:9" x14ac:dyDescent="0.35">
      <c r="A3246" s="5" t="s">
        <v>4727</v>
      </c>
      <c r="B3246" s="5" t="s">
        <v>4735</v>
      </c>
      <c r="C3246" s="5" t="s">
        <v>37</v>
      </c>
      <c r="D3246" s="5" t="s">
        <v>217</v>
      </c>
      <c r="E3246" s="5">
        <v>3</v>
      </c>
      <c r="F3246" s="5" cm="1">
        <f t="array" ref="F3246">_xlfn.XLOOKUP(SALES!$D3246,TRIM(Table5[PRODUCTS]),Table5[SELLING PRICE])</f>
        <v>14000</v>
      </c>
      <c r="G3246" s="5">
        <f t="shared" si="100"/>
        <v>42000</v>
      </c>
      <c r="H3246" s="6" t="str">
        <f t="shared" si="101"/>
        <v>Jan</v>
      </c>
      <c r="I3246" s="5">
        <f>YEAR(SALES!$A3246)</f>
        <v>2024</v>
      </c>
    </row>
    <row r="3247" spans="1:9" x14ac:dyDescent="0.35">
      <c r="A3247" s="7" t="s">
        <v>4727</v>
      </c>
      <c r="B3247" s="7" t="s">
        <v>4731</v>
      </c>
      <c r="C3247" s="7" t="s">
        <v>37</v>
      </c>
      <c r="D3247" s="7" t="s">
        <v>217</v>
      </c>
      <c r="E3247" s="7">
        <v>11</v>
      </c>
      <c r="F3247" s="7" cm="1">
        <f t="array" ref="F3247">_xlfn.XLOOKUP(SALES!$D3247,TRIM(Table5[PRODUCTS]),Table5[SELLING PRICE])</f>
        <v>14000</v>
      </c>
      <c r="G3247" s="7">
        <f t="shared" si="100"/>
        <v>154000</v>
      </c>
      <c r="H3247" s="6" t="str">
        <f t="shared" si="101"/>
        <v>Jan</v>
      </c>
      <c r="I3247" s="5">
        <f>YEAR(SALES!$A3247)</f>
        <v>2024</v>
      </c>
    </row>
    <row r="3248" spans="1:9" x14ac:dyDescent="0.35">
      <c r="A3248" s="5" t="s">
        <v>4432</v>
      </c>
      <c r="B3248" s="5" t="s">
        <v>4439</v>
      </c>
      <c r="C3248" s="5" t="s">
        <v>37</v>
      </c>
      <c r="D3248" s="5" t="s">
        <v>217</v>
      </c>
      <c r="E3248" s="5">
        <v>9</v>
      </c>
      <c r="F3248" s="5" cm="1">
        <f t="array" ref="F3248">_xlfn.XLOOKUP(SALES!$D3248,TRIM(Table5[PRODUCTS]),Table5[SELLING PRICE])</f>
        <v>14000</v>
      </c>
      <c r="G3248" s="5">
        <f t="shared" si="100"/>
        <v>126000</v>
      </c>
      <c r="H3248" s="6" t="str">
        <f t="shared" si="101"/>
        <v>Feb</v>
      </c>
      <c r="I3248" s="5">
        <f>YEAR(SALES!$A3248)</f>
        <v>2024</v>
      </c>
    </row>
    <row r="3249" spans="1:9" x14ac:dyDescent="0.35">
      <c r="A3249" s="7" t="s">
        <v>4425</v>
      </c>
      <c r="B3249" s="7" t="s">
        <v>4428</v>
      </c>
      <c r="C3249" s="7" t="s">
        <v>37</v>
      </c>
      <c r="D3249" s="7" t="s">
        <v>217</v>
      </c>
      <c r="E3249" s="7">
        <v>9</v>
      </c>
      <c r="F3249" s="7" cm="1">
        <f t="array" ref="F3249">_xlfn.XLOOKUP(SALES!$D3249,TRIM(Table5[PRODUCTS]),Table5[SELLING PRICE])</f>
        <v>14000</v>
      </c>
      <c r="G3249" s="7">
        <f t="shared" si="100"/>
        <v>126000</v>
      </c>
      <c r="H3249" s="6" t="str">
        <f t="shared" si="101"/>
        <v>Feb</v>
      </c>
      <c r="I3249" s="7">
        <f>YEAR(SALES!$A3249)</f>
        <v>2024</v>
      </c>
    </row>
    <row r="3250" spans="1:9" x14ac:dyDescent="0.35">
      <c r="A3250" s="5" t="s">
        <v>4373</v>
      </c>
      <c r="B3250" s="5" t="s">
        <v>4379</v>
      </c>
      <c r="C3250" s="5" t="s">
        <v>37</v>
      </c>
      <c r="D3250" s="5" t="s">
        <v>217</v>
      </c>
      <c r="E3250" s="5">
        <v>4</v>
      </c>
      <c r="F3250" s="5" cm="1">
        <f t="array" ref="F3250">_xlfn.XLOOKUP(SALES!$D3250,TRIM(Table5[PRODUCTS]),Table5[SELLING PRICE])</f>
        <v>14000</v>
      </c>
      <c r="G3250" s="5">
        <f t="shared" si="100"/>
        <v>56000</v>
      </c>
      <c r="H3250" s="6" t="str">
        <f t="shared" si="101"/>
        <v>Mar</v>
      </c>
      <c r="I3250" s="5">
        <f>YEAR(SALES!$A3250)</f>
        <v>2024</v>
      </c>
    </row>
    <row r="3251" spans="1:9" x14ac:dyDescent="0.35">
      <c r="A3251" s="7" t="s">
        <v>4286</v>
      </c>
      <c r="B3251" s="7" t="s">
        <v>4289</v>
      </c>
      <c r="C3251" s="7" t="s">
        <v>37</v>
      </c>
      <c r="D3251" s="7" t="s">
        <v>217</v>
      </c>
      <c r="E3251" s="7">
        <v>14</v>
      </c>
      <c r="F3251" s="7" cm="1">
        <f t="array" ref="F3251">_xlfn.XLOOKUP(SALES!$D3251,TRIM(Table5[PRODUCTS]),Table5[SELLING PRICE])</f>
        <v>14000</v>
      </c>
      <c r="G3251" s="7">
        <f t="shared" si="100"/>
        <v>196000</v>
      </c>
      <c r="H3251" s="6" t="str">
        <f t="shared" si="101"/>
        <v>Mar</v>
      </c>
      <c r="I3251" s="5">
        <f>YEAR(SALES!$A3251)</f>
        <v>2024</v>
      </c>
    </row>
    <row r="3252" spans="1:9" x14ac:dyDescent="0.35">
      <c r="A3252" s="5" t="s">
        <v>4258</v>
      </c>
      <c r="B3252" s="5" t="s">
        <v>4257</v>
      </c>
      <c r="C3252" s="5" t="s">
        <v>37</v>
      </c>
      <c r="D3252" s="5" t="s">
        <v>217</v>
      </c>
      <c r="E3252" s="5">
        <v>12</v>
      </c>
      <c r="F3252" s="5" cm="1">
        <f t="array" ref="F3252">_xlfn.XLOOKUP(SALES!$D3252,TRIM(Table5[PRODUCTS]),Table5[SELLING PRICE])</f>
        <v>14000</v>
      </c>
      <c r="G3252" s="5">
        <f t="shared" si="100"/>
        <v>168000</v>
      </c>
      <c r="H3252" s="6" t="str">
        <f t="shared" si="101"/>
        <v>Mar</v>
      </c>
      <c r="I3252" s="5">
        <f>YEAR(SALES!$A3252)</f>
        <v>2024</v>
      </c>
    </row>
    <row r="3253" spans="1:9" x14ac:dyDescent="0.35">
      <c r="A3253" s="7" t="s">
        <v>4249</v>
      </c>
      <c r="B3253" s="7" t="s">
        <v>4254</v>
      </c>
      <c r="C3253" s="7" t="s">
        <v>37</v>
      </c>
      <c r="D3253" s="7" t="s">
        <v>217</v>
      </c>
      <c r="E3253" s="7">
        <v>11</v>
      </c>
      <c r="F3253" s="7" cm="1">
        <f t="array" ref="F3253">_xlfn.XLOOKUP(SALES!$D3253,TRIM(Table5[PRODUCTS]),Table5[SELLING PRICE])</f>
        <v>14000</v>
      </c>
      <c r="G3253" s="7">
        <f t="shared" si="100"/>
        <v>154000</v>
      </c>
      <c r="H3253" s="6" t="str">
        <f t="shared" si="101"/>
        <v>Mar</v>
      </c>
      <c r="I3253" s="5">
        <f>YEAR(SALES!$A3253)</f>
        <v>2024</v>
      </c>
    </row>
    <row r="3254" spans="1:9" x14ac:dyDescent="0.35">
      <c r="A3254" s="5" t="s">
        <v>4243</v>
      </c>
      <c r="B3254" s="5" t="s">
        <v>4245</v>
      </c>
      <c r="C3254" s="5" t="s">
        <v>37</v>
      </c>
      <c r="D3254" s="5" t="s">
        <v>217</v>
      </c>
      <c r="E3254" s="5">
        <v>14</v>
      </c>
      <c r="F3254" s="5" cm="1">
        <f t="array" ref="F3254">_xlfn.XLOOKUP(SALES!$D3254,TRIM(Table5[PRODUCTS]),Table5[SELLING PRICE])</f>
        <v>14000</v>
      </c>
      <c r="G3254" s="5">
        <f t="shared" si="100"/>
        <v>196000</v>
      </c>
      <c r="H3254" s="6" t="str">
        <f t="shared" si="101"/>
        <v>Mar</v>
      </c>
      <c r="I3254" s="5">
        <f>YEAR(SALES!$A3254)</f>
        <v>2024</v>
      </c>
    </row>
    <row r="3255" spans="1:9" x14ac:dyDescent="0.35">
      <c r="A3255" s="7" t="s">
        <v>4189</v>
      </c>
      <c r="B3255" s="7" t="s">
        <v>4192</v>
      </c>
      <c r="C3255" s="7" t="s">
        <v>37</v>
      </c>
      <c r="D3255" s="7" t="s">
        <v>217</v>
      </c>
      <c r="E3255" s="7">
        <v>13</v>
      </c>
      <c r="F3255" s="7" cm="1">
        <f t="array" ref="F3255">_xlfn.XLOOKUP(SALES!$D3255,TRIM(Table5[PRODUCTS]),Table5[SELLING PRICE])</f>
        <v>14000</v>
      </c>
      <c r="G3255" s="7">
        <f t="shared" si="100"/>
        <v>182000</v>
      </c>
      <c r="H3255" s="6" t="str">
        <f t="shared" si="101"/>
        <v>Mar</v>
      </c>
      <c r="I3255" s="7">
        <f>YEAR(SALES!$A3255)</f>
        <v>2024</v>
      </c>
    </row>
    <row r="3256" spans="1:9" x14ac:dyDescent="0.35">
      <c r="A3256" s="5" t="s">
        <v>4180</v>
      </c>
      <c r="B3256" s="5" t="s">
        <v>4179</v>
      </c>
      <c r="C3256" s="5" t="s">
        <v>37</v>
      </c>
      <c r="D3256" s="5" t="s">
        <v>217</v>
      </c>
      <c r="E3256" s="5">
        <v>15</v>
      </c>
      <c r="F3256" s="5" cm="1">
        <f t="array" ref="F3256">_xlfn.XLOOKUP(SALES!$D3256,TRIM(Table5[PRODUCTS]),Table5[SELLING PRICE])</f>
        <v>14000</v>
      </c>
      <c r="G3256" s="5">
        <f t="shared" si="100"/>
        <v>210000</v>
      </c>
      <c r="H3256" s="6" t="str">
        <f t="shared" si="101"/>
        <v>Mar</v>
      </c>
      <c r="I3256" s="5">
        <f>YEAR(SALES!$A3256)</f>
        <v>2024</v>
      </c>
    </row>
    <row r="3257" spans="1:9" x14ac:dyDescent="0.35">
      <c r="A3257" s="7" t="s">
        <v>4107</v>
      </c>
      <c r="B3257" s="7" t="s">
        <v>4108</v>
      </c>
      <c r="C3257" s="7" t="s">
        <v>37</v>
      </c>
      <c r="D3257" s="7" t="s">
        <v>217</v>
      </c>
      <c r="E3257" s="7">
        <v>1</v>
      </c>
      <c r="F3257" s="7" cm="1">
        <f t="array" ref="F3257">_xlfn.XLOOKUP(SALES!$D3257,TRIM(Table5[PRODUCTS]),Table5[SELLING PRICE])</f>
        <v>14000</v>
      </c>
      <c r="G3257" s="7">
        <f t="shared" si="100"/>
        <v>14000</v>
      </c>
      <c r="H3257" s="6" t="str">
        <f t="shared" si="101"/>
        <v>Apr</v>
      </c>
      <c r="I3257" s="5">
        <f>YEAR(SALES!$A3257)</f>
        <v>2024</v>
      </c>
    </row>
    <row r="3258" spans="1:9" x14ac:dyDescent="0.35">
      <c r="A3258" s="5" t="s">
        <v>3957</v>
      </c>
      <c r="B3258" s="5" t="s">
        <v>3958</v>
      </c>
      <c r="C3258" s="5" t="s">
        <v>37</v>
      </c>
      <c r="D3258" s="5" t="s">
        <v>217</v>
      </c>
      <c r="E3258" s="5">
        <v>3</v>
      </c>
      <c r="F3258" s="5" cm="1">
        <f t="array" ref="F3258">_xlfn.XLOOKUP(SALES!$D3258,TRIM(Table5[PRODUCTS]),Table5[SELLING PRICE])</f>
        <v>14000</v>
      </c>
      <c r="G3258" s="5">
        <f t="shared" si="100"/>
        <v>42000</v>
      </c>
      <c r="H3258" s="6" t="str">
        <f t="shared" si="101"/>
        <v>May</v>
      </c>
      <c r="I3258" s="5">
        <f>YEAR(SALES!$A3258)</f>
        <v>2024</v>
      </c>
    </row>
    <row r="3259" spans="1:9" x14ac:dyDescent="0.35">
      <c r="A3259" s="7" t="s">
        <v>3946</v>
      </c>
      <c r="B3259" s="7" t="s">
        <v>3948</v>
      </c>
      <c r="C3259" s="7" t="s">
        <v>37</v>
      </c>
      <c r="D3259" s="7" t="s">
        <v>217</v>
      </c>
      <c r="E3259" s="7">
        <v>1</v>
      </c>
      <c r="F3259" s="7" cm="1">
        <f t="array" ref="F3259">_xlfn.XLOOKUP(SALES!$D3259,TRIM(Table5[PRODUCTS]),Table5[SELLING PRICE])</f>
        <v>14000</v>
      </c>
      <c r="G3259" s="7">
        <f t="shared" si="100"/>
        <v>14000</v>
      </c>
      <c r="H3259" s="6" t="str">
        <f t="shared" si="101"/>
        <v>May</v>
      </c>
      <c r="I3259" s="5">
        <f>YEAR(SALES!$A3259)</f>
        <v>2024</v>
      </c>
    </row>
    <row r="3260" spans="1:9" x14ac:dyDescent="0.35">
      <c r="A3260" s="5" t="s">
        <v>3842</v>
      </c>
      <c r="B3260" s="5" t="s">
        <v>3844</v>
      </c>
      <c r="C3260" s="5" t="s">
        <v>37</v>
      </c>
      <c r="D3260" s="5" t="s">
        <v>217</v>
      </c>
      <c r="E3260" s="5">
        <v>6</v>
      </c>
      <c r="F3260" s="5" cm="1">
        <f t="array" ref="F3260">_xlfn.XLOOKUP(SALES!$D3260,TRIM(Table5[PRODUCTS]),Table5[SELLING PRICE])</f>
        <v>14000</v>
      </c>
      <c r="G3260" s="5">
        <f t="shared" si="100"/>
        <v>84000</v>
      </c>
      <c r="H3260" s="6" t="str">
        <f t="shared" si="101"/>
        <v>May</v>
      </c>
      <c r="I3260" s="5">
        <f>YEAR(SALES!$A3260)</f>
        <v>2024</v>
      </c>
    </row>
    <row r="3261" spans="1:9" x14ac:dyDescent="0.35">
      <c r="A3261" s="7" t="s">
        <v>3838</v>
      </c>
      <c r="B3261" s="7" t="s">
        <v>3837</v>
      </c>
      <c r="C3261" s="7" t="s">
        <v>37</v>
      </c>
      <c r="D3261" s="7" t="s">
        <v>217</v>
      </c>
      <c r="E3261" s="7">
        <v>7</v>
      </c>
      <c r="F3261" s="7" cm="1">
        <f t="array" ref="F3261">_xlfn.XLOOKUP(SALES!$D3261,TRIM(Table5[PRODUCTS]),Table5[SELLING PRICE])</f>
        <v>14000</v>
      </c>
      <c r="G3261" s="7">
        <f t="shared" si="100"/>
        <v>98000</v>
      </c>
      <c r="H3261" s="6" t="str">
        <f t="shared" si="101"/>
        <v>May</v>
      </c>
      <c r="I3261" s="7">
        <f>YEAR(SALES!$A3261)</f>
        <v>2024</v>
      </c>
    </row>
    <row r="3262" spans="1:9" x14ac:dyDescent="0.35">
      <c r="A3262" s="5" t="s">
        <v>3812</v>
      </c>
      <c r="B3262" s="5" t="s">
        <v>3818</v>
      </c>
      <c r="C3262" s="5" t="s">
        <v>37</v>
      </c>
      <c r="D3262" s="5" t="s">
        <v>217</v>
      </c>
      <c r="E3262" s="5">
        <v>8</v>
      </c>
      <c r="F3262" s="5" cm="1">
        <f t="array" ref="F3262">_xlfn.XLOOKUP(SALES!$D3262,TRIM(Table5[PRODUCTS]),Table5[SELLING PRICE])</f>
        <v>14000</v>
      </c>
      <c r="G3262" s="5">
        <f t="shared" si="100"/>
        <v>112000</v>
      </c>
      <c r="H3262" s="6" t="str">
        <f t="shared" si="101"/>
        <v>May</v>
      </c>
      <c r="I3262" s="5">
        <f>YEAR(SALES!$A3262)</f>
        <v>2024</v>
      </c>
    </row>
    <row r="3263" spans="1:9" x14ac:dyDescent="0.35">
      <c r="A3263" s="7" t="s">
        <v>3777</v>
      </c>
      <c r="B3263" s="7" t="s">
        <v>3783</v>
      </c>
      <c r="C3263" s="7" t="s">
        <v>37</v>
      </c>
      <c r="D3263" s="7" t="s">
        <v>217</v>
      </c>
      <c r="E3263" s="7">
        <v>14</v>
      </c>
      <c r="F3263" s="7" cm="1">
        <f t="array" ref="F3263">_xlfn.XLOOKUP(SALES!$D3263,TRIM(Table5[PRODUCTS]),Table5[SELLING PRICE])</f>
        <v>14000</v>
      </c>
      <c r="G3263" s="7">
        <f t="shared" si="100"/>
        <v>196000</v>
      </c>
      <c r="H3263" s="6" t="str">
        <f t="shared" si="101"/>
        <v>May</v>
      </c>
      <c r="I3263" s="5">
        <f>YEAR(SALES!$A3263)</f>
        <v>2024</v>
      </c>
    </row>
    <row r="3264" spans="1:9" x14ac:dyDescent="0.35">
      <c r="A3264" s="5" t="s">
        <v>3777</v>
      </c>
      <c r="B3264" s="5" t="s">
        <v>3779</v>
      </c>
      <c r="C3264" s="5" t="s">
        <v>37</v>
      </c>
      <c r="D3264" s="5" t="s">
        <v>217</v>
      </c>
      <c r="E3264" s="5">
        <v>3</v>
      </c>
      <c r="F3264" s="5" cm="1">
        <f t="array" ref="F3264">_xlfn.XLOOKUP(SALES!$D3264,TRIM(Table5[PRODUCTS]),Table5[SELLING PRICE])</f>
        <v>14000</v>
      </c>
      <c r="G3264" s="5">
        <f t="shared" si="100"/>
        <v>42000</v>
      </c>
      <c r="H3264" s="6" t="str">
        <f t="shared" si="101"/>
        <v>May</v>
      </c>
      <c r="I3264" s="5">
        <f>YEAR(SALES!$A3264)</f>
        <v>2024</v>
      </c>
    </row>
    <row r="3265" spans="1:9" x14ac:dyDescent="0.35">
      <c r="A3265" s="7" t="s">
        <v>3730</v>
      </c>
      <c r="B3265" s="7" t="s">
        <v>3731</v>
      </c>
      <c r="C3265" s="7" t="s">
        <v>37</v>
      </c>
      <c r="D3265" s="7" t="s">
        <v>217</v>
      </c>
      <c r="E3265" s="7">
        <v>11</v>
      </c>
      <c r="F3265" s="7" cm="1">
        <f t="array" ref="F3265">_xlfn.XLOOKUP(SALES!$D3265,TRIM(Table5[PRODUCTS]),Table5[SELLING PRICE])</f>
        <v>14000</v>
      </c>
      <c r="G3265" s="7">
        <f t="shared" si="100"/>
        <v>154000</v>
      </c>
      <c r="H3265" s="6" t="str">
        <f t="shared" si="101"/>
        <v>Jun</v>
      </c>
      <c r="I3265" s="5">
        <f>YEAR(SALES!$A3265)</f>
        <v>2024</v>
      </c>
    </row>
    <row r="3266" spans="1:9" x14ac:dyDescent="0.35">
      <c r="A3266" s="5" t="s">
        <v>3723</v>
      </c>
      <c r="B3266" s="5" t="s">
        <v>3722</v>
      </c>
      <c r="C3266" s="5" t="s">
        <v>37</v>
      </c>
      <c r="D3266" s="5" t="s">
        <v>217</v>
      </c>
      <c r="E3266" s="5">
        <v>1</v>
      </c>
      <c r="F3266" s="5" cm="1">
        <f t="array" ref="F3266">_xlfn.XLOOKUP(SALES!$D3266,TRIM(Table5[PRODUCTS]),Table5[SELLING PRICE])</f>
        <v>14000</v>
      </c>
      <c r="G3266" s="5">
        <f t="shared" ref="G3266:G3329" si="102">PRODUCT(E3266:F3266)</f>
        <v>14000</v>
      </c>
      <c r="H3266" s="6" t="str">
        <f t="shared" ref="H3266:H3329" si="103">TEXT(A3266, "mmm")</f>
        <v>Jun</v>
      </c>
      <c r="I3266" s="5">
        <f>YEAR(SALES!$A3266)</f>
        <v>2024</v>
      </c>
    </row>
    <row r="3267" spans="1:9" x14ac:dyDescent="0.35">
      <c r="A3267" s="7" t="s">
        <v>3718</v>
      </c>
      <c r="B3267" s="7" t="s">
        <v>3721</v>
      </c>
      <c r="C3267" s="7" t="s">
        <v>37</v>
      </c>
      <c r="D3267" s="7" t="s">
        <v>217</v>
      </c>
      <c r="E3267" s="7">
        <v>9</v>
      </c>
      <c r="F3267" s="7" cm="1">
        <f t="array" ref="F3267">_xlfn.XLOOKUP(SALES!$D3267,TRIM(Table5[PRODUCTS]),Table5[SELLING PRICE])</f>
        <v>14000</v>
      </c>
      <c r="G3267" s="7">
        <f t="shared" si="102"/>
        <v>126000</v>
      </c>
      <c r="H3267" s="6" t="str">
        <f t="shared" si="103"/>
        <v>Jun</v>
      </c>
      <c r="I3267" s="7">
        <f>YEAR(SALES!$A3267)</f>
        <v>2024</v>
      </c>
    </row>
    <row r="3268" spans="1:9" x14ac:dyDescent="0.35">
      <c r="A3268" s="5" t="s">
        <v>3718</v>
      </c>
      <c r="B3268" s="5" t="s">
        <v>3720</v>
      </c>
      <c r="C3268" s="5" t="s">
        <v>37</v>
      </c>
      <c r="D3268" s="5" t="s">
        <v>217</v>
      </c>
      <c r="E3268" s="5">
        <v>6</v>
      </c>
      <c r="F3268" s="5" cm="1">
        <f t="array" ref="F3268">_xlfn.XLOOKUP(SALES!$D3268,TRIM(Table5[PRODUCTS]),Table5[SELLING PRICE])</f>
        <v>14000</v>
      </c>
      <c r="G3268" s="5">
        <f t="shared" si="102"/>
        <v>84000</v>
      </c>
      <c r="H3268" s="6" t="str">
        <f t="shared" si="103"/>
        <v>Jun</v>
      </c>
      <c r="I3268" s="5">
        <f>YEAR(SALES!$A3268)</f>
        <v>2024</v>
      </c>
    </row>
    <row r="3269" spans="1:9" x14ac:dyDescent="0.35">
      <c r="A3269" s="7" t="s">
        <v>3594</v>
      </c>
      <c r="B3269" s="7" t="s">
        <v>3593</v>
      </c>
      <c r="C3269" s="7" t="s">
        <v>37</v>
      </c>
      <c r="D3269" s="7" t="s">
        <v>217</v>
      </c>
      <c r="E3269" s="7">
        <v>5</v>
      </c>
      <c r="F3269" s="7" cm="1">
        <f t="array" ref="F3269">_xlfn.XLOOKUP(SALES!$D3269,TRIM(Table5[PRODUCTS]),Table5[SELLING PRICE])</f>
        <v>14000</v>
      </c>
      <c r="G3269" s="7">
        <f t="shared" si="102"/>
        <v>70000</v>
      </c>
      <c r="H3269" s="6" t="str">
        <f t="shared" si="103"/>
        <v>Jul</v>
      </c>
      <c r="I3269" s="5">
        <f>YEAR(SALES!$A3269)</f>
        <v>2024</v>
      </c>
    </row>
    <row r="3270" spans="1:9" x14ac:dyDescent="0.35">
      <c r="A3270" s="5" t="s">
        <v>3566</v>
      </c>
      <c r="B3270" s="5" t="s">
        <v>3567</v>
      </c>
      <c r="C3270" s="5" t="s">
        <v>37</v>
      </c>
      <c r="D3270" s="5" t="s">
        <v>217</v>
      </c>
      <c r="E3270" s="5">
        <v>4</v>
      </c>
      <c r="F3270" s="5" cm="1">
        <f t="array" ref="F3270">_xlfn.XLOOKUP(SALES!$D3270,TRIM(Table5[PRODUCTS]),Table5[SELLING PRICE])</f>
        <v>14000</v>
      </c>
      <c r="G3270" s="5">
        <f t="shared" si="102"/>
        <v>56000</v>
      </c>
      <c r="H3270" s="6" t="str">
        <f t="shared" si="103"/>
        <v>Jul</v>
      </c>
      <c r="I3270" s="5">
        <f>YEAR(SALES!$A3270)</f>
        <v>2024</v>
      </c>
    </row>
    <row r="3271" spans="1:9" x14ac:dyDescent="0.35">
      <c r="A3271" s="7" t="s">
        <v>3555</v>
      </c>
      <c r="B3271" s="7" t="s">
        <v>3554</v>
      </c>
      <c r="C3271" s="7" t="s">
        <v>37</v>
      </c>
      <c r="D3271" s="7" t="s">
        <v>217</v>
      </c>
      <c r="E3271" s="7">
        <v>2</v>
      </c>
      <c r="F3271" s="7" cm="1">
        <f t="array" ref="F3271">_xlfn.XLOOKUP(SALES!$D3271,TRIM(Table5[PRODUCTS]),Table5[SELLING PRICE])</f>
        <v>14000</v>
      </c>
      <c r="G3271" s="7">
        <f t="shared" si="102"/>
        <v>28000</v>
      </c>
      <c r="H3271" s="6" t="str">
        <f t="shared" si="103"/>
        <v>Jul</v>
      </c>
      <c r="I3271" s="5">
        <f>YEAR(SALES!$A3271)</f>
        <v>2024</v>
      </c>
    </row>
    <row r="3272" spans="1:9" x14ac:dyDescent="0.35">
      <c r="A3272" s="5" t="s">
        <v>3546</v>
      </c>
      <c r="B3272" s="5" t="s">
        <v>3547</v>
      </c>
      <c r="C3272" s="5" t="s">
        <v>37</v>
      </c>
      <c r="D3272" s="5" t="s">
        <v>217</v>
      </c>
      <c r="E3272" s="5">
        <v>11</v>
      </c>
      <c r="F3272" s="5" cm="1">
        <f t="array" ref="F3272">_xlfn.XLOOKUP(SALES!$D3272,TRIM(Table5[PRODUCTS]),Table5[SELLING PRICE])</f>
        <v>14000</v>
      </c>
      <c r="G3272" s="5">
        <f t="shared" si="102"/>
        <v>154000</v>
      </c>
      <c r="H3272" s="6" t="str">
        <f t="shared" si="103"/>
        <v>Jul</v>
      </c>
      <c r="I3272" s="5">
        <f>YEAR(SALES!$A3272)</f>
        <v>2024</v>
      </c>
    </row>
    <row r="3273" spans="1:9" x14ac:dyDescent="0.35">
      <c r="A3273" s="7" t="s">
        <v>3496</v>
      </c>
      <c r="B3273" s="7" t="s">
        <v>3500</v>
      </c>
      <c r="C3273" s="7" t="s">
        <v>37</v>
      </c>
      <c r="D3273" s="7" t="s">
        <v>217</v>
      </c>
      <c r="E3273" s="7">
        <v>7</v>
      </c>
      <c r="F3273" s="7" cm="1">
        <f t="array" ref="F3273">_xlfn.XLOOKUP(SALES!$D3273,TRIM(Table5[PRODUCTS]),Table5[SELLING PRICE])</f>
        <v>14000</v>
      </c>
      <c r="G3273" s="7">
        <f t="shared" si="102"/>
        <v>98000</v>
      </c>
      <c r="H3273" s="6" t="str">
        <f t="shared" si="103"/>
        <v>Jul</v>
      </c>
      <c r="I3273" s="7">
        <f>YEAR(SALES!$A3273)</f>
        <v>2024</v>
      </c>
    </row>
    <row r="3274" spans="1:9" x14ac:dyDescent="0.35">
      <c r="A3274" s="5" t="s">
        <v>3437</v>
      </c>
      <c r="B3274" s="5" t="s">
        <v>3439</v>
      </c>
      <c r="C3274" s="5" t="s">
        <v>37</v>
      </c>
      <c r="D3274" s="5" t="s">
        <v>217</v>
      </c>
      <c r="E3274" s="5">
        <v>4</v>
      </c>
      <c r="F3274" s="5" cm="1">
        <f t="array" ref="F3274">_xlfn.XLOOKUP(SALES!$D3274,TRIM(Table5[PRODUCTS]),Table5[SELLING PRICE])</f>
        <v>14000</v>
      </c>
      <c r="G3274" s="5">
        <f t="shared" si="102"/>
        <v>56000</v>
      </c>
      <c r="H3274" s="6" t="str">
        <f t="shared" si="103"/>
        <v>Jul</v>
      </c>
      <c r="I3274" s="5">
        <f>YEAR(SALES!$A3274)</f>
        <v>2024</v>
      </c>
    </row>
    <row r="3275" spans="1:9" x14ac:dyDescent="0.35">
      <c r="A3275" s="7" t="s">
        <v>3394</v>
      </c>
      <c r="B3275" s="7" t="s">
        <v>3395</v>
      </c>
      <c r="C3275" s="7" t="s">
        <v>37</v>
      </c>
      <c r="D3275" s="7" t="s">
        <v>217</v>
      </c>
      <c r="E3275" s="7">
        <v>5</v>
      </c>
      <c r="F3275" s="7" cm="1">
        <f t="array" ref="F3275">_xlfn.XLOOKUP(SALES!$D3275,TRIM(Table5[PRODUCTS]),Table5[SELLING PRICE])</f>
        <v>14000</v>
      </c>
      <c r="G3275" s="7">
        <f t="shared" si="102"/>
        <v>70000</v>
      </c>
      <c r="H3275" s="6" t="str">
        <f t="shared" si="103"/>
        <v>Aug</v>
      </c>
      <c r="I3275" s="5">
        <f>YEAR(SALES!$A3275)</f>
        <v>2024</v>
      </c>
    </row>
    <row r="3276" spans="1:9" x14ac:dyDescent="0.35">
      <c r="A3276" s="5" t="s">
        <v>3389</v>
      </c>
      <c r="B3276" s="5" t="s">
        <v>3391</v>
      </c>
      <c r="C3276" s="5" t="s">
        <v>37</v>
      </c>
      <c r="D3276" s="5" t="s">
        <v>217</v>
      </c>
      <c r="E3276" s="5">
        <v>7</v>
      </c>
      <c r="F3276" s="5" cm="1">
        <f t="array" ref="F3276">_xlfn.XLOOKUP(SALES!$D3276,TRIM(Table5[PRODUCTS]),Table5[SELLING PRICE])</f>
        <v>14000</v>
      </c>
      <c r="G3276" s="5">
        <f t="shared" si="102"/>
        <v>98000</v>
      </c>
      <c r="H3276" s="6" t="str">
        <f t="shared" si="103"/>
        <v>Aug</v>
      </c>
      <c r="I3276" s="5">
        <f>YEAR(SALES!$A3276)</f>
        <v>2024</v>
      </c>
    </row>
    <row r="3277" spans="1:9" x14ac:dyDescent="0.35">
      <c r="A3277" s="7" t="s">
        <v>3375</v>
      </c>
      <c r="B3277" s="7" t="s">
        <v>3374</v>
      </c>
      <c r="C3277" s="7" t="s">
        <v>37</v>
      </c>
      <c r="D3277" s="7" t="s">
        <v>217</v>
      </c>
      <c r="E3277" s="7">
        <v>1</v>
      </c>
      <c r="F3277" s="7" cm="1">
        <f t="array" ref="F3277">_xlfn.XLOOKUP(SALES!$D3277,TRIM(Table5[PRODUCTS]),Table5[SELLING PRICE])</f>
        <v>14000</v>
      </c>
      <c r="G3277" s="7">
        <f t="shared" si="102"/>
        <v>14000</v>
      </c>
      <c r="H3277" s="6" t="str">
        <f t="shared" si="103"/>
        <v>Aug</v>
      </c>
      <c r="I3277" s="5">
        <f>YEAR(SALES!$A3277)</f>
        <v>2024</v>
      </c>
    </row>
    <row r="3278" spans="1:9" x14ac:dyDescent="0.35">
      <c r="A3278" s="5" t="s">
        <v>3177</v>
      </c>
      <c r="B3278" s="5" t="s">
        <v>3178</v>
      </c>
      <c r="C3278" s="5" t="s">
        <v>37</v>
      </c>
      <c r="D3278" s="5" t="s">
        <v>217</v>
      </c>
      <c r="E3278" s="5">
        <v>8</v>
      </c>
      <c r="F3278" s="5" cm="1">
        <f t="array" ref="F3278">_xlfn.XLOOKUP(SALES!$D3278,TRIM(Table5[PRODUCTS]),Table5[SELLING PRICE])</f>
        <v>14000</v>
      </c>
      <c r="G3278" s="5">
        <f t="shared" si="102"/>
        <v>112000</v>
      </c>
      <c r="H3278" s="6" t="str">
        <f t="shared" si="103"/>
        <v>Sept</v>
      </c>
      <c r="I3278" s="5">
        <f>YEAR(SALES!$A3278)</f>
        <v>2024</v>
      </c>
    </row>
    <row r="3279" spans="1:9" x14ac:dyDescent="0.35">
      <c r="A3279" s="7" t="s">
        <v>3148</v>
      </c>
      <c r="B3279" s="7" t="s">
        <v>3152</v>
      </c>
      <c r="C3279" s="7" t="s">
        <v>37</v>
      </c>
      <c r="D3279" s="7" t="s">
        <v>217</v>
      </c>
      <c r="E3279" s="7">
        <v>4</v>
      </c>
      <c r="F3279" s="7" cm="1">
        <f t="array" ref="F3279">_xlfn.XLOOKUP(SALES!$D3279,TRIM(Table5[PRODUCTS]),Table5[SELLING PRICE])</f>
        <v>14000</v>
      </c>
      <c r="G3279" s="7">
        <f t="shared" si="102"/>
        <v>56000</v>
      </c>
      <c r="H3279" s="6" t="str">
        <f t="shared" si="103"/>
        <v>Sept</v>
      </c>
      <c r="I3279" s="7">
        <f>YEAR(SALES!$A3279)</f>
        <v>2024</v>
      </c>
    </row>
    <row r="3280" spans="1:9" x14ac:dyDescent="0.35">
      <c r="A3280" s="5" t="s">
        <v>3143</v>
      </c>
      <c r="B3280" s="5" t="s">
        <v>3146</v>
      </c>
      <c r="C3280" s="5" t="s">
        <v>37</v>
      </c>
      <c r="D3280" s="5" t="s">
        <v>217</v>
      </c>
      <c r="E3280" s="5">
        <v>3</v>
      </c>
      <c r="F3280" s="5" cm="1">
        <f t="array" ref="F3280">_xlfn.XLOOKUP(SALES!$D3280,TRIM(Table5[PRODUCTS]),Table5[SELLING PRICE])</f>
        <v>14000</v>
      </c>
      <c r="G3280" s="5">
        <f t="shared" si="102"/>
        <v>42000</v>
      </c>
      <c r="H3280" s="6" t="str">
        <f t="shared" si="103"/>
        <v>Sept</v>
      </c>
      <c r="I3280" s="5">
        <f>YEAR(SALES!$A3280)</f>
        <v>2024</v>
      </c>
    </row>
    <row r="3281" spans="1:9" x14ac:dyDescent="0.35">
      <c r="A3281" s="7" t="s">
        <v>2979</v>
      </c>
      <c r="B3281" s="7" t="s">
        <v>2980</v>
      </c>
      <c r="C3281" s="7" t="s">
        <v>37</v>
      </c>
      <c r="D3281" s="7" t="s">
        <v>217</v>
      </c>
      <c r="E3281" s="7">
        <v>3</v>
      </c>
      <c r="F3281" s="7" cm="1">
        <f t="array" ref="F3281">_xlfn.XLOOKUP(SALES!$D3281,TRIM(Table5[PRODUCTS]),Table5[SELLING PRICE])</f>
        <v>14000</v>
      </c>
      <c r="G3281" s="7">
        <f t="shared" si="102"/>
        <v>42000</v>
      </c>
      <c r="H3281" s="6" t="str">
        <f t="shared" si="103"/>
        <v>Oct</v>
      </c>
      <c r="I3281" s="5">
        <f>YEAR(SALES!$A3281)</f>
        <v>2024</v>
      </c>
    </row>
    <row r="3282" spans="1:9" x14ac:dyDescent="0.35">
      <c r="A3282" s="5" t="s">
        <v>2973</v>
      </c>
      <c r="B3282" s="5" t="s">
        <v>2975</v>
      </c>
      <c r="C3282" s="5" t="s">
        <v>37</v>
      </c>
      <c r="D3282" s="5" t="s">
        <v>217</v>
      </c>
      <c r="E3282" s="5">
        <v>7</v>
      </c>
      <c r="F3282" s="5" cm="1">
        <f t="array" ref="F3282">_xlfn.XLOOKUP(SALES!$D3282,TRIM(Table5[PRODUCTS]),Table5[SELLING PRICE])</f>
        <v>14000</v>
      </c>
      <c r="G3282" s="5">
        <f t="shared" si="102"/>
        <v>98000</v>
      </c>
      <c r="H3282" s="6" t="str">
        <f t="shared" si="103"/>
        <v>Oct</v>
      </c>
      <c r="I3282" s="5">
        <f>YEAR(SALES!$A3282)</f>
        <v>2024</v>
      </c>
    </row>
    <row r="3283" spans="1:9" x14ac:dyDescent="0.35">
      <c r="A3283" s="7" t="s">
        <v>2908</v>
      </c>
      <c r="B3283" s="7" t="s">
        <v>2912</v>
      </c>
      <c r="C3283" s="7" t="s">
        <v>37</v>
      </c>
      <c r="D3283" s="7" t="s">
        <v>217</v>
      </c>
      <c r="E3283" s="7">
        <v>8</v>
      </c>
      <c r="F3283" s="7" cm="1">
        <f t="array" ref="F3283">_xlfn.XLOOKUP(SALES!$D3283,TRIM(Table5[PRODUCTS]),Table5[SELLING PRICE])</f>
        <v>14000</v>
      </c>
      <c r="G3283" s="7">
        <f t="shared" si="102"/>
        <v>112000</v>
      </c>
      <c r="H3283" s="6" t="str">
        <f t="shared" si="103"/>
        <v>Oct</v>
      </c>
      <c r="I3283" s="5">
        <f>YEAR(SALES!$A3283)</f>
        <v>2024</v>
      </c>
    </row>
    <row r="3284" spans="1:9" x14ac:dyDescent="0.35">
      <c r="A3284" s="5" t="s">
        <v>2849</v>
      </c>
      <c r="B3284" s="5" t="s">
        <v>2848</v>
      </c>
      <c r="C3284" s="5" t="s">
        <v>37</v>
      </c>
      <c r="D3284" s="5" t="s">
        <v>217</v>
      </c>
      <c r="E3284" s="5">
        <v>11</v>
      </c>
      <c r="F3284" s="5" cm="1">
        <f t="array" ref="F3284">_xlfn.XLOOKUP(SALES!$D3284,TRIM(Table5[PRODUCTS]),Table5[SELLING PRICE])</f>
        <v>14000</v>
      </c>
      <c r="G3284" s="5">
        <f t="shared" si="102"/>
        <v>154000</v>
      </c>
      <c r="H3284" s="6" t="str">
        <f t="shared" si="103"/>
        <v>Oct</v>
      </c>
      <c r="I3284" s="5">
        <f>YEAR(SALES!$A3284)</f>
        <v>2024</v>
      </c>
    </row>
    <row r="3285" spans="1:9" x14ac:dyDescent="0.35">
      <c r="A3285" s="7" t="s">
        <v>2844</v>
      </c>
      <c r="B3285" s="7" t="s">
        <v>2843</v>
      </c>
      <c r="C3285" s="7" t="s">
        <v>37</v>
      </c>
      <c r="D3285" s="7" t="s">
        <v>217</v>
      </c>
      <c r="E3285" s="7">
        <v>11</v>
      </c>
      <c r="F3285" s="7" cm="1">
        <f t="array" ref="F3285">_xlfn.XLOOKUP(SALES!$D3285,TRIM(Table5[PRODUCTS]),Table5[SELLING PRICE])</f>
        <v>14000</v>
      </c>
      <c r="G3285" s="7">
        <f t="shared" si="102"/>
        <v>154000</v>
      </c>
      <c r="H3285" s="6" t="str">
        <f t="shared" si="103"/>
        <v>Oct</v>
      </c>
      <c r="I3285" s="7">
        <f>YEAR(SALES!$A3285)</f>
        <v>2024</v>
      </c>
    </row>
    <row r="3286" spans="1:9" x14ac:dyDescent="0.35">
      <c r="A3286" s="5" t="s">
        <v>2720</v>
      </c>
      <c r="B3286" s="5" t="s">
        <v>2725</v>
      </c>
      <c r="C3286" s="5" t="s">
        <v>37</v>
      </c>
      <c r="D3286" s="5" t="s">
        <v>217</v>
      </c>
      <c r="E3286" s="5">
        <v>5</v>
      </c>
      <c r="F3286" s="5" cm="1">
        <f t="array" ref="F3286">_xlfn.XLOOKUP(SALES!$D3286,TRIM(Table5[PRODUCTS]),Table5[SELLING PRICE])</f>
        <v>14000</v>
      </c>
      <c r="G3286" s="5">
        <f t="shared" si="102"/>
        <v>70000</v>
      </c>
      <c r="H3286" s="6" t="str">
        <f t="shared" si="103"/>
        <v>Nov</v>
      </c>
      <c r="I3286" s="5">
        <f>YEAR(SALES!$A3286)</f>
        <v>2024</v>
      </c>
    </row>
    <row r="3287" spans="1:9" x14ac:dyDescent="0.35">
      <c r="A3287" s="7" t="s">
        <v>2720</v>
      </c>
      <c r="B3287" s="7" t="s">
        <v>2722</v>
      </c>
      <c r="C3287" s="7" t="s">
        <v>37</v>
      </c>
      <c r="D3287" s="7" t="s">
        <v>217</v>
      </c>
      <c r="E3287" s="7">
        <v>6</v>
      </c>
      <c r="F3287" s="7" cm="1">
        <f t="array" ref="F3287">_xlfn.XLOOKUP(SALES!$D3287,TRIM(Table5[PRODUCTS]),Table5[SELLING PRICE])</f>
        <v>14000</v>
      </c>
      <c r="G3287" s="7">
        <f t="shared" si="102"/>
        <v>84000</v>
      </c>
      <c r="H3287" s="6" t="str">
        <f t="shared" si="103"/>
        <v>Nov</v>
      </c>
      <c r="I3287" s="5">
        <f>YEAR(SALES!$A3287)</f>
        <v>2024</v>
      </c>
    </row>
    <row r="3288" spans="1:9" x14ac:dyDescent="0.35">
      <c r="A3288" s="5" t="s">
        <v>2707</v>
      </c>
      <c r="B3288" s="5" t="s">
        <v>2710</v>
      </c>
      <c r="C3288" s="5" t="s">
        <v>37</v>
      </c>
      <c r="D3288" s="5" t="s">
        <v>217</v>
      </c>
      <c r="E3288" s="5">
        <v>12</v>
      </c>
      <c r="F3288" s="5" cm="1">
        <f t="array" ref="F3288">_xlfn.XLOOKUP(SALES!$D3288,TRIM(Table5[PRODUCTS]),Table5[SELLING PRICE])</f>
        <v>14000</v>
      </c>
      <c r="G3288" s="5">
        <f t="shared" si="102"/>
        <v>168000</v>
      </c>
      <c r="H3288" s="6" t="str">
        <f t="shared" si="103"/>
        <v>Nov</v>
      </c>
      <c r="I3288" s="5">
        <f>YEAR(SALES!$A3288)</f>
        <v>2024</v>
      </c>
    </row>
    <row r="3289" spans="1:9" x14ac:dyDescent="0.35">
      <c r="A3289" s="7" t="s">
        <v>2693</v>
      </c>
      <c r="B3289" s="7" t="s">
        <v>2694</v>
      </c>
      <c r="C3289" s="7" t="s">
        <v>37</v>
      </c>
      <c r="D3289" s="7" t="s">
        <v>217</v>
      </c>
      <c r="E3289" s="7">
        <v>6</v>
      </c>
      <c r="F3289" s="7" cm="1">
        <f t="array" ref="F3289">_xlfn.XLOOKUP(SALES!$D3289,TRIM(Table5[PRODUCTS]),Table5[SELLING PRICE])</f>
        <v>14000</v>
      </c>
      <c r="G3289" s="7">
        <f t="shared" si="102"/>
        <v>84000</v>
      </c>
      <c r="H3289" s="6" t="str">
        <f t="shared" si="103"/>
        <v>Nov</v>
      </c>
      <c r="I3289" s="5">
        <f>YEAR(SALES!$A3289)</f>
        <v>2024</v>
      </c>
    </row>
    <row r="3290" spans="1:9" x14ac:dyDescent="0.35">
      <c r="A3290" s="5" t="s">
        <v>2687</v>
      </c>
      <c r="B3290" s="5" t="s">
        <v>2691</v>
      </c>
      <c r="C3290" s="5" t="s">
        <v>37</v>
      </c>
      <c r="D3290" s="5" t="s">
        <v>217</v>
      </c>
      <c r="E3290" s="5">
        <v>6</v>
      </c>
      <c r="F3290" s="5" cm="1">
        <f t="array" ref="F3290">_xlfn.XLOOKUP(SALES!$D3290,TRIM(Table5[PRODUCTS]),Table5[SELLING PRICE])</f>
        <v>14000</v>
      </c>
      <c r="G3290" s="5">
        <f t="shared" si="102"/>
        <v>84000</v>
      </c>
      <c r="H3290" s="6" t="str">
        <f t="shared" si="103"/>
        <v>Nov</v>
      </c>
      <c r="I3290" s="5">
        <f>YEAR(SALES!$A3290)</f>
        <v>2024</v>
      </c>
    </row>
    <row r="3291" spans="1:9" x14ac:dyDescent="0.35">
      <c r="A3291" s="7" t="s">
        <v>2595</v>
      </c>
      <c r="B3291" s="7" t="s">
        <v>2594</v>
      </c>
      <c r="C3291" s="7" t="s">
        <v>37</v>
      </c>
      <c r="D3291" s="7" t="s">
        <v>217</v>
      </c>
      <c r="E3291" s="7">
        <v>7</v>
      </c>
      <c r="F3291" s="7" cm="1">
        <f t="array" ref="F3291">_xlfn.XLOOKUP(SALES!$D3291,TRIM(Table5[PRODUCTS]),Table5[SELLING PRICE])</f>
        <v>14000</v>
      </c>
      <c r="G3291" s="7">
        <f t="shared" si="102"/>
        <v>98000</v>
      </c>
      <c r="H3291" s="6" t="str">
        <f t="shared" si="103"/>
        <v>Dec</v>
      </c>
      <c r="I3291" s="7">
        <f>YEAR(SALES!$A3291)</f>
        <v>2024</v>
      </c>
    </row>
    <row r="3292" spans="1:9" x14ac:dyDescent="0.35">
      <c r="A3292" s="5" t="s">
        <v>2568</v>
      </c>
      <c r="B3292" s="5" t="s">
        <v>2572</v>
      </c>
      <c r="C3292" s="5" t="s">
        <v>37</v>
      </c>
      <c r="D3292" s="5" t="s">
        <v>217</v>
      </c>
      <c r="E3292" s="5">
        <v>5</v>
      </c>
      <c r="F3292" s="5" cm="1">
        <f t="array" ref="F3292">_xlfn.XLOOKUP(SALES!$D3292,TRIM(Table5[PRODUCTS]),Table5[SELLING PRICE])</f>
        <v>14000</v>
      </c>
      <c r="G3292" s="5">
        <f t="shared" si="102"/>
        <v>70000</v>
      </c>
      <c r="H3292" s="6" t="str">
        <f t="shared" si="103"/>
        <v>Dec</v>
      </c>
      <c r="I3292" s="5">
        <f>YEAR(SALES!$A3292)</f>
        <v>2024</v>
      </c>
    </row>
    <row r="3293" spans="1:9" x14ac:dyDescent="0.35">
      <c r="A3293" s="7" t="s">
        <v>2536</v>
      </c>
      <c r="B3293" s="7" t="s">
        <v>2537</v>
      </c>
      <c r="C3293" s="7" t="s">
        <v>37</v>
      </c>
      <c r="D3293" s="7" t="s">
        <v>217</v>
      </c>
      <c r="E3293" s="7">
        <v>1</v>
      </c>
      <c r="F3293" s="7" cm="1">
        <f t="array" ref="F3293">_xlfn.XLOOKUP(SALES!$D3293,TRIM(Table5[PRODUCTS]),Table5[SELLING PRICE])</f>
        <v>14000</v>
      </c>
      <c r="G3293" s="7">
        <f t="shared" si="102"/>
        <v>14000</v>
      </c>
      <c r="H3293" s="6" t="str">
        <f t="shared" si="103"/>
        <v>Dec</v>
      </c>
      <c r="I3293" s="5">
        <f>YEAR(SALES!$A3293)</f>
        <v>2024</v>
      </c>
    </row>
    <row r="3294" spans="1:9" x14ac:dyDescent="0.35">
      <c r="A3294" s="5" t="s">
        <v>2491</v>
      </c>
      <c r="B3294" s="5" t="s">
        <v>2497</v>
      </c>
      <c r="C3294" s="5" t="s">
        <v>37</v>
      </c>
      <c r="D3294" s="5" t="s">
        <v>217</v>
      </c>
      <c r="E3294" s="5">
        <v>12</v>
      </c>
      <c r="F3294" s="5" cm="1">
        <f t="array" ref="F3294">_xlfn.XLOOKUP(SALES!$D3294,TRIM(Table5[PRODUCTS]),Table5[SELLING PRICE])</f>
        <v>14000</v>
      </c>
      <c r="G3294" s="5">
        <f t="shared" si="102"/>
        <v>168000</v>
      </c>
      <c r="H3294" s="6" t="str">
        <f t="shared" si="103"/>
        <v>Dec</v>
      </c>
      <c r="I3294" s="5">
        <f>YEAR(SALES!$A3294)</f>
        <v>2024</v>
      </c>
    </row>
    <row r="3295" spans="1:9" x14ac:dyDescent="0.35">
      <c r="A3295" s="7" t="s">
        <v>2478</v>
      </c>
      <c r="B3295" s="7" t="s">
        <v>2480</v>
      </c>
      <c r="C3295" s="7" t="s">
        <v>37</v>
      </c>
      <c r="D3295" s="7" t="s">
        <v>217</v>
      </c>
      <c r="E3295" s="7">
        <v>10</v>
      </c>
      <c r="F3295" s="7" cm="1">
        <f t="array" ref="F3295">_xlfn.XLOOKUP(SALES!$D3295,TRIM(Table5[PRODUCTS]),Table5[SELLING PRICE])</f>
        <v>14000</v>
      </c>
      <c r="G3295" s="7">
        <f t="shared" si="102"/>
        <v>140000</v>
      </c>
      <c r="H3295" s="6" t="str">
        <f t="shared" si="103"/>
        <v>Dec</v>
      </c>
      <c r="I3295" s="5">
        <f>YEAR(SALES!$A3295)</f>
        <v>2024</v>
      </c>
    </row>
    <row r="3296" spans="1:9" x14ac:dyDescent="0.35">
      <c r="A3296" s="5" t="s">
        <v>2454</v>
      </c>
      <c r="B3296" s="5" t="s">
        <v>2462</v>
      </c>
      <c r="C3296" s="5" t="s">
        <v>37</v>
      </c>
      <c r="D3296" s="5" t="s">
        <v>217</v>
      </c>
      <c r="E3296" s="5">
        <v>1</v>
      </c>
      <c r="F3296" s="5" cm="1">
        <f t="array" ref="F3296">_xlfn.XLOOKUP(SALES!$D3296,TRIM(Table5[PRODUCTS]),Table5[SELLING PRICE])</f>
        <v>14000</v>
      </c>
      <c r="G3296" s="5">
        <f t="shared" si="102"/>
        <v>14000</v>
      </c>
      <c r="H3296" s="6" t="str">
        <f t="shared" si="103"/>
        <v>Dec</v>
      </c>
      <c r="I3296" s="5">
        <f>YEAR(SALES!$A3296)</f>
        <v>2024</v>
      </c>
    </row>
    <row r="3297" spans="1:9" x14ac:dyDescent="0.35">
      <c r="A3297" s="7" t="s">
        <v>2411</v>
      </c>
      <c r="B3297" s="7" t="s">
        <v>2416</v>
      </c>
      <c r="C3297" s="7" t="s">
        <v>37</v>
      </c>
      <c r="D3297" s="7" t="s">
        <v>217</v>
      </c>
      <c r="E3297" s="7">
        <v>3</v>
      </c>
      <c r="F3297" s="7" cm="1">
        <f t="array" ref="F3297">_xlfn.XLOOKUP(SALES!$D3297,TRIM(Table5[PRODUCTS]),Table5[SELLING PRICE])</f>
        <v>14000</v>
      </c>
      <c r="G3297" s="7">
        <f t="shared" si="102"/>
        <v>42000</v>
      </c>
      <c r="H3297" s="6" t="str">
        <f t="shared" si="103"/>
        <v>Jan</v>
      </c>
      <c r="I3297" s="7">
        <f>YEAR(SALES!$A3297)</f>
        <v>2025</v>
      </c>
    </row>
    <row r="3298" spans="1:9" x14ac:dyDescent="0.35">
      <c r="A3298" s="5" t="s">
        <v>2336</v>
      </c>
      <c r="B3298" s="5" t="s">
        <v>2339</v>
      </c>
      <c r="C3298" s="5" t="s">
        <v>37</v>
      </c>
      <c r="D3298" s="5" t="s">
        <v>217</v>
      </c>
      <c r="E3298" s="5">
        <v>4</v>
      </c>
      <c r="F3298" s="5" cm="1">
        <f t="array" ref="F3298">_xlfn.XLOOKUP(SALES!$D3298,TRIM(Table5[PRODUCTS]),Table5[SELLING PRICE])</f>
        <v>14000</v>
      </c>
      <c r="G3298" s="5">
        <f t="shared" si="102"/>
        <v>56000</v>
      </c>
      <c r="H3298" s="6" t="str">
        <f t="shared" si="103"/>
        <v>Jan</v>
      </c>
      <c r="I3298" s="5">
        <f>YEAR(SALES!$A3298)</f>
        <v>2025</v>
      </c>
    </row>
    <row r="3299" spans="1:9" x14ac:dyDescent="0.35">
      <c r="A3299" s="7" t="s">
        <v>2314</v>
      </c>
      <c r="B3299" s="7" t="s">
        <v>2313</v>
      </c>
      <c r="C3299" s="7" t="s">
        <v>37</v>
      </c>
      <c r="D3299" s="7" t="s">
        <v>217</v>
      </c>
      <c r="E3299" s="7">
        <v>1</v>
      </c>
      <c r="F3299" s="7" cm="1">
        <f t="array" ref="F3299">_xlfn.XLOOKUP(SALES!$D3299,TRIM(Table5[PRODUCTS]),Table5[SELLING PRICE])</f>
        <v>14000</v>
      </c>
      <c r="G3299" s="7">
        <f t="shared" si="102"/>
        <v>14000</v>
      </c>
      <c r="H3299" s="6" t="str">
        <f t="shared" si="103"/>
        <v>Jan</v>
      </c>
      <c r="I3299" s="5">
        <f>YEAR(SALES!$A3299)</f>
        <v>2025</v>
      </c>
    </row>
    <row r="3300" spans="1:9" x14ac:dyDescent="0.35">
      <c r="A3300" s="5" t="s">
        <v>2304</v>
      </c>
      <c r="B3300" s="5" t="s">
        <v>2303</v>
      </c>
      <c r="C3300" s="5" t="s">
        <v>37</v>
      </c>
      <c r="D3300" s="5" t="s">
        <v>217</v>
      </c>
      <c r="E3300" s="5">
        <v>2</v>
      </c>
      <c r="F3300" s="5" cm="1">
        <f t="array" ref="F3300">_xlfn.XLOOKUP(SALES!$D3300,TRIM(Table5[PRODUCTS]),Table5[SELLING PRICE])</f>
        <v>14000</v>
      </c>
      <c r="G3300" s="5">
        <f t="shared" si="102"/>
        <v>28000</v>
      </c>
      <c r="H3300" s="6" t="str">
        <f t="shared" si="103"/>
        <v>Jan</v>
      </c>
      <c r="I3300" s="5">
        <f>YEAR(SALES!$A3300)</f>
        <v>2025</v>
      </c>
    </row>
    <row r="3301" spans="1:9" x14ac:dyDescent="0.35">
      <c r="A3301" s="7" t="s">
        <v>2286</v>
      </c>
      <c r="B3301" s="7" t="s">
        <v>2292</v>
      </c>
      <c r="C3301" s="7" t="s">
        <v>37</v>
      </c>
      <c r="D3301" s="7" t="s">
        <v>217</v>
      </c>
      <c r="E3301" s="7">
        <v>11</v>
      </c>
      <c r="F3301" s="7" cm="1">
        <f t="array" ref="F3301">_xlfn.XLOOKUP(SALES!$D3301,TRIM(Table5[PRODUCTS]),Table5[SELLING PRICE])</f>
        <v>14000</v>
      </c>
      <c r="G3301" s="7">
        <f t="shared" si="102"/>
        <v>154000</v>
      </c>
      <c r="H3301" s="6" t="str">
        <f t="shared" si="103"/>
        <v>Jan</v>
      </c>
      <c r="I3301" s="5">
        <f>YEAR(SALES!$A3301)</f>
        <v>2025</v>
      </c>
    </row>
    <row r="3302" spans="1:9" x14ac:dyDescent="0.35">
      <c r="A3302" s="5" t="s">
        <v>2286</v>
      </c>
      <c r="B3302" s="5" t="s">
        <v>2288</v>
      </c>
      <c r="C3302" s="5" t="s">
        <v>37</v>
      </c>
      <c r="D3302" s="5" t="s">
        <v>217</v>
      </c>
      <c r="E3302" s="5">
        <v>4</v>
      </c>
      <c r="F3302" s="5" cm="1">
        <f t="array" ref="F3302">_xlfn.XLOOKUP(SALES!$D3302,TRIM(Table5[PRODUCTS]),Table5[SELLING PRICE])</f>
        <v>14000</v>
      </c>
      <c r="G3302" s="5">
        <f t="shared" si="102"/>
        <v>56000</v>
      </c>
      <c r="H3302" s="6" t="str">
        <f t="shared" si="103"/>
        <v>Jan</v>
      </c>
      <c r="I3302" s="5">
        <f>YEAR(SALES!$A3302)</f>
        <v>2025</v>
      </c>
    </row>
    <row r="3303" spans="1:9" x14ac:dyDescent="0.35">
      <c r="A3303" s="7" t="s">
        <v>2266</v>
      </c>
      <c r="B3303" s="7" t="s">
        <v>2265</v>
      </c>
      <c r="C3303" s="7" t="s">
        <v>37</v>
      </c>
      <c r="D3303" s="7" t="s">
        <v>217</v>
      </c>
      <c r="E3303" s="7">
        <v>3</v>
      </c>
      <c r="F3303" s="7" cm="1">
        <f t="array" ref="F3303">_xlfn.XLOOKUP(SALES!$D3303,TRIM(Table5[PRODUCTS]),Table5[SELLING PRICE])</f>
        <v>14000</v>
      </c>
      <c r="G3303" s="7">
        <f t="shared" si="102"/>
        <v>42000</v>
      </c>
      <c r="H3303" s="6" t="str">
        <f t="shared" si="103"/>
        <v>Jan</v>
      </c>
      <c r="I3303" s="7">
        <f>YEAR(SALES!$A3303)</f>
        <v>2025</v>
      </c>
    </row>
    <row r="3304" spans="1:9" x14ac:dyDescent="0.35">
      <c r="A3304" s="5" t="s">
        <v>2253</v>
      </c>
      <c r="B3304" s="5" t="s">
        <v>2254</v>
      </c>
      <c r="C3304" s="5" t="s">
        <v>37</v>
      </c>
      <c r="D3304" s="5" t="s">
        <v>217</v>
      </c>
      <c r="E3304" s="5">
        <v>9</v>
      </c>
      <c r="F3304" s="5" cm="1">
        <f t="array" ref="F3304">_xlfn.XLOOKUP(SALES!$D3304,TRIM(Table5[PRODUCTS]),Table5[SELLING PRICE])</f>
        <v>14000</v>
      </c>
      <c r="G3304" s="5">
        <f t="shared" si="102"/>
        <v>126000</v>
      </c>
      <c r="H3304" s="6" t="str">
        <f t="shared" si="103"/>
        <v>Jan</v>
      </c>
      <c r="I3304" s="5">
        <f>YEAR(SALES!$A3304)</f>
        <v>2025</v>
      </c>
    </row>
    <row r="3305" spans="1:9" x14ac:dyDescent="0.35">
      <c r="A3305" s="7" t="s">
        <v>2247</v>
      </c>
      <c r="B3305" s="7" t="s">
        <v>2249</v>
      </c>
      <c r="C3305" s="7" t="s">
        <v>37</v>
      </c>
      <c r="D3305" s="7" t="s">
        <v>217</v>
      </c>
      <c r="E3305" s="7">
        <v>9</v>
      </c>
      <c r="F3305" s="7" cm="1">
        <f t="array" ref="F3305">_xlfn.XLOOKUP(SALES!$D3305,TRIM(Table5[PRODUCTS]),Table5[SELLING PRICE])</f>
        <v>14000</v>
      </c>
      <c r="G3305" s="7">
        <f t="shared" si="102"/>
        <v>126000</v>
      </c>
      <c r="H3305" s="6" t="str">
        <f t="shared" si="103"/>
        <v>Jan</v>
      </c>
      <c r="I3305" s="5">
        <f>YEAR(SALES!$A3305)</f>
        <v>2025</v>
      </c>
    </row>
    <row r="3306" spans="1:9" x14ac:dyDescent="0.35">
      <c r="A3306" s="5" t="s">
        <v>2230</v>
      </c>
      <c r="B3306" s="5" t="s">
        <v>2232</v>
      </c>
      <c r="C3306" s="5" t="s">
        <v>37</v>
      </c>
      <c r="D3306" s="5" t="s">
        <v>217</v>
      </c>
      <c r="E3306" s="5">
        <v>12</v>
      </c>
      <c r="F3306" s="5" cm="1">
        <f t="array" ref="F3306">_xlfn.XLOOKUP(SALES!$D3306,TRIM(Table5[PRODUCTS]),Table5[SELLING PRICE])</f>
        <v>14000</v>
      </c>
      <c r="G3306" s="5">
        <f t="shared" si="102"/>
        <v>168000</v>
      </c>
      <c r="H3306" s="6" t="str">
        <f t="shared" si="103"/>
        <v>Feb</v>
      </c>
      <c r="I3306" s="5">
        <f>YEAR(SALES!$A3306)</f>
        <v>2025</v>
      </c>
    </row>
    <row r="3307" spans="1:9" x14ac:dyDescent="0.35">
      <c r="A3307" s="7" t="s">
        <v>2173</v>
      </c>
      <c r="B3307" s="7" t="s">
        <v>2177</v>
      </c>
      <c r="C3307" s="7" t="s">
        <v>37</v>
      </c>
      <c r="D3307" s="7" t="s">
        <v>217</v>
      </c>
      <c r="E3307" s="7">
        <v>7</v>
      </c>
      <c r="F3307" s="7" cm="1">
        <f t="array" ref="F3307">_xlfn.XLOOKUP(SALES!$D3307,TRIM(Table5[PRODUCTS]),Table5[SELLING PRICE])</f>
        <v>14000</v>
      </c>
      <c r="G3307" s="7">
        <f t="shared" si="102"/>
        <v>98000</v>
      </c>
      <c r="H3307" s="6" t="str">
        <f t="shared" si="103"/>
        <v>Feb</v>
      </c>
      <c r="I3307" s="5">
        <f>YEAR(SALES!$A3307)</f>
        <v>2025</v>
      </c>
    </row>
    <row r="3308" spans="1:9" x14ac:dyDescent="0.35">
      <c r="A3308" s="5" t="s">
        <v>2158</v>
      </c>
      <c r="B3308" s="5" t="s">
        <v>2163</v>
      </c>
      <c r="C3308" s="5" t="s">
        <v>37</v>
      </c>
      <c r="D3308" s="5" t="s">
        <v>217</v>
      </c>
      <c r="E3308" s="5">
        <v>14</v>
      </c>
      <c r="F3308" s="5" cm="1">
        <f t="array" ref="F3308">_xlfn.XLOOKUP(SALES!$D3308,TRIM(Table5[PRODUCTS]),Table5[SELLING PRICE])</f>
        <v>14000</v>
      </c>
      <c r="G3308" s="5">
        <f t="shared" si="102"/>
        <v>196000</v>
      </c>
      <c r="H3308" s="6" t="str">
        <f t="shared" si="103"/>
        <v>Feb</v>
      </c>
      <c r="I3308" s="5">
        <f>YEAR(SALES!$A3308)</f>
        <v>2025</v>
      </c>
    </row>
    <row r="3309" spans="1:9" x14ac:dyDescent="0.35">
      <c r="A3309" s="7" t="s">
        <v>2101</v>
      </c>
      <c r="B3309" s="7" t="s">
        <v>2104</v>
      </c>
      <c r="C3309" s="7" t="s">
        <v>37</v>
      </c>
      <c r="D3309" s="7" t="s">
        <v>217</v>
      </c>
      <c r="E3309" s="7">
        <v>5</v>
      </c>
      <c r="F3309" s="7" cm="1">
        <f t="array" ref="F3309">_xlfn.XLOOKUP(SALES!$D3309,TRIM(Table5[PRODUCTS]),Table5[SELLING PRICE])</f>
        <v>14000</v>
      </c>
      <c r="G3309" s="7">
        <f t="shared" si="102"/>
        <v>70000</v>
      </c>
      <c r="H3309" s="6" t="str">
        <f t="shared" si="103"/>
        <v>Feb</v>
      </c>
      <c r="I3309" s="7">
        <f>YEAR(SALES!$A3309)</f>
        <v>2025</v>
      </c>
    </row>
    <row r="3310" spans="1:9" x14ac:dyDescent="0.35">
      <c r="A3310" s="5" t="s">
        <v>2075</v>
      </c>
      <c r="B3310" s="5" t="s">
        <v>2079</v>
      </c>
      <c r="C3310" s="5" t="s">
        <v>37</v>
      </c>
      <c r="D3310" s="5" t="s">
        <v>217</v>
      </c>
      <c r="E3310" s="5">
        <v>1</v>
      </c>
      <c r="F3310" s="5" cm="1">
        <f t="array" ref="F3310">_xlfn.XLOOKUP(SALES!$D3310,TRIM(Table5[PRODUCTS]),Table5[SELLING PRICE])</f>
        <v>14000</v>
      </c>
      <c r="G3310" s="5">
        <f t="shared" si="102"/>
        <v>14000</v>
      </c>
      <c r="H3310" s="6" t="str">
        <f t="shared" si="103"/>
        <v>Feb</v>
      </c>
      <c r="I3310" s="5">
        <f>YEAR(SALES!$A3310)</f>
        <v>2025</v>
      </c>
    </row>
    <row r="3311" spans="1:9" x14ac:dyDescent="0.35">
      <c r="A3311" s="7" t="s">
        <v>2070</v>
      </c>
      <c r="B3311" s="7" t="s">
        <v>2072</v>
      </c>
      <c r="C3311" s="7" t="s">
        <v>37</v>
      </c>
      <c r="D3311" s="7" t="s">
        <v>217</v>
      </c>
      <c r="E3311" s="7">
        <v>8</v>
      </c>
      <c r="F3311" s="7" cm="1">
        <f t="array" ref="F3311">_xlfn.XLOOKUP(SALES!$D3311,TRIM(Table5[PRODUCTS]),Table5[SELLING PRICE])</f>
        <v>14000</v>
      </c>
      <c r="G3311" s="7">
        <f t="shared" si="102"/>
        <v>112000</v>
      </c>
      <c r="H3311" s="6" t="str">
        <f t="shared" si="103"/>
        <v>Feb</v>
      </c>
      <c r="I3311" s="5">
        <f>YEAR(SALES!$A3311)</f>
        <v>2025</v>
      </c>
    </row>
    <row r="3312" spans="1:9" x14ac:dyDescent="0.35">
      <c r="A3312" s="5" t="s">
        <v>2063</v>
      </c>
      <c r="B3312" s="5" t="s">
        <v>2067</v>
      </c>
      <c r="C3312" s="5" t="s">
        <v>37</v>
      </c>
      <c r="D3312" s="5" t="s">
        <v>217</v>
      </c>
      <c r="E3312" s="5">
        <v>5</v>
      </c>
      <c r="F3312" s="5" cm="1">
        <f t="array" ref="F3312">_xlfn.XLOOKUP(SALES!$D3312,TRIM(Table5[PRODUCTS]),Table5[SELLING PRICE])</f>
        <v>14000</v>
      </c>
      <c r="G3312" s="5">
        <f t="shared" si="102"/>
        <v>70000</v>
      </c>
      <c r="H3312" s="6" t="str">
        <f t="shared" si="103"/>
        <v>Feb</v>
      </c>
      <c r="I3312" s="5">
        <f>YEAR(SALES!$A3312)</f>
        <v>2025</v>
      </c>
    </row>
    <row r="3313" spans="1:9" x14ac:dyDescent="0.35">
      <c r="A3313" s="7" t="s">
        <v>2056</v>
      </c>
      <c r="B3313" s="7" t="s">
        <v>2055</v>
      </c>
      <c r="C3313" s="7" t="s">
        <v>37</v>
      </c>
      <c r="D3313" s="7" t="s">
        <v>217</v>
      </c>
      <c r="E3313" s="7">
        <v>9</v>
      </c>
      <c r="F3313" s="7" cm="1">
        <f t="array" ref="F3313">_xlfn.XLOOKUP(SALES!$D3313,TRIM(Table5[PRODUCTS]),Table5[SELLING PRICE])</f>
        <v>14000</v>
      </c>
      <c r="G3313" s="7">
        <f t="shared" si="102"/>
        <v>126000</v>
      </c>
      <c r="H3313" s="6" t="str">
        <f t="shared" si="103"/>
        <v>Feb</v>
      </c>
      <c r="I3313" s="5">
        <f>YEAR(SALES!$A3313)</f>
        <v>2025</v>
      </c>
    </row>
    <row r="3314" spans="1:9" x14ac:dyDescent="0.35">
      <c r="A3314" s="5" t="s">
        <v>2003</v>
      </c>
      <c r="B3314" s="5" t="s">
        <v>2009</v>
      </c>
      <c r="C3314" s="5" t="s">
        <v>37</v>
      </c>
      <c r="D3314" s="5" t="s">
        <v>217</v>
      </c>
      <c r="E3314" s="5">
        <v>8</v>
      </c>
      <c r="F3314" s="5" cm="1">
        <f t="array" ref="F3314">_xlfn.XLOOKUP(SALES!$D3314,TRIM(Table5[PRODUCTS]),Table5[SELLING PRICE])</f>
        <v>14000</v>
      </c>
      <c r="G3314" s="5">
        <f t="shared" si="102"/>
        <v>112000</v>
      </c>
      <c r="H3314" s="6" t="str">
        <f t="shared" si="103"/>
        <v>Mar</v>
      </c>
      <c r="I3314" s="5">
        <f>YEAR(SALES!$A3314)</f>
        <v>2025</v>
      </c>
    </row>
    <row r="3315" spans="1:9" x14ac:dyDescent="0.35">
      <c r="A3315" s="7" t="s">
        <v>1939</v>
      </c>
      <c r="B3315" s="7" t="s">
        <v>1944</v>
      </c>
      <c r="C3315" s="7" t="s">
        <v>37</v>
      </c>
      <c r="D3315" s="7" t="s">
        <v>217</v>
      </c>
      <c r="E3315" s="7">
        <v>5</v>
      </c>
      <c r="F3315" s="7" cm="1">
        <f t="array" ref="F3315">_xlfn.XLOOKUP(SALES!$D3315,TRIM(Table5[PRODUCTS]),Table5[SELLING PRICE])</f>
        <v>14000</v>
      </c>
      <c r="G3315" s="7">
        <f t="shared" si="102"/>
        <v>70000</v>
      </c>
      <c r="H3315" s="6" t="str">
        <f t="shared" si="103"/>
        <v>Mar</v>
      </c>
      <c r="I3315" s="7">
        <f>YEAR(SALES!$A3315)</f>
        <v>2025</v>
      </c>
    </row>
    <row r="3316" spans="1:9" x14ac:dyDescent="0.35">
      <c r="A3316" s="5" t="s">
        <v>1939</v>
      </c>
      <c r="B3316" s="5" t="s">
        <v>1943</v>
      </c>
      <c r="C3316" s="5" t="s">
        <v>37</v>
      </c>
      <c r="D3316" s="5" t="s">
        <v>217</v>
      </c>
      <c r="E3316" s="5">
        <v>3</v>
      </c>
      <c r="F3316" s="5" cm="1">
        <f t="array" ref="F3316">_xlfn.XLOOKUP(SALES!$D3316,TRIM(Table5[PRODUCTS]),Table5[SELLING PRICE])</f>
        <v>14000</v>
      </c>
      <c r="G3316" s="5">
        <f t="shared" si="102"/>
        <v>42000</v>
      </c>
      <c r="H3316" s="6" t="str">
        <f t="shared" si="103"/>
        <v>Mar</v>
      </c>
      <c r="I3316" s="5">
        <f>YEAR(SALES!$A3316)</f>
        <v>2025</v>
      </c>
    </row>
    <row r="3317" spans="1:9" x14ac:dyDescent="0.35">
      <c r="A3317" s="7" t="s">
        <v>1921</v>
      </c>
      <c r="B3317" s="7" t="s">
        <v>1922</v>
      </c>
      <c r="C3317" s="7" t="s">
        <v>37</v>
      </c>
      <c r="D3317" s="7" t="s">
        <v>217</v>
      </c>
      <c r="E3317" s="7">
        <v>13</v>
      </c>
      <c r="F3317" s="7" cm="1">
        <f t="array" ref="F3317">_xlfn.XLOOKUP(SALES!$D3317,TRIM(Table5[PRODUCTS]),Table5[SELLING PRICE])</f>
        <v>14000</v>
      </c>
      <c r="G3317" s="7">
        <f t="shared" si="102"/>
        <v>182000</v>
      </c>
      <c r="H3317" s="6" t="str">
        <f t="shared" si="103"/>
        <v>Mar</v>
      </c>
      <c r="I3317" s="5">
        <f>YEAR(SALES!$A3317)</f>
        <v>2025</v>
      </c>
    </row>
    <row r="3318" spans="1:9" x14ac:dyDescent="0.35">
      <c r="A3318" s="5" t="s">
        <v>1909</v>
      </c>
      <c r="B3318" s="5" t="s">
        <v>1908</v>
      </c>
      <c r="C3318" s="5" t="s">
        <v>37</v>
      </c>
      <c r="D3318" s="5" t="s">
        <v>217</v>
      </c>
      <c r="E3318" s="5">
        <v>14</v>
      </c>
      <c r="F3318" s="5" cm="1">
        <f t="array" ref="F3318">_xlfn.XLOOKUP(SALES!$D3318,TRIM(Table5[PRODUCTS]),Table5[SELLING PRICE])</f>
        <v>14000</v>
      </c>
      <c r="G3318" s="5">
        <f t="shared" si="102"/>
        <v>196000</v>
      </c>
      <c r="H3318" s="6" t="str">
        <f t="shared" si="103"/>
        <v>Mar</v>
      </c>
      <c r="I3318" s="5">
        <f>YEAR(SALES!$A3318)</f>
        <v>2025</v>
      </c>
    </row>
    <row r="3319" spans="1:9" x14ac:dyDescent="0.35">
      <c r="A3319" s="7" t="s">
        <v>1882</v>
      </c>
      <c r="B3319" s="7" t="s">
        <v>1883</v>
      </c>
      <c r="C3319" s="7" t="s">
        <v>37</v>
      </c>
      <c r="D3319" s="7" t="s">
        <v>217</v>
      </c>
      <c r="E3319" s="7">
        <v>14</v>
      </c>
      <c r="F3319" s="7" cm="1">
        <f t="array" ref="F3319">_xlfn.XLOOKUP(SALES!$D3319,TRIM(Table5[PRODUCTS]),Table5[SELLING PRICE])</f>
        <v>14000</v>
      </c>
      <c r="G3319" s="7">
        <f t="shared" si="102"/>
        <v>196000</v>
      </c>
      <c r="H3319" s="6" t="str">
        <f t="shared" si="103"/>
        <v>Mar</v>
      </c>
      <c r="I3319" s="5">
        <f>YEAR(SALES!$A3319)</f>
        <v>2025</v>
      </c>
    </row>
    <row r="3320" spans="1:9" x14ac:dyDescent="0.35">
      <c r="A3320" s="5" t="s">
        <v>1838</v>
      </c>
      <c r="B3320" s="5" t="s">
        <v>1846</v>
      </c>
      <c r="C3320" s="5" t="s">
        <v>37</v>
      </c>
      <c r="D3320" s="5" t="s">
        <v>217</v>
      </c>
      <c r="E3320" s="5">
        <v>3</v>
      </c>
      <c r="F3320" s="5" cm="1">
        <f t="array" ref="F3320">_xlfn.XLOOKUP(SALES!$D3320,TRIM(Table5[PRODUCTS]),Table5[SELLING PRICE])</f>
        <v>14000</v>
      </c>
      <c r="G3320" s="5">
        <f t="shared" si="102"/>
        <v>42000</v>
      </c>
      <c r="H3320" s="6" t="str">
        <f t="shared" si="103"/>
        <v>Apr</v>
      </c>
      <c r="I3320" s="5">
        <f>YEAR(SALES!$A3320)</f>
        <v>2025</v>
      </c>
    </row>
    <row r="3321" spans="1:9" x14ac:dyDescent="0.35">
      <c r="A3321" s="7" t="s">
        <v>1768</v>
      </c>
      <c r="B3321" s="7" t="s">
        <v>1771</v>
      </c>
      <c r="C3321" s="7" t="s">
        <v>37</v>
      </c>
      <c r="D3321" s="7" t="s">
        <v>217</v>
      </c>
      <c r="E3321" s="7">
        <v>13</v>
      </c>
      <c r="F3321" s="7" cm="1">
        <f t="array" ref="F3321">_xlfn.XLOOKUP(SALES!$D3321,TRIM(Table5[PRODUCTS]),Table5[SELLING PRICE])</f>
        <v>14000</v>
      </c>
      <c r="G3321" s="7">
        <f t="shared" si="102"/>
        <v>182000</v>
      </c>
      <c r="H3321" s="6" t="str">
        <f t="shared" si="103"/>
        <v>Apr</v>
      </c>
      <c r="I3321" s="7">
        <f>YEAR(SALES!$A3321)</f>
        <v>2025</v>
      </c>
    </row>
    <row r="3322" spans="1:9" x14ac:dyDescent="0.35">
      <c r="A3322" s="5" t="s">
        <v>1747</v>
      </c>
      <c r="B3322" s="5" t="s">
        <v>1750</v>
      </c>
      <c r="C3322" s="5" t="s">
        <v>37</v>
      </c>
      <c r="D3322" s="5" t="s">
        <v>217</v>
      </c>
      <c r="E3322" s="5">
        <v>13</v>
      </c>
      <c r="F3322" s="5" cm="1">
        <f t="array" ref="F3322">_xlfn.XLOOKUP(SALES!$D3322,TRIM(Table5[PRODUCTS]),Table5[SELLING PRICE])</f>
        <v>14000</v>
      </c>
      <c r="G3322" s="5">
        <f t="shared" si="102"/>
        <v>182000</v>
      </c>
      <c r="H3322" s="6" t="str">
        <f t="shared" si="103"/>
        <v>Apr</v>
      </c>
      <c r="I3322" s="5">
        <f>YEAR(SALES!$A3322)</f>
        <v>2025</v>
      </c>
    </row>
    <row r="3323" spans="1:9" x14ac:dyDescent="0.35">
      <c r="A3323" s="7" t="s">
        <v>1697</v>
      </c>
      <c r="B3323" s="7" t="s">
        <v>1701</v>
      </c>
      <c r="C3323" s="7" t="s">
        <v>37</v>
      </c>
      <c r="D3323" s="7" t="s">
        <v>217</v>
      </c>
      <c r="E3323" s="7">
        <v>10</v>
      </c>
      <c r="F3323" s="7" cm="1">
        <f t="array" ref="F3323">_xlfn.XLOOKUP(SALES!$D3323,TRIM(Table5[PRODUCTS]),Table5[SELLING PRICE])</f>
        <v>14000</v>
      </c>
      <c r="G3323" s="7">
        <f t="shared" si="102"/>
        <v>140000</v>
      </c>
      <c r="H3323" s="6" t="str">
        <f t="shared" si="103"/>
        <v>Apr</v>
      </c>
      <c r="I3323" s="5">
        <f>YEAR(SALES!$A3323)</f>
        <v>2025</v>
      </c>
    </row>
    <row r="3324" spans="1:9" x14ac:dyDescent="0.35">
      <c r="A3324" s="5" t="s">
        <v>1697</v>
      </c>
      <c r="B3324" s="5" t="s">
        <v>1696</v>
      </c>
      <c r="C3324" s="5" t="s">
        <v>37</v>
      </c>
      <c r="D3324" s="5" t="s">
        <v>217</v>
      </c>
      <c r="E3324" s="5">
        <v>7</v>
      </c>
      <c r="F3324" s="5" cm="1">
        <f t="array" ref="F3324">_xlfn.XLOOKUP(SALES!$D3324,TRIM(Table5[PRODUCTS]),Table5[SELLING PRICE])</f>
        <v>14000</v>
      </c>
      <c r="G3324" s="5">
        <f t="shared" si="102"/>
        <v>98000</v>
      </c>
      <c r="H3324" s="6" t="str">
        <f t="shared" si="103"/>
        <v>Apr</v>
      </c>
      <c r="I3324" s="5">
        <f>YEAR(SALES!$A3324)</f>
        <v>2025</v>
      </c>
    </row>
    <row r="3325" spans="1:9" x14ac:dyDescent="0.35">
      <c r="A3325" s="7" t="s">
        <v>1621</v>
      </c>
      <c r="B3325" s="7" t="s">
        <v>1627</v>
      </c>
      <c r="C3325" s="7" t="s">
        <v>37</v>
      </c>
      <c r="D3325" s="7" t="s">
        <v>217</v>
      </c>
      <c r="E3325" s="7">
        <v>9</v>
      </c>
      <c r="F3325" s="7" cm="1">
        <f t="array" ref="F3325">_xlfn.XLOOKUP(SALES!$D3325,TRIM(Table5[PRODUCTS]),Table5[SELLING PRICE])</f>
        <v>14000</v>
      </c>
      <c r="G3325" s="7">
        <f t="shared" si="102"/>
        <v>126000</v>
      </c>
      <c r="H3325" s="6" t="str">
        <f t="shared" si="103"/>
        <v>May</v>
      </c>
      <c r="I3325" s="5">
        <f>YEAR(SALES!$A3325)</f>
        <v>2025</v>
      </c>
    </row>
    <row r="3326" spans="1:9" x14ac:dyDescent="0.35">
      <c r="A3326" s="5" t="s">
        <v>1573</v>
      </c>
      <c r="B3326" s="5" t="s">
        <v>1575</v>
      </c>
      <c r="C3326" s="5" t="s">
        <v>37</v>
      </c>
      <c r="D3326" s="5" t="s">
        <v>217</v>
      </c>
      <c r="E3326" s="5">
        <v>15</v>
      </c>
      <c r="F3326" s="5" cm="1">
        <f t="array" ref="F3326">_xlfn.XLOOKUP(SALES!$D3326,TRIM(Table5[PRODUCTS]),Table5[SELLING PRICE])</f>
        <v>14000</v>
      </c>
      <c r="G3326" s="5">
        <f t="shared" si="102"/>
        <v>210000</v>
      </c>
      <c r="H3326" s="6" t="str">
        <f t="shared" si="103"/>
        <v>May</v>
      </c>
      <c r="I3326" s="5">
        <f>YEAR(SALES!$A3326)</f>
        <v>2025</v>
      </c>
    </row>
    <row r="3327" spans="1:9" x14ac:dyDescent="0.35">
      <c r="A3327" s="7" t="s">
        <v>1550</v>
      </c>
      <c r="B3327" s="7" t="s">
        <v>1551</v>
      </c>
      <c r="C3327" s="7" t="s">
        <v>37</v>
      </c>
      <c r="D3327" s="7" t="s">
        <v>217</v>
      </c>
      <c r="E3327" s="7">
        <v>13</v>
      </c>
      <c r="F3327" s="7" cm="1">
        <f t="array" ref="F3327">_xlfn.XLOOKUP(SALES!$D3327,TRIM(Table5[PRODUCTS]),Table5[SELLING PRICE])</f>
        <v>14000</v>
      </c>
      <c r="G3327" s="7">
        <f t="shared" si="102"/>
        <v>182000</v>
      </c>
      <c r="H3327" s="6" t="str">
        <f t="shared" si="103"/>
        <v>May</v>
      </c>
      <c r="I3327" s="7">
        <f>YEAR(SALES!$A3327)</f>
        <v>2025</v>
      </c>
    </row>
    <row r="3328" spans="1:9" x14ac:dyDescent="0.35">
      <c r="A3328" s="5" t="s">
        <v>1525</v>
      </c>
      <c r="B3328" s="5" t="s">
        <v>1531</v>
      </c>
      <c r="C3328" s="5" t="s">
        <v>37</v>
      </c>
      <c r="D3328" s="5" t="s">
        <v>217</v>
      </c>
      <c r="E3328" s="5">
        <v>14</v>
      </c>
      <c r="F3328" s="5" cm="1">
        <f t="array" ref="F3328">_xlfn.XLOOKUP(SALES!$D3328,TRIM(Table5[PRODUCTS]),Table5[SELLING PRICE])</f>
        <v>14000</v>
      </c>
      <c r="G3328" s="5">
        <f t="shared" si="102"/>
        <v>196000</v>
      </c>
      <c r="H3328" s="6" t="str">
        <f t="shared" si="103"/>
        <v>May</v>
      </c>
      <c r="I3328" s="5">
        <f>YEAR(SALES!$A3328)</f>
        <v>2025</v>
      </c>
    </row>
    <row r="3329" spans="1:9" x14ac:dyDescent="0.35">
      <c r="A3329" s="7" t="s">
        <v>1525</v>
      </c>
      <c r="B3329" s="7" t="s">
        <v>1530</v>
      </c>
      <c r="C3329" s="7" t="s">
        <v>37</v>
      </c>
      <c r="D3329" s="7" t="s">
        <v>217</v>
      </c>
      <c r="E3329" s="7">
        <v>10</v>
      </c>
      <c r="F3329" s="7" cm="1">
        <f t="array" ref="F3329">_xlfn.XLOOKUP(SALES!$D3329,TRIM(Table5[PRODUCTS]),Table5[SELLING PRICE])</f>
        <v>14000</v>
      </c>
      <c r="G3329" s="7">
        <f t="shared" si="102"/>
        <v>140000</v>
      </c>
      <c r="H3329" s="6" t="str">
        <f t="shared" si="103"/>
        <v>May</v>
      </c>
      <c r="I3329" s="5">
        <f>YEAR(SALES!$A3329)</f>
        <v>2025</v>
      </c>
    </row>
    <row r="3330" spans="1:9" x14ac:dyDescent="0.35">
      <c r="A3330" s="5" t="s">
        <v>1483</v>
      </c>
      <c r="B3330" s="5" t="s">
        <v>1486</v>
      </c>
      <c r="C3330" s="5" t="s">
        <v>37</v>
      </c>
      <c r="D3330" s="5" t="s">
        <v>217</v>
      </c>
      <c r="E3330" s="5">
        <v>3</v>
      </c>
      <c r="F3330" s="5" cm="1">
        <f t="array" ref="F3330">_xlfn.XLOOKUP(SALES!$D3330,TRIM(Table5[PRODUCTS]),Table5[SELLING PRICE])</f>
        <v>14000</v>
      </c>
      <c r="G3330" s="5">
        <f t="shared" ref="G3330:G3393" si="104">PRODUCT(E3330:F3330)</f>
        <v>42000</v>
      </c>
      <c r="H3330" s="6" t="str">
        <f t="shared" ref="H3330:H3393" si="105">TEXT(A3330, "mmm")</f>
        <v>May</v>
      </c>
      <c r="I3330" s="5">
        <f>YEAR(SALES!$A3330)</f>
        <v>2025</v>
      </c>
    </row>
    <row r="3331" spans="1:9" x14ac:dyDescent="0.35">
      <c r="A3331" s="7" t="s">
        <v>1437</v>
      </c>
      <c r="B3331" s="7" t="s">
        <v>1438</v>
      </c>
      <c r="C3331" s="7" t="s">
        <v>37</v>
      </c>
      <c r="D3331" s="7" t="s">
        <v>217</v>
      </c>
      <c r="E3331" s="7">
        <v>7</v>
      </c>
      <c r="F3331" s="7" cm="1">
        <f t="array" ref="F3331">_xlfn.XLOOKUP(SALES!$D3331,TRIM(Table5[PRODUCTS]),Table5[SELLING PRICE])</f>
        <v>14000</v>
      </c>
      <c r="G3331" s="7">
        <f t="shared" si="104"/>
        <v>98000</v>
      </c>
      <c r="H3331" s="6" t="str">
        <f t="shared" si="105"/>
        <v>May</v>
      </c>
      <c r="I3331" s="5">
        <f>YEAR(SALES!$A3331)</f>
        <v>2025</v>
      </c>
    </row>
    <row r="3332" spans="1:9" x14ac:dyDescent="0.35">
      <c r="A3332" s="5" t="s">
        <v>1398</v>
      </c>
      <c r="B3332" s="5" t="s">
        <v>1397</v>
      </c>
      <c r="C3332" s="5" t="s">
        <v>37</v>
      </c>
      <c r="D3332" s="5" t="s">
        <v>217</v>
      </c>
      <c r="E3332" s="5">
        <v>10</v>
      </c>
      <c r="F3332" s="5" cm="1">
        <f t="array" ref="F3332">_xlfn.XLOOKUP(SALES!$D3332,TRIM(Table5[PRODUCTS]),Table5[SELLING PRICE])</f>
        <v>14000</v>
      </c>
      <c r="G3332" s="5">
        <f t="shared" si="104"/>
        <v>140000</v>
      </c>
      <c r="H3332" s="6" t="str">
        <f t="shared" si="105"/>
        <v>Jun</v>
      </c>
      <c r="I3332" s="5">
        <f>YEAR(SALES!$A3332)</f>
        <v>2025</v>
      </c>
    </row>
    <row r="3333" spans="1:9" x14ac:dyDescent="0.35">
      <c r="A3333" s="7" t="s">
        <v>1391</v>
      </c>
      <c r="B3333" s="7" t="s">
        <v>1390</v>
      </c>
      <c r="C3333" s="7" t="s">
        <v>37</v>
      </c>
      <c r="D3333" s="7" t="s">
        <v>217</v>
      </c>
      <c r="E3333" s="7">
        <v>14</v>
      </c>
      <c r="F3333" s="7" cm="1">
        <f t="array" ref="F3333">_xlfn.XLOOKUP(SALES!$D3333,TRIM(Table5[PRODUCTS]),Table5[SELLING PRICE])</f>
        <v>14000</v>
      </c>
      <c r="G3333" s="7">
        <f t="shared" si="104"/>
        <v>196000</v>
      </c>
      <c r="H3333" s="6" t="str">
        <f t="shared" si="105"/>
        <v>Jun</v>
      </c>
      <c r="I3333" s="7">
        <f>YEAR(SALES!$A3333)</f>
        <v>2025</v>
      </c>
    </row>
    <row r="3334" spans="1:9" x14ac:dyDescent="0.35">
      <c r="A3334" s="5" t="s">
        <v>1365</v>
      </c>
      <c r="B3334" s="5" t="s">
        <v>1369</v>
      </c>
      <c r="C3334" s="5" t="s">
        <v>37</v>
      </c>
      <c r="D3334" s="5" t="s">
        <v>217</v>
      </c>
      <c r="E3334" s="5">
        <v>3</v>
      </c>
      <c r="F3334" s="5" cm="1">
        <f t="array" ref="F3334">_xlfn.XLOOKUP(SALES!$D3334,TRIM(Table5[PRODUCTS]),Table5[SELLING PRICE])</f>
        <v>14000</v>
      </c>
      <c r="G3334" s="5">
        <f t="shared" si="104"/>
        <v>42000</v>
      </c>
      <c r="H3334" s="6" t="str">
        <f t="shared" si="105"/>
        <v>Jun</v>
      </c>
      <c r="I3334" s="5">
        <f>YEAR(SALES!$A3334)</f>
        <v>2025</v>
      </c>
    </row>
    <row r="3335" spans="1:9" x14ac:dyDescent="0.35">
      <c r="A3335" s="7" t="s">
        <v>1338</v>
      </c>
      <c r="B3335" s="7" t="s">
        <v>1345</v>
      </c>
      <c r="C3335" s="7" t="s">
        <v>37</v>
      </c>
      <c r="D3335" s="7" t="s">
        <v>217</v>
      </c>
      <c r="E3335" s="7">
        <v>10</v>
      </c>
      <c r="F3335" s="7" cm="1">
        <f t="array" ref="F3335">_xlfn.XLOOKUP(SALES!$D3335,TRIM(Table5[PRODUCTS]),Table5[SELLING PRICE])</f>
        <v>14000</v>
      </c>
      <c r="G3335" s="7">
        <f t="shared" si="104"/>
        <v>140000</v>
      </c>
      <c r="H3335" s="6" t="str">
        <f t="shared" si="105"/>
        <v>Jun</v>
      </c>
      <c r="I3335" s="5">
        <f>YEAR(SALES!$A3335)</f>
        <v>2025</v>
      </c>
    </row>
    <row r="3336" spans="1:9" x14ac:dyDescent="0.35">
      <c r="A3336" s="5" t="s">
        <v>1299</v>
      </c>
      <c r="B3336" s="5" t="s">
        <v>1303</v>
      </c>
      <c r="C3336" s="5" t="s">
        <v>37</v>
      </c>
      <c r="D3336" s="5" t="s">
        <v>217</v>
      </c>
      <c r="E3336" s="5">
        <v>10</v>
      </c>
      <c r="F3336" s="5" cm="1">
        <f t="array" ref="F3336">_xlfn.XLOOKUP(SALES!$D3336,TRIM(Table5[PRODUCTS]),Table5[SELLING PRICE])</f>
        <v>14000</v>
      </c>
      <c r="G3336" s="5">
        <f t="shared" si="104"/>
        <v>140000</v>
      </c>
      <c r="H3336" s="6" t="str">
        <f t="shared" si="105"/>
        <v>Jun</v>
      </c>
      <c r="I3336" s="5">
        <f>YEAR(SALES!$A3336)</f>
        <v>2025</v>
      </c>
    </row>
    <row r="3337" spans="1:9" x14ac:dyDescent="0.35">
      <c r="A3337" s="7" t="s">
        <v>1260</v>
      </c>
      <c r="B3337" s="7" t="s">
        <v>1263</v>
      </c>
      <c r="C3337" s="7" t="s">
        <v>37</v>
      </c>
      <c r="D3337" s="7" t="s">
        <v>217</v>
      </c>
      <c r="E3337" s="7">
        <v>5</v>
      </c>
      <c r="F3337" s="7" cm="1">
        <f t="array" ref="F3337">_xlfn.XLOOKUP(SALES!$D3337,TRIM(Table5[PRODUCTS]),Table5[SELLING PRICE])</f>
        <v>14000</v>
      </c>
      <c r="G3337" s="7">
        <f t="shared" si="104"/>
        <v>70000</v>
      </c>
      <c r="H3337" s="6" t="str">
        <f t="shared" si="105"/>
        <v>Jun</v>
      </c>
      <c r="I3337" s="5">
        <f>YEAR(SALES!$A3337)</f>
        <v>2025</v>
      </c>
    </row>
    <row r="3338" spans="1:9" x14ac:dyDescent="0.35">
      <c r="A3338" s="5" t="s">
        <v>1208</v>
      </c>
      <c r="B3338" s="5" t="s">
        <v>1207</v>
      </c>
      <c r="C3338" s="5" t="s">
        <v>37</v>
      </c>
      <c r="D3338" s="5" t="s">
        <v>217</v>
      </c>
      <c r="E3338" s="5">
        <v>12</v>
      </c>
      <c r="F3338" s="5" cm="1">
        <f t="array" ref="F3338">_xlfn.XLOOKUP(SALES!$D3338,TRIM(Table5[PRODUCTS]),Table5[SELLING PRICE])</f>
        <v>14000</v>
      </c>
      <c r="G3338" s="5">
        <f t="shared" si="104"/>
        <v>168000</v>
      </c>
      <c r="H3338" s="6" t="str">
        <f t="shared" si="105"/>
        <v>Jul</v>
      </c>
      <c r="I3338" s="5">
        <f>YEAR(SALES!$A3338)</f>
        <v>2025</v>
      </c>
    </row>
    <row r="3339" spans="1:9" x14ac:dyDescent="0.35">
      <c r="A3339" s="7" t="s">
        <v>1178</v>
      </c>
      <c r="B3339" s="7" t="s">
        <v>1179</v>
      </c>
      <c r="C3339" s="7" t="s">
        <v>37</v>
      </c>
      <c r="D3339" s="7" t="s">
        <v>217</v>
      </c>
      <c r="E3339" s="7">
        <v>6</v>
      </c>
      <c r="F3339" s="7" cm="1">
        <f t="array" ref="F3339">_xlfn.XLOOKUP(SALES!$D3339,TRIM(Table5[PRODUCTS]),Table5[SELLING PRICE])</f>
        <v>14000</v>
      </c>
      <c r="G3339" s="7">
        <f t="shared" si="104"/>
        <v>84000</v>
      </c>
      <c r="H3339" s="6" t="str">
        <f t="shared" si="105"/>
        <v>Jul</v>
      </c>
      <c r="I3339" s="7">
        <f>YEAR(SALES!$A3339)</f>
        <v>2025</v>
      </c>
    </row>
    <row r="3340" spans="1:9" x14ac:dyDescent="0.35">
      <c r="A3340" s="5" t="s">
        <v>1050</v>
      </c>
      <c r="B3340" s="5" t="s">
        <v>1054</v>
      </c>
      <c r="C3340" s="5" t="s">
        <v>37</v>
      </c>
      <c r="D3340" s="5" t="s">
        <v>217</v>
      </c>
      <c r="E3340" s="5">
        <v>6</v>
      </c>
      <c r="F3340" s="5" cm="1">
        <f t="array" ref="F3340">_xlfn.XLOOKUP(SALES!$D3340,TRIM(Table5[PRODUCTS]),Table5[SELLING PRICE])</f>
        <v>14000</v>
      </c>
      <c r="G3340" s="5">
        <f t="shared" si="104"/>
        <v>84000</v>
      </c>
      <c r="H3340" s="6" t="str">
        <f t="shared" si="105"/>
        <v>Jul</v>
      </c>
      <c r="I3340" s="5">
        <f>YEAR(SALES!$A3340)</f>
        <v>2025</v>
      </c>
    </row>
    <row r="3341" spans="1:9" x14ac:dyDescent="0.35">
      <c r="A3341" s="7" t="s">
        <v>973</v>
      </c>
      <c r="B3341" s="7" t="s">
        <v>975</v>
      </c>
      <c r="C3341" s="7" t="s">
        <v>37</v>
      </c>
      <c r="D3341" s="7" t="s">
        <v>217</v>
      </c>
      <c r="E3341" s="7">
        <v>11</v>
      </c>
      <c r="F3341" s="7" cm="1">
        <f t="array" ref="F3341">_xlfn.XLOOKUP(SALES!$D3341,TRIM(Table5[PRODUCTS]),Table5[SELLING PRICE])</f>
        <v>14000</v>
      </c>
      <c r="G3341" s="7">
        <f t="shared" si="104"/>
        <v>154000</v>
      </c>
      <c r="H3341" s="6" t="str">
        <f t="shared" si="105"/>
        <v>Aug</v>
      </c>
      <c r="I3341" s="5">
        <f>YEAR(SALES!$A3341)</f>
        <v>2025</v>
      </c>
    </row>
    <row r="3342" spans="1:9" x14ac:dyDescent="0.35">
      <c r="A3342" s="5" t="s">
        <v>937</v>
      </c>
      <c r="B3342" s="5" t="s">
        <v>940</v>
      </c>
      <c r="C3342" s="5" t="s">
        <v>37</v>
      </c>
      <c r="D3342" s="5" t="s">
        <v>217</v>
      </c>
      <c r="E3342" s="5">
        <v>7</v>
      </c>
      <c r="F3342" s="5" cm="1">
        <f t="array" ref="F3342">_xlfn.XLOOKUP(SALES!$D3342,TRIM(Table5[PRODUCTS]),Table5[SELLING PRICE])</f>
        <v>14000</v>
      </c>
      <c r="G3342" s="5">
        <f t="shared" si="104"/>
        <v>98000</v>
      </c>
      <c r="H3342" s="6" t="str">
        <f t="shared" si="105"/>
        <v>Aug</v>
      </c>
      <c r="I3342" s="5">
        <f>YEAR(SALES!$A3342)</f>
        <v>2025</v>
      </c>
    </row>
    <row r="3343" spans="1:9" x14ac:dyDescent="0.35">
      <c r="A3343" s="7" t="s">
        <v>907</v>
      </c>
      <c r="B3343" s="7" t="s">
        <v>908</v>
      </c>
      <c r="C3343" s="7" t="s">
        <v>37</v>
      </c>
      <c r="D3343" s="7" t="s">
        <v>217</v>
      </c>
      <c r="E3343" s="7">
        <v>2</v>
      </c>
      <c r="F3343" s="7" cm="1">
        <f t="array" ref="F3343">_xlfn.XLOOKUP(SALES!$D3343,TRIM(Table5[PRODUCTS]),Table5[SELLING PRICE])</f>
        <v>14000</v>
      </c>
      <c r="G3343" s="7">
        <f t="shared" si="104"/>
        <v>28000</v>
      </c>
      <c r="H3343" s="6" t="str">
        <f t="shared" si="105"/>
        <v>Aug</v>
      </c>
      <c r="I3343" s="5">
        <f>YEAR(SALES!$A3343)</f>
        <v>2025</v>
      </c>
    </row>
    <row r="3344" spans="1:9" x14ac:dyDescent="0.35">
      <c r="A3344" s="5" t="s">
        <v>732</v>
      </c>
      <c r="B3344" s="5" t="s">
        <v>736</v>
      </c>
      <c r="C3344" s="5" t="s">
        <v>37</v>
      </c>
      <c r="D3344" s="5" t="s">
        <v>217</v>
      </c>
      <c r="E3344" s="5">
        <v>4</v>
      </c>
      <c r="F3344" s="5" cm="1">
        <f t="array" ref="F3344">_xlfn.XLOOKUP(SALES!$D3344,TRIM(Table5[PRODUCTS]),Table5[SELLING PRICE])</f>
        <v>14000</v>
      </c>
      <c r="G3344" s="5">
        <f t="shared" si="104"/>
        <v>56000</v>
      </c>
      <c r="H3344" s="6" t="str">
        <f t="shared" si="105"/>
        <v>Sept</v>
      </c>
      <c r="I3344" s="5">
        <f>YEAR(SALES!$A3344)</f>
        <v>2025</v>
      </c>
    </row>
    <row r="3345" spans="1:9" x14ac:dyDescent="0.35">
      <c r="A3345" s="7" t="s">
        <v>705</v>
      </c>
      <c r="B3345" s="7" t="s">
        <v>706</v>
      </c>
      <c r="C3345" s="7" t="s">
        <v>37</v>
      </c>
      <c r="D3345" s="7" t="s">
        <v>217</v>
      </c>
      <c r="E3345" s="7">
        <v>2</v>
      </c>
      <c r="F3345" s="7" cm="1">
        <f t="array" ref="F3345">_xlfn.XLOOKUP(SALES!$D3345,TRIM(Table5[PRODUCTS]),Table5[SELLING PRICE])</f>
        <v>14000</v>
      </c>
      <c r="G3345" s="7">
        <f t="shared" si="104"/>
        <v>28000</v>
      </c>
      <c r="H3345" s="6" t="str">
        <f t="shared" si="105"/>
        <v>Sept</v>
      </c>
      <c r="I3345" s="7">
        <f>YEAR(SALES!$A3345)</f>
        <v>2025</v>
      </c>
    </row>
    <row r="3346" spans="1:9" x14ac:dyDescent="0.35">
      <c r="A3346" s="5" t="s">
        <v>696</v>
      </c>
      <c r="B3346" s="5" t="s">
        <v>695</v>
      </c>
      <c r="C3346" s="5" t="s">
        <v>37</v>
      </c>
      <c r="D3346" s="5" t="s">
        <v>217</v>
      </c>
      <c r="E3346" s="5">
        <v>13</v>
      </c>
      <c r="F3346" s="5" cm="1">
        <f t="array" ref="F3346">_xlfn.XLOOKUP(SALES!$D3346,TRIM(Table5[PRODUCTS]),Table5[SELLING PRICE])</f>
        <v>14000</v>
      </c>
      <c r="G3346" s="5">
        <f t="shared" si="104"/>
        <v>182000</v>
      </c>
      <c r="H3346" s="6" t="str">
        <f t="shared" si="105"/>
        <v>Sept</v>
      </c>
      <c r="I3346" s="5">
        <f>YEAR(SALES!$A3346)</f>
        <v>2025</v>
      </c>
    </row>
    <row r="3347" spans="1:9" x14ac:dyDescent="0.35">
      <c r="A3347" s="7" t="s">
        <v>576</v>
      </c>
      <c r="B3347" s="7" t="s">
        <v>575</v>
      </c>
      <c r="C3347" s="7" t="s">
        <v>37</v>
      </c>
      <c r="D3347" s="7" t="s">
        <v>217</v>
      </c>
      <c r="E3347" s="7">
        <v>12</v>
      </c>
      <c r="F3347" s="7" cm="1">
        <f t="array" ref="F3347">_xlfn.XLOOKUP(SALES!$D3347,TRIM(Table5[PRODUCTS]),Table5[SELLING PRICE])</f>
        <v>14000</v>
      </c>
      <c r="G3347" s="7">
        <f t="shared" si="104"/>
        <v>168000</v>
      </c>
      <c r="H3347" s="6" t="str">
        <f t="shared" si="105"/>
        <v>Oct</v>
      </c>
      <c r="I3347" s="5">
        <f>YEAR(SALES!$A3347)</f>
        <v>2025</v>
      </c>
    </row>
    <row r="3348" spans="1:9" x14ac:dyDescent="0.35">
      <c r="A3348" s="5" t="s">
        <v>564</v>
      </c>
      <c r="B3348" s="5" t="s">
        <v>568</v>
      </c>
      <c r="C3348" s="5" t="s">
        <v>37</v>
      </c>
      <c r="D3348" s="5" t="s">
        <v>217</v>
      </c>
      <c r="E3348" s="5">
        <v>11</v>
      </c>
      <c r="F3348" s="5" cm="1">
        <f t="array" ref="F3348">_xlfn.XLOOKUP(SALES!$D3348,TRIM(Table5[PRODUCTS]),Table5[SELLING PRICE])</f>
        <v>14000</v>
      </c>
      <c r="G3348" s="5">
        <f t="shared" si="104"/>
        <v>154000</v>
      </c>
      <c r="H3348" s="6" t="str">
        <f t="shared" si="105"/>
        <v>Oct</v>
      </c>
      <c r="I3348" s="5">
        <f>YEAR(SALES!$A3348)</f>
        <v>2025</v>
      </c>
    </row>
    <row r="3349" spans="1:9" x14ac:dyDescent="0.35">
      <c r="A3349" s="7" t="s">
        <v>537</v>
      </c>
      <c r="B3349" s="7" t="s">
        <v>542</v>
      </c>
      <c r="C3349" s="7" t="s">
        <v>37</v>
      </c>
      <c r="D3349" s="7" t="s">
        <v>217</v>
      </c>
      <c r="E3349" s="7">
        <v>10</v>
      </c>
      <c r="F3349" s="7" cm="1">
        <f t="array" ref="F3349">_xlfn.XLOOKUP(SALES!$D3349,TRIM(Table5[PRODUCTS]),Table5[SELLING PRICE])</f>
        <v>14000</v>
      </c>
      <c r="G3349" s="7">
        <f t="shared" si="104"/>
        <v>140000</v>
      </c>
      <c r="H3349" s="6" t="str">
        <f t="shared" si="105"/>
        <v>Oct</v>
      </c>
      <c r="I3349" s="5">
        <f>YEAR(SALES!$A3349)</f>
        <v>2025</v>
      </c>
    </row>
    <row r="3350" spans="1:9" x14ac:dyDescent="0.35">
      <c r="A3350" s="5" t="s">
        <v>537</v>
      </c>
      <c r="B3350" s="5" t="s">
        <v>540</v>
      </c>
      <c r="C3350" s="5" t="s">
        <v>37</v>
      </c>
      <c r="D3350" s="5" t="s">
        <v>217</v>
      </c>
      <c r="E3350" s="5">
        <v>6</v>
      </c>
      <c r="F3350" s="5" cm="1">
        <f t="array" ref="F3350">_xlfn.XLOOKUP(SALES!$D3350,TRIM(Table5[PRODUCTS]),Table5[SELLING PRICE])</f>
        <v>14000</v>
      </c>
      <c r="G3350" s="5">
        <f t="shared" si="104"/>
        <v>84000</v>
      </c>
      <c r="H3350" s="6" t="str">
        <f t="shared" si="105"/>
        <v>Oct</v>
      </c>
      <c r="I3350" s="5">
        <f>YEAR(SALES!$A3350)</f>
        <v>2025</v>
      </c>
    </row>
    <row r="3351" spans="1:9" x14ac:dyDescent="0.35">
      <c r="A3351" s="7" t="s">
        <v>479</v>
      </c>
      <c r="B3351" s="7" t="s">
        <v>482</v>
      </c>
      <c r="C3351" s="7" t="s">
        <v>37</v>
      </c>
      <c r="D3351" s="7" t="s">
        <v>217</v>
      </c>
      <c r="E3351" s="7">
        <v>14</v>
      </c>
      <c r="F3351" s="7" cm="1">
        <f t="array" ref="F3351">_xlfn.XLOOKUP(SALES!$D3351,TRIM(Table5[PRODUCTS]),Table5[SELLING PRICE])</f>
        <v>14000</v>
      </c>
      <c r="G3351" s="7">
        <f t="shared" si="104"/>
        <v>196000</v>
      </c>
      <c r="H3351" s="6" t="str">
        <f t="shared" si="105"/>
        <v>Oct</v>
      </c>
      <c r="I3351" s="7">
        <f>YEAR(SALES!$A3351)</f>
        <v>2025</v>
      </c>
    </row>
    <row r="3352" spans="1:9" x14ac:dyDescent="0.35">
      <c r="A3352" s="5" t="s">
        <v>453</v>
      </c>
      <c r="B3352" s="5" t="s">
        <v>455</v>
      </c>
      <c r="C3352" s="5" t="s">
        <v>37</v>
      </c>
      <c r="D3352" s="5" t="s">
        <v>217</v>
      </c>
      <c r="E3352" s="5">
        <v>9</v>
      </c>
      <c r="F3352" s="5" cm="1">
        <f t="array" ref="F3352">_xlfn.XLOOKUP(SALES!$D3352,TRIM(Table5[PRODUCTS]),Table5[SELLING PRICE])</f>
        <v>14000</v>
      </c>
      <c r="G3352" s="5">
        <f t="shared" si="104"/>
        <v>126000</v>
      </c>
      <c r="H3352" s="6" t="str">
        <f t="shared" si="105"/>
        <v>Nov</v>
      </c>
      <c r="I3352" s="5">
        <f>YEAR(SALES!$A3352)</f>
        <v>2025</v>
      </c>
    </row>
    <row r="3353" spans="1:9" x14ac:dyDescent="0.35">
      <c r="A3353" s="7" t="s">
        <v>406</v>
      </c>
      <c r="B3353" s="7" t="s">
        <v>407</v>
      </c>
      <c r="C3353" s="7" t="s">
        <v>37</v>
      </c>
      <c r="D3353" s="7" t="s">
        <v>217</v>
      </c>
      <c r="E3353" s="7">
        <v>10</v>
      </c>
      <c r="F3353" s="7" cm="1">
        <f t="array" ref="F3353">_xlfn.XLOOKUP(SALES!$D3353,TRIM(Table5[PRODUCTS]),Table5[SELLING PRICE])</f>
        <v>14000</v>
      </c>
      <c r="G3353" s="7">
        <f t="shared" si="104"/>
        <v>140000</v>
      </c>
      <c r="H3353" s="6" t="str">
        <f t="shared" si="105"/>
        <v>Nov</v>
      </c>
      <c r="I3353" s="5">
        <f>YEAR(SALES!$A3353)</f>
        <v>2025</v>
      </c>
    </row>
    <row r="3354" spans="1:9" x14ac:dyDescent="0.35">
      <c r="A3354" s="5" t="s">
        <v>399</v>
      </c>
      <c r="B3354" s="5" t="s">
        <v>398</v>
      </c>
      <c r="C3354" s="5" t="s">
        <v>37</v>
      </c>
      <c r="D3354" s="5" t="s">
        <v>217</v>
      </c>
      <c r="E3354" s="5">
        <v>2</v>
      </c>
      <c r="F3354" s="5" cm="1">
        <f t="array" ref="F3354">_xlfn.XLOOKUP(SALES!$D3354,TRIM(Table5[PRODUCTS]),Table5[SELLING PRICE])</f>
        <v>14000</v>
      </c>
      <c r="G3354" s="5">
        <f t="shared" si="104"/>
        <v>28000</v>
      </c>
      <c r="H3354" s="6" t="str">
        <f t="shared" si="105"/>
        <v>Nov</v>
      </c>
      <c r="I3354" s="5">
        <f>YEAR(SALES!$A3354)</f>
        <v>2025</v>
      </c>
    </row>
    <row r="3355" spans="1:9" x14ac:dyDescent="0.35">
      <c r="A3355" s="7" t="s">
        <v>353</v>
      </c>
      <c r="B3355" s="7" t="s">
        <v>356</v>
      </c>
      <c r="C3355" s="7" t="s">
        <v>37</v>
      </c>
      <c r="D3355" s="7" t="s">
        <v>217</v>
      </c>
      <c r="E3355" s="7">
        <v>4</v>
      </c>
      <c r="F3355" s="7" cm="1">
        <f t="array" ref="F3355">_xlfn.XLOOKUP(SALES!$D3355,TRIM(Table5[PRODUCTS]),Table5[SELLING PRICE])</f>
        <v>14000</v>
      </c>
      <c r="G3355" s="7">
        <f t="shared" si="104"/>
        <v>56000</v>
      </c>
      <c r="H3355" s="6" t="str">
        <f t="shared" si="105"/>
        <v>Nov</v>
      </c>
      <c r="I3355" s="5">
        <f>YEAR(SALES!$A3355)</f>
        <v>2025</v>
      </c>
    </row>
    <row r="3356" spans="1:9" x14ac:dyDescent="0.35">
      <c r="A3356" s="5" t="s">
        <v>302</v>
      </c>
      <c r="B3356" s="5" t="s">
        <v>307</v>
      </c>
      <c r="C3356" s="5" t="s">
        <v>37</v>
      </c>
      <c r="D3356" s="5" t="s">
        <v>217</v>
      </c>
      <c r="E3356" s="5">
        <v>7</v>
      </c>
      <c r="F3356" s="5" cm="1">
        <f t="array" ref="F3356">_xlfn.XLOOKUP(SALES!$D3356,TRIM(Table5[PRODUCTS]),Table5[SELLING PRICE])</f>
        <v>14000</v>
      </c>
      <c r="G3356" s="5">
        <f t="shared" si="104"/>
        <v>98000</v>
      </c>
      <c r="H3356" s="6" t="str">
        <f t="shared" si="105"/>
        <v>Nov</v>
      </c>
      <c r="I3356" s="5">
        <f>YEAR(SALES!$A3356)</f>
        <v>2025</v>
      </c>
    </row>
    <row r="3357" spans="1:9" x14ac:dyDescent="0.35">
      <c r="A3357" s="7" t="s">
        <v>225</v>
      </c>
      <c r="B3357" s="7" t="s">
        <v>227</v>
      </c>
      <c r="C3357" s="7" t="s">
        <v>37</v>
      </c>
      <c r="D3357" s="7" t="s">
        <v>217</v>
      </c>
      <c r="E3357" s="7">
        <v>9</v>
      </c>
      <c r="F3357" s="7" cm="1">
        <f t="array" ref="F3357">_xlfn.XLOOKUP(SALES!$D3357,TRIM(Table5[PRODUCTS]),Table5[SELLING PRICE])</f>
        <v>14000</v>
      </c>
      <c r="G3357" s="7">
        <f t="shared" si="104"/>
        <v>126000</v>
      </c>
      <c r="H3357" s="6" t="str">
        <f t="shared" si="105"/>
        <v>Dec</v>
      </c>
      <c r="I3357" s="7">
        <f>YEAR(SALES!$A3357)</f>
        <v>2025</v>
      </c>
    </row>
    <row r="3358" spans="1:9" x14ac:dyDescent="0.35">
      <c r="A3358" s="5" t="s">
        <v>216</v>
      </c>
      <c r="B3358" s="5" t="s">
        <v>218</v>
      </c>
      <c r="C3358" s="5" t="s">
        <v>37</v>
      </c>
      <c r="D3358" s="5" t="s">
        <v>217</v>
      </c>
      <c r="E3358" s="5">
        <v>2</v>
      </c>
      <c r="F3358" s="5" cm="1">
        <f t="array" ref="F3358">_xlfn.XLOOKUP(SALES!$D3358,TRIM(Table5[PRODUCTS]),Table5[SELLING PRICE])</f>
        <v>14000</v>
      </c>
      <c r="G3358" s="5">
        <f t="shared" si="104"/>
        <v>28000</v>
      </c>
      <c r="H3358" s="6" t="str">
        <f t="shared" si="105"/>
        <v>Dec</v>
      </c>
      <c r="I3358" s="5">
        <f>YEAR(SALES!$A3358)</f>
        <v>2025</v>
      </c>
    </row>
    <row r="3359" spans="1:9" x14ac:dyDescent="0.35">
      <c r="A3359" s="7" t="s">
        <v>7100</v>
      </c>
      <c r="B3359" s="7" t="s">
        <v>7103</v>
      </c>
      <c r="C3359" s="7" t="s">
        <v>53</v>
      </c>
      <c r="D3359" s="7" t="s">
        <v>55</v>
      </c>
      <c r="E3359" s="7">
        <v>9</v>
      </c>
      <c r="F3359" s="7" cm="1">
        <f t="array" ref="F3359">_xlfn.XLOOKUP(SALES!$D3359,TRIM(Table5[PRODUCTS]),Table5[SELLING PRICE])</f>
        <v>18000</v>
      </c>
      <c r="G3359" s="7">
        <f t="shared" si="104"/>
        <v>162000</v>
      </c>
      <c r="H3359" s="6" t="str">
        <f t="shared" si="105"/>
        <v>Jan</v>
      </c>
      <c r="I3359" s="5">
        <f>YEAR(SALES!$A3359)</f>
        <v>2023</v>
      </c>
    </row>
    <row r="3360" spans="1:9" x14ac:dyDescent="0.35">
      <c r="A3360" s="5" t="s">
        <v>7066</v>
      </c>
      <c r="B3360" s="5" t="s">
        <v>7073</v>
      </c>
      <c r="C3360" s="5" t="s">
        <v>53</v>
      </c>
      <c r="D3360" s="5" t="s">
        <v>55</v>
      </c>
      <c r="E3360" s="5">
        <v>5</v>
      </c>
      <c r="F3360" s="5" cm="1">
        <f t="array" ref="F3360">_xlfn.XLOOKUP(SALES!$D3360,TRIM(Table5[PRODUCTS]),Table5[SELLING PRICE])</f>
        <v>18000</v>
      </c>
      <c r="G3360" s="5">
        <f t="shared" si="104"/>
        <v>90000</v>
      </c>
      <c r="H3360" s="6" t="str">
        <f t="shared" si="105"/>
        <v>Jan</v>
      </c>
      <c r="I3360" s="5">
        <f>YEAR(SALES!$A3360)</f>
        <v>2023</v>
      </c>
    </row>
    <row r="3361" spans="1:9" x14ac:dyDescent="0.35">
      <c r="A3361" s="7" t="s">
        <v>7023</v>
      </c>
      <c r="B3361" s="7" t="s">
        <v>7030</v>
      </c>
      <c r="C3361" s="7" t="s">
        <v>53</v>
      </c>
      <c r="D3361" s="7" t="s">
        <v>55</v>
      </c>
      <c r="E3361" s="7">
        <v>7</v>
      </c>
      <c r="F3361" s="7" cm="1">
        <f t="array" ref="F3361">_xlfn.XLOOKUP(SALES!$D3361,TRIM(Table5[PRODUCTS]),Table5[SELLING PRICE])</f>
        <v>18000</v>
      </c>
      <c r="G3361" s="7">
        <f t="shared" si="104"/>
        <v>126000</v>
      </c>
      <c r="H3361" s="6" t="str">
        <f t="shared" si="105"/>
        <v>Jan</v>
      </c>
      <c r="I3361" s="5">
        <f>YEAR(SALES!$A3361)</f>
        <v>2023</v>
      </c>
    </row>
    <row r="3362" spans="1:9" x14ac:dyDescent="0.35">
      <c r="A3362" s="5" t="s">
        <v>7009</v>
      </c>
      <c r="B3362" s="5" t="s">
        <v>7011</v>
      </c>
      <c r="C3362" s="5" t="s">
        <v>53</v>
      </c>
      <c r="D3362" s="5" t="s">
        <v>55</v>
      </c>
      <c r="E3362" s="5">
        <v>12</v>
      </c>
      <c r="F3362" s="5" cm="1">
        <f t="array" ref="F3362">_xlfn.XLOOKUP(SALES!$D3362,TRIM(Table5[PRODUCTS]),Table5[SELLING PRICE])</f>
        <v>18000</v>
      </c>
      <c r="G3362" s="5">
        <f t="shared" si="104"/>
        <v>216000</v>
      </c>
      <c r="H3362" s="6" t="str">
        <f t="shared" si="105"/>
        <v>Jan</v>
      </c>
      <c r="I3362" s="5">
        <f>YEAR(SALES!$A3362)</f>
        <v>2023</v>
      </c>
    </row>
    <row r="3363" spans="1:9" x14ac:dyDescent="0.35">
      <c r="A3363" s="7" t="s">
        <v>6987</v>
      </c>
      <c r="B3363" s="7" t="s">
        <v>6991</v>
      </c>
      <c r="C3363" s="7" t="s">
        <v>53</v>
      </c>
      <c r="D3363" s="7" t="s">
        <v>55</v>
      </c>
      <c r="E3363" s="7">
        <v>10</v>
      </c>
      <c r="F3363" s="7" cm="1">
        <f t="array" ref="F3363">_xlfn.XLOOKUP(SALES!$D3363,TRIM(Table5[PRODUCTS]),Table5[SELLING PRICE])</f>
        <v>18000</v>
      </c>
      <c r="G3363" s="7">
        <f t="shared" si="104"/>
        <v>180000</v>
      </c>
      <c r="H3363" s="6" t="str">
        <f t="shared" si="105"/>
        <v>Jan</v>
      </c>
      <c r="I3363" s="7">
        <f>YEAR(SALES!$A3363)</f>
        <v>2023</v>
      </c>
    </row>
    <row r="3364" spans="1:9" x14ac:dyDescent="0.35">
      <c r="A3364" s="5" t="s">
        <v>6980</v>
      </c>
      <c r="B3364" s="5" t="s">
        <v>6979</v>
      </c>
      <c r="C3364" s="5" t="s">
        <v>53</v>
      </c>
      <c r="D3364" s="5" t="s">
        <v>55</v>
      </c>
      <c r="E3364" s="5">
        <v>11</v>
      </c>
      <c r="F3364" s="5" cm="1">
        <f t="array" ref="F3364">_xlfn.XLOOKUP(SALES!$D3364,TRIM(Table5[PRODUCTS]),Table5[SELLING PRICE])</f>
        <v>18000</v>
      </c>
      <c r="G3364" s="5">
        <f t="shared" si="104"/>
        <v>198000</v>
      </c>
      <c r="H3364" s="6" t="str">
        <f t="shared" si="105"/>
        <v>Jan</v>
      </c>
      <c r="I3364" s="5">
        <f>YEAR(SALES!$A3364)</f>
        <v>2023</v>
      </c>
    </row>
    <row r="3365" spans="1:9" x14ac:dyDescent="0.35">
      <c r="A3365" s="7" t="s">
        <v>6954</v>
      </c>
      <c r="B3365" s="7" t="s">
        <v>6953</v>
      </c>
      <c r="C3365" s="7" t="s">
        <v>53</v>
      </c>
      <c r="D3365" s="7" t="s">
        <v>55</v>
      </c>
      <c r="E3365" s="7">
        <v>5</v>
      </c>
      <c r="F3365" s="7" cm="1">
        <f t="array" ref="F3365">_xlfn.XLOOKUP(SALES!$D3365,TRIM(Table5[PRODUCTS]),Table5[SELLING PRICE])</f>
        <v>18000</v>
      </c>
      <c r="G3365" s="7">
        <f t="shared" si="104"/>
        <v>90000</v>
      </c>
      <c r="H3365" s="6" t="str">
        <f t="shared" si="105"/>
        <v>Jan</v>
      </c>
      <c r="I3365" s="5">
        <f>YEAR(SALES!$A3365)</f>
        <v>2023</v>
      </c>
    </row>
    <row r="3366" spans="1:9" x14ac:dyDescent="0.35">
      <c r="A3366" s="5" t="s">
        <v>6883</v>
      </c>
      <c r="B3366" s="5" t="s">
        <v>6882</v>
      </c>
      <c r="C3366" s="5" t="s">
        <v>53</v>
      </c>
      <c r="D3366" s="5" t="s">
        <v>55</v>
      </c>
      <c r="E3366" s="5">
        <v>9</v>
      </c>
      <c r="F3366" s="5" cm="1">
        <f t="array" ref="F3366">_xlfn.XLOOKUP(SALES!$D3366,TRIM(Table5[PRODUCTS]),Table5[SELLING PRICE])</f>
        <v>18000</v>
      </c>
      <c r="G3366" s="5">
        <f t="shared" si="104"/>
        <v>162000</v>
      </c>
      <c r="H3366" s="6" t="str">
        <f t="shared" si="105"/>
        <v>Feb</v>
      </c>
      <c r="I3366" s="5">
        <f>YEAR(SALES!$A3366)</f>
        <v>2023</v>
      </c>
    </row>
    <row r="3367" spans="1:9" x14ac:dyDescent="0.35">
      <c r="A3367" s="7" t="s">
        <v>6863</v>
      </c>
      <c r="B3367" s="7" t="s">
        <v>6862</v>
      </c>
      <c r="C3367" s="7" t="s">
        <v>53</v>
      </c>
      <c r="D3367" s="7" t="s">
        <v>55</v>
      </c>
      <c r="E3367" s="7">
        <v>5</v>
      </c>
      <c r="F3367" s="7" cm="1">
        <f t="array" ref="F3367">_xlfn.XLOOKUP(SALES!$D3367,TRIM(Table5[PRODUCTS]),Table5[SELLING PRICE])</f>
        <v>18000</v>
      </c>
      <c r="G3367" s="7">
        <f t="shared" si="104"/>
        <v>90000</v>
      </c>
      <c r="H3367" s="6" t="str">
        <f t="shared" si="105"/>
        <v>Feb</v>
      </c>
      <c r="I3367" s="5">
        <f>YEAR(SALES!$A3367)</f>
        <v>2023</v>
      </c>
    </row>
    <row r="3368" spans="1:9" x14ac:dyDescent="0.35">
      <c r="A3368" s="5" t="s">
        <v>6822</v>
      </c>
      <c r="B3368" s="5" t="s">
        <v>6823</v>
      </c>
      <c r="C3368" s="5" t="s">
        <v>53</v>
      </c>
      <c r="D3368" s="5" t="s">
        <v>55</v>
      </c>
      <c r="E3368" s="5">
        <v>10</v>
      </c>
      <c r="F3368" s="5" cm="1">
        <f t="array" ref="F3368">_xlfn.XLOOKUP(SALES!$D3368,TRIM(Table5[PRODUCTS]),Table5[SELLING PRICE])</f>
        <v>18000</v>
      </c>
      <c r="G3368" s="5">
        <f t="shared" si="104"/>
        <v>180000</v>
      </c>
      <c r="H3368" s="6" t="str">
        <f t="shared" si="105"/>
        <v>Feb</v>
      </c>
      <c r="I3368" s="5">
        <f>YEAR(SALES!$A3368)</f>
        <v>2023</v>
      </c>
    </row>
    <row r="3369" spans="1:9" x14ac:dyDescent="0.35">
      <c r="A3369" s="7" t="s">
        <v>6782</v>
      </c>
      <c r="B3369" s="7" t="s">
        <v>6789</v>
      </c>
      <c r="C3369" s="7" t="s">
        <v>53</v>
      </c>
      <c r="D3369" s="7" t="s">
        <v>55</v>
      </c>
      <c r="E3369" s="7">
        <v>8</v>
      </c>
      <c r="F3369" s="7" cm="1">
        <f t="array" ref="F3369">_xlfn.XLOOKUP(SALES!$D3369,TRIM(Table5[PRODUCTS]),Table5[SELLING PRICE])</f>
        <v>18000</v>
      </c>
      <c r="G3369" s="7">
        <f t="shared" si="104"/>
        <v>144000</v>
      </c>
      <c r="H3369" s="6" t="str">
        <f t="shared" si="105"/>
        <v>Feb</v>
      </c>
      <c r="I3369" s="7">
        <f>YEAR(SALES!$A3369)</f>
        <v>2023</v>
      </c>
    </row>
    <row r="3370" spans="1:9" x14ac:dyDescent="0.35">
      <c r="A3370" s="5" t="s">
        <v>6740</v>
      </c>
      <c r="B3370" s="5" t="s">
        <v>6743</v>
      </c>
      <c r="C3370" s="5" t="s">
        <v>53</v>
      </c>
      <c r="D3370" s="5" t="s">
        <v>55</v>
      </c>
      <c r="E3370" s="5">
        <v>1</v>
      </c>
      <c r="F3370" s="5" cm="1">
        <f t="array" ref="F3370">_xlfn.XLOOKUP(SALES!$D3370,TRIM(Table5[PRODUCTS]),Table5[SELLING PRICE])</f>
        <v>18000</v>
      </c>
      <c r="G3370" s="5">
        <f t="shared" si="104"/>
        <v>18000</v>
      </c>
      <c r="H3370" s="6" t="str">
        <f t="shared" si="105"/>
        <v>Mar</v>
      </c>
      <c r="I3370" s="5">
        <f>YEAR(SALES!$A3370)</f>
        <v>2023</v>
      </c>
    </row>
    <row r="3371" spans="1:9" x14ac:dyDescent="0.35">
      <c r="A3371" s="7" t="s">
        <v>6668</v>
      </c>
      <c r="B3371" s="7" t="s">
        <v>6667</v>
      </c>
      <c r="C3371" s="7" t="s">
        <v>53</v>
      </c>
      <c r="D3371" s="7" t="s">
        <v>55</v>
      </c>
      <c r="E3371" s="7">
        <v>8</v>
      </c>
      <c r="F3371" s="7" cm="1">
        <f t="array" ref="F3371">_xlfn.XLOOKUP(SALES!$D3371,TRIM(Table5[PRODUCTS]),Table5[SELLING PRICE])</f>
        <v>18000</v>
      </c>
      <c r="G3371" s="7">
        <f t="shared" si="104"/>
        <v>144000</v>
      </c>
      <c r="H3371" s="6" t="str">
        <f t="shared" si="105"/>
        <v>Mar</v>
      </c>
      <c r="I3371" s="5">
        <f>YEAR(SALES!$A3371)</f>
        <v>2023</v>
      </c>
    </row>
    <row r="3372" spans="1:9" x14ac:dyDescent="0.35">
      <c r="A3372" s="5" t="s">
        <v>6655</v>
      </c>
      <c r="B3372" s="5" t="s">
        <v>6657</v>
      </c>
      <c r="C3372" s="5" t="s">
        <v>53</v>
      </c>
      <c r="D3372" s="5" t="s">
        <v>55</v>
      </c>
      <c r="E3372" s="5">
        <v>11</v>
      </c>
      <c r="F3372" s="5" cm="1">
        <f t="array" ref="F3372">_xlfn.XLOOKUP(SALES!$D3372,TRIM(Table5[PRODUCTS]),Table5[SELLING PRICE])</f>
        <v>18000</v>
      </c>
      <c r="G3372" s="5">
        <f t="shared" si="104"/>
        <v>198000</v>
      </c>
      <c r="H3372" s="6" t="str">
        <f t="shared" si="105"/>
        <v>Mar</v>
      </c>
      <c r="I3372" s="5">
        <f>YEAR(SALES!$A3372)</f>
        <v>2023</v>
      </c>
    </row>
    <row r="3373" spans="1:9" x14ac:dyDescent="0.35">
      <c r="A3373" s="7" t="s">
        <v>6646</v>
      </c>
      <c r="B3373" s="7" t="s">
        <v>6651</v>
      </c>
      <c r="C3373" s="7" t="s">
        <v>53</v>
      </c>
      <c r="D3373" s="7" t="s">
        <v>55</v>
      </c>
      <c r="E3373" s="7">
        <v>7</v>
      </c>
      <c r="F3373" s="7" cm="1">
        <f t="array" ref="F3373">_xlfn.XLOOKUP(SALES!$D3373,TRIM(Table5[PRODUCTS]),Table5[SELLING PRICE])</f>
        <v>18000</v>
      </c>
      <c r="G3373" s="7">
        <f t="shared" si="104"/>
        <v>126000</v>
      </c>
      <c r="H3373" s="6" t="str">
        <f t="shared" si="105"/>
        <v>Mar</v>
      </c>
      <c r="I3373" s="5">
        <f>YEAR(SALES!$A3373)</f>
        <v>2023</v>
      </c>
    </row>
    <row r="3374" spans="1:9" x14ac:dyDescent="0.35">
      <c r="A3374" s="5" t="s">
        <v>6638</v>
      </c>
      <c r="B3374" s="5" t="s">
        <v>6640</v>
      </c>
      <c r="C3374" s="5" t="s">
        <v>53</v>
      </c>
      <c r="D3374" s="5" t="s">
        <v>55</v>
      </c>
      <c r="E3374" s="5">
        <v>1</v>
      </c>
      <c r="F3374" s="5" cm="1">
        <f t="array" ref="F3374">_xlfn.XLOOKUP(SALES!$D3374,TRIM(Table5[PRODUCTS]),Table5[SELLING PRICE])</f>
        <v>18000</v>
      </c>
      <c r="G3374" s="5">
        <f t="shared" si="104"/>
        <v>18000</v>
      </c>
      <c r="H3374" s="6" t="str">
        <f t="shared" si="105"/>
        <v>Mar</v>
      </c>
      <c r="I3374" s="5">
        <f>YEAR(SALES!$A3374)</f>
        <v>2023</v>
      </c>
    </row>
    <row r="3375" spans="1:9" x14ac:dyDescent="0.35">
      <c r="A3375" s="7" t="s">
        <v>6539</v>
      </c>
      <c r="B3375" s="7" t="s">
        <v>6538</v>
      </c>
      <c r="C3375" s="7" t="s">
        <v>53</v>
      </c>
      <c r="D3375" s="7" t="s">
        <v>55</v>
      </c>
      <c r="E3375" s="7">
        <v>10</v>
      </c>
      <c r="F3375" s="7" cm="1">
        <f t="array" ref="F3375">_xlfn.XLOOKUP(SALES!$D3375,TRIM(Table5[PRODUCTS]),Table5[SELLING PRICE])</f>
        <v>18000</v>
      </c>
      <c r="G3375" s="7">
        <f t="shared" si="104"/>
        <v>180000</v>
      </c>
      <c r="H3375" s="6" t="str">
        <f t="shared" si="105"/>
        <v>Mar</v>
      </c>
      <c r="I3375" s="7">
        <f>YEAR(SALES!$A3375)</f>
        <v>2023</v>
      </c>
    </row>
    <row r="3376" spans="1:9" x14ac:dyDescent="0.35">
      <c r="A3376" s="5" t="s">
        <v>6473</v>
      </c>
      <c r="B3376" s="5" t="s">
        <v>6480</v>
      </c>
      <c r="C3376" s="5" t="s">
        <v>53</v>
      </c>
      <c r="D3376" s="5" t="s">
        <v>55</v>
      </c>
      <c r="E3376" s="5">
        <v>14</v>
      </c>
      <c r="F3376" s="5" cm="1">
        <f t="array" ref="F3376">_xlfn.XLOOKUP(SALES!$D3376,TRIM(Table5[PRODUCTS]),Table5[SELLING PRICE])</f>
        <v>18000</v>
      </c>
      <c r="G3376" s="5">
        <f t="shared" si="104"/>
        <v>252000</v>
      </c>
      <c r="H3376" s="6" t="str">
        <f t="shared" si="105"/>
        <v>Apr</v>
      </c>
      <c r="I3376" s="5">
        <f>YEAR(SALES!$A3376)</f>
        <v>2023</v>
      </c>
    </row>
    <row r="3377" spans="1:9" x14ac:dyDescent="0.35">
      <c r="A3377" s="7" t="s">
        <v>6415</v>
      </c>
      <c r="B3377" s="7" t="s">
        <v>6422</v>
      </c>
      <c r="C3377" s="7" t="s">
        <v>53</v>
      </c>
      <c r="D3377" s="7" t="s">
        <v>55</v>
      </c>
      <c r="E3377" s="7">
        <v>6</v>
      </c>
      <c r="F3377" s="7" cm="1">
        <f t="array" ref="F3377">_xlfn.XLOOKUP(SALES!$D3377,TRIM(Table5[PRODUCTS]),Table5[SELLING PRICE])</f>
        <v>18000</v>
      </c>
      <c r="G3377" s="7">
        <f t="shared" si="104"/>
        <v>108000</v>
      </c>
      <c r="H3377" s="6" t="str">
        <f t="shared" si="105"/>
        <v>Apr</v>
      </c>
      <c r="I3377" s="5">
        <f>YEAR(SALES!$A3377)</f>
        <v>2023</v>
      </c>
    </row>
    <row r="3378" spans="1:9" x14ac:dyDescent="0.35">
      <c r="A3378" s="5" t="s">
        <v>6286</v>
      </c>
      <c r="B3378" s="5" t="s">
        <v>6287</v>
      </c>
      <c r="C3378" s="5" t="s">
        <v>53</v>
      </c>
      <c r="D3378" s="5" t="s">
        <v>55</v>
      </c>
      <c r="E3378" s="5">
        <v>14</v>
      </c>
      <c r="F3378" s="5" cm="1">
        <f t="array" ref="F3378">_xlfn.XLOOKUP(SALES!$D3378,TRIM(Table5[PRODUCTS]),Table5[SELLING PRICE])</f>
        <v>18000</v>
      </c>
      <c r="G3378" s="5">
        <f t="shared" si="104"/>
        <v>252000</v>
      </c>
      <c r="H3378" s="6" t="str">
        <f t="shared" si="105"/>
        <v>May</v>
      </c>
      <c r="I3378" s="5">
        <f>YEAR(SALES!$A3378)</f>
        <v>2023</v>
      </c>
    </row>
    <row r="3379" spans="1:9" x14ac:dyDescent="0.35">
      <c r="A3379" s="7" t="s">
        <v>6254</v>
      </c>
      <c r="B3379" s="7" t="s">
        <v>6256</v>
      </c>
      <c r="C3379" s="7" t="s">
        <v>53</v>
      </c>
      <c r="D3379" s="7" t="s">
        <v>55</v>
      </c>
      <c r="E3379" s="7">
        <v>5</v>
      </c>
      <c r="F3379" s="7" cm="1">
        <f t="array" ref="F3379">_xlfn.XLOOKUP(SALES!$D3379,TRIM(Table5[PRODUCTS]),Table5[SELLING PRICE])</f>
        <v>18000</v>
      </c>
      <c r="G3379" s="7">
        <f t="shared" si="104"/>
        <v>90000</v>
      </c>
      <c r="H3379" s="6" t="str">
        <f t="shared" si="105"/>
        <v>May</v>
      </c>
      <c r="I3379" s="5">
        <f>YEAR(SALES!$A3379)</f>
        <v>2023</v>
      </c>
    </row>
    <row r="3380" spans="1:9" x14ac:dyDescent="0.35">
      <c r="A3380" s="5" t="s">
        <v>6127</v>
      </c>
      <c r="B3380" s="5" t="s">
        <v>6136</v>
      </c>
      <c r="C3380" s="5" t="s">
        <v>53</v>
      </c>
      <c r="D3380" s="5" t="s">
        <v>55</v>
      </c>
      <c r="E3380" s="5">
        <v>6</v>
      </c>
      <c r="F3380" s="5" cm="1">
        <f t="array" ref="F3380">_xlfn.XLOOKUP(SALES!$D3380,TRIM(Table5[PRODUCTS]),Table5[SELLING PRICE])</f>
        <v>18000</v>
      </c>
      <c r="G3380" s="5">
        <f t="shared" si="104"/>
        <v>108000</v>
      </c>
      <c r="H3380" s="6" t="str">
        <f t="shared" si="105"/>
        <v>May</v>
      </c>
      <c r="I3380" s="5">
        <f>YEAR(SALES!$A3380)</f>
        <v>2023</v>
      </c>
    </row>
    <row r="3381" spans="1:9" x14ac:dyDescent="0.35">
      <c r="A3381" s="7" t="s">
        <v>6122</v>
      </c>
      <c r="B3381" s="7" t="s">
        <v>6123</v>
      </c>
      <c r="C3381" s="7" t="s">
        <v>53</v>
      </c>
      <c r="D3381" s="7" t="s">
        <v>55</v>
      </c>
      <c r="E3381" s="7">
        <v>12</v>
      </c>
      <c r="F3381" s="7" cm="1">
        <f t="array" ref="F3381">_xlfn.XLOOKUP(SALES!$D3381,TRIM(Table5[PRODUCTS]),Table5[SELLING PRICE])</f>
        <v>18000</v>
      </c>
      <c r="G3381" s="7">
        <f t="shared" si="104"/>
        <v>216000</v>
      </c>
      <c r="H3381" s="6" t="str">
        <f t="shared" si="105"/>
        <v>May</v>
      </c>
      <c r="I3381" s="7">
        <f>YEAR(SALES!$A3381)</f>
        <v>2023</v>
      </c>
    </row>
    <row r="3382" spans="1:9" x14ac:dyDescent="0.35">
      <c r="A3382" s="5" t="s">
        <v>6034</v>
      </c>
      <c r="B3382" s="5" t="s">
        <v>6039</v>
      </c>
      <c r="C3382" s="5" t="s">
        <v>53</v>
      </c>
      <c r="D3382" s="5" t="s">
        <v>55</v>
      </c>
      <c r="E3382" s="5">
        <v>12</v>
      </c>
      <c r="F3382" s="5" cm="1">
        <f t="array" ref="F3382">_xlfn.XLOOKUP(SALES!$D3382,TRIM(Table5[PRODUCTS]),Table5[SELLING PRICE])</f>
        <v>18000</v>
      </c>
      <c r="G3382" s="5">
        <f t="shared" si="104"/>
        <v>216000</v>
      </c>
      <c r="H3382" s="6" t="str">
        <f t="shared" si="105"/>
        <v>Jun</v>
      </c>
      <c r="I3382" s="5">
        <f>YEAR(SALES!$A3382)</f>
        <v>2023</v>
      </c>
    </row>
    <row r="3383" spans="1:9" x14ac:dyDescent="0.35">
      <c r="A3383" s="7" t="s">
        <v>6028</v>
      </c>
      <c r="B3383" s="7" t="s">
        <v>6030</v>
      </c>
      <c r="C3383" s="7" t="s">
        <v>53</v>
      </c>
      <c r="D3383" s="7" t="s">
        <v>55</v>
      </c>
      <c r="E3383" s="7">
        <v>2</v>
      </c>
      <c r="F3383" s="7" cm="1">
        <f t="array" ref="F3383">_xlfn.XLOOKUP(SALES!$D3383,TRIM(Table5[PRODUCTS]),Table5[SELLING PRICE])</f>
        <v>18000</v>
      </c>
      <c r="G3383" s="7">
        <f t="shared" si="104"/>
        <v>36000</v>
      </c>
      <c r="H3383" s="6" t="str">
        <f t="shared" si="105"/>
        <v>Jun</v>
      </c>
      <c r="I3383" s="5">
        <f>YEAR(SALES!$A3383)</f>
        <v>2023</v>
      </c>
    </row>
    <row r="3384" spans="1:9" x14ac:dyDescent="0.35">
      <c r="A3384" s="5" t="s">
        <v>5970</v>
      </c>
      <c r="B3384" s="5" t="s">
        <v>5969</v>
      </c>
      <c r="C3384" s="5" t="s">
        <v>53</v>
      </c>
      <c r="D3384" s="5" t="s">
        <v>55</v>
      </c>
      <c r="E3384" s="5">
        <v>8</v>
      </c>
      <c r="F3384" s="5" cm="1">
        <f t="array" ref="F3384">_xlfn.XLOOKUP(SALES!$D3384,TRIM(Table5[PRODUCTS]),Table5[SELLING PRICE])</f>
        <v>18000</v>
      </c>
      <c r="G3384" s="5">
        <f t="shared" si="104"/>
        <v>144000</v>
      </c>
      <c r="H3384" s="6" t="str">
        <f t="shared" si="105"/>
        <v>Jun</v>
      </c>
      <c r="I3384" s="5">
        <f>YEAR(SALES!$A3384)</f>
        <v>2023</v>
      </c>
    </row>
    <row r="3385" spans="1:9" x14ac:dyDescent="0.35">
      <c r="A3385" s="7" t="s">
        <v>5960</v>
      </c>
      <c r="B3385" s="7" t="s">
        <v>5968</v>
      </c>
      <c r="C3385" s="7" t="s">
        <v>53</v>
      </c>
      <c r="D3385" s="7" t="s">
        <v>55</v>
      </c>
      <c r="E3385" s="7">
        <v>15</v>
      </c>
      <c r="F3385" s="7" cm="1">
        <f t="array" ref="F3385">_xlfn.XLOOKUP(SALES!$D3385,TRIM(Table5[PRODUCTS]),Table5[SELLING PRICE])</f>
        <v>18000</v>
      </c>
      <c r="G3385" s="7">
        <f t="shared" si="104"/>
        <v>270000</v>
      </c>
      <c r="H3385" s="6" t="str">
        <f t="shared" si="105"/>
        <v>Jun</v>
      </c>
      <c r="I3385" s="5">
        <f>YEAR(SALES!$A3385)</f>
        <v>2023</v>
      </c>
    </row>
    <row r="3386" spans="1:9" x14ac:dyDescent="0.35">
      <c r="A3386" s="5" t="s">
        <v>5946</v>
      </c>
      <c r="B3386" s="5" t="s">
        <v>5951</v>
      </c>
      <c r="C3386" s="5" t="s">
        <v>53</v>
      </c>
      <c r="D3386" s="5" t="s">
        <v>55</v>
      </c>
      <c r="E3386" s="5">
        <v>4</v>
      </c>
      <c r="F3386" s="5" cm="1">
        <f t="array" ref="F3386">_xlfn.XLOOKUP(SALES!$D3386,TRIM(Table5[PRODUCTS]),Table5[SELLING PRICE])</f>
        <v>18000</v>
      </c>
      <c r="G3386" s="5">
        <f t="shared" si="104"/>
        <v>72000</v>
      </c>
      <c r="H3386" s="6" t="str">
        <f t="shared" si="105"/>
        <v>Jun</v>
      </c>
      <c r="I3386" s="5">
        <f>YEAR(SALES!$A3386)</f>
        <v>2023</v>
      </c>
    </row>
    <row r="3387" spans="1:9" x14ac:dyDescent="0.35">
      <c r="A3387" s="7" t="s">
        <v>5946</v>
      </c>
      <c r="B3387" s="7" t="s">
        <v>5950</v>
      </c>
      <c r="C3387" s="7" t="s">
        <v>53</v>
      </c>
      <c r="D3387" s="7" t="s">
        <v>55</v>
      </c>
      <c r="E3387" s="7">
        <v>13</v>
      </c>
      <c r="F3387" s="7" cm="1">
        <f t="array" ref="F3387">_xlfn.XLOOKUP(SALES!$D3387,TRIM(Table5[PRODUCTS]),Table5[SELLING PRICE])</f>
        <v>18000</v>
      </c>
      <c r="G3387" s="7">
        <f t="shared" si="104"/>
        <v>234000</v>
      </c>
      <c r="H3387" s="6" t="str">
        <f t="shared" si="105"/>
        <v>Jun</v>
      </c>
      <c r="I3387" s="7">
        <f>YEAR(SALES!$A3387)</f>
        <v>2023</v>
      </c>
    </row>
    <row r="3388" spans="1:9" x14ac:dyDescent="0.35">
      <c r="A3388" s="5" t="s">
        <v>5934</v>
      </c>
      <c r="B3388" s="5" t="s">
        <v>5935</v>
      </c>
      <c r="C3388" s="5" t="s">
        <v>53</v>
      </c>
      <c r="D3388" s="5" t="s">
        <v>55</v>
      </c>
      <c r="E3388" s="5">
        <v>4</v>
      </c>
      <c r="F3388" s="5" cm="1">
        <f t="array" ref="F3388">_xlfn.XLOOKUP(SALES!$D3388,TRIM(Table5[PRODUCTS]),Table5[SELLING PRICE])</f>
        <v>18000</v>
      </c>
      <c r="G3388" s="5">
        <f t="shared" si="104"/>
        <v>72000</v>
      </c>
      <c r="H3388" s="6" t="str">
        <f t="shared" si="105"/>
        <v>Jun</v>
      </c>
      <c r="I3388" s="5">
        <f>YEAR(SALES!$A3388)</f>
        <v>2023</v>
      </c>
    </row>
    <row r="3389" spans="1:9" x14ac:dyDescent="0.35">
      <c r="A3389" s="7" t="s">
        <v>5914</v>
      </c>
      <c r="B3389" s="7" t="s">
        <v>5915</v>
      </c>
      <c r="C3389" s="7" t="s">
        <v>53</v>
      </c>
      <c r="D3389" s="7" t="s">
        <v>55</v>
      </c>
      <c r="E3389" s="7">
        <v>7</v>
      </c>
      <c r="F3389" s="7" cm="1">
        <f t="array" ref="F3389">_xlfn.XLOOKUP(SALES!$D3389,TRIM(Table5[PRODUCTS]),Table5[SELLING PRICE])</f>
        <v>18000</v>
      </c>
      <c r="G3389" s="7">
        <f t="shared" si="104"/>
        <v>126000</v>
      </c>
      <c r="H3389" s="6" t="str">
        <f t="shared" si="105"/>
        <v>Jun</v>
      </c>
      <c r="I3389" s="5">
        <f>YEAR(SALES!$A3389)</f>
        <v>2023</v>
      </c>
    </row>
    <row r="3390" spans="1:9" x14ac:dyDescent="0.35">
      <c r="A3390" s="5" t="s">
        <v>5875</v>
      </c>
      <c r="B3390" s="5" t="s">
        <v>5876</v>
      </c>
      <c r="C3390" s="5" t="s">
        <v>53</v>
      </c>
      <c r="D3390" s="5" t="s">
        <v>55</v>
      </c>
      <c r="E3390" s="5">
        <v>15</v>
      </c>
      <c r="F3390" s="5" cm="1">
        <f t="array" ref="F3390">_xlfn.XLOOKUP(SALES!$D3390,TRIM(Table5[PRODUCTS]),Table5[SELLING PRICE])</f>
        <v>18000</v>
      </c>
      <c r="G3390" s="5">
        <f t="shared" si="104"/>
        <v>270000</v>
      </c>
      <c r="H3390" s="6" t="str">
        <f t="shared" si="105"/>
        <v>Jul</v>
      </c>
      <c r="I3390" s="5">
        <f>YEAR(SALES!$A3390)</f>
        <v>2023</v>
      </c>
    </row>
    <row r="3391" spans="1:9" x14ac:dyDescent="0.35">
      <c r="A3391" s="7" t="s">
        <v>5817</v>
      </c>
      <c r="B3391" s="7" t="s">
        <v>5816</v>
      </c>
      <c r="C3391" s="7" t="s">
        <v>53</v>
      </c>
      <c r="D3391" s="7" t="s">
        <v>55</v>
      </c>
      <c r="E3391" s="7">
        <v>2</v>
      </c>
      <c r="F3391" s="7" cm="1">
        <f t="array" ref="F3391">_xlfn.XLOOKUP(SALES!$D3391,TRIM(Table5[PRODUCTS]),Table5[SELLING PRICE])</f>
        <v>18000</v>
      </c>
      <c r="G3391" s="7">
        <f t="shared" si="104"/>
        <v>36000</v>
      </c>
      <c r="H3391" s="6" t="str">
        <f t="shared" si="105"/>
        <v>Jul</v>
      </c>
      <c r="I3391" s="5">
        <f>YEAR(SALES!$A3391)</f>
        <v>2023</v>
      </c>
    </row>
    <row r="3392" spans="1:9" x14ac:dyDescent="0.35">
      <c r="A3392" s="5" t="s">
        <v>5647</v>
      </c>
      <c r="B3392" s="5" t="s">
        <v>5646</v>
      </c>
      <c r="C3392" s="5" t="s">
        <v>53</v>
      </c>
      <c r="D3392" s="5" t="s">
        <v>55</v>
      </c>
      <c r="E3392" s="5">
        <v>1</v>
      </c>
      <c r="F3392" s="5" cm="1">
        <f t="array" ref="F3392">_xlfn.XLOOKUP(SALES!$D3392,TRIM(Table5[PRODUCTS]),Table5[SELLING PRICE])</f>
        <v>18000</v>
      </c>
      <c r="G3392" s="5">
        <f t="shared" si="104"/>
        <v>18000</v>
      </c>
      <c r="H3392" s="6" t="str">
        <f t="shared" si="105"/>
        <v>Aug</v>
      </c>
      <c r="I3392" s="5">
        <f>YEAR(SALES!$A3392)</f>
        <v>2023</v>
      </c>
    </row>
    <row r="3393" spans="1:9" x14ac:dyDescent="0.35">
      <c r="A3393" s="7" t="s">
        <v>5566</v>
      </c>
      <c r="B3393" s="7" t="s">
        <v>5567</v>
      </c>
      <c r="C3393" s="7" t="s">
        <v>53</v>
      </c>
      <c r="D3393" s="7" t="s">
        <v>55</v>
      </c>
      <c r="E3393" s="7">
        <v>13</v>
      </c>
      <c r="F3393" s="7" cm="1">
        <f t="array" ref="F3393">_xlfn.XLOOKUP(SALES!$D3393,TRIM(Table5[PRODUCTS]),Table5[SELLING PRICE])</f>
        <v>18000</v>
      </c>
      <c r="G3393" s="7">
        <f t="shared" si="104"/>
        <v>234000</v>
      </c>
      <c r="H3393" s="6" t="str">
        <f t="shared" si="105"/>
        <v>Aug</v>
      </c>
      <c r="I3393" s="7">
        <f>YEAR(SALES!$A3393)</f>
        <v>2023</v>
      </c>
    </row>
    <row r="3394" spans="1:9" x14ac:dyDescent="0.35">
      <c r="A3394" s="5" t="s">
        <v>5408</v>
      </c>
      <c r="B3394" s="5" t="s">
        <v>5407</v>
      </c>
      <c r="C3394" s="5" t="s">
        <v>53</v>
      </c>
      <c r="D3394" s="5" t="s">
        <v>55</v>
      </c>
      <c r="E3394" s="5">
        <v>14</v>
      </c>
      <c r="F3394" s="5" cm="1">
        <f t="array" ref="F3394">_xlfn.XLOOKUP(SALES!$D3394,TRIM(Table5[PRODUCTS]),Table5[SELLING PRICE])</f>
        <v>18000</v>
      </c>
      <c r="G3394" s="5">
        <f t="shared" ref="G3394:G3457" si="106">PRODUCT(E3394:F3394)</f>
        <v>252000</v>
      </c>
      <c r="H3394" s="6" t="str">
        <f t="shared" ref="H3394:H3457" si="107">TEXT(A3394, "mmm")</f>
        <v>Sept</v>
      </c>
      <c r="I3394" s="5">
        <f>YEAR(SALES!$A3394)</f>
        <v>2023</v>
      </c>
    </row>
    <row r="3395" spans="1:9" x14ac:dyDescent="0.35">
      <c r="A3395" s="7" t="s">
        <v>5393</v>
      </c>
      <c r="B3395" s="7" t="s">
        <v>5394</v>
      </c>
      <c r="C3395" s="7" t="s">
        <v>53</v>
      </c>
      <c r="D3395" s="7" t="s">
        <v>55</v>
      </c>
      <c r="E3395" s="7">
        <v>2</v>
      </c>
      <c r="F3395" s="7" cm="1">
        <f t="array" ref="F3395">_xlfn.XLOOKUP(SALES!$D3395,TRIM(Table5[PRODUCTS]),Table5[SELLING PRICE])</f>
        <v>18000</v>
      </c>
      <c r="G3395" s="7">
        <f t="shared" si="106"/>
        <v>36000</v>
      </c>
      <c r="H3395" s="6" t="str">
        <f t="shared" si="107"/>
        <v>Sept</v>
      </c>
      <c r="I3395" s="5">
        <f>YEAR(SALES!$A3395)</f>
        <v>2023</v>
      </c>
    </row>
    <row r="3396" spans="1:9" x14ac:dyDescent="0.35">
      <c r="A3396" s="5" t="s">
        <v>5384</v>
      </c>
      <c r="B3396" s="5" t="s">
        <v>5388</v>
      </c>
      <c r="C3396" s="5" t="s">
        <v>53</v>
      </c>
      <c r="D3396" s="5" t="s">
        <v>55</v>
      </c>
      <c r="E3396" s="5">
        <v>1</v>
      </c>
      <c r="F3396" s="5" cm="1">
        <f t="array" ref="F3396">_xlfn.XLOOKUP(SALES!$D3396,TRIM(Table5[PRODUCTS]),Table5[SELLING PRICE])</f>
        <v>18000</v>
      </c>
      <c r="G3396" s="5">
        <f t="shared" si="106"/>
        <v>18000</v>
      </c>
      <c r="H3396" s="6" t="str">
        <f t="shared" si="107"/>
        <v>Sept</v>
      </c>
      <c r="I3396" s="5">
        <f>YEAR(SALES!$A3396)</f>
        <v>2023</v>
      </c>
    </row>
    <row r="3397" spans="1:9" x14ac:dyDescent="0.35">
      <c r="A3397" s="7" t="s">
        <v>5304</v>
      </c>
      <c r="B3397" s="7" t="s">
        <v>5309</v>
      </c>
      <c r="C3397" s="7" t="s">
        <v>53</v>
      </c>
      <c r="D3397" s="7" t="s">
        <v>55</v>
      </c>
      <c r="E3397" s="7">
        <v>2</v>
      </c>
      <c r="F3397" s="7" cm="1">
        <f t="array" ref="F3397">_xlfn.XLOOKUP(SALES!$D3397,TRIM(Table5[PRODUCTS]),Table5[SELLING PRICE])</f>
        <v>18000</v>
      </c>
      <c r="G3397" s="7">
        <f t="shared" si="106"/>
        <v>36000</v>
      </c>
      <c r="H3397" s="6" t="str">
        <f t="shared" si="107"/>
        <v>Oct</v>
      </c>
      <c r="I3397" s="5">
        <f>YEAR(SALES!$A3397)</f>
        <v>2023</v>
      </c>
    </row>
    <row r="3398" spans="1:9" x14ac:dyDescent="0.35">
      <c r="A3398" s="5" t="s">
        <v>5288</v>
      </c>
      <c r="B3398" s="5" t="s">
        <v>5287</v>
      </c>
      <c r="C3398" s="5" t="s">
        <v>53</v>
      </c>
      <c r="D3398" s="5" t="s">
        <v>55</v>
      </c>
      <c r="E3398" s="5">
        <v>2</v>
      </c>
      <c r="F3398" s="5" cm="1">
        <f t="array" ref="F3398">_xlfn.XLOOKUP(SALES!$D3398,TRIM(Table5[PRODUCTS]),Table5[SELLING PRICE])</f>
        <v>18000</v>
      </c>
      <c r="G3398" s="5">
        <f t="shared" si="106"/>
        <v>36000</v>
      </c>
      <c r="H3398" s="6" t="str">
        <f t="shared" si="107"/>
        <v>Oct</v>
      </c>
      <c r="I3398" s="5">
        <f>YEAR(SALES!$A3398)</f>
        <v>2023</v>
      </c>
    </row>
    <row r="3399" spans="1:9" x14ac:dyDescent="0.35">
      <c r="A3399" s="7" t="s">
        <v>5236</v>
      </c>
      <c r="B3399" s="7" t="s">
        <v>5241</v>
      </c>
      <c r="C3399" s="7" t="s">
        <v>53</v>
      </c>
      <c r="D3399" s="7" t="s">
        <v>55</v>
      </c>
      <c r="E3399" s="7">
        <v>7</v>
      </c>
      <c r="F3399" s="7" cm="1">
        <f t="array" ref="F3399">_xlfn.XLOOKUP(SALES!$D3399,TRIM(Table5[PRODUCTS]),Table5[SELLING PRICE])</f>
        <v>18000</v>
      </c>
      <c r="G3399" s="7">
        <f t="shared" si="106"/>
        <v>126000</v>
      </c>
      <c r="H3399" s="6" t="str">
        <f t="shared" si="107"/>
        <v>Oct</v>
      </c>
      <c r="I3399" s="7">
        <f>YEAR(SALES!$A3399)</f>
        <v>2023</v>
      </c>
    </row>
    <row r="3400" spans="1:9" x14ac:dyDescent="0.35">
      <c r="A3400" s="5" t="s">
        <v>5212</v>
      </c>
      <c r="B3400" s="5" t="s">
        <v>5214</v>
      </c>
      <c r="C3400" s="5" t="s">
        <v>53</v>
      </c>
      <c r="D3400" s="5" t="s">
        <v>55</v>
      </c>
      <c r="E3400" s="5">
        <v>1</v>
      </c>
      <c r="F3400" s="5" cm="1">
        <f t="array" ref="F3400">_xlfn.XLOOKUP(SALES!$D3400,TRIM(Table5[PRODUCTS]),Table5[SELLING PRICE])</f>
        <v>18000</v>
      </c>
      <c r="G3400" s="5">
        <f t="shared" si="106"/>
        <v>18000</v>
      </c>
      <c r="H3400" s="6" t="str">
        <f t="shared" si="107"/>
        <v>Oct</v>
      </c>
      <c r="I3400" s="5">
        <f>YEAR(SALES!$A3400)</f>
        <v>2023</v>
      </c>
    </row>
    <row r="3401" spans="1:9" x14ac:dyDescent="0.35">
      <c r="A3401" s="7" t="s">
        <v>5110</v>
      </c>
      <c r="B3401" s="7" t="s">
        <v>5113</v>
      </c>
      <c r="C3401" s="7" t="s">
        <v>53</v>
      </c>
      <c r="D3401" s="7" t="s">
        <v>55</v>
      </c>
      <c r="E3401" s="7">
        <v>14</v>
      </c>
      <c r="F3401" s="7" cm="1">
        <f t="array" ref="F3401">_xlfn.XLOOKUP(SALES!$D3401,TRIM(Table5[PRODUCTS]),Table5[SELLING PRICE])</f>
        <v>18000</v>
      </c>
      <c r="G3401" s="7">
        <f t="shared" si="106"/>
        <v>252000</v>
      </c>
      <c r="H3401" s="6" t="str">
        <f t="shared" si="107"/>
        <v>Nov</v>
      </c>
      <c r="I3401" s="5">
        <f>YEAR(SALES!$A3401)</f>
        <v>2023</v>
      </c>
    </row>
    <row r="3402" spans="1:9" x14ac:dyDescent="0.35">
      <c r="A3402" s="5" t="s">
        <v>5075</v>
      </c>
      <c r="B3402" s="5" t="s">
        <v>5079</v>
      </c>
      <c r="C3402" s="5" t="s">
        <v>53</v>
      </c>
      <c r="D3402" s="5" t="s">
        <v>55</v>
      </c>
      <c r="E3402" s="5">
        <v>12</v>
      </c>
      <c r="F3402" s="5" cm="1">
        <f t="array" ref="F3402">_xlfn.XLOOKUP(SALES!$D3402,TRIM(Table5[PRODUCTS]),Table5[SELLING PRICE])</f>
        <v>18000</v>
      </c>
      <c r="G3402" s="5">
        <f t="shared" si="106"/>
        <v>216000</v>
      </c>
      <c r="H3402" s="6" t="str">
        <f t="shared" si="107"/>
        <v>Nov</v>
      </c>
      <c r="I3402" s="5">
        <f>YEAR(SALES!$A3402)</f>
        <v>2023</v>
      </c>
    </row>
    <row r="3403" spans="1:9" x14ac:dyDescent="0.35">
      <c r="A3403" s="7" t="s">
        <v>5022</v>
      </c>
      <c r="B3403" s="7" t="s">
        <v>5029</v>
      </c>
      <c r="C3403" s="7" t="s">
        <v>53</v>
      </c>
      <c r="D3403" s="7" t="s">
        <v>55</v>
      </c>
      <c r="E3403" s="7">
        <v>2</v>
      </c>
      <c r="F3403" s="7" cm="1">
        <f t="array" ref="F3403">_xlfn.XLOOKUP(SALES!$D3403,TRIM(Table5[PRODUCTS]),Table5[SELLING PRICE])</f>
        <v>18000</v>
      </c>
      <c r="G3403" s="7">
        <f t="shared" si="106"/>
        <v>36000</v>
      </c>
      <c r="H3403" s="6" t="str">
        <f t="shared" si="107"/>
        <v>Nov</v>
      </c>
      <c r="I3403" s="5">
        <f>YEAR(SALES!$A3403)</f>
        <v>2023</v>
      </c>
    </row>
    <row r="3404" spans="1:9" x14ac:dyDescent="0.35">
      <c r="A3404" s="5" t="s">
        <v>5008</v>
      </c>
      <c r="B3404" s="5" t="s">
        <v>5009</v>
      </c>
      <c r="C3404" s="5" t="s">
        <v>53</v>
      </c>
      <c r="D3404" s="5" t="s">
        <v>55</v>
      </c>
      <c r="E3404" s="5">
        <v>1</v>
      </c>
      <c r="F3404" s="5" cm="1">
        <f t="array" ref="F3404">_xlfn.XLOOKUP(SALES!$D3404,TRIM(Table5[PRODUCTS]),Table5[SELLING PRICE])</f>
        <v>18000</v>
      </c>
      <c r="G3404" s="5">
        <f t="shared" si="106"/>
        <v>18000</v>
      </c>
      <c r="H3404" s="6" t="str">
        <f t="shared" si="107"/>
        <v>Nov</v>
      </c>
      <c r="I3404" s="5">
        <f>YEAR(SALES!$A3404)</f>
        <v>2023</v>
      </c>
    </row>
    <row r="3405" spans="1:9" x14ac:dyDescent="0.35">
      <c r="A3405" s="7" t="s">
        <v>4811</v>
      </c>
      <c r="B3405" s="7" t="s">
        <v>4816</v>
      </c>
      <c r="C3405" s="7" t="s">
        <v>53</v>
      </c>
      <c r="D3405" s="7" t="s">
        <v>55</v>
      </c>
      <c r="E3405" s="7">
        <v>10</v>
      </c>
      <c r="F3405" s="7" cm="1">
        <f t="array" ref="F3405">_xlfn.XLOOKUP(SALES!$D3405,TRIM(Table5[PRODUCTS]),Table5[SELLING PRICE])</f>
        <v>18000</v>
      </c>
      <c r="G3405" s="7">
        <f t="shared" si="106"/>
        <v>180000</v>
      </c>
      <c r="H3405" s="6" t="str">
        <f t="shared" si="107"/>
        <v>Dec</v>
      </c>
      <c r="I3405" s="7">
        <f>YEAR(SALES!$A3405)</f>
        <v>2023</v>
      </c>
    </row>
    <row r="3406" spans="1:9" x14ac:dyDescent="0.35">
      <c r="A3406" s="5" t="s">
        <v>4762</v>
      </c>
      <c r="B3406" s="5" t="s">
        <v>4763</v>
      </c>
      <c r="C3406" s="5" t="s">
        <v>53</v>
      </c>
      <c r="D3406" s="5" t="s">
        <v>55</v>
      </c>
      <c r="E3406" s="5">
        <v>12</v>
      </c>
      <c r="F3406" s="5" cm="1">
        <f t="array" ref="F3406">_xlfn.XLOOKUP(SALES!$D3406,TRIM(Table5[PRODUCTS]),Table5[SELLING PRICE])</f>
        <v>18000</v>
      </c>
      <c r="G3406" s="5">
        <f t="shared" si="106"/>
        <v>216000</v>
      </c>
      <c r="H3406" s="6" t="str">
        <f t="shared" si="107"/>
        <v>Jan</v>
      </c>
      <c r="I3406" s="5">
        <f>YEAR(SALES!$A3406)</f>
        <v>2024</v>
      </c>
    </row>
    <row r="3407" spans="1:9" x14ac:dyDescent="0.35">
      <c r="A3407" s="7" t="s">
        <v>4705</v>
      </c>
      <c r="B3407" s="7" t="s">
        <v>4708</v>
      </c>
      <c r="C3407" s="7" t="s">
        <v>53</v>
      </c>
      <c r="D3407" s="7" t="s">
        <v>55</v>
      </c>
      <c r="E3407" s="7">
        <v>3</v>
      </c>
      <c r="F3407" s="7" cm="1">
        <f t="array" ref="F3407">_xlfn.XLOOKUP(SALES!$D3407,TRIM(Table5[PRODUCTS]),Table5[SELLING PRICE])</f>
        <v>18000</v>
      </c>
      <c r="G3407" s="7">
        <f t="shared" si="106"/>
        <v>54000</v>
      </c>
      <c r="H3407" s="6" t="str">
        <f t="shared" si="107"/>
        <v>Jan</v>
      </c>
      <c r="I3407" s="5">
        <f>YEAR(SALES!$A3407)</f>
        <v>2024</v>
      </c>
    </row>
    <row r="3408" spans="1:9" x14ac:dyDescent="0.35">
      <c r="A3408" s="5" t="s">
        <v>4691</v>
      </c>
      <c r="B3408" s="5" t="s">
        <v>4695</v>
      </c>
      <c r="C3408" s="5" t="s">
        <v>53</v>
      </c>
      <c r="D3408" s="5" t="s">
        <v>55</v>
      </c>
      <c r="E3408" s="5">
        <v>5</v>
      </c>
      <c r="F3408" s="5" cm="1">
        <f t="array" ref="F3408">_xlfn.XLOOKUP(SALES!$D3408,TRIM(Table5[PRODUCTS]),Table5[SELLING PRICE])</f>
        <v>18000</v>
      </c>
      <c r="G3408" s="5">
        <f t="shared" si="106"/>
        <v>90000</v>
      </c>
      <c r="H3408" s="6" t="str">
        <f t="shared" si="107"/>
        <v>Jan</v>
      </c>
      <c r="I3408" s="5">
        <f>YEAR(SALES!$A3408)</f>
        <v>2024</v>
      </c>
    </row>
    <row r="3409" spans="1:9" x14ac:dyDescent="0.35">
      <c r="A3409" s="7" t="s">
        <v>4645</v>
      </c>
      <c r="B3409" s="7" t="s">
        <v>4652</v>
      </c>
      <c r="C3409" s="7" t="s">
        <v>53</v>
      </c>
      <c r="D3409" s="7" t="s">
        <v>55</v>
      </c>
      <c r="E3409" s="7">
        <v>9</v>
      </c>
      <c r="F3409" s="7" cm="1">
        <f t="array" ref="F3409">_xlfn.XLOOKUP(SALES!$D3409,TRIM(Table5[PRODUCTS]),Table5[SELLING PRICE])</f>
        <v>18000</v>
      </c>
      <c r="G3409" s="7">
        <f t="shared" si="106"/>
        <v>162000</v>
      </c>
      <c r="H3409" s="6" t="str">
        <f t="shared" si="107"/>
        <v>Jan</v>
      </c>
      <c r="I3409" s="5">
        <f>YEAR(SALES!$A3409)</f>
        <v>2024</v>
      </c>
    </row>
    <row r="3410" spans="1:9" x14ac:dyDescent="0.35">
      <c r="A3410" s="5" t="s">
        <v>4606</v>
      </c>
      <c r="B3410" s="5" t="s">
        <v>4610</v>
      </c>
      <c r="C3410" s="5" t="s">
        <v>53</v>
      </c>
      <c r="D3410" s="5" t="s">
        <v>55</v>
      </c>
      <c r="E3410" s="5">
        <v>4</v>
      </c>
      <c r="F3410" s="5" cm="1">
        <f t="array" ref="F3410">_xlfn.XLOOKUP(SALES!$D3410,TRIM(Table5[PRODUCTS]),Table5[SELLING PRICE])</f>
        <v>18000</v>
      </c>
      <c r="G3410" s="5">
        <f t="shared" si="106"/>
        <v>72000</v>
      </c>
      <c r="H3410" s="6" t="str">
        <f t="shared" si="107"/>
        <v>Jan</v>
      </c>
      <c r="I3410" s="5">
        <f>YEAR(SALES!$A3410)</f>
        <v>2024</v>
      </c>
    </row>
    <row r="3411" spans="1:9" x14ac:dyDescent="0.35">
      <c r="A3411" s="7" t="s">
        <v>4595</v>
      </c>
      <c r="B3411" s="7" t="s">
        <v>4599</v>
      </c>
      <c r="C3411" s="7" t="s">
        <v>53</v>
      </c>
      <c r="D3411" s="7" t="s">
        <v>55</v>
      </c>
      <c r="E3411" s="7">
        <v>14</v>
      </c>
      <c r="F3411" s="7" cm="1">
        <f t="array" ref="F3411">_xlfn.XLOOKUP(SALES!$D3411,TRIM(Table5[PRODUCTS]),Table5[SELLING PRICE])</f>
        <v>18000</v>
      </c>
      <c r="G3411" s="7">
        <f t="shared" si="106"/>
        <v>252000</v>
      </c>
      <c r="H3411" s="6" t="str">
        <f t="shared" si="107"/>
        <v>Jan</v>
      </c>
      <c r="I3411" s="7">
        <f>YEAR(SALES!$A3411)</f>
        <v>2024</v>
      </c>
    </row>
    <row r="3412" spans="1:9" x14ac:dyDescent="0.35">
      <c r="A3412" s="5" t="s">
        <v>4569</v>
      </c>
      <c r="B3412" s="5" t="s">
        <v>4568</v>
      </c>
      <c r="C3412" s="5" t="s">
        <v>53</v>
      </c>
      <c r="D3412" s="5" t="s">
        <v>55</v>
      </c>
      <c r="E3412" s="5">
        <v>10</v>
      </c>
      <c r="F3412" s="5" cm="1">
        <f t="array" ref="F3412">_xlfn.XLOOKUP(SALES!$D3412,TRIM(Table5[PRODUCTS]),Table5[SELLING PRICE])</f>
        <v>18000</v>
      </c>
      <c r="G3412" s="5">
        <f t="shared" si="106"/>
        <v>180000</v>
      </c>
      <c r="H3412" s="6" t="str">
        <f t="shared" si="107"/>
        <v>Jan</v>
      </c>
      <c r="I3412" s="5">
        <f>YEAR(SALES!$A3412)</f>
        <v>2024</v>
      </c>
    </row>
    <row r="3413" spans="1:9" x14ac:dyDescent="0.35">
      <c r="A3413" s="7" t="s">
        <v>4562</v>
      </c>
      <c r="B3413" s="7" t="s">
        <v>4561</v>
      </c>
      <c r="C3413" s="7" t="s">
        <v>53</v>
      </c>
      <c r="D3413" s="7" t="s">
        <v>55</v>
      </c>
      <c r="E3413" s="7">
        <v>7</v>
      </c>
      <c r="F3413" s="7" cm="1">
        <f t="array" ref="F3413">_xlfn.XLOOKUP(SALES!$D3413,TRIM(Table5[PRODUCTS]),Table5[SELLING PRICE])</f>
        <v>18000</v>
      </c>
      <c r="G3413" s="7">
        <f t="shared" si="106"/>
        <v>126000</v>
      </c>
      <c r="H3413" s="6" t="str">
        <f t="shared" si="107"/>
        <v>Feb</v>
      </c>
      <c r="I3413" s="5">
        <f>YEAR(SALES!$A3413)</f>
        <v>2024</v>
      </c>
    </row>
    <row r="3414" spans="1:9" x14ac:dyDescent="0.35">
      <c r="A3414" s="5" t="s">
        <v>4455</v>
      </c>
      <c r="B3414" s="5" t="s">
        <v>4456</v>
      </c>
      <c r="C3414" s="5" t="s">
        <v>53</v>
      </c>
      <c r="D3414" s="5" t="s">
        <v>55</v>
      </c>
      <c r="E3414" s="5">
        <v>4</v>
      </c>
      <c r="F3414" s="5" cm="1">
        <f t="array" ref="F3414">_xlfn.XLOOKUP(SALES!$D3414,TRIM(Table5[PRODUCTS]),Table5[SELLING PRICE])</f>
        <v>18000</v>
      </c>
      <c r="G3414" s="5">
        <f t="shared" si="106"/>
        <v>72000</v>
      </c>
      <c r="H3414" s="6" t="str">
        <f t="shared" si="107"/>
        <v>Feb</v>
      </c>
      <c r="I3414" s="5">
        <f>YEAR(SALES!$A3414)</f>
        <v>2024</v>
      </c>
    </row>
    <row r="3415" spans="1:9" x14ac:dyDescent="0.35">
      <c r="A3415" s="7" t="s">
        <v>4338</v>
      </c>
      <c r="B3415" s="7" t="s">
        <v>4343</v>
      </c>
      <c r="C3415" s="7" t="s">
        <v>53</v>
      </c>
      <c r="D3415" s="7" t="s">
        <v>55</v>
      </c>
      <c r="E3415" s="7">
        <v>4</v>
      </c>
      <c r="F3415" s="7" cm="1">
        <f t="array" ref="F3415">_xlfn.XLOOKUP(SALES!$D3415,TRIM(Table5[PRODUCTS]),Table5[SELLING PRICE])</f>
        <v>18000</v>
      </c>
      <c r="G3415" s="7">
        <f t="shared" si="106"/>
        <v>72000</v>
      </c>
      <c r="H3415" s="6" t="str">
        <f t="shared" si="107"/>
        <v>Mar</v>
      </c>
      <c r="I3415" s="5">
        <f>YEAR(SALES!$A3415)</f>
        <v>2024</v>
      </c>
    </row>
    <row r="3416" spans="1:9" x14ac:dyDescent="0.35">
      <c r="A3416" s="5" t="s">
        <v>4333</v>
      </c>
      <c r="B3416" s="5" t="s">
        <v>4334</v>
      </c>
      <c r="C3416" s="5" t="s">
        <v>53</v>
      </c>
      <c r="D3416" s="5" t="s">
        <v>55</v>
      </c>
      <c r="E3416" s="5">
        <v>6</v>
      </c>
      <c r="F3416" s="5" cm="1">
        <f t="array" ref="F3416">_xlfn.XLOOKUP(SALES!$D3416,TRIM(Table5[PRODUCTS]),Table5[SELLING PRICE])</f>
        <v>18000</v>
      </c>
      <c r="G3416" s="5">
        <f t="shared" si="106"/>
        <v>108000</v>
      </c>
      <c r="H3416" s="6" t="str">
        <f t="shared" si="107"/>
        <v>Mar</v>
      </c>
      <c r="I3416" s="5">
        <f>YEAR(SALES!$A3416)</f>
        <v>2024</v>
      </c>
    </row>
    <row r="3417" spans="1:9" x14ac:dyDescent="0.35">
      <c r="A3417" s="7" t="s">
        <v>4320</v>
      </c>
      <c r="B3417" s="7" t="s">
        <v>4322</v>
      </c>
      <c r="C3417" s="7" t="s">
        <v>53</v>
      </c>
      <c r="D3417" s="7" t="s">
        <v>55</v>
      </c>
      <c r="E3417" s="7">
        <v>1</v>
      </c>
      <c r="F3417" s="7" cm="1">
        <f t="array" ref="F3417">_xlfn.XLOOKUP(SALES!$D3417,TRIM(Table5[PRODUCTS]),Table5[SELLING PRICE])</f>
        <v>18000</v>
      </c>
      <c r="G3417" s="7">
        <f t="shared" si="106"/>
        <v>18000</v>
      </c>
      <c r="H3417" s="6" t="str">
        <f t="shared" si="107"/>
        <v>Mar</v>
      </c>
      <c r="I3417" s="7">
        <f>YEAR(SALES!$A3417)</f>
        <v>2024</v>
      </c>
    </row>
    <row r="3418" spans="1:9" x14ac:dyDescent="0.35">
      <c r="A3418" s="5" t="s">
        <v>4312</v>
      </c>
      <c r="B3418" s="5" t="s">
        <v>4318</v>
      </c>
      <c r="C3418" s="5" t="s">
        <v>53</v>
      </c>
      <c r="D3418" s="5" t="s">
        <v>55</v>
      </c>
      <c r="E3418" s="5">
        <v>2</v>
      </c>
      <c r="F3418" s="5" cm="1">
        <f t="array" ref="F3418">_xlfn.XLOOKUP(SALES!$D3418,TRIM(Table5[PRODUCTS]),Table5[SELLING PRICE])</f>
        <v>18000</v>
      </c>
      <c r="G3418" s="5">
        <f t="shared" si="106"/>
        <v>36000</v>
      </c>
      <c r="H3418" s="6" t="str">
        <f t="shared" si="107"/>
        <v>Mar</v>
      </c>
      <c r="I3418" s="5">
        <f>YEAR(SALES!$A3418)</f>
        <v>2024</v>
      </c>
    </row>
    <row r="3419" spans="1:9" x14ac:dyDescent="0.35">
      <c r="A3419" s="7" t="s">
        <v>4295</v>
      </c>
      <c r="B3419" s="7" t="s">
        <v>4294</v>
      </c>
      <c r="C3419" s="7" t="s">
        <v>53</v>
      </c>
      <c r="D3419" s="7" t="s">
        <v>55</v>
      </c>
      <c r="E3419" s="7">
        <v>9</v>
      </c>
      <c r="F3419" s="7" cm="1">
        <f t="array" ref="F3419">_xlfn.XLOOKUP(SALES!$D3419,TRIM(Table5[PRODUCTS]),Table5[SELLING PRICE])</f>
        <v>18000</v>
      </c>
      <c r="G3419" s="7">
        <f t="shared" si="106"/>
        <v>162000</v>
      </c>
      <c r="H3419" s="6" t="str">
        <f t="shared" si="107"/>
        <v>Mar</v>
      </c>
      <c r="I3419" s="5">
        <f>YEAR(SALES!$A3419)</f>
        <v>2024</v>
      </c>
    </row>
    <row r="3420" spans="1:9" x14ac:dyDescent="0.35">
      <c r="A3420" s="5" t="s">
        <v>4265</v>
      </c>
      <c r="B3420" s="5" t="s">
        <v>4268</v>
      </c>
      <c r="C3420" s="5" t="s">
        <v>53</v>
      </c>
      <c r="D3420" s="5" t="s">
        <v>55</v>
      </c>
      <c r="E3420" s="5">
        <v>12</v>
      </c>
      <c r="F3420" s="5" cm="1">
        <f t="array" ref="F3420">_xlfn.XLOOKUP(SALES!$D3420,TRIM(Table5[PRODUCTS]),Table5[SELLING PRICE])</f>
        <v>18000</v>
      </c>
      <c r="G3420" s="5">
        <f t="shared" si="106"/>
        <v>216000</v>
      </c>
      <c r="H3420" s="6" t="str">
        <f t="shared" si="107"/>
        <v>Mar</v>
      </c>
      <c r="I3420" s="5">
        <f>YEAR(SALES!$A3420)</f>
        <v>2024</v>
      </c>
    </row>
    <row r="3421" spans="1:9" x14ac:dyDescent="0.35">
      <c r="A3421" s="7" t="s">
        <v>4265</v>
      </c>
      <c r="B3421" s="7" t="s">
        <v>4267</v>
      </c>
      <c r="C3421" s="7" t="s">
        <v>53</v>
      </c>
      <c r="D3421" s="7" t="s">
        <v>55</v>
      </c>
      <c r="E3421" s="7">
        <v>3</v>
      </c>
      <c r="F3421" s="7" cm="1">
        <f t="array" ref="F3421">_xlfn.XLOOKUP(SALES!$D3421,TRIM(Table5[PRODUCTS]),Table5[SELLING PRICE])</f>
        <v>18000</v>
      </c>
      <c r="G3421" s="7">
        <f t="shared" si="106"/>
        <v>54000</v>
      </c>
      <c r="H3421" s="6" t="str">
        <f t="shared" si="107"/>
        <v>Mar</v>
      </c>
      <c r="I3421" s="5">
        <f>YEAR(SALES!$A3421)</f>
        <v>2024</v>
      </c>
    </row>
    <row r="3422" spans="1:9" x14ac:dyDescent="0.35">
      <c r="A3422" s="5" t="s">
        <v>4226</v>
      </c>
      <c r="B3422" s="5" t="s">
        <v>4228</v>
      </c>
      <c r="C3422" s="5" t="s">
        <v>53</v>
      </c>
      <c r="D3422" s="5" t="s">
        <v>55</v>
      </c>
      <c r="E3422" s="5">
        <v>2</v>
      </c>
      <c r="F3422" s="5" cm="1">
        <f t="array" ref="F3422">_xlfn.XLOOKUP(SALES!$D3422,TRIM(Table5[PRODUCTS]),Table5[SELLING PRICE])</f>
        <v>18000</v>
      </c>
      <c r="G3422" s="5">
        <f t="shared" si="106"/>
        <v>36000</v>
      </c>
      <c r="H3422" s="6" t="str">
        <f t="shared" si="107"/>
        <v>Mar</v>
      </c>
      <c r="I3422" s="5">
        <f>YEAR(SALES!$A3422)</f>
        <v>2024</v>
      </c>
    </row>
    <row r="3423" spans="1:9" x14ac:dyDescent="0.35">
      <c r="A3423" s="7" t="s">
        <v>4173</v>
      </c>
      <c r="B3423" s="7" t="s">
        <v>4172</v>
      </c>
      <c r="C3423" s="7" t="s">
        <v>53</v>
      </c>
      <c r="D3423" s="7" t="s">
        <v>55</v>
      </c>
      <c r="E3423" s="7">
        <v>1</v>
      </c>
      <c r="F3423" s="7" cm="1">
        <f t="array" ref="F3423">_xlfn.XLOOKUP(SALES!$D3423,TRIM(Table5[PRODUCTS]),Table5[SELLING PRICE])</f>
        <v>18000</v>
      </c>
      <c r="G3423" s="7">
        <f t="shared" si="106"/>
        <v>18000</v>
      </c>
      <c r="H3423" s="6" t="str">
        <f t="shared" si="107"/>
        <v>Mar</v>
      </c>
      <c r="I3423" s="7">
        <f>YEAR(SALES!$A3423)</f>
        <v>2024</v>
      </c>
    </row>
    <row r="3424" spans="1:9" x14ac:dyDescent="0.35">
      <c r="A3424" s="5" t="s">
        <v>4096</v>
      </c>
      <c r="B3424" s="5" t="s">
        <v>4097</v>
      </c>
      <c r="C3424" s="5" t="s">
        <v>53</v>
      </c>
      <c r="D3424" s="5" t="s">
        <v>55</v>
      </c>
      <c r="E3424" s="5">
        <v>3</v>
      </c>
      <c r="F3424" s="5" cm="1">
        <f t="array" ref="F3424">_xlfn.XLOOKUP(SALES!$D3424,TRIM(Table5[PRODUCTS]),Table5[SELLING PRICE])</f>
        <v>18000</v>
      </c>
      <c r="G3424" s="5">
        <f t="shared" si="106"/>
        <v>54000</v>
      </c>
      <c r="H3424" s="6" t="str">
        <f t="shared" si="107"/>
        <v>Apr</v>
      </c>
      <c r="I3424" s="5">
        <f>YEAR(SALES!$A3424)</f>
        <v>2024</v>
      </c>
    </row>
    <row r="3425" spans="1:9" x14ac:dyDescent="0.35">
      <c r="A3425" s="7" t="s">
        <v>4081</v>
      </c>
      <c r="B3425" s="7" t="s">
        <v>4083</v>
      </c>
      <c r="C3425" s="7" t="s">
        <v>53</v>
      </c>
      <c r="D3425" s="7" t="s">
        <v>55</v>
      </c>
      <c r="E3425" s="7">
        <v>5</v>
      </c>
      <c r="F3425" s="7" cm="1">
        <f t="array" ref="F3425">_xlfn.XLOOKUP(SALES!$D3425,TRIM(Table5[PRODUCTS]),Table5[SELLING PRICE])</f>
        <v>18000</v>
      </c>
      <c r="G3425" s="7">
        <f t="shared" si="106"/>
        <v>90000</v>
      </c>
      <c r="H3425" s="6" t="str">
        <f t="shared" si="107"/>
        <v>Apr</v>
      </c>
      <c r="I3425" s="5">
        <f>YEAR(SALES!$A3425)</f>
        <v>2024</v>
      </c>
    </row>
    <row r="3426" spans="1:9" x14ac:dyDescent="0.35">
      <c r="A3426" s="5" t="s">
        <v>4056</v>
      </c>
      <c r="B3426" s="5" t="s">
        <v>4063</v>
      </c>
      <c r="C3426" s="5" t="s">
        <v>53</v>
      </c>
      <c r="D3426" s="5" t="s">
        <v>55</v>
      </c>
      <c r="E3426" s="5">
        <v>14</v>
      </c>
      <c r="F3426" s="5" cm="1">
        <f t="array" ref="F3426">_xlfn.XLOOKUP(SALES!$D3426,TRIM(Table5[PRODUCTS]),Table5[SELLING PRICE])</f>
        <v>18000</v>
      </c>
      <c r="G3426" s="5">
        <f t="shared" si="106"/>
        <v>252000</v>
      </c>
      <c r="H3426" s="6" t="str">
        <f t="shared" si="107"/>
        <v>Apr</v>
      </c>
      <c r="I3426" s="5">
        <f>YEAR(SALES!$A3426)</f>
        <v>2024</v>
      </c>
    </row>
    <row r="3427" spans="1:9" x14ac:dyDescent="0.35">
      <c r="A3427" s="7" t="s">
        <v>4056</v>
      </c>
      <c r="B3427" s="7" t="s">
        <v>4058</v>
      </c>
      <c r="C3427" s="7" t="s">
        <v>53</v>
      </c>
      <c r="D3427" s="7" t="s">
        <v>55</v>
      </c>
      <c r="E3427" s="7">
        <v>4</v>
      </c>
      <c r="F3427" s="7" cm="1">
        <f t="array" ref="F3427">_xlfn.XLOOKUP(SALES!$D3427,TRIM(Table5[PRODUCTS]),Table5[SELLING PRICE])</f>
        <v>18000</v>
      </c>
      <c r="G3427" s="7">
        <f t="shared" si="106"/>
        <v>72000</v>
      </c>
      <c r="H3427" s="6" t="str">
        <f t="shared" si="107"/>
        <v>Apr</v>
      </c>
      <c r="I3427" s="5">
        <f>YEAR(SALES!$A3427)</f>
        <v>2024</v>
      </c>
    </row>
    <row r="3428" spans="1:9" x14ac:dyDescent="0.35">
      <c r="A3428" s="5" t="s">
        <v>4026</v>
      </c>
      <c r="B3428" s="5" t="s">
        <v>4029</v>
      </c>
      <c r="C3428" s="5" t="s">
        <v>53</v>
      </c>
      <c r="D3428" s="5" t="s">
        <v>55</v>
      </c>
      <c r="E3428" s="5">
        <v>3</v>
      </c>
      <c r="F3428" s="5" cm="1">
        <f t="array" ref="F3428">_xlfn.XLOOKUP(SALES!$D3428,TRIM(Table5[PRODUCTS]),Table5[SELLING PRICE])</f>
        <v>18000</v>
      </c>
      <c r="G3428" s="5">
        <f t="shared" si="106"/>
        <v>54000</v>
      </c>
      <c r="H3428" s="6" t="str">
        <f t="shared" si="107"/>
        <v>Apr</v>
      </c>
      <c r="I3428" s="5">
        <f>YEAR(SALES!$A3428)</f>
        <v>2024</v>
      </c>
    </row>
    <row r="3429" spans="1:9" x14ac:dyDescent="0.35">
      <c r="A3429" s="7" t="s">
        <v>4010</v>
      </c>
      <c r="B3429" s="7" t="s">
        <v>4009</v>
      </c>
      <c r="C3429" s="7" t="s">
        <v>53</v>
      </c>
      <c r="D3429" s="7" t="s">
        <v>55</v>
      </c>
      <c r="E3429" s="7">
        <v>10</v>
      </c>
      <c r="F3429" s="7" cm="1">
        <f t="array" ref="F3429">_xlfn.XLOOKUP(SALES!$D3429,TRIM(Table5[PRODUCTS]),Table5[SELLING PRICE])</f>
        <v>18000</v>
      </c>
      <c r="G3429" s="7">
        <f t="shared" si="106"/>
        <v>180000</v>
      </c>
      <c r="H3429" s="6" t="str">
        <f t="shared" si="107"/>
        <v>Apr</v>
      </c>
      <c r="I3429" s="7">
        <f>YEAR(SALES!$A3429)</f>
        <v>2024</v>
      </c>
    </row>
    <row r="3430" spans="1:9" x14ac:dyDescent="0.35">
      <c r="A3430" s="5" t="s">
        <v>3957</v>
      </c>
      <c r="B3430" s="5" t="s">
        <v>3960</v>
      </c>
      <c r="C3430" s="5" t="s">
        <v>53</v>
      </c>
      <c r="D3430" s="5" t="s">
        <v>55</v>
      </c>
      <c r="E3430" s="5">
        <v>11</v>
      </c>
      <c r="F3430" s="5" cm="1">
        <f t="array" ref="F3430">_xlfn.XLOOKUP(SALES!$D3430,TRIM(Table5[PRODUCTS]),Table5[SELLING PRICE])</f>
        <v>18000</v>
      </c>
      <c r="G3430" s="5">
        <f t="shared" si="106"/>
        <v>198000</v>
      </c>
      <c r="H3430" s="6" t="str">
        <f t="shared" si="107"/>
        <v>May</v>
      </c>
      <c r="I3430" s="5">
        <f>YEAR(SALES!$A3430)</f>
        <v>2024</v>
      </c>
    </row>
    <row r="3431" spans="1:9" x14ac:dyDescent="0.35">
      <c r="A3431" s="7" t="s">
        <v>3935</v>
      </c>
      <c r="B3431" s="7" t="s">
        <v>3941</v>
      </c>
      <c r="C3431" s="7" t="s">
        <v>53</v>
      </c>
      <c r="D3431" s="7" t="s">
        <v>55</v>
      </c>
      <c r="E3431" s="7">
        <v>2</v>
      </c>
      <c r="F3431" s="7" cm="1">
        <f t="array" ref="F3431">_xlfn.XLOOKUP(SALES!$D3431,TRIM(Table5[PRODUCTS]),Table5[SELLING PRICE])</f>
        <v>18000</v>
      </c>
      <c r="G3431" s="7">
        <f t="shared" si="106"/>
        <v>36000</v>
      </c>
      <c r="H3431" s="6" t="str">
        <f t="shared" si="107"/>
        <v>May</v>
      </c>
      <c r="I3431" s="5">
        <f>YEAR(SALES!$A3431)</f>
        <v>2024</v>
      </c>
    </row>
    <row r="3432" spans="1:9" x14ac:dyDescent="0.35">
      <c r="A3432" s="5" t="s">
        <v>3881</v>
      </c>
      <c r="B3432" s="5" t="s">
        <v>3883</v>
      </c>
      <c r="C3432" s="5" t="s">
        <v>53</v>
      </c>
      <c r="D3432" s="5" t="s">
        <v>55</v>
      </c>
      <c r="E3432" s="5">
        <v>1</v>
      </c>
      <c r="F3432" s="5" cm="1">
        <f t="array" ref="F3432">_xlfn.XLOOKUP(SALES!$D3432,TRIM(Table5[PRODUCTS]),Table5[SELLING PRICE])</f>
        <v>18000</v>
      </c>
      <c r="G3432" s="5">
        <f t="shared" si="106"/>
        <v>18000</v>
      </c>
      <c r="H3432" s="6" t="str">
        <f t="shared" si="107"/>
        <v>May</v>
      </c>
      <c r="I3432" s="5">
        <f>YEAR(SALES!$A3432)</f>
        <v>2024</v>
      </c>
    </row>
    <row r="3433" spans="1:9" x14ac:dyDescent="0.35">
      <c r="A3433" s="7" t="s">
        <v>3858</v>
      </c>
      <c r="B3433" s="7" t="s">
        <v>3862</v>
      </c>
      <c r="C3433" s="7" t="s">
        <v>53</v>
      </c>
      <c r="D3433" s="7" t="s">
        <v>55</v>
      </c>
      <c r="E3433" s="7">
        <v>13</v>
      </c>
      <c r="F3433" s="7" cm="1">
        <f t="array" ref="F3433">_xlfn.XLOOKUP(SALES!$D3433,TRIM(Table5[PRODUCTS]),Table5[SELLING PRICE])</f>
        <v>18000</v>
      </c>
      <c r="G3433" s="7">
        <f t="shared" si="106"/>
        <v>234000</v>
      </c>
      <c r="H3433" s="6" t="str">
        <f t="shared" si="107"/>
        <v>May</v>
      </c>
      <c r="I3433" s="5">
        <f>YEAR(SALES!$A3433)</f>
        <v>2024</v>
      </c>
    </row>
    <row r="3434" spans="1:9" x14ac:dyDescent="0.35">
      <c r="A3434" s="5" t="s">
        <v>3858</v>
      </c>
      <c r="B3434" s="5" t="s">
        <v>3859</v>
      </c>
      <c r="C3434" s="5" t="s">
        <v>53</v>
      </c>
      <c r="D3434" s="5" t="s">
        <v>55</v>
      </c>
      <c r="E3434" s="5">
        <v>12</v>
      </c>
      <c r="F3434" s="5" cm="1">
        <f t="array" ref="F3434">_xlfn.XLOOKUP(SALES!$D3434,TRIM(Table5[PRODUCTS]),Table5[SELLING PRICE])</f>
        <v>18000</v>
      </c>
      <c r="G3434" s="5">
        <f t="shared" si="106"/>
        <v>216000</v>
      </c>
      <c r="H3434" s="6" t="str">
        <f t="shared" si="107"/>
        <v>May</v>
      </c>
      <c r="I3434" s="5">
        <f>YEAR(SALES!$A3434)</f>
        <v>2024</v>
      </c>
    </row>
    <row r="3435" spans="1:9" x14ac:dyDescent="0.35">
      <c r="A3435" s="7" t="s">
        <v>3847</v>
      </c>
      <c r="B3435" s="7" t="s">
        <v>3855</v>
      </c>
      <c r="C3435" s="7" t="s">
        <v>53</v>
      </c>
      <c r="D3435" s="7" t="s">
        <v>55</v>
      </c>
      <c r="E3435" s="7">
        <v>7</v>
      </c>
      <c r="F3435" s="7" cm="1">
        <f t="array" ref="F3435">_xlfn.XLOOKUP(SALES!$D3435,TRIM(Table5[PRODUCTS]),Table5[SELLING PRICE])</f>
        <v>18000</v>
      </c>
      <c r="G3435" s="7">
        <f t="shared" si="106"/>
        <v>126000</v>
      </c>
      <c r="H3435" s="6" t="str">
        <f t="shared" si="107"/>
        <v>May</v>
      </c>
      <c r="I3435" s="7">
        <f>YEAR(SALES!$A3435)</f>
        <v>2024</v>
      </c>
    </row>
    <row r="3436" spans="1:9" x14ac:dyDescent="0.35">
      <c r="A3436" s="5" t="s">
        <v>3807</v>
      </c>
      <c r="B3436" s="5" t="s">
        <v>3809</v>
      </c>
      <c r="C3436" s="5" t="s">
        <v>53</v>
      </c>
      <c r="D3436" s="5" t="s">
        <v>55</v>
      </c>
      <c r="E3436" s="5">
        <v>11</v>
      </c>
      <c r="F3436" s="5" cm="1">
        <f t="array" ref="F3436">_xlfn.XLOOKUP(SALES!$D3436,TRIM(Table5[PRODUCTS]),Table5[SELLING PRICE])</f>
        <v>18000</v>
      </c>
      <c r="G3436" s="5">
        <f t="shared" si="106"/>
        <v>198000</v>
      </c>
      <c r="H3436" s="6" t="str">
        <f t="shared" si="107"/>
        <v>May</v>
      </c>
      <c r="I3436" s="5">
        <f>YEAR(SALES!$A3436)</f>
        <v>2024</v>
      </c>
    </row>
    <row r="3437" spans="1:9" x14ac:dyDescent="0.35">
      <c r="A3437" s="7" t="s">
        <v>3803</v>
      </c>
      <c r="B3437" s="7" t="s">
        <v>3802</v>
      </c>
      <c r="C3437" s="7" t="s">
        <v>53</v>
      </c>
      <c r="D3437" s="7" t="s">
        <v>55</v>
      </c>
      <c r="E3437" s="7">
        <v>11</v>
      </c>
      <c r="F3437" s="7" cm="1">
        <f t="array" ref="F3437">_xlfn.XLOOKUP(SALES!$D3437,TRIM(Table5[PRODUCTS]),Table5[SELLING PRICE])</f>
        <v>18000</v>
      </c>
      <c r="G3437" s="7">
        <f t="shared" si="106"/>
        <v>198000</v>
      </c>
      <c r="H3437" s="6" t="str">
        <f t="shared" si="107"/>
        <v>May</v>
      </c>
      <c r="I3437" s="5">
        <f>YEAR(SALES!$A3437)</f>
        <v>2024</v>
      </c>
    </row>
    <row r="3438" spans="1:9" x14ac:dyDescent="0.35">
      <c r="A3438" s="5" t="s">
        <v>3777</v>
      </c>
      <c r="B3438" s="5" t="s">
        <v>3778</v>
      </c>
      <c r="C3438" s="5" t="s">
        <v>53</v>
      </c>
      <c r="D3438" s="5" t="s">
        <v>55</v>
      </c>
      <c r="E3438" s="5">
        <v>4</v>
      </c>
      <c r="F3438" s="5" cm="1">
        <f t="array" ref="F3438">_xlfn.XLOOKUP(SALES!$D3438,TRIM(Table5[PRODUCTS]),Table5[SELLING PRICE])</f>
        <v>18000</v>
      </c>
      <c r="G3438" s="5">
        <f t="shared" si="106"/>
        <v>72000</v>
      </c>
      <c r="H3438" s="6" t="str">
        <f t="shared" si="107"/>
        <v>May</v>
      </c>
      <c r="I3438" s="5">
        <f>YEAR(SALES!$A3438)</f>
        <v>2024</v>
      </c>
    </row>
    <row r="3439" spans="1:9" x14ac:dyDescent="0.35">
      <c r="A3439" s="7" t="s">
        <v>3711</v>
      </c>
      <c r="B3439" s="7" t="s">
        <v>3716</v>
      </c>
      <c r="C3439" s="7" t="s">
        <v>53</v>
      </c>
      <c r="D3439" s="7" t="s">
        <v>55</v>
      </c>
      <c r="E3439" s="7">
        <v>3</v>
      </c>
      <c r="F3439" s="7" cm="1">
        <f t="array" ref="F3439">_xlfn.XLOOKUP(SALES!$D3439,TRIM(Table5[PRODUCTS]),Table5[SELLING PRICE])</f>
        <v>18000</v>
      </c>
      <c r="G3439" s="7">
        <f t="shared" si="106"/>
        <v>54000</v>
      </c>
      <c r="H3439" s="6" t="str">
        <f t="shared" si="107"/>
        <v>Jun</v>
      </c>
      <c r="I3439" s="5">
        <f>YEAR(SALES!$A3439)</f>
        <v>2024</v>
      </c>
    </row>
    <row r="3440" spans="1:9" x14ac:dyDescent="0.35">
      <c r="A3440" s="5" t="s">
        <v>3670</v>
      </c>
      <c r="B3440" s="5" t="s">
        <v>3677</v>
      </c>
      <c r="C3440" s="5" t="s">
        <v>53</v>
      </c>
      <c r="D3440" s="5" t="s">
        <v>55</v>
      </c>
      <c r="E3440" s="5">
        <v>14</v>
      </c>
      <c r="F3440" s="5" cm="1">
        <f t="array" ref="F3440">_xlfn.XLOOKUP(SALES!$D3440,TRIM(Table5[PRODUCTS]),Table5[SELLING PRICE])</f>
        <v>18000</v>
      </c>
      <c r="G3440" s="5">
        <f t="shared" si="106"/>
        <v>252000</v>
      </c>
      <c r="H3440" s="6" t="str">
        <f t="shared" si="107"/>
        <v>Jun</v>
      </c>
      <c r="I3440" s="5">
        <f>YEAR(SALES!$A3440)</f>
        <v>2024</v>
      </c>
    </row>
    <row r="3441" spans="1:9" x14ac:dyDescent="0.35">
      <c r="A3441" s="7" t="s">
        <v>3611</v>
      </c>
      <c r="B3441" s="7" t="s">
        <v>3615</v>
      </c>
      <c r="C3441" s="7" t="s">
        <v>53</v>
      </c>
      <c r="D3441" s="7" t="s">
        <v>55</v>
      </c>
      <c r="E3441" s="7">
        <v>14</v>
      </c>
      <c r="F3441" s="7" cm="1">
        <f t="array" ref="F3441">_xlfn.XLOOKUP(SALES!$D3441,TRIM(Table5[PRODUCTS]),Table5[SELLING PRICE])</f>
        <v>18000</v>
      </c>
      <c r="G3441" s="7">
        <f t="shared" si="106"/>
        <v>252000</v>
      </c>
      <c r="H3441" s="6" t="str">
        <f t="shared" si="107"/>
        <v>Jun</v>
      </c>
      <c r="I3441" s="7">
        <f>YEAR(SALES!$A3441)</f>
        <v>2024</v>
      </c>
    </row>
    <row r="3442" spans="1:9" x14ac:dyDescent="0.35">
      <c r="A3442" s="5" t="s">
        <v>3574</v>
      </c>
      <c r="B3442" s="5" t="s">
        <v>3579</v>
      </c>
      <c r="C3442" s="5" t="s">
        <v>53</v>
      </c>
      <c r="D3442" s="5" t="s">
        <v>55</v>
      </c>
      <c r="E3442" s="5">
        <v>6</v>
      </c>
      <c r="F3442" s="5" cm="1">
        <f t="array" ref="F3442">_xlfn.XLOOKUP(SALES!$D3442,TRIM(Table5[PRODUCTS]),Table5[SELLING PRICE])</f>
        <v>18000</v>
      </c>
      <c r="G3442" s="5">
        <f t="shared" si="106"/>
        <v>108000</v>
      </c>
      <c r="H3442" s="6" t="str">
        <f t="shared" si="107"/>
        <v>Jul</v>
      </c>
      <c r="I3442" s="5">
        <f>YEAR(SALES!$A3442)</f>
        <v>2024</v>
      </c>
    </row>
    <row r="3443" spans="1:9" x14ac:dyDescent="0.35">
      <c r="A3443" s="7" t="s">
        <v>3555</v>
      </c>
      <c r="B3443" s="7" t="s">
        <v>3558</v>
      </c>
      <c r="C3443" s="7" t="s">
        <v>53</v>
      </c>
      <c r="D3443" s="7" t="s">
        <v>55</v>
      </c>
      <c r="E3443" s="7">
        <v>12</v>
      </c>
      <c r="F3443" s="7" cm="1">
        <f t="array" ref="F3443">_xlfn.XLOOKUP(SALES!$D3443,TRIM(Table5[PRODUCTS]),Table5[SELLING PRICE])</f>
        <v>18000</v>
      </c>
      <c r="G3443" s="7">
        <f t="shared" si="106"/>
        <v>216000</v>
      </c>
      <c r="H3443" s="6" t="str">
        <f t="shared" si="107"/>
        <v>Jul</v>
      </c>
      <c r="I3443" s="5">
        <f>YEAR(SALES!$A3443)</f>
        <v>2024</v>
      </c>
    </row>
    <row r="3444" spans="1:9" x14ac:dyDescent="0.35">
      <c r="A3444" s="5" t="s">
        <v>3521</v>
      </c>
      <c r="B3444" s="5" t="s">
        <v>3522</v>
      </c>
      <c r="C3444" s="5" t="s">
        <v>53</v>
      </c>
      <c r="D3444" s="5" t="s">
        <v>55</v>
      </c>
      <c r="E3444" s="5">
        <v>14</v>
      </c>
      <c r="F3444" s="5" cm="1">
        <f t="array" ref="F3444">_xlfn.XLOOKUP(SALES!$D3444,TRIM(Table5[PRODUCTS]),Table5[SELLING PRICE])</f>
        <v>18000</v>
      </c>
      <c r="G3444" s="5">
        <f t="shared" si="106"/>
        <v>252000</v>
      </c>
      <c r="H3444" s="6" t="str">
        <f t="shared" si="107"/>
        <v>Jul</v>
      </c>
      <c r="I3444" s="5">
        <f>YEAR(SALES!$A3444)</f>
        <v>2024</v>
      </c>
    </row>
    <row r="3445" spans="1:9" x14ac:dyDescent="0.35">
      <c r="A3445" s="7" t="s">
        <v>3468</v>
      </c>
      <c r="B3445" s="7" t="s">
        <v>3471</v>
      </c>
      <c r="C3445" s="7" t="s">
        <v>53</v>
      </c>
      <c r="D3445" s="7" t="s">
        <v>55</v>
      </c>
      <c r="E3445" s="7">
        <v>1</v>
      </c>
      <c r="F3445" s="7" cm="1">
        <f t="array" ref="F3445">_xlfn.XLOOKUP(SALES!$D3445,TRIM(Table5[PRODUCTS]),Table5[SELLING PRICE])</f>
        <v>18000</v>
      </c>
      <c r="G3445" s="7">
        <f t="shared" si="106"/>
        <v>18000</v>
      </c>
      <c r="H3445" s="6" t="str">
        <f t="shared" si="107"/>
        <v>Jul</v>
      </c>
      <c r="I3445" s="5">
        <f>YEAR(SALES!$A3445)</f>
        <v>2024</v>
      </c>
    </row>
    <row r="3446" spans="1:9" x14ac:dyDescent="0.35">
      <c r="A3446" s="5" t="s">
        <v>3449</v>
      </c>
      <c r="B3446" s="5" t="s">
        <v>3448</v>
      </c>
      <c r="C3446" s="5" t="s">
        <v>53</v>
      </c>
      <c r="D3446" s="5" t="s">
        <v>55</v>
      </c>
      <c r="E3446" s="5">
        <v>14</v>
      </c>
      <c r="F3446" s="5" cm="1">
        <f t="array" ref="F3446">_xlfn.XLOOKUP(SALES!$D3446,TRIM(Table5[PRODUCTS]),Table5[SELLING PRICE])</f>
        <v>18000</v>
      </c>
      <c r="G3446" s="5">
        <f t="shared" si="106"/>
        <v>252000</v>
      </c>
      <c r="H3446" s="6" t="str">
        <f t="shared" si="107"/>
        <v>Jul</v>
      </c>
      <c r="I3446" s="5">
        <f>YEAR(SALES!$A3446)</f>
        <v>2024</v>
      </c>
    </row>
    <row r="3447" spans="1:9" x14ac:dyDescent="0.35">
      <c r="A3447" s="7" t="s">
        <v>3355</v>
      </c>
      <c r="B3447" s="7" t="s">
        <v>3358</v>
      </c>
      <c r="C3447" s="7" t="s">
        <v>53</v>
      </c>
      <c r="D3447" s="7" t="s">
        <v>55</v>
      </c>
      <c r="E3447" s="7">
        <v>4</v>
      </c>
      <c r="F3447" s="7" cm="1">
        <f t="array" ref="F3447">_xlfn.XLOOKUP(SALES!$D3447,TRIM(Table5[PRODUCTS]),Table5[SELLING PRICE])</f>
        <v>18000</v>
      </c>
      <c r="G3447" s="7">
        <f t="shared" si="106"/>
        <v>72000</v>
      </c>
      <c r="H3447" s="6" t="str">
        <f t="shared" si="107"/>
        <v>Aug</v>
      </c>
      <c r="I3447" s="7">
        <f>YEAR(SALES!$A3447)</f>
        <v>2024</v>
      </c>
    </row>
    <row r="3448" spans="1:9" x14ac:dyDescent="0.35">
      <c r="A3448" s="5" t="s">
        <v>3210</v>
      </c>
      <c r="B3448" s="5" t="s">
        <v>3213</v>
      </c>
      <c r="C3448" s="5" t="s">
        <v>53</v>
      </c>
      <c r="D3448" s="5" t="s">
        <v>55</v>
      </c>
      <c r="E3448" s="5">
        <v>4</v>
      </c>
      <c r="F3448" s="5" cm="1">
        <f t="array" ref="F3448">_xlfn.XLOOKUP(SALES!$D3448,TRIM(Table5[PRODUCTS]),Table5[SELLING PRICE])</f>
        <v>18000</v>
      </c>
      <c r="G3448" s="5">
        <f t="shared" si="106"/>
        <v>72000</v>
      </c>
      <c r="H3448" s="6" t="str">
        <f t="shared" si="107"/>
        <v>Aug</v>
      </c>
      <c r="I3448" s="5">
        <f>YEAR(SALES!$A3448)</f>
        <v>2024</v>
      </c>
    </row>
    <row r="3449" spans="1:9" x14ac:dyDescent="0.35">
      <c r="A3449" s="7" t="s">
        <v>3166</v>
      </c>
      <c r="B3449" s="7" t="s">
        <v>3168</v>
      </c>
      <c r="C3449" s="7" t="s">
        <v>53</v>
      </c>
      <c r="D3449" s="7" t="s">
        <v>55</v>
      </c>
      <c r="E3449" s="7">
        <v>7</v>
      </c>
      <c r="F3449" s="7" cm="1">
        <f t="array" ref="F3449">_xlfn.XLOOKUP(SALES!$D3449,TRIM(Table5[PRODUCTS]),Table5[SELLING PRICE])</f>
        <v>18000</v>
      </c>
      <c r="G3449" s="7">
        <f t="shared" si="106"/>
        <v>126000</v>
      </c>
      <c r="H3449" s="6" t="str">
        <f t="shared" si="107"/>
        <v>Sept</v>
      </c>
      <c r="I3449" s="5">
        <f>YEAR(SALES!$A3449)</f>
        <v>2024</v>
      </c>
    </row>
    <row r="3450" spans="1:9" x14ac:dyDescent="0.35">
      <c r="A3450" s="5" t="s">
        <v>3126</v>
      </c>
      <c r="B3450" s="5" t="s">
        <v>3134</v>
      </c>
      <c r="C3450" s="5" t="s">
        <v>53</v>
      </c>
      <c r="D3450" s="5" t="s">
        <v>55</v>
      </c>
      <c r="E3450" s="5">
        <v>11</v>
      </c>
      <c r="F3450" s="5" cm="1">
        <f t="array" ref="F3450">_xlfn.XLOOKUP(SALES!$D3450,TRIM(Table5[PRODUCTS]),Table5[SELLING PRICE])</f>
        <v>18000</v>
      </c>
      <c r="G3450" s="5">
        <f t="shared" si="106"/>
        <v>198000</v>
      </c>
      <c r="H3450" s="6" t="str">
        <f t="shared" si="107"/>
        <v>Sept</v>
      </c>
      <c r="I3450" s="5">
        <f>YEAR(SALES!$A3450)</f>
        <v>2024</v>
      </c>
    </row>
    <row r="3451" spans="1:9" x14ac:dyDescent="0.35">
      <c r="A3451" s="7" t="s">
        <v>3098</v>
      </c>
      <c r="B3451" s="7" t="s">
        <v>3099</v>
      </c>
      <c r="C3451" s="7" t="s">
        <v>53</v>
      </c>
      <c r="D3451" s="7" t="s">
        <v>55</v>
      </c>
      <c r="E3451" s="7">
        <v>7</v>
      </c>
      <c r="F3451" s="7" cm="1">
        <f t="array" ref="F3451">_xlfn.XLOOKUP(SALES!$D3451,TRIM(Table5[PRODUCTS]),Table5[SELLING PRICE])</f>
        <v>18000</v>
      </c>
      <c r="G3451" s="7">
        <f t="shared" si="106"/>
        <v>126000</v>
      </c>
      <c r="H3451" s="6" t="str">
        <f t="shared" si="107"/>
        <v>Sept</v>
      </c>
      <c r="I3451" s="5">
        <f>YEAR(SALES!$A3451)</f>
        <v>2024</v>
      </c>
    </row>
    <row r="3452" spans="1:9" x14ac:dyDescent="0.35">
      <c r="A3452" s="5" t="s">
        <v>3098</v>
      </c>
      <c r="B3452" s="5" t="s">
        <v>3097</v>
      </c>
      <c r="C3452" s="5" t="s">
        <v>53</v>
      </c>
      <c r="D3452" s="5" t="s">
        <v>55</v>
      </c>
      <c r="E3452" s="5">
        <v>11</v>
      </c>
      <c r="F3452" s="5" cm="1">
        <f t="array" ref="F3452">_xlfn.XLOOKUP(SALES!$D3452,TRIM(Table5[PRODUCTS]),Table5[SELLING PRICE])</f>
        <v>18000</v>
      </c>
      <c r="G3452" s="5">
        <f t="shared" si="106"/>
        <v>198000</v>
      </c>
      <c r="H3452" s="6" t="str">
        <f t="shared" si="107"/>
        <v>Sept</v>
      </c>
      <c r="I3452" s="5">
        <f>YEAR(SALES!$A3452)</f>
        <v>2024</v>
      </c>
    </row>
    <row r="3453" spans="1:9" x14ac:dyDescent="0.35">
      <c r="A3453" s="7" t="s">
        <v>3076</v>
      </c>
      <c r="B3453" s="7" t="s">
        <v>3078</v>
      </c>
      <c r="C3453" s="7" t="s">
        <v>53</v>
      </c>
      <c r="D3453" s="7" t="s">
        <v>55</v>
      </c>
      <c r="E3453" s="7">
        <v>6</v>
      </c>
      <c r="F3453" s="7" cm="1">
        <f t="array" ref="F3453">_xlfn.XLOOKUP(SALES!$D3453,TRIM(Table5[PRODUCTS]),Table5[SELLING PRICE])</f>
        <v>18000</v>
      </c>
      <c r="G3453" s="7">
        <f t="shared" si="106"/>
        <v>108000</v>
      </c>
      <c r="H3453" s="6" t="str">
        <f t="shared" si="107"/>
        <v>Sept</v>
      </c>
      <c r="I3453" s="7">
        <f>YEAR(SALES!$A3453)</f>
        <v>2024</v>
      </c>
    </row>
    <row r="3454" spans="1:9" x14ac:dyDescent="0.35">
      <c r="A3454" s="5" t="s">
        <v>2992</v>
      </c>
      <c r="B3454" s="5" t="s">
        <v>2991</v>
      </c>
      <c r="C3454" s="5" t="s">
        <v>53</v>
      </c>
      <c r="D3454" s="5" t="s">
        <v>55</v>
      </c>
      <c r="E3454" s="5">
        <v>7</v>
      </c>
      <c r="F3454" s="5" cm="1">
        <f t="array" ref="F3454">_xlfn.XLOOKUP(SALES!$D3454,TRIM(Table5[PRODUCTS]),Table5[SELLING PRICE])</f>
        <v>18000</v>
      </c>
      <c r="G3454" s="5">
        <f t="shared" si="106"/>
        <v>126000</v>
      </c>
      <c r="H3454" s="6" t="str">
        <f t="shared" si="107"/>
        <v>Oct</v>
      </c>
      <c r="I3454" s="5">
        <f>YEAR(SALES!$A3454)</f>
        <v>2024</v>
      </c>
    </row>
    <row r="3455" spans="1:9" x14ac:dyDescent="0.35">
      <c r="A3455" s="7" t="s">
        <v>2849</v>
      </c>
      <c r="B3455" s="7" t="s">
        <v>2856</v>
      </c>
      <c r="C3455" s="7" t="s">
        <v>53</v>
      </c>
      <c r="D3455" s="7" t="s">
        <v>55</v>
      </c>
      <c r="E3455" s="7">
        <v>11</v>
      </c>
      <c r="F3455" s="7" cm="1">
        <f t="array" ref="F3455">_xlfn.XLOOKUP(SALES!$D3455,TRIM(Table5[PRODUCTS]),Table5[SELLING PRICE])</f>
        <v>18000</v>
      </c>
      <c r="G3455" s="7">
        <f t="shared" si="106"/>
        <v>198000</v>
      </c>
      <c r="H3455" s="6" t="str">
        <f t="shared" si="107"/>
        <v>Oct</v>
      </c>
      <c r="I3455" s="5">
        <f>YEAR(SALES!$A3455)</f>
        <v>2024</v>
      </c>
    </row>
    <row r="3456" spans="1:9" x14ac:dyDescent="0.35">
      <c r="A3456" s="5" t="s">
        <v>2799</v>
      </c>
      <c r="B3456" s="5" t="s">
        <v>2801</v>
      </c>
      <c r="C3456" s="5" t="s">
        <v>53</v>
      </c>
      <c r="D3456" s="5" t="s">
        <v>55</v>
      </c>
      <c r="E3456" s="5">
        <v>7</v>
      </c>
      <c r="F3456" s="5" cm="1">
        <f t="array" ref="F3456">_xlfn.XLOOKUP(SALES!$D3456,TRIM(Table5[PRODUCTS]),Table5[SELLING PRICE])</f>
        <v>18000</v>
      </c>
      <c r="G3456" s="5">
        <f t="shared" si="106"/>
        <v>126000</v>
      </c>
      <c r="H3456" s="6" t="str">
        <f t="shared" si="107"/>
        <v>Nov</v>
      </c>
      <c r="I3456" s="5">
        <f>YEAR(SALES!$A3456)</f>
        <v>2024</v>
      </c>
    </row>
    <row r="3457" spans="1:9" x14ac:dyDescent="0.35">
      <c r="A3457" s="7" t="s">
        <v>2785</v>
      </c>
      <c r="B3457" s="7" t="s">
        <v>2786</v>
      </c>
      <c r="C3457" s="7" t="s">
        <v>53</v>
      </c>
      <c r="D3457" s="7" t="s">
        <v>55</v>
      </c>
      <c r="E3457" s="7">
        <v>3</v>
      </c>
      <c r="F3457" s="7" cm="1">
        <f t="array" ref="F3457">_xlfn.XLOOKUP(SALES!$D3457,TRIM(Table5[PRODUCTS]),Table5[SELLING PRICE])</f>
        <v>18000</v>
      </c>
      <c r="G3457" s="7">
        <f t="shared" si="106"/>
        <v>54000</v>
      </c>
      <c r="H3457" s="6" t="str">
        <f t="shared" si="107"/>
        <v>Nov</v>
      </c>
      <c r="I3457" s="5">
        <f>YEAR(SALES!$A3457)</f>
        <v>2024</v>
      </c>
    </row>
    <row r="3458" spans="1:9" x14ac:dyDescent="0.35">
      <c r="A3458" s="5" t="s">
        <v>2780</v>
      </c>
      <c r="B3458" s="5" t="s">
        <v>2779</v>
      </c>
      <c r="C3458" s="5" t="s">
        <v>53</v>
      </c>
      <c r="D3458" s="5" t="s">
        <v>55</v>
      </c>
      <c r="E3458" s="5">
        <v>15</v>
      </c>
      <c r="F3458" s="5" cm="1">
        <f t="array" ref="F3458">_xlfn.XLOOKUP(SALES!$D3458,TRIM(Table5[PRODUCTS]),Table5[SELLING PRICE])</f>
        <v>18000</v>
      </c>
      <c r="G3458" s="5">
        <f t="shared" ref="G3458:G3521" si="108">PRODUCT(E3458:F3458)</f>
        <v>270000</v>
      </c>
      <c r="H3458" s="6" t="str">
        <f t="shared" ref="H3458:H3521" si="109">TEXT(A3458, "mmm")</f>
        <v>Nov</v>
      </c>
      <c r="I3458" s="5">
        <f>YEAR(SALES!$A3458)</f>
        <v>2024</v>
      </c>
    </row>
    <row r="3459" spans="1:9" x14ac:dyDescent="0.35">
      <c r="A3459" s="7" t="s">
        <v>2672</v>
      </c>
      <c r="B3459" s="7" t="s">
        <v>2679</v>
      </c>
      <c r="C3459" s="7" t="s">
        <v>53</v>
      </c>
      <c r="D3459" s="7" t="s">
        <v>55</v>
      </c>
      <c r="E3459" s="7">
        <v>13</v>
      </c>
      <c r="F3459" s="7" cm="1">
        <f t="array" ref="F3459">_xlfn.XLOOKUP(SALES!$D3459,TRIM(Table5[PRODUCTS]),Table5[SELLING PRICE])</f>
        <v>18000</v>
      </c>
      <c r="G3459" s="7">
        <f t="shared" si="108"/>
        <v>234000</v>
      </c>
      <c r="H3459" s="6" t="str">
        <f t="shared" si="109"/>
        <v>Nov</v>
      </c>
      <c r="I3459" s="7">
        <f>YEAR(SALES!$A3459)</f>
        <v>2024</v>
      </c>
    </row>
    <row r="3460" spans="1:9" x14ac:dyDescent="0.35">
      <c r="A3460" s="5" t="s">
        <v>2651</v>
      </c>
      <c r="B3460" s="5" t="s">
        <v>2653</v>
      </c>
      <c r="C3460" s="5" t="s">
        <v>53</v>
      </c>
      <c r="D3460" s="5" t="s">
        <v>55</v>
      </c>
      <c r="E3460" s="5">
        <v>15</v>
      </c>
      <c r="F3460" s="5" cm="1">
        <f t="array" ref="F3460">_xlfn.XLOOKUP(SALES!$D3460,TRIM(Table5[PRODUCTS]),Table5[SELLING PRICE])</f>
        <v>18000</v>
      </c>
      <c r="G3460" s="5">
        <f t="shared" si="108"/>
        <v>270000</v>
      </c>
      <c r="H3460" s="6" t="str">
        <f t="shared" si="109"/>
        <v>Nov</v>
      </c>
      <c r="I3460" s="5">
        <f>YEAR(SALES!$A3460)</f>
        <v>2024</v>
      </c>
    </row>
    <row r="3461" spans="1:9" x14ac:dyDescent="0.35">
      <c r="A3461" s="7" t="s">
        <v>2578</v>
      </c>
      <c r="B3461" s="7" t="s">
        <v>2581</v>
      </c>
      <c r="C3461" s="7" t="s">
        <v>53</v>
      </c>
      <c r="D3461" s="7" t="s">
        <v>55</v>
      </c>
      <c r="E3461" s="7">
        <v>15</v>
      </c>
      <c r="F3461" s="7" cm="1">
        <f t="array" ref="F3461">_xlfn.XLOOKUP(SALES!$D3461,TRIM(Table5[PRODUCTS]),Table5[SELLING PRICE])</f>
        <v>18000</v>
      </c>
      <c r="G3461" s="7">
        <f t="shared" si="108"/>
        <v>270000</v>
      </c>
      <c r="H3461" s="6" t="str">
        <f t="shared" si="109"/>
        <v>Dec</v>
      </c>
      <c r="I3461" s="5">
        <f>YEAR(SALES!$A3461)</f>
        <v>2024</v>
      </c>
    </row>
    <row r="3462" spans="1:9" x14ac:dyDescent="0.35">
      <c r="A3462" s="5" t="s">
        <v>2426</v>
      </c>
      <c r="B3462" s="5" t="s">
        <v>2425</v>
      </c>
      <c r="C3462" s="5" t="s">
        <v>53</v>
      </c>
      <c r="D3462" s="5" t="s">
        <v>55</v>
      </c>
      <c r="E3462" s="5">
        <v>7</v>
      </c>
      <c r="F3462" s="5" cm="1">
        <f t="array" ref="F3462">_xlfn.XLOOKUP(SALES!$D3462,TRIM(Table5[PRODUCTS]),Table5[SELLING PRICE])</f>
        <v>18000</v>
      </c>
      <c r="G3462" s="5">
        <f t="shared" si="108"/>
        <v>126000</v>
      </c>
      <c r="H3462" s="6" t="str">
        <f t="shared" si="109"/>
        <v>Jan</v>
      </c>
      <c r="I3462" s="5">
        <f>YEAR(SALES!$A3462)</f>
        <v>2025</v>
      </c>
    </row>
    <row r="3463" spans="1:9" x14ac:dyDescent="0.35">
      <c r="A3463" s="7" t="s">
        <v>2369</v>
      </c>
      <c r="B3463" s="7" t="s">
        <v>2370</v>
      </c>
      <c r="C3463" s="7" t="s">
        <v>53</v>
      </c>
      <c r="D3463" s="7" t="s">
        <v>55</v>
      </c>
      <c r="E3463" s="7">
        <v>2</v>
      </c>
      <c r="F3463" s="7" cm="1">
        <f t="array" ref="F3463">_xlfn.XLOOKUP(SALES!$D3463,TRIM(Table5[PRODUCTS]),Table5[SELLING PRICE])</f>
        <v>18000</v>
      </c>
      <c r="G3463" s="7">
        <f t="shared" si="108"/>
        <v>36000</v>
      </c>
      <c r="H3463" s="6" t="str">
        <f t="shared" si="109"/>
        <v>Jan</v>
      </c>
      <c r="I3463" s="5">
        <f>YEAR(SALES!$A3463)</f>
        <v>2025</v>
      </c>
    </row>
    <row r="3464" spans="1:9" x14ac:dyDescent="0.35">
      <c r="A3464" s="5" t="s">
        <v>2364</v>
      </c>
      <c r="B3464" s="5" t="s">
        <v>2367</v>
      </c>
      <c r="C3464" s="5" t="s">
        <v>53</v>
      </c>
      <c r="D3464" s="5" t="s">
        <v>55</v>
      </c>
      <c r="E3464" s="5">
        <v>9</v>
      </c>
      <c r="F3464" s="5" cm="1">
        <f t="array" ref="F3464">_xlfn.XLOOKUP(SALES!$D3464,TRIM(Table5[PRODUCTS]),Table5[SELLING PRICE])</f>
        <v>18000</v>
      </c>
      <c r="G3464" s="5">
        <f t="shared" si="108"/>
        <v>162000</v>
      </c>
      <c r="H3464" s="6" t="str">
        <f t="shared" si="109"/>
        <v>Jan</v>
      </c>
      <c r="I3464" s="5">
        <f>YEAR(SALES!$A3464)</f>
        <v>2025</v>
      </c>
    </row>
    <row r="3465" spans="1:9" x14ac:dyDescent="0.35">
      <c r="A3465" s="7" t="s">
        <v>2360</v>
      </c>
      <c r="B3465" s="7" t="s">
        <v>2362</v>
      </c>
      <c r="C3465" s="7" t="s">
        <v>53</v>
      </c>
      <c r="D3465" s="7" t="s">
        <v>55</v>
      </c>
      <c r="E3465" s="7">
        <v>1</v>
      </c>
      <c r="F3465" s="7" cm="1">
        <f t="array" ref="F3465">_xlfn.XLOOKUP(SALES!$D3465,TRIM(Table5[PRODUCTS]),Table5[SELLING PRICE])</f>
        <v>18000</v>
      </c>
      <c r="G3465" s="7">
        <f t="shared" si="108"/>
        <v>18000</v>
      </c>
      <c r="H3465" s="6" t="str">
        <f t="shared" si="109"/>
        <v>Jan</v>
      </c>
      <c r="I3465" s="7">
        <f>YEAR(SALES!$A3465)</f>
        <v>2025</v>
      </c>
    </row>
    <row r="3466" spans="1:9" x14ac:dyDescent="0.35">
      <c r="A3466" s="5" t="s">
        <v>2344</v>
      </c>
      <c r="B3466" s="5" t="s">
        <v>2347</v>
      </c>
      <c r="C3466" s="5" t="s">
        <v>53</v>
      </c>
      <c r="D3466" s="5" t="s">
        <v>55</v>
      </c>
      <c r="E3466" s="5">
        <v>11</v>
      </c>
      <c r="F3466" s="5" cm="1">
        <f t="array" ref="F3466">_xlfn.XLOOKUP(SALES!$D3466,TRIM(Table5[PRODUCTS]),Table5[SELLING PRICE])</f>
        <v>18000</v>
      </c>
      <c r="G3466" s="5">
        <f t="shared" si="108"/>
        <v>198000</v>
      </c>
      <c r="H3466" s="6" t="str">
        <f t="shared" si="109"/>
        <v>Jan</v>
      </c>
      <c r="I3466" s="5">
        <f>YEAR(SALES!$A3466)</f>
        <v>2025</v>
      </c>
    </row>
    <row r="3467" spans="1:9" x14ac:dyDescent="0.35">
      <c r="A3467" s="7" t="s">
        <v>2309</v>
      </c>
      <c r="B3467" s="7" t="s">
        <v>2312</v>
      </c>
      <c r="C3467" s="7" t="s">
        <v>53</v>
      </c>
      <c r="D3467" s="7" t="s">
        <v>55</v>
      </c>
      <c r="E3467" s="7">
        <v>14</v>
      </c>
      <c r="F3467" s="7" cm="1">
        <f t="array" ref="F3467">_xlfn.XLOOKUP(SALES!$D3467,TRIM(Table5[PRODUCTS]),Table5[SELLING PRICE])</f>
        <v>18000</v>
      </c>
      <c r="G3467" s="7">
        <f t="shared" si="108"/>
        <v>252000</v>
      </c>
      <c r="H3467" s="6" t="str">
        <f t="shared" si="109"/>
        <v>Jan</v>
      </c>
      <c r="I3467" s="5">
        <f>YEAR(SALES!$A3467)</f>
        <v>2025</v>
      </c>
    </row>
    <row r="3468" spans="1:9" x14ac:dyDescent="0.35">
      <c r="A3468" s="5" t="s">
        <v>2237</v>
      </c>
      <c r="B3468" s="5" t="s">
        <v>2236</v>
      </c>
      <c r="C3468" s="5" t="s">
        <v>53</v>
      </c>
      <c r="D3468" s="5" t="s">
        <v>55</v>
      </c>
      <c r="E3468" s="5">
        <v>10</v>
      </c>
      <c r="F3468" s="5" cm="1">
        <f t="array" ref="F3468">_xlfn.XLOOKUP(SALES!$D3468,TRIM(Table5[PRODUCTS]),Table5[SELLING PRICE])</f>
        <v>18000</v>
      </c>
      <c r="G3468" s="5">
        <f t="shared" si="108"/>
        <v>180000</v>
      </c>
      <c r="H3468" s="6" t="str">
        <f t="shared" si="109"/>
        <v>Jan</v>
      </c>
      <c r="I3468" s="5">
        <f>YEAR(SALES!$A3468)</f>
        <v>2025</v>
      </c>
    </row>
    <row r="3469" spans="1:9" x14ac:dyDescent="0.35">
      <c r="A3469" s="7" t="s">
        <v>2222</v>
      </c>
      <c r="B3469" s="7" t="s">
        <v>2223</v>
      </c>
      <c r="C3469" s="7" t="s">
        <v>53</v>
      </c>
      <c r="D3469" s="7" t="s">
        <v>55</v>
      </c>
      <c r="E3469" s="7">
        <v>15</v>
      </c>
      <c r="F3469" s="7" cm="1">
        <f t="array" ref="F3469">_xlfn.XLOOKUP(SALES!$D3469,TRIM(Table5[PRODUCTS]),Table5[SELLING PRICE])</f>
        <v>18000</v>
      </c>
      <c r="G3469" s="7">
        <f t="shared" si="108"/>
        <v>270000</v>
      </c>
      <c r="H3469" s="6" t="str">
        <f t="shared" si="109"/>
        <v>Feb</v>
      </c>
      <c r="I3469" s="5">
        <f>YEAR(SALES!$A3469)</f>
        <v>2025</v>
      </c>
    </row>
    <row r="3470" spans="1:9" x14ac:dyDescent="0.35">
      <c r="A3470" s="5" t="s">
        <v>2153</v>
      </c>
      <c r="B3470" s="5" t="s">
        <v>2156</v>
      </c>
      <c r="C3470" s="5" t="s">
        <v>53</v>
      </c>
      <c r="D3470" s="5" t="s">
        <v>55</v>
      </c>
      <c r="E3470" s="5">
        <v>11</v>
      </c>
      <c r="F3470" s="5" cm="1">
        <f t="array" ref="F3470">_xlfn.XLOOKUP(SALES!$D3470,TRIM(Table5[PRODUCTS]),Table5[SELLING PRICE])</f>
        <v>18000</v>
      </c>
      <c r="G3470" s="5">
        <f t="shared" si="108"/>
        <v>198000</v>
      </c>
      <c r="H3470" s="6" t="str">
        <f t="shared" si="109"/>
        <v>Feb</v>
      </c>
      <c r="I3470" s="5">
        <f>YEAR(SALES!$A3470)</f>
        <v>2025</v>
      </c>
    </row>
    <row r="3471" spans="1:9" x14ac:dyDescent="0.35">
      <c r="A3471" s="7" t="s">
        <v>2063</v>
      </c>
      <c r="B3471" s="7" t="s">
        <v>2066</v>
      </c>
      <c r="C3471" s="7" t="s">
        <v>53</v>
      </c>
      <c r="D3471" s="7" t="s">
        <v>55</v>
      </c>
      <c r="E3471" s="7">
        <v>4</v>
      </c>
      <c r="F3471" s="7" cm="1">
        <f t="array" ref="F3471">_xlfn.XLOOKUP(SALES!$D3471,TRIM(Table5[PRODUCTS]),Table5[SELLING PRICE])</f>
        <v>18000</v>
      </c>
      <c r="G3471" s="7">
        <f t="shared" si="108"/>
        <v>72000</v>
      </c>
      <c r="H3471" s="6" t="str">
        <f t="shared" si="109"/>
        <v>Feb</v>
      </c>
      <c r="I3471" s="7">
        <f>YEAR(SALES!$A3471)</f>
        <v>2025</v>
      </c>
    </row>
    <row r="3472" spans="1:9" x14ac:dyDescent="0.35">
      <c r="A3472" s="5" t="s">
        <v>1994</v>
      </c>
      <c r="B3472" s="5" t="s">
        <v>1995</v>
      </c>
      <c r="C3472" s="5" t="s">
        <v>53</v>
      </c>
      <c r="D3472" s="5" t="s">
        <v>55</v>
      </c>
      <c r="E3472" s="5">
        <v>8</v>
      </c>
      <c r="F3472" s="5" cm="1">
        <f t="array" ref="F3472">_xlfn.XLOOKUP(SALES!$D3472,TRIM(Table5[PRODUCTS]),Table5[SELLING PRICE])</f>
        <v>18000</v>
      </c>
      <c r="G3472" s="5">
        <f t="shared" si="108"/>
        <v>144000</v>
      </c>
      <c r="H3472" s="6" t="str">
        <f t="shared" si="109"/>
        <v>Mar</v>
      </c>
      <c r="I3472" s="5">
        <f>YEAR(SALES!$A3472)</f>
        <v>2025</v>
      </c>
    </row>
    <row r="3473" spans="1:9" x14ac:dyDescent="0.35">
      <c r="A3473" s="7" t="s">
        <v>1968</v>
      </c>
      <c r="B3473" s="7" t="s">
        <v>1974</v>
      </c>
      <c r="C3473" s="7" t="s">
        <v>53</v>
      </c>
      <c r="D3473" s="7" t="s">
        <v>55</v>
      </c>
      <c r="E3473" s="7">
        <v>10</v>
      </c>
      <c r="F3473" s="7" cm="1">
        <f t="array" ref="F3473">_xlfn.XLOOKUP(SALES!$D3473,TRIM(Table5[PRODUCTS]),Table5[SELLING PRICE])</f>
        <v>18000</v>
      </c>
      <c r="G3473" s="7">
        <f t="shared" si="108"/>
        <v>180000</v>
      </c>
      <c r="H3473" s="6" t="str">
        <f t="shared" si="109"/>
        <v>Mar</v>
      </c>
      <c r="I3473" s="5">
        <f>YEAR(SALES!$A3473)</f>
        <v>2025</v>
      </c>
    </row>
    <row r="3474" spans="1:9" x14ac:dyDescent="0.35">
      <c r="A3474" s="5" t="s">
        <v>1912</v>
      </c>
      <c r="B3474" s="5" t="s">
        <v>1916</v>
      </c>
      <c r="C3474" s="5" t="s">
        <v>53</v>
      </c>
      <c r="D3474" s="5" t="s">
        <v>55</v>
      </c>
      <c r="E3474" s="5">
        <v>9</v>
      </c>
      <c r="F3474" s="5" cm="1">
        <f t="array" ref="F3474">_xlfn.XLOOKUP(SALES!$D3474,TRIM(Table5[PRODUCTS]),Table5[SELLING PRICE])</f>
        <v>18000</v>
      </c>
      <c r="G3474" s="5">
        <f t="shared" si="108"/>
        <v>162000</v>
      </c>
      <c r="H3474" s="6" t="str">
        <f t="shared" si="109"/>
        <v>Mar</v>
      </c>
      <c r="I3474" s="5">
        <f>YEAR(SALES!$A3474)</f>
        <v>2025</v>
      </c>
    </row>
    <row r="3475" spans="1:9" x14ac:dyDescent="0.35">
      <c r="A3475" s="7" t="s">
        <v>1882</v>
      </c>
      <c r="B3475" s="7" t="s">
        <v>1886</v>
      </c>
      <c r="C3475" s="7" t="s">
        <v>53</v>
      </c>
      <c r="D3475" s="7" t="s">
        <v>55</v>
      </c>
      <c r="E3475" s="7">
        <v>3</v>
      </c>
      <c r="F3475" s="7" cm="1">
        <f t="array" ref="F3475">_xlfn.XLOOKUP(SALES!$D3475,TRIM(Table5[PRODUCTS]),Table5[SELLING PRICE])</f>
        <v>18000</v>
      </c>
      <c r="G3475" s="7">
        <f t="shared" si="108"/>
        <v>54000</v>
      </c>
      <c r="H3475" s="6" t="str">
        <f t="shared" si="109"/>
        <v>Mar</v>
      </c>
      <c r="I3475" s="5">
        <f>YEAR(SALES!$A3475)</f>
        <v>2025</v>
      </c>
    </row>
    <row r="3476" spans="1:9" x14ac:dyDescent="0.35">
      <c r="A3476" s="5" t="s">
        <v>1760</v>
      </c>
      <c r="B3476" s="5" t="s">
        <v>1761</v>
      </c>
      <c r="C3476" s="5" t="s">
        <v>53</v>
      </c>
      <c r="D3476" s="5" t="s">
        <v>55</v>
      </c>
      <c r="E3476" s="5">
        <v>11</v>
      </c>
      <c r="F3476" s="5" cm="1">
        <f t="array" ref="F3476">_xlfn.XLOOKUP(SALES!$D3476,TRIM(Table5[PRODUCTS]),Table5[SELLING PRICE])</f>
        <v>18000</v>
      </c>
      <c r="G3476" s="5">
        <f t="shared" si="108"/>
        <v>198000</v>
      </c>
      <c r="H3476" s="6" t="str">
        <f t="shared" si="109"/>
        <v>Apr</v>
      </c>
      <c r="I3476" s="5">
        <f>YEAR(SALES!$A3476)</f>
        <v>2025</v>
      </c>
    </row>
    <row r="3477" spans="1:9" x14ac:dyDescent="0.35">
      <c r="A3477" s="7" t="s">
        <v>1733</v>
      </c>
      <c r="B3477" s="7" t="s">
        <v>1738</v>
      </c>
      <c r="C3477" s="7" t="s">
        <v>53</v>
      </c>
      <c r="D3477" s="7" t="s">
        <v>55</v>
      </c>
      <c r="E3477" s="7">
        <v>2</v>
      </c>
      <c r="F3477" s="7" cm="1">
        <f t="array" ref="F3477">_xlfn.XLOOKUP(SALES!$D3477,TRIM(Table5[PRODUCTS]),Table5[SELLING PRICE])</f>
        <v>18000</v>
      </c>
      <c r="G3477" s="7">
        <f t="shared" si="108"/>
        <v>36000</v>
      </c>
      <c r="H3477" s="6" t="str">
        <f t="shared" si="109"/>
        <v>Apr</v>
      </c>
      <c r="I3477" s="7">
        <f>YEAR(SALES!$A3477)</f>
        <v>2025</v>
      </c>
    </row>
    <row r="3478" spans="1:9" x14ac:dyDescent="0.35">
      <c r="A3478" s="5" t="s">
        <v>1680</v>
      </c>
      <c r="B3478" s="5" t="s">
        <v>1682</v>
      </c>
      <c r="C3478" s="5" t="s">
        <v>53</v>
      </c>
      <c r="D3478" s="5" t="s">
        <v>55</v>
      </c>
      <c r="E3478" s="5">
        <v>15</v>
      </c>
      <c r="F3478" s="5" cm="1">
        <f t="array" ref="F3478">_xlfn.XLOOKUP(SALES!$D3478,TRIM(Table5[PRODUCTS]),Table5[SELLING PRICE])</f>
        <v>18000</v>
      </c>
      <c r="G3478" s="5">
        <f t="shared" si="108"/>
        <v>270000</v>
      </c>
      <c r="H3478" s="6" t="str">
        <f t="shared" si="109"/>
        <v>Apr</v>
      </c>
      <c r="I3478" s="5">
        <f>YEAR(SALES!$A3478)</f>
        <v>2025</v>
      </c>
    </row>
    <row r="3479" spans="1:9" x14ac:dyDescent="0.35">
      <c r="A3479" s="7" t="s">
        <v>1638</v>
      </c>
      <c r="B3479" s="7" t="s">
        <v>1641</v>
      </c>
      <c r="C3479" s="7" t="s">
        <v>53</v>
      </c>
      <c r="D3479" s="7" t="s">
        <v>55</v>
      </c>
      <c r="E3479" s="7">
        <v>12</v>
      </c>
      <c r="F3479" s="7" cm="1">
        <f t="array" ref="F3479">_xlfn.XLOOKUP(SALES!$D3479,TRIM(Table5[PRODUCTS]),Table5[SELLING PRICE])</f>
        <v>18000</v>
      </c>
      <c r="G3479" s="7">
        <f t="shared" si="108"/>
        <v>216000</v>
      </c>
      <c r="H3479" s="6" t="str">
        <f t="shared" si="109"/>
        <v>May</v>
      </c>
      <c r="I3479" s="5">
        <f>YEAR(SALES!$A3479)</f>
        <v>2025</v>
      </c>
    </row>
    <row r="3480" spans="1:9" x14ac:dyDescent="0.35">
      <c r="A3480" s="5" t="s">
        <v>1638</v>
      </c>
      <c r="B3480" s="5" t="s">
        <v>1640</v>
      </c>
      <c r="C3480" s="5" t="s">
        <v>53</v>
      </c>
      <c r="D3480" s="5" t="s">
        <v>55</v>
      </c>
      <c r="E3480" s="5">
        <v>13</v>
      </c>
      <c r="F3480" s="5" cm="1">
        <f t="array" ref="F3480">_xlfn.XLOOKUP(SALES!$D3480,TRIM(Table5[PRODUCTS]),Table5[SELLING PRICE])</f>
        <v>18000</v>
      </c>
      <c r="G3480" s="5">
        <f t="shared" si="108"/>
        <v>234000</v>
      </c>
      <c r="H3480" s="6" t="str">
        <f t="shared" si="109"/>
        <v>May</v>
      </c>
      <c r="I3480" s="5">
        <f>YEAR(SALES!$A3480)</f>
        <v>2025</v>
      </c>
    </row>
    <row r="3481" spans="1:9" x14ac:dyDescent="0.35">
      <c r="A3481" s="7" t="s">
        <v>1632</v>
      </c>
      <c r="B3481" s="7" t="s">
        <v>1631</v>
      </c>
      <c r="C3481" s="7" t="s">
        <v>53</v>
      </c>
      <c r="D3481" s="7" t="s">
        <v>55</v>
      </c>
      <c r="E3481" s="7">
        <v>7</v>
      </c>
      <c r="F3481" s="7" cm="1">
        <f t="array" ref="F3481">_xlfn.XLOOKUP(SALES!$D3481,TRIM(Table5[PRODUCTS]),Table5[SELLING PRICE])</f>
        <v>18000</v>
      </c>
      <c r="G3481" s="7">
        <f t="shared" si="108"/>
        <v>126000</v>
      </c>
      <c r="H3481" s="6" t="str">
        <f t="shared" si="109"/>
        <v>May</v>
      </c>
      <c r="I3481" s="5">
        <f>YEAR(SALES!$A3481)</f>
        <v>2025</v>
      </c>
    </row>
    <row r="3482" spans="1:9" x14ac:dyDescent="0.35">
      <c r="A3482" s="5" t="s">
        <v>1566</v>
      </c>
      <c r="B3482" s="5" t="s">
        <v>1568</v>
      </c>
      <c r="C3482" s="5" t="s">
        <v>53</v>
      </c>
      <c r="D3482" s="5" t="s">
        <v>55</v>
      </c>
      <c r="E3482" s="5">
        <v>10</v>
      </c>
      <c r="F3482" s="5" cm="1">
        <f t="array" ref="F3482">_xlfn.XLOOKUP(SALES!$D3482,TRIM(Table5[PRODUCTS]),Table5[SELLING PRICE])</f>
        <v>18000</v>
      </c>
      <c r="G3482" s="5">
        <f t="shared" si="108"/>
        <v>180000</v>
      </c>
      <c r="H3482" s="6" t="str">
        <f t="shared" si="109"/>
        <v>May</v>
      </c>
      <c r="I3482" s="5">
        <f>YEAR(SALES!$A3482)</f>
        <v>2025</v>
      </c>
    </row>
    <row r="3483" spans="1:9" x14ac:dyDescent="0.35">
      <c r="A3483" s="7" t="s">
        <v>1550</v>
      </c>
      <c r="B3483" s="7" t="s">
        <v>1549</v>
      </c>
      <c r="C3483" s="7" t="s">
        <v>53</v>
      </c>
      <c r="D3483" s="7" t="s">
        <v>55</v>
      </c>
      <c r="E3483" s="7">
        <v>1</v>
      </c>
      <c r="F3483" s="7" cm="1">
        <f t="array" ref="F3483">_xlfn.XLOOKUP(SALES!$D3483,TRIM(Table5[PRODUCTS]),Table5[SELLING PRICE])</f>
        <v>18000</v>
      </c>
      <c r="G3483" s="7">
        <f t="shared" si="108"/>
        <v>18000</v>
      </c>
      <c r="H3483" s="6" t="str">
        <f t="shared" si="109"/>
        <v>May</v>
      </c>
      <c r="I3483" s="7">
        <f>YEAR(SALES!$A3483)</f>
        <v>2025</v>
      </c>
    </row>
    <row r="3484" spans="1:9" x14ac:dyDescent="0.35">
      <c r="A3484" s="5" t="s">
        <v>1365</v>
      </c>
      <c r="B3484" s="5" t="s">
        <v>1364</v>
      </c>
      <c r="C3484" s="5" t="s">
        <v>53</v>
      </c>
      <c r="D3484" s="5" t="s">
        <v>55</v>
      </c>
      <c r="E3484" s="5">
        <v>5</v>
      </c>
      <c r="F3484" s="5" cm="1">
        <f t="array" ref="F3484">_xlfn.XLOOKUP(SALES!$D3484,TRIM(Table5[PRODUCTS]),Table5[SELLING PRICE])</f>
        <v>18000</v>
      </c>
      <c r="G3484" s="5">
        <f t="shared" si="108"/>
        <v>90000</v>
      </c>
      <c r="H3484" s="6" t="str">
        <f t="shared" si="109"/>
        <v>Jun</v>
      </c>
      <c r="I3484" s="5">
        <f>YEAR(SALES!$A3484)</f>
        <v>2025</v>
      </c>
    </row>
    <row r="3485" spans="1:9" x14ac:dyDescent="0.35">
      <c r="A3485" s="7" t="s">
        <v>1354</v>
      </c>
      <c r="B3485" s="7" t="s">
        <v>1356</v>
      </c>
      <c r="C3485" s="7" t="s">
        <v>53</v>
      </c>
      <c r="D3485" s="7" t="s">
        <v>55</v>
      </c>
      <c r="E3485" s="7">
        <v>14</v>
      </c>
      <c r="F3485" s="7" cm="1">
        <f t="array" ref="F3485">_xlfn.XLOOKUP(SALES!$D3485,TRIM(Table5[PRODUCTS]),Table5[SELLING PRICE])</f>
        <v>18000</v>
      </c>
      <c r="G3485" s="7">
        <f t="shared" si="108"/>
        <v>252000</v>
      </c>
      <c r="H3485" s="6" t="str">
        <f t="shared" si="109"/>
        <v>Jun</v>
      </c>
      <c r="I3485" s="5">
        <f>YEAR(SALES!$A3485)</f>
        <v>2025</v>
      </c>
    </row>
    <row r="3486" spans="1:9" x14ac:dyDescent="0.35">
      <c r="A3486" s="5" t="s">
        <v>1347</v>
      </c>
      <c r="B3486" s="5" t="s">
        <v>1350</v>
      </c>
      <c r="C3486" s="5" t="s">
        <v>53</v>
      </c>
      <c r="D3486" s="5" t="s">
        <v>55</v>
      </c>
      <c r="E3486" s="5">
        <v>14</v>
      </c>
      <c r="F3486" s="5" cm="1">
        <f t="array" ref="F3486">_xlfn.XLOOKUP(SALES!$D3486,TRIM(Table5[PRODUCTS]),Table5[SELLING PRICE])</f>
        <v>18000</v>
      </c>
      <c r="G3486" s="5">
        <f t="shared" si="108"/>
        <v>252000</v>
      </c>
      <c r="H3486" s="6" t="str">
        <f t="shared" si="109"/>
        <v>Jun</v>
      </c>
      <c r="I3486" s="5">
        <f>YEAR(SALES!$A3486)</f>
        <v>2025</v>
      </c>
    </row>
    <row r="3487" spans="1:9" x14ac:dyDescent="0.35">
      <c r="A3487" s="7" t="s">
        <v>1289</v>
      </c>
      <c r="B3487" s="7" t="s">
        <v>1295</v>
      </c>
      <c r="C3487" s="7" t="s">
        <v>53</v>
      </c>
      <c r="D3487" s="7" t="s">
        <v>55</v>
      </c>
      <c r="E3487" s="7">
        <v>10</v>
      </c>
      <c r="F3487" s="7" cm="1">
        <f t="array" ref="F3487">_xlfn.XLOOKUP(SALES!$D3487,TRIM(Table5[PRODUCTS]),Table5[SELLING PRICE])</f>
        <v>18000</v>
      </c>
      <c r="G3487" s="7">
        <f t="shared" si="108"/>
        <v>180000</v>
      </c>
      <c r="H3487" s="6" t="str">
        <f t="shared" si="109"/>
        <v>Jun</v>
      </c>
      <c r="I3487" s="5">
        <f>YEAR(SALES!$A3487)</f>
        <v>2025</v>
      </c>
    </row>
    <row r="3488" spans="1:9" x14ac:dyDescent="0.35">
      <c r="A3488" s="5" t="s">
        <v>1260</v>
      </c>
      <c r="B3488" s="5" t="s">
        <v>1261</v>
      </c>
      <c r="C3488" s="5" t="s">
        <v>53</v>
      </c>
      <c r="D3488" s="5" t="s">
        <v>55</v>
      </c>
      <c r="E3488" s="5">
        <v>6</v>
      </c>
      <c r="F3488" s="5" cm="1">
        <f t="array" ref="F3488">_xlfn.XLOOKUP(SALES!$D3488,TRIM(Table5[PRODUCTS]),Table5[SELLING PRICE])</f>
        <v>18000</v>
      </c>
      <c r="G3488" s="5">
        <f t="shared" si="108"/>
        <v>108000</v>
      </c>
      <c r="H3488" s="6" t="str">
        <f t="shared" si="109"/>
        <v>Jun</v>
      </c>
      <c r="I3488" s="5">
        <f>YEAR(SALES!$A3488)</f>
        <v>2025</v>
      </c>
    </row>
    <row r="3489" spans="1:9" x14ac:dyDescent="0.35">
      <c r="A3489" s="7" t="s">
        <v>1226</v>
      </c>
      <c r="B3489" s="7" t="s">
        <v>1225</v>
      </c>
      <c r="C3489" s="7" t="s">
        <v>53</v>
      </c>
      <c r="D3489" s="7" t="s">
        <v>55</v>
      </c>
      <c r="E3489" s="7">
        <v>15</v>
      </c>
      <c r="F3489" s="7" cm="1">
        <f t="array" ref="F3489">_xlfn.XLOOKUP(SALES!$D3489,TRIM(Table5[PRODUCTS]),Table5[SELLING PRICE])</f>
        <v>18000</v>
      </c>
      <c r="G3489" s="7">
        <f t="shared" si="108"/>
        <v>270000</v>
      </c>
      <c r="H3489" s="6" t="str">
        <f t="shared" si="109"/>
        <v>Jul</v>
      </c>
      <c r="I3489" s="7">
        <f>YEAR(SALES!$A3489)</f>
        <v>2025</v>
      </c>
    </row>
    <row r="3490" spans="1:9" x14ac:dyDescent="0.35">
      <c r="A3490" s="5" t="s">
        <v>1178</v>
      </c>
      <c r="B3490" s="5" t="s">
        <v>1181</v>
      </c>
      <c r="C3490" s="5" t="s">
        <v>53</v>
      </c>
      <c r="D3490" s="5" t="s">
        <v>55</v>
      </c>
      <c r="E3490" s="5">
        <v>6</v>
      </c>
      <c r="F3490" s="5" cm="1">
        <f t="array" ref="F3490">_xlfn.XLOOKUP(SALES!$D3490,TRIM(Table5[PRODUCTS]),Table5[SELLING PRICE])</f>
        <v>18000</v>
      </c>
      <c r="G3490" s="5">
        <f t="shared" si="108"/>
        <v>108000</v>
      </c>
      <c r="H3490" s="6" t="str">
        <f t="shared" si="109"/>
        <v>Jul</v>
      </c>
      <c r="I3490" s="5">
        <f>YEAR(SALES!$A3490)</f>
        <v>2025</v>
      </c>
    </row>
    <row r="3491" spans="1:9" x14ac:dyDescent="0.35">
      <c r="A3491" s="7" t="s">
        <v>1178</v>
      </c>
      <c r="B3491" s="7" t="s">
        <v>1177</v>
      </c>
      <c r="C3491" s="7" t="s">
        <v>53</v>
      </c>
      <c r="D3491" s="7" t="s">
        <v>55</v>
      </c>
      <c r="E3491" s="7">
        <v>7</v>
      </c>
      <c r="F3491" s="7" cm="1">
        <f t="array" ref="F3491">_xlfn.XLOOKUP(SALES!$D3491,TRIM(Table5[PRODUCTS]),Table5[SELLING PRICE])</f>
        <v>18000</v>
      </c>
      <c r="G3491" s="7">
        <f t="shared" si="108"/>
        <v>126000</v>
      </c>
      <c r="H3491" s="6" t="str">
        <f t="shared" si="109"/>
        <v>Jul</v>
      </c>
      <c r="I3491" s="5">
        <f>YEAR(SALES!$A3491)</f>
        <v>2025</v>
      </c>
    </row>
    <row r="3492" spans="1:9" x14ac:dyDescent="0.35">
      <c r="A3492" s="5" t="s">
        <v>1105</v>
      </c>
      <c r="B3492" s="5" t="s">
        <v>1111</v>
      </c>
      <c r="C3492" s="5" t="s">
        <v>53</v>
      </c>
      <c r="D3492" s="5" t="s">
        <v>55</v>
      </c>
      <c r="E3492" s="5">
        <v>11</v>
      </c>
      <c r="F3492" s="5" cm="1">
        <f t="array" ref="F3492">_xlfn.XLOOKUP(SALES!$D3492,TRIM(Table5[PRODUCTS]),Table5[SELLING PRICE])</f>
        <v>18000</v>
      </c>
      <c r="G3492" s="5">
        <f t="shared" si="108"/>
        <v>198000</v>
      </c>
      <c r="H3492" s="6" t="str">
        <f t="shared" si="109"/>
        <v>Jul</v>
      </c>
      <c r="I3492" s="5">
        <f>YEAR(SALES!$A3492)</f>
        <v>2025</v>
      </c>
    </row>
    <row r="3493" spans="1:9" x14ac:dyDescent="0.35">
      <c r="A3493" s="7" t="s">
        <v>992</v>
      </c>
      <c r="B3493" s="7" t="s">
        <v>993</v>
      </c>
      <c r="C3493" s="7" t="s">
        <v>53</v>
      </c>
      <c r="D3493" s="7" t="s">
        <v>55</v>
      </c>
      <c r="E3493" s="7">
        <v>11</v>
      </c>
      <c r="F3493" s="7" cm="1">
        <f t="array" ref="F3493">_xlfn.XLOOKUP(SALES!$D3493,TRIM(Table5[PRODUCTS]),Table5[SELLING PRICE])</f>
        <v>18000</v>
      </c>
      <c r="G3493" s="7">
        <f t="shared" si="108"/>
        <v>198000</v>
      </c>
      <c r="H3493" s="6" t="str">
        <f t="shared" si="109"/>
        <v>Aug</v>
      </c>
      <c r="I3493" s="5">
        <f>YEAR(SALES!$A3493)</f>
        <v>2025</v>
      </c>
    </row>
    <row r="3494" spans="1:9" x14ac:dyDescent="0.35">
      <c r="A3494" s="5" t="s">
        <v>871</v>
      </c>
      <c r="B3494" s="5" t="s">
        <v>870</v>
      </c>
      <c r="C3494" s="5" t="s">
        <v>53</v>
      </c>
      <c r="D3494" s="5" t="s">
        <v>55</v>
      </c>
      <c r="E3494" s="5">
        <v>13</v>
      </c>
      <c r="F3494" s="5" cm="1">
        <f t="array" ref="F3494">_xlfn.XLOOKUP(SALES!$D3494,TRIM(Table5[PRODUCTS]),Table5[SELLING PRICE])</f>
        <v>18000</v>
      </c>
      <c r="G3494" s="5">
        <f t="shared" si="108"/>
        <v>234000</v>
      </c>
      <c r="H3494" s="6" t="str">
        <f t="shared" si="109"/>
        <v>Aug</v>
      </c>
      <c r="I3494" s="5">
        <f>YEAR(SALES!$A3494)</f>
        <v>2025</v>
      </c>
    </row>
    <row r="3495" spans="1:9" x14ac:dyDescent="0.35">
      <c r="A3495" s="7" t="s">
        <v>732</v>
      </c>
      <c r="B3495" s="7" t="s">
        <v>737</v>
      </c>
      <c r="C3495" s="7" t="s">
        <v>53</v>
      </c>
      <c r="D3495" s="7" t="s">
        <v>55</v>
      </c>
      <c r="E3495" s="7">
        <v>4</v>
      </c>
      <c r="F3495" s="7" cm="1">
        <f t="array" ref="F3495">_xlfn.XLOOKUP(SALES!$D3495,TRIM(Table5[PRODUCTS]),Table5[SELLING PRICE])</f>
        <v>18000</v>
      </c>
      <c r="G3495" s="7">
        <f t="shared" si="108"/>
        <v>72000</v>
      </c>
      <c r="H3495" s="6" t="str">
        <f t="shared" si="109"/>
        <v>Sept</v>
      </c>
      <c r="I3495" s="7">
        <f>YEAR(SALES!$A3495)</f>
        <v>2025</v>
      </c>
    </row>
    <row r="3496" spans="1:9" x14ac:dyDescent="0.35">
      <c r="A3496" s="5" t="s">
        <v>696</v>
      </c>
      <c r="B3496" s="5" t="s">
        <v>703</v>
      </c>
      <c r="C3496" s="5" t="s">
        <v>53</v>
      </c>
      <c r="D3496" s="5" t="s">
        <v>55</v>
      </c>
      <c r="E3496" s="5">
        <v>2</v>
      </c>
      <c r="F3496" s="5" cm="1">
        <f t="array" ref="F3496">_xlfn.XLOOKUP(SALES!$D3496,TRIM(Table5[PRODUCTS]),Table5[SELLING PRICE])</f>
        <v>18000</v>
      </c>
      <c r="G3496" s="5">
        <f t="shared" si="108"/>
        <v>36000</v>
      </c>
      <c r="H3496" s="6" t="str">
        <f t="shared" si="109"/>
        <v>Sept</v>
      </c>
      <c r="I3496" s="5">
        <f>YEAR(SALES!$A3496)</f>
        <v>2025</v>
      </c>
    </row>
    <row r="3497" spans="1:9" x14ac:dyDescent="0.35">
      <c r="A3497" s="7" t="s">
        <v>516</v>
      </c>
      <c r="B3497" s="7" t="s">
        <v>522</v>
      </c>
      <c r="C3497" s="7" t="s">
        <v>53</v>
      </c>
      <c r="D3497" s="7" t="s">
        <v>55</v>
      </c>
      <c r="E3497" s="7">
        <v>3</v>
      </c>
      <c r="F3497" s="7" cm="1">
        <f t="array" ref="F3497">_xlfn.XLOOKUP(SALES!$D3497,TRIM(Table5[PRODUCTS]),Table5[SELLING PRICE])</f>
        <v>18000</v>
      </c>
      <c r="G3497" s="7">
        <f t="shared" si="108"/>
        <v>54000</v>
      </c>
      <c r="H3497" s="6" t="str">
        <f t="shared" si="109"/>
        <v>Oct</v>
      </c>
      <c r="I3497" s="5">
        <f>YEAR(SALES!$A3497)</f>
        <v>2025</v>
      </c>
    </row>
    <row r="3498" spans="1:9" x14ac:dyDescent="0.35">
      <c r="A3498" s="5" t="s">
        <v>493</v>
      </c>
      <c r="B3498" s="5" t="s">
        <v>492</v>
      </c>
      <c r="C3498" s="5" t="s">
        <v>53</v>
      </c>
      <c r="D3498" s="5" t="s">
        <v>55</v>
      </c>
      <c r="E3498" s="5">
        <v>6</v>
      </c>
      <c r="F3498" s="5" cm="1">
        <f t="array" ref="F3498">_xlfn.XLOOKUP(SALES!$D3498,TRIM(Table5[PRODUCTS]),Table5[SELLING PRICE])</f>
        <v>18000</v>
      </c>
      <c r="G3498" s="5">
        <f t="shared" si="108"/>
        <v>108000</v>
      </c>
      <c r="H3498" s="6" t="str">
        <f t="shared" si="109"/>
        <v>Oct</v>
      </c>
      <c r="I3498" s="5">
        <f>YEAR(SALES!$A3498)</f>
        <v>2025</v>
      </c>
    </row>
    <row r="3499" spans="1:9" x14ac:dyDescent="0.35">
      <c r="A3499" s="7" t="s">
        <v>399</v>
      </c>
      <c r="B3499" s="7" t="s">
        <v>402</v>
      </c>
      <c r="C3499" s="7" t="s">
        <v>53</v>
      </c>
      <c r="D3499" s="7" t="s">
        <v>55</v>
      </c>
      <c r="E3499" s="7">
        <v>4</v>
      </c>
      <c r="F3499" s="7" cm="1">
        <f t="array" ref="F3499">_xlfn.XLOOKUP(SALES!$D3499,TRIM(Table5[PRODUCTS]),Table5[SELLING PRICE])</f>
        <v>18000</v>
      </c>
      <c r="G3499" s="7">
        <f t="shared" si="108"/>
        <v>72000</v>
      </c>
      <c r="H3499" s="6" t="str">
        <f t="shared" si="109"/>
        <v>Nov</v>
      </c>
      <c r="I3499" s="5">
        <f>YEAR(SALES!$A3499)</f>
        <v>2025</v>
      </c>
    </row>
    <row r="3500" spans="1:9" x14ac:dyDescent="0.35">
      <c r="A3500" s="5" t="s">
        <v>372</v>
      </c>
      <c r="B3500" s="5" t="s">
        <v>376</v>
      </c>
      <c r="C3500" s="5" t="s">
        <v>53</v>
      </c>
      <c r="D3500" s="5" t="s">
        <v>55</v>
      </c>
      <c r="E3500" s="5">
        <v>4</v>
      </c>
      <c r="F3500" s="5" cm="1">
        <f t="array" ref="F3500">_xlfn.XLOOKUP(SALES!$D3500,TRIM(Table5[PRODUCTS]),Table5[SELLING PRICE])</f>
        <v>18000</v>
      </c>
      <c r="G3500" s="5">
        <f t="shared" si="108"/>
        <v>72000</v>
      </c>
      <c r="H3500" s="6" t="str">
        <f t="shared" si="109"/>
        <v>Nov</v>
      </c>
      <c r="I3500" s="5">
        <f>YEAR(SALES!$A3500)</f>
        <v>2025</v>
      </c>
    </row>
    <row r="3501" spans="1:9" x14ac:dyDescent="0.35">
      <c r="A3501" s="7" t="s">
        <v>353</v>
      </c>
      <c r="B3501" s="7" t="s">
        <v>354</v>
      </c>
      <c r="C3501" s="7" t="s">
        <v>53</v>
      </c>
      <c r="D3501" s="7" t="s">
        <v>55</v>
      </c>
      <c r="E3501" s="7">
        <v>4</v>
      </c>
      <c r="F3501" s="7" cm="1">
        <f t="array" ref="F3501">_xlfn.XLOOKUP(SALES!$D3501,TRIM(Table5[PRODUCTS]),Table5[SELLING PRICE])</f>
        <v>18000</v>
      </c>
      <c r="G3501" s="7">
        <f t="shared" si="108"/>
        <v>72000</v>
      </c>
      <c r="H3501" s="6" t="str">
        <f t="shared" si="109"/>
        <v>Nov</v>
      </c>
      <c r="I3501" s="7">
        <f>YEAR(SALES!$A3501)</f>
        <v>2025</v>
      </c>
    </row>
    <row r="3502" spans="1:9" x14ac:dyDescent="0.35">
      <c r="A3502" s="5" t="s">
        <v>339</v>
      </c>
      <c r="B3502" s="5" t="s">
        <v>340</v>
      </c>
      <c r="C3502" s="5" t="s">
        <v>53</v>
      </c>
      <c r="D3502" s="5" t="s">
        <v>55</v>
      </c>
      <c r="E3502" s="5">
        <v>7</v>
      </c>
      <c r="F3502" s="5" cm="1">
        <f t="array" ref="F3502">_xlfn.XLOOKUP(SALES!$D3502,TRIM(Table5[PRODUCTS]),Table5[SELLING PRICE])</f>
        <v>18000</v>
      </c>
      <c r="G3502" s="5">
        <f t="shared" si="108"/>
        <v>126000</v>
      </c>
      <c r="H3502" s="6" t="str">
        <f t="shared" si="109"/>
        <v>Nov</v>
      </c>
      <c r="I3502" s="5">
        <f>YEAR(SALES!$A3502)</f>
        <v>2025</v>
      </c>
    </row>
    <row r="3503" spans="1:9" x14ac:dyDescent="0.35">
      <c r="A3503" s="7" t="s">
        <v>323</v>
      </c>
      <c r="B3503" s="7" t="s">
        <v>329</v>
      </c>
      <c r="C3503" s="7" t="s">
        <v>53</v>
      </c>
      <c r="D3503" s="7" t="s">
        <v>55</v>
      </c>
      <c r="E3503" s="7">
        <v>4</v>
      </c>
      <c r="F3503" s="7" cm="1">
        <f t="array" ref="F3503">_xlfn.XLOOKUP(SALES!$D3503,TRIM(Table5[PRODUCTS]),Table5[SELLING PRICE])</f>
        <v>18000</v>
      </c>
      <c r="G3503" s="7">
        <f t="shared" si="108"/>
        <v>72000</v>
      </c>
      <c r="H3503" s="6" t="str">
        <f t="shared" si="109"/>
        <v>Nov</v>
      </c>
      <c r="I3503" s="5">
        <f>YEAR(SALES!$A3503)</f>
        <v>2025</v>
      </c>
    </row>
    <row r="3504" spans="1:9" x14ac:dyDescent="0.35">
      <c r="A3504" s="5" t="s">
        <v>258</v>
      </c>
      <c r="B3504" s="5" t="s">
        <v>265</v>
      </c>
      <c r="C3504" s="5" t="s">
        <v>53</v>
      </c>
      <c r="D3504" s="5" t="s">
        <v>55</v>
      </c>
      <c r="E3504" s="5">
        <v>13</v>
      </c>
      <c r="F3504" s="5" cm="1">
        <f t="array" ref="F3504">_xlfn.XLOOKUP(SALES!$D3504,TRIM(Table5[PRODUCTS]),Table5[SELLING PRICE])</f>
        <v>18000</v>
      </c>
      <c r="G3504" s="5">
        <f t="shared" si="108"/>
        <v>234000</v>
      </c>
      <c r="H3504" s="6" t="str">
        <f t="shared" si="109"/>
        <v>Dec</v>
      </c>
      <c r="I3504" s="5">
        <f>YEAR(SALES!$A3504)</f>
        <v>2025</v>
      </c>
    </row>
    <row r="3505" spans="1:9" x14ac:dyDescent="0.35">
      <c r="A3505" s="7" t="s">
        <v>168</v>
      </c>
      <c r="B3505" s="7" t="s">
        <v>167</v>
      </c>
      <c r="C3505" s="7" t="s">
        <v>53</v>
      </c>
      <c r="D3505" s="7" t="s">
        <v>55</v>
      </c>
      <c r="E3505" s="7">
        <v>8</v>
      </c>
      <c r="F3505" s="7" cm="1">
        <f t="array" ref="F3505">_xlfn.XLOOKUP(SALES!$D3505,TRIM(Table5[PRODUCTS]),Table5[SELLING PRICE])</f>
        <v>18000</v>
      </c>
      <c r="G3505" s="7">
        <f t="shared" si="108"/>
        <v>144000</v>
      </c>
      <c r="H3505" s="6" t="str">
        <f t="shared" si="109"/>
        <v>Dec</v>
      </c>
      <c r="I3505" s="5">
        <f>YEAR(SALES!$A3505)</f>
        <v>2025</v>
      </c>
    </row>
    <row r="3506" spans="1:9" x14ac:dyDescent="0.35">
      <c r="A3506" s="5" t="s">
        <v>145</v>
      </c>
      <c r="B3506" s="5" t="s">
        <v>153</v>
      </c>
      <c r="C3506" s="5" t="s">
        <v>53</v>
      </c>
      <c r="D3506" s="5" t="s">
        <v>55</v>
      </c>
      <c r="E3506" s="5">
        <v>6</v>
      </c>
      <c r="F3506" s="5" cm="1">
        <f t="array" ref="F3506">_xlfn.XLOOKUP(SALES!$D3506,TRIM(Table5[PRODUCTS]),Table5[SELLING PRICE])</f>
        <v>18000</v>
      </c>
      <c r="G3506" s="5">
        <f t="shared" si="108"/>
        <v>108000</v>
      </c>
      <c r="H3506" s="6" t="str">
        <f t="shared" si="109"/>
        <v>Dec</v>
      </c>
      <c r="I3506" s="5">
        <f>YEAR(SALES!$A3506)</f>
        <v>2025</v>
      </c>
    </row>
    <row r="3507" spans="1:9" x14ac:dyDescent="0.35">
      <c r="A3507" s="7" t="s">
        <v>94</v>
      </c>
      <c r="B3507" s="7" t="s">
        <v>101</v>
      </c>
      <c r="C3507" s="7" t="s">
        <v>53</v>
      </c>
      <c r="D3507" s="7" t="s">
        <v>55</v>
      </c>
      <c r="E3507" s="7">
        <v>11</v>
      </c>
      <c r="F3507" s="7" cm="1">
        <f t="array" ref="F3507">_xlfn.XLOOKUP(SALES!$D3507,TRIM(Table5[PRODUCTS]),Table5[SELLING PRICE])</f>
        <v>18000</v>
      </c>
      <c r="G3507" s="7">
        <f t="shared" si="108"/>
        <v>198000</v>
      </c>
      <c r="H3507" s="6" t="str">
        <f t="shared" si="109"/>
        <v>Dec</v>
      </c>
      <c r="I3507" s="7">
        <f>YEAR(SALES!$A3507)</f>
        <v>2025</v>
      </c>
    </row>
    <row r="3508" spans="1:9" x14ac:dyDescent="0.35">
      <c r="A3508" s="5" t="s">
        <v>94</v>
      </c>
      <c r="B3508" s="5" t="s">
        <v>93</v>
      </c>
      <c r="C3508" s="5" t="s">
        <v>53</v>
      </c>
      <c r="D3508" s="5" t="s">
        <v>55</v>
      </c>
      <c r="E3508" s="5">
        <v>11</v>
      </c>
      <c r="F3508" s="5" cm="1">
        <f t="array" ref="F3508">_xlfn.XLOOKUP(SALES!$D3508,TRIM(Table5[PRODUCTS]),Table5[SELLING PRICE])</f>
        <v>18000</v>
      </c>
      <c r="G3508" s="5">
        <f t="shared" si="108"/>
        <v>198000</v>
      </c>
      <c r="H3508" s="6" t="str">
        <f t="shared" si="109"/>
        <v>Dec</v>
      </c>
      <c r="I3508" s="5">
        <f>YEAR(SALES!$A3508)</f>
        <v>2025</v>
      </c>
    </row>
    <row r="3509" spans="1:9" x14ac:dyDescent="0.35">
      <c r="A3509" s="7" t="s">
        <v>49</v>
      </c>
      <c r="B3509" s="7" t="s">
        <v>56</v>
      </c>
      <c r="C3509" s="7" t="s">
        <v>53</v>
      </c>
      <c r="D3509" s="7" t="s">
        <v>55</v>
      </c>
      <c r="E3509" s="7">
        <v>9</v>
      </c>
      <c r="F3509" s="7" cm="1">
        <f t="array" ref="F3509">_xlfn.XLOOKUP(SALES!$D3509,TRIM(Table5[PRODUCTS]),Table5[SELLING PRICE])</f>
        <v>18000</v>
      </c>
      <c r="G3509" s="7">
        <f t="shared" si="108"/>
        <v>162000</v>
      </c>
      <c r="H3509" s="6" t="str">
        <f t="shared" si="109"/>
        <v>Dec</v>
      </c>
      <c r="I3509" s="5">
        <f>YEAR(SALES!$A3509)</f>
        <v>2025</v>
      </c>
    </row>
    <row r="3510" spans="1:9" x14ac:dyDescent="0.35">
      <c r="A3510" s="5" t="s">
        <v>7066</v>
      </c>
      <c r="B3510" s="5" t="s">
        <v>7075</v>
      </c>
      <c r="C3510" s="5" t="s">
        <v>11</v>
      </c>
      <c r="D3510" s="5" t="s">
        <v>95</v>
      </c>
      <c r="E3510" s="5">
        <v>14</v>
      </c>
      <c r="F3510" s="5" cm="1">
        <f t="array" ref="F3510">_xlfn.XLOOKUP(SALES!$D3510,TRIM(Table5[PRODUCTS]),Table5[SELLING PRICE])</f>
        <v>2500</v>
      </c>
      <c r="G3510" s="5">
        <f t="shared" si="108"/>
        <v>35000</v>
      </c>
      <c r="H3510" s="6" t="str">
        <f t="shared" si="109"/>
        <v>Jan</v>
      </c>
      <c r="I3510" s="5">
        <f>YEAR(SALES!$A3510)</f>
        <v>2023</v>
      </c>
    </row>
    <row r="3511" spans="1:9" x14ac:dyDescent="0.35">
      <c r="A3511" s="7" t="s">
        <v>7066</v>
      </c>
      <c r="B3511" s="7" t="s">
        <v>7068</v>
      </c>
      <c r="C3511" s="7" t="s">
        <v>11</v>
      </c>
      <c r="D3511" s="7" t="s">
        <v>95</v>
      </c>
      <c r="E3511" s="7">
        <v>8</v>
      </c>
      <c r="F3511" s="7" cm="1">
        <f t="array" ref="F3511">_xlfn.XLOOKUP(SALES!$D3511,TRIM(Table5[PRODUCTS]),Table5[SELLING PRICE])</f>
        <v>2500</v>
      </c>
      <c r="G3511" s="7">
        <f t="shared" si="108"/>
        <v>20000</v>
      </c>
      <c r="H3511" s="6" t="str">
        <f t="shared" si="109"/>
        <v>Jan</v>
      </c>
      <c r="I3511" s="5">
        <f>YEAR(SALES!$A3511)</f>
        <v>2023</v>
      </c>
    </row>
    <row r="3512" spans="1:9" x14ac:dyDescent="0.35">
      <c r="A3512" s="5" t="s">
        <v>7063</v>
      </c>
      <c r="B3512" s="5" t="s">
        <v>7062</v>
      </c>
      <c r="C3512" s="5" t="s">
        <v>11</v>
      </c>
      <c r="D3512" s="5" t="s">
        <v>95</v>
      </c>
      <c r="E3512" s="5">
        <v>9</v>
      </c>
      <c r="F3512" s="5" cm="1">
        <f t="array" ref="F3512">_xlfn.XLOOKUP(SALES!$D3512,TRIM(Table5[PRODUCTS]),Table5[SELLING PRICE])</f>
        <v>2500</v>
      </c>
      <c r="G3512" s="5">
        <f t="shared" si="108"/>
        <v>22500</v>
      </c>
      <c r="H3512" s="6" t="str">
        <f t="shared" si="109"/>
        <v>Jan</v>
      </c>
      <c r="I3512" s="5">
        <f>YEAR(SALES!$A3512)</f>
        <v>2023</v>
      </c>
    </row>
    <row r="3513" spans="1:9" x14ac:dyDescent="0.35">
      <c r="A3513" s="7" t="s">
        <v>6993</v>
      </c>
      <c r="B3513" s="7" t="s">
        <v>6996</v>
      </c>
      <c r="C3513" s="7" t="s">
        <v>11</v>
      </c>
      <c r="D3513" s="7" t="s">
        <v>95</v>
      </c>
      <c r="E3513" s="7">
        <v>3</v>
      </c>
      <c r="F3513" s="7" cm="1">
        <f t="array" ref="F3513">_xlfn.XLOOKUP(SALES!$D3513,TRIM(Table5[PRODUCTS]),Table5[SELLING PRICE])</f>
        <v>2500</v>
      </c>
      <c r="G3513" s="7">
        <f t="shared" si="108"/>
        <v>7500</v>
      </c>
      <c r="H3513" s="6" t="str">
        <f t="shared" si="109"/>
        <v>Jan</v>
      </c>
      <c r="I3513" s="7">
        <f>YEAR(SALES!$A3513)</f>
        <v>2023</v>
      </c>
    </row>
    <row r="3514" spans="1:9" x14ac:dyDescent="0.35">
      <c r="A3514" s="5" t="s">
        <v>6980</v>
      </c>
      <c r="B3514" s="5" t="s">
        <v>6981</v>
      </c>
      <c r="C3514" s="5" t="s">
        <v>11</v>
      </c>
      <c r="D3514" s="5" t="s">
        <v>95</v>
      </c>
      <c r="E3514" s="5">
        <v>14</v>
      </c>
      <c r="F3514" s="5" cm="1">
        <f t="array" ref="F3514">_xlfn.XLOOKUP(SALES!$D3514,TRIM(Table5[PRODUCTS]),Table5[SELLING PRICE])</f>
        <v>2500</v>
      </c>
      <c r="G3514" s="5">
        <f t="shared" si="108"/>
        <v>35000</v>
      </c>
      <c r="H3514" s="6" t="str">
        <f t="shared" si="109"/>
        <v>Jan</v>
      </c>
      <c r="I3514" s="5">
        <f>YEAR(SALES!$A3514)</f>
        <v>2023</v>
      </c>
    </row>
    <row r="3515" spans="1:9" x14ac:dyDescent="0.35">
      <c r="A3515" s="7" t="s">
        <v>6959</v>
      </c>
      <c r="B3515" s="7" t="s">
        <v>6961</v>
      </c>
      <c r="C3515" s="7" t="s">
        <v>11</v>
      </c>
      <c r="D3515" s="7" t="s">
        <v>95</v>
      </c>
      <c r="E3515" s="7">
        <v>1</v>
      </c>
      <c r="F3515" s="7" cm="1">
        <f t="array" ref="F3515">_xlfn.XLOOKUP(SALES!$D3515,TRIM(Table5[PRODUCTS]),Table5[SELLING PRICE])</f>
        <v>2500</v>
      </c>
      <c r="G3515" s="7">
        <f t="shared" si="108"/>
        <v>2500</v>
      </c>
      <c r="H3515" s="6" t="str">
        <f t="shared" si="109"/>
        <v>Jan</v>
      </c>
      <c r="I3515" s="5">
        <f>YEAR(SALES!$A3515)</f>
        <v>2023</v>
      </c>
    </row>
    <row r="3516" spans="1:9" x14ac:dyDescent="0.35">
      <c r="A3516" s="5" t="s">
        <v>6920</v>
      </c>
      <c r="B3516" s="5" t="s">
        <v>6922</v>
      </c>
      <c r="C3516" s="5" t="s">
        <v>11</v>
      </c>
      <c r="D3516" s="5" t="s">
        <v>95</v>
      </c>
      <c r="E3516" s="5">
        <v>1</v>
      </c>
      <c r="F3516" s="5" cm="1">
        <f t="array" ref="F3516">_xlfn.XLOOKUP(SALES!$D3516,TRIM(Table5[PRODUCTS]),Table5[SELLING PRICE])</f>
        <v>2500</v>
      </c>
      <c r="G3516" s="5">
        <f t="shared" si="108"/>
        <v>2500</v>
      </c>
      <c r="H3516" s="6" t="str">
        <f t="shared" si="109"/>
        <v>Feb</v>
      </c>
      <c r="I3516" s="5">
        <f>YEAR(SALES!$A3516)</f>
        <v>2023</v>
      </c>
    </row>
    <row r="3517" spans="1:9" x14ac:dyDescent="0.35">
      <c r="A3517" s="7" t="s">
        <v>6853</v>
      </c>
      <c r="B3517" s="7" t="s">
        <v>6858</v>
      </c>
      <c r="C3517" s="7" t="s">
        <v>11</v>
      </c>
      <c r="D3517" s="7" t="s">
        <v>95</v>
      </c>
      <c r="E3517" s="7">
        <v>1</v>
      </c>
      <c r="F3517" s="7" cm="1">
        <f t="array" ref="F3517">_xlfn.XLOOKUP(SALES!$D3517,TRIM(Table5[PRODUCTS]),Table5[SELLING PRICE])</f>
        <v>2500</v>
      </c>
      <c r="G3517" s="7">
        <f t="shared" si="108"/>
        <v>2500</v>
      </c>
      <c r="H3517" s="6" t="str">
        <f t="shared" si="109"/>
        <v>Feb</v>
      </c>
      <c r="I3517" s="5">
        <f>YEAR(SALES!$A3517)</f>
        <v>2023</v>
      </c>
    </row>
    <row r="3518" spans="1:9" x14ac:dyDescent="0.35">
      <c r="A3518" s="5" t="s">
        <v>6774</v>
      </c>
      <c r="B3518" s="5" t="s">
        <v>6775</v>
      </c>
      <c r="C3518" s="5" t="s">
        <v>11</v>
      </c>
      <c r="D3518" s="5" t="s">
        <v>95</v>
      </c>
      <c r="E3518" s="5">
        <v>9</v>
      </c>
      <c r="F3518" s="5" cm="1">
        <f t="array" ref="F3518">_xlfn.XLOOKUP(SALES!$D3518,TRIM(Table5[PRODUCTS]),Table5[SELLING PRICE])</f>
        <v>2500</v>
      </c>
      <c r="G3518" s="5">
        <f t="shared" si="108"/>
        <v>22500</v>
      </c>
      <c r="H3518" s="6" t="str">
        <f t="shared" si="109"/>
        <v>Feb</v>
      </c>
      <c r="I3518" s="5">
        <f>YEAR(SALES!$A3518)</f>
        <v>2023</v>
      </c>
    </row>
    <row r="3519" spans="1:9" x14ac:dyDescent="0.35">
      <c r="A3519" s="7" t="s">
        <v>6715</v>
      </c>
      <c r="B3519" s="7" t="s">
        <v>6718</v>
      </c>
      <c r="C3519" s="7" t="s">
        <v>11</v>
      </c>
      <c r="D3519" s="7" t="s">
        <v>95</v>
      </c>
      <c r="E3519" s="7">
        <v>4</v>
      </c>
      <c r="F3519" s="7" cm="1">
        <f t="array" ref="F3519">_xlfn.XLOOKUP(SALES!$D3519,TRIM(Table5[PRODUCTS]),Table5[SELLING PRICE])</f>
        <v>2500</v>
      </c>
      <c r="G3519" s="7">
        <f t="shared" si="108"/>
        <v>10000</v>
      </c>
      <c r="H3519" s="6" t="str">
        <f t="shared" si="109"/>
        <v>Mar</v>
      </c>
      <c r="I3519" s="7">
        <f>YEAR(SALES!$A3519)</f>
        <v>2023</v>
      </c>
    </row>
    <row r="3520" spans="1:9" x14ac:dyDescent="0.35">
      <c r="A3520" s="5" t="s">
        <v>6715</v>
      </c>
      <c r="B3520" s="5" t="s">
        <v>6714</v>
      </c>
      <c r="C3520" s="5" t="s">
        <v>11</v>
      </c>
      <c r="D3520" s="5" t="s">
        <v>95</v>
      </c>
      <c r="E3520" s="5">
        <v>12</v>
      </c>
      <c r="F3520" s="5" cm="1">
        <f t="array" ref="F3520">_xlfn.XLOOKUP(SALES!$D3520,TRIM(Table5[PRODUCTS]),Table5[SELLING PRICE])</f>
        <v>2500</v>
      </c>
      <c r="G3520" s="5">
        <f t="shared" si="108"/>
        <v>30000</v>
      </c>
      <c r="H3520" s="6" t="str">
        <f t="shared" si="109"/>
        <v>Mar</v>
      </c>
      <c r="I3520" s="5">
        <f>YEAR(SALES!$A3520)</f>
        <v>2023</v>
      </c>
    </row>
    <row r="3521" spans="1:9" x14ac:dyDescent="0.35">
      <c r="A3521" s="7" t="s">
        <v>6711</v>
      </c>
      <c r="B3521" s="7" t="s">
        <v>6713</v>
      </c>
      <c r="C3521" s="7" t="s">
        <v>11</v>
      </c>
      <c r="D3521" s="7" t="s">
        <v>95</v>
      </c>
      <c r="E3521" s="7">
        <v>14</v>
      </c>
      <c r="F3521" s="7" cm="1">
        <f t="array" ref="F3521">_xlfn.XLOOKUP(SALES!$D3521,TRIM(Table5[PRODUCTS]),Table5[SELLING PRICE])</f>
        <v>2500</v>
      </c>
      <c r="G3521" s="7">
        <f t="shared" si="108"/>
        <v>35000</v>
      </c>
      <c r="H3521" s="6" t="str">
        <f t="shared" si="109"/>
        <v>Mar</v>
      </c>
      <c r="I3521" s="5">
        <f>YEAR(SALES!$A3521)</f>
        <v>2023</v>
      </c>
    </row>
    <row r="3522" spans="1:9" x14ac:dyDescent="0.35">
      <c r="A3522" s="5" t="s">
        <v>6655</v>
      </c>
      <c r="B3522" s="5" t="s">
        <v>6656</v>
      </c>
      <c r="C3522" s="5" t="s">
        <v>11</v>
      </c>
      <c r="D3522" s="5" t="s">
        <v>95</v>
      </c>
      <c r="E3522" s="5">
        <v>10</v>
      </c>
      <c r="F3522" s="5" cm="1">
        <f t="array" ref="F3522">_xlfn.XLOOKUP(SALES!$D3522,TRIM(Table5[PRODUCTS]),Table5[SELLING PRICE])</f>
        <v>2500</v>
      </c>
      <c r="G3522" s="5">
        <f t="shared" ref="G3522:G3585" si="110">PRODUCT(E3522:F3522)</f>
        <v>25000</v>
      </c>
      <c r="H3522" s="6" t="str">
        <f t="shared" ref="H3522:H3585" si="111">TEXT(A3522, "mmm")</f>
        <v>Mar</v>
      </c>
      <c r="I3522" s="5">
        <f>YEAR(SALES!$A3522)</f>
        <v>2023</v>
      </c>
    </row>
    <row r="3523" spans="1:9" x14ac:dyDescent="0.35">
      <c r="A3523" s="7" t="s">
        <v>6520</v>
      </c>
      <c r="B3523" s="7" t="s">
        <v>6523</v>
      </c>
      <c r="C3523" s="7" t="s">
        <v>11</v>
      </c>
      <c r="D3523" s="7" t="s">
        <v>95</v>
      </c>
      <c r="E3523" s="7">
        <v>8</v>
      </c>
      <c r="F3523" s="7" cm="1">
        <f t="array" ref="F3523">_xlfn.XLOOKUP(SALES!$D3523,TRIM(Table5[PRODUCTS]),Table5[SELLING PRICE])</f>
        <v>2500</v>
      </c>
      <c r="G3523" s="7">
        <f t="shared" si="110"/>
        <v>20000</v>
      </c>
      <c r="H3523" s="6" t="str">
        <f t="shared" si="111"/>
        <v>Apr</v>
      </c>
      <c r="I3523" s="5">
        <f>YEAR(SALES!$A3523)</f>
        <v>2023</v>
      </c>
    </row>
    <row r="3524" spans="1:9" x14ac:dyDescent="0.35">
      <c r="A3524" s="5" t="s">
        <v>6512</v>
      </c>
      <c r="B3524" s="5" t="s">
        <v>6511</v>
      </c>
      <c r="C3524" s="5" t="s">
        <v>11</v>
      </c>
      <c r="D3524" s="5" t="s">
        <v>95</v>
      </c>
      <c r="E3524" s="5">
        <v>8</v>
      </c>
      <c r="F3524" s="5" cm="1">
        <f t="array" ref="F3524">_xlfn.XLOOKUP(SALES!$D3524,TRIM(Table5[PRODUCTS]),Table5[SELLING PRICE])</f>
        <v>2500</v>
      </c>
      <c r="G3524" s="5">
        <f t="shared" si="110"/>
        <v>20000</v>
      </c>
      <c r="H3524" s="6" t="str">
        <f t="shared" si="111"/>
        <v>Apr</v>
      </c>
      <c r="I3524" s="5">
        <f>YEAR(SALES!$A3524)</f>
        <v>2023</v>
      </c>
    </row>
    <row r="3525" spans="1:9" x14ac:dyDescent="0.35">
      <c r="A3525" s="7" t="s">
        <v>6501</v>
      </c>
      <c r="B3525" s="7" t="s">
        <v>6506</v>
      </c>
      <c r="C3525" s="7" t="s">
        <v>11</v>
      </c>
      <c r="D3525" s="7" t="s">
        <v>95</v>
      </c>
      <c r="E3525" s="7">
        <v>9</v>
      </c>
      <c r="F3525" s="7" cm="1">
        <f t="array" ref="F3525">_xlfn.XLOOKUP(SALES!$D3525,TRIM(Table5[PRODUCTS]),Table5[SELLING PRICE])</f>
        <v>2500</v>
      </c>
      <c r="G3525" s="7">
        <f t="shared" si="110"/>
        <v>22500</v>
      </c>
      <c r="H3525" s="6" t="str">
        <f t="shared" si="111"/>
        <v>Apr</v>
      </c>
      <c r="I3525" s="7">
        <f>YEAR(SALES!$A3525)</f>
        <v>2023</v>
      </c>
    </row>
    <row r="3526" spans="1:9" x14ac:dyDescent="0.35">
      <c r="A3526" s="5" t="s">
        <v>6494</v>
      </c>
      <c r="B3526" s="5" t="s">
        <v>6495</v>
      </c>
      <c r="C3526" s="5" t="s">
        <v>11</v>
      </c>
      <c r="D3526" s="5" t="s">
        <v>95</v>
      </c>
      <c r="E3526" s="5">
        <v>12</v>
      </c>
      <c r="F3526" s="5" cm="1">
        <f t="array" ref="F3526">_xlfn.XLOOKUP(SALES!$D3526,TRIM(Table5[PRODUCTS]),Table5[SELLING PRICE])</f>
        <v>2500</v>
      </c>
      <c r="G3526" s="5">
        <f t="shared" si="110"/>
        <v>30000</v>
      </c>
      <c r="H3526" s="6" t="str">
        <f t="shared" si="111"/>
        <v>Apr</v>
      </c>
      <c r="I3526" s="5">
        <f>YEAR(SALES!$A3526)</f>
        <v>2023</v>
      </c>
    </row>
    <row r="3527" spans="1:9" x14ac:dyDescent="0.35">
      <c r="A3527" s="7" t="s">
        <v>6484</v>
      </c>
      <c r="B3527" s="7" t="s">
        <v>6485</v>
      </c>
      <c r="C3527" s="7" t="s">
        <v>11</v>
      </c>
      <c r="D3527" s="7" t="s">
        <v>95</v>
      </c>
      <c r="E3527" s="7">
        <v>3</v>
      </c>
      <c r="F3527" s="7" cm="1">
        <f t="array" ref="F3527">_xlfn.XLOOKUP(SALES!$D3527,TRIM(Table5[PRODUCTS]),Table5[SELLING PRICE])</f>
        <v>2500</v>
      </c>
      <c r="G3527" s="7">
        <f t="shared" si="110"/>
        <v>7500</v>
      </c>
      <c r="H3527" s="6" t="str">
        <f t="shared" si="111"/>
        <v>Apr</v>
      </c>
      <c r="I3527" s="5">
        <f>YEAR(SALES!$A3527)</f>
        <v>2023</v>
      </c>
    </row>
    <row r="3528" spans="1:9" x14ac:dyDescent="0.35">
      <c r="A3528" s="5" t="s">
        <v>6450</v>
      </c>
      <c r="B3528" s="5" t="s">
        <v>6454</v>
      </c>
      <c r="C3528" s="5" t="s">
        <v>11</v>
      </c>
      <c r="D3528" s="5" t="s">
        <v>95</v>
      </c>
      <c r="E3528" s="5">
        <v>3</v>
      </c>
      <c r="F3528" s="5" cm="1">
        <f t="array" ref="F3528">_xlfn.XLOOKUP(SALES!$D3528,TRIM(Table5[PRODUCTS]),Table5[SELLING PRICE])</f>
        <v>2500</v>
      </c>
      <c r="G3528" s="5">
        <f t="shared" si="110"/>
        <v>7500</v>
      </c>
      <c r="H3528" s="6" t="str">
        <f t="shared" si="111"/>
        <v>Apr</v>
      </c>
      <c r="I3528" s="5">
        <f>YEAR(SALES!$A3528)</f>
        <v>2023</v>
      </c>
    </row>
    <row r="3529" spans="1:9" x14ac:dyDescent="0.35">
      <c r="A3529" s="7" t="s">
        <v>6364</v>
      </c>
      <c r="B3529" s="7" t="s">
        <v>6366</v>
      </c>
      <c r="C3529" s="7" t="s">
        <v>11</v>
      </c>
      <c r="D3529" s="7" t="s">
        <v>95</v>
      </c>
      <c r="E3529" s="7">
        <v>7</v>
      </c>
      <c r="F3529" s="7" cm="1">
        <f t="array" ref="F3529">_xlfn.XLOOKUP(SALES!$D3529,TRIM(Table5[PRODUCTS]),Table5[SELLING PRICE])</f>
        <v>2500</v>
      </c>
      <c r="G3529" s="7">
        <f t="shared" si="110"/>
        <v>17500</v>
      </c>
      <c r="H3529" s="6" t="str">
        <f t="shared" si="111"/>
        <v>Apr</v>
      </c>
      <c r="I3529" s="5">
        <f>YEAR(SALES!$A3529)</f>
        <v>2023</v>
      </c>
    </row>
    <row r="3530" spans="1:9" x14ac:dyDescent="0.35">
      <c r="A3530" s="5" t="s">
        <v>6335</v>
      </c>
      <c r="B3530" s="5" t="s">
        <v>6341</v>
      </c>
      <c r="C3530" s="5" t="s">
        <v>11</v>
      </c>
      <c r="D3530" s="5" t="s">
        <v>95</v>
      </c>
      <c r="E3530" s="5">
        <v>1</v>
      </c>
      <c r="F3530" s="5" cm="1">
        <f t="array" ref="F3530">_xlfn.XLOOKUP(SALES!$D3530,TRIM(Table5[PRODUCTS]),Table5[SELLING PRICE])</f>
        <v>2500</v>
      </c>
      <c r="G3530" s="5">
        <f t="shared" si="110"/>
        <v>2500</v>
      </c>
      <c r="H3530" s="6" t="str">
        <f t="shared" si="111"/>
        <v>Apr</v>
      </c>
      <c r="I3530" s="5">
        <f>YEAR(SALES!$A3530)</f>
        <v>2023</v>
      </c>
    </row>
    <row r="3531" spans="1:9" x14ac:dyDescent="0.35">
      <c r="A3531" s="7" t="s">
        <v>6304</v>
      </c>
      <c r="B3531" s="7" t="s">
        <v>6306</v>
      </c>
      <c r="C3531" s="7" t="s">
        <v>11</v>
      </c>
      <c r="D3531" s="7" t="s">
        <v>95</v>
      </c>
      <c r="E3531" s="7">
        <v>1</v>
      </c>
      <c r="F3531" s="7" cm="1">
        <f t="array" ref="F3531">_xlfn.XLOOKUP(SALES!$D3531,TRIM(Table5[PRODUCTS]),Table5[SELLING PRICE])</f>
        <v>2500</v>
      </c>
      <c r="G3531" s="7">
        <f t="shared" si="110"/>
        <v>2500</v>
      </c>
      <c r="H3531" s="6" t="str">
        <f t="shared" si="111"/>
        <v>May</v>
      </c>
      <c r="I3531" s="7">
        <f>YEAR(SALES!$A3531)</f>
        <v>2023</v>
      </c>
    </row>
    <row r="3532" spans="1:9" x14ac:dyDescent="0.35">
      <c r="A3532" s="5" t="s">
        <v>6281</v>
      </c>
      <c r="B3532" s="5" t="s">
        <v>6282</v>
      </c>
      <c r="C3532" s="5" t="s">
        <v>11</v>
      </c>
      <c r="D3532" s="5" t="s">
        <v>95</v>
      </c>
      <c r="E3532" s="5">
        <v>6</v>
      </c>
      <c r="F3532" s="5" cm="1">
        <f t="array" ref="F3532">_xlfn.XLOOKUP(SALES!$D3532,TRIM(Table5[PRODUCTS]),Table5[SELLING PRICE])</f>
        <v>2500</v>
      </c>
      <c r="G3532" s="5">
        <f t="shared" si="110"/>
        <v>15000</v>
      </c>
      <c r="H3532" s="6" t="str">
        <f t="shared" si="111"/>
        <v>May</v>
      </c>
      <c r="I3532" s="5">
        <f>YEAR(SALES!$A3532)</f>
        <v>2023</v>
      </c>
    </row>
    <row r="3533" spans="1:9" x14ac:dyDescent="0.35">
      <c r="A3533" s="7" t="s">
        <v>6201</v>
      </c>
      <c r="B3533" s="7" t="s">
        <v>6207</v>
      </c>
      <c r="C3533" s="7" t="s">
        <v>11</v>
      </c>
      <c r="D3533" s="7" t="s">
        <v>95</v>
      </c>
      <c r="E3533" s="7">
        <v>6</v>
      </c>
      <c r="F3533" s="7" cm="1">
        <f t="array" ref="F3533">_xlfn.XLOOKUP(SALES!$D3533,TRIM(Table5[PRODUCTS]),Table5[SELLING PRICE])</f>
        <v>2500</v>
      </c>
      <c r="G3533" s="7">
        <f t="shared" si="110"/>
        <v>15000</v>
      </c>
      <c r="H3533" s="6" t="str">
        <f t="shared" si="111"/>
        <v>May</v>
      </c>
      <c r="I3533" s="5">
        <f>YEAR(SALES!$A3533)</f>
        <v>2023</v>
      </c>
    </row>
    <row r="3534" spans="1:9" x14ac:dyDescent="0.35">
      <c r="A3534" s="5" t="s">
        <v>6201</v>
      </c>
      <c r="B3534" s="5" t="s">
        <v>6200</v>
      </c>
      <c r="C3534" s="5" t="s">
        <v>11</v>
      </c>
      <c r="D3534" s="5" t="s">
        <v>95</v>
      </c>
      <c r="E3534" s="5">
        <v>9</v>
      </c>
      <c r="F3534" s="5" cm="1">
        <f t="array" ref="F3534">_xlfn.XLOOKUP(SALES!$D3534,TRIM(Table5[PRODUCTS]),Table5[SELLING PRICE])</f>
        <v>2500</v>
      </c>
      <c r="G3534" s="5">
        <f t="shared" si="110"/>
        <v>22500</v>
      </c>
      <c r="H3534" s="6" t="str">
        <f t="shared" si="111"/>
        <v>May</v>
      </c>
      <c r="I3534" s="5">
        <f>YEAR(SALES!$A3534)</f>
        <v>2023</v>
      </c>
    </row>
    <row r="3535" spans="1:9" x14ac:dyDescent="0.35">
      <c r="A3535" s="7" t="s">
        <v>6087</v>
      </c>
      <c r="B3535" s="7" t="s">
        <v>6091</v>
      </c>
      <c r="C3535" s="7" t="s">
        <v>11</v>
      </c>
      <c r="D3535" s="7" t="s">
        <v>95</v>
      </c>
      <c r="E3535" s="7">
        <v>6</v>
      </c>
      <c r="F3535" s="7" cm="1">
        <f t="array" ref="F3535">_xlfn.XLOOKUP(SALES!$D3535,TRIM(Table5[PRODUCTS]),Table5[SELLING PRICE])</f>
        <v>2500</v>
      </c>
      <c r="G3535" s="7">
        <f t="shared" si="110"/>
        <v>15000</v>
      </c>
      <c r="H3535" s="6" t="str">
        <f t="shared" si="111"/>
        <v>Jun</v>
      </c>
      <c r="I3535" s="5">
        <f>YEAR(SALES!$A3535)</f>
        <v>2023</v>
      </c>
    </row>
    <row r="3536" spans="1:9" x14ac:dyDescent="0.35">
      <c r="A3536" s="5" t="s">
        <v>6053</v>
      </c>
      <c r="B3536" s="5" t="s">
        <v>6057</v>
      </c>
      <c r="C3536" s="5" t="s">
        <v>11</v>
      </c>
      <c r="D3536" s="5" t="s">
        <v>95</v>
      </c>
      <c r="E3536" s="5">
        <v>7</v>
      </c>
      <c r="F3536" s="5" cm="1">
        <f t="array" ref="F3536">_xlfn.XLOOKUP(SALES!$D3536,TRIM(Table5[PRODUCTS]),Table5[SELLING PRICE])</f>
        <v>2500</v>
      </c>
      <c r="G3536" s="5">
        <f t="shared" si="110"/>
        <v>17500</v>
      </c>
      <c r="H3536" s="6" t="str">
        <f t="shared" si="111"/>
        <v>Jun</v>
      </c>
      <c r="I3536" s="5">
        <f>YEAR(SALES!$A3536)</f>
        <v>2023</v>
      </c>
    </row>
    <row r="3537" spans="1:9" x14ac:dyDescent="0.35">
      <c r="A3537" s="7" t="s">
        <v>6053</v>
      </c>
      <c r="B3537" s="7" t="s">
        <v>6055</v>
      </c>
      <c r="C3537" s="7" t="s">
        <v>11</v>
      </c>
      <c r="D3537" s="7" t="s">
        <v>95</v>
      </c>
      <c r="E3537" s="7">
        <v>4</v>
      </c>
      <c r="F3537" s="7" cm="1">
        <f t="array" ref="F3537">_xlfn.XLOOKUP(SALES!$D3537,TRIM(Table5[PRODUCTS]),Table5[SELLING PRICE])</f>
        <v>2500</v>
      </c>
      <c r="G3537" s="7">
        <f t="shared" si="110"/>
        <v>10000</v>
      </c>
      <c r="H3537" s="6" t="str">
        <f t="shared" si="111"/>
        <v>Jun</v>
      </c>
      <c r="I3537" s="7">
        <f>YEAR(SALES!$A3537)</f>
        <v>2023</v>
      </c>
    </row>
    <row r="3538" spans="1:9" x14ac:dyDescent="0.35">
      <c r="A3538" s="5" t="s">
        <v>6002</v>
      </c>
      <c r="B3538" s="5" t="s">
        <v>6006</v>
      </c>
      <c r="C3538" s="5" t="s">
        <v>11</v>
      </c>
      <c r="D3538" s="5" t="s">
        <v>95</v>
      </c>
      <c r="E3538" s="5">
        <v>14</v>
      </c>
      <c r="F3538" s="5" cm="1">
        <f t="array" ref="F3538">_xlfn.XLOOKUP(SALES!$D3538,TRIM(Table5[PRODUCTS]),Table5[SELLING PRICE])</f>
        <v>2500</v>
      </c>
      <c r="G3538" s="5">
        <f t="shared" si="110"/>
        <v>35000</v>
      </c>
      <c r="H3538" s="6" t="str">
        <f t="shared" si="111"/>
        <v>Jun</v>
      </c>
      <c r="I3538" s="5">
        <f>YEAR(SALES!$A3538)</f>
        <v>2023</v>
      </c>
    </row>
    <row r="3539" spans="1:9" x14ac:dyDescent="0.35">
      <c r="A3539" s="7" t="s">
        <v>5994</v>
      </c>
      <c r="B3539" s="7" t="s">
        <v>5997</v>
      </c>
      <c r="C3539" s="7" t="s">
        <v>11</v>
      </c>
      <c r="D3539" s="7" t="s">
        <v>95</v>
      </c>
      <c r="E3539" s="7">
        <v>10</v>
      </c>
      <c r="F3539" s="7" cm="1">
        <f t="array" ref="F3539">_xlfn.XLOOKUP(SALES!$D3539,TRIM(Table5[PRODUCTS]),Table5[SELLING PRICE])</f>
        <v>2500</v>
      </c>
      <c r="G3539" s="7">
        <f t="shared" si="110"/>
        <v>25000</v>
      </c>
      <c r="H3539" s="6" t="str">
        <f t="shared" si="111"/>
        <v>Jun</v>
      </c>
      <c r="I3539" s="5">
        <f>YEAR(SALES!$A3539)</f>
        <v>2023</v>
      </c>
    </row>
    <row r="3540" spans="1:9" x14ac:dyDescent="0.35">
      <c r="A3540" s="5" t="s">
        <v>5981</v>
      </c>
      <c r="B3540" s="5" t="s">
        <v>5980</v>
      </c>
      <c r="C3540" s="5" t="s">
        <v>11</v>
      </c>
      <c r="D3540" s="5" t="s">
        <v>95</v>
      </c>
      <c r="E3540" s="5">
        <v>9</v>
      </c>
      <c r="F3540" s="5" cm="1">
        <f t="array" ref="F3540">_xlfn.XLOOKUP(SALES!$D3540,TRIM(Table5[PRODUCTS]),Table5[SELLING PRICE])</f>
        <v>2500</v>
      </c>
      <c r="G3540" s="5">
        <f t="shared" si="110"/>
        <v>22500</v>
      </c>
      <c r="H3540" s="6" t="str">
        <f t="shared" si="111"/>
        <v>Jun</v>
      </c>
      <c r="I3540" s="5">
        <f>YEAR(SALES!$A3540)</f>
        <v>2023</v>
      </c>
    </row>
    <row r="3541" spans="1:9" x14ac:dyDescent="0.35">
      <c r="A3541" s="7" t="s">
        <v>5920</v>
      </c>
      <c r="B3541" s="7" t="s">
        <v>5919</v>
      </c>
      <c r="C3541" s="7" t="s">
        <v>11</v>
      </c>
      <c r="D3541" s="7" t="s">
        <v>95</v>
      </c>
      <c r="E3541" s="7">
        <v>3</v>
      </c>
      <c r="F3541" s="7" cm="1">
        <f t="array" ref="F3541">_xlfn.XLOOKUP(SALES!$D3541,TRIM(Table5[PRODUCTS]),Table5[SELLING PRICE])</f>
        <v>2500</v>
      </c>
      <c r="G3541" s="7">
        <f t="shared" si="110"/>
        <v>7500</v>
      </c>
      <c r="H3541" s="6" t="str">
        <f t="shared" si="111"/>
        <v>Jun</v>
      </c>
      <c r="I3541" s="5">
        <f>YEAR(SALES!$A3541)</f>
        <v>2023</v>
      </c>
    </row>
    <row r="3542" spans="1:9" x14ac:dyDescent="0.35">
      <c r="A3542" s="5" t="s">
        <v>5879</v>
      </c>
      <c r="B3542" s="5" t="s">
        <v>5881</v>
      </c>
      <c r="C3542" s="5" t="s">
        <v>11</v>
      </c>
      <c r="D3542" s="5" t="s">
        <v>95</v>
      </c>
      <c r="E3542" s="5">
        <v>2</v>
      </c>
      <c r="F3542" s="5" cm="1">
        <f t="array" ref="F3542">_xlfn.XLOOKUP(SALES!$D3542,TRIM(Table5[PRODUCTS]),Table5[SELLING PRICE])</f>
        <v>2500</v>
      </c>
      <c r="G3542" s="5">
        <f t="shared" si="110"/>
        <v>5000</v>
      </c>
      <c r="H3542" s="6" t="str">
        <f t="shared" si="111"/>
        <v>Jul</v>
      </c>
      <c r="I3542" s="5">
        <f>YEAR(SALES!$A3542)</f>
        <v>2023</v>
      </c>
    </row>
    <row r="3543" spans="1:9" x14ac:dyDescent="0.35">
      <c r="A3543" s="7" t="s">
        <v>5879</v>
      </c>
      <c r="B3543" s="7" t="s">
        <v>5880</v>
      </c>
      <c r="C3543" s="7" t="s">
        <v>11</v>
      </c>
      <c r="D3543" s="7" t="s">
        <v>95</v>
      </c>
      <c r="E3543" s="7">
        <v>7</v>
      </c>
      <c r="F3543" s="7" cm="1">
        <f t="array" ref="F3543">_xlfn.XLOOKUP(SALES!$D3543,TRIM(Table5[PRODUCTS]),Table5[SELLING PRICE])</f>
        <v>2500</v>
      </c>
      <c r="G3543" s="7">
        <f t="shared" si="110"/>
        <v>17500</v>
      </c>
      <c r="H3543" s="6" t="str">
        <f t="shared" si="111"/>
        <v>Jul</v>
      </c>
      <c r="I3543" s="7">
        <f>YEAR(SALES!$A3543)</f>
        <v>2023</v>
      </c>
    </row>
    <row r="3544" spans="1:9" x14ac:dyDescent="0.35">
      <c r="A3544" s="5" t="s">
        <v>5875</v>
      </c>
      <c r="B3544" s="5" t="s">
        <v>5874</v>
      </c>
      <c r="C3544" s="5" t="s">
        <v>11</v>
      </c>
      <c r="D3544" s="5" t="s">
        <v>95</v>
      </c>
      <c r="E3544" s="5">
        <v>14</v>
      </c>
      <c r="F3544" s="5" cm="1">
        <f t="array" ref="F3544">_xlfn.XLOOKUP(SALES!$D3544,TRIM(Table5[PRODUCTS]),Table5[SELLING PRICE])</f>
        <v>2500</v>
      </c>
      <c r="G3544" s="5">
        <f t="shared" si="110"/>
        <v>35000</v>
      </c>
      <c r="H3544" s="6" t="str">
        <f t="shared" si="111"/>
        <v>Jul</v>
      </c>
      <c r="I3544" s="5">
        <f>YEAR(SALES!$A3544)</f>
        <v>2023</v>
      </c>
    </row>
    <row r="3545" spans="1:9" x14ac:dyDescent="0.35">
      <c r="A3545" s="7" t="s">
        <v>5861</v>
      </c>
      <c r="B3545" s="7" t="s">
        <v>5862</v>
      </c>
      <c r="C3545" s="7" t="s">
        <v>11</v>
      </c>
      <c r="D3545" s="7" t="s">
        <v>95</v>
      </c>
      <c r="E3545" s="7">
        <v>1</v>
      </c>
      <c r="F3545" s="7" cm="1">
        <f t="array" ref="F3545">_xlfn.XLOOKUP(SALES!$D3545,TRIM(Table5[PRODUCTS]),Table5[SELLING PRICE])</f>
        <v>2500</v>
      </c>
      <c r="G3545" s="7">
        <f t="shared" si="110"/>
        <v>2500</v>
      </c>
      <c r="H3545" s="6" t="str">
        <f t="shared" si="111"/>
        <v>Jul</v>
      </c>
      <c r="I3545" s="5">
        <f>YEAR(SALES!$A3545)</f>
        <v>2023</v>
      </c>
    </row>
    <row r="3546" spans="1:9" x14ac:dyDescent="0.35">
      <c r="A3546" s="5" t="s">
        <v>5849</v>
      </c>
      <c r="B3546" s="5" t="s">
        <v>5851</v>
      </c>
      <c r="C3546" s="5" t="s">
        <v>11</v>
      </c>
      <c r="D3546" s="5" t="s">
        <v>95</v>
      </c>
      <c r="E3546" s="5">
        <v>9</v>
      </c>
      <c r="F3546" s="5" cm="1">
        <f t="array" ref="F3546">_xlfn.XLOOKUP(SALES!$D3546,TRIM(Table5[PRODUCTS]),Table5[SELLING PRICE])</f>
        <v>2500</v>
      </c>
      <c r="G3546" s="5">
        <f t="shared" si="110"/>
        <v>22500</v>
      </c>
      <c r="H3546" s="6" t="str">
        <f t="shared" si="111"/>
        <v>Jul</v>
      </c>
      <c r="I3546" s="5">
        <f>YEAR(SALES!$A3546)</f>
        <v>2023</v>
      </c>
    </row>
    <row r="3547" spans="1:9" x14ac:dyDescent="0.35">
      <c r="A3547" s="7" t="s">
        <v>5833</v>
      </c>
      <c r="B3547" s="7" t="s">
        <v>5836</v>
      </c>
      <c r="C3547" s="7" t="s">
        <v>11</v>
      </c>
      <c r="D3547" s="7" t="s">
        <v>95</v>
      </c>
      <c r="E3547" s="7">
        <v>3</v>
      </c>
      <c r="F3547" s="7" cm="1">
        <f t="array" ref="F3547">_xlfn.XLOOKUP(SALES!$D3547,TRIM(Table5[PRODUCTS]),Table5[SELLING PRICE])</f>
        <v>2500</v>
      </c>
      <c r="G3547" s="7">
        <f t="shared" si="110"/>
        <v>7500</v>
      </c>
      <c r="H3547" s="6" t="str">
        <f t="shared" si="111"/>
        <v>Jul</v>
      </c>
      <c r="I3547" s="5">
        <f>YEAR(SALES!$A3547)</f>
        <v>2023</v>
      </c>
    </row>
    <row r="3548" spans="1:9" x14ac:dyDescent="0.35">
      <c r="A3548" s="5" t="s">
        <v>5799</v>
      </c>
      <c r="B3548" s="5" t="s">
        <v>5803</v>
      </c>
      <c r="C3548" s="5" t="s">
        <v>11</v>
      </c>
      <c r="D3548" s="5" t="s">
        <v>95</v>
      </c>
      <c r="E3548" s="5">
        <v>10</v>
      </c>
      <c r="F3548" s="5" cm="1">
        <f t="array" ref="F3548">_xlfn.XLOOKUP(SALES!$D3548,TRIM(Table5[PRODUCTS]),Table5[SELLING PRICE])</f>
        <v>2500</v>
      </c>
      <c r="G3548" s="5">
        <f t="shared" si="110"/>
        <v>25000</v>
      </c>
      <c r="H3548" s="6" t="str">
        <f t="shared" si="111"/>
        <v>Jul</v>
      </c>
      <c r="I3548" s="5">
        <f>YEAR(SALES!$A3548)</f>
        <v>2023</v>
      </c>
    </row>
    <row r="3549" spans="1:9" x14ac:dyDescent="0.35">
      <c r="A3549" s="7" t="s">
        <v>5733</v>
      </c>
      <c r="B3549" s="7" t="s">
        <v>5732</v>
      </c>
      <c r="C3549" s="7" t="s">
        <v>11</v>
      </c>
      <c r="D3549" s="7" t="s">
        <v>95</v>
      </c>
      <c r="E3549" s="7">
        <v>12</v>
      </c>
      <c r="F3549" s="7" cm="1">
        <f t="array" ref="F3549">_xlfn.XLOOKUP(SALES!$D3549,TRIM(Table5[PRODUCTS]),Table5[SELLING PRICE])</f>
        <v>2500</v>
      </c>
      <c r="G3549" s="7">
        <f t="shared" si="110"/>
        <v>30000</v>
      </c>
      <c r="H3549" s="6" t="str">
        <f t="shared" si="111"/>
        <v>Jul</v>
      </c>
      <c r="I3549" s="7">
        <f>YEAR(SALES!$A3549)</f>
        <v>2023</v>
      </c>
    </row>
    <row r="3550" spans="1:9" x14ac:dyDescent="0.35">
      <c r="A3550" s="5" t="s">
        <v>5638</v>
      </c>
      <c r="B3550" s="5" t="s">
        <v>5637</v>
      </c>
      <c r="C3550" s="5" t="s">
        <v>11</v>
      </c>
      <c r="D3550" s="5" t="s">
        <v>95</v>
      </c>
      <c r="E3550" s="5">
        <v>6</v>
      </c>
      <c r="F3550" s="5" cm="1">
        <f t="array" ref="F3550">_xlfn.XLOOKUP(SALES!$D3550,TRIM(Table5[PRODUCTS]),Table5[SELLING PRICE])</f>
        <v>2500</v>
      </c>
      <c r="G3550" s="5">
        <f t="shared" si="110"/>
        <v>15000</v>
      </c>
      <c r="H3550" s="6" t="str">
        <f t="shared" si="111"/>
        <v>Aug</v>
      </c>
      <c r="I3550" s="5">
        <f>YEAR(SALES!$A3550)</f>
        <v>2023</v>
      </c>
    </row>
    <row r="3551" spans="1:9" x14ac:dyDescent="0.35">
      <c r="A3551" s="7" t="s">
        <v>5540</v>
      </c>
      <c r="B3551" s="7" t="s">
        <v>5544</v>
      </c>
      <c r="C3551" s="7" t="s">
        <v>11</v>
      </c>
      <c r="D3551" s="7" t="s">
        <v>95</v>
      </c>
      <c r="E3551" s="7">
        <v>7</v>
      </c>
      <c r="F3551" s="7" cm="1">
        <f t="array" ref="F3551">_xlfn.XLOOKUP(SALES!$D3551,TRIM(Table5[PRODUCTS]),Table5[SELLING PRICE])</f>
        <v>2500</v>
      </c>
      <c r="G3551" s="7">
        <f t="shared" si="110"/>
        <v>17500</v>
      </c>
      <c r="H3551" s="6" t="str">
        <f t="shared" si="111"/>
        <v>Aug</v>
      </c>
      <c r="I3551" s="5">
        <f>YEAR(SALES!$A3551)</f>
        <v>2023</v>
      </c>
    </row>
    <row r="3552" spans="1:9" x14ac:dyDescent="0.35">
      <c r="A3552" s="5" t="s">
        <v>5528</v>
      </c>
      <c r="B3552" s="5" t="s">
        <v>5527</v>
      </c>
      <c r="C3552" s="5" t="s">
        <v>11</v>
      </c>
      <c r="D3552" s="5" t="s">
        <v>95</v>
      </c>
      <c r="E3552" s="5">
        <v>13</v>
      </c>
      <c r="F3552" s="5" cm="1">
        <f t="array" ref="F3552">_xlfn.XLOOKUP(SALES!$D3552,TRIM(Table5[PRODUCTS]),Table5[SELLING PRICE])</f>
        <v>2500</v>
      </c>
      <c r="G3552" s="5">
        <f t="shared" si="110"/>
        <v>32500</v>
      </c>
      <c r="H3552" s="6" t="str">
        <f t="shared" si="111"/>
        <v>Aug</v>
      </c>
      <c r="I3552" s="5">
        <f>YEAR(SALES!$A3552)</f>
        <v>2023</v>
      </c>
    </row>
    <row r="3553" spans="1:9" x14ac:dyDescent="0.35">
      <c r="A3553" s="7" t="s">
        <v>5505</v>
      </c>
      <c r="B3553" s="7" t="s">
        <v>5510</v>
      </c>
      <c r="C3553" s="7" t="s">
        <v>11</v>
      </c>
      <c r="D3553" s="7" t="s">
        <v>95</v>
      </c>
      <c r="E3553" s="7">
        <v>3</v>
      </c>
      <c r="F3553" s="7" cm="1">
        <f t="array" ref="F3553">_xlfn.XLOOKUP(SALES!$D3553,TRIM(Table5[PRODUCTS]),Table5[SELLING PRICE])</f>
        <v>2500</v>
      </c>
      <c r="G3553" s="7">
        <f t="shared" si="110"/>
        <v>7500</v>
      </c>
      <c r="H3553" s="6" t="str">
        <f t="shared" si="111"/>
        <v>Sept</v>
      </c>
      <c r="I3553" s="5">
        <f>YEAR(SALES!$A3553)</f>
        <v>2023</v>
      </c>
    </row>
    <row r="3554" spans="1:9" x14ac:dyDescent="0.35">
      <c r="A3554" s="5" t="s">
        <v>5505</v>
      </c>
      <c r="B3554" s="5" t="s">
        <v>5504</v>
      </c>
      <c r="C3554" s="5" t="s">
        <v>11</v>
      </c>
      <c r="D3554" s="5" t="s">
        <v>95</v>
      </c>
      <c r="E3554" s="5">
        <v>13</v>
      </c>
      <c r="F3554" s="5" cm="1">
        <f t="array" ref="F3554">_xlfn.XLOOKUP(SALES!$D3554,TRIM(Table5[PRODUCTS]),Table5[SELLING PRICE])</f>
        <v>2500</v>
      </c>
      <c r="G3554" s="5">
        <f t="shared" si="110"/>
        <v>32500</v>
      </c>
      <c r="H3554" s="6" t="str">
        <f t="shared" si="111"/>
        <v>Sept</v>
      </c>
      <c r="I3554" s="5">
        <f>YEAR(SALES!$A3554)</f>
        <v>2023</v>
      </c>
    </row>
    <row r="3555" spans="1:9" x14ac:dyDescent="0.35">
      <c r="A3555" s="7" t="s">
        <v>5286</v>
      </c>
      <c r="B3555" s="7" t="s">
        <v>5285</v>
      </c>
      <c r="C3555" s="7" t="s">
        <v>11</v>
      </c>
      <c r="D3555" s="7" t="s">
        <v>95</v>
      </c>
      <c r="E3555" s="7">
        <v>4</v>
      </c>
      <c r="F3555" s="7" cm="1">
        <f t="array" ref="F3555">_xlfn.XLOOKUP(SALES!$D3555,TRIM(Table5[PRODUCTS]),Table5[SELLING PRICE])</f>
        <v>2500</v>
      </c>
      <c r="G3555" s="7">
        <f t="shared" si="110"/>
        <v>10000</v>
      </c>
      <c r="H3555" s="6" t="str">
        <f t="shared" si="111"/>
        <v>Oct</v>
      </c>
      <c r="I3555" s="7">
        <f>YEAR(SALES!$A3555)</f>
        <v>2023</v>
      </c>
    </row>
    <row r="3556" spans="1:9" x14ac:dyDescent="0.35">
      <c r="A3556" s="5" t="s">
        <v>5269</v>
      </c>
      <c r="B3556" s="5" t="s">
        <v>5271</v>
      </c>
      <c r="C3556" s="5" t="s">
        <v>11</v>
      </c>
      <c r="D3556" s="5" t="s">
        <v>95</v>
      </c>
      <c r="E3556" s="5">
        <v>15</v>
      </c>
      <c r="F3556" s="5" cm="1">
        <f t="array" ref="F3556">_xlfn.XLOOKUP(SALES!$D3556,TRIM(Table5[PRODUCTS]),Table5[SELLING PRICE])</f>
        <v>2500</v>
      </c>
      <c r="G3556" s="5">
        <f t="shared" si="110"/>
        <v>37500</v>
      </c>
      <c r="H3556" s="6" t="str">
        <f t="shared" si="111"/>
        <v>Oct</v>
      </c>
      <c r="I3556" s="5">
        <f>YEAR(SALES!$A3556)</f>
        <v>2023</v>
      </c>
    </row>
    <row r="3557" spans="1:9" x14ac:dyDescent="0.35">
      <c r="A3557" s="7" t="s">
        <v>5140</v>
      </c>
      <c r="B3557" s="7" t="s">
        <v>5145</v>
      </c>
      <c r="C3557" s="7" t="s">
        <v>11</v>
      </c>
      <c r="D3557" s="7" t="s">
        <v>95</v>
      </c>
      <c r="E3557" s="7">
        <v>4</v>
      </c>
      <c r="F3557" s="7" cm="1">
        <f t="array" ref="F3557">_xlfn.XLOOKUP(SALES!$D3557,TRIM(Table5[PRODUCTS]),Table5[SELLING PRICE])</f>
        <v>2500</v>
      </c>
      <c r="G3557" s="7">
        <f t="shared" si="110"/>
        <v>10000</v>
      </c>
      <c r="H3557" s="6" t="str">
        <f t="shared" si="111"/>
        <v>Nov</v>
      </c>
      <c r="I3557" s="5">
        <f>YEAR(SALES!$A3557)</f>
        <v>2023</v>
      </c>
    </row>
    <row r="3558" spans="1:9" x14ac:dyDescent="0.35">
      <c r="A3558" s="5" t="s">
        <v>5140</v>
      </c>
      <c r="B3558" s="5" t="s">
        <v>5143</v>
      </c>
      <c r="C3558" s="5" t="s">
        <v>11</v>
      </c>
      <c r="D3558" s="5" t="s">
        <v>95</v>
      </c>
      <c r="E3558" s="5">
        <v>3</v>
      </c>
      <c r="F3558" s="5" cm="1">
        <f t="array" ref="F3558">_xlfn.XLOOKUP(SALES!$D3558,TRIM(Table5[PRODUCTS]),Table5[SELLING PRICE])</f>
        <v>2500</v>
      </c>
      <c r="G3558" s="5">
        <f t="shared" si="110"/>
        <v>7500</v>
      </c>
      <c r="H3558" s="6" t="str">
        <f t="shared" si="111"/>
        <v>Nov</v>
      </c>
      <c r="I3558" s="5">
        <f>YEAR(SALES!$A3558)</f>
        <v>2023</v>
      </c>
    </row>
    <row r="3559" spans="1:9" x14ac:dyDescent="0.35">
      <c r="A3559" s="7" t="s">
        <v>5135</v>
      </c>
      <c r="B3559" s="7" t="s">
        <v>5137</v>
      </c>
      <c r="C3559" s="7" t="s">
        <v>11</v>
      </c>
      <c r="D3559" s="7" t="s">
        <v>95</v>
      </c>
      <c r="E3559" s="7">
        <v>12</v>
      </c>
      <c r="F3559" s="7" cm="1">
        <f t="array" ref="F3559">_xlfn.XLOOKUP(SALES!$D3559,TRIM(Table5[PRODUCTS]),Table5[SELLING PRICE])</f>
        <v>2500</v>
      </c>
      <c r="G3559" s="7">
        <f t="shared" si="110"/>
        <v>30000</v>
      </c>
      <c r="H3559" s="6" t="str">
        <f t="shared" si="111"/>
        <v>Nov</v>
      </c>
      <c r="I3559" s="5">
        <f>YEAR(SALES!$A3559)</f>
        <v>2023</v>
      </c>
    </row>
    <row r="3560" spans="1:9" x14ac:dyDescent="0.35">
      <c r="A3560" s="5" t="s">
        <v>5121</v>
      </c>
      <c r="B3560" s="5" t="s">
        <v>5123</v>
      </c>
      <c r="C3560" s="5" t="s">
        <v>11</v>
      </c>
      <c r="D3560" s="5" t="s">
        <v>95</v>
      </c>
      <c r="E3560" s="5">
        <v>6</v>
      </c>
      <c r="F3560" s="5" cm="1">
        <f t="array" ref="F3560">_xlfn.XLOOKUP(SALES!$D3560,TRIM(Table5[PRODUCTS]),Table5[SELLING PRICE])</f>
        <v>2500</v>
      </c>
      <c r="G3560" s="5">
        <f t="shared" si="110"/>
        <v>15000</v>
      </c>
      <c r="H3560" s="6" t="str">
        <f t="shared" si="111"/>
        <v>Nov</v>
      </c>
      <c r="I3560" s="5">
        <f>YEAR(SALES!$A3560)</f>
        <v>2023</v>
      </c>
    </row>
    <row r="3561" spans="1:9" x14ac:dyDescent="0.35">
      <c r="A3561" s="7" t="s">
        <v>5031</v>
      </c>
      <c r="B3561" s="7" t="s">
        <v>5036</v>
      </c>
      <c r="C3561" s="7" t="s">
        <v>11</v>
      </c>
      <c r="D3561" s="7" t="s">
        <v>95</v>
      </c>
      <c r="E3561" s="7">
        <v>11</v>
      </c>
      <c r="F3561" s="7" cm="1">
        <f t="array" ref="F3561">_xlfn.XLOOKUP(SALES!$D3561,TRIM(Table5[PRODUCTS]),Table5[SELLING PRICE])</f>
        <v>2500</v>
      </c>
      <c r="G3561" s="7">
        <f t="shared" si="110"/>
        <v>27500</v>
      </c>
      <c r="H3561" s="6" t="str">
        <f t="shared" si="111"/>
        <v>Nov</v>
      </c>
      <c r="I3561" s="7">
        <f>YEAR(SALES!$A3561)</f>
        <v>2023</v>
      </c>
    </row>
    <row r="3562" spans="1:9" x14ac:dyDescent="0.35">
      <c r="A3562" s="5" t="s">
        <v>4956</v>
      </c>
      <c r="B3562" s="5" t="s">
        <v>4962</v>
      </c>
      <c r="C3562" s="5" t="s">
        <v>11</v>
      </c>
      <c r="D3562" s="5" t="s">
        <v>95</v>
      </c>
      <c r="E3562" s="5">
        <v>5</v>
      </c>
      <c r="F3562" s="5" cm="1">
        <f t="array" ref="F3562">_xlfn.XLOOKUP(SALES!$D3562,TRIM(Table5[PRODUCTS]),Table5[SELLING PRICE])</f>
        <v>2500</v>
      </c>
      <c r="G3562" s="5">
        <f t="shared" si="110"/>
        <v>12500</v>
      </c>
      <c r="H3562" s="6" t="str">
        <f t="shared" si="111"/>
        <v>Dec</v>
      </c>
      <c r="I3562" s="5">
        <f>YEAR(SALES!$A3562)</f>
        <v>2023</v>
      </c>
    </row>
    <row r="3563" spans="1:9" x14ac:dyDescent="0.35">
      <c r="A3563" s="7" t="s">
        <v>4901</v>
      </c>
      <c r="B3563" s="7" t="s">
        <v>4910</v>
      </c>
      <c r="C3563" s="7" t="s">
        <v>11</v>
      </c>
      <c r="D3563" s="7" t="s">
        <v>95</v>
      </c>
      <c r="E3563" s="7">
        <v>14</v>
      </c>
      <c r="F3563" s="7" cm="1">
        <f t="array" ref="F3563">_xlfn.XLOOKUP(SALES!$D3563,TRIM(Table5[PRODUCTS]),Table5[SELLING PRICE])</f>
        <v>2500</v>
      </c>
      <c r="G3563" s="7">
        <f t="shared" si="110"/>
        <v>35000</v>
      </c>
      <c r="H3563" s="6" t="str">
        <f t="shared" si="111"/>
        <v>Dec</v>
      </c>
      <c r="I3563" s="5">
        <f>YEAR(SALES!$A3563)</f>
        <v>2023</v>
      </c>
    </row>
    <row r="3564" spans="1:9" x14ac:dyDescent="0.35">
      <c r="A3564" s="5" t="s">
        <v>4841</v>
      </c>
      <c r="B3564" s="5" t="s">
        <v>4842</v>
      </c>
      <c r="C3564" s="5" t="s">
        <v>11</v>
      </c>
      <c r="D3564" s="5" t="s">
        <v>95</v>
      </c>
      <c r="E3564" s="5">
        <v>9</v>
      </c>
      <c r="F3564" s="5" cm="1">
        <f t="array" ref="F3564">_xlfn.XLOOKUP(SALES!$D3564,TRIM(Table5[PRODUCTS]),Table5[SELLING PRICE])</f>
        <v>2500</v>
      </c>
      <c r="G3564" s="5">
        <f t="shared" si="110"/>
        <v>22500</v>
      </c>
      <c r="H3564" s="6" t="str">
        <f t="shared" si="111"/>
        <v>Dec</v>
      </c>
      <c r="I3564" s="5">
        <f>YEAR(SALES!$A3564)</f>
        <v>2023</v>
      </c>
    </row>
    <row r="3565" spans="1:9" x14ac:dyDescent="0.35">
      <c r="A3565" s="7" t="s">
        <v>4820</v>
      </c>
      <c r="B3565" s="7" t="s">
        <v>4827</v>
      </c>
      <c r="C3565" s="7" t="s">
        <v>11</v>
      </c>
      <c r="D3565" s="7" t="s">
        <v>95</v>
      </c>
      <c r="E3565" s="7">
        <v>9</v>
      </c>
      <c r="F3565" s="7" cm="1">
        <f t="array" ref="F3565">_xlfn.XLOOKUP(SALES!$D3565,TRIM(Table5[PRODUCTS]),Table5[SELLING PRICE])</f>
        <v>2500</v>
      </c>
      <c r="G3565" s="7">
        <f t="shared" si="110"/>
        <v>22500</v>
      </c>
      <c r="H3565" s="6" t="str">
        <f t="shared" si="111"/>
        <v>Dec</v>
      </c>
      <c r="I3565" s="5">
        <f>YEAR(SALES!$A3565)</f>
        <v>2023</v>
      </c>
    </row>
    <row r="3566" spans="1:9" x14ac:dyDescent="0.35">
      <c r="A3566" s="5" t="s">
        <v>4820</v>
      </c>
      <c r="B3566" s="5" t="s">
        <v>4823</v>
      </c>
      <c r="C3566" s="5" t="s">
        <v>11</v>
      </c>
      <c r="D3566" s="5" t="s">
        <v>95</v>
      </c>
      <c r="E3566" s="5">
        <v>13</v>
      </c>
      <c r="F3566" s="5" cm="1">
        <f t="array" ref="F3566">_xlfn.XLOOKUP(SALES!$D3566,TRIM(Table5[PRODUCTS]),Table5[SELLING PRICE])</f>
        <v>2500</v>
      </c>
      <c r="G3566" s="5">
        <f t="shared" si="110"/>
        <v>32500</v>
      </c>
      <c r="H3566" s="6" t="str">
        <f t="shared" si="111"/>
        <v>Dec</v>
      </c>
      <c r="I3566" s="5">
        <f>YEAR(SALES!$A3566)</f>
        <v>2023</v>
      </c>
    </row>
    <row r="3567" spans="1:9" x14ac:dyDescent="0.35">
      <c r="A3567" s="7" t="s">
        <v>4789</v>
      </c>
      <c r="B3567" s="7" t="s">
        <v>4790</v>
      </c>
      <c r="C3567" s="7" t="s">
        <v>11</v>
      </c>
      <c r="D3567" s="7" t="s">
        <v>95</v>
      </c>
      <c r="E3567" s="7">
        <v>12</v>
      </c>
      <c r="F3567" s="7" cm="1">
        <f t="array" ref="F3567">_xlfn.XLOOKUP(SALES!$D3567,TRIM(Table5[PRODUCTS]),Table5[SELLING PRICE])</f>
        <v>2500</v>
      </c>
      <c r="G3567" s="7">
        <f t="shared" si="110"/>
        <v>30000</v>
      </c>
      <c r="H3567" s="6" t="str">
        <f t="shared" si="111"/>
        <v>Dec</v>
      </c>
      <c r="I3567" s="7">
        <f>YEAR(SALES!$A3567)</f>
        <v>2023</v>
      </c>
    </row>
    <row r="3568" spans="1:9" x14ac:dyDescent="0.35">
      <c r="A3568" s="5" t="s">
        <v>4780</v>
      </c>
      <c r="B3568" s="5" t="s">
        <v>4781</v>
      </c>
      <c r="C3568" s="5" t="s">
        <v>11</v>
      </c>
      <c r="D3568" s="5" t="s">
        <v>95</v>
      </c>
      <c r="E3568" s="5">
        <v>1</v>
      </c>
      <c r="F3568" s="5" cm="1">
        <f t="array" ref="F3568">_xlfn.XLOOKUP(SALES!$D3568,TRIM(Table5[PRODUCTS]),Table5[SELLING PRICE])</f>
        <v>2500</v>
      </c>
      <c r="G3568" s="5">
        <f t="shared" si="110"/>
        <v>2500</v>
      </c>
      <c r="H3568" s="6" t="str">
        <f t="shared" si="111"/>
        <v>Dec</v>
      </c>
      <c r="I3568" s="5">
        <f>YEAR(SALES!$A3568)</f>
        <v>2023</v>
      </c>
    </row>
    <row r="3569" spans="1:9" x14ac:dyDescent="0.35">
      <c r="A3569" s="7" t="s">
        <v>4738</v>
      </c>
      <c r="B3569" s="7" t="s">
        <v>4741</v>
      </c>
      <c r="C3569" s="7" t="s">
        <v>11</v>
      </c>
      <c r="D3569" s="7" t="s">
        <v>95</v>
      </c>
      <c r="E3569" s="7">
        <v>9</v>
      </c>
      <c r="F3569" s="7" cm="1">
        <f t="array" ref="F3569">_xlfn.XLOOKUP(SALES!$D3569,TRIM(Table5[PRODUCTS]),Table5[SELLING PRICE])</f>
        <v>2500</v>
      </c>
      <c r="G3569" s="7">
        <f t="shared" si="110"/>
        <v>22500</v>
      </c>
      <c r="H3569" s="6" t="str">
        <f t="shared" si="111"/>
        <v>Jan</v>
      </c>
      <c r="I3569" s="5">
        <f>YEAR(SALES!$A3569)</f>
        <v>2024</v>
      </c>
    </row>
    <row r="3570" spans="1:9" x14ac:dyDescent="0.35">
      <c r="A3570" s="5" t="s">
        <v>4721</v>
      </c>
      <c r="B3570" s="5" t="s">
        <v>4725</v>
      </c>
      <c r="C3570" s="5" t="s">
        <v>11</v>
      </c>
      <c r="D3570" s="5" t="s">
        <v>95</v>
      </c>
      <c r="E3570" s="5">
        <v>7</v>
      </c>
      <c r="F3570" s="5" cm="1">
        <f t="array" ref="F3570">_xlfn.XLOOKUP(SALES!$D3570,TRIM(Table5[PRODUCTS]),Table5[SELLING PRICE])</f>
        <v>2500</v>
      </c>
      <c r="G3570" s="5">
        <f t="shared" si="110"/>
        <v>17500</v>
      </c>
      <c r="H3570" s="6" t="str">
        <f t="shared" si="111"/>
        <v>Jan</v>
      </c>
      <c r="I3570" s="5">
        <f>YEAR(SALES!$A3570)</f>
        <v>2024</v>
      </c>
    </row>
    <row r="3571" spans="1:9" x14ac:dyDescent="0.35">
      <c r="A3571" s="7" t="s">
        <v>4705</v>
      </c>
      <c r="B3571" s="7" t="s">
        <v>4704</v>
      </c>
      <c r="C3571" s="7" t="s">
        <v>11</v>
      </c>
      <c r="D3571" s="7" t="s">
        <v>95</v>
      </c>
      <c r="E3571" s="7">
        <v>5</v>
      </c>
      <c r="F3571" s="7" cm="1">
        <f t="array" ref="F3571">_xlfn.XLOOKUP(SALES!$D3571,TRIM(Table5[PRODUCTS]),Table5[SELLING PRICE])</f>
        <v>2500</v>
      </c>
      <c r="G3571" s="7">
        <f t="shared" si="110"/>
        <v>12500</v>
      </c>
      <c r="H3571" s="6" t="str">
        <f t="shared" si="111"/>
        <v>Jan</v>
      </c>
      <c r="I3571" s="5">
        <f>YEAR(SALES!$A3571)</f>
        <v>2024</v>
      </c>
    </row>
    <row r="3572" spans="1:9" x14ac:dyDescent="0.35">
      <c r="A3572" s="5" t="s">
        <v>4678</v>
      </c>
      <c r="B3572" s="5" t="s">
        <v>4679</v>
      </c>
      <c r="C3572" s="5" t="s">
        <v>11</v>
      </c>
      <c r="D3572" s="5" t="s">
        <v>95</v>
      </c>
      <c r="E3572" s="5">
        <v>5</v>
      </c>
      <c r="F3572" s="5" cm="1">
        <f t="array" ref="F3572">_xlfn.XLOOKUP(SALES!$D3572,TRIM(Table5[PRODUCTS]),Table5[SELLING PRICE])</f>
        <v>2500</v>
      </c>
      <c r="G3572" s="5">
        <f t="shared" si="110"/>
        <v>12500</v>
      </c>
      <c r="H3572" s="6" t="str">
        <f t="shared" si="111"/>
        <v>Jan</v>
      </c>
      <c r="I3572" s="5">
        <f>YEAR(SALES!$A3572)</f>
        <v>2024</v>
      </c>
    </row>
    <row r="3573" spans="1:9" x14ac:dyDescent="0.35">
      <c r="A3573" s="7" t="s">
        <v>4638</v>
      </c>
      <c r="B3573" s="7" t="s">
        <v>4641</v>
      </c>
      <c r="C3573" s="7" t="s">
        <v>11</v>
      </c>
      <c r="D3573" s="7" t="s">
        <v>95</v>
      </c>
      <c r="E3573" s="7">
        <v>11</v>
      </c>
      <c r="F3573" s="7" cm="1">
        <f t="array" ref="F3573">_xlfn.XLOOKUP(SALES!$D3573,TRIM(Table5[PRODUCTS]),Table5[SELLING PRICE])</f>
        <v>2500</v>
      </c>
      <c r="G3573" s="7">
        <f t="shared" si="110"/>
        <v>27500</v>
      </c>
      <c r="H3573" s="6" t="str">
        <f t="shared" si="111"/>
        <v>Jan</v>
      </c>
      <c r="I3573" s="7">
        <f>YEAR(SALES!$A3573)</f>
        <v>2024</v>
      </c>
    </row>
    <row r="3574" spans="1:9" x14ac:dyDescent="0.35">
      <c r="A3574" s="5" t="s">
        <v>4612</v>
      </c>
      <c r="B3574" s="5" t="s">
        <v>4613</v>
      </c>
      <c r="C3574" s="5" t="s">
        <v>11</v>
      </c>
      <c r="D3574" s="5" t="s">
        <v>95</v>
      </c>
      <c r="E3574" s="5">
        <v>5</v>
      </c>
      <c r="F3574" s="5" cm="1">
        <f t="array" ref="F3574">_xlfn.XLOOKUP(SALES!$D3574,TRIM(Table5[PRODUCTS]),Table5[SELLING PRICE])</f>
        <v>2500</v>
      </c>
      <c r="G3574" s="5">
        <f t="shared" si="110"/>
        <v>12500</v>
      </c>
      <c r="H3574" s="6" t="str">
        <f t="shared" si="111"/>
        <v>Jan</v>
      </c>
      <c r="I3574" s="5">
        <f>YEAR(SALES!$A3574)</f>
        <v>2024</v>
      </c>
    </row>
    <row r="3575" spans="1:9" x14ac:dyDescent="0.35">
      <c r="A3575" s="7" t="s">
        <v>4595</v>
      </c>
      <c r="B3575" s="7" t="s">
        <v>4601</v>
      </c>
      <c r="C3575" s="7" t="s">
        <v>11</v>
      </c>
      <c r="D3575" s="7" t="s">
        <v>95</v>
      </c>
      <c r="E3575" s="7">
        <v>11</v>
      </c>
      <c r="F3575" s="7" cm="1">
        <f t="array" ref="F3575">_xlfn.XLOOKUP(SALES!$D3575,TRIM(Table5[PRODUCTS]),Table5[SELLING PRICE])</f>
        <v>2500</v>
      </c>
      <c r="G3575" s="7">
        <f t="shared" si="110"/>
        <v>27500</v>
      </c>
      <c r="H3575" s="6" t="str">
        <f t="shared" si="111"/>
        <v>Jan</v>
      </c>
      <c r="I3575" s="5">
        <f>YEAR(SALES!$A3575)</f>
        <v>2024</v>
      </c>
    </row>
    <row r="3576" spans="1:9" x14ac:dyDescent="0.35">
      <c r="A3576" s="5" t="s">
        <v>4551</v>
      </c>
      <c r="B3576" s="5" t="s">
        <v>4550</v>
      </c>
      <c r="C3576" s="5" t="s">
        <v>11</v>
      </c>
      <c r="D3576" s="5" t="s">
        <v>95</v>
      </c>
      <c r="E3576" s="5">
        <v>14</v>
      </c>
      <c r="F3576" s="5" cm="1">
        <f t="array" ref="F3576">_xlfn.XLOOKUP(SALES!$D3576,TRIM(Table5[PRODUCTS]),Table5[SELLING PRICE])</f>
        <v>2500</v>
      </c>
      <c r="G3576" s="5">
        <f t="shared" si="110"/>
        <v>35000</v>
      </c>
      <c r="H3576" s="6" t="str">
        <f t="shared" si="111"/>
        <v>Feb</v>
      </c>
      <c r="I3576" s="5">
        <f>YEAR(SALES!$A3576)</f>
        <v>2024</v>
      </c>
    </row>
    <row r="3577" spans="1:9" x14ac:dyDescent="0.35">
      <c r="A3577" s="7" t="s">
        <v>4448</v>
      </c>
      <c r="B3577" s="7" t="s">
        <v>4449</v>
      </c>
      <c r="C3577" s="7" t="s">
        <v>11</v>
      </c>
      <c r="D3577" s="7" t="s">
        <v>95</v>
      </c>
      <c r="E3577" s="7">
        <v>5</v>
      </c>
      <c r="F3577" s="7" cm="1">
        <f t="array" ref="F3577">_xlfn.XLOOKUP(SALES!$D3577,TRIM(Table5[PRODUCTS]),Table5[SELLING PRICE])</f>
        <v>2500</v>
      </c>
      <c r="G3577" s="7">
        <f t="shared" si="110"/>
        <v>12500</v>
      </c>
      <c r="H3577" s="6" t="str">
        <f t="shared" si="111"/>
        <v>Feb</v>
      </c>
      <c r="I3577" s="5">
        <f>YEAR(SALES!$A3577)</f>
        <v>2024</v>
      </c>
    </row>
    <row r="3578" spans="1:9" x14ac:dyDescent="0.35">
      <c r="A3578" s="5" t="s">
        <v>4432</v>
      </c>
      <c r="B3578" s="5" t="s">
        <v>4434</v>
      </c>
      <c r="C3578" s="5" t="s">
        <v>11</v>
      </c>
      <c r="D3578" s="5" t="s">
        <v>95</v>
      </c>
      <c r="E3578" s="5">
        <v>9</v>
      </c>
      <c r="F3578" s="5" cm="1">
        <f t="array" ref="F3578">_xlfn.XLOOKUP(SALES!$D3578,TRIM(Table5[PRODUCTS]),Table5[SELLING PRICE])</f>
        <v>2500</v>
      </c>
      <c r="G3578" s="5">
        <f t="shared" si="110"/>
        <v>22500</v>
      </c>
      <c r="H3578" s="6" t="str">
        <f t="shared" si="111"/>
        <v>Feb</v>
      </c>
      <c r="I3578" s="5">
        <f>YEAR(SALES!$A3578)</f>
        <v>2024</v>
      </c>
    </row>
    <row r="3579" spans="1:9" x14ac:dyDescent="0.35">
      <c r="A3579" s="7" t="s">
        <v>4382</v>
      </c>
      <c r="B3579" s="7" t="s">
        <v>4385</v>
      </c>
      <c r="C3579" s="7" t="s">
        <v>11</v>
      </c>
      <c r="D3579" s="7" t="s">
        <v>95</v>
      </c>
      <c r="E3579" s="7">
        <v>10</v>
      </c>
      <c r="F3579" s="7" cm="1">
        <f t="array" ref="F3579">_xlfn.XLOOKUP(SALES!$D3579,TRIM(Table5[PRODUCTS]),Table5[SELLING PRICE])</f>
        <v>2500</v>
      </c>
      <c r="G3579" s="7">
        <f t="shared" si="110"/>
        <v>25000</v>
      </c>
      <c r="H3579" s="6" t="str">
        <f t="shared" si="111"/>
        <v>Feb</v>
      </c>
      <c r="I3579" s="7">
        <f>YEAR(SALES!$A3579)</f>
        <v>2024</v>
      </c>
    </row>
    <row r="3580" spans="1:9" x14ac:dyDescent="0.35">
      <c r="A3580" s="5" t="s">
        <v>4373</v>
      </c>
      <c r="B3580" s="5" t="s">
        <v>4376</v>
      </c>
      <c r="C3580" s="5" t="s">
        <v>11</v>
      </c>
      <c r="D3580" s="5" t="s">
        <v>95</v>
      </c>
      <c r="E3580" s="5">
        <v>6</v>
      </c>
      <c r="F3580" s="5" cm="1">
        <f t="array" ref="F3580">_xlfn.XLOOKUP(SALES!$D3580,TRIM(Table5[PRODUCTS]),Table5[SELLING PRICE])</f>
        <v>2500</v>
      </c>
      <c r="G3580" s="5">
        <f t="shared" si="110"/>
        <v>15000</v>
      </c>
      <c r="H3580" s="6" t="str">
        <f t="shared" si="111"/>
        <v>Mar</v>
      </c>
      <c r="I3580" s="5">
        <f>YEAR(SALES!$A3580)</f>
        <v>2024</v>
      </c>
    </row>
    <row r="3581" spans="1:9" x14ac:dyDescent="0.35">
      <c r="A3581" s="7" t="s">
        <v>4277</v>
      </c>
      <c r="B3581" s="7" t="s">
        <v>4279</v>
      </c>
      <c r="C3581" s="7" t="s">
        <v>11</v>
      </c>
      <c r="D3581" s="7" t="s">
        <v>95</v>
      </c>
      <c r="E3581" s="7">
        <v>12</v>
      </c>
      <c r="F3581" s="7" cm="1">
        <f t="array" ref="F3581">_xlfn.XLOOKUP(SALES!$D3581,TRIM(Table5[PRODUCTS]),Table5[SELLING PRICE])</f>
        <v>2500</v>
      </c>
      <c r="G3581" s="7">
        <f t="shared" si="110"/>
        <v>30000</v>
      </c>
      <c r="H3581" s="6" t="str">
        <f t="shared" si="111"/>
        <v>Mar</v>
      </c>
      <c r="I3581" s="5">
        <f>YEAR(SALES!$A3581)</f>
        <v>2024</v>
      </c>
    </row>
    <row r="3582" spans="1:9" x14ac:dyDescent="0.35">
      <c r="A3582" s="5" t="s">
        <v>4226</v>
      </c>
      <c r="B3582" s="5" t="s">
        <v>4231</v>
      </c>
      <c r="C3582" s="5" t="s">
        <v>11</v>
      </c>
      <c r="D3582" s="5" t="s">
        <v>95</v>
      </c>
      <c r="E3582" s="5">
        <v>4</v>
      </c>
      <c r="F3582" s="5" cm="1">
        <f t="array" ref="F3582">_xlfn.XLOOKUP(SALES!$D3582,TRIM(Table5[PRODUCTS]),Table5[SELLING PRICE])</f>
        <v>2500</v>
      </c>
      <c r="G3582" s="5">
        <f t="shared" si="110"/>
        <v>10000</v>
      </c>
      <c r="H3582" s="6" t="str">
        <f t="shared" si="111"/>
        <v>Mar</v>
      </c>
      <c r="I3582" s="5">
        <f>YEAR(SALES!$A3582)</f>
        <v>2024</v>
      </c>
    </row>
    <row r="3583" spans="1:9" x14ac:dyDescent="0.35">
      <c r="A3583" s="7" t="s">
        <v>4218</v>
      </c>
      <c r="B3583" s="7" t="s">
        <v>4223</v>
      </c>
      <c r="C3583" s="7" t="s">
        <v>11</v>
      </c>
      <c r="D3583" s="7" t="s">
        <v>95</v>
      </c>
      <c r="E3583" s="7">
        <v>5</v>
      </c>
      <c r="F3583" s="7" cm="1">
        <f t="array" ref="F3583">_xlfn.XLOOKUP(SALES!$D3583,TRIM(Table5[PRODUCTS]),Table5[SELLING PRICE])</f>
        <v>2500</v>
      </c>
      <c r="G3583" s="7">
        <f t="shared" si="110"/>
        <v>12500</v>
      </c>
      <c r="H3583" s="6" t="str">
        <f t="shared" si="111"/>
        <v>Mar</v>
      </c>
      <c r="I3583" s="5">
        <f>YEAR(SALES!$A3583)</f>
        <v>2024</v>
      </c>
    </row>
    <row r="3584" spans="1:9" x14ac:dyDescent="0.35">
      <c r="A3584" s="5" t="s">
        <v>4173</v>
      </c>
      <c r="B3584" s="5" t="s">
        <v>4176</v>
      </c>
      <c r="C3584" s="5" t="s">
        <v>11</v>
      </c>
      <c r="D3584" s="5" t="s">
        <v>95</v>
      </c>
      <c r="E3584" s="5">
        <v>14</v>
      </c>
      <c r="F3584" s="5" cm="1">
        <f t="array" ref="F3584">_xlfn.XLOOKUP(SALES!$D3584,TRIM(Table5[PRODUCTS]),Table5[SELLING PRICE])</f>
        <v>2500</v>
      </c>
      <c r="G3584" s="5">
        <f t="shared" si="110"/>
        <v>35000</v>
      </c>
      <c r="H3584" s="6" t="str">
        <f t="shared" si="111"/>
        <v>Mar</v>
      </c>
      <c r="I3584" s="5">
        <f>YEAR(SALES!$A3584)</f>
        <v>2024</v>
      </c>
    </row>
    <row r="3585" spans="1:9" x14ac:dyDescent="0.35">
      <c r="A3585" s="7" t="s">
        <v>4141</v>
      </c>
      <c r="B3585" s="7" t="s">
        <v>4145</v>
      </c>
      <c r="C3585" s="7" t="s">
        <v>11</v>
      </c>
      <c r="D3585" s="7" t="s">
        <v>95</v>
      </c>
      <c r="E3585" s="7">
        <v>12</v>
      </c>
      <c r="F3585" s="7" cm="1">
        <f t="array" ref="F3585">_xlfn.XLOOKUP(SALES!$D3585,TRIM(Table5[PRODUCTS]),Table5[SELLING PRICE])</f>
        <v>2500</v>
      </c>
      <c r="G3585" s="7">
        <f t="shared" si="110"/>
        <v>30000</v>
      </c>
      <c r="H3585" s="6" t="str">
        <f t="shared" si="111"/>
        <v>Apr</v>
      </c>
      <c r="I3585" s="7">
        <f>YEAR(SALES!$A3585)</f>
        <v>2024</v>
      </c>
    </row>
    <row r="3586" spans="1:9" x14ac:dyDescent="0.35">
      <c r="A3586" s="5" t="s">
        <v>4129</v>
      </c>
      <c r="B3586" s="5" t="s">
        <v>4130</v>
      </c>
      <c r="C3586" s="5" t="s">
        <v>11</v>
      </c>
      <c r="D3586" s="5" t="s">
        <v>95</v>
      </c>
      <c r="E3586" s="5">
        <v>8</v>
      </c>
      <c r="F3586" s="5" cm="1">
        <f t="array" ref="F3586">_xlfn.XLOOKUP(SALES!$D3586,TRIM(Table5[PRODUCTS]),Table5[SELLING PRICE])</f>
        <v>2500</v>
      </c>
      <c r="G3586" s="5">
        <f t="shared" ref="G3586:G3649" si="112">PRODUCT(E3586:F3586)</f>
        <v>20000</v>
      </c>
      <c r="H3586" s="6" t="str">
        <f t="shared" ref="H3586:H3649" si="113">TEXT(A3586, "mmm")</f>
        <v>Apr</v>
      </c>
      <c r="I3586" s="5">
        <f>YEAR(SALES!$A3586)</f>
        <v>2024</v>
      </c>
    </row>
    <row r="3587" spans="1:9" x14ac:dyDescent="0.35">
      <c r="A3587" s="7" t="s">
        <v>4100</v>
      </c>
      <c r="B3587" s="7" t="s">
        <v>4099</v>
      </c>
      <c r="C3587" s="7" t="s">
        <v>11</v>
      </c>
      <c r="D3587" s="7" t="s">
        <v>95</v>
      </c>
      <c r="E3587" s="7">
        <v>9</v>
      </c>
      <c r="F3587" s="7" cm="1">
        <f t="array" ref="F3587">_xlfn.XLOOKUP(SALES!$D3587,TRIM(Table5[PRODUCTS]),Table5[SELLING PRICE])</f>
        <v>2500</v>
      </c>
      <c r="G3587" s="7">
        <f t="shared" si="112"/>
        <v>22500</v>
      </c>
      <c r="H3587" s="6" t="str">
        <f t="shared" si="113"/>
        <v>Apr</v>
      </c>
      <c r="I3587" s="5">
        <f>YEAR(SALES!$A3587)</f>
        <v>2024</v>
      </c>
    </row>
    <row r="3588" spans="1:9" x14ac:dyDescent="0.35">
      <c r="A3588" s="5" t="s">
        <v>4096</v>
      </c>
      <c r="B3588" s="5" t="s">
        <v>4098</v>
      </c>
      <c r="C3588" s="5" t="s">
        <v>11</v>
      </c>
      <c r="D3588" s="5" t="s">
        <v>95</v>
      </c>
      <c r="E3588" s="5">
        <v>9</v>
      </c>
      <c r="F3588" s="5" cm="1">
        <f t="array" ref="F3588">_xlfn.XLOOKUP(SALES!$D3588,TRIM(Table5[PRODUCTS]),Table5[SELLING PRICE])</f>
        <v>2500</v>
      </c>
      <c r="G3588" s="5">
        <f t="shared" si="112"/>
        <v>22500</v>
      </c>
      <c r="H3588" s="6" t="str">
        <f t="shared" si="113"/>
        <v>Apr</v>
      </c>
      <c r="I3588" s="5">
        <f>YEAR(SALES!$A3588)</f>
        <v>2024</v>
      </c>
    </row>
    <row r="3589" spans="1:9" x14ac:dyDescent="0.35">
      <c r="A3589" s="7" t="s">
        <v>4043</v>
      </c>
      <c r="B3589" s="7" t="s">
        <v>4042</v>
      </c>
      <c r="C3589" s="7" t="s">
        <v>11</v>
      </c>
      <c r="D3589" s="7" t="s">
        <v>95</v>
      </c>
      <c r="E3589" s="7">
        <v>14</v>
      </c>
      <c r="F3589" s="7" cm="1">
        <f t="array" ref="F3589">_xlfn.XLOOKUP(SALES!$D3589,TRIM(Table5[PRODUCTS]),Table5[SELLING PRICE])</f>
        <v>2500</v>
      </c>
      <c r="G3589" s="7">
        <f t="shared" si="112"/>
        <v>35000</v>
      </c>
      <c r="H3589" s="6" t="str">
        <f t="shared" si="113"/>
        <v>Apr</v>
      </c>
      <c r="I3589" s="5">
        <f>YEAR(SALES!$A3589)</f>
        <v>2024</v>
      </c>
    </row>
    <row r="3590" spans="1:9" x14ac:dyDescent="0.35">
      <c r="A3590" s="5" t="s">
        <v>4015</v>
      </c>
      <c r="B3590" s="5" t="s">
        <v>4016</v>
      </c>
      <c r="C3590" s="5" t="s">
        <v>11</v>
      </c>
      <c r="D3590" s="5" t="s">
        <v>95</v>
      </c>
      <c r="E3590" s="5">
        <v>6</v>
      </c>
      <c r="F3590" s="5" cm="1">
        <f t="array" ref="F3590">_xlfn.XLOOKUP(SALES!$D3590,TRIM(Table5[PRODUCTS]),Table5[SELLING PRICE])</f>
        <v>2500</v>
      </c>
      <c r="G3590" s="5">
        <f t="shared" si="112"/>
        <v>15000</v>
      </c>
      <c r="H3590" s="6" t="str">
        <f t="shared" si="113"/>
        <v>Apr</v>
      </c>
      <c r="I3590" s="5">
        <f>YEAR(SALES!$A3590)</f>
        <v>2024</v>
      </c>
    </row>
    <row r="3591" spans="1:9" x14ac:dyDescent="0.35">
      <c r="A3591" s="7" t="s">
        <v>3968</v>
      </c>
      <c r="B3591" s="7" t="s">
        <v>3970</v>
      </c>
      <c r="C3591" s="7" t="s">
        <v>11</v>
      </c>
      <c r="D3591" s="7" t="s">
        <v>95</v>
      </c>
      <c r="E3591" s="7">
        <v>11</v>
      </c>
      <c r="F3591" s="7" cm="1">
        <f t="array" ref="F3591">_xlfn.XLOOKUP(SALES!$D3591,TRIM(Table5[PRODUCTS]),Table5[SELLING PRICE])</f>
        <v>2500</v>
      </c>
      <c r="G3591" s="7">
        <f t="shared" si="112"/>
        <v>27500</v>
      </c>
      <c r="H3591" s="6" t="str">
        <f t="shared" si="113"/>
        <v>May</v>
      </c>
      <c r="I3591" s="7">
        <f>YEAR(SALES!$A3591)</f>
        <v>2024</v>
      </c>
    </row>
    <row r="3592" spans="1:9" x14ac:dyDescent="0.35">
      <c r="A3592" s="5" t="s">
        <v>3935</v>
      </c>
      <c r="B3592" s="5" t="s">
        <v>3942</v>
      </c>
      <c r="C3592" s="5" t="s">
        <v>11</v>
      </c>
      <c r="D3592" s="5" t="s">
        <v>95</v>
      </c>
      <c r="E3592" s="5">
        <v>11</v>
      </c>
      <c r="F3592" s="5" cm="1">
        <f t="array" ref="F3592">_xlfn.XLOOKUP(SALES!$D3592,TRIM(Table5[PRODUCTS]),Table5[SELLING PRICE])</f>
        <v>2500</v>
      </c>
      <c r="G3592" s="5">
        <f t="shared" si="112"/>
        <v>27500</v>
      </c>
      <c r="H3592" s="6" t="str">
        <f t="shared" si="113"/>
        <v>May</v>
      </c>
      <c r="I3592" s="5">
        <f>YEAR(SALES!$A3592)</f>
        <v>2024</v>
      </c>
    </row>
    <row r="3593" spans="1:9" x14ac:dyDescent="0.35">
      <c r="A3593" s="7" t="s">
        <v>3910</v>
      </c>
      <c r="B3593" s="7" t="s">
        <v>3911</v>
      </c>
      <c r="C3593" s="7" t="s">
        <v>11</v>
      </c>
      <c r="D3593" s="7" t="s">
        <v>95</v>
      </c>
      <c r="E3593" s="7">
        <v>10</v>
      </c>
      <c r="F3593" s="7" cm="1">
        <f t="array" ref="F3593">_xlfn.XLOOKUP(SALES!$D3593,TRIM(Table5[PRODUCTS]),Table5[SELLING PRICE])</f>
        <v>2500</v>
      </c>
      <c r="G3593" s="7">
        <f t="shared" si="112"/>
        <v>25000</v>
      </c>
      <c r="H3593" s="6" t="str">
        <f t="shared" si="113"/>
        <v>May</v>
      </c>
      <c r="I3593" s="5">
        <f>YEAR(SALES!$A3593)</f>
        <v>2024</v>
      </c>
    </row>
    <row r="3594" spans="1:9" x14ac:dyDescent="0.35">
      <c r="A3594" s="5" t="s">
        <v>3892</v>
      </c>
      <c r="B3594" s="5" t="s">
        <v>3895</v>
      </c>
      <c r="C3594" s="5" t="s">
        <v>11</v>
      </c>
      <c r="D3594" s="5" t="s">
        <v>95</v>
      </c>
      <c r="E3594" s="5">
        <v>6</v>
      </c>
      <c r="F3594" s="5" cm="1">
        <f t="array" ref="F3594">_xlfn.XLOOKUP(SALES!$D3594,TRIM(Table5[PRODUCTS]),Table5[SELLING PRICE])</f>
        <v>2500</v>
      </c>
      <c r="G3594" s="5">
        <f t="shared" si="112"/>
        <v>15000</v>
      </c>
      <c r="H3594" s="6" t="str">
        <f t="shared" si="113"/>
        <v>May</v>
      </c>
      <c r="I3594" s="5">
        <f>YEAR(SALES!$A3594)</f>
        <v>2024</v>
      </c>
    </row>
    <row r="3595" spans="1:9" x14ac:dyDescent="0.35">
      <c r="A3595" s="7" t="s">
        <v>3881</v>
      </c>
      <c r="B3595" s="7" t="s">
        <v>3889</v>
      </c>
      <c r="C3595" s="7" t="s">
        <v>11</v>
      </c>
      <c r="D3595" s="7" t="s">
        <v>95</v>
      </c>
      <c r="E3595" s="7">
        <v>9</v>
      </c>
      <c r="F3595" s="7" cm="1">
        <f t="array" ref="F3595">_xlfn.XLOOKUP(SALES!$D3595,TRIM(Table5[PRODUCTS]),Table5[SELLING PRICE])</f>
        <v>2500</v>
      </c>
      <c r="G3595" s="7">
        <f t="shared" si="112"/>
        <v>22500</v>
      </c>
      <c r="H3595" s="6" t="str">
        <f t="shared" si="113"/>
        <v>May</v>
      </c>
      <c r="I3595" s="5">
        <f>YEAR(SALES!$A3595)</f>
        <v>2024</v>
      </c>
    </row>
    <row r="3596" spans="1:9" x14ac:dyDescent="0.35">
      <c r="A3596" s="5" t="s">
        <v>3847</v>
      </c>
      <c r="B3596" s="5" t="s">
        <v>3849</v>
      </c>
      <c r="C3596" s="5" t="s">
        <v>11</v>
      </c>
      <c r="D3596" s="5" t="s">
        <v>95</v>
      </c>
      <c r="E3596" s="5">
        <v>13</v>
      </c>
      <c r="F3596" s="5" cm="1">
        <f t="array" ref="F3596">_xlfn.XLOOKUP(SALES!$D3596,TRIM(Table5[PRODUCTS]),Table5[SELLING PRICE])</f>
        <v>2500</v>
      </c>
      <c r="G3596" s="5">
        <f t="shared" si="112"/>
        <v>32500</v>
      </c>
      <c r="H3596" s="6" t="str">
        <f t="shared" si="113"/>
        <v>May</v>
      </c>
      <c r="I3596" s="5">
        <f>YEAR(SALES!$A3596)</f>
        <v>2024</v>
      </c>
    </row>
    <row r="3597" spans="1:9" x14ac:dyDescent="0.35">
      <c r="A3597" s="7" t="s">
        <v>3812</v>
      </c>
      <c r="B3597" s="7" t="s">
        <v>3816</v>
      </c>
      <c r="C3597" s="7" t="s">
        <v>11</v>
      </c>
      <c r="D3597" s="7" t="s">
        <v>95</v>
      </c>
      <c r="E3597" s="7">
        <v>12</v>
      </c>
      <c r="F3597" s="7" cm="1">
        <f t="array" ref="F3597">_xlfn.XLOOKUP(SALES!$D3597,TRIM(Table5[PRODUCTS]),Table5[SELLING PRICE])</f>
        <v>2500</v>
      </c>
      <c r="G3597" s="7">
        <f t="shared" si="112"/>
        <v>30000</v>
      </c>
      <c r="H3597" s="6" t="str">
        <f t="shared" si="113"/>
        <v>May</v>
      </c>
      <c r="I3597" s="7">
        <f>YEAR(SALES!$A3597)</f>
        <v>2024</v>
      </c>
    </row>
    <row r="3598" spans="1:9" x14ac:dyDescent="0.35">
      <c r="A3598" s="5" t="s">
        <v>3760</v>
      </c>
      <c r="B3598" s="5" t="s">
        <v>3764</v>
      </c>
      <c r="C3598" s="5" t="s">
        <v>11</v>
      </c>
      <c r="D3598" s="5" t="s">
        <v>95</v>
      </c>
      <c r="E3598" s="5">
        <v>1</v>
      </c>
      <c r="F3598" s="5" cm="1">
        <f t="array" ref="F3598">_xlfn.XLOOKUP(SALES!$D3598,TRIM(Table5[PRODUCTS]),Table5[SELLING PRICE])</f>
        <v>2500</v>
      </c>
      <c r="G3598" s="5">
        <f t="shared" si="112"/>
        <v>2500</v>
      </c>
      <c r="H3598" s="6" t="str">
        <f t="shared" si="113"/>
        <v>Jun</v>
      </c>
      <c r="I3598" s="5">
        <f>YEAR(SALES!$A3598)</f>
        <v>2024</v>
      </c>
    </row>
    <row r="3599" spans="1:9" x14ac:dyDescent="0.35">
      <c r="A3599" s="7" t="s">
        <v>3745</v>
      </c>
      <c r="B3599" s="7" t="s">
        <v>3747</v>
      </c>
      <c r="C3599" s="7" t="s">
        <v>11</v>
      </c>
      <c r="D3599" s="7" t="s">
        <v>95</v>
      </c>
      <c r="E3599" s="7">
        <v>11</v>
      </c>
      <c r="F3599" s="7" cm="1">
        <f t="array" ref="F3599">_xlfn.XLOOKUP(SALES!$D3599,TRIM(Table5[PRODUCTS]),Table5[SELLING PRICE])</f>
        <v>2500</v>
      </c>
      <c r="G3599" s="7">
        <f t="shared" si="112"/>
        <v>27500</v>
      </c>
      <c r="H3599" s="6" t="str">
        <f t="shared" si="113"/>
        <v>Jun</v>
      </c>
      <c r="I3599" s="5">
        <f>YEAR(SALES!$A3599)</f>
        <v>2024</v>
      </c>
    </row>
    <row r="3600" spans="1:9" x14ac:dyDescent="0.35">
      <c r="A3600" s="5" t="s">
        <v>3723</v>
      </c>
      <c r="B3600" s="5" t="s">
        <v>3728</v>
      </c>
      <c r="C3600" s="5" t="s">
        <v>11</v>
      </c>
      <c r="D3600" s="5" t="s">
        <v>95</v>
      </c>
      <c r="E3600" s="5">
        <v>15</v>
      </c>
      <c r="F3600" s="5" cm="1">
        <f t="array" ref="F3600">_xlfn.XLOOKUP(SALES!$D3600,TRIM(Table5[PRODUCTS]),Table5[SELLING PRICE])</f>
        <v>2500</v>
      </c>
      <c r="G3600" s="5">
        <f t="shared" si="112"/>
        <v>37500</v>
      </c>
      <c r="H3600" s="6" t="str">
        <f t="shared" si="113"/>
        <v>Jun</v>
      </c>
      <c r="I3600" s="5">
        <f>YEAR(SALES!$A3600)</f>
        <v>2024</v>
      </c>
    </row>
    <row r="3601" spans="1:9" x14ac:dyDescent="0.35">
      <c r="A3601" s="7" t="s">
        <v>3699</v>
      </c>
      <c r="B3601" s="7" t="s">
        <v>3702</v>
      </c>
      <c r="C3601" s="7" t="s">
        <v>11</v>
      </c>
      <c r="D3601" s="7" t="s">
        <v>95</v>
      </c>
      <c r="E3601" s="7">
        <v>3</v>
      </c>
      <c r="F3601" s="7" cm="1">
        <f t="array" ref="F3601">_xlfn.XLOOKUP(SALES!$D3601,TRIM(Table5[PRODUCTS]),Table5[SELLING PRICE])</f>
        <v>2500</v>
      </c>
      <c r="G3601" s="7">
        <f t="shared" si="112"/>
        <v>7500</v>
      </c>
      <c r="H3601" s="6" t="str">
        <f t="shared" si="113"/>
        <v>Jun</v>
      </c>
      <c r="I3601" s="5">
        <f>YEAR(SALES!$A3601)</f>
        <v>2024</v>
      </c>
    </row>
    <row r="3602" spans="1:9" x14ac:dyDescent="0.35">
      <c r="A3602" s="5" t="s">
        <v>3670</v>
      </c>
      <c r="B3602" s="5" t="s">
        <v>3674</v>
      </c>
      <c r="C3602" s="5" t="s">
        <v>11</v>
      </c>
      <c r="D3602" s="5" t="s">
        <v>95</v>
      </c>
      <c r="E3602" s="5">
        <v>15</v>
      </c>
      <c r="F3602" s="5" cm="1">
        <f t="array" ref="F3602">_xlfn.XLOOKUP(SALES!$D3602,TRIM(Table5[PRODUCTS]),Table5[SELLING PRICE])</f>
        <v>2500</v>
      </c>
      <c r="G3602" s="5">
        <f t="shared" si="112"/>
        <v>37500</v>
      </c>
      <c r="H3602" s="6" t="str">
        <f t="shared" si="113"/>
        <v>Jun</v>
      </c>
      <c r="I3602" s="5">
        <f>YEAR(SALES!$A3602)</f>
        <v>2024</v>
      </c>
    </row>
    <row r="3603" spans="1:9" x14ac:dyDescent="0.35">
      <c r="A3603" s="7" t="s">
        <v>3670</v>
      </c>
      <c r="B3603" s="7" t="s">
        <v>3669</v>
      </c>
      <c r="C3603" s="7" t="s">
        <v>11</v>
      </c>
      <c r="D3603" s="7" t="s">
        <v>95</v>
      </c>
      <c r="E3603" s="7">
        <v>1</v>
      </c>
      <c r="F3603" s="7" cm="1">
        <f t="array" ref="F3603">_xlfn.XLOOKUP(SALES!$D3603,TRIM(Table5[PRODUCTS]),Table5[SELLING PRICE])</f>
        <v>2500</v>
      </c>
      <c r="G3603" s="7">
        <f t="shared" si="112"/>
        <v>2500</v>
      </c>
      <c r="H3603" s="6" t="str">
        <f t="shared" si="113"/>
        <v>Jun</v>
      </c>
      <c r="I3603" s="7">
        <f>YEAR(SALES!$A3603)</f>
        <v>2024</v>
      </c>
    </row>
    <row r="3604" spans="1:9" x14ac:dyDescent="0.35">
      <c r="A3604" s="5" t="s">
        <v>3660</v>
      </c>
      <c r="B3604" s="5" t="s">
        <v>3661</v>
      </c>
      <c r="C3604" s="5" t="s">
        <v>11</v>
      </c>
      <c r="D3604" s="5" t="s">
        <v>95</v>
      </c>
      <c r="E3604" s="5">
        <v>15</v>
      </c>
      <c r="F3604" s="5" cm="1">
        <f t="array" ref="F3604">_xlfn.XLOOKUP(SALES!$D3604,TRIM(Table5[PRODUCTS]),Table5[SELLING PRICE])</f>
        <v>2500</v>
      </c>
      <c r="G3604" s="5">
        <f t="shared" si="112"/>
        <v>37500</v>
      </c>
      <c r="H3604" s="6" t="str">
        <f t="shared" si="113"/>
        <v>Jun</v>
      </c>
      <c r="I3604" s="5">
        <f>YEAR(SALES!$A3604)</f>
        <v>2024</v>
      </c>
    </row>
    <row r="3605" spans="1:9" x14ac:dyDescent="0.35">
      <c r="A3605" s="7" t="s">
        <v>3622</v>
      </c>
      <c r="B3605" s="7" t="s">
        <v>3621</v>
      </c>
      <c r="C3605" s="7" t="s">
        <v>11</v>
      </c>
      <c r="D3605" s="7" t="s">
        <v>95</v>
      </c>
      <c r="E3605" s="7">
        <v>15</v>
      </c>
      <c r="F3605" s="7" cm="1">
        <f t="array" ref="F3605">_xlfn.XLOOKUP(SALES!$D3605,TRIM(Table5[PRODUCTS]),Table5[SELLING PRICE])</f>
        <v>2500</v>
      </c>
      <c r="G3605" s="7">
        <f t="shared" si="112"/>
        <v>37500</v>
      </c>
      <c r="H3605" s="6" t="str">
        <f t="shared" si="113"/>
        <v>Jun</v>
      </c>
      <c r="I3605" s="5">
        <f>YEAR(SALES!$A3605)</f>
        <v>2024</v>
      </c>
    </row>
    <row r="3606" spans="1:9" x14ac:dyDescent="0.35">
      <c r="A3606" s="5" t="s">
        <v>3496</v>
      </c>
      <c r="B3606" s="5" t="s">
        <v>3499</v>
      </c>
      <c r="C3606" s="5" t="s">
        <v>11</v>
      </c>
      <c r="D3606" s="5" t="s">
        <v>95</v>
      </c>
      <c r="E3606" s="5">
        <v>5</v>
      </c>
      <c r="F3606" s="5" cm="1">
        <f t="array" ref="F3606">_xlfn.XLOOKUP(SALES!$D3606,TRIM(Table5[PRODUCTS]),Table5[SELLING PRICE])</f>
        <v>2500</v>
      </c>
      <c r="G3606" s="5">
        <f t="shared" si="112"/>
        <v>12500</v>
      </c>
      <c r="H3606" s="6" t="str">
        <f t="shared" si="113"/>
        <v>Jul</v>
      </c>
      <c r="I3606" s="5">
        <f>YEAR(SALES!$A3606)</f>
        <v>2024</v>
      </c>
    </row>
    <row r="3607" spans="1:9" x14ac:dyDescent="0.35">
      <c r="A3607" s="7" t="s">
        <v>3483</v>
      </c>
      <c r="B3607" s="7" t="s">
        <v>3486</v>
      </c>
      <c r="C3607" s="7" t="s">
        <v>11</v>
      </c>
      <c r="D3607" s="7" t="s">
        <v>95</v>
      </c>
      <c r="E3607" s="7">
        <v>3</v>
      </c>
      <c r="F3607" s="7" cm="1">
        <f t="array" ref="F3607">_xlfn.XLOOKUP(SALES!$D3607,TRIM(Table5[PRODUCTS]),Table5[SELLING PRICE])</f>
        <v>2500</v>
      </c>
      <c r="G3607" s="7">
        <f t="shared" si="112"/>
        <v>7500</v>
      </c>
      <c r="H3607" s="6" t="str">
        <f t="shared" si="113"/>
        <v>Jul</v>
      </c>
      <c r="I3607" s="5">
        <f>YEAR(SALES!$A3607)</f>
        <v>2024</v>
      </c>
    </row>
    <row r="3608" spans="1:9" x14ac:dyDescent="0.35">
      <c r="A3608" s="5" t="s">
        <v>3437</v>
      </c>
      <c r="B3608" s="5" t="s">
        <v>3440</v>
      </c>
      <c r="C3608" s="5" t="s">
        <v>11</v>
      </c>
      <c r="D3608" s="5" t="s">
        <v>95</v>
      </c>
      <c r="E3608" s="5">
        <v>2</v>
      </c>
      <c r="F3608" s="5" cm="1">
        <f t="array" ref="F3608">_xlfn.XLOOKUP(SALES!$D3608,TRIM(Table5[PRODUCTS]),Table5[SELLING PRICE])</f>
        <v>2500</v>
      </c>
      <c r="G3608" s="5">
        <f t="shared" si="112"/>
        <v>5000</v>
      </c>
      <c r="H3608" s="6" t="str">
        <f t="shared" si="113"/>
        <v>Jul</v>
      </c>
      <c r="I3608" s="5">
        <f>YEAR(SALES!$A3608)</f>
        <v>2024</v>
      </c>
    </row>
    <row r="3609" spans="1:9" x14ac:dyDescent="0.35">
      <c r="A3609" s="7" t="s">
        <v>3431</v>
      </c>
      <c r="B3609" s="7" t="s">
        <v>3430</v>
      </c>
      <c r="C3609" s="7" t="s">
        <v>11</v>
      </c>
      <c r="D3609" s="7" t="s">
        <v>95</v>
      </c>
      <c r="E3609" s="7">
        <v>9</v>
      </c>
      <c r="F3609" s="7" cm="1">
        <f t="array" ref="F3609">_xlfn.XLOOKUP(SALES!$D3609,TRIM(Table5[PRODUCTS]),Table5[SELLING PRICE])</f>
        <v>2500</v>
      </c>
      <c r="G3609" s="7">
        <f t="shared" si="112"/>
        <v>22500</v>
      </c>
      <c r="H3609" s="6" t="str">
        <f t="shared" si="113"/>
        <v>Jul</v>
      </c>
      <c r="I3609" s="7">
        <f>YEAR(SALES!$A3609)</f>
        <v>2024</v>
      </c>
    </row>
    <row r="3610" spans="1:9" x14ac:dyDescent="0.35">
      <c r="A3610" s="5" t="s">
        <v>3329</v>
      </c>
      <c r="B3610" s="5" t="s">
        <v>3328</v>
      </c>
      <c r="C3610" s="5" t="s">
        <v>11</v>
      </c>
      <c r="D3610" s="5" t="s">
        <v>95</v>
      </c>
      <c r="E3610" s="5">
        <v>4</v>
      </c>
      <c r="F3610" s="5" cm="1">
        <f t="array" ref="F3610">_xlfn.XLOOKUP(SALES!$D3610,TRIM(Table5[PRODUCTS]),Table5[SELLING PRICE])</f>
        <v>2500</v>
      </c>
      <c r="G3610" s="5">
        <f t="shared" si="112"/>
        <v>10000</v>
      </c>
      <c r="H3610" s="6" t="str">
        <f t="shared" si="113"/>
        <v>Aug</v>
      </c>
      <c r="I3610" s="5">
        <f>YEAR(SALES!$A3610)</f>
        <v>2024</v>
      </c>
    </row>
    <row r="3611" spans="1:9" x14ac:dyDescent="0.35">
      <c r="A3611" s="7" t="s">
        <v>3320</v>
      </c>
      <c r="B3611" s="7" t="s">
        <v>3322</v>
      </c>
      <c r="C3611" s="7" t="s">
        <v>11</v>
      </c>
      <c r="D3611" s="7" t="s">
        <v>95</v>
      </c>
      <c r="E3611" s="7">
        <v>12</v>
      </c>
      <c r="F3611" s="7" cm="1">
        <f t="array" ref="F3611">_xlfn.XLOOKUP(SALES!$D3611,TRIM(Table5[PRODUCTS]),Table5[SELLING PRICE])</f>
        <v>2500</v>
      </c>
      <c r="G3611" s="7">
        <f t="shared" si="112"/>
        <v>30000</v>
      </c>
      <c r="H3611" s="6" t="str">
        <f t="shared" si="113"/>
        <v>Aug</v>
      </c>
      <c r="I3611" s="5">
        <f>YEAR(SALES!$A3611)</f>
        <v>2024</v>
      </c>
    </row>
    <row r="3612" spans="1:9" x14ac:dyDescent="0.35">
      <c r="A3612" s="5" t="s">
        <v>3259</v>
      </c>
      <c r="B3612" s="5" t="s">
        <v>3260</v>
      </c>
      <c r="C3612" s="5" t="s">
        <v>11</v>
      </c>
      <c r="D3612" s="5" t="s">
        <v>95</v>
      </c>
      <c r="E3612" s="5">
        <v>5</v>
      </c>
      <c r="F3612" s="5" cm="1">
        <f t="array" ref="F3612">_xlfn.XLOOKUP(SALES!$D3612,TRIM(Table5[PRODUCTS]),Table5[SELLING PRICE])</f>
        <v>2500</v>
      </c>
      <c r="G3612" s="5">
        <f t="shared" si="112"/>
        <v>12500</v>
      </c>
      <c r="H3612" s="6" t="str">
        <f t="shared" si="113"/>
        <v>Aug</v>
      </c>
      <c r="I3612" s="5">
        <f>YEAR(SALES!$A3612)</f>
        <v>2024</v>
      </c>
    </row>
    <row r="3613" spans="1:9" x14ac:dyDescent="0.35">
      <c r="A3613" s="7" t="s">
        <v>3233</v>
      </c>
      <c r="B3613" s="7" t="s">
        <v>3235</v>
      </c>
      <c r="C3613" s="7" t="s">
        <v>11</v>
      </c>
      <c r="D3613" s="7" t="s">
        <v>95</v>
      </c>
      <c r="E3613" s="7">
        <v>15</v>
      </c>
      <c r="F3613" s="7" cm="1">
        <f t="array" ref="F3613">_xlfn.XLOOKUP(SALES!$D3613,TRIM(Table5[PRODUCTS]),Table5[SELLING PRICE])</f>
        <v>2500</v>
      </c>
      <c r="G3613" s="7">
        <f t="shared" si="112"/>
        <v>37500</v>
      </c>
      <c r="H3613" s="6" t="str">
        <f t="shared" si="113"/>
        <v>Aug</v>
      </c>
      <c r="I3613" s="5">
        <f>YEAR(SALES!$A3613)</f>
        <v>2024</v>
      </c>
    </row>
    <row r="3614" spans="1:9" x14ac:dyDescent="0.35">
      <c r="A3614" s="5" t="s">
        <v>3222</v>
      </c>
      <c r="B3614" s="5" t="s">
        <v>3228</v>
      </c>
      <c r="C3614" s="5" t="s">
        <v>11</v>
      </c>
      <c r="D3614" s="5" t="s">
        <v>95</v>
      </c>
      <c r="E3614" s="5">
        <v>14</v>
      </c>
      <c r="F3614" s="5" cm="1">
        <f t="array" ref="F3614">_xlfn.XLOOKUP(SALES!$D3614,TRIM(Table5[PRODUCTS]),Table5[SELLING PRICE])</f>
        <v>2500</v>
      </c>
      <c r="G3614" s="5">
        <f t="shared" si="112"/>
        <v>35000</v>
      </c>
      <c r="H3614" s="6" t="str">
        <f t="shared" si="113"/>
        <v>Aug</v>
      </c>
      <c r="I3614" s="5">
        <f>YEAR(SALES!$A3614)</f>
        <v>2024</v>
      </c>
    </row>
    <row r="3615" spans="1:9" x14ac:dyDescent="0.35">
      <c r="A3615" s="7" t="s">
        <v>3200</v>
      </c>
      <c r="B3615" s="7" t="s">
        <v>3201</v>
      </c>
      <c r="C3615" s="7" t="s">
        <v>11</v>
      </c>
      <c r="D3615" s="7" t="s">
        <v>95</v>
      </c>
      <c r="E3615" s="7">
        <v>12</v>
      </c>
      <c r="F3615" s="7" cm="1">
        <f t="array" ref="F3615">_xlfn.XLOOKUP(SALES!$D3615,TRIM(Table5[PRODUCTS]),Table5[SELLING PRICE])</f>
        <v>2500</v>
      </c>
      <c r="G3615" s="7">
        <f t="shared" si="112"/>
        <v>30000</v>
      </c>
      <c r="H3615" s="6" t="str">
        <f t="shared" si="113"/>
        <v>Sept</v>
      </c>
      <c r="I3615" s="7">
        <f>YEAR(SALES!$A3615)</f>
        <v>2024</v>
      </c>
    </row>
    <row r="3616" spans="1:9" x14ac:dyDescent="0.35">
      <c r="A3616" s="5" t="s">
        <v>3162</v>
      </c>
      <c r="B3616" s="5" t="s">
        <v>3161</v>
      </c>
      <c r="C3616" s="5" t="s">
        <v>11</v>
      </c>
      <c r="D3616" s="5" t="s">
        <v>95</v>
      </c>
      <c r="E3616" s="5">
        <v>15</v>
      </c>
      <c r="F3616" s="5" cm="1">
        <f t="array" ref="F3616">_xlfn.XLOOKUP(SALES!$D3616,TRIM(Table5[PRODUCTS]),Table5[SELLING PRICE])</f>
        <v>2500</v>
      </c>
      <c r="G3616" s="5">
        <f t="shared" si="112"/>
        <v>37500</v>
      </c>
      <c r="H3616" s="6" t="str">
        <f t="shared" si="113"/>
        <v>Sept</v>
      </c>
      <c r="I3616" s="5">
        <f>YEAR(SALES!$A3616)</f>
        <v>2024</v>
      </c>
    </row>
    <row r="3617" spans="1:9" x14ac:dyDescent="0.35">
      <c r="A3617" s="7" t="s">
        <v>3061</v>
      </c>
      <c r="B3617" s="7" t="s">
        <v>3060</v>
      </c>
      <c r="C3617" s="7" t="s">
        <v>11</v>
      </c>
      <c r="D3617" s="7" t="s">
        <v>95</v>
      </c>
      <c r="E3617" s="7">
        <v>7</v>
      </c>
      <c r="F3617" s="7" cm="1">
        <f t="array" ref="F3617">_xlfn.XLOOKUP(SALES!$D3617,TRIM(Table5[PRODUCTS]),Table5[SELLING PRICE])</f>
        <v>2500</v>
      </c>
      <c r="G3617" s="7">
        <f t="shared" si="112"/>
        <v>17500</v>
      </c>
      <c r="H3617" s="6" t="str">
        <f t="shared" si="113"/>
        <v>Sept</v>
      </c>
      <c r="I3617" s="5">
        <f>YEAR(SALES!$A3617)</f>
        <v>2024</v>
      </c>
    </row>
    <row r="3618" spans="1:9" x14ac:dyDescent="0.35">
      <c r="A3618" s="5" t="s">
        <v>2994</v>
      </c>
      <c r="B3618" s="5" t="s">
        <v>2999</v>
      </c>
      <c r="C3618" s="5" t="s">
        <v>11</v>
      </c>
      <c r="D3618" s="5" t="s">
        <v>95</v>
      </c>
      <c r="E3618" s="5">
        <v>15</v>
      </c>
      <c r="F3618" s="5" cm="1">
        <f t="array" ref="F3618">_xlfn.XLOOKUP(SALES!$D3618,TRIM(Table5[PRODUCTS]),Table5[SELLING PRICE])</f>
        <v>2500</v>
      </c>
      <c r="G3618" s="5">
        <f t="shared" si="112"/>
        <v>37500</v>
      </c>
      <c r="H3618" s="6" t="str">
        <f t="shared" si="113"/>
        <v>Oct</v>
      </c>
      <c r="I3618" s="5">
        <f>YEAR(SALES!$A3618)</f>
        <v>2024</v>
      </c>
    </row>
    <row r="3619" spans="1:9" x14ac:dyDescent="0.35">
      <c r="A3619" s="7" t="s">
        <v>2908</v>
      </c>
      <c r="B3619" s="7" t="s">
        <v>2913</v>
      </c>
      <c r="C3619" s="7" t="s">
        <v>11</v>
      </c>
      <c r="D3619" s="7" t="s">
        <v>95</v>
      </c>
      <c r="E3619" s="7">
        <v>6</v>
      </c>
      <c r="F3619" s="7" cm="1">
        <f t="array" ref="F3619">_xlfn.XLOOKUP(SALES!$D3619,TRIM(Table5[PRODUCTS]),Table5[SELLING PRICE])</f>
        <v>2500</v>
      </c>
      <c r="G3619" s="7">
        <f t="shared" si="112"/>
        <v>15000</v>
      </c>
      <c r="H3619" s="6" t="str">
        <f t="shared" si="113"/>
        <v>Oct</v>
      </c>
      <c r="I3619" s="5">
        <f>YEAR(SALES!$A3619)</f>
        <v>2024</v>
      </c>
    </row>
    <row r="3620" spans="1:9" x14ac:dyDescent="0.35">
      <c r="A3620" s="5" t="s">
        <v>2891</v>
      </c>
      <c r="B3620" s="5" t="s">
        <v>2898</v>
      </c>
      <c r="C3620" s="5" t="s">
        <v>11</v>
      </c>
      <c r="D3620" s="5" t="s">
        <v>95</v>
      </c>
      <c r="E3620" s="5">
        <v>10</v>
      </c>
      <c r="F3620" s="5" cm="1">
        <f t="array" ref="F3620">_xlfn.XLOOKUP(SALES!$D3620,TRIM(Table5[PRODUCTS]),Table5[SELLING PRICE])</f>
        <v>2500</v>
      </c>
      <c r="G3620" s="5">
        <f t="shared" si="112"/>
        <v>25000</v>
      </c>
      <c r="H3620" s="6" t="str">
        <f t="shared" si="113"/>
        <v>Oct</v>
      </c>
      <c r="I3620" s="5">
        <f>YEAR(SALES!$A3620)</f>
        <v>2024</v>
      </c>
    </row>
    <row r="3621" spans="1:9" x14ac:dyDescent="0.35">
      <c r="A3621" s="7" t="s">
        <v>2885</v>
      </c>
      <c r="B3621" s="7" t="s">
        <v>2888</v>
      </c>
      <c r="C3621" s="7" t="s">
        <v>11</v>
      </c>
      <c r="D3621" s="7" t="s">
        <v>95</v>
      </c>
      <c r="E3621" s="7">
        <v>9</v>
      </c>
      <c r="F3621" s="7" cm="1">
        <f t="array" ref="F3621">_xlfn.XLOOKUP(SALES!$D3621,TRIM(Table5[PRODUCTS]),Table5[SELLING PRICE])</f>
        <v>2500</v>
      </c>
      <c r="G3621" s="7">
        <f t="shared" si="112"/>
        <v>22500</v>
      </c>
      <c r="H3621" s="6" t="str">
        <f t="shared" si="113"/>
        <v>Oct</v>
      </c>
      <c r="I3621" s="7">
        <f>YEAR(SALES!$A3621)</f>
        <v>2024</v>
      </c>
    </row>
    <row r="3622" spans="1:9" x14ac:dyDescent="0.35">
      <c r="A3622" s="5" t="s">
        <v>2859</v>
      </c>
      <c r="B3622" s="5" t="s">
        <v>2860</v>
      </c>
      <c r="C3622" s="5" t="s">
        <v>11</v>
      </c>
      <c r="D3622" s="5" t="s">
        <v>95</v>
      </c>
      <c r="E3622" s="5">
        <v>9</v>
      </c>
      <c r="F3622" s="5" cm="1">
        <f t="array" ref="F3622">_xlfn.XLOOKUP(SALES!$D3622,TRIM(Table5[PRODUCTS]),Table5[SELLING PRICE])</f>
        <v>2500</v>
      </c>
      <c r="G3622" s="5">
        <f t="shared" si="112"/>
        <v>22500</v>
      </c>
      <c r="H3622" s="6" t="str">
        <f t="shared" si="113"/>
        <v>Oct</v>
      </c>
      <c r="I3622" s="5">
        <f>YEAR(SALES!$A3622)</f>
        <v>2024</v>
      </c>
    </row>
    <row r="3623" spans="1:9" x14ac:dyDescent="0.35">
      <c r="A3623" s="7" t="s">
        <v>2849</v>
      </c>
      <c r="B3623" s="7" t="s">
        <v>2853</v>
      </c>
      <c r="C3623" s="7" t="s">
        <v>11</v>
      </c>
      <c r="D3623" s="7" t="s">
        <v>95</v>
      </c>
      <c r="E3623" s="7">
        <v>7</v>
      </c>
      <c r="F3623" s="7" cm="1">
        <f t="array" ref="F3623">_xlfn.XLOOKUP(SALES!$D3623,TRIM(Table5[PRODUCTS]),Table5[SELLING PRICE])</f>
        <v>2500</v>
      </c>
      <c r="G3623" s="7">
        <f t="shared" si="112"/>
        <v>17500</v>
      </c>
      <c r="H3623" s="6" t="str">
        <f t="shared" si="113"/>
        <v>Oct</v>
      </c>
      <c r="I3623" s="5">
        <f>YEAR(SALES!$A3623)</f>
        <v>2024</v>
      </c>
    </row>
    <row r="3624" spans="1:9" x14ac:dyDescent="0.35">
      <c r="A3624" s="5" t="s">
        <v>2844</v>
      </c>
      <c r="B3624" s="5" t="s">
        <v>2845</v>
      </c>
      <c r="C3624" s="5" t="s">
        <v>11</v>
      </c>
      <c r="D3624" s="5" t="s">
        <v>95</v>
      </c>
      <c r="E3624" s="5">
        <v>6</v>
      </c>
      <c r="F3624" s="5" cm="1">
        <f t="array" ref="F3624">_xlfn.XLOOKUP(SALES!$D3624,TRIM(Table5[PRODUCTS]),Table5[SELLING PRICE])</f>
        <v>2500</v>
      </c>
      <c r="G3624" s="5">
        <f t="shared" si="112"/>
        <v>15000</v>
      </c>
      <c r="H3624" s="6" t="str">
        <f t="shared" si="113"/>
        <v>Oct</v>
      </c>
      <c r="I3624" s="5">
        <f>YEAR(SALES!$A3624)</f>
        <v>2024</v>
      </c>
    </row>
    <row r="3625" spans="1:9" x14ac:dyDescent="0.35">
      <c r="A3625" s="7" t="s">
        <v>2746</v>
      </c>
      <c r="B3625" s="7" t="s">
        <v>2749</v>
      </c>
      <c r="C3625" s="7" t="s">
        <v>11</v>
      </c>
      <c r="D3625" s="7" t="s">
        <v>95</v>
      </c>
      <c r="E3625" s="7">
        <v>3</v>
      </c>
      <c r="F3625" s="7" cm="1">
        <f t="array" ref="F3625">_xlfn.XLOOKUP(SALES!$D3625,TRIM(Table5[PRODUCTS]),Table5[SELLING PRICE])</f>
        <v>2500</v>
      </c>
      <c r="G3625" s="7">
        <f t="shared" si="112"/>
        <v>7500</v>
      </c>
      <c r="H3625" s="6" t="str">
        <f t="shared" si="113"/>
        <v>Nov</v>
      </c>
      <c r="I3625" s="5">
        <f>YEAR(SALES!$A3625)</f>
        <v>2024</v>
      </c>
    </row>
    <row r="3626" spans="1:9" x14ac:dyDescent="0.35">
      <c r="A3626" s="5" t="s">
        <v>2720</v>
      </c>
      <c r="B3626" s="5" t="s">
        <v>2724</v>
      </c>
      <c r="C3626" s="5" t="s">
        <v>11</v>
      </c>
      <c r="D3626" s="5" t="s">
        <v>95</v>
      </c>
      <c r="E3626" s="5">
        <v>6</v>
      </c>
      <c r="F3626" s="5" cm="1">
        <f t="array" ref="F3626">_xlfn.XLOOKUP(SALES!$D3626,TRIM(Table5[PRODUCTS]),Table5[SELLING PRICE])</f>
        <v>2500</v>
      </c>
      <c r="G3626" s="5">
        <f t="shared" si="112"/>
        <v>15000</v>
      </c>
      <c r="H3626" s="6" t="str">
        <f t="shared" si="113"/>
        <v>Nov</v>
      </c>
      <c r="I3626" s="5">
        <f>YEAR(SALES!$A3626)</f>
        <v>2024</v>
      </c>
    </row>
    <row r="3627" spans="1:9" x14ac:dyDescent="0.35">
      <c r="A3627" s="7" t="s">
        <v>2625</v>
      </c>
      <c r="B3627" s="7" t="s">
        <v>2624</v>
      </c>
      <c r="C3627" s="7" t="s">
        <v>11</v>
      </c>
      <c r="D3627" s="7" t="s">
        <v>95</v>
      </c>
      <c r="E3627" s="7">
        <v>15</v>
      </c>
      <c r="F3627" s="7" cm="1">
        <f t="array" ref="F3627">_xlfn.XLOOKUP(SALES!$D3627,TRIM(Table5[PRODUCTS]),Table5[SELLING PRICE])</f>
        <v>2500</v>
      </c>
      <c r="G3627" s="7">
        <f t="shared" si="112"/>
        <v>37500</v>
      </c>
      <c r="H3627" s="6" t="str">
        <f t="shared" si="113"/>
        <v>Nov</v>
      </c>
      <c r="I3627" s="7">
        <f>YEAR(SALES!$A3627)</f>
        <v>2024</v>
      </c>
    </row>
    <row r="3628" spans="1:9" x14ac:dyDescent="0.35">
      <c r="A3628" s="5" t="s">
        <v>2499</v>
      </c>
      <c r="B3628" s="5" t="s">
        <v>2500</v>
      </c>
      <c r="C3628" s="5" t="s">
        <v>11</v>
      </c>
      <c r="D3628" s="5" t="s">
        <v>95</v>
      </c>
      <c r="E3628" s="5">
        <v>10</v>
      </c>
      <c r="F3628" s="5" cm="1">
        <f t="array" ref="F3628">_xlfn.XLOOKUP(SALES!$D3628,TRIM(Table5[PRODUCTS]),Table5[SELLING PRICE])</f>
        <v>2500</v>
      </c>
      <c r="G3628" s="5">
        <f t="shared" si="112"/>
        <v>25000</v>
      </c>
      <c r="H3628" s="6" t="str">
        <f t="shared" si="113"/>
        <v>Dec</v>
      </c>
      <c r="I3628" s="5">
        <f>YEAR(SALES!$A3628)</f>
        <v>2024</v>
      </c>
    </row>
    <row r="3629" spans="1:9" x14ac:dyDescent="0.35">
      <c r="A3629" s="7" t="s">
        <v>2454</v>
      </c>
      <c r="B3629" s="7" t="s">
        <v>2453</v>
      </c>
      <c r="C3629" s="7" t="s">
        <v>11</v>
      </c>
      <c r="D3629" s="7" t="s">
        <v>95</v>
      </c>
      <c r="E3629" s="7">
        <v>1</v>
      </c>
      <c r="F3629" s="7" cm="1">
        <f t="array" ref="F3629">_xlfn.XLOOKUP(SALES!$D3629,TRIM(Table5[PRODUCTS]),Table5[SELLING PRICE])</f>
        <v>2500</v>
      </c>
      <c r="G3629" s="7">
        <f t="shared" si="112"/>
        <v>2500</v>
      </c>
      <c r="H3629" s="6" t="str">
        <f t="shared" si="113"/>
        <v>Dec</v>
      </c>
      <c r="I3629" s="5">
        <f>YEAR(SALES!$A3629)</f>
        <v>2024</v>
      </c>
    </row>
    <row r="3630" spans="1:9" x14ac:dyDescent="0.35">
      <c r="A3630" s="5" t="s">
        <v>2421</v>
      </c>
      <c r="B3630" s="5" t="s">
        <v>2420</v>
      </c>
      <c r="C3630" s="5" t="s">
        <v>11</v>
      </c>
      <c r="D3630" s="5" t="s">
        <v>95</v>
      </c>
      <c r="E3630" s="5">
        <v>9</v>
      </c>
      <c r="F3630" s="5" cm="1">
        <f t="array" ref="F3630">_xlfn.XLOOKUP(SALES!$D3630,TRIM(Table5[PRODUCTS]),Table5[SELLING PRICE])</f>
        <v>2500</v>
      </c>
      <c r="G3630" s="5">
        <f t="shared" si="112"/>
        <v>22500</v>
      </c>
      <c r="H3630" s="6" t="str">
        <f t="shared" si="113"/>
        <v>Jan</v>
      </c>
      <c r="I3630" s="5">
        <f>YEAR(SALES!$A3630)</f>
        <v>2025</v>
      </c>
    </row>
    <row r="3631" spans="1:9" x14ac:dyDescent="0.35">
      <c r="A3631" s="7" t="s">
        <v>2411</v>
      </c>
      <c r="B3631" s="7" t="s">
        <v>2419</v>
      </c>
      <c r="C3631" s="7" t="s">
        <v>11</v>
      </c>
      <c r="D3631" s="7" t="s">
        <v>95</v>
      </c>
      <c r="E3631" s="7">
        <v>3</v>
      </c>
      <c r="F3631" s="7" cm="1">
        <f t="array" ref="F3631">_xlfn.XLOOKUP(SALES!$D3631,TRIM(Table5[PRODUCTS]),Table5[SELLING PRICE])</f>
        <v>2500</v>
      </c>
      <c r="G3631" s="7">
        <f t="shared" si="112"/>
        <v>7500</v>
      </c>
      <c r="H3631" s="6" t="str">
        <f t="shared" si="113"/>
        <v>Jan</v>
      </c>
      <c r="I3631" s="5">
        <f>YEAR(SALES!$A3631)</f>
        <v>2025</v>
      </c>
    </row>
    <row r="3632" spans="1:9" x14ac:dyDescent="0.35">
      <c r="A3632" s="5" t="s">
        <v>2411</v>
      </c>
      <c r="B3632" s="5" t="s">
        <v>2412</v>
      </c>
      <c r="C3632" s="5" t="s">
        <v>11</v>
      </c>
      <c r="D3632" s="5" t="s">
        <v>95</v>
      </c>
      <c r="E3632" s="5">
        <v>5</v>
      </c>
      <c r="F3632" s="5" cm="1">
        <f t="array" ref="F3632">_xlfn.XLOOKUP(SALES!$D3632,TRIM(Table5[PRODUCTS]),Table5[SELLING PRICE])</f>
        <v>2500</v>
      </c>
      <c r="G3632" s="5">
        <f t="shared" si="112"/>
        <v>12500</v>
      </c>
      <c r="H3632" s="6" t="str">
        <f t="shared" si="113"/>
        <v>Jan</v>
      </c>
      <c r="I3632" s="5">
        <f>YEAR(SALES!$A3632)</f>
        <v>2025</v>
      </c>
    </row>
    <row r="3633" spans="1:9" x14ac:dyDescent="0.35">
      <c r="A3633" s="7" t="s">
        <v>2391</v>
      </c>
      <c r="B3633" s="7" t="s">
        <v>2397</v>
      </c>
      <c r="C3633" s="7" t="s">
        <v>11</v>
      </c>
      <c r="D3633" s="7" t="s">
        <v>95</v>
      </c>
      <c r="E3633" s="7">
        <v>3</v>
      </c>
      <c r="F3633" s="7" cm="1">
        <f t="array" ref="F3633">_xlfn.XLOOKUP(SALES!$D3633,TRIM(Table5[PRODUCTS]),Table5[SELLING PRICE])</f>
        <v>2500</v>
      </c>
      <c r="G3633" s="7">
        <f t="shared" si="112"/>
        <v>7500</v>
      </c>
      <c r="H3633" s="6" t="str">
        <f t="shared" si="113"/>
        <v>Jan</v>
      </c>
      <c r="I3633" s="7">
        <f>YEAR(SALES!$A3633)</f>
        <v>2025</v>
      </c>
    </row>
    <row r="3634" spans="1:9" x14ac:dyDescent="0.35">
      <c r="A3634" s="5" t="s">
        <v>2383</v>
      </c>
      <c r="B3634" s="5" t="s">
        <v>2384</v>
      </c>
      <c r="C3634" s="5" t="s">
        <v>11</v>
      </c>
      <c r="D3634" s="5" t="s">
        <v>95</v>
      </c>
      <c r="E3634" s="5">
        <v>10</v>
      </c>
      <c r="F3634" s="5" cm="1">
        <f t="array" ref="F3634">_xlfn.XLOOKUP(SALES!$D3634,TRIM(Table5[PRODUCTS]),Table5[SELLING PRICE])</f>
        <v>2500</v>
      </c>
      <c r="G3634" s="5">
        <f t="shared" si="112"/>
        <v>25000</v>
      </c>
      <c r="H3634" s="6" t="str">
        <f t="shared" si="113"/>
        <v>Jan</v>
      </c>
      <c r="I3634" s="5">
        <f>YEAR(SALES!$A3634)</f>
        <v>2025</v>
      </c>
    </row>
    <row r="3635" spans="1:9" x14ac:dyDescent="0.35">
      <c r="A3635" s="7" t="s">
        <v>2336</v>
      </c>
      <c r="B3635" s="7" t="s">
        <v>2338</v>
      </c>
      <c r="C3635" s="7" t="s">
        <v>11</v>
      </c>
      <c r="D3635" s="7" t="s">
        <v>95</v>
      </c>
      <c r="E3635" s="7">
        <v>13</v>
      </c>
      <c r="F3635" s="7" cm="1">
        <f t="array" ref="F3635">_xlfn.XLOOKUP(SALES!$D3635,TRIM(Table5[PRODUCTS]),Table5[SELLING PRICE])</f>
        <v>2500</v>
      </c>
      <c r="G3635" s="7">
        <f t="shared" si="112"/>
        <v>32500</v>
      </c>
      <c r="H3635" s="6" t="str">
        <f t="shared" si="113"/>
        <v>Jan</v>
      </c>
      <c r="I3635" s="5">
        <f>YEAR(SALES!$A3635)</f>
        <v>2025</v>
      </c>
    </row>
    <row r="3636" spans="1:9" x14ac:dyDescent="0.35">
      <c r="A3636" s="5" t="s">
        <v>2319</v>
      </c>
      <c r="B3636" s="5" t="s">
        <v>2320</v>
      </c>
      <c r="C3636" s="5" t="s">
        <v>11</v>
      </c>
      <c r="D3636" s="5" t="s">
        <v>95</v>
      </c>
      <c r="E3636" s="5">
        <v>15</v>
      </c>
      <c r="F3636" s="5" cm="1">
        <f t="array" ref="F3636">_xlfn.XLOOKUP(SALES!$D3636,TRIM(Table5[PRODUCTS]),Table5[SELLING PRICE])</f>
        <v>2500</v>
      </c>
      <c r="G3636" s="5">
        <f t="shared" si="112"/>
        <v>37500</v>
      </c>
      <c r="H3636" s="6" t="str">
        <f t="shared" si="113"/>
        <v>Jan</v>
      </c>
      <c r="I3636" s="5">
        <f>YEAR(SALES!$A3636)</f>
        <v>2025</v>
      </c>
    </row>
    <row r="3637" spans="1:9" x14ac:dyDescent="0.35">
      <c r="A3637" s="7" t="s">
        <v>2142</v>
      </c>
      <c r="B3637" s="7" t="s">
        <v>2147</v>
      </c>
      <c r="C3637" s="7" t="s">
        <v>11</v>
      </c>
      <c r="D3637" s="7" t="s">
        <v>95</v>
      </c>
      <c r="E3637" s="7">
        <v>3</v>
      </c>
      <c r="F3637" s="7" cm="1">
        <f t="array" ref="F3637">_xlfn.XLOOKUP(SALES!$D3637,TRIM(Table5[PRODUCTS]),Table5[SELLING PRICE])</f>
        <v>2500</v>
      </c>
      <c r="G3637" s="7">
        <f t="shared" si="112"/>
        <v>7500</v>
      </c>
      <c r="H3637" s="6" t="str">
        <f t="shared" si="113"/>
        <v>Feb</v>
      </c>
      <c r="I3637" s="5">
        <f>YEAR(SALES!$A3637)</f>
        <v>2025</v>
      </c>
    </row>
    <row r="3638" spans="1:9" x14ac:dyDescent="0.35">
      <c r="A3638" s="5" t="s">
        <v>2142</v>
      </c>
      <c r="B3638" s="5" t="s">
        <v>2145</v>
      </c>
      <c r="C3638" s="5" t="s">
        <v>11</v>
      </c>
      <c r="D3638" s="5" t="s">
        <v>95</v>
      </c>
      <c r="E3638" s="5">
        <v>13</v>
      </c>
      <c r="F3638" s="5" cm="1">
        <f t="array" ref="F3638">_xlfn.XLOOKUP(SALES!$D3638,TRIM(Table5[PRODUCTS]),Table5[SELLING PRICE])</f>
        <v>2500</v>
      </c>
      <c r="G3638" s="5">
        <f t="shared" si="112"/>
        <v>32500</v>
      </c>
      <c r="H3638" s="6" t="str">
        <f t="shared" si="113"/>
        <v>Feb</v>
      </c>
      <c r="I3638" s="5">
        <f>YEAR(SALES!$A3638)</f>
        <v>2025</v>
      </c>
    </row>
    <row r="3639" spans="1:9" x14ac:dyDescent="0.35">
      <c r="A3639" s="7" t="s">
        <v>2087</v>
      </c>
      <c r="B3639" s="7" t="s">
        <v>2093</v>
      </c>
      <c r="C3639" s="7" t="s">
        <v>11</v>
      </c>
      <c r="D3639" s="7" t="s">
        <v>95</v>
      </c>
      <c r="E3639" s="7">
        <v>4</v>
      </c>
      <c r="F3639" s="7" cm="1">
        <f t="array" ref="F3639">_xlfn.XLOOKUP(SALES!$D3639,TRIM(Table5[PRODUCTS]),Table5[SELLING PRICE])</f>
        <v>2500</v>
      </c>
      <c r="G3639" s="7">
        <f t="shared" si="112"/>
        <v>10000</v>
      </c>
      <c r="H3639" s="6" t="str">
        <f t="shared" si="113"/>
        <v>Feb</v>
      </c>
      <c r="I3639" s="7">
        <f>YEAR(SALES!$A3639)</f>
        <v>2025</v>
      </c>
    </row>
    <row r="3640" spans="1:9" x14ac:dyDescent="0.35">
      <c r="A3640" s="5" t="s">
        <v>2012</v>
      </c>
      <c r="B3640" s="5" t="s">
        <v>2016</v>
      </c>
      <c r="C3640" s="5" t="s">
        <v>11</v>
      </c>
      <c r="D3640" s="5" t="s">
        <v>95</v>
      </c>
      <c r="E3640" s="5">
        <v>8</v>
      </c>
      <c r="F3640" s="5" cm="1">
        <f t="array" ref="F3640">_xlfn.XLOOKUP(SALES!$D3640,TRIM(Table5[PRODUCTS]),Table5[SELLING PRICE])</f>
        <v>2500</v>
      </c>
      <c r="G3640" s="5">
        <f t="shared" si="112"/>
        <v>20000</v>
      </c>
      <c r="H3640" s="6" t="str">
        <f t="shared" si="113"/>
        <v>Mar</v>
      </c>
      <c r="I3640" s="5">
        <f>YEAR(SALES!$A3640)</f>
        <v>2025</v>
      </c>
    </row>
    <row r="3641" spans="1:9" x14ac:dyDescent="0.35">
      <c r="A3641" s="7" t="s">
        <v>1979</v>
      </c>
      <c r="B3641" s="7" t="s">
        <v>1983</v>
      </c>
      <c r="C3641" s="7" t="s">
        <v>11</v>
      </c>
      <c r="D3641" s="7" t="s">
        <v>95</v>
      </c>
      <c r="E3641" s="7">
        <v>4</v>
      </c>
      <c r="F3641" s="7" cm="1">
        <f t="array" ref="F3641">_xlfn.XLOOKUP(SALES!$D3641,TRIM(Table5[PRODUCTS]),Table5[SELLING PRICE])</f>
        <v>2500</v>
      </c>
      <c r="G3641" s="7">
        <f t="shared" si="112"/>
        <v>10000</v>
      </c>
      <c r="H3641" s="6" t="str">
        <f t="shared" si="113"/>
        <v>Mar</v>
      </c>
      <c r="I3641" s="5">
        <f>YEAR(SALES!$A3641)</f>
        <v>2025</v>
      </c>
    </row>
    <row r="3642" spans="1:9" x14ac:dyDescent="0.35">
      <c r="A3642" s="5" t="s">
        <v>1912</v>
      </c>
      <c r="B3642" s="5" t="s">
        <v>1917</v>
      </c>
      <c r="C3642" s="5" t="s">
        <v>11</v>
      </c>
      <c r="D3642" s="5" t="s">
        <v>95</v>
      </c>
      <c r="E3642" s="5">
        <v>1</v>
      </c>
      <c r="F3642" s="5" cm="1">
        <f t="array" ref="F3642">_xlfn.XLOOKUP(SALES!$D3642,TRIM(Table5[PRODUCTS]),Table5[SELLING PRICE])</f>
        <v>2500</v>
      </c>
      <c r="G3642" s="5">
        <f t="shared" si="112"/>
        <v>2500</v>
      </c>
      <c r="H3642" s="6" t="str">
        <f t="shared" si="113"/>
        <v>Mar</v>
      </c>
      <c r="I3642" s="5">
        <f>YEAR(SALES!$A3642)</f>
        <v>2025</v>
      </c>
    </row>
    <row r="3643" spans="1:9" x14ac:dyDescent="0.35">
      <c r="A3643" s="7" t="s">
        <v>1838</v>
      </c>
      <c r="B3643" s="7" t="s">
        <v>1839</v>
      </c>
      <c r="C3643" s="7" t="s">
        <v>11</v>
      </c>
      <c r="D3643" s="7" t="s">
        <v>95</v>
      </c>
      <c r="E3643" s="7">
        <v>2</v>
      </c>
      <c r="F3643" s="7" cm="1">
        <f t="array" ref="F3643">_xlfn.XLOOKUP(SALES!$D3643,TRIM(Table5[PRODUCTS]),Table5[SELLING PRICE])</f>
        <v>2500</v>
      </c>
      <c r="G3643" s="7">
        <f t="shared" si="112"/>
        <v>5000</v>
      </c>
      <c r="H3643" s="6" t="str">
        <f t="shared" si="113"/>
        <v>Apr</v>
      </c>
      <c r="I3643" s="5">
        <f>YEAR(SALES!$A3643)</f>
        <v>2025</v>
      </c>
    </row>
    <row r="3644" spans="1:9" x14ac:dyDescent="0.35">
      <c r="A3644" s="5" t="s">
        <v>1826</v>
      </c>
      <c r="B3644" s="5" t="s">
        <v>1832</v>
      </c>
      <c r="C3644" s="5" t="s">
        <v>11</v>
      </c>
      <c r="D3644" s="5" t="s">
        <v>95</v>
      </c>
      <c r="E3644" s="5">
        <v>13</v>
      </c>
      <c r="F3644" s="5" cm="1">
        <f t="array" ref="F3644">_xlfn.XLOOKUP(SALES!$D3644,TRIM(Table5[PRODUCTS]),Table5[SELLING PRICE])</f>
        <v>2500</v>
      </c>
      <c r="G3644" s="5">
        <f t="shared" si="112"/>
        <v>32500</v>
      </c>
      <c r="H3644" s="6" t="str">
        <f t="shared" si="113"/>
        <v>Apr</v>
      </c>
      <c r="I3644" s="5">
        <f>YEAR(SALES!$A3644)</f>
        <v>2025</v>
      </c>
    </row>
    <row r="3645" spans="1:9" x14ac:dyDescent="0.35">
      <c r="A3645" s="7" t="s">
        <v>1805</v>
      </c>
      <c r="B3645" s="7" t="s">
        <v>1806</v>
      </c>
      <c r="C3645" s="7" t="s">
        <v>11</v>
      </c>
      <c r="D3645" s="7" t="s">
        <v>95</v>
      </c>
      <c r="E3645" s="7">
        <v>9</v>
      </c>
      <c r="F3645" s="7" cm="1">
        <f t="array" ref="F3645">_xlfn.XLOOKUP(SALES!$D3645,TRIM(Table5[PRODUCTS]),Table5[SELLING PRICE])</f>
        <v>2500</v>
      </c>
      <c r="G3645" s="7">
        <f t="shared" si="112"/>
        <v>22500</v>
      </c>
      <c r="H3645" s="6" t="str">
        <f t="shared" si="113"/>
        <v>Apr</v>
      </c>
      <c r="I3645" s="7">
        <f>YEAR(SALES!$A3645)</f>
        <v>2025</v>
      </c>
    </row>
    <row r="3646" spans="1:9" x14ac:dyDescent="0.35">
      <c r="A3646" s="5" t="s">
        <v>1793</v>
      </c>
      <c r="B3646" s="5" t="s">
        <v>1792</v>
      </c>
      <c r="C3646" s="5" t="s">
        <v>11</v>
      </c>
      <c r="D3646" s="5" t="s">
        <v>95</v>
      </c>
      <c r="E3646" s="5">
        <v>6</v>
      </c>
      <c r="F3646" s="5" cm="1">
        <f t="array" ref="F3646">_xlfn.XLOOKUP(SALES!$D3646,TRIM(Table5[PRODUCTS]),Table5[SELLING PRICE])</f>
        <v>2500</v>
      </c>
      <c r="G3646" s="5">
        <f t="shared" si="112"/>
        <v>15000</v>
      </c>
      <c r="H3646" s="6" t="str">
        <f t="shared" si="113"/>
        <v>Apr</v>
      </c>
      <c r="I3646" s="5">
        <f>YEAR(SALES!$A3646)</f>
        <v>2025</v>
      </c>
    </row>
    <row r="3647" spans="1:9" x14ac:dyDescent="0.35">
      <c r="A3647" s="7" t="s">
        <v>1787</v>
      </c>
      <c r="B3647" s="7" t="s">
        <v>1791</v>
      </c>
      <c r="C3647" s="7" t="s">
        <v>11</v>
      </c>
      <c r="D3647" s="7" t="s">
        <v>95</v>
      </c>
      <c r="E3647" s="7">
        <v>7</v>
      </c>
      <c r="F3647" s="7" cm="1">
        <f t="array" ref="F3647">_xlfn.XLOOKUP(SALES!$D3647,TRIM(Table5[PRODUCTS]),Table5[SELLING PRICE])</f>
        <v>2500</v>
      </c>
      <c r="G3647" s="7">
        <f t="shared" si="112"/>
        <v>17500</v>
      </c>
      <c r="H3647" s="6" t="str">
        <f t="shared" si="113"/>
        <v>Apr</v>
      </c>
      <c r="I3647" s="5">
        <f>YEAR(SALES!$A3647)</f>
        <v>2025</v>
      </c>
    </row>
    <row r="3648" spans="1:9" x14ac:dyDescent="0.35">
      <c r="A3648" s="5" t="s">
        <v>1780</v>
      </c>
      <c r="B3648" s="5" t="s">
        <v>1781</v>
      </c>
      <c r="C3648" s="5" t="s">
        <v>11</v>
      </c>
      <c r="D3648" s="5" t="s">
        <v>95</v>
      </c>
      <c r="E3648" s="5">
        <v>9</v>
      </c>
      <c r="F3648" s="5" cm="1">
        <f t="array" ref="F3648">_xlfn.XLOOKUP(SALES!$D3648,TRIM(Table5[PRODUCTS]),Table5[SELLING PRICE])</f>
        <v>2500</v>
      </c>
      <c r="G3648" s="5">
        <f t="shared" si="112"/>
        <v>22500</v>
      </c>
      <c r="H3648" s="6" t="str">
        <f t="shared" si="113"/>
        <v>Apr</v>
      </c>
      <c r="I3648" s="5">
        <f>YEAR(SALES!$A3648)</f>
        <v>2025</v>
      </c>
    </row>
    <row r="3649" spans="1:9" x14ac:dyDescent="0.35">
      <c r="A3649" s="7" t="s">
        <v>1760</v>
      </c>
      <c r="B3649" s="7" t="s">
        <v>1763</v>
      </c>
      <c r="C3649" s="7" t="s">
        <v>11</v>
      </c>
      <c r="D3649" s="7" t="s">
        <v>95</v>
      </c>
      <c r="E3649" s="7">
        <v>11</v>
      </c>
      <c r="F3649" s="7" cm="1">
        <f t="array" ref="F3649">_xlfn.XLOOKUP(SALES!$D3649,TRIM(Table5[PRODUCTS]),Table5[SELLING PRICE])</f>
        <v>2500</v>
      </c>
      <c r="G3649" s="7">
        <f t="shared" si="112"/>
        <v>27500</v>
      </c>
      <c r="H3649" s="6" t="str">
        <f t="shared" si="113"/>
        <v>Apr</v>
      </c>
      <c r="I3649" s="5">
        <f>YEAR(SALES!$A3649)</f>
        <v>2025</v>
      </c>
    </row>
    <row r="3650" spans="1:9" x14ac:dyDescent="0.35">
      <c r="A3650" s="5" t="s">
        <v>1712</v>
      </c>
      <c r="B3650" s="5" t="s">
        <v>1719</v>
      </c>
      <c r="C3650" s="5" t="s">
        <v>11</v>
      </c>
      <c r="D3650" s="5" t="s">
        <v>95</v>
      </c>
      <c r="E3650" s="5">
        <v>15</v>
      </c>
      <c r="F3650" s="5" cm="1">
        <f t="array" ref="F3650">_xlfn.XLOOKUP(SALES!$D3650,TRIM(Table5[PRODUCTS]),Table5[SELLING PRICE])</f>
        <v>2500</v>
      </c>
      <c r="G3650" s="5">
        <f t="shared" ref="G3650:G3713" si="114">PRODUCT(E3650:F3650)</f>
        <v>37500</v>
      </c>
      <c r="H3650" s="6" t="str">
        <f t="shared" ref="H3650:H3713" si="115">TEXT(A3650, "mmm")</f>
        <v>Apr</v>
      </c>
      <c r="I3650" s="5">
        <f>YEAR(SALES!$A3650)</f>
        <v>2025</v>
      </c>
    </row>
    <row r="3651" spans="1:9" x14ac:dyDescent="0.35">
      <c r="A3651" s="7" t="s">
        <v>1697</v>
      </c>
      <c r="B3651" s="7" t="s">
        <v>1699</v>
      </c>
      <c r="C3651" s="7" t="s">
        <v>11</v>
      </c>
      <c r="D3651" s="7" t="s">
        <v>95</v>
      </c>
      <c r="E3651" s="7">
        <v>14</v>
      </c>
      <c r="F3651" s="7" cm="1">
        <f t="array" ref="F3651">_xlfn.XLOOKUP(SALES!$D3651,TRIM(Table5[PRODUCTS]),Table5[SELLING PRICE])</f>
        <v>2500</v>
      </c>
      <c r="G3651" s="7">
        <f t="shared" si="114"/>
        <v>35000</v>
      </c>
      <c r="H3651" s="6" t="str">
        <f t="shared" si="115"/>
        <v>Apr</v>
      </c>
      <c r="I3651" s="7">
        <f>YEAR(SALES!$A3651)</f>
        <v>2025</v>
      </c>
    </row>
    <row r="3652" spans="1:9" x14ac:dyDescent="0.35">
      <c r="A3652" s="5" t="s">
        <v>1691</v>
      </c>
      <c r="B3652" s="5" t="s">
        <v>1692</v>
      </c>
      <c r="C3652" s="5" t="s">
        <v>11</v>
      </c>
      <c r="D3652" s="5" t="s">
        <v>95</v>
      </c>
      <c r="E3652" s="5">
        <v>1</v>
      </c>
      <c r="F3652" s="5" cm="1">
        <f t="array" ref="F3652">_xlfn.XLOOKUP(SALES!$D3652,TRIM(Table5[PRODUCTS]),Table5[SELLING PRICE])</f>
        <v>2500</v>
      </c>
      <c r="G3652" s="5">
        <f t="shared" si="114"/>
        <v>2500</v>
      </c>
      <c r="H3652" s="6" t="str">
        <f t="shared" si="115"/>
        <v>Apr</v>
      </c>
      <c r="I3652" s="5">
        <f>YEAR(SALES!$A3652)</f>
        <v>2025</v>
      </c>
    </row>
    <row r="3653" spans="1:9" x14ac:dyDescent="0.35">
      <c r="A3653" s="7" t="s">
        <v>1670</v>
      </c>
      <c r="B3653" s="7" t="s">
        <v>1674</v>
      </c>
      <c r="C3653" s="7" t="s">
        <v>11</v>
      </c>
      <c r="D3653" s="7" t="s">
        <v>95</v>
      </c>
      <c r="E3653" s="7">
        <v>6</v>
      </c>
      <c r="F3653" s="7" cm="1">
        <f t="array" ref="F3653">_xlfn.XLOOKUP(SALES!$D3653,TRIM(Table5[PRODUCTS]),Table5[SELLING PRICE])</f>
        <v>2500</v>
      </c>
      <c r="G3653" s="7">
        <f t="shared" si="114"/>
        <v>15000</v>
      </c>
      <c r="H3653" s="6" t="str">
        <f t="shared" si="115"/>
        <v>Apr</v>
      </c>
      <c r="I3653" s="5">
        <f>YEAR(SALES!$A3653)</f>
        <v>2025</v>
      </c>
    </row>
    <row r="3654" spans="1:9" x14ac:dyDescent="0.35">
      <c r="A3654" s="5" t="s">
        <v>1605</v>
      </c>
      <c r="B3654" s="5" t="s">
        <v>1607</v>
      </c>
      <c r="C3654" s="5" t="s">
        <v>11</v>
      </c>
      <c r="D3654" s="5" t="s">
        <v>95</v>
      </c>
      <c r="E3654" s="5">
        <v>7</v>
      </c>
      <c r="F3654" s="5" cm="1">
        <f t="array" ref="F3654">_xlfn.XLOOKUP(SALES!$D3654,TRIM(Table5[PRODUCTS]),Table5[SELLING PRICE])</f>
        <v>2500</v>
      </c>
      <c r="G3654" s="5">
        <f t="shared" si="114"/>
        <v>17500</v>
      </c>
      <c r="H3654" s="6" t="str">
        <f t="shared" si="115"/>
        <v>May</v>
      </c>
      <c r="I3654" s="5">
        <f>YEAR(SALES!$A3654)</f>
        <v>2025</v>
      </c>
    </row>
    <row r="3655" spans="1:9" x14ac:dyDescent="0.35">
      <c r="A3655" s="7" t="s">
        <v>1513</v>
      </c>
      <c r="B3655" s="7" t="s">
        <v>1512</v>
      </c>
      <c r="C3655" s="7" t="s">
        <v>11</v>
      </c>
      <c r="D3655" s="7" t="s">
        <v>95</v>
      </c>
      <c r="E3655" s="7">
        <v>1</v>
      </c>
      <c r="F3655" s="7" cm="1">
        <f t="array" ref="F3655">_xlfn.XLOOKUP(SALES!$D3655,TRIM(Table5[PRODUCTS]),Table5[SELLING PRICE])</f>
        <v>2500</v>
      </c>
      <c r="G3655" s="7">
        <f t="shared" si="114"/>
        <v>2500</v>
      </c>
      <c r="H3655" s="6" t="str">
        <f t="shared" si="115"/>
        <v>May</v>
      </c>
      <c r="I3655" s="5">
        <f>YEAR(SALES!$A3655)</f>
        <v>2025</v>
      </c>
    </row>
    <row r="3656" spans="1:9" x14ac:dyDescent="0.35">
      <c r="A3656" s="5" t="s">
        <v>1505</v>
      </c>
      <c r="B3656" s="5" t="s">
        <v>1511</v>
      </c>
      <c r="C3656" s="5" t="s">
        <v>11</v>
      </c>
      <c r="D3656" s="5" t="s">
        <v>95</v>
      </c>
      <c r="E3656" s="5">
        <v>3</v>
      </c>
      <c r="F3656" s="5" cm="1">
        <f t="array" ref="F3656">_xlfn.XLOOKUP(SALES!$D3656,TRIM(Table5[PRODUCTS]),Table5[SELLING PRICE])</f>
        <v>2500</v>
      </c>
      <c r="G3656" s="5">
        <f t="shared" si="114"/>
        <v>7500</v>
      </c>
      <c r="H3656" s="6" t="str">
        <f t="shared" si="115"/>
        <v>May</v>
      </c>
      <c r="I3656" s="5">
        <f>YEAR(SALES!$A3656)</f>
        <v>2025</v>
      </c>
    </row>
    <row r="3657" spans="1:9" x14ac:dyDescent="0.35">
      <c r="A3657" s="7" t="s">
        <v>1468</v>
      </c>
      <c r="B3657" s="7" t="s">
        <v>1469</v>
      </c>
      <c r="C3657" s="7" t="s">
        <v>11</v>
      </c>
      <c r="D3657" s="7" t="s">
        <v>95</v>
      </c>
      <c r="E3657" s="7">
        <v>15</v>
      </c>
      <c r="F3657" s="7" cm="1">
        <f t="array" ref="F3657">_xlfn.XLOOKUP(SALES!$D3657,TRIM(Table5[PRODUCTS]),Table5[SELLING PRICE])</f>
        <v>2500</v>
      </c>
      <c r="G3657" s="7">
        <f t="shared" si="114"/>
        <v>37500</v>
      </c>
      <c r="H3657" s="6" t="str">
        <f t="shared" si="115"/>
        <v>May</v>
      </c>
      <c r="I3657" s="7">
        <f>YEAR(SALES!$A3657)</f>
        <v>2025</v>
      </c>
    </row>
    <row r="3658" spans="1:9" x14ac:dyDescent="0.35">
      <c r="A3658" s="5" t="s">
        <v>1405</v>
      </c>
      <c r="B3658" s="5" t="s">
        <v>1409</v>
      </c>
      <c r="C3658" s="5" t="s">
        <v>11</v>
      </c>
      <c r="D3658" s="5" t="s">
        <v>95</v>
      </c>
      <c r="E3658" s="5">
        <v>7</v>
      </c>
      <c r="F3658" s="5" cm="1">
        <f t="array" ref="F3658">_xlfn.XLOOKUP(SALES!$D3658,TRIM(Table5[PRODUCTS]),Table5[SELLING PRICE])</f>
        <v>2500</v>
      </c>
      <c r="G3658" s="5">
        <f t="shared" si="114"/>
        <v>17500</v>
      </c>
      <c r="H3658" s="6" t="str">
        <f t="shared" si="115"/>
        <v>Jun</v>
      </c>
      <c r="I3658" s="5">
        <f>YEAR(SALES!$A3658)</f>
        <v>2025</v>
      </c>
    </row>
    <row r="3659" spans="1:9" x14ac:dyDescent="0.35">
      <c r="A3659" s="7" t="s">
        <v>1325</v>
      </c>
      <c r="B3659" s="7" t="s">
        <v>1327</v>
      </c>
      <c r="C3659" s="7" t="s">
        <v>11</v>
      </c>
      <c r="D3659" s="7" t="s">
        <v>95</v>
      </c>
      <c r="E3659" s="7">
        <v>15</v>
      </c>
      <c r="F3659" s="7" cm="1">
        <f t="array" ref="F3659">_xlfn.XLOOKUP(SALES!$D3659,TRIM(Table5[PRODUCTS]),Table5[SELLING PRICE])</f>
        <v>2500</v>
      </c>
      <c r="G3659" s="7">
        <f t="shared" si="114"/>
        <v>37500</v>
      </c>
      <c r="H3659" s="6" t="str">
        <f t="shared" si="115"/>
        <v>Jun</v>
      </c>
      <c r="I3659" s="5">
        <f>YEAR(SALES!$A3659)</f>
        <v>2025</v>
      </c>
    </row>
    <row r="3660" spans="1:9" x14ac:dyDescent="0.35">
      <c r="A3660" s="5" t="s">
        <v>1276</v>
      </c>
      <c r="B3660" s="5" t="s">
        <v>1277</v>
      </c>
      <c r="C3660" s="5" t="s">
        <v>11</v>
      </c>
      <c r="D3660" s="5" t="s">
        <v>95</v>
      </c>
      <c r="E3660" s="5">
        <v>10</v>
      </c>
      <c r="F3660" s="5" cm="1">
        <f t="array" ref="F3660">_xlfn.XLOOKUP(SALES!$D3660,TRIM(Table5[PRODUCTS]),Table5[SELLING PRICE])</f>
        <v>2500</v>
      </c>
      <c r="G3660" s="5">
        <f t="shared" si="114"/>
        <v>25000</v>
      </c>
      <c r="H3660" s="6" t="str">
        <f t="shared" si="115"/>
        <v>Jun</v>
      </c>
      <c r="I3660" s="5">
        <f>YEAR(SALES!$A3660)</f>
        <v>2025</v>
      </c>
    </row>
    <row r="3661" spans="1:9" x14ac:dyDescent="0.35">
      <c r="A3661" s="7" t="s">
        <v>1226</v>
      </c>
      <c r="B3661" s="7" t="s">
        <v>1227</v>
      </c>
      <c r="C3661" s="7" t="s">
        <v>11</v>
      </c>
      <c r="D3661" s="7" t="s">
        <v>95</v>
      </c>
      <c r="E3661" s="7">
        <v>1</v>
      </c>
      <c r="F3661" s="7" cm="1">
        <f t="array" ref="F3661">_xlfn.XLOOKUP(SALES!$D3661,TRIM(Table5[PRODUCTS]),Table5[SELLING PRICE])</f>
        <v>2500</v>
      </c>
      <c r="G3661" s="7">
        <f t="shared" si="114"/>
        <v>2500</v>
      </c>
      <c r="H3661" s="6" t="str">
        <f t="shared" si="115"/>
        <v>Jul</v>
      </c>
      <c r="I3661" s="5">
        <f>YEAR(SALES!$A3661)</f>
        <v>2025</v>
      </c>
    </row>
    <row r="3662" spans="1:9" x14ac:dyDescent="0.35">
      <c r="A3662" s="5" t="s">
        <v>1192</v>
      </c>
      <c r="B3662" s="5" t="s">
        <v>1195</v>
      </c>
      <c r="C3662" s="5" t="s">
        <v>11</v>
      </c>
      <c r="D3662" s="5" t="s">
        <v>95</v>
      </c>
      <c r="E3662" s="5">
        <v>4</v>
      </c>
      <c r="F3662" s="5" cm="1">
        <f t="array" ref="F3662">_xlfn.XLOOKUP(SALES!$D3662,TRIM(Table5[PRODUCTS]),Table5[SELLING PRICE])</f>
        <v>2500</v>
      </c>
      <c r="G3662" s="5">
        <f t="shared" si="114"/>
        <v>10000</v>
      </c>
      <c r="H3662" s="6" t="str">
        <f t="shared" si="115"/>
        <v>Jul</v>
      </c>
      <c r="I3662" s="5">
        <f>YEAR(SALES!$A3662)</f>
        <v>2025</v>
      </c>
    </row>
    <row r="3663" spans="1:9" x14ac:dyDescent="0.35">
      <c r="A3663" s="7" t="s">
        <v>1178</v>
      </c>
      <c r="B3663" s="7" t="s">
        <v>1183</v>
      </c>
      <c r="C3663" s="7" t="s">
        <v>11</v>
      </c>
      <c r="D3663" s="7" t="s">
        <v>95</v>
      </c>
      <c r="E3663" s="7">
        <v>9</v>
      </c>
      <c r="F3663" s="7" cm="1">
        <f t="array" ref="F3663">_xlfn.XLOOKUP(SALES!$D3663,TRIM(Table5[PRODUCTS]),Table5[SELLING PRICE])</f>
        <v>2500</v>
      </c>
      <c r="G3663" s="7">
        <f t="shared" si="114"/>
        <v>22500</v>
      </c>
      <c r="H3663" s="6" t="str">
        <f t="shared" si="115"/>
        <v>Jul</v>
      </c>
      <c r="I3663" s="7">
        <f>YEAR(SALES!$A3663)</f>
        <v>2025</v>
      </c>
    </row>
    <row r="3664" spans="1:9" x14ac:dyDescent="0.35">
      <c r="A3664" s="5" t="s">
        <v>1079</v>
      </c>
      <c r="B3664" s="5" t="s">
        <v>1085</v>
      </c>
      <c r="C3664" s="5" t="s">
        <v>11</v>
      </c>
      <c r="D3664" s="5" t="s">
        <v>95</v>
      </c>
      <c r="E3664" s="5">
        <v>12</v>
      </c>
      <c r="F3664" s="5" cm="1">
        <f t="array" ref="F3664">_xlfn.XLOOKUP(SALES!$D3664,TRIM(Table5[PRODUCTS]),Table5[SELLING PRICE])</f>
        <v>2500</v>
      </c>
      <c r="G3664" s="5">
        <f t="shared" si="114"/>
        <v>30000</v>
      </c>
      <c r="H3664" s="6" t="str">
        <f t="shared" si="115"/>
        <v>Jul</v>
      </c>
      <c r="I3664" s="5">
        <f>YEAR(SALES!$A3664)</f>
        <v>2025</v>
      </c>
    </row>
    <row r="3665" spans="1:9" x14ac:dyDescent="0.35">
      <c r="A3665" s="7" t="s">
        <v>1024</v>
      </c>
      <c r="B3665" s="7" t="s">
        <v>1023</v>
      </c>
      <c r="C3665" s="7" t="s">
        <v>11</v>
      </c>
      <c r="D3665" s="7" t="s">
        <v>95</v>
      </c>
      <c r="E3665" s="7">
        <v>4</v>
      </c>
      <c r="F3665" s="7" cm="1">
        <f t="array" ref="F3665">_xlfn.XLOOKUP(SALES!$D3665,TRIM(Table5[PRODUCTS]),Table5[SELLING PRICE])</f>
        <v>2500</v>
      </c>
      <c r="G3665" s="7">
        <f t="shared" si="114"/>
        <v>10000</v>
      </c>
      <c r="H3665" s="6" t="str">
        <f t="shared" si="115"/>
        <v>Aug</v>
      </c>
      <c r="I3665" s="5">
        <f>YEAR(SALES!$A3665)</f>
        <v>2025</v>
      </c>
    </row>
    <row r="3666" spans="1:9" x14ac:dyDescent="0.35">
      <c r="A3666" s="5" t="s">
        <v>999</v>
      </c>
      <c r="B3666" s="5" t="s">
        <v>1002</v>
      </c>
      <c r="C3666" s="5" t="s">
        <v>11</v>
      </c>
      <c r="D3666" s="5" t="s">
        <v>95</v>
      </c>
      <c r="E3666" s="5">
        <v>8</v>
      </c>
      <c r="F3666" s="5" cm="1">
        <f t="array" ref="F3666">_xlfn.XLOOKUP(SALES!$D3666,TRIM(Table5[PRODUCTS]),Table5[SELLING PRICE])</f>
        <v>2500</v>
      </c>
      <c r="G3666" s="5">
        <f t="shared" si="114"/>
        <v>20000</v>
      </c>
      <c r="H3666" s="6" t="str">
        <f t="shared" si="115"/>
        <v>Aug</v>
      </c>
      <c r="I3666" s="5">
        <f>YEAR(SALES!$A3666)</f>
        <v>2025</v>
      </c>
    </row>
    <row r="3667" spans="1:9" x14ac:dyDescent="0.35">
      <c r="A3667" s="7" t="s">
        <v>926</v>
      </c>
      <c r="B3667" s="7" t="s">
        <v>928</v>
      </c>
      <c r="C3667" s="7" t="s">
        <v>11</v>
      </c>
      <c r="D3667" s="7" t="s">
        <v>95</v>
      </c>
      <c r="E3667" s="7">
        <v>14</v>
      </c>
      <c r="F3667" s="7" cm="1">
        <f t="array" ref="F3667">_xlfn.XLOOKUP(SALES!$D3667,TRIM(Table5[PRODUCTS]),Table5[SELLING PRICE])</f>
        <v>2500</v>
      </c>
      <c r="G3667" s="7">
        <f t="shared" si="114"/>
        <v>35000</v>
      </c>
      <c r="H3667" s="6" t="str">
        <f t="shared" si="115"/>
        <v>Aug</v>
      </c>
      <c r="I3667" s="5">
        <f>YEAR(SALES!$A3667)</f>
        <v>2025</v>
      </c>
    </row>
    <row r="3668" spans="1:9" x14ac:dyDescent="0.35">
      <c r="A3668" s="5" t="s">
        <v>857</v>
      </c>
      <c r="B3668" s="5" t="s">
        <v>861</v>
      </c>
      <c r="C3668" s="5" t="s">
        <v>11</v>
      </c>
      <c r="D3668" s="5" t="s">
        <v>95</v>
      </c>
      <c r="E3668" s="5">
        <v>12</v>
      </c>
      <c r="F3668" s="5" cm="1">
        <f t="array" ref="F3668">_xlfn.XLOOKUP(SALES!$D3668,TRIM(Table5[PRODUCTS]),Table5[SELLING PRICE])</f>
        <v>2500</v>
      </c>
      <c r="G3668" s="5">
        <f t="shared" si="114"/>
        <v>30000</v>
      </c>
      <c r="H3668" s="6" t="str">
        <f t="shared" si="115"/>
        <v>Aug</v>
      </c>
      <c r="I3668" s="5">
        <f>YEAR(SALES!$A3668)</f>
        <v>2025</v>
      </c>
    </row>
    <row r="3669" spans="1:9" x14ac:dyDescent="0.35">
      <c r="A3669" s="7" t="s">
        <v>787</v>
      </c>
      <c r="B3669" s="7" t="s">
        <v>790</v>
      </c>
      <c r="C3669" s="7" t="s">
        <v>11</v>
      </c>
      <c r="D3669" s="7" t="s">
        <v>95</v>
      </c>
      <c r="E3669" s="7">
        <v>13</v>
      </c>
      <c r="F3669" s="7" cm="1">
        <f t="array" ref="F3669">_xlfn.XLOOKUP(SALES!$D3669,TRIM(Table5[PRODUCTS]),Table5[SELLING PRICE])</f>
        <v>2500</v>
      </c>
      <c r="G3669" s="7">
        <f t="shared" si="114"/>
        <v>32500</v>
      </c>
      <c r="H3669" s="6" t="str">
        <f t="shared" si="115"/>
        <v>Sept</v>
      </c>
      <c r="I3669" s="7">
        <f>YEAR(SALES!$A3669)</f>
        <v>2025</v>
      </c>
    </row>
    <row r="3670" spans="1:9" x14ac:dyDescent="0.35">
      <c r="A3670" s="5" t="s">
        <v>657</v>
      </c>
      <c r="B3670" s="5" t="s">
        <v>658</v>
      </c>
      <c r="C3670" s="5" t="s">
        <v>11</v>
      </c>
      <c r="D3670" s="5" t="s">
        <v>95</v>
      </c>
      <c r="E3670" s="5">
        <v>1</v>
      </c>
      <c r="F3670" s="5" cm="1">
        <f t="array" ref="F3670">_xlfn.XLOOKUP(SALES!$D3670,TRIM(Table5[PRODUCTS]),Table5[SELLING PRICE])</f>
        <v>2500</v>
      </c>
      <c r="G3670" s="5">
        <f t="shared" si="114"/>
        <v>2500</v>
      </c>
      <c r="H3670" s="6" t="str">
        <f t="shared" si="115"/>
        <v>Sept</v>
      </c>
      <c r="I3670" s="5">
        <f>YEAR(SALES!$A3670)</f>
        <v>2025</v>
      </c>
    </row>
    <row r="3671" spans="1:9" x14ac:dyDescent="0.35">
      <c r="A3671" s="7" t="s">
        <v>413</v>
      </c>
      <c r="B3671" s="7" t="s">
        <v>412</v>
      </c>
      <c r="C3671" s="7" t="s">
        <v>11</v>
      </c>
      <c r="D3671" s="7" t="s">
        <v>95</v>
      </c>
      <c r="E3671" s="7">
        <v>8</v>
      </c>
      <c r="F3671" s="7" cm="1">
        <f t="array" ref="F3671">_xlfn.XLOOKUP(SALES!$D3671,TRIM(Table5[PRODUCTS]),Table5[SELLING PRICE])</f>
        <v>2500</v>
      </c>
      <c r="G3671" s="7">
        <f t="shared" si="114"/>
        <v>20000</v>
      </c>
      <c r="H3671" s="6" t="str">
        <f t="shared" si="115"/>
        <v>Nov</v>
      </c>
      <c r="I3671" s="5">
        <f>YEAR(SALES!$A3671)</f>
        <v>2025</v>
      </c>
    </row>
    <row r="3672" spans="1:9" x14ac:dyDescent="0.35">
      <c r="A3672" s="5" t="s">
        <v>258</v>
      </c>
      <c r="B3672" s="5" t="s">
        <v>269</v>
      </c>
      <c r="C3672" s="5" t="s">
        <v>11</v>
      </c>
      <c r="D3672" s="5" t="s">
        <v>95</v>
      </c>
      <c r="E3672" s="5">
        <v>12</v>
      </c>
      <c r="F3672" s="5" cm="1">
        <f t="array" ref="F3672">_xlfn.XLOOKUP(SALES!$D3672,TRIM(Table5[PRODUCTS]),Table5[SELLING PRICE])</f>
        <v>2500</v>
      </c>
      <c r="G3672" s="5">
        <f t="shared" si="114"/>
        <v>30000</v>
      </c>
      <c r="H3672" s="6" t="str">
        <f t="shared" si="115"/>
        <v>Dec</v>
      </c>
      <c r="I3672" s="5">
        <f>YEAR(SALES!$A3672)</f>
        <v>2025</v>
      </c>
    </row>
    <row r="3673" spans="1:9" x14ac:dyDescent="0.35">
      <c r="A3673" s="7" t="s">
        <v>194</v>
      </c>
      <c r="B3673" s="7" t="s">
        <v>201</v>
      </c>
      <c r="C3673" s="7" t="s">
        <v>11</v>
      </c>
      <c r="D3673" s="7" t="s">
        <v>95</v>
      </c>
      <c r="E3673" s="7">
        <v>11</v>
      </c>
      <c r="F3673" s="7" cm="1">
        <f t="array" ref="F3673">_xlfn.XLOOKUP(SALES!$D3673,TRIM(Table5[PRODUCTS]),Table5[SELLING PRICE])</f>
        <v>2500</v>
      </c>
      <c r="G3673" s="7">
        <f t="shared" si="114"/>
        <v>27500</v>
      </c>
      <c r="H3673" s="6" t="str">
        <f t="shared" si="115"/>
        <v>Dec</v>
      </c>
      <c r="I3673" s="5">
        <f>YEAR(SALES!$A3673)</f>
        <v>2025</v>
      </c>
    </row>
    <row r="3674" spans="1:9" x14ac:dyDescent="0.35">
      <c r="A3674" s="5" t="s">
        <v>194</v>
      </c>
      <c r="B3674" s="5" t="s">
        <v>196</v>
      </c>
      <c r="C3674" s="5" t="s">
        <v>11</v>
      </c>
      <c r="D3674" s="5" t="s">
        <v>95</v>
      </c>
      <c r="E3674" s="5">
        <v>8</v>
      </c>
      <c r="F3674" s="5" cm="1">
        <f t="array" ref="F3674">_xlfn.XLOOKUP(SALES!$D3674,TRIM(Table5[PRODUCTS]),Table5[SELLING PRICE])</f>
        <v>2500</v>
      </c>
      <c r="G3674" s="5">
        <f t="shared" si="114"/>
        <v>20000</v>
      </c>
      <c r="H3674" s="6" t="str">
        <f t="shared" si="115"/>
        <v>Dec</v>
      </c>
      <c r="I3674" s="5">
        <f>YEAR(SALES!$A3674)</f>
        <v>2025</v>
      </c>
    </row>
    <row r="3675" spans="1:9" x14ac:dyDescent="0.35">
      <c r="A3675" s="7" t="s">
        <v>168</v>
      </c>
      <c r="B3675" s="7" t="s">
        <v>174</v>
      </c>
      <c r="C3675" s="7" t="s">
        <v>11</v>
      </c>
      <c r="D3675" s="7" t="s">
        <v>95</v>
      </c>
      <c r="E3675" s="7">
        <v>1</v>
      </c>
      <c r="F3675" s="7" cm="1">
        <f t="array" ref="F3675">_xlfn.XLOOKUP(SALES!$D3675,TRIM(Table5[PRODUCTS]),Table5[SELLING PRICE])</f>
        <v>2500</v>
      </c>
      <c r="G3675" s="7">
        <f t="shared" si="114"/>
        <v>2500</v>
      </c>
      <c r="H3675" s="6" t="str">
        <f t="shared" si="115"/>
        <v>Dec</v>
      </c>
      <c r="I3675" s="7">
        <f>YEAR(SALES!$A3675)</f>
        <v>2025</v>
      </c>
    </row>
    <row r="3676" spans="1:9" x14ac:dyDescent="0.35">
      <c r="A3676" s="5" t="s">
        <v>94</v>
      </c>
      <c r="B3676" s="5" t="s">
        <v>102</v>
      </c>
      <c r="C3676" s="5" t="s">
        <v>11</v>
      </c>
      <c r="D3676" s="5" t="s">
        <v>95</v>
      </c>
      <c r="E3676" s="5">
        <v>1</v>
      </c>
      <c r="F3676" s="5" cm="1">
        <f t="array" ref="F3676">_xlfn.XLOOKUP(SALES!$D3676,TRIM(Table5[PRODUCTS]),Table5[SELLING PRICE])</f>
        <v>2500</v>
      </c>
      <c r="G3676" s="5">
        <f t="shared" si="114"/>
        <v>2500</v>
      </c>
      <c r="H3676" s="6" t="str">
        <f t="shared" si="115"/>
        <v>Dec</v>
      </c>
      <c r="I3676" s="5">
        <f>YEAR(SALES!$A3676)</f>
        <v>2025</v>
      </c>
    </row>
    <row r="3677" spans="1:9" x14ac:dyDescent="0.35">
      <c r="A3677" s="7" t="s">
        <v>94</v>
      </c>
      <c r="B3677" s="7" t="s">
        <v>96</v>
      </c>
      <c r="C3677" s="7" t="s">
        <v>11</v>
      </c>
      <c r="D3677" s="7" t="s">
        <v>95</v>
      </c>
      <c r="E3677" s="7">
        <v>14</v>
      </c>
      <c r="F3677" s="7" cm="1">
        <f t="array" ref="F3677">_xlfn.XLOOKUP(SALES!$D3677,TRIM(Table5[PRODUCTS]),Table5[SELLING PRICE])</f>
        <v>2500</v>
      </c>
      <c r="G3677" s="7">
        <f t="shared" si="114"/>
        <v>35000</v>
      </c>
      <c r="H3677" s="6" t="str">
        <f t="shared" si="115"/>
        <v>Dec</v>
      </c>
      <c r="I3677" s="5">
        <f>YEAR(SALES!$A3677)</f>
        <v>2025</v>
      </c>
    </row>
    <row r="3678" spans="1:9" x14ac:dyDescent="0.35">
      <c r="A3678" s="5" t="s">
        <v>6746</v>
      </c>
      <c r="B3678" s="5" t="s">
        <v>6748</v>
      </c>
      <c r="C3678" s="5" t="s">
        <v>30</v>
      </c>
      <c r="D3678" s="5" t="s">
        <v>41</v>
      </c>
      <c r="E3678" s="5">
        <v>8</v>
      </c>
      <c r="F3678" s="5" cm="1">
        <f t="array" ref="F3678">_xlfn.XLOOKUP(SALES!$D3678,TRIM(Table5[PRODUCTS]),Table5[SELLING PRICE])</f>
        <v>1000</v>
      </c>
      <c r="G3678" s="5">
        <f t="shared" si="114"/>
        <v>8000</v>
      </c>
      <c r="H3678" s="6" t="str">
        <f t="shared" si="115"/>
        <v>Mar</v>
      </c>
      <c r="I3678" s="5">
        <f>YEAR(SALES!$A3678)</f>
        <v>2023</v>
      </c>
    </row>
    <row r="3679" spans="1:9" x14ac:dyDescent="0.35">
      <c r="A3679" s="7" t="s">
        <v>6501</v>
      </c>
      <c r="B3679" s="7" t="s">
        <v>6510</v>
      </c>
      <c r="C3679" s="7" t="s">
        <v>30</v>
      </c>
      <c r="D3679" s="7" t="s">
        <v>41</v>
      </c>
      <c r="E3679" s="7">
        <v>14</v>
      </c>
      <c r="F3679" s="7" cm="1">
        <f t="array" ref="F3679">_xlfn.XLOOKUP(SALES!$D3679,TRIM(Table5[PRODUCTS]),Table5[SELLING PRICE])</f>
        <v>1000</v>
      </c>
      <c r="G3679" s="7">
        <f t="shared" si="114"/>
        <v>14000</v>
      </c>
      <c r="H3679" s="6" t="str">
        <f t="shared" si="115"/>
        <v>Apr</v>
      </c>
      <c r="I3679" s="5">
        <f>YEAR(SALES!$A3679)</f>
        <v>2023</v>
      </c>
    </row>
    <row r="3680" spans="1:9" x14ac:dyDescent="0.35">
      <c r="A3680" s="5" t="s">
        <v>6466</v>
      </c>
      <c r="B3680" s="5" t="s">
        <v>6465</v>
      </c>
      <c r="C3680" s="5" t="s">
        <v>30</v>
      </c>
      <c r="D3680" s="5" t="s">
        <v>41</v>
      </c>
      <c r="E3680" s="5">
        <v>15</v>
      </c>
      <c r="F3680" s="5" cm="1">
        <f t="array" ref="F3680">_xlfn.XLOOKUP(SALES!$D3680,TRIM(Table5[PRODUCTS]),Table5[SELLING PRICE])</f>
        <v>1000</v>
      </c>
      <c r="G3680" s="5">
        <f t="shared" si="114"/>
        <v>15000</v>
      </c>
      <c r="H3680" s="6" t="str">
        <f t="shared" si="115"/>
        <v>Apr</v>
      </c>
      <c r="I3680" s="5">
        <f>YEAR(SALES!$A3680)</f>
        <v>2023</v>
      </c>
    </row>
    <row r="3681" spans="1:9" x14ac:dyDescent="0.35">
      <c r="A3681" s="7" t="s">
        <v>6403</v>
      </c>
      <c r="B3681" s="7" t="s">
        <v>6407</v>
      </c>
      <c r="C3681" s="7" t="s">
        <v>30</v>
      </c>
      <c r="D3681" s="7" t="s">
        <v>41</v>
      </c>
      <c r="E3681" s="7">
        <v>11</v>
      </c>
      <c r="F3681" s="7" cm="1">
        <f t="array" ref="F3681">_xlfn.XLOOKUP(SALES!$D3681,TRIM(Table5[PRODUCTS]),Table5[SELLING PRICE])</f>
        <v>1000</v>
      </c>
      <c r="G3681" s="7">
        <f t="shared" si="114"/>
        <v>11000</v>
      </c>
      <c r="H3681" s="6" t="str">
        <f t="shared" si="115"/>
        <v>Apr</v>
      </c>
      <c r="I3681" s="7">
        <f>YEAR(SALES!$A3681)</f>
        <v>2023</v>
      </c>
    </row>
    <row r="3682" spans="1:9" x14ac:dyDescent="0.35">
      <c r="A3682" s="5" t="s">
        <v>6309</v>
      </c>
      <c r="B3682" s="5" t="s">
        <v>6312</v>
      </c>
      <c r="C3682" s="5" t="s">
        <v>30</v>
      </c>
      <c r="D3682" s="5" t="s">
        <v>41</v>
      </c>
      <c r="E3682" s="5">
        <v>2</v>
      </c>
      <c r="F3682" s="5" cm="1">
        <f t="array" ref="F3682">_xlfn.XLOOKUP(SALES!$D3682,TRIM(Table5[PRODUCTS]),Table5[SELLING PRICE])</f>
        <v>1000</v>
      </c>
      <c r="G3682" s="5">
        <f t="shared" si="114"/>
        <v>2000</v>
      </c>
      <c r="H3682" s="6" t="str">
        <f t="shared" si="115"/>
        <v>May</v>
      </c>
      <c r="I3682" s="5">
        <f>YEAR(SALES!$A3682)</f>
        <v>2023</v>
      </c>
    </row>
    <row r="3683" spans="1:9" x14ac:dyDescent="0.35">
      <c r="A3683" s="7" t="s">
        <v>6140</v>
      </c>
      <c r="B3683" s="7" t="s">
        <v>6147</v>
      </c>
      <c r="C3683" s="7" t="s">
        <v>30</v>
      </c>
      <c r="D3683" s="7" t="s">
        <v>41</v>
      </c>
      <c r="E3683" s="7">
        <v>13</v>
      </c>
      <c r="F3683" s="7" cm="1">
        <f t="array" ref="F3683">_xlfn.XLOOKUP(SALES!$D3683,TRIM(Table5[PRODUCTS]),Table5[SELLING PRICE])</f>
        <v>1000</v>
      </c>
      <c r="G3683" s="7">
        <f t="shared" si="114"/>
        <v>13000</v>
      </c>
      <c r="H3683" s="6" t="str">
        <f t="shared" si="115"/>
        <v>May</v>
      </c>
      <c r="I3683" s="5">
        <f>YEAR(SALES!$A3683)</f>
        <v>2023</v>
      </c>
    </row>
    <row r="3684" spans="1:9" x14ac:dyDescent="0.35">
      <c r="A3684" s="5" t="s">
        <v>6093</v>
      </c>
      <c r="B3684" s="5" t="s">
        <v>6095</v>
      </c>
      <c r="C3684" s="5" t="s">
        <v>30</v>
      </c>
      <c r="D3684" s="5" t="s">
        <v>41</v>
      </c>
      <c r="E3684" s="5">
        <v>5</v>
      </c>
      <c r="F3684" s="5" cm="1">
        <f t="array" ref="F3684">_xlfn.XLOOKUP(SALES!$D3684,TRIM(Table5[PRODUCTS]),Table5[SELLING PRICE])</f>
        <v>1000</v>
      </c>
      <c r="G3684" s="5">
        <f t="shared" si="114"/>
        <v>5000</v>
      </c>
      <c r="H3684" s="6" t="str">
        <f t="shared" si="115"/>
        <v>Jun</v>
      </c>
      <c r="I3684" s="5">
        <f>YEAR(SALES!$A3684)</f>
        <v>2023</v>
      </c>
    </row>
    <row r="3685" spans="1:9" x14ac:dyDescent="0.35">
      <c r="A3685" s="7" t="s">
        <v>5896</v>
      </c>
      <c r="B3685" s="7" t="s">
        <v>5898</v>
      </c>
      <c r="C3685" s="7" t="s">
        <v>30</v>
      </c>
      <c r="D3685" s="7" t="s">
        <v>41</v>
      </c>
      <c r="E3685" s="7">
        <v>5</v>
      </c>
      <c r="F3685" s="7" cm="1">
        <f t="array" ref="F3685">_xlfn.XLOOKUP(SALES!$D3685,TRIM(Table5[PRODUCTS]),Table5[SELLING PRICE])</f>
        <v>1000</v>
      </c>
      <c r="G3685" s="7">
        <f t="shared" si="114"/>
        <v>5000</v>
      </c>
      <c r="H3685" s="6" t="str">
        <f t="shared" si="115"/>
        <v>Jul</v>
      </c>
      <c r="I3685" s="5">
        <f>YEAR(SALES!$A3685)</f>
        <v>2023</v>
      </c>
    </row>
    <row r="3686" spans="1:9" x14ac:dyDescent="0.35">
      <c r="A3686" s="5" t="s">
        <v>5799</v>
      </c>
      <c r="B3686" s="5" t="s">
        <v>5801</v>
      </c>
      <c r="C3686" s="5" t="s">
        <v>30</v>
      </c>
      <c r="D3686" s="5" t="s">
        <v>41</v>
      </c>
      <c r="E3686" s="5">
        <v>4</v>
      </c>
      <c r="F3686" s="5" cm="1">
        <f t="array" ref="F3686">_xlfn.XLOOKUP(SALES!$D3686,TRIM(Table5[PRODUCTS]),Table5[SELLING PRICE])</f>
        <v>1000</v>
      </c>
      <c r="G3686" s="5">
        <f t="shared" si="114"/>
        <v>4000</v>
      </c>
      <c r="H3686" s="6" t="str">
        <f t="shared" si="115"/>
        <v>Jul</v>
      </c>
      <c r="I3686" s="5">
        <f>YEAR(SALES!$A3686)</f>
        <v>2023</v>
      </c>
    </row>
    <row r="3687" spans="1:9" x14ac:dyDescent="0.35">
      <c r="A3687" s="7" t="s">
        <v>5740</v>
      </c>
      <c r="B3687" s="7" t="s">
        <v>5742</v>
      </c>
      <c r="C3687" s="7" t="s">
        <v>30</v>
      </c>
      <c r="D3687" s="7" t="s">
        <v>41</v>
      </c>
      <c r="E3687" s="7">
        <v>1</v>
      </c>
      <c r="F3687" s="7" cm="1">
        <f t="array" ref="F3687">_xlfn.XLOOKUP(SALES!$D3687,TRIM(Table5[PRODUCTS]),Table5[SELLING PRICE])</f>
        <v>1000</v>
      </c>
      <c r="G3687" s="7">
        <f t="shared" si="114"/>
        <v>1000</v>
      </c>
      <c r="H3687" s="6" t="str">
        <f t="shared" si="115"/>
        <v>Jul</v>
      </c>
      <c r="I3687" s="7">
        <f>YEAR(SALES!$A3687)</f>
        <v>2023</v>
      </c>
    </row>
    <row r="3688" spans="1:9" x14ac:dyDescent="0.35">
      <c r="A3688" s="5" t="s">
        <v>5701</v>
      </c>
      <c r="B3688" s="5" t="s">
        <v>5702</v>
      </c>
      <c r="C3688" s="5" t="s">
        <v>30</v>
      </c>
      <c r="D3688" s="5" t="s">
        <v>41</v>
      </c>
      <c r="E3688" s="5">
        <v>5</v>
      </c>
      <c r="F3688" s="5" cm="1">
        <f t="array" ref="F3688">_xlfn.XLOOKUP(SALES!$D3688,TRIM(Table5[PRODUCTS]),Table5[SELLING PRICE])</f>
        <v>1000</v>
      </c>
      <c r="G3688" s="5">
        <f t="shared" si="114"/>
        <v>5000</v>
      </c>
      <c r="H3688" s="6" t="str">
        <f t="shared" si="115"/>
        <v>Aug</v>
      </c>
      <c r="I3688" s="5">
        <f>YEAR(SALES!$A3688)</f>
        <v>2023</v>
      </c>
    </row>
    <row r="3689" spans="1:9" x14ac:dyDescent="0.35">
      <c r="A3689" s="7" t="s">
        <v>5602</v>
      </c>
      <c r="B3689" s="7" t="s">
        <v>5601</v>
      </c>
      <c r="C3689" s="7" t="s">
        <v>30</v>
      </c>
      <c r="D3689" s="7" t="s">
        <v>41</v>
      </c>
      <c r="E3689" s="7">
        <v>15</v>
      </c>
      <c r="F3689" s="7" cm="1">
        <f t="array" ref="F3689">_xlfn.XLOOKUP(SALES!$D3689,TRIM(Table5[PRODUCTS]),Table5[SELLING PRICE])</f>
        <v>1000</v>
      </c>
      <c r="G3689" s="7">
        <f t="shared" si="114"/>
        <v>15000</v>
      </c>
      <c r="H3689" s="6" t="str">
        <f t="shared" si="115"/>
        <v>Aug</v>
      </c>
      <c r="I3689" s="5">
        <f>YEAR(SALES!$A3689)</f>
        <v>2023</v>
      </c>
    </row>
    <row r="3690" spans="1:9" x14ac:dyDescent="0.35">
      <c r="A3690" s="5" t="s">
        <v>5522</v>
      </c>
      <c r="B3690" s="5" t="s">
        <v>5523</v>
      </c>
      <c r="C3690" s="5" t="s">
        <v>30</v>
      </c>
      <c r="D3690" s="5" t="s">
        <v>41</v>
      </c>
      <c r="E3690" s="5">
        <v>7</v>
      </c>
      <c r="F3690" s="5" cm="1">
        <f t="array" ref="F3690">_xlfn.XLOOKUP(SALES!$D3690,TRIM(Table5[PRODUCTS]),Table5[SELLING PRICE])</f>
        <v>1000</v>
      </c>
      <c r="G3690" s="5">
        <f t="shared" si="114"/>
        <v>7000</v>
      </c>
      <c r="H3690" s="6" t="str">
        <f t="shared" si="115"/>
        <v>Sept</v>
      </c>
      <c r="I3690" s="5">
        <f>YEAR(SALES!$A3690)</f>
        <v>2023</v>
      </c>
    </row>
    <row r="3691" spans="1:9" x14ac:dyDescent="0.35">
      <c r="A3691" s="7" t="s">
        <v>5164</v>
      </c>
      <c r="B3691" s="7" t="s">
        <v>5163</v>
      </c>
      <c r="C3691" s="7" t="s">
        <v>30</v>
      </c>
      <c r="D3691" s="7" t="s">
        <v>41</v>
      </c>
      <c r="E3691" s="7">
        <v>6</v>
      </c>
      <c r="F3691" s="7" cm="1">
        <f t="array" ref="F3691">_xlfn.XLOOKUP(SALES!$D3691,TRIM(Table5[PRODUCTS]),Table5[SELLING PRICE])</f>
        <v>1000</v>
      </c>
      <c r="G3691" s="7">
        <f t="shared" si="114"/>
        <v>6000</v>
      </c>
      <c r="H3691" s="6" t="str">
        <f t="shared" si="115"/>
        <v>Oct</v>
      </c>
      <c r="I3691" s="5">
        <f>YEAR(SALES!$A3691)</f>
        <v>2023</v>
      </c>
    </row>
    <row r="3692" spans="1:9" x14ac:dyDescent="0.35">
      <c r="A3692" s="5" t="s">
        <v>5047</v>
      </c>
      <c r="B3692" s="5" t="s">
        <v>5048</v>
      </c>
      <c r="C3692" s="5" t="s">
        <v>30</v>
      </c>
      <c r="D3692" s="5" t="s">
        <v>41</v>
      </c>
      <c r="E3692" s="5">
        <v>1</v>
      </c>
      <c r="F3692" s="5" cm="1">
        <f t="array" ref="F3692">_xlfn.XLOOKUP(SALES!$D3692,TRIM(Table5[PRODUCTS]),Table5[SELLING PRICE])</f>
        <v>1000</v>
      </c>
      <c r="G3692" s="5">
        <f t="shared" si="114"/>
        <v>1000</v>
      </c>
      <c r="H3692" s="6" t="str">
        <f t="shared" si="115"/>
        <v>Nov</v>
      </c>
      <c r="I3692" s="5">
        <f>YEAR(SALES!$A3692)</f>
        <v>2023</v>
      </c>
    </row>
    <row r="3693" spans="1:9" x14ac:dyDescent="0.35">
      <c r="A3693" s="7" t="s">
        <v>5011</v>
      </c>
      <c r="B3693" s="7" t="s">
        <v>5012</v>
      </c>
      <c r="C3693" s="7" t="s">
        <v>30</v>
      </c>
      <c r="D3693" s="7" t="s">
        <v>41</v>
      </c>
      <c r="E3693" s="7">
        <v>9</v>
      </c>
      <c r="F3693" s="7" cm="1">
        <f t="array" ref="F3693">_xlfn.XLOOKUP(SALES!$D3693,TRIM(Table5[PRODUCTS]),Table5[SELLING PRICE])</f>
        <v>1000</v>
      </c>
      <c r="G3693" s="7">
        <f t="shared" si="114"/>
        <v>9000</v>
      </c>
      <c r="H3693" s="6" t="str">
        <f t="shared" si="115"/>
        <v>Nov</v>
      </c>
      <c r="I3693" s="7">
        <f>YEAR(SALES!$A3693)</f>
        <v>2023</v>
      </c>
    </row>
    <row r="3694" spans="1:9" x14ac:dyDescent="0.35">
      <c r="A3694" s="5" t="s">
        <v>4932</v>
      </c>
      <c r="B3694" s="5" t="s">
        <v>4933</v>
      </c>
      <c r="C3694" s="5" t="s">
        <v>30</v>
      </c>
      <c r="D3694" s="5" t="s">
        <v>41</v>
      </c>
      <c r="E3694" s="5">
        <v>14</v>
      </c>
      <c r="F3694" s="5" cm="1">
        <f t="array" ref="F3694">_xlfn.XLOOKUP(SALES!$D3694,TRIM(Table5[PRODUCTS]),Table5[SELLING PRICE])</f>
        <v>1000</v>
      </c>
      <c r="G3694" s="5">
        <f t="shared" si="114"/>
        <v>14000</v>
      </c>
      <c r="H3694" s="6" t="str">
        <f t="shared" si="115"/>
        <v>Dec</v>
      </c>
      <c r="I3694" s="5">
        <f>YEAR(SALES!$A3694)</f>
        <v>2023</v>
      </c>
    </row>
    <row r="3695" spans="1:9" x14ac:dyDescent="0.35">
      <c r="A3695" s="7" t="s">
        <v>4912</v>
      </c>
      <c r="B3695" s="7" t="s">
        <v>4913</v>
      </c>
      <c r="C3695" s="7" t="s">
        <v>30</v>
      </c>
      <c r="D3695" s="7" t="s">
        <v>41</v>
      </c>
      <c r="E3695" s="7">
        <v>6</v>
      </c>
      <c r="F3695" s="7" cm="1">
        <f t="array" ref="F3695">_xlfn.XLOOKUP(SALES!$D3695,TRIM(Table5[PRODUCTS]),Table5[SELLING PRICE])</f>
        <v>1000</v>
      </c>
      <c r="G3695" s="7">
        <f t="shared" si="114"/>
        <v>6000</v>
      </c>
      <c r="H3695" s="6" t="str">
        <f t="shared" si="115"/>
        <v>Dec</v>
      </c>
      <c r="I3695" s="5">
        <f>YEAR(SALES!$A3695)</f>
        <v>2023</v>
      </c>
    </row>
    <row r="3696" spans="1:9" x14ac:dyDescent="0.35">
      <c r="A3696" s="5" t="s">
        <v>4881</v>
      </c>
      <c r="B3696" s="5" t="s">
        <v>4889</v>
      </c>
      <c r="C3696" s="5" t="s">
        <v>30</v>
      </c>
      <c r="D3696" s="5" t="s">
        <v>41</v>
      </c>
      <c r="E3696" s="5">
        <v>3</v>
      </c>
      <c r="F3696" s="5" cm="1">
        <f t="array" ref="F3696">_xlfn.XLOOKUP(SALES!$D3696,TRIM(Table5[PRODUCTS]),Table5[SELLING PRICE])</f>
        <v>1000</v>
      </c>
      <c r="G3696" s="5">
        <f t="shared" si="114"/>
        <v>3000</v>
      </c>
      <c r="H3696" s="6" t="str">
        <f t="shared" si="115"/>
        <v>Dec</v>
      </c>
      <c r="I3696" s="5">
        <f>YEAR(SALES!$A3696)</f>
        <v>2023</v>
      </c>
    </row>
    <row r="3697" spans="1:9" x14ac:dyDescent="0.35">
      <c r="A3697" s="7" t="s">
        <v>4663</v>
      </c>
      <c r="B3697" s="7" t="s">
        <v>4668</v>
      </c>
      <c r="C3697" s="7" t="s">
        <v>30</v>
      </c>
      <c r="D3697" s="7" t="s">
        <v>41</v>
      </c>
      <c r="E3697" s="7">
        <v>5</v>
      </c>
      <c r="F3697" s="7" cm="1">
        <f t="array" ref="F3697">_xlfn.XLOOKUP(SALES!$D3697,TRIM(Table5[PRODUCTS]),Table5[SELLING PRICE])</f>
        <v>1000</v>
      </c>
      <c r="G3697" s="7">
        <f t="shared" si="114"/>
        <v>5000</v>
      </c>
      <c r="H3697" s="6" t="str">
        <f t="shared" si="115"/>
        <v>Jan</v>
      </c>
      <c r="I3697" s="5">
        <f>YEAR(SALES!$A3697)</f>
        <v>2024</v>
      </c>
    </row>
    <row r="3698" spans="1:9" x14ac:dyDescent="0.35">
      <c r="A3698" s="5" t="s">
        <v>4577</v>
      </c>
      <c r="B3698" s="5" t="s">
        <v>4582</v>
      </c>
      <c r="C3698" s="5" t="s">
        <v>30</v>
      </c>
      <c r="D3698" s="5" t="s">
        <v>41</v>
      </c>
      <c r="E3698" s="5">
        <v>2</v>
      </c>
      <c r="F3698" s="5" cm="1">
        <f t="array" ref="F3698">_xlfn.XLOOKUP(SALES!$D3698,TRIM(Table5[PRODUCTS]),Table5[SELLING PRICE])</f>
        <v>1000</v>
      </c>
      <c r="G3698" s="5">
        <f t="shared" si="114"/>
        <v>2000</v>
      </c>
      <c r="H3698" s="6" t="str">
        <f t="shared" si="115"/>
        <v>Jan</v>
      </c>
      <c r="I3698" s="5">
        <f>YEAR(SALES!$A3698)</f>
        <v>2024</v>
      </c>
    </row>
    <row r="3699" spans="1:9" x14ac:dyDescent="0.35">
      <c r="A3699" s="7" t="s">
        <v>4513</v>
      </c>
      <c r="B3699" s="7" t="s">
        <v>4515</v>
      </c>
      <c r="C3699" s="7" t="s">
        <v>30</v>
      </c>
      <c r="D3699" s="7" t="s">
        <v>41</v>
      </c>
      <c r="E3699" s="7">
        <v>9</v>
      </c>
      <c r="F3699" s="7" cm="1">
        <f t="array" ref="F3699">_xlfn.XLOOKUP(SALES!$D3699,TRIM(Table5[PRODUCTS]),Table5[SELLING PRICE])</f>
        <v>1000</v>
      </c>
      <c r="G3699" s="7">
        <f t="shared" si="114"/>
        <v>9000</v>
      </c>
      <c r="H3699" s="6" t="str">
        <f t="shared" si="115"/>
        <v>Feb</v>
      </c>
      <c r="I3699" s="7">
        <f>YEAR(SALES!$A3699)</f>
        <v>2024</v>
      </c>
    </row>
    <row r="3700" spans="1:9" x14ac:dyDescent="0.35">
      <c r="A3700" s="5" t="s">
        <v>4485</v>
      </c>
      <c r="B3700" s="5" t="s">
        <v>4484</v>
      </c>
      <c r="C3700" s="5" t="s">
        <v>30</v>
      </c>
      <c r="D3700" s="5" t="s">
        <v>41</v>
      </c>
      <c r="E3700" s="5">
        <v>8</v>
      </c>
      <c r="F3700" s="5" cm="1">
        <f t="array" ref="F3700">_xlfn.XLOOKUP(SALES!$D3700,TRIM(Table5[PRODUCTS]),Table5[SELLING PRICE])</f>
        <v>1000</v>
      </c>
      <c r="G3700" s="5">
        <f t="shared" si="114"/>
        <v>8000</v>
      </c>
      <c r="H3700" s="6" t="str">
        <f t="shared" si="115"/>
        <v>Feb</v>
      </c>
      <c r="I3700" s="5">
        <f>YEAR(SALES!$A3700)</f>
        <v>2024</v>
      </c>
    </row>
    <row r="3701" spans="1:9" x14ac:dyDescent="0.35">
      <c r="A3701" s="7" t="s">
        <v>4357</v>
      </c>
      <c r="B3701" s="7" t="s">
        <v>4358</v>
      </c>
      <c r="C3701" s="7" t="s">
        <v>30</v>
      </c>
      <c r="D3701" s="7" t="s">
        <v>41</v>
      </c>
      <c r="E3701" s="7">
        <v>7</v>
      </c>
      <c r="F3701" s="7" cm="1">
        <f t="array" ref="F3701">_xlfn.XLOOKUP(SALES!$D3701,TRIM(Table5[PRODUCTS]),Table5[SELLING PRICE])</f>
        <v>1000</v>
      </c>
      <c r="G3701" s="7">
        <f t="shared" si="114"/>
        <v>7000</v>
      </c>
      <c r="H3701" s="6" t="str">
        <f t="shared" si="115"/>
        <v>Mar</v>
      </c>
      <c r="I3701" s="5">
        <f>YEAR(SALES!$A3701)</f>
        <v>2024</v>
      </c>
    </row>
    <row r="3702" spans="1:9" x14ac:dyDescent="0.35">
      <c r="A3702" s="5" t="s">
        <v>4148</v>
      </c>
      <c r="B3702" s="5" t="s">
        <v>4150</v>
      </c>
      <c r="C3702" s="5" t="s">
        <v>30</v>
      </c>
      <c r="D3702" s="5" t="s">
        <v>41</v>
      </c>
      <c r="E3702" s="5">
        <v>15</v>
      </c>
      <c r="F3702" s="5" cm="1">
        <f t="array" ref="F3702">_xlfn.XLOOKUP(SALES!$D3702,TRIM(Table5[PRODUCTS]),Table5[SELLING PRICE])</f>
        <v>1000</v>
      </c>
      <c r="G3702" s="5">
        <f t="shared" si="114"/>
        <v>15000</v>
      </c>
      <c r="H3702" s="6" t="str">
        <f t="shared" si="115"/>
        <v>Apr</v>
      </c>
      <c r="I3702" s="5">
        <f>YEAR(SALES!$A3702)</f>
        <v>2024</v>
      </c>
    </row>
    <row r="3703" spans="1:9" x14ac:dyDescent="0.35">
      <c r="A3703" s="7" t="s">
        <v>4002</v>
      </c>
      <c r="B3703" s="7" t="s">
        <v>4005</v>
      </c>
      <c r="C3703" s="7" t="s">
        <v>30</v>
      </c>
      <c r="D3703" s="7" t="s">
        <v>41</v>
      </c>
      <c r="E3703" s="7">
        <v>10</v>
      </c>
      <c r="F3703" s="7" cm="1">
        <f t="array" ref="F3703">_xlfn.XLOOKUP(SALES!$D3703,TRIM(Table5[PRODUCTS]),Table5[SELLING PRICE])</f>
        <v>1000</v>
      </c>
      <c r="G3703" s="7">
        <f t="shared" si="114"/>
        <v>10000</v>
      </c>
      <c r="H3703" s="6" t="str">
        <f t="shared" si="115"/>
        <v>Apr</v>
      </c>
      <c r="I3703" s="5">
        <f>YEAR(SALES!$A3703)</f>
        <v>2024</v>
      </c>
    </row>
    <row r="3704" spans="1:9" x14ac:dyDescent="0.35">
      <c r="A3704" s="5" t="s">
        <v>3979</v>
      </c>
      <c r="B3704" s="5" t="s">
        <v>3982</v>
      </c>
      <c r="C3704" s="5" t="s">
        <v>30</v>
      </c>
      <c r="D3704" s="5" t="s">
        <v>41</v>
      </c>
      <c r="E3704" s="5">
        <v>3</v>
      </c>
      <c r="F3704" s="5" cm="1">
        <f t="array" ref="F3704">_xlfn.XLOOKUP(SALES!$D3704,TRIM(Table5[PRODUCTS]),Table5[SELLING PRICE])</f>
        <v>1000</v>
      </c>
      <c r="G3704" s="5">
        <f t="shared" si="114"/>
        <v>3000</v>
      </c>
      <c r="H3704" s="6" t="str">
        <f t="shared" si="115"/>
        <v>May</v>
      </c>
      <c r="I3704" s="5">
        <f>YEAR(SALES!$A3704)</f>
        <v>2024</v>
      </c>
    </row>
    <row r="3705" spans="1:9" x14ac:dyDescent="0.35">
      <c r="A3705" s="7" t="s">
        <v>3975</v>
      </c>
      <c r="B3705" s="7" t="s">
        <v>3977</v>
      </c>
      <c r="C3705" s="7" t="s">
        <v>30</v>
      </c>
      <c r="D3705" s="7" t="s">
        <v>41</v>
      </c>
      <c r="E3705" s="7">
        <v>11</v>
      </c>
      <c r="F3705" s="7" cm="1">
        <f t="array" ref="F3705">_xlfn.XLOOKUP(SALES!$D3705,TRIM(Table5[PRODUCTS]),Table5[SELLING PRICE])</f>
        <v>1000</v>
      </c>
      <c r="G3705" s="7">
        <f t="shared" si="114"/>
        <v>11000</v>
      </c>
      <c r="H3705" s="6" t="str">
        <f t="shared" si="115"/>
        <v>May</v>
      </c>
      <c r="I3705" s="7">
        <f>YEAR(SALES!$A3705)</f>
        <v>2024</v>
      </c>
    </row>
    <row r="3706" spans="1:9" x14ac:dyDescent="0.35">
      <c r="A3706" s="5" t="s">
        <v>3968</v>
      </c>
      <c r="B3706" s="5" t="s">
        <v>3967</v>
      </c>
      <c r="C3706" s="5" t="s">
        <v>30</v>
      </c>
      <c r="D3706" s="5" t="s">
        <v>41</v>
      </c>
      <c r="E3706" s="5">
        <v>8</v>
      </c>
      <c r="F3706" s="5" cm="1">
        <f t="array" ref="F3706">_xlfn.XLOOKUP(SALES!$D3706,TRIM(Table5[PRODUCTS]),Table5[SELLING PRICE])</f>
        <v>1000</v>
      </c>
      <c r="G3706" s="5">
        <f t="shared" si="114"/>
        <v>8000</v>
      </c>
      <c r="H3706" s="6" t="str">
        <f t="shared" si="115"/>
        <v>May</v>
      </c>
      <c r="I3706" s="5">
        <f>YEAR(SALES!$A3706)</f>
        <v>2024</v>
      </c>
    </row>
    <row r="3707" spans="1:9" x14ac:dyDescent="0.35">
      <c r="A3707" s="7" t="s">
        <v>3892</v>
      </c>
      <c r="B3707" s="7" t="s">
        <v>3893</v>
      </c>
      <c r="C3707" s="7" t="s">
        <v>30</v>
      </c>
      <c r="D3707" s="7" t="s">
        <v>41</v>
      </c>
      <c r="E3707" s="7">
        <v>2</v>
      </c>
      <c r="F3707" s="7" cm="1">
        <f t="array" ref="F3707">_xlfn.XLOOKUP(SALES!$D3707,TRIM(Table5[PRODUCTS]),Table5[SELLING PRICE])</f>
        <v>1000</v>
      </c>
      <c r="G3707" s="7">
        <f t="shared" si="114"/>
        <v>2000</v>
      </c>
      <c r="H3707" s="6" t="str">
        <f t="shared" si="115"/>
        <v>May</v>
      </c>
      <c r="I3707" s="5">
        <f>YEAR(SALES!$A3707)</f>
        <v>2024</v>
      </c>
    </row>
    <row r="3708" spans="1:9" x14ac:dyDescent="0.35">
      <c r="A3708" s="5" t="s">
        <v>3496</v>
      </c>
      <c r="B3708" s="5" t="s">
        <v>3501</v>
      </c>
      <c r="C3708" s="5" t="s">
        <v>30</v>
      </c>
      <c r="D3708" s="5" t="s">
        <v>41</v>
      </c>
      <c r="E3708" s="5">
        <v>9</v>
      </c>
      <c r="F3708" s="5" cm="1">
        <f t="array" ref="F3708">_xlfn.XLOOKUP(SALES!$D3708,TRIM(Table5[PRODUCTS]),Table5[SELLING PRICE])</f>
        <v>1000</v>
      </c>
      <c r="G3708" s="5">
        <f t="shared" si="114"/>
        <v>9000</v>
      </c>
      <c r="H3708" s="6" t="str">
        <f t="shared" si="115"/>
        <v>Jul</v>
      </c>
      <c r="I3708" s="5">
        <f>YEAR(SALES!$A3708)</f>
        <v>2024</v>
      </c>
    </row>
    <row r="3709" spans="1:9" x14ac:dyDescent="0.35">
      <c r="A3709" s="7" t="s">
        <v>3468</v>
      </c>
      <c r="B3709" s="7" t="s">
        <v>3470</v>
      </c>
      <c r="C3709" s="7" t="s">
        <v>30</v>
      </c>
      <c r="D3709" s="7" t="s">
        <v>41</v>
      </c>
      <c r="E3709" s="7">
        <v>8</v>
      </c>
      <c r="F3709" s="7" cm="1">
        <f t="array" ref="F3709">_xlfn.XLOOKUP(SALES!$D3709,TRIM(Table5[PRODUCTS]),Table5[SELLING PRICE])</f>
        <v>1000</v>
      </c>
      <c r="G3709" s="7">
        <f t="shared" si="114"/>
        <v>8000</v>
      </c>
      <c r="H3709" s="6" t="str">
        <f t="shared" si="115"/>
        <v>Jul</v>
      </c>
      <c r="I3709" s="5">
        <f>YEAR(SALES!$A3709)</f>
        <v>2024</v>
      </c>
    </row>
    <row r="3710" spans="1:9" x14ac:dyDescent="0.35">
      <c r="A3710" s="5" t="s">
        <v>3406</v>
      </c>
      <c r="B3710" s="5" t="s">
        <v>3405</v>
      </c>
      <c r="C3710" s="5" t="s">
        <v>30</v>
      </c>
      <c r="D3710" s="5" t="s">
        <v>41</v>
      </c>
      <c r="E3710" s="5">
        <v>4</v>
      </c>
      <c r="F3710" s="5" cm="1">
        <f t="array" ref="F3710">_xlfn.XLOOKUP(SALES!$D3710,TRIM(Table5[PRODUCTS]),Table5[SELLING PRICE])</f>
        <v>1000</v>
      </c>
      <c r="G3710" s="5">
        <f t="shared" si="114"/>
        <v>4000</v>
      </c>
      <c r="H3710" s="6" t="str">
        <f t="shared" si="115"/>
        <v>Jul</v>
      </c>
      <c r="I3710" s="5">
        <f>YEAR(SALES!$A3710)</f>
        <v>2024</v>
      </c>
    </row>
    <row r="3711" spans="1:9" x14ac:dyDescent="0.35">
      <c r="A3711" s="7" t="s">
        <v>3253</v>
      </c>
      <c r="B3711" s="7" t="s">
        <v>3257</v>
      </c>
      <c r="C3711" s="7" t="s">
        <v>30</v>
      </c>
      <c r="D3711" s="7" t="s">
        <v>41</v>
      </c>
      <c r="E3711" s="7">
        <v>1</v>
      </c>
      <c r="F3711" s="7" cm="1">
        <f t="array" ref="F3711">_xlfn.XLOOKUP(SALES!$D3711,TRIM(Table5[PRODUCTS]),Table5[SELLING PRICE])</f>
        <v>1000</v>
      </c>
      <c r="G3711" s="7">
        <f t="shared" si="114"/>
        <v>1000</v>
      </c>
      <c r="H3711" s="6" t="str">
        <f t="shared" si="115"/>
        <v>Aug</v>
      </c>
      <c r="I3711" s="7">
        <f>YEAR(SALES!$A3711)</f>
        <v>2024</v>
      </c>
    </row>
    <row r="3712" spans="1:9" x14ac:dyDescent="0.35">
      <c r="A3712" s="5" t="s">
        <v>3121</v>
      </c>
      <c r="B3712" s="5" t="s">
        <v>3123</v>
      </c>
      <c r="C3712" s="5" t="s">
        <v>30</v>
      </c>
      <c r="D3712" s="5" t="s">
        <v>41</v>
      </c>
      <c r="E3712" s="5">
        <v>13</v>
      </c>
      <c r="F3712" s="5" cm="1">
        <f t="array" ref="F3712">_xlfn.XLOOKUP(SALES!$D3712,TRIM(Table5[PRODUCTS]),Table5[SELLING PRICE])</f>
        <v>1000</v>
      </c>
      <c r="G3712" s="5">
        <f t="shared" si="114"/>
        <v>13000</v>
      </c>
      <c r="H3712" s="6" t="str">
        <f t="shared" si="115"/>
        <v>Sept</v>
      </c>
      <c r="I3712" s="5">
        <f>YEAR(SALES!$A3712)</f>
        <v>2024</v>
      </c>
    </row>
    <row r="3713" spans="1:9" x14ac:dyDescent="0.35">
      <c r="A3713" s="7" t="s">
        <v>3029</v>
      </c>
      <c r="B3713" s="7" t="s">
        <v>3032</v>
      </c>
      <c r="C3713" s="7" t="s">
        <v>30</v>
      </c>
      <c r="D3713" s="7" t="s">
        <v>41</v>
      </c>
      <c r="E3713" s="7">
        <v>11</v>
      </c>
      <c r="F3713" s="7" cm="1">
        <f t="array" ref="F3713">_xlfn.XLOOKUP(SALES!$D3713,TRIM(Table5[PRODUCTS]),Table5[SELLING PRICE])</f>
        <v>1000</v>
      </c>
      <c r="G3713" s="7">
        <f t="shared" si="114"/>
        <v>11000</v>
      </c>
      <c r="H3713" s="6" t="str">
        <f t="shared" si="115"/>
        <v>Sept</v>
      </c>
      <c r="I3713" s="5">
        <f>YEAR(SALES!$A3713)</f>
        <v>2024</v>
      </c>
    </row>
    <row r="3714" spans="1:9" x14ac:dyDescent="0.35">
      <c r="A3714" s="5" t="s">
        <v>2746</v>
      </c>
      <c r="B3714" s="5" t="s">
        <v>2747</v>
      </c>
      <c r="C3714" s="5" t="s">
        <v>30</v>
      </c>
      <c r="D3714" s="5" t="s">
        <v>41</v>
      </c>
      <c r="E3714" s="5">
        <v>9</v>
      </c>
      <c r="F3714" s="5" cm="1">
        <f t="array" ref="F3714">_xlfn.XLOOKUP(SALES!$D3714,TRIM(Table5[PRODUCTS]),Table5[SELLING PRICE])</f>
        <v>1000</v>
      </c>
      <c r="G3714" s="5">
        <f t="shared" ref="G3714:G3777" si="116">PRODUCT(E3714:F3714)</f>
        <v>9000</v>
      </c>
      <c r="H3714" s="6" t="str">
        <f t="shared" ref="H3714:H3777" si="117">TEXT(A3714, "mmm")</f>
        <v>Nov</v>
      </c>
      <c r="I3714" s="5">
        <f>YEAR(SALES!$A3714)</f>
        <v>2024</v>
      </c>
    </row>
    <row r="3715" spans="1:9" x14ac:dyDescent="0.35">
      <c r="A3715" s="7" t="s">
        <v>2641</v>
      </c>
      <c r="B3715" s="7" t="s">
        <v>2646</v>
      </c>
      <c r="C3715" s="7" t="s">
        <v>30</v>
      </c>
      <c r="D3715" s="7" t="s">
        <v>41</v>
      </c>
      <c r="E3715" s="7">
        <v>8</v>
      </c>
      <c r="F3715" s="7" cm="1">
        <f t="array" ref="F3715">_xlfn.XLOOKUP(SALES!$D3715,TRIM(Table5[PRODUCTS]),Table5[SELLING PRICE])</f>
        <v>1000</v>
      </c>
      <c r="G3715" s="7">
        <f t="shared" si="116"/>
        <v>8000</v>
      </c>
      <c r="H3715" s="6" t="str">
        <f t="shared" si="117"/>
        <v>Nov</v>
      </c>
      <c r="I3715" s="5">
        <f>YEAR(SALES!$A3715)</f>
        <v>2024</v>
      </c>
    </row>
    <row r="3716" spans="1:9" x14ac:dyDescent="0.35">
      <c r="A3716" s="5" t="s">
        <v>2536</v>
      </c>
      <c r="B3716" s="5" t="s">
        <v>2539</v>
      </c>
      <c r="C3716" s="5" t="s">
        <v>30</v>
      </c>
      <c r="D3716" s="5" t="s">
        <v>41</v>
      </c>
      <c r="E3716" s="5">
        <v>6</v>
      </c>
      <c r="F3716" s="5" cm="1">
        <f t="array" ref="F3716">_xlfn.XLOOKUP(SALES!$D3716,TRIM(Table5[PRODUCTS]),Table5[SELLING PRICE])</f>
        <v>1000</v>
      </c>
      <c r="G3716" s="5">
        <f t="shared" si="116"/>
        <v>6000</v>
      </c>
      <c r="H3716" s="6" t="str">
        <f t="shared" si="117"/>
        <v>Dec</v>
      </c>
      <c r="I3716" s="5">
        <f>YEAR(SALES!$A3716)</f>
        <v>2024</v>
      </c>
    </row>
    <row r="3717" spans="1:9" x14ac:dyDescent="0.35">
      <c r="A3717" s="7" t="s">
        <v>2286</v>
      </c>
      <c r="B3717" s="7" t="s">
        <v>2290</v>
      </c>
      <c r="C3717" s="7" t="s">
        <v>30</v>
      </c>
      <c r="D3717" s="7" t="s">
        <v>41</v>
      </c>
      <c r="E3717" s="7">
        <v>8</v>
      </c>
      <c r="F3717" s="7" cm="1">
        <f t="array" ref="F3717">_xlfn.XLOOKUP(SALES!$D3717,TRIM(Table5[PRODUCTS]),Table5[SELLING PRICE])</f>
        <v>1000</v>
      </c>
      <c r="G3717" s="7">
        <f t="shared" si="116"/>
        <v>8000</v>
      </c>
      <c r="H3717" s="6" t="str">
        <f t="shared" si="117"/>
        <v>Jan</v>
      </c>
      <c r="I3717" s="7">
        <f>YEAR(SALES!$A3717)</f>
        <v>2025</v>
      </c>
    </row>
    <row r="3718" spans="1:9" x14ac:dyDescent="0.35">
      <c r="A3718" s="5" t="s">
        <v>2187</v>
      </c>
      <c r="B3718" s="5" t="s">
        <v>2186</v>
      </c>
      <c r="C3718" s="5" t="s">
        <v>30</v>
      </c>
      <c r="D3718" s="5" t="s">
        <v>41</v>
      </c>
      <c r="E3718" s="5">
        <v>12</v>
      </c>
      <c r="F3718" s="5" cm="1">
        <f t="array" ref="F3718">_xlfn.XLOOKUP(SALES!$D3718,TRIM(Table5[PRODUCTS]),Table5[SELLING PRICE])</f>
        <v>1000</v>
      </c>
      <c r="G3718" s="5">
        <f t="shared" si="116"/>
        <v>12000</v>
      </c>
      <c r="H3718" s="6" t="str">
        <f t="shared" si="117"/>
        <v>Feb</v>
      </c>
      <c r="I3718" s="5">
        <f>YEAR(SALES!$A3718)</f>
        <v>2025</v>
      </c>
    </row>
    <row r="3719" spans="1:9" x14ac:dyDescent="0.35">
      <c r="A3719" s="7" t="s">
        <v>2142</v>
      </c>
      <c r="B3719" s="7" t="s">
        <v>2141</v>
      </c>
      <c r="C3719" s="7" t="s">
        <v>30</v>
      </c>
      <c r="D3719" s="7" t="s">
        <v>41</v>
      </c>
      <c r="E3719" s="7">
        <v>1</v>
      </c>
      <c r="F3719" s="7" cm="1">
        <f t="array" ref="F3719">_xlfn.XLOOKUP(SALES!$D3719,TRIM(Table5[PRODUCTS]),Table5[SELLING PRICE])</f>
        <v>1000</v>
      </c>
      <c r="G3719" s="7">
        <f t="shared" si="116"/>
        <v>1000</v>
      </c>
      <c r="H3719" s="6" t="str">
        <f t="shared" si="117"/>
        <v>Feb</v>
      </c>
      <c r="I3719" s="5">
        <f>YEAR(SALES!$A3719)</f>
        <v>2025</v>
      </c>
    </row>
    <row r="3720" spans="1:9" x14ac:dyDescent="0.35">
      <c r="A3720" s="5" t="s">
        <v>1961</v>
      </c>
      <c r="B3720" s="5" t="s">
        <v>1963</v>
      </c>
      <c r="C3720" s="5" t="s">
        <v>30</v>
      </c>
      <c r="D3720" s="5" t="s">
        <v>41</v>
      </c>
      <c r="E3720" s="5">
        <v>6</v>
      </c>
      <c r="F3720" s="5" cm="1">
        <f t="array" ref="F3720">_xlfn.XLOOKUP(SALES!$D3720,TRIM(Table5[PRODUCTS]),Table5[SELLING PRICE])</f>
        <v>1000</v>
      </c>
      <c r="G3720" s="5">
        <f t="shared" si="116"/>
        <v>6000</v>
      </c>
      <c r="H3720" s="6" t="str">
        <f t="shared" si="117"/>
        <v>Mar</v>
      </c>
      <c r="I3720" s="5">
        <f>YEAR(SALES!$A3720)</f>
        <v>2025</v>
      </c>
    </row>
    <row r="3721" spans="1:9" x14ac:dyDescent="0.35">
      <c r="A3721" s="7" t="s">
        <v>1780</v>
      </c>
      <c r="B3721" s="7" t="s">
        <v>1784</v>
      </c>
      <c r="C3721" s="7" t="s">
        <v>30</v>
      </c>
      <c r="D3721" s="7" t="s">
        <v>41</v>
      </c>
      <c r="E3721" s="7">
        <v>12</v>
      </c>
      <c r="F3721" s="7" cm="1">
        <f t="array" ref="F3721">_xlfn.XLOOKUP(SALES!$D3721,TRIM(Table5[PRODUCTS]),Table5[SELLING PRICE])</f>
        <v>1000</v>
      </c>
      <c r="G3721" s="7">
        <f t="shared" si="116"/>
        <v>12000</v>
      </c>
      <c r="H3721" s="6" t="str">
        <f t="shared" si="117"/>
        <v>Apr</v>
      </c>
      <c r="I3721" s="5">
        <f>YEAR(SALES!$A3721)</f>
        <v>2025</v>
      </c>
    </row>
    <row r="3722" spans="1:9" x14ac:dyDescent="0.35">
      <c r="A3722" s="5" t="s">
        <v>1208</v>
      </c>
      <c r="B3722" s="5" t="s">
        <v>1216</v>
      </c>
      <c r="C3722" s="5" t="s">
        <v>30</v>
      </c>
      <c r="D3722" s="5" t="s">
        <v>41</v>
      </c>
      <c r="E3722" s="5">
        <v>13</v>
      </c>
      <c r="F3722" s="5" cm="1">
        <f t="array" ref="F3722">_xlfn.XLOOKUP(SALES!$D3722,TRIM(Table5[PRODUCTS]),Table5[SELLING PRICE])</f>
        <v>1000</v>
      </c>
      <c r="G3722" s="5">
        <f t="shared" si="116"/>
        <v>13000</v>
      </c>
      <c r="H3722" s="6" t="str">
        <f t="shared" si="117"/>
        <v>Jul</v>
      </c>
      <c r="I3722" s="5">
        <f>YEAR(SALES!$A3722)</f>
        <v>2025</v>
      </c>
    </row>
    <row r="3723" spans="1:9" x14ac:dyDescent="0.35">
      <c r="A3723" s="7" t="s">
        <v>1063</v>
      </c>
      <c r="B3723" s="7" t="s">
        <v>1069</v>
      </c>
      <c r="C3723" s="7" t="s">
        <v>30</v>
      </c>
      <c r="D3723" s="7" t="s">
        <v>41</v>
      </c>
      <c r="E3723" s="7">
        <v>14</v>
      </c>
      <c r="F3723" s="7" cm="1">
        <f t="array" ref="F3723">_xlfn.XLOOKUP(SALES!$D3723,TRIM(Table5[PRODUCTS]),Table5[SELLING PRICE])</f>
        <v>1000</v>
      </c>
      <c r="G3723" s="7">
        <f t="shared" si="116"/>
        <v>14000</v>
      </c>
      <c r="H3723" s="6" t="str">
        <f t="shared" si="117"/>
        <v>Jul</v>
      </c>
      <c r="I3723" s="7">
        <f>YEAR(SALES!$A3723)</f>
        <v>2025</v>
      </c>
    </row>
    <row r="3724" spans="1:9" x14ac:dyDescent="0.35">
      <c r="A3724" s="5" t="s">
        <v>1045</v>
      </c>
      <c r="B3724" s="5" t="s">
        <v>1044</v>
      </c>
      <c r="C3724" s="5" t="s">
        <v>30</v>
      </c>
      <c r="D3724" s="5" t="s">
        <v>41</v>
      </c>
      <c r="E3724" s="5">
        <v>2</v>
      </c>
      <c r="F3724" s="5" cm="1">
        <f t="array" ref="F3724">_xlfn.XLOOKUP(SALES!$D3724,TRIM(Table5[PRODUCTS]),Table5[SELLING PRICE])</f>
        <v>1000</v>
      </c>
      <c r="G3724" s="5">
        <f t="shared" si="116"/>
        <v>2000</v>
      </c>
      <c r="H3724" s="6" t="str">
        <f t="shared" si="117"/>
        <v>Jul</v>
      </c>
      <c r="I3724" s="5">
        <f>YEAR(SALES!$A3724)</f>
        <v>2025</v>
      </c>
    </row>
    <row r="3725" spans="1:9" x14ac:dyDescent="0.35">
      <c r="A3725" s="7" t="s">
        <v>1015</v>
      </c>
      <c r="B3725" s="7" t="s">
        <v>1022</v>
      </c>
      <c r="C3725" s="7" t="s">
        <v>30</v>
      </c>
      <c r="D3725" s="7" t="s">
        <v>41</v>
      </c>
      <c r="E3725" s="7">
        <v>11</v>
      </c>
      <c r="F3725" s="7" cm="1">
        <f t="array" ref="F3725">_xlfn.XLOOKUP(SALES!$D3725,TRIM(Table5[PRODUCTS]),Table5[SELLING PRICE])</f>
        <v>1000</v>
      </c>
      <c r="G3725" s="7">
        <f t="shared" si="116"/>
        <v>11000</v>
      </c>
      <c r="H3725" s="6" t="str">
        <f t="shared" si="117"/>
        <v>Aug</v>
      </c>
      <c r="I3725" s="5">
        <f>YEAR(SALES!$A3725)</f>
        <v>2025</v>
      </c>
    </row>
    <row r="3726" spans="1:9" x14ac:dyDescent="0.35">
      <c r="A3726" s="5" t="s">
        <v>963</v>
      </c>
      <c r="B3726" s="5" t="s">
        <v>970</v>
      </c>
      <c r="C3726" s="5" t="s">
        <v>30</v>
      </c>
      <c r="D3726" s="5" t="s">
        <v>41</v>
      </c>
      <c r="E3726" s="5">
        <v>4</v>
      </c>
      <c r="F3726" s="5" cm="1">
        <f t="array" ref="F3726">_xlfn.XLOOKUP(SALES!$D3726,TRIM(Table5[PRODUCTS]),Table5[SELLING PRICE])</f>
        <v>1000</v>
      </c>
      <c r="G3726" s="5">
        <f t="shared" si="116"/>
        <v>4000</v>
      </c>
      <c r="H3726" s="6" t="str">
        <f t="shared" si="117"/>
        <v>Aug</v>
      </c>
      <c r="I3726" s="5">
        <f>YEAR(SALES!$A3726)</f>
        <v>2025</v>
      </c>
    </row>
    <row r="3727" spans="1:9" x14ac:dyDescent="0.35">
      <c r="A3727" s="7" t="s">
        <v>824</v>
      </c>
      <c r="B3727" s="7" t="s">
        <v>825</v>
      </c>
      <c r="C3727" s="7" t="s">
        <v>30</v>
      </c>
      <c r="D3727" s="7" t="s">
        <v>41</v>
      </c>
      <c r="E3727" s="7">
        <v>15</v>
      </c>
      <c r="F3727" s="7" cm="1">
        <f t="array" ref="F3727">_xlfn.XLOOKUP(SALES!$D3727,TRIM(Table5[PRODUCTS]),Table5[SELLING PRICE])</f>
        <v>1000</v>
      </c>
      <c r="G3727" s="7">
        <f t="shared" si="116"/>
        <v>15000</v>
      </c>
      <c r="H3727" s="6" t="str">
        <f t="shared" si="117"/>
        <v>Sept</v>
      </c>
      <c r="I3727" s="5">
        <f>YEAR(SALES!$A3727)</f>
        <v>2025</v>
      </c>
    </row>
    <row r="3728" spans="1:9" x14ac:dyDescent="0.35">
      <c r="A3728" s="5" t="s">
        <v>722</v>
      </c>
      <c r="B3728" s="5" t="s">
        <v>725</v>
      </c>
      <c r="C3728" s="5" t="s">
        <v>30</v>
      </c>
      <c r="D3728" s="5" t="s">
        <v>41</v>
      </c>
      <c r="E3728" s="5">
        <v>8</v>
      </c>
      <c r="F3728" s="5" cm="1">
        <f t="array" ref="F3728">_xlfn.XLOOKUP(SALES!$D3728,TRIM(Table5[PRODUCTS]),Table5[SELLING PRICE])</f>
        <v>1000</v>
      </c>
      <c r="G3728" s="5">
        <f t="shared" si="116"/>
        <v>8000</v>
      </c>
      <c r="H3728" s="6" t="str">
        <f t="shared" si="117"/>
        <v>Sept</v>
      </c>
      <c r="I3728" s="5">
        <f>YEAR(SALES!$A3728)</f>
        <v>2025</v>
      </c>
    </row>
    <row r="3729" spans="1:9" x14ac:dyDescent="0.35">
      <c r="A3729" s="7" t="s">
        <v>653</v>
      </c>
      <c r="B3729" s="7" t="s">
        <v>652</v>
      </c>
      <c r="C3729" s="7" t="s">
        <v>30</v>
      </c>
      <c r="D3729" s="7" t="s">
        <v>41</v>
      </c>
      <c r="E3729" s="7">
        <v>5</v>
      </c>
      <c r="F3729" s="7" cm="1">
        <f t="array" ref="F3729">_xlfn.XLOOKUP(SALES!$D3729,TRIM(Table5[PRODUCTS]),Table5[SELLING PRICE])</f>
        <v>1000</v>
      </c>
      <c r="G3729" s="7">
        <f t="shared" si="116"/>
        <v>5000</v>
      </c>
      <c r="H3729" s="6" t="str">
        <f t="shared" si="117"/>
        <v>Sept</v>
      </c>
      <c r="I3729" s="7">
        <f>YEAR(SALES!$A3729)</f>
        <v>2025</v>
      </c>
    </row>
    <row r="3730" spans="1:9" x14ac:dyDescent="0.35">
      <c r="A3730" s="5" t="s">
        <v>623</v>
      </c>
      <c r="B3730" s="5" t="s">
        <v>627</v>
      </c>
      <c r="C3730" s="5" t="s">
        <v>30</v>
      </c>
      <c r="D3730" s="5" t="s">
        <v>41</v>
      </c>
      <c r="E3730" s="5">
        <v>4</v>
      </c>
      <c r="F3730" s="5" cm="1">
        <f t="array" ref="F3730">_xlfn.XLOOKUP(SALES!$D3730,TRIM(Table5[PRODUCTS]),Table5[SELLING PRICE])</f>
        <v>1000</v>
      </c>
      <c r="G3730" s="5">
        <f t="shared" si="116"/>
        <v>4000</v>
      </c>
      <c r="H3730" s="6" t="str">
        <f t="shared" si="117"/>
        <v>Oct</v>
      </c>
      <c r="I3730" s="5">
        <f>YEAR(SALES!$A3730)</f>
        <v>2025</v>
      </c>
    </row>
    <row r="3731" spans="1:9" x14ac:dyDescent="0.35">
      <c r="A3731" s="7" t="s">
        <v>487</v>
      </c>
      <c r="B3731" s="7" t="s">
        <v>489</v>
      </c>
      <c r="C3731" s="7" t="s">
        <v>30</v>
      </c>
      <c r="D3731" s="7" t="s">
        <v>41</v>
      </c>
      <c r="E3731" s="7">
        <v>10</v>
      </c>
      <c r="F3731" s="7" cm="1">
        <f t="array" ref="F3731">_xlfn.XLOOKUP(SALES!$D3731,TRIM(Table5[PRODUCTS]),Table5[SELLING PRICE])</f>
        <v>1000</v>
      </c>
      <c r="G3731" s="7">
        <f t="shared" si="116"/>
        <v>10000</v>
      </c>
      <c r="H3731" s="6" t="str">
        <f t="shared" si="117"/>
        <v>Oct</v>
      </c>
      <c r="I3731" s="5">
        <f>YEAR(SALES!$A3731)</f>
        <v>2025</v>
      </c>
    </row>
    <row r="3732" spans="1:9" x14ac:dyDescent="0.35">
      <c r="A3732" s="5" t="s">
        <v>413</v>
      </c>
      <c r="B3732" s="5" t="s">
        <v>418</v>
      </c>
      <c r="C3732" s="5" t="s">
        <v>30</v>
      </c>
      <c r="D3732" s="5" t="s">
        <v>41</v>
      </c>
      <c r="E3732" s="5">
        <v>13</v>
      </c>
      <c r="F3732" s="5" cm="1">
        <f t="array" ref="F3732">_xlfn.XLOOKUP(SALES!$D3732,TRIM(Table5[PRODUCTS]),Table5[SELLING PRICE])</f>
        <v>1000</v>
      </c>
      <c r="G3732" s="5">
        <f t="shared" si="116"/>
        <v>13000</v>
      </c>
      <c r="H3732" s="6" t="str">
        <f t="shared" si="117"/>
        <v>Nov</v>
      </c>
      <c r="I3732" s="5">
        <f>YEAR(SALES!$A3732)</f>
        <v>2025</v>
      </c>
    </row>
    <row r="3733" spans="1:9" x14ac:dyDescent="0.35">
      <c r="A3733" s="7" t="s">
        <v>362</v>
      </c>
      <c r="B3733" s="7" t="s">
        <v>365</v>
      </c>
      <c r="C3733" s="7" t="s">
        <v>30</v>
      </c>
      <c r="D3733" s="7" t="s">
        <v>41</v>
      </c>
      <c r="E3733" s="7">
        <v>5</v>
      </c>
      <c r="F3733" s="7" cm="1">
        <f t="array" ref="F3733">_xlfn.XLOOKUP(SALES!$D3733,TRIM(Table5[PRODUCTS]),Table5[SELLING PRICE])</f>
        <v>1000</v>
      </c>
      <c r="G3733" s="7">
        <f t="shared" si="116"/>
        <v>5000</v>
      </c>
      <c r="H3733" s="6" t="str">
        <f t="shared" si="117"/>
        <v>Nov</v>
      </c>
      <c r="I3733" s="5">
        <f>YEAR(SALES!$A3733)</f>
        <v>2025</v>
      </c>
    </row>
    <row r="3734" spans="1:9" x14ac:dyDescent="0.35">
      <c r="A3734" s="5" t="s">
        <v>194</v>
      </c>
      <c r="B3734" s="5" t="s">
        <v>199</v>
      </c>
      <c r="C3734" s="5" t="s">
        <v>30</v>
      </c>
      <c r="D3734" s="5" t="s">
        <v>41</v>
      </c>
      <c r="E3734" s="5">
        <v>7</v>
      </c>
      <c r="F3734" s="5" cm="1">
        <f t="array" ref="F3734">_xlfn.XLOOKUP(SALES!$D3734,TRIM(Table5[PRODUCTS]),Table5[SELLING PRICE])</f>
        <v>1000</v>
      </c>
      <c r="G3734" s="5">
        <f t="shared" si="116"/>
        <v>7000</v>
      </c>
      <c r="H3734" s="6" t="str">
        <f t="shared" si="117"/>
        <v>Dec</v>
      </c>
      <c r="I3734" s="5">
        <f>YEAR(SALES!$A3734)</f>
        <v>2025</v>
      </c>
    </row>
    <row r="3735" spans="1:9" x14ac:dyDescent="0.35">
      <c r="A3735" s="7" t="s">
        <v>194</v>
      </c>
      <c r="B3735" s="7" t="s">
        <v>193</v>
      </c>
      <c r="C3735" s="7" t="s">
        <v>30</v>
      </c>
      <c r="D3735" s="7" t="s">
        <v>41</v>
      </c>
      <c r="E3735" s="7">
        <v>12</v>
      </c>
      <c r="F3735" s="7" cm="1">
        <f t="array" ref="F3735">_xlfn.XLOOKUP(SALES!$D3735,TRIM(Table5[PRODUCTS]),Table5[SELLING PRICE])</f>
        <v>1000</v>
      </c>
      <c r="G3735" s="7">
        <f t="shared" si="116"/>
        <v>12000</v>
      </c>
      <c r="H3735" s="6" t="str">
        <f t="shared" si="117"/>
        <v>Dec</v>
      </c>
      <c r="I3735" s="7">
        <f>YEAR(SALES!$A3735)</f>
        <v>2025</v>
      </c>
    </row>
    <row r="3736" spans="1:9" x14ac:dyDescent="0.35">
      <c r="A3736" s="5" t="s">
        <v>182</v>
      </c>
      <c r="B3736" s="5" t="s">
        <v>181</v>
      </c>
      <c r="C3736" s="5" t="s">
        <v>30</v>
      </c>
      <c r="D3736" s="5" t="s">
        <v>41</v>
      </c>
      <c r="E3736" s="5">
        <v>14</v>
      </c>
      <c r="F3736" s="5" cm="1">
        <f t="array" ref="F3736">_xlfn.XLOOKUP(SALES!$D3736,TRIM(Table5[PRODUCTS]),Table5[SELLING PRICE])</f>
        <v>1000</v>
      </c>
      <c r="G3736" s="5">
        <f t="shared" si="116"/>
        <v>14000</v>
      </c>
      <c r="H3736" s="6" t="str">
        <f t="shared" si="117"/>
        <v>Dec</v>
      </c>
      <c r="I3736" s="5">
        <f>YEAR(SALES!$A3736)</f>
        <v>2025</v>
      </c>
    </row>
    <row r="3737" spans="1:9" x14ac:dyDescent="0.35">
      <c r="A3737" s="7" t="s">
        <v>43</v>
      </c>
      <c r="B3737" s="7" t="s">
        <v>42</v>
      </c>
      <c r="C3737" s="7" t="s">
        <v>30</v>
      </c>
      <c r="D3737" s="7" t="s">
        <v>41</v>
      </c>
      <c r="E3737" s="7">
        <v>14</v>
      </c>
      <c r="F3737" s="7" cm="1">
        <f t="array" ref="F3737">_xlfn.XLOOKUP(SALES!$D3737,TRIM(Table5[PRODUCTS]),Table5[SELLING PRICE])</f>
        <v>1000</v>
      </c>
      <c r="G3737" s="7">
        <f t="shared" si="116"/>
        <v>14000</v>
      </c>
      <c r="H3737" s="6" t="str">
        <f t="shared" si="117"/>
        <v>Dec</v>
      </c>
      <c r="I3737" s="5">
        <f>YEAR(SALES!$A3737)</f>
        <v>2025</v>
      </c>
    </row>
    <row r="3738" spans="1:9" x14ac:dyDescent="0.35">
      <c r="A3738" s="5" t="s">
        <v>7077</v>
      </c>
      <c r="B3738" s="5" t="s">
        <v>7076</v>
      </c>
      <c r="C3738" s="5" t="s">
        <v>11</v>
      </c>
      <c r="D3738" s="5" t="s">
        <v>10</v>
      </c>
      <c r="E3738" s="5">
        <v>13</v>
      </c>
      <c r="F3738" s="5" cm="1">
        <f t="array" ref="F3738">_xlfn.XLOOKUP(SALES!$D3738,TRIM(Table5[PRODUCTS]),Table5[SELLING PRICE])</f>
        <v>17000</v>
      </c>
      <c r="G3738" s="5">
        <f t="shared" si="116"/>
        <v>221000</v>
      </c>
      <c r="H3738" s="6" t="str">
        <f t="shared" si="117"/>
        <v>Jan</v>
      </c>
      <c r="I3738" s="5">
        <f>YEAR(SALES!$A3738)</f>
        <v>2023</v>
      </c>
    </row>
    <row r="3739" spans="1:9" x14ac:dyDescent="0.35">
      <c r="A3739" s="7" t="s">
        <v>7045</v>
      </c>
      <c r="B3739" s="7" t="s">
        <v>7051</v>
      </c>
      <c r="C3739" s="7" t="s">
        <v>11</v>
      </c>
      <c r="D3739" s="7" t="s">
        <v>10</v>
      </c>
      <c r="E3739" s="7">
        <v>8</v>
      </c>
      <c r="F3739" s="7" cm="1">
        <f t="array" ref="F3739">_xlfn.XLOOKUP(SALES!$D3739,TRIM(Table5[PRODUCTS]),Table5[SELLING PRICE])</f>
        <v>17000</v>
      </c>
      <c r="G3739" s="7">
        <f t="shared" si="116"/>
        <v>136000</v>
      </c>
      <c r="H3739" s="6" t="str">
        <f t="shared" si="117"/>
        <v>Jan</v>
      </c>
      <c r="I3739" s="5">
        <f>YEAR(SALES!$A3739)</f>
        <v>2023</v>
      </c>
    </row>
    <row r="3740" spans="1:9" x14ac:dyDescent="0.35">
      <c r="A3740" s="5" t="s">
        <v>6915</v>
      </c>
      <c r="B3740" s="5" t="s">
        <v>6914</v>
      </c>
      <c r="C3740" s="5" t="s">
        <v>11</v>
      </c>
      <c r="D3740" s="5" t="s">
        <v>10</v>
      </c>
      <c r="E3740" s="5">
        <v>11</v>
      </c>
      <c r="F3740" s="5" cm="1">
        <f t="array" ref="F3740">_xlfn.XLOOKUP(SALES!$D3740,TRIM(Table5[PRODUCTS]),Table5[SELLING PRICE])</f>
        <v>17000</v>
      </c>
      <c r="G3740" s="5">
        <f t="shared" si="116"/>
        <v>187000</v>
      </c>
      <c r="H3740" s="6" t="str">
        <f t="shared" si="117"/>
        <v>Feb</v>
      </c>
      <c r="I3740" s="5">
        <f>YEAR(SALES!$A3740)</f>
        <v>2023</v>
      </c>
    </row>
    <row r="3741" spans="1:9" x14ac:dyDescent="0.35">
      <c r="A3741" s="7" t="s">
        <v>6886</v>
      </c>
      <c r="B3741" s="7" t="s">
        <v>6891</v>
      </c>
      <c r="C3741" s="7" t="s">
        <v>11</v>
      </c>
      <c r="D3741" s="7" t="s">
        <v>10</v>
      </c>
      <c r="E3741" s="7">
        <v>14</v>
      </c>
      <c r="F3741" s="7" cm="1">
        <f t="array" ref="F3741">_xlfn.XLOOKUP(SALES!$D3741,TRIM(Table5[PRODUCTS]),Table5[SELLING PRICE])</f>
        <v>17000</v>
      </c>
      <c r="G3741" s="7">
        <f t="shared" si="116"/>
        <v>238000</v>
      </c>
      <c r="H3741" s="6" t="str">
        <f t="shared" si="117"/>
        <v>Feb</v>
      </c>
      <c r="I3741" s="7">
        <f>YEAR(SALES!$A3741)</f>
        <v>2023</v>
      </c>
    </row>
    <row r="3742" spans="1:9" x14ac:dyDescent="0.35">
      <c r="A3742" s="5" t="s">
        <v>6873</v>
      </c>
      <c r="B3742" s="5" t="s">
        <v>6876</v>
      </c>
      <c r="C3742" s="5" t="s">
        <v>11</v>
      </c>
      <c r="D3742" s="5" t="s">
        <v>10</v>
      </c>
      <c r="E3742" s="5">
        <v>12</v>
      </c>
      <c r="F3742" s="5" cm="1">
        <f t="array" ref="F3742">_xlfn.XLOOKUP(SALES!$D3742,TRIM(Table5[PRODUCTS]),Table5[SELLING PRICE])</f>
        <v>17000</v>
      </c>
      <c r="G3742" s="5">
        <f t="shared" si="116"/>
        <v>204000</v>
      </c>
      <c r="H3742" s="6" t="str">
        <f t="shared" si="117"/>
        <v>Feb</v>
      </c>
      <c r="I3742" s="5">
        <f>YEAR(SALES!$A3742)</f>
        <v>2023</v>
      </c>
    </row>
    <row r="3743" spans="1:9" x14ac:dyDescent="0.35">
      <c r="A3743" s="7" t="s">
        <v>6853</v>
      </c>
      <c r="B3743" s="7" t="s">
        <v>6860</v>
      </c>
      <c r="C3743" s="7" t="s">
        <v>11</v>
      </c>
      <c r="D3743" s="7" t="s">
        <v>10</v>
      </c>
      <c r="E3743" s="7">
        <v>14</v>
      </c>
      <c r="F3743" s="7" cm="1">
        <f t="array" ref="F3743">_xlfn.XLOOKUP(SALES!$D3743,TRIM(Table5[PRODUCTS]),Table5[SELLING PRICE])</f>
        <v>17000</v>
      </c>
      <c r="G3743" s="7">
        <f t="shared" si="116"/>
        <v>238000</v>
      </c>
      <c r="H3743" s="6" t="str">
        <f t="shared" si="117"/>
        <v>Feb</v>
      </c>
      <c r="I3743" s="5">
        <f>YEAR(SALES!$A3743)</f>
        <v>2023</v>
      </c>
    </row>
    <row r="3744" spans="1:9" x14ac:dyDescent="0.35">
      <c r="A3744" s="5" t="s">
        <v>6842</v>
      </c>
      <c r="B3744" s="5" t="s">
        <v>6846</v>
      </c>
      <c r="C3744" s="5" t="s">
        <v>11</v>
      </c>
      <c r="D3744" s="5" t="s">
        <v>10</v>
      </c>
      <c r="E3744" s="5">
        <v>13</v>
      </c>
      <c r="F3744" s="5" cm="1">
        <f t="array" ref="F3744">_xlfn.XLOOKUP(SALES!$D3744,TRIM(Table5[PRODUCTS]),Table5[SELLING PRICE])</f>
        <v>17000</v>
      </c>
      <c r="G3744" s="5">
        <f t="shared" si="116"/>
        <v>221000</v>
      </c>
      <c r="H3744" s="6" t="str">
        <f t="shared" si="117"/>
        <v>Feb</v>
      </c>
      <c r="I3744" s="5">
        <f>YEAR(SALES!$A3744)</f>
        <v>2023</v>
      </c>
    </row>
    <row r="3745" spans="1:9" x14ac:dyDescent="0.35">
      <c r="A3745" s="7" t="s">
        <v>6816</v>
      </c>
      <c r="B3745" s="7" t="s">
        <v>6817</v>
      </c>
      <c r="C3745" s="7" t="s">
        <v>11</v>
      </c>
      <c r="D3745" s="7" t="s">
        <v>10</v>
      </c>
      <c r="E3745" s="7">
        <v>9</v>
      </c>
      <c r="F3745" s="7" cm="1">
        <f t="array" ref="F3745">_xlfn.XLOOKUP(SALES!$D3745,TRIM(Table5[PRODUCTS]),Table5[SELLING PRICE])</f>
        <v>17000</v>
      </c>
      <c r="G3745" s="7">
        <f t="shared" si="116"/>
        <v>153000</v>
      </c>
      <c r="H3745" s="6" t="str">
        <f t="shared" si="117"/>
        <v>Feb</v>
      </c>
      <c r="I3745" s="5">
        <f>YEAR(SALES!$A3745)</f>
        <v>2023</v>
      </c>
    </row>
    <row r="3746" spans="1:9" x14ac:dyDescent="0.35">
      <c r="A3746" s="5" t="s">
        <v>6800</v>
      </c>
      <c r="B3746" s="5" t="s">
        <v>6803</v>
      </c>
      <c r="C3746" s="5" t="s">
        <v>11</v>
      </c>
      <c r="D3746" s="5" t="s">
        <v>10</v>
      </c>
      <c r="E3746" s="5">
        <v>7</v>
      </c>
      <c r="F3746" s="5" cm="1">
        <f t="array" ref="F3746">_xlfn.XLOOKUP(SALES!$D3746,TRIM(Table5[PRODUCTS]),Table5[SELLING PRICE])</f>
        <v>17000</v>
      </c>
      <c r="G3746" s="5">
        <f t="shared" si="116"/>
        <v>119000</v>
      </c>
      <c r="H3746" s="6" t="str">
        <f t="shared" si="117"/>
        <v>Feb</v>
      </c>
      <c r="I3746" s="5">
        <f>YEAR(SALES!$A3746)</f>
        <v>2023</v>
      </c>
    </row>
    <row r="3747" spans="1:9" x14ac:dyDescent="0.35">
      <c r="A3747" s="7" t="s">
        <v>6751</v>
      </c>
      <c r="B3747" s="7" t="s">
        <v>6756</v>
      </c>
      <c r="C3747" s="7" t="s">
        <v>11</v>
      </c>
      <c r="D3747" s="7" t="s">
        <v>10</v>
      </c>
      <c r="E3747" s="7">
        <v>10</v>
      </c>
      <c r="F3747" s="7" cm="1">
        <f t="array" ref="F3747">_xlfn.XLOOKUP(SALES!$D3747,TRIM(Table5[PRODUCTS]),Table5[SELLING PRICE])</f>
        <v>17000</v>
      </c>
      <c r="G3747" s="7">
        <f t="shared" si="116"/>
        <v>170000</v>
      </c>
      <c r="H3747" s="6" t="str">
        <f t="shared" si="117"/>
        <v>Mar</v>
      </c>
      <c r="I3747" s="7">
        <f>YEAR(SALES!$A3747)</f>
        <v>2023</v>
      </c>
    </row>
    <row r="3748" spans="1:9" x14ac:dyDescent="0.35">
      <c r="A3748" s="5" t="s">
        <v>6685</v>
      </c>
      <c r="B3748" s="5" t="s">
        <v>6686</v>
      </c>
      <c r="C3748" s="5" t="s">
        <v>11</v>
      </c>
      <c r="D3748" s="5" t="s">
        <v>10</v>
      </c>
      <c r="E3748" s="5">
        <v>4</v>
      </c>
      <c r="F3748" s="5" cm="1">
        <f t="array" ref="F3748">_xlfn.XLOOKUP(SALES!$D3748,TRIM(Table5[PRODUCTS]),Table5[SELLING PRICE])</f>
        <v>17000</v>
      </c>
      <c r="G3748" s="5">
        <f t="shared" si="116"/>
        <v>68000</v>
      </c>
      <c r="H3748" s="6" t="str">
        <f t="shared" si="117"/>
        <v>Mar</v>
      </c>
      <c r="I3748" s="5">
        <f>YEAR(SALES!$A3748)</f>
        <v>2023</v>
      </c>
    </row>
    <row r="3749" spans="1:9" x14ac:dyDescent="0.35">
      <c r="A3749" s="7" t="s">
        <v>6586</v>
      </c>
      <c r="B3749" s="7" t="s">
        <v>6585</v>
      </c>
      <c r="C3749" s="7" t="s">
        <v>11</v>
      </c>
      <c r="D3749" s="7" t="s">
        <v>10</v>
      </c>
      <c r="E3749" s="7">
        <v>6</v>
      </c>
      <c r="F3749" s="7" cm="1">
        <f t="array" ref="F3749">_xlfn.XLOOKUP(SALES!$D3749,TRIM(Table5[PRODUCTS]),Table5[SELLING PRICE])</f>
        <v>17000</v>
      </c>
      <c r="G3749" s="7">
        <f t="shared" si="116"/>
        <v>102000</v>
      </c>
      <c r="H3749" s="6" t="str">
        <f t="shared" si="117"/>
        <v>Mar</v>
      </c>
      <c r="I3749" s="5">
        <f>YEAR(SALES!$A3749)</f>
        <v>2023</v>
      </c>
    </row>
    <row r="3750" spans="1:9" x14ac:dyDescent="0.35">
      <c r="A3750" s="5" t="s">
        <v>6450</v>
      </c>
      <c r="B3750" s="5" t="s">
        <v>6452</v>
      </c>
      <c r="C3750" s="5" t="s">
        <v>11</v>
      </c>
      <c r="D3750" s="5" t="s">
        <v>10</v>
      </c>
      <c r="E3750" s="5">
        <v>1</v>
      </c>
      <c r="F3750" s="5" cm="1">
        <f t="array" ref="F3750">_xlfn.XLOOKUP(SALES!$D3750,TRIM(Table5[PRODUCTS]),Table5[SELLING PRICE])</f>
        <v>17000</v>
      </c>
      <c r="G3750" s="5">
        <f t="shared" si="116"/>
        <v>17000</v>
      </c>
      <c r="H3750" s="6" t="str">
        <f t="shared" si="117"/>
        <v>Apr</v>
      </c>
      <c r="I3750" s="5">
        <f>YEAR(SALES!$A3750)</f>
        <v>2023</v>
      </c>
    </row>
    <row r="3751" spans="1:9" x14ac:dyDescent="0.35">
      <c r="A3751" s="7" t="s">
        <v>6433</v>
      </c>
      <c r="B3751" s="7" t="s">
        <v>6432</v>
      </c>
      <c r="C3751" s="7" t="s">
        <v>11</v>
      </c>
      <c r="D3751" s="7" t="s">
        <v>10</v>
      </c>
      <c r="E3751" s="7">
        <v>6</v>
      </c>
      <c r="F3751" s="7" cm="1">
        <f t="array" ref="F3751">_xlfn.XLOOKUP(SALES!$D3751,TRIM(Table5[PRODUCTS]),Table5[SELLING PRICE])</f>
        <v>17000</v>
      </c>
      <c r="G3751" s="7">
        <f t="shared" si="116"/>
        <v>102000</v>
      </c>
      <c r="H3751" s="6" t="str">
        <f t="shared" si="117"/>
        <v>Apr</v>
      </c>
      <c r="I3751" s="5">
        <f>YEAR(SALES!$A3751)</f>
        <v>2023</v>
      </c>
    </row>
    <row r="3752" spans="1:9" x14ac:dyDescent="0.35">
      <c r="A3752" s="5" t="s">
        <v>6352</v>
      </c>
      <c r="B3752" s="5" t="s">
        <v>6353</v>
      </c>
      <c r="C3752" s="5" t="s">
        <v>11</v>
      </c>
      <c r="D3752" s="5" t="s">
        <v>10</v>
      </c>
      <c r="E3752" s="5">
        <v>3</v>
      </c>
      <c r="F3752" s="5" cm="1">
        <f t="array" ref="F3752">_xlfn.XLOOKUP(SALES!$D3752,TRIM(Table5[PRODUCTS]),Table5[SELLING PRICE])</f>
        <v>17000</v>
      </c>
      <c r="G3752" s="5">
        <f t="shared" si="116"/>
        <v>51000</v>
      </c>
      <c r="H3752" s="6" t="str">
        <f t="shared" si="117"/>
        <v>Apr</v>
      </c>
      <c r="I3752" s="5">
        <f>YEAR(SALES!$A3752)</f>
        <v>2023</v>
      </c>
    </row>
    <row r="3753" spans="1:9" x14ac:dyDescent="0.35">
      <c r="A3753" s="7" t="s">
        <v>6324</v>
      </c>
      <c r="B3753" s="7" t="s">
        <v>6330</v>
      </c>
      <c r="C3753" s="7" t="s">
        <v>11</v>
      </c>
      <c r="D3753" s="7" t="s">
        <v>10</v>
      </c>
      <c r="E3753" s="7">
        <v>14</v>
      </c>
      <c r="F3753" s="7" cm="1">
        <f t="array" ref="F3753">_xlfn.XLOOKUP(SALES!$D3753,TRIM(Table5[PRODUCTS]),Table5[SELLING PRICE])</f>
        <v>17000</v>
      </c>
      <c r="G3753" s="7">
        <f t="shared" si="116"/>
        <v>238000</v>
      </c>
      <c r="H3753" s="6" t="str">
        <f t="shared" si="117"/>
        <v>Apr</v>
      </c>
      <c r="I3753" s="7">
        <f>YEAR(SALES!$A3753)</f>
        <v>2023</v>
      </c>
    </row>
    <row r="3754" spans="1:9" x14ac:dyDescent="0.35">
      <c r="A3754" s="5" t="s">
        <v>6324</v>
      </c>
      <c r="B3754" s="5" t="s">
        <v>6326</v>
      </c>
      <c r="C3754" s="5" t="s">
        <v>11</v>
      </c>
      <c r="D3754" s="5" t="s">
        <v>10</v>
      </c>
      <c r="E3754" s="5">
        <v>5</v>
      </c>
      <c r="F3754" s="5" cm="1">
        <f t="array" ref="F3754">_xlfn.XLOOKUP(SALES!$D3754,TRIM(Table5[PRODUCTS]),Table5[SELLING PRICE])</f>
        <v>17000</v>
      </c>
      <c r="G3754" s="5">
        <f t="shared" si="116"/>
        <v>85000</v>
      </c>
      <c r="H3754" s="6" t="str">
        <f t="shared" si="117"/>
        <v>Apr</v>
      </c>
      <c r="I3754" s="5">
        <f>YEAR(SALES!$A3754)</f>
        <v>2023</v>
      </c>
    </row>
    <row r="3755" spans="1:9" x14ac:dyDescent="0.35">
      <c r="A3755" s="7" t="s">
        <v>6246</v>
      </c>
      <c r="B3755" s="7" t="s">
        <v>6245</v>
      </c>
      <c r="C3755" s="7" t="s">
        <v>11</v>
      </c>
      <c r="D3755" s="7" t="s">
        <v>10</v>
      </c>
      <c r="E3755" s="7">
        <v>7</v>
      </c>
      <c r="F3755" s="7" cm="1">
        <f t="array" ref="F3755">_xlfn.XLOOKUP(SALES!$D3755,TRIM(Table5[PRODUCTS]),Table5[SELLING PRICE])</f>
        <v>17000</v>
      </c>
      <c r="G3755" s="7">
        <f t="shared" si="116"/>
        <v>119000</v>
      </c>
      <c r="H3755" s="6" t="str">
        <f t="shared" si="117"/>
        <v>May</v>
      </c>
      <c r="I3755" s="5">
        <f>YEAR(SALES!$A3755)</f>
        <v>2023</v>
      </c>
    </row>
    <row r="3756" spans="1:9" x14ac:dyDescent="0.35">
      <c r="A3756" s="5" t="s">
        <v>6219</v>
      </c>
      <c r="B3756" s="5" t="s">
        <v>6220</v>
      </c>
      <c r="C3756" s="5" t="s">
        <v>11</v>
      </c>
      <c r="D3756" s="5" t="s">
        <v>10</v>
      </c>
      <c r="E3756" s="5">
        <v>3</v>
      </c>
      <c r="F3756" s="5" cm="1">
        <f t="array" ref="F3756">_xlfn.XLOOKUP(SALES!$D3756,TRIM(Table5[PRODUCTS]),Table5[SELLING PRICE])</f>
        <v>17000</v>
      </c>
      <c r="G3756" s="5">
        <f t="shared" si="116"/>
        <v>51000</v>
      </c>
      <c r="H3756" s="6" t="str">
        <f t="shared" si="117"/>
        <v>May</v>
      </c>
      <c r="I3756" s="5">
        <f>YEAR(SALES!$A3756)</f>
        <v>2023</v>
      </c>
    </row>
    <row r="3757" spans="1:9" x14ac:dyDescent="0.35">
      <c r="A3757" s="7" t="s">
        <v>6177</v>
      </c>
      <c r="B3757" s="7" t="s">
        <v>6176</v>
      </c>
      <c r="C3757" s="7" t="s">
        <v>11</v>
      </c>
      <c r="D3757" s="7" t="s">
        <v>10</v>
      </c>
      <c r="E3757" s="7">
        <v>15</v>
      </c>
      <c r="F3757" s="7" cm="1">
        <f t="array" ref="F3757">_xlfn.XLOOKUP(SALES!$D3757,TRIM(Table5[PRODUCTS]),Table5[SELLING PRICE])</f>
        <v>17000</v>
      </c>
      <c r="G3757" s="7">
        <f t="shared" si="116"/>
        <v>255000</v>
      </c>
      <c r="H3757" s="6" t="str">
        <f t="shared" si="117"/>
        <v>May</v>
      </c>
      <c r="I3757" s="5">
        <f>YEAR(SALES!$A3757)</f>
        <v>2023</v>
      </c>
    </row>
    <row r="3758" spans="1:9" x14ac:dyDescent="0.35">
      <c r="A3758" s="5" t="s">
        <v>6114</v>
      </c>
      <c r="B3758" s="5" t="s">
        <v>6120</v>
      </c>
      <c r="C3758" s="5" t="s">
        <v>11</v>
      </c>
      <c r="D3758" s="5" t="s">
        <v>10</v>
      </c>
      <c r="E3758" s="5">
        <v>12</v>
      </c>
      <c r="F3758" s="5" cm="1">
        <f t="array" ref="F3758">_xlfn.XLOOKUP(SALES!$D3758,TRIM(Table5[PRODUCTS]),Table5[SELLING PRICE])</f>
        <v>17000</v>
      </c>
      <c r="G3758" s="5">
        <f t="shared" si="116"/>
        <v>204000</v>
      </c>
      <c r="H3758" s="6" t="str">
        <f t="shared" si="117"/>
        <v>May</v>
      </c>
      <c r="I3758" s="5">
        <f>YEAR(SALES!$A3758)</f>
        <v>2023</v>
      </c>
    </row>
    <row r="3759" spans="1:9" x14ac:dyDescent="0.35">
      <c r="A3759" s="7" t="s">
        <v>6087</v>
      </c>
      <c r="B3759" s="7" t="s">
        <v>6088</v>
      </c>
      <c r="C3759" s="7" t="s">
        <v>11</v>
      </c>
      <c r="D3759" s="7" t="s">
        <v>10</v>
      </c>
      <c r="E3759" s="7">
        <v>9</v>
      </c>
      <c r="F3759" s="7" cm="1">
        <f t="array" ref="F3759">_xlfn.XLOOKUP(SALES!$D3759,TRIM(Table5[PRODUCTS]),Table5[SELLING PRICE])</f>
        <v>17000</v>
      </c>
      <c r="G3759" s="7">
        <f t="shared" si="116"/>
        <v>153000</v>
      </c>
      <c r="H3759" s="6" t="str">
        <f t="shared" si="117"/>
        <v>Jun</v>
      </c>
      <c r="I3759" s="7">
        <f>YEAR(SALES!$A3759)</f>
        <v>2023</v>
      </c>
    </row>
    <row r="3760" spans="1:9" x14ac:dyDescent="0.35">
      <c r="A3760" s="5" t="s">
        <v>6002</v>
      </c>
      <c r="B3760" s="5" t="s">
        <v>6004</v>
      </c>
      <c r="C3760" s="5" t="s">
        <v>11</v>
      </c>
      <c r="D3760" s="5" t="s">
        <v>10</v>
      </c>
      <c r="E3760" s="5">
        <v>13</v>
      </c>
      <c r="F3760" s="5" cm="1">
        <f t="array" ref="F3760">_xlfn.XLOOKUP(SALES!$D3760,TRIM(Table5[PRODUCTS]),Table5[SELLING PRICE])</f>
        <v>17000</v>
      </c>
      <c r="G3760" s="5">
        <f t="shared" si="116"/>
        <v>221000</v>
      </c>
      <c r="H3760" s="6" t="str">
        <f t="shared" si="117"/>
        <v>Jun</v>
      </c>
      <c r="I3760" s="5">
        <f>YEAR(SALES!$A3760)</f>
        <v>2023</v>
      </c>
    </row>
    <row r="3761" spans="1:9" x14ac:dyDescent="0.35">
      <c r="A3761" s="7" t="s">
        <v>5934</v>
      </c>
      <c r="B3761" s="7" t="s">
        <v>5937</v>
      </c>
      <c r="C3761" s="7" t="s">
        <v>11</v>
      </c>
      <c r="D3761" s="7" t="s">
        <v>10</v>
      </c>
      <c r="E3761" s="7">
        <v>14</v>
      </c>
      <c r="F3761" s="7" cm="1">
        <f t="array" ref="F3761">_xlfn.XLOOKUP(SALES!$D3761,TRIM(Table5[PRODUCTS]),Table5[SELLING PRICE])</f>
        <v>17000</v>
      </c>
      <c r="G3761" s="7">
        <f t="shared" si="116"/>
        <v>238000</v>
      </c>
      <c r="H3761" s="6" t="str">
        <f t="shared" si="117"/>
        <v>Jun</v>
      </c>
      <c r="I3761" s="5">
        <f>YEAR(SALES!$A3761)</f>
        <v>2023</v>
      </c>
    </row>
    <row r="3762" spans="1:9" x14ac:dyDescent="0.35">
      <c r="A3762" s="5" t="s">
        <v>5871</v>
      </c>
      <c r="B3762" s="5" t="s">
        <v>5872</v>
      </c>
      <c r="C3762" s="5" t="s">
        <v>11</v>
      </c>
      <c r="D3762" s="5" t="s">
        <v>10</v>
      </c>
      <c r="E3762" s="5">
        <v>13</v>
      </c>
      <c r="F3762" s="5" cm="1">
        <f t="array" ref="F3762">_xlfn.XLOOKUP(SALES!$D3762,TRIM(Table5[PRODUCTS]),Table5[SELLING PRICE])</f>
        <v>17000</v>
      </c>
      <c r="G3762" s="5">
        <f t="shared" si="116"/>
        <v>221000</v>
      </c>
      <c r="H3762" s="6" t="str">
        <f t="shared" si="117"/>
        <v>Jul</v>
      </c>
      <c r="I3762" s="5">
        <f>YEAR(SALES!$A3762)</f>
        <v>2023</v>
      </c>
    </row>
    <row r="3763" spans="1:9" x14ac:dyDescent="0.35">
      <c r="A3763" s="7" t="s">
        <v>5871</v>
      </c>
      <c r="B3763" s="7" t="s">
        <v>5870</v>
      </c>
      <c r="C3763" s="7" t="s">
        <v>11</v>
      </c>
      <c r="D3763" s="7" t="s">
        <v>10</v>
      </c>
      <c r="E3763" s="7">
        <v>11</v>
      </c>
      <c r="F3763" s="7" cm="1">
        <f t="array" ref="F3763">_xlfn.XLOOKUP(SALES!$D3763,TRIM(Table5[PRODUCTS]),Table5[SELLING PRICE])</f>
        <v>17000</v>
      </c>
      <c r="G3763" s="7">
        <f t="shared" si="116"/>
        <v>187000</v>
      </c>
      <c r="H3763" s="6" t="str">
        <f t="shared" si="117"/>
        <v>Jul</v>
      </c>
      <c r="I3763" s="5">
        <f>YEAR(SALES!$A3763)</f>
        <v>2023</v>
      </c>
    </row>
    <row r="3764" spans="1:9" x14ac:dyDescent="0.35">
      <c r="A3764" s="5" t="s">
        <v>5849</v>
      </c>
      <c r="B3764" s="5" t="s">
        <v>5848</v>
      </c>
      <c r="C3764" s="5" t="s">
        <v>11</v>
      </c>
      <c r="D3764" s="5" t="s">
        <v>10</v>
      </c>
      <c r="E3764" s="5">
        <v>5</v>
      </c>
      <c r="F3764" s="5" cm="1">
        <f t="array" ref="F3764">_xlfn.XLOOKUP(SALES!$D3764,TRIM(Table5[PRODUCTS]),Table5[SELLING PRICE])</f>
        <v>17000</v>
      </c>
      <c r="G3764" s="5">
        <f t="shared" si="116"/>
        <v>85000</v>
      </c>
      <c r="H3764" s="6" t="str">
        <f t="shared" si="117"/>
        <v>Jul</v>
      </c>
      <c r="I3764" s="5">
        <f>YEAR(SALES!$A3764)</f>
        <v>2023</v>
      </c>
    </row>
    <row r="3765" spans="1:9" x14ac:dyDescent="0.35">
      <c r="A3765" s="7" t="s">
        <v>5789</v>
      </c>
      <c r="B3765" s="7" t="s">
        <v>5790</v>
      </c>
      <c r="C3765" s="7" t="s">
        <v>11</v>
      </c>
      <c r="D3765" s="7" t="s">
        <v>10</v>
      </c>
      <c r="E3765" s="7">
        <v>14</v>
      </c>
      <c r="F3765" s="7" cm="1">
        <f t="array" ref="F3765">_xlfn.XLOOKUP(SALES!$D3765,TRIM(Table5[PRODUCTS]),Table5[SELLING PRICE])</f>
        <v>17000</v>
      </c>
      <c r="G3765" s="7">
        <f t="shared" si="116"/>
        <v>238000</v>
      </c>
      <c r="H3765" s="6" t="str">
        <f t="shared" si="117"/>
        <v>Jul</v>
      </c>
      <c r="I3765" s="7">
        <f>YEAR(SALES!$A3765)</f>
        <v>2023</v>
      </c>
    </row>
    <row r="3766" spans="1:9" x14ac:dyDescent="0.35">
      <c r="A3766" s="5" t="s">
        <v>5778</v>
      </c>
      <c r="B3766" s="5" t="s">
        <v>5780</v>
      </c>
      <c r="C3766" s="5" t="s">
        <v>11</v>
      </c>
      <c r="D3766" s="5" t="s">
        <v>10</v>
      </c>
      <c r="E3766" s="5">
        <v>1</v>
      </c>
      <c r="F3766" s="5" cm="1">
        <f t="array" ref="F3766">_xlfn.XLOOKUP(SALES!$D3766,TRIM(Table5[PRODUCTS]),Table5[SELLING PRICE])</f>
        <v>17000</v>
      </c>
      <c r="G3766" s="5">
        <f t="shared" si="116"/>
        <v>17000</v>
      </c>
      <c r="H3766" s="6" t="str">
        <f t="shared" si="117"/>
        <v>Jul</v>
      </c>
      <c r="I3766" s="5">
        <f>YEAR(SALES!$A3766)</f>
        <v>2023</v>
      </c>
    </row>
    <row r="3767" spans="1:9" x14ac:dyDescent="0.35">
      <c r="A3767" s="7" t="s">
        <v>5778</v>
      </c>
      <c r="B3767" s="7" t="s">
        <v>5777</v>
      </c>
      <c r="C3767" s="7" t="s">
        <v>11</v>
      </c>
      <c r="D3767" s="7" t="s">
        <v>10</v>
      </c>
      <c r="E3767" s="7">
        <v>1</v>
      </c>
      <c r="F3767" s="7" cm="1">
        <f t="array" ref="F3767">_xlfn.XLOOKUP(SALES!$D3767,TRIM(Table5[PRODUCTS]),Table5[SELLING PRICE])</f>
        <v>17000</v>
      </c>
      <c r="G3767" s="7">
        <f t="shared" si="116"/>
        <v>17000</v>
      </c>
      <c r="H3767" s="6" t="str">
        <f t="shared" si="117"/>
        <v>Jul</v>
      </c>
      <c r="I3767" s="5">
        <f>YEAR(SALES!$A3767)</f>
        <v>2023</v>
      </c>
    </row>
    <row r="3768" spans="1:9" x14ac:dyDescent="0.35">
      <c r="A3768" s="5" t="s">
        <v>5681</v>
      </c>
      <c r="B3768" s="5" t="s">
        <v>5682</v>
      </c>
      <c r="C3768" s="5" t="s">
        <v>11</v>
      </c>
      <c r="D3768" s="5" t="s">
        <v>10</v>
      </c>
      <c r="E3768" s="5">
        <v>1</v>
      </c>
      <c r="F3768" s="5" cm="1">
        <f t="array" ref="F3768">_xlfn.XLOOKUP(SALES!$D3768,TRIM(Table5[PRODUCTS]),Table5[SELLING PRICE])</f>
        <v>17000</v>
      </c>
      <c r="G3768" s="5">
        <f t="shared" si="116"/>
        <v>17000</v>
      </c>
      <c r="H3768" s="6" t="str">
        <f t="shared" si="117"/>
        <v>Aug</v>
      </c>
      <c r="I3768" s="5">
        <f>YEAR(SALES!$A3768)</f>
        <v>2023</v>
      </c>
    </row>
    <row r="3769" spans="1:9" x14ac:dyDescent="0.35">
      <c r="A3769" s="7" t="s">
        <v>5464</v>
      </c>
      <c r="B3769" s="7" t="s">
        <v>5466</v>
      </c>
      <c r="C3769" s="7" t="s">
        <v>11</v>
      </c>
      <c r="D3769" s="7" t="s">
        <v>10</v>
      </c>
      <c r="E3769" s="7">
        <v>6</v>
      </c>
      <c r="F3769" s="7" cm="1">
        <f t="array" ref="F3769">_xlfn.XLOOKUP(SALES!$D3769,TRIM(Table5[PRODUCTS]),Table5[SELLING PRICE])</f>
        <v>17000</v>
      </c>
      <c r="G3769" s="7">
        <f t="shared" si="116"/>
        <v>102000</v>
      </c>
      <c r="H3769" s="6" t="str">
        <f t="shared" si="117"/>
        <v>Sept</v>
      </c>
      <c r="I3769" s="5">
        <f>YEAR(SALES!$A3769)</f>
        <v>2023</v>
      </c>
    </row>
    <row r="3770" spans="1:9" x14ac:dyDescent="0.35">
      <c r="A3770" s="5" t="s">
        <v>5451</v>
      </c>
      <c r="B3770" s="5" t="s">
        <v>5453</v>
      </c>
      <c r="C3770" s="5" t="s">
        <v>11</v>
      </c>
      <c r="D3770" s="5" t="s">
        <v>10</v>
      </c>
      <c r="E3770" s="5">
        <v>5</v>
      </c>
      <c r="F3770" s="5" cm="1">
        <f t="array" ref="F3770">_xlfn.XLOOKUP(SALES!$D3770,TRIM(Table5[PRODUCTS]),Table5[SELLING PRICE])</f>
        <v>17000</v>
      </c>
      <c r="G3770" s="5">
        <f t="shared" si="116"/>
        <v>85000</v>
      </c>
      <c r="H3770" s="6" t="str">
        <f t="shared" si="117"/>
        <v>Sept</v>
      </c>
      <c r="I3770" s="5">
        <f>YEAR(SALES!$A3770)</f>
        <v>2023</v>
      </c>
    </row>
    <row r="3771" spans="1:9" x14ac:dyDescent="0.35">
      <c r="A3771" s="7" t="s">
        <v>5428</v>
      </c>
      <c r="B3771" s="7" t="s">
        <v>5430</v>
      </c>
      <c r="C3771" s="7" t="s">
        <v>11</v>
      </c>
      <c r="D3771" s="7" t="s">
        <v>10</v>
      </c>
      <c r="E3771" s="7">
        <v>3</v>
      </c>
      <c r="F3771" s="7" cm="1">
        <f t="array" ref="F3771">_xlfn.XLOOKUP(SALES!$D3771,TRIM(Table5[PRODUCTS]),Table5[SELLING PRICE])</f>
        <v>17000</v>
      </c>
      <c r="G3771" s="7">
        <f t="shared" si="116"/>
        <v>51000</v>
      </c>
      <c r="H3771" s="6" t="str">
        <f t="shared" si="117"/>
        <v>Sept</v>
      </c>
      <c r="I3771" s="7">
        <f>YEAR(SALES!$A3771)</f>
        <v>2023</v>
      </c>
    </row>
    <row r="3772" spans="1:9" x14ac:dyDescent="0.35">
      <c r="A3772" s="5" t="s">
        <v>5288</v>
      </c>
      <c r="B3772" s="5" t="s">
        <v>5290</v>
      </c>
      <c r="C3772" s="5" t="s">
        <v>11</v>
      </c>
      <c r="D3772" s="5" t="s">
        <v>10</v>
      </c>
      <c r="E3772" s="5">
        <v>1</v>
      </c>
      <c r="F3772" s="5" cm="1">
        <f t="array" ref="F3772">_xlfn.XLOOKUP(SALES!$D3772,TRIM(Table5[PRODUCTS]),Table5[SELLING PRICE])</f>
        <v>17000</v>
      </c>
      <c r="G3772" s="5">
        <f t="shared" si="116"/>
        <v>17000</v>
      </c>
      <c r="H3772" s="6" t="str">
        <f t="shared" si="117"/>
        <v>Oct</v>
      </c>
      <c r="I3772" s="5">
        <f>YEAR(SALES!$A3772)</f>
        <v>2023</v>
      </c>
    </row>
    <row r="3773" spans="1:9" x14ac:dyDescent="0.35">
      <c r="A3773" s="7" t="s">
        <v>5279</v>
      </c>
      <c r="B3773" s="7" t="s">
        <v>5284</v>
      </c>
      <c r="C3773" s="7" t="s">
        <v>11</v>
      </c>
      <c r="D3773" s="7" t="s">
        <v>10</v>
      </c>
      <c r="E3773" s="7">
        <v>6</v>
      </c>
      <c r="F3773" s="7" cm="1">
        <f t="array" ref="F3773">_xlfn.XLOOKUP(SALES!$D3773,TRIM(Table5[PRODUCTS]),Table5[SELLING PRICE])</f>
        <v>17000</v>
      </c>
      <c r="G3773" s="7">
        <f t="shared" si="116"/>
        <v>102000</v>
      </c>
      <c r="H3773" s="6" t="str">
        <f t="shared" si="117"/>
        <v>Oct</v>
      </c>
      <c r="I3773" s="5">
        <f>YEAR(SALES!$A3773)</f>
        <v>2023</v>
      </c>
    </row>
    <row r="3774" spans="1:9" x14ac:dyDescent="0.35">
      <c r="A3774" s="5" t="s">
        <v>5269</v>
      </c>
      <c r="B3774" s="5" t="s">
        <v>5274</v>
      </c>
      <c r="C3774" s="5" t="s">
        <v>11</v>
      </c>
      <c r="D3774" s="5" t="s">
        <v>10</v>
      </c>
      <c r="E3774" s="5">
        <v>5</v>
      </c>
      <c r="F3774" s="5" cm="1">
        <f t="array" ref="F3774">_xlfn.XLOOKUP(SALES!$D3774,TRIM(Table5[PRODUCTS]),Table5[SELLING PRICE])</f>
        <v>17000</v>
      </c>
      <c r="G3774" s="5">
        <f t="shared" si="116"/>
        <v>85000</v>
      </c>
      <c r="H3774" s="6" t="str">
        <f t="shared" si="117"/>
        <v>Oct</v>
      </c>
      <c r="I3774" s="5">
        <f>YEAR(SALES!$A3774)</f>
        <v>2023</v>
      </c>
    </row>
    <row r="3775" spans="1:9" x14ac:dyDescent="0.35">
      <c r="A3775" s="7" t="s">
        <v>5245</v>
      </c>
      <c r="B3775" s="7" t="s">
        <v>5252</v>
      </c>
      <c r="C3775" s="7" t="s">
        <v>11</v>
      </c>
      <c r="D3775" s="7" t="s">
        <v>10</v>
      </c>
      <c r="E3775" s="7">
        <v>4</v>
      </c>
      <c r="F3775" s="7" cm="1">
        <f t="array" ref="F3775">_xlfn.XLOOKUP(SALES!$D3775,TRIM(Table5[PRODUCTS]),Table5[SELLING PRICE])</f>
        <v>17000</v>
      </c>
      <c r="G3775" s="7">
        <f t="shared" si="116"/>
        <v>68000</v>
      </c>
      <c r="H3775" s="6" t="str">
        <f t="shared" si="117"/>
        <v>Oct</v>
      </c>
      <c r="I3775" s="5">
        <f>YEAR(SALES!$A3775)</f>
        <v>2023</v>
      </c>
    </row>
    <row r="3776" spans="1:9" x14ac:dyDescent="0.35">
      <c r="A3776" s="5" t="s">
        <v>5172</v>
      </c>
      <c r="B3776" s="5" t="s">
        <v>5175</v>
      </c>
      <c r="C3776" s="5" t="s">
        <v>11</v>
      </c>
      <c r="D3776" s="5" t="s">
        <v>10</v>
      </c>
      <c r="E3776" s="5">
        <v>15</v>
      </c>
      <c r="F3776" s="5" cm="1">
        <f t="array" ref="F3776">_xlfn.XLOOKUP(SALES!$D3776,TRIM(Table5[PRODUCTS]),Table5[SELLING PRICE])</f>
        <v>17000</v>
      </c>
      <c r="G3776" s="5">
        <f t="shared" si="116"/>
        <v>255000</v>
      </c>
      <c r="H3776" s="6" t="str">
        <f t="shared" si="117"/>
        <v>Oct</v>
      </c>
      <c r="I3776" s="5">
        <f>YEAR(SALES!$A3776)</f>
        <v>2023</v>
      </c>
    </row>
    <row r="3777" spans="1:9" x14ac:dyDescent="0.35">
      <c r="A3777" s="7" t="s">
        <v>5164</v>
      </c>
      <c r="B3777" s="7" t="s">
        <v>5166</v>
      </c>
      <c r="C3777" s="7" t="s">
        <v>11</v>
      </c>
      <c r="D3777" s="7" t="s">
        <v>10</v>
      </c>
      <c r="E3777" s="7">
        <v>11</v>
      </c>
      <c r="F3777" s="7" cm="1">
        <f t="array" ref="F3777">_xlfn.XLOOKUP(SALES!$D3777,TRIM(Table5[PRODUCTS]),Table5[SELLING PRICE])</f>
        <v>17000</v>
      </c>
      <c r="G3777" s="7">
        <f t="shared" si="116"/>
        <v>187000</v>
      </c>
      <c r="H3777" s="6" t="str">
        <f t="shared" si="117"/>
        <v>Oct</v>
      </c>
      <c r="I3777" s="7">
        <f>YEAR(SALES!$A3777)</f>
        <v>2023</v>
      </c>
    </row>
    <row r="3778" spans="1:9" x14ac:dyDescent="0.35">
      <c r="A3778" s="5" t="s">
        <v>5110</v>
      </c>
      <c r="B3778" s="5" t="s">
        <v>5115</v>
      </c>
      <c r="C3778" s="5" t="s">
        <v>11</v>
      </c>
      <c r="D3778" s="5" t="s">
        <v>10</v>
      </c>
      <c r="E3778" s="5">
        <v>8</v>
      </c>
      <c r="F3778" s="5" cm="1">
        <f t="array" ref="F3778">_xlfn.XLOOKUP(SALES!$D3778,TRIM(Table5[PRODUCTS]),Table5[SELLING PRICE])</f>
        <v>17000</v>
      </c>
      <c r="G3778" s="5">
        <f t="shared" ref="G3778:G3841" si="118">PRODUCT(E3778:F3778)</f>
        <v>136000</v>
      </c>
      <c r="H3778" s="6" t="str">
        <f t="shared" ref="H3778:H3841" si="119">TEXT(A3778, "mmm")</f>
        <v>Nov</v>
      </c>
      <c r="I3778" s="5">
        <f>YEAR(SALES!$A3778)</f>
        <v>2023</v>
      </c>
    </row>
    <row r="3779" spans="1:9" x14ac:dyDescent="0.35">
      <c r="A3779" s="7" t="s">
        <v>5069</v>
      </c>
      <c r="B3779" s="7" t="s">
        <v>5073</v>
      </c>
      <c r="C3779" s="7" t="s">
        <v>11</v>
      </c>
      <c r="D3779" s="7" t="s">
        <v>10</v>
      </c>
      <c r="E3779" s="7">
        <v>12</v>
      </c>
      <c r="F3779" s="7" cm="1">
        <f t="array" ref="F3779">_xlfn.XLOOKUP(SALES!$D3779,TRIM(Table5[PRODUCTS]),Table5[SELLING PRICE])</f>
        <v>17000</v>
      </c>
      <c r="G3779" s="7">
        <f t="shared" si="118"/>
        <v>204000</v>
      </c>
      <c r="H3779" s="6" t="str">
        <f t="shared" si="119"/>
        <v>Nov</v>
      </c>
      <c r="I3779" s="5">
        <f>YEAR(SALES!$A3779)</f>
        <v>2023</v>
      </c>
    </row>
    <row r="3780" spans="1:9" x14ac:dyDescent="0.35">
      <c r="A3780" s="5" t="s">
        <v>5063</v>
      </c>
      <c r="B3780" s="5" t="s">
        <v>5064</v>
      </c>
      <c r="C3780" s="5" t="s">
        <v>11</v>
      </c>
      <c r="D3780" s="5" t="s">
        <v>10</v>
      </c>
      <c r="E3780" s="5">
        <v>9</v>
      </c>
      <c r="F3780" s="5" cm="1">
        <f t="array" ref="F3780">_xlfn.XLOOKUP(SALES!$D3780,TRIM(Table5[PRODUCTS]),Table5[SELLING PRICE])</f>
        <v>17000</v>
      </c>
      <c r="G3780" s="5">
        <f t="shared" si="118"/>
        <v>153000</v>
      </c>
      <c r="H3780" s="6" t="str">
        <f t="shared" si="119"/>
        <v>Nov</v>
      </c>
      <c r="I3780" s="5">
        <f>YEAR(SALES!$A3780)</f>
        <v>2023</v>
      </c>
    </row>
    <row r="3781" spans="1:9" x14ac:dyDescent="0.35">
      <c r="A3781" s="7" t="s">
        <v>5047</v>
      </c>
      <c r="B3781" s="7" t="s">
        <v>5050</v>
      </c>
      <c r="C3781" s="7" t="s">
        <v>11</v>
      </c>
      <c r="D3781" s="7" t="s">
        <v>10</v>
      </c>
      <c r="E3781" s="7">
        <v>7</v>
      </c>
      <c r="F3781" s="7" cm="1">
        <f t="array" ref="F3781">_xlfn.XLOOKUP(SALES!$D3781,TRIM(Table5[PRODUCTS]),Table5[SELLING PRICE])</f>
        <v>17000</v>
      </c>
      <c r="G3781" s="7">
        <f t="shared" si="118"/>
        <v>119000</v>
      </c>
      <c r="H3781" s="6" t="str">
        <f t="shared" si="119"/>
        <v>Nov</v>
      </c>
      <c r="I3781" s="5">
        <f>YEAR(SALES!$A3781)</f>
        <v>2023</v>
      </c>
    </row>
    <row r="3782" spans="1:9" x14ac:dyDescent="0.35">
      <c r="A3782" s="5" t="s">
        <v>5031</v>
      </c>
      <c r="B3782" s="5" t="s">
        <v>5030</v>
      </c>
      <c r="C3782" s="5" t="s">
        <v>11</v>
      </c>
      <c r="D3782" s="5" t="s">
        <v>10</v>
      </c>
      <c r="E3782" s="5">
        <v>10</v>
      </c>
      <c r="F3782" s="5" cm="1">
        <f t="array" ref="F3782">_xlfn.XLOOKUP(SALES!$D3782,TRIM(Table5[PRODUCTS]),Table5[SELLING PRICE])</f>
        <v>17000</v>
      </c>
      <c r="G3782" s="5">
        <f t="shared" si="118"/>
        <v>170000</v>
      </c>
      <c r="H3782" s="6" t="str">
        <f t="shared" si="119"/>
        <v>Nov</v>
      </c>
      <c r="I3782" s="5">
        <f>YEAR(SALES!$A3782)</f>
        <v>2023</v>
      </c>
    </row>
    <row r="3783" spans="1:9" x14ac:dyDescent="0.35">
      <c r="A3783" s="7" t="s">
        <v>5022</v>
      </c>
      <c r="B3783" s="7" t="s">
        <v>5024</v>
      </c>
      <c r="C3783" s="7" t="s">
        <v>11</v>
      </c>
      <c r="D3783" s="7" t="s">
        <v>10</v>
      </c>
      <c r="E3783" s="7">
        <v>12</v>
      </c>
      <c r="F3783" s="7" cm="1">
        <f t="array" ref="F3783">_xlfn.XLOOKUP(SALES!$D3783,TRIM(Table5[PRODUCTS]),Table5[SELLING PRICE])</f>
        <v>17000</v>
      </c>
      <c r="G3783" s="7">
        <f t="shared" si="118"/>
        <v>204000</v>
      </c>
      <c r="H3783" s="6" t="str">
        <f t="shared" si="119"/>
        <v>Nov</v>
      </c>
      <c r="I3783" s="7">
        <f>YEAR(SALES!$A3783)</f>
        <v>2023</v>
      </c>
    </row>
    <row r="3784" spans="1:9" x14ac:dyDescent="0.35">
      <c r="A3784" s="5" t="s">
        <v>4985</v>
      </c>
      <c r="B3784" s="5" t="s">
        <v>4990</v>
      </c>
      <c r="C3784" s="5" t="s">
        <v>11</v>
      </c>
      <c r="D3784" s="5" t="s">
        <v>10</v>
      </c>
      <c r="E3784" s="5">
        <v>2</v>
      </c>
      <c r="F3784" s="5" cm="1">
        <f t="array" ref="F3784">_xlfn.XLOOKUP(SALES!$D3784,TRIM(Table5[PRODUCTS]),Table5[SELLING PRICE])</f>
        <v>17000</v>
      </c>
      <c r="G3784" s="5">
        <f t="shared" si="118"/>
        <v>34000</v>
      </c>
      <c r="H3784" s="6" t="str">
        <f t="shared" si="119"/>
        <v>Nov</v>
      </c>
      <c r="I3784" s="5">
        <f>YEAR(SALES!$A3784)</f>
        <v>2023</v>
      </c>
    </row>
    <row r="3785" spans="1:9" x14ac:dyDescent="0.35">
      <c r="A3785" s="7" t="s">
        <v>4956</v>
      </c>
      <c r="B3785" s="7" t="s">
        <v>4960</v>
      </c>
      <c r="C3785" s="7" t="s">
        <v>11</v>
      </c>
      <c r="D3785" s="7" t="s">
        <v>10</v>
      </c>
      <c r="E3785" s="7">
        <v>13</v>
      </c>
      <c r="F3785" s="7" cm="1">
        <f t="array" ref="F3785">_xlfn.XLOOKUP(SALES!$D3785,TRIM(Table5[PRODUCTS]),Table5[SELLING PRICE])</f>
        <v>17000</v>
      </c>
      <c r="G3785" s="7">
        <f t="shared" si="118"/>
        <v>221000</v>
      </c>
      <c r="H3785" s="6" t="str">
        <f t="shared" si="119"/>
        <v>Dec</v>
      </c>
      <c r="I3785" s="5">
        <f>YEAR(SALES!$A3785)</f>
        <v>2023</v>
      </c>
    </row>
    <row r="3786" spans="1:9" x14ac:dyDescent="0.35">
      <c r="A3786" s="5" t="s">
        <v>4772</v>
      </c>
      <c r="B3786" s="5" t="s">
        <v>4771</v>
      </c>
      <c r="C3786" s="5" t="s">
        <v>11</v>
      </c>
      <c r="D3786" s="5" t="s">
        <v>10</v>
      </c>
      <c r="E3786" s="5">
        <v>7</v>
      </c>
      <c r="F3786" s="5" cm="1">
        <f t="array" ref="F3786">_xlfn.XLOOKUP(SALES!$D3786,TRIM(Table5[PRODUCTS]),Table5[SELLING PRICE])</f>
        <v>17000</v>
      </c>
      <c r="G3786" s="5">
        <f t="shared" si="118"/>
        <v>119000</v>
      </c>
      <c r="H3786" s="6" t="str">
        <f t="shared" si="119"/>
        <v>Dec</v>
      </c>
      <c r="I3786" s="5">
        <f>YEAR(SALES!$A3786)</f>
        <v>2023</v>
      </c>
    </row>
    <row r="3787" spans="1:9" x14ac:dyDescent="0.35">
      <c r="A3787" s="7" t="s">
        <v>4753</v>
      </c>
      <c r="B3787" s="7" t="s">
        <v>4760</v>
      </c>
      <c r="C3787" s="7" t="s">
        <v>11</v>
      </c>
      <c r="D3787" s="7" t="s">
        <v>10</v>
      </c>
      <c r="E3787" s="7">
        <v>15</v>
      </c>
      <c r="F3787" s="7" cm="1">
        <f t="array" ref="F3787">_xlfn.XLOOKUP(SALES!$D3787,TRIM(Table5[PRODUCTS]),Table5[SELLING PRICE])</f>
        <v>17000</v>
      </c>
      <c r="G3787" s="7">
        <f t="shared" si="118"/>
        <v>255000</v>
      </c>
      <c r="H3787" s="6" t="str">
        <f t="shared" si="119"/>
        <v>Jan</v>
      </c>
      <c r="I3787" s="5">
        <f>YEAR(SALES!$A3787)</f>
        <v>2024</v>
      </c>
    </row>
    <row r="3788" spans="1:9" x14ac:dyDescent="0.35">
      <c r="A3788" s="5" t="s">
        <v>4753</v>
      </c>
      <c r="B3788" s="5" t="s">
        <v>4757</v>
      </c>
      <c r="C3788" s="5" t="s">
        <v>11</v>
      </c>
      <c r="D3788" s="5" t="s">
        <v>10</v>
      </c>
      <c r="E3788" s="5">
        <v>2</v>
      </c>
      <c r="F3788" s="5" cm="1">
        <f t="array" ref="F3788">_xlfn.XLOOKUP(SALES!$D3788,TRIM(Table5[PRODUCTS]),Table5[SELLING PRICE])</f>
        <v>17000</v>
      </c>
      <c r="G3788" s="5">
        <f t="shared" si="118"/>
        <v>34000</v>
      </c>
      <c r="H3788" s="6" t="str">
        <f t="shared" si="119"/>
        <v>Jan</v>
      </c>
      <c r="I3788" s="5">
        <f>YEAR(SALES!$A3788)</f>
        <v>2024</v>
      </c>
    </row>
    <row r="3789" spans="1:9" x14ac:dyDescent="0.35">
      <c r="A3789" s="7" t="s">
        <v>4654</v>
      </c>
      <c r="B3789" s="7" t="s">
        <v>4653</v>
      </c>
      <c r="C3789" s="7" t="s">
        <v>11</v>
      </c>
      <c r="D3789" s="7" t="s">
        <v>10</v>
      </c>
      <c r="E3789" s="7">
        <v>15</v>
      </c>
      <c r="F3789" s="7" cm="1">
        <f t="array" ref="F3789">_xlfn.XLOOKUP(SALES!$D3789,TRIM(Table5[PRODUCTS]),Table5[SELLING PRICE])</f>
        <v>17000</v>
      </c>
      <c r="G3789" s="7">
        <f t="shared" si="118"/>
        <v>255000</v>
      </c>
      <c r="H3789" s="6" t="str">
        <f t="shared" si="119"/>
        <v>Jan</v>
      </c>
      <c r="I3789" s="7">
        <f>YEAR(SALES!$A3789)</f>
        <v>2024</v>
      </c>
    </row>
    <row r="3790" spans="1:9" x14ac:dyDescent="0.35">
      <c r="A3790" s="5" t="s">
        <v>4564</v>
      </c>
      <c r="B3790" s="5" t="s">
        <v>4566</v>
      </c>
      <c r="C3790" s="5" t="s">
        <v>11</v>
      </c>
      <c r="D3790" s="5" t="s">
        <v>10</v>
      </c>
      <c r="E3790" s="5">
        <v>15</v>
      </c>
      <c r="F3790" s="5" cm="1">
        <f t="array" ref="F3790">_xlfn.XLOOKUP(SALES!$D3790,TRIM(Table5[PRODUCTS]),Table5[SELLING PRICE])</f>
        <v>17000</v>
      </c>
      <c r="G3790" s="5">
        <f t="shared" si="118"/>
        <v>255000</v>
      </c>
      <c r="H3790" s="6" t="str">
        <f t="shared" si="119"/>
        <v>Feb</v>
      </c>
      <c r="I3790" s="5">
        <f>YEAR(SALES!$A3790)</f>
        <v>2024</v>
      </c>
    </row>
    <row r="3791" spans="1:9" x14ac:dyDescent="0.35">
      <c r="A3791" s="7" t="s">
        <v>4545</v>
      </c>
      <c r="B3791" s="7" t="s">
        <v>4544</v>
      </c>
      <c r="C3791" s="7" t="s">
        <v>11</v>
      </c>
      <c r="D3791" s="7" t="s">
        <v>10</v>
      </c>
      <c r="E3791" s="7">
        <v>1</v>
      </c>
      <c r="F3791" s="7" cm="1">
        <f t="array" ref="F3791">_xlfn.XLOOKUP(SALES!$D3791,TRIM(Table5[PRODUCTS]),Table5[SELLING PRICE])</f>
        <v>17000</v>
      </c>
      <c r="G3791" s="7">
        <f t="shared" si="118"/>
        <v>17000</v>
      </c>
      <c r="H3791" s="6" t="str">
        <f t="shared" si="119"/>
        <v>Feb</v>
      </c>
      <c r="I3791" s="5">
        <f>YEAR(SALES!$A3791)</f>
        <v>2024</v>
      </c>
    </row>
    <row r="3792" spans="1:9" x14ac:dyDescent="0.35">
      <c r="A3792" s="5" t="s">
        <v>4495</v>
      </c>
      <c r="B3792" s="5" t="s">
        <v>4502</v>
      </c>
      <c r="C3792" s="5" t="s">
        <v>11</v>
      </c>
      <c r="D3792" s="5" t="s">
        <v>10</v>
      </c>
      <c r="E3792" s="5">
        <v>10</v>
      </c>
      <c r="F3792" s="5" cm="1">
        <f t="array" ref="F3792">_xlfn.XLOOKUP(SALES!$D3792,TRIM(Table5[PRODUCTS]),Table5[SELLING PRICE])</f>
        <v>17000</v>
      </c>
      <c r="G3792" s="5">
        <f t="shared" si="118"/>
        <v>170000</v>
      </c>
      <c r="H3792" s="6" t="str">
        <f t="shared" si="119"/>
        <v>Feb</v>
      </c>
      <c r="I3792" s="5">
        <f>YEAR(SALES!$A3792)</f>
        <v>2024</v>
      </c>
    </row>
    <row r="3793" spans="1:9" x14ac:dyDescent="0.35">
      <c r="A3793" s="7" t="s">
        <v>4495</v>
      </c>
      <c r="B3793" s="7" t="s">
        <v>4501</v>
      </c>
      <c r="C3793" s="7" t="s">
        <v>11</v>
      </c>
      <c r="D3793" s="7" t="s">
        <v>10</v>
      </c>
      <c r="E3793" s="7">
        <v>9</v>
      </c>
      <c r="F3793" s="7" cm="1">
        <f t="array" ref="F3793">_xlfn.XLOOKUP(SALES!$D3793,TRIM(Table5[PRODUCTS]),Table5[SELLING PRICE])</f>
        <v>17000</v>
      </c>
      <c r="G3793" s="7">
        <f t="shared" si="118"/>
        <v>153000</v>
      </c>
      <c r="H3793" s="6" t="str">
        <f t="shared" si="119"/>
        <v>Feb</v>
      </c>
      <c r="I3793" s="5">
        <f>YEAR(SALES!$A3793)</f>
        <v>2024</v>
      </c>
    </row>
    <row r="3794" spans="1:9" x14ac:dyDescent="0.35">
      <c r="A3794" s="5" t="s">
        <v>4352</v>
      </c>
      <c r="B3794" s="5" t="s">
        <v>4353</v>
      </c>
      <c r="C3794" s="5" t="s">
        <v>11</v>
      </c>
      <c r="D3794" s="5" t="s">
        <v>10</v>
      </c>
      <c r="E3794" s="5">
        <v>1</v>
      </c>
      <c r="F3794" s="5" cm="1">
        <f t="array" ref="F3794">_xlfn.XLOOKUP(SALES!$D3794,TRIM(Table5[PRODUCTS]),Table5[SELLING PRICE])</f>
        <v>17000</v>
      </c>
      <c r="G3794" s="5">
        <f t="shared" si="118"/>
        <v>17000</v>
      </c>
      <c r="H3794" s="6" t="str">
        <f t="shared" si="119"/>
        <v>Mar</v>
      </c>
      <c r="I3794" s="5">
        <f>YEAR(SALES!$A3794)</f>
        <v>2024</v>
      </c>
    </row>
    <row r="3795" spans="1:9" x14ac:dyDescent="0.35">
      <c r="A3795" s="7" t="s">
        <v>4324</v>
      </c>
      <c r="B3795" s="7" t="s">
        <v>4326</v>
      </c>
      <c r="C3795" s="7" t="s">
        <v>11</v>
      </c>
      <c r="D3795" s="7" t="s">
        <v>10</v>
      </c>
      <c r="E3795" s="7">
        <v>6</v>
      </c>
      <c r="F3795" s="7" cm="1">
        <f t="array" ref="F3795">_xlfn.XLOOKUP(SALES!$D3795,TRIM(Table5[PRODUCTS]),Table5[SELLING PRICE])</f>
        <v>17000</v>
      </c>
      <c r="G3795" s="7">
        <f t="shared" si="118"/>
        <v>102000</v>
      </c>
      <c r="H3795" s="6" t="str">
        <f t="shared" si="119"/>
        <v>Mar</v>
      </c>
      <c r="I3795" s="7">
        <f>YEAR(SALES!$A3795)</f>
        <v>2024</v>
      </c>
    </row>
    <row r="3796" spans="1:9" x14ac:dyDescent="0.35">
      <c r="A3796" s="5" t="s">
        <v>4173</v>
      </c>
      <c r="B3796" s="5" t="s">
        <v>4177</v>
      </c>
      <c r="C3796" s="5" t="s">
        <v>11</v>
      </c>
      <c r="D3796" s="5" t="s">
        <v>10</v>
      </c>
      <c r="E3796" s="5">
        <v>2</v>
      </c>
      <c r="F3796" s="5" cm="1">
        <f t="array" ref="F3796">_xlfn.XLOOKUP(SALES!$D3796,TRIM(Table5[PRODUCTS]),Table5[SELLING PRICE])</f>
        <v>17000</v>
      </c>
      <c r="G3796" s="5">
        <f t="shared" si="118"/>
        <v>34000</v>
      </c>
      <c r="H3796" s="6" t="str">
        <f t="shared" si="119"/>
        <v>Mar</v>
      </c>
      <c r="I3796" s="5">
        <f>YEAR(SALES!$A3796)</f>
        <v>2024</v>
      </c>
    </row>
    <row r="3797" spans="1:9" x14ac:dyDescent="0.35">
      <c r="A3797" s="7" t="s">
        <v>4117</v>
      </c>
      <c r="B3797" s="7" t="s">
        <v>4121</v>
      </c>
      <c r="C3797" s="7" t="s">
        <v>11</v>
      </c>
      <c r="D3797" s="7" t="s">
        <v>10</v>
      </c>
      <c r="E3797" s="7">
        <v>12</v>
      </c>
      <c r="F3797" s="7" cm="1">
        <f t="array" ref="F3797">_xlfn.XLOOKUP(SALES!$D3797,TRIM(Table5[PRODUCTS]),Table5[SELLING PRICE])</f>
        <v>17000</v>
      </c>
      <c r="G3797" s="7">
        <f t="shared" si="118"/>
        <v>204000</v>
      </c>
      <c r="H3797" s="6" t="str">
        <f t="shared" si="119"/>
        <v>Apr</v>
      </c>
      <c r="I3797" s="5">
        <f>YEAR(SALES!$A3797)</f>
        <v>2024</v>
      </c>
    </row>
    <row r="3798" spans="1:9" x14ac:dyDescent="0.35">
      <c r="A3798" s="5" t="s">
        <v>4077</v>
      </c>
      <c r="B3798" s="5" t="s">
        <v>4076</v>
      </c>
      <c r="C3798" s="5" t="s">
        <v>11</v>
      </c>
      <c r="D3798" s="5" t="s">
        <v>10</v>
      </c>
      <c r="E3798" s="5">
        <v>6</v>
      </c>
      <c r="F3798" s="5" cm="1">
        <f t="array" ref="F3798">_xlfn.XLOOKUP(SALES!$D3798,TRIM(Table5[PRODUCTS]),Table5[SELLING PRICE])</f>
        <v>17000</v>
      </c>
      <c r="G3798" s="5">
        <f t="shared" si="118"/>
        <v>102000</v>
      </c>
      <c r="H3798" s="6" t="str">
        <f t="shared" si="119"/>
        <v>Apr</v>
      </c>
      <c r="I3798" s="5">
        <f>YEAR(SALES!$A3798)</f>
        <v>2024</v>
      </c>
    </row>
    <row r="3799" spans="1:9" x14ac:dyDescent="0.35">
      <c r="A3799" s="7" t="s">
        <v>4026</v>
      </c>
      <c r="B3799" s="7" t="s">
        <v>4028</v>
      </c>
      <c r="C3799" s="7" t="s">
        <v>11</v>
      </c>
      <c r="D3799" s="7" t="s">
        <v>10</v>
      </c>
      <c r="E3799" s="7">
        <v>9</v>
      </c>
      <c r="F3799" s="7" cm="1">
        <f t="array" ref="F3799">_xlfn.XLOOKUP(SALES!$D3799,TRIM(Table5[PRODUCTS]),Table5[SELLING PRICE])</f>
        <v>17000</v>
      </c>
      <c r="G3799" s="7">
        <f t="shared" si="118"/>
        <v>153000</v>
      </c>
      <c r="H3799" s="6" t="str">
        <f t="shared" si="119"/>
        <v>Apr</v>
      </c>
      <c r="I3799" s="5">
        <f>YEAR(SALES!$A3799)</f>
        <v>2024</v>
      </c>
    </row>
    <row r="3800" spans="1:9" x14ac:dyDescent="0.35">
      <c r="A3800" s="5" t="s">
        <v>4026</v>
      </c>
      <c r="B3800" s="5" t="s">
        <v>4027</v>
      </c>
      <c r="C3800" s="5" t="s">
        <v>11</v>
      </c>
      <c r="D3800" s="5" t="s">
        <v>10</v>
      </c>
      <c r="E3800" s="5">
        <v>12</v>
      </c>
      <c r="F3800" s="5" cm="1">
        <f t="array" ref="F3800">_xlfn.XLOOKUP(SALES!$D3800,TRIM(Table5[PRODUCTS]),Table5[SELLING PRICE])</f>
        <v>17000</v>
      </c>
      <c r="G3800" s="5">
        <f t="shared" si="118"/>
        <v>204000</v>
      </c>
      <c r="H3800" s="6" t="str">
        <f t="shared" si="119"/>
        <v>Apr</v>
      </c>
      <c r="I3800" s="5">
        <f>YEAR(SALES!$A3800)</f>
        <v>2024</v>
      </c>
    </row>
    <row r="3801" spans="1:9" x14ac:dyDescent="0.35">
      <c r="A3801" s="7" t="s">
        <v>3992</v>
      </c>
      <c r="B3801" s="7" t="s">
        <v>3991</v>
      </c>
      <c r="C3801" s="7" t="s">
        <v>11</v>
      </c>
      <c r="D3801" s="7" t="s">
        <v>10</v>
      </c>
      <c r="E3801" s="7">
        <v>8</v>
      </c>
      <c r="F3801" s="7" cm="1">
        <f t="array" ref="F3801">_xlfn.XLOOKUP(SALES!$D3801,TRIM(Table5[PRODUCTS]),Table5[SELLING PRICE])</f>
        <v>17000</v>
      </c>
      <c r="G3801" s="7">
        <f t="shared" si="118"/>
        <v>136000</v>
      </c>
      <c r="H3801" s="6" t="str">
        <f t="shared" si="119"/>
        <v>May</v>
      </c>
      <c r="I3801" s="7">
        <f>YEAR(SALES!$A3801)</f>
        <v>2024</v>
      </c>
    </row>
    <row r="3802" spans="1:9" x14ac:dyDescent="0.35">
      <c r="A3802" s="5" t="s">
        <v>3847</v>
      </c>
      <c r="B3802" s="5" t="s">
        <v>3850</v>
      </c>
      <c r="C3802" s="5" t="s">
        <v>11</v>
      </c>
      <c r="D3802" s="5" t="s">
        <v>10</v>
      </c>
      <c r="E3802" s="5">
        <v>10</v>
      </c>
      <c r="F3802" s="5" cm="1">
        <f t="array" ref="F3802">_xlfn.XLOOKUP(SALES!$D3802,TRIM(Table5[PRODUCTS]),Table5[SELLING PRICE])</f>
        <v>17000</v>
      </c>
      <c r="G3802" s="5">
        <f t="shared" si="118"/>
        <v>170000</v>
      </c>
      <c r="H3802" s="6" t="str">
        <f t="shared" si="119"/>
        <v>May</v>
      </c>
      <c r="I3802" s="5">
        <f>YEAR(SALES!$A3802)</f>
        <v>2024</v>
      </c>
    </row>
    <row r="3803" spans="1:9" x14ac:dyDescent="0.35">
      <c r="A3803" s="7" t="s">
        <v>3795</v>
      </c>
      <c r="B3803" s="7" t="s">
        <v>3794</v>
      </c>
      <c r="C3803" s="7" t="s">
        <v>11</v>
      </c>
      <c r="D3803" s="7" t="s">
        <v>10</v>
      </c>
      <c r="E3803" s="7">
        <v>13</v>
      </c>
      <c r="F3803" s="7" cm="1">
        <f t="array" ref="F3803">_xlfn.XLOOKUP(SALES!$D3803,TRIM(Table5[PRODUCTS]),Table5[SELLING PRICE])</f>
        <v>17000</v>
      </c>
      <c r="G3803" s="7">
        <f t="shared" si="118"/>
        <v>221000</v>
      </c>
      <c r="H3803" s="6" t="str">
        <f t="shared" si="119"/>
        <v>May</v>
      </c>
      <c r="I3803" s="5">
        <f>YEAR(SALES!$A3803)</f>
        <v>2024</v>
      </c>
    </row>
    <row r="3804" spans="1:9" x14ac:dyDescent="0.35">
      <c r="A3804" s="5" t="s">
        <v>3774</v>
      </c>
      <c r="B3804" s="5" t="s">
        <v>3773</v>
      </c>
      <c r="C3804" s="5" t="s">
        <v>11</v>
      </c>
      <c r="D3804" s="5" t="s">
        <v>10</v>
      </c>
      <c r="E3804" s="5">
        <v>9</v>
      </c>
      <c r="F3804" s="5" cm="1">
        <f t="array" ref="F3804">_xlfn.XLOOKUP(SALES!$D3804,TRIM(Table5[PRODUCTS]),Table5[SELLING PRICE])</f>
        <v>17000</v>
      </c>
      <c r="G3804" s="5">
        <f t="shared" si="118"/>
        <v>153000</v>
      </c>
      <c r="H3804" s="6" t="str">
        <f t="shared" si="119"/>
        <v>Jun</v>
      </c>
      <c r="I3804" s="5">
        <f>YEAR(SALES!$A3804)</f>
        <v>2024</v>
      </c>
    </row>
    <row r="3805" spans="1:9" x14ac:dyDescent="0.35">
      <c r="A3805" s="7" t="s">
        <v>3760</v>
      </c>
      <c r="B3805" s="7" t="s">
        <v>3766</v>
      </c>
      <c r="C3805" s="7" t="s">
        <v>11</v>
      </c>
      <c r="D3805" s="7" t="s">
        <v>10</v>
      </c>
      <c r="E3805" s="7">
        <v>4</v>
      </c>
      <c r="F3805" s="7" cm="1">
        <f t="array" ref="F3805">_xlfn.XLOOKUP(SALES!$D3805,TRIM(Table5[PRODUCTS]),Table5[SELLING PRICE])</f>
        <v>17000</v>
      </c>
      <c r="G3805" s="7">
        <f t="shared" si="118"/>
        <v>68000</v>
      </c>
      <c r="H3805" s="6" t="str">
        <f t="shared" si="119"/>
        <v>Jun</v>
      </c>
      <c r="I3805" s="5">
        <f>YEAR(SALES!$A3805)</f>
        <v>2024</v>
      </c>
    </row>
    <row r="3806" spans="1:9" x14ac:dyDescent="0.35">
      <c r="A3806" s="5" t="s">
        <v>3640</v>
      </c>
      <c r="B3806" s="5" t="s">
        <v>3639</v>
      </c>
      <c r="C3806" s="5" t="s">
        <v>11</v>
      </c>
      <c r="D3806" s="5" t="s">
        <v>10</v>
      </c>
      <c r="E3806" s="5">
        <v>14</v>
      </c>
      <c r="F3806" s="5" cm="1">
        <f t="array" ref="F3806">_xlfn.XLOOKUP(SALES!$D3806,TRIM(Table5[PRODUCTS]),Table5[SELLING PRICE])</f>
        <v>17000</v>
      </c>
      <c r="G3806" s="5">
        <f t="shared" si="118"/>
        <v>238000</v>
      </c>
      <c r="H3806" s="6" t="str">
        <f t="shared" si="119"/>
        <v>Jun</v>
      </c>
      <c r="I3806" s="5">
        <f>YEAR(SALES!$A3806)</f>
        <v>2024</v>
      </c>
    </row>
    <row r="3807" spans="1:9" x14ac:dyDescent="0.35">
      <c r="A3807" s="7" t="s">
        <v>3589</v>
      </c>
      <c r="B3807" s="7" t="s">
        <v>3591</v>
      </c>
      <c r="C3807" s="7" t="s">
        <v>11</v>
      </c>
      <c r="D3807" s="7" t="s">
        <v>10</v>
      </c>
      <c r="E3807" s="7">
        <v>9</v>
      </c>
      <c r="F3807" s="7" cm="1">
        <f t="array" ref="F3807">_xlfn.XLOOKUP(SALES!$D3807,TRIM(Table5[PRODUCTS]),Table5[SELLING PRICE])</f>
        <v>17000</v>
      </c>
      <c r="G3807" s="7">
        <f t="shared" si="118"/>
        <v>153000</v>
      </c>
      <c r="H3807" s="6" t="str">
        <f t="shared" si="119"/>
        <v>Jul</v>
      </c>
      <c r="I3807" s="7">
        <f>YEAR(SALES!$A3807)</f>
        <v>2024</v>
      </c>
    </row>
    <row r="3808" spans="1:9" x14ac:dyDescent="0.35">
      <c r="A3808" s="5" t="s">
        <v>3583</v>
      </c>
      <c r="B3808" s="5" t="s">
        <v>3587</v>
      </c>
      <c r="C3808" s="5" t="s">
        <v>11</v>
      </c>
      <c r="D3808" s="5" t="s">
        <v>10</v>
      </c>
      <c r="E3808" s="5">
        <v>5</v>
      </c>
      <c r="F3808" s="5" cm="1">
        <f t="array" ref="F3808">_xlfn.XLOOKUP(SALES!$D3808,TRIM(Table5[PRODUCTS]),Table5[SELLING PRICE])</f>
        <v>17000</v>
      </c>
      <c r="G3808" s="5">
        <f t="shared" si="118"/>
        <v>85000</v>
      </c>
      <c r="H3808" s="6" t="str">
        <f t="shared" si="119"/>
        <v>Jul</v>
      </c>
      <c r="I3808" s="5">
        <f>YEAR(SALES!$A3808)</f>
        <v>2024</v>
      </c>
    </row>
    <row r="3809" spans="1:9" x14ac:dyDescent="0.35">
      <c r="A3809" s="7" t="s">
        <v>3468</v>
      </c>
      <c r="B3809" s="7" t="s">
        <v>3469</v>
      </c>
      <c r="C3809" s="7" t="s">
        <v>11</v>
      </c>
      <c r="D3809" s="7" t="s">
        <v>10</v>
      </c>
      <c r="E3809" s="7">
        <v>6</v>
      </c>
      <c r="F3809" s="7" cm="1">
        <f t="array" ref="F3809">_xlfn.XLOOKUP(SALES!$D3809,TRIM(Table5[PRODUCTS]),Table5[SELLING PRICE])</f>
        <v>17000</v>
      </c>
      <c r="G3809" s="7">
        <f t="shared" si="118"/>
        <v>102000</v>
      </c>
      <c r="H3809" s="6" t="str">
        <f t="shared" si="119"/>
        <v>Jul</v>
      </c>
      <c r="I3809" s="5">
        <f>YEAR(SALES!$A3809)</f>
        <v>2024</v>
      </c>
    </row>
    <row r="3810" spans="1:9" x14ac:dyDescent="0.35">
      <c r="A3810" s="5" t="s">
        <v>3444</v>
      </c>
      <c r="B3810" s="5" t="s">
        <v>3447</v>
      </c>
      <c r="C3810" s="5" t="s">
        <v>11</v>
      </c>
      <c r="D3810" s="5" t="s">
        <v>10</v>
      </c>
      <c r="E3810" s="5">
        <v>11</v>
      </c>
      <c r="F3810" s="5" cm="1">
        <f t="array" ref="F3810">_xlfn.XLOOKUP(SALES!$D3810,TRIM(Table5[PRODUCTS]),Table5[SELLING PRICE])</f>
        <v>17000</v>
      </c>
      <c r="G3810" s="5">
        <f t="shared" si="118"/>
        <v>187000</v>
      </c>
      <c r="H3810" s="6" t="str">
        <f t="shared" si="119"/>
        <v>Jul</v>
      </c>
      <c r="I3810" s="5">
        <f>YEAR(SALES!$A3810)</f>
        <v>2024</v>
      </c>
    </row>
    <row r="3811" spans="1:9" x14ac:dyDescent="0.35">
      <c r="A3811" s="7" t="s">
        <v>3444</v>
      </c>
      <c r="B3811" s="7" t="s">
        <v>3443</v>
      </c>
      <c r="C3811" s="7" t="s">
        <v>11</v>
      </c>
      <c r="D3811" s="7" t="s">
        <v>10</v>
      </c>
      <c r="E3811" s="7">
        <v>3</v>
      </c>
      <c r="F3811" s="7" cm="1">
        <f t="array" ref="F3811">_xlfn.XLOOKUP(SALES!$D3811,TRIM(Table5[PRODUCTS]),Table5[SELLING PRICE])</f>
        <v>17000</v>
      </c>
      <c r="G3811" s="7">
        <f t="shared" si="118"/>
        <v>51000</v>
      </c>
      <c r="H3811" s="6" t="str">
        <f t="shared" si="119"/>
        <v>Jul</v>
      </c>
      <c r="I3811" s="5">
        <f>YEAR(SALES!$A3811)</f>
        <v>2024</v>
      </c>
    </row>
    <row r="3812" spans="1:9" x14ac:dyDescent="0.35">
      <c r="A3812" s="5" t="s">
        <v>3406</v>
      </c>
      <c r="B3812" s="5" t="s">
        <v>3409</v>
      </c>
      <c r="C3812" s="5" t="s">
        <v>11</v>
      </c>
      <c r="D3812" s="5" t="s">
        <v>10</v>
      </c>
      <c r="E3812" s="5">
        <v>13</v>
      </c>
      <c r="F3812" s="5" cm="1">
        <f t="array" ref="F3812">_xlfn.XLOOKUP(SALES!$D3812,TRIM(Table5[PRODUCTS]),Table5[SELLING PRICE])</f>
        <v>17000</v>
      </c>
      <c r="G3812" s="5">
        <f t="shared" si="118"/>
        <v>221000</v>
      </c>
      <c r="H3812" s="6" t="str">
        <f t="shared" si="119"/>
        <v>Jul</v>
      </c>
      <c r="I3812" s="5">
        <f>YEAR(SALES!$A3812)</f>
        <v>2024</v>
      </c>
    </row>
    <row r="3813" spans="1:9" x14ac:dyDescent="0.35">
      <c r="A3813" s="7" t="s">
        <v>3355</v>
      </c>
      <c r="B3813" s="7" t="s">
        <v>3359</v>
      </c>
      <c r="C3813" s="7" t="s">
        <v>11</v>
      </c>
      <c r="D3813" s="7" t="s">
        <v>10</v>
      </c>
      <c r="E3813" s="7">
        <v>13</v>
      </c>
      <c r="F3813" s="7" cm="1">
        <f t="array" ref="F3813">_xlfn.XLOOKUP(SALES!$D3813,TRIM(Table5[PRODUCTS]),Table5[SELLING PRICE])</f>
        <v>17000</v>
      </c>
      <c r="G3813" s="7">
        <f t="shared" si="118"/>
        <v>221000</v>
      </c>
      <c r="H3813" s="6" t="str">
        <f t="shared" si="119"/>
        <v>Aug</v>
      </c>
      <c r="I3813" s="7">
        <f>YEAR(SALES!$A3813)</f>
        <v>2024</v>
      </c>
    </row>
    <row r="3814" spans="1:9" x14ac:dyDescent="0.35">
      <c r="A3814" s="5" t="s">
        <v>3350</v>
      </c>
      <c r="B3814" s="5" t="s">
        <v>3353</v>
      </c>
      <c r="C3814" s="5" t="s">
        <v>11</v>
      </c>
      <c r="D3814" s="5" t="s">
        <v>10</v>
      </c>
      <c r="E3814" s="5">
        <v>2</v>
      </c>
      <c r="F3814" s="5" cm="1">
        <f t="array" ref="F3814">_xlfn.XLOOKUP(SALES!$D3814,TRIM(Table5[PRODUCTS]),Table5[SELLING PRICE])</f>
        <v>17000</v>
      </c>
      <c r="G3814" s="5">
        <f t="shared" si="118"/>
        <v>34000</v>
      </c>
      <c r="H3814" s="6" t="str">
        <f t="shared" si="119"/>
        <v>Aug</v>
      </c>
      <c r="I3814" s="5">
        <f>YEAR(SALES!$A3814)</f>
        <v>2024</v>
      </c>
    </row>
    <row r="3815" spans="1:9" x14ac:dyDescent="0.35">
      <c r="A3815" s="7" t="s">
        <v>3303</v>
      </c>
      <c r="B3815" s="7" t="s">
        <v>3305</v>
      </c>
      <c r="C3815" s="7" t="s">
        <v>11</v>
      </c>
      <c r="D3815" s="7" t="s">
        <v>10</v>
      </c>
      <c r="E3815" s="7">
        <v>12</v>
      </c>
      <c r="F3815" s="7" cm="1">
        <f t="array" ref="F3815">_xlfn.XLOOKUP(SALES!$D3815,TRIM(Table5[PRODUCTS]),Table5[SELLING PRICE])</f>
        <v>17000</v>
      </c>
      <c r="G3815" s="7">
        <f t="shared" si="118"/>
        <v>204000</v>
      </c>
      <c r="H3815" s="6" t="str">
        <f t="shared" si="119"/>
        <v>Aug</v>
      </c>
      <c r="I3815" s="5">
        <f>YEAR(SALES!$A3815)</f>
        <v>2024</v>
      </c>
    </row>
    <row r="3816" spans="1:9" x14ac:dyDescent="0.35">
      <c r="A3816" s="5" t="s">
        <v>3270</v>
      </c>
      <c r="B3816" s="5" t="s">
        <v>3272</v>
      </c>
      <c r="C3816" s="5" t="s">
        <v>11</v>
      </c>
      <c r="D3816" s="5" t="s">
        <v>10</v>
      </c>
      <c r="E3816" s="5">
        <v>6</v>
      </c>
      <c r="F3816" s="5" cm="1">
        <f t="array" ref="F3816">_xlfn.XLOOKUP(SALES!$D3816,TRIM(Table5[PRODUCTS]),Table5[SELLING PRICE])</f>
        <v>17000</v>
      </c>
      <c r="G3816" s="5">
        <f t="shared" si="118"/>
        <v>102000</v>
      </c>
      <c r="H3816" s="6" t="str">
        <f t="shared" si="119"/>
        <v>Aug</v>
      </c>
      <c r="I3816" s="5">
        <f>YEAR(SALES!$A3816)</f>
        <v>2024</v>
      </c>
    </row>
    <row r="3817" spans="1:9" x14ac:dyDescent="0.35">
      <c r="A3817" s="7" t="s">
        <v>3210</v>
      </c>
      <c r="B3817" s="7" t="s">
        <v>3209</v>
      </c>
      <c r="C3817" s="7" t="s">
        <v>11</v>
      </c>
      <c r="D3817" s="7" t="s">
        <v>10</v>
      </c>
      <c r="E3817" s="7">
        <v>15</v>
      </c>
      <c r="F3817" s="7" cm="1">
        <f t="array" ref="F3817">_xlfn.XLOOKUP(SALES!$D3817,TRIM(Table5[PRODUCTS]),Table5[SELLING PRICE])</f>
        <v>17000</v>
      </c>
      <c r="G3817" s="7">
        <f t="shared" si="118"/>
        <v>255000</v>
      </c>
      <c r="H3817" s="6" t="str">
        <f t="shared" si="119"/>
        <v>Aug</v>
      </c>
      <c r="I3817" s="5">
        <f>YEAR(SALES!$A3817)</f>
        <v>2024</v>
      </c>
    </row>
    <row r="3818" spans="1:9" x14ac:dyDescent="0.35">
      <c r="A3818" s="5" t="s">
        <v>3136</v>
      </c>
      <c r="B3818" s="5" t="s">
        <v>3137</v>
      </c>
      <c r="C3818" s="5" t="s">
        <v>11</v>
      </c>
      <c r="D3818" s="5" t="s">
        <v>10</v>
      </c>
      <c r="E3818" s="5">
        <v>14</v>
      </c>
      <c r="F3818" s="5" cm="1">
        <f t="array" ref="F3818">_xlfn.XLOOKUP(SALES!$D3818,TRIM(Table5[PRODUCTS]),Table5[SELLING PRICE])</f>
        <v>17000</v>
      </c>
      <c r="G3818" s="5">
        <f t="shared" si="118"/>
        <v>238000</v>
      </c>
      <c r="H3818" s="6" t="str">
        <f t="shared" si="119"/>
        <v>Sept</v>
      </c>
      <c r="I3818" s="5">
        <f>YEAR(SALES!$A3818)</f>
        <v>2024</v>
      </c>
    </row>
    <row r="3819" spans="1:9" x14ac:dyDescent="0.35">
      <c r="A3819" s="7" t="s">
        <v>3113</v>
      </c>
      <c r="B3819" s="7" t="s">
        <v>3116</v>
      </c>
      <c r="C3819" s="7" t="s">
        <v>11</v>
      </c>
      <c r="D3819" s="7" t="s">
        <v>10</v>
      </c>
      <c r="E3819" s="7">
        <v>10</v>
      </c>
      <c r="F3819" s="7" cm="1">
        <f t="array" ref="F3819">_xlfn.XLOOKUP(SALES!$D3819,TRIM(Table5[PRODUCTS]),Table5[SELLING PRICE])</f>
        <v>17000</v>
      </c>
      <c r="G3819" s="7">
        <f t="shared" si="118"/>
        <v>170000</v>
      </c>
      <c r="H3819" s="6" t="str">
        <f t="shared" si="119"/>
        <v>Sept</v>
      </c>
      <c r="I3819" s="7">
        <f>YEAR(SALES!$A3819)</f>
        <v>2024</v>
      </c>
    </row>
    <row r="3820" spans="1:9" x14ac:dyDescent="0.35">
      <c r="A3820" s="5" t="s">
        <v>3035</v>
      </c>
      <c r="B3820" s="5" t="s">
        <v>3036</v>
      </c>
      <c r="C3820" s="5" t="s">
        <v>11</v>
      </c>
      <c r="D3820" s="5" t="s">
        <v>10</v>
      </c>
      <c r="E3820" s="5">
        <v>4</v>
      </c>
      <c r="F3820" s="5" cm="1">
        <f t="array" ref="F3820">_xlfn.XLOOKUP(SALES!$D3820,TRIM(Table5[PRODUCTS]),Table5[SELLING PRICE])</f>
        <v>17000</v>
      </c>
      <c r="G3820" s="5">
        <f t="shared" si="118"/>
        <v>68000</v>
      </c>
      <c r="H3820" s="6" t="str">
        <f t="shared" si="119"/>
        <v>Sept</v>
      </c>
      <c r="I3820" s="5">
        <f>YEAR(SALES!$A3820)</f>
        <v>2024</v>
      </c>
    </row>
    <row r="3821" spans="1:9" x14ac:dyDescent="0.35">
      <c r="A3821" s="7" t="s">
        <v>3029</v>
      </c>
      <c r="B3821" s="7" t="s">
        <v>3033</v>
      </c>
      <c r="C3821" s="7" t="s">
        <v>11</v>
      </c>
      <c r="D3821" s="7" t="s">
        <v>10</v>
      </c>
      <c r="E3821" s="7">
        <v>7</v>
      </c>
      <c r="F3821" s="7" cm="1">
        <f t="array" ref="F3821">_xlfn.XLOOKUP(SALES!$D3821,TRIM(Table5[PRODUCTS]),Table5[SELLING PRICE])</f>
        <v>17000</v>
      </c>
      <c r="G3821" s="7">
        <f t="shared" si="118"/>
        <v>119000</v>
      </c>
      <c r="H3821" s="6" t="str">
        <f t="shared" si="119"/>
        <v>Sept</v>
      </c>
      <c r="I3821" s="5">
        <f>YEAR(SALES!$A3821)</f>
        <v>2024</v>
      </c>
    </row>
    <row r="3822" spans="1:9" x14ac:dyDescent="0.35">
      <c r="A3822" s="5" t="s">
        <v>3016</v>
      </c>
      <c r="B3822" s="5" t="s">
        <v>3018</v>
      </c>
      <c r="C3822" s="5" t="s">
        <v>11</v>
      </c>
      <c r="D3822" s="5" t="s">
        <v>10</v>
      </c>
      <c r="E3822" s="5">
        <v>4</v>
      </c>
      <c r="F3822" s="5" cm="1">
        <f t="array" ref="F3822">_xlfn.XLOOKUP(SALES!$D3822,TRIM(Table5[PRODUCTS]),Table5[SELLING PRICE])</f>
        <v>17000</v>
      </c>
      <c r="G3822" s="5">
        <f t="shared" si="118"/>
        <v>68000</v>
      </c>
      <c r="H3822" s="6" t="str">
        <f t="shared" si="119"/>
        <v>Oct</v>
      </c>
      <c r="I3822" s="5">
        <f>YEAR(SALES!$A3822)</f>
        <v>2024</v>
      </c>
    </row>
    <row r="3823" spans="1:9" x14ac:dyDescent="0.35">
      <c r="A3823" s="7" t="s">
        <v>2987</v>
      </c>
      <c r="B3823" s="7" t="s">
        <v>2988</v>
      </c>
      <c r="C3823" s="7" t="s">
        <v>11</v>
      </c>
      <c r="D3823" s="7" t="s">
        <v>10</v>
      </c>
      <c r="E3823" s="7">
        <v>6</v>
      </c>
      <c r="F3823" s="7" cm="1">
        <f t="array" ref="F3823">_xlfn.XLOOKUP(SALES!$D3823,TRIM(Table5[PRODUCTS]),Table5[SELLING PRICE])</f>
        <v>17000</v>
      </c>
      <c r="G3823" s="7">
        <f t="shared" si="118"/>
        <v>102000</v>
      </c>
      <c r="H3823" s="6" t="str">
        <f t="shared" si="119"/>
        <v>Oct</v>
      </c>
      <c r="I3823" s="5">
        <f>YEAR(SALES!$A3823)</f>
        <v>2024</v>
      </c>
    </row>
    <row r="3824" spans="1:9" x14ac:dyDescent="0.35">
      <c r="A3824" s="5" t="s">
        <v>2973</v>
      </c>
      <c r="B3824" s="5" t="s">
        <v>2972</v>
      </c>
      <c r="C3824" s="5" t="s">
        <v>11</v>
      </c>
      <c r="D3824" s="5" t="s">
        <v>10</v>
      </c>
      <c r="E3824" s="5">
        <v>4</v>
      </c>
      <c r="F3824" s="5" cm="1">
        <f t="array" ref="F3824">_xlfn.XLOOKUP(SALES!$D3824,TRIM(Table5[PRODUCTS]),Table5[SELLING PRICE])</f>
        <v>17000</v>
      </c>
      <c r="G3824" s="5">
        <f t="shared" si="118"/>
        <v>68000</v>
      </c>
      <c r="H3824" s="6" t="str">
        <f t="shared" si="119"/>
        <v>Oct</v>
      </c>
      <c r="I3824" s="5">
        <f>YEAR(SALES!$A3824)</f>
        <v>2024</v>
      </c>
    </row>
    <row r="3825" spans="1:9" x14ac:dyDescent="0.35">
      <c r="A3825" s="7" t="s">
        <v>2934</v>
      </c>
      <c r="B3825" s="7" t="s">
        <v>2933</v>
      </c>
      <c r="C3825" s="7" t="s">
        <v>11</v>
      </c>
      <c r="D3825" s="7" t="s">
        <v>10</v>
      </c>
      <c r="E3825" s="7">
        <v>1</v>
      </c>
      <c r="F3825" s="7" cm="1">
        <f t="array" ref="F3825">_xlfn.XLOOKUP(SALES!$D3825,TRIM(Table5[PRODUCTS]),Table5[SELLING PRICE])</f>
        <v>17000</v>
      </c>
      <c r="G3825" s="7">
        <f t="shared" si="118"/>
        <v>17000</v>
      </c>
      <c r="H3825" s="6" t="str">
        <f t="shared" si="119"/>
        <v>Oct</v>
      </c>
      <c r="I3825" s="7">
        <f>YEAR(SALES!$A3825)</f>
        <v>2024</v>
      </c>
    </row>
    <row r="3826" spans="1:9" x14ac:dyDescent="0.35">
      <c r="A3826" s="5" t="s">
        <v>2900</v>
      </c>
      <c r="B3826" s="5" t="s">
        <v>2901</v>
      </c>
      <c r="C3826" s="5" t="s">
        <v>11</v>
      </c>
      <c r="D3826" s="5" t="s">
        <v>10</v>
      </c>
      <c r="E3826" s="5">
        <v>7</v>
      </c>
      <c r="F3826" s="5" cm="1">
        <f t="array" ref="F3826">_xlfn.XLOOKUP(SALES!$D3826,TRIM(Table5[PRODUCTS]),Table5[SELLING PRICE])</f>
        <v>17000</v>
      </c>
      <c r="G3826" s="5">
        <f t="shared" si="118"/>
        <v>119000</v>
      </c>
      <c r="H3826" s="6" t="str">
        <f t="shared" si="119"/>
        <v>Oct</v>
      </c>
      <c r="I3826" s="5">
        <f>YEAR(SALES!$A3826)</f>
        <v>2024</v>
      </c>
    </row>
    <row r="3827" spans="1:9" x14ac:dyDescent="0.35">
      <c r="A3827" s="7" t="s">
        <v>2766</v>
      </c>
      <c r="B3827" s="7" t="s">
        <v>2765</v>
      </c>
      <c r="C3827" s="7" t="s">
        <v>11</v>
      </c>
      <c r="D3827" s="7" t="s">
        <v>10</v>
      </c>
      <c r="E3827" s="7">
        <v>2</v>
      </c>
      <c r="F3827" s="7" cm="1">
        <f t="array" ref="F3827">_xlfn.XLOOKUP(SALES!$D3827,TRIM(Table5[PRODUCTS]),Table5[SELLING PRICE])</f>
        <v>17000</v>
      </c>
      <c r="G3827" s="7">
        <f t="shared" si="118"/>
        <v>34000</v>
      </c>
      <c r="H3827" s="6" t="str">
        <f t="shared" si="119"/>
        <v>Nov</v>
      </c>
      <c r="I3827" s="5">
        <f>YEAR(SALES!$A3827)</f>
        <v>2024</v>
      </c>
    </row>
    <row r="3828" spans="1:9" x14ac:dyDescent="0.35">
      <c r="A3828" s="5" t="s">
        <v>2757</v>
      </c>
      <c r="B3828" s="5" t="s">
        <v>2761</v>
      </c>
      <c r="C3828" s="5" t="s">
        <v>11</v>
      </c>
      <c r="D3828" s="5" t="s">
        <v>10</v>
      </c>
      <c r="E3828" s="5">
        <v>6</v>
      </c>
      <c r="F3828" s="5" cm="1">
        <f t="array" ref="F3828">_xlfn.XLOOKUP(SALES!$D3828,TRIM(Table5[PRODUCTS]),Table5[SELLING PRICE])</f>
        <v>17000</v>
      </c>
      <c r="G3828" s="5">
        <f t="shared" si="118"/>
        <v>102000</v>
      </c>
      <c r="H3828" s="6" t="str">
        <f t="shared" si="119"/>
        <v>Nov</v>
      </c>
      <c r="I3828" s="5">
        <f>YEAR(SALES!$A3828)</f>
        <v>2024</v>
      </c>
    </row>
    <row r="3829" spans="1:9" x14ac:dyDescent="0.35">
      <c r="A3829" s="7" t="s">
        <v>2751</v>
      </c>
      <c r="B3829" s="7" t="s">
        <v>2752</v>
      </c>
      <c r="C3829" s="7" t="s">
        <v>11</v>
      </c>
      <c r="D3829" s="7" t="s">
        <v>10</v>
      </c>
      <c r="E3829" s="7">
        <v>15</v>
      </c>
      <c r="F3829" s="7" cm="1">
        <f t="array" ref="F3829">_xlfn.XLOOKUP(SALES!$D3829,TRIM(Table5[PRODUCTS]),Table5[SELLING PRICE])</f>
        <v>17000</v>
      </c>
      <c r="G3829" s="7">
        <f t="shared" si="118"/>
        <v>255000</v>
      </c>
      <c r="H3829" s="6" t="str">
        <f t="shared" si="119"/>
        <v>Nov</v>
      </c>
      <c r="I3829" s="5">
        <f>YEAR(SALES!$A3829)</f>
        <v>2024</v>
      </c>
    </row>
    <row r="3830" spans="1:9" x14ac:dyDescent="0.35">
      <c r="A3830" s="5" t="s">
        <v>2735</v>
      </c>
      <c r="B3830" s="5" t="s">
        <v>2740</v>
      </c>
      <c r="C3830" s="5" t="s">
        <v>11</v>
      </c>
      <c r="D3830" s="5" t="s">
        <v>10</v>
      </c>
      <c r="E3830" s="5">
        <v>14</v>
      </c>
      <c r="F3830" s="5" cm="1">
        <f t="array" ref="F3830">_xlfn.XLOOKUP(SALES!$D3830,TRIM(Table5[PRODUCTS]),Table5[SELLING PRICE])</f>
        <v>17000</v>
      </c>
      <c r="G3830" s="5">
        <f t="shared" si="118"/>
        <v>238000</v>
      </c>
      <c r="H3830" s="6" t="str">
        <f t="shared" si="119"/>
        <v>Nov</v>
      </c>
      <c r="I3830" s="5">
        <f>YEAR(SALES!$A3830)</f>
        <v>2024</v>
      </c>
    </row>
    <row r="3831" spans="1:9" x14ac:dyDescent="0.35">
      <c r="A3831" s="7" t="s">
        <v>2701</v>
      </c>
      <c r="B3831" s="7" t="s">
        <v>2704</v>
      </c>
      <c r="C3831" s="7" t="s">
        <v>11</v>
      </c>
      <c r="D3831" s="7" t="s">
        <v>10</v>
      </c>
      <c r="E3831" s="7">
        <v>13</v>
      </c>
      <c r="F3831" s="7" cm="1">
        <f t="array" ref="F3831">_xlfn.XLOOKUP(SALES!$D3831,TRIM(Table5[PRODUCTS]),Table5[SELLING PRICE])</f>
        <v>17000</v>
      </c>
      <c r="G3831" s="7">
        <f t="shared" si="118"/>
        <v>221000</v>
      </c>
      <c r="H3831" s="6" t="str">
        <f t="shared" si="119"/>
        <v>Nov</v>
      </c>
      <c r="I3831" s="7">
        <f>YEAR(SALES!$A3831)</f>
        <v>2024</v>
      </c>
    </row>
    <row r="3832" spans="1:9" x14ac:dyDescent="0.35">
      <c r="A3832" s="5" t="s">
        <v>2672</v>
      </c>
      <c r="B3832" s="5" t="s">
        <v>2677</v>
      </c>
      <c r="C3832" s="5" t="s">
        <v>11</v>
      </c>
      <c r="D3832" s="5" t="s">
        <v>10</v>
      </c>
      <c r="E3832" s="5">
        <v>2</v>
      </c>
      <c r="F3832" s="5" cm="1">
        <f t="array" ref="F3832">_xlfn.XLOOKUP(SALES!$D3832,TRIM(Table5[PRODUCTS]),Table5[SELLING PRICE])</f>
        <v>17000</v>
      </c>
      <c r="G3832" s="5">
        <f t="shared" si="118"/>
        <v>34000</v>
      </c>
      <c r="H3832" s="6" t="str">
        <f t="shared" si="119"/>
        <v>Nov</v>
      </c>
      <c r="I3832" s="5">
        <f>YEAR(SALES!$A3832)</f>
        <v>2024</v>
      </c>
    </row>
    <row r="3833" spans="1:9" x14ac:dyDescent="0.35">
      <c r="A3833" s="7" t="s">
        <v>2672</v>
      </c>
      <c r="B3833" s="7" t="s">
        <v>2675</v>
      </c>
      <c r="C3833" s="7" t="s">
        <v>11</v>
      </c>
      <c r="D3833" s="7" t="s">
        <v>10</v>
      </c>
      <c r="E3833" s="7">
        <v>11</v>
      </c>
      <c r="F3833" s="7" cm="1">
        <f t="array" ref="F3833">_xlfn.XLOOKUP(SALES!$D3833,TRIM(Table5[PRODUCTS]),Table5[SELLING PRICE])</f>
        <v>17000</v>
      </c>
      <c r="G3833" s="7">
        <f t="shared" si="118"/>
        <v>187000</v>
      </c>
      <c r="H3833" s="6" t="str">
        <f t="shared" si="119"/>
        <v>Nov</v>
      </c>
      <c r="I3833" s="5">
        <f>YEAR(SALES!$A3833)</f>
        <v>2024</v>
      </c>
    </row>
    <row r="3834" spans="1:9" x14ac:dyDescent="0.35">
      <c r="A3834" s="5" t="s">
        <v>2641</v>
      </c>
      <c r="B3834" s="5" t="s">
        <v>2645</v>
      </c>
      <c r="C3834" s="5" t="s">
        <v>11</v>
      </c>
      <c r="D3834" s="5" t="s">
        <v>10</v>
      </c>
      <c r="E3834" s="5">
        <v>8</v>
      </c>
      <c r="F3834" s="5" cm="1">
        <f t="array" ref="F3834">_xlfn.XLOOKUP(SALES!$D3834,TRIM(Table5[PRODUCTS]),Table5[SELLING PRICE])</f>
        <v>17000</v>
      </c>
      <c r="G3834" s="5">
        <f t="shared" si="118"/>
        <v>136000</v>
      </c>
      <c r="H3834" s="6" t="str">
        <f t="shared" si="119"/>
        <v>Nov</v>
      </c>
      <c r="I3834" s="5">
        <f>YEAR(SALES!$A3834)</f>
        <v>2024</v>
      </c>
    </row>
    <row r="3835" spans="1:9" x14ac:dyDescent="0.35">
      <c r="A3835" s="7" t="s">
        <v>2592</v>
      </c>
      <c r="B3835" s="7" t="s">
        <v>2593</v>
      </c>
      <c r="C3835" s="7" t="s">
        <v>11</v>
      </c>
      <c r="D3835" s="7" t="s">
        <v>10</v>
      </c>
      <c r="E3835" s="7">
        <v>9</v>
      </c>
      <c r="F3835" s="7" cm="1">
        <f t="array" ref="F3835">_xlfn.XLOOKUP(SALES!$D3835,TRIM(Table5[PRODUCTS]),Table5[SELLING PRICE])</f>
        <v>17000</v>
      </c>
      <c r="G3835" s="7">
        <f t="shared" si="118"/>
        <v>153000</v>
      </c>
      <c r="H3835" s="6" t="str">
        <f t="shared" si="119"/>
        <v>Dec</v>
      </c>
      <c r="I3835" s="5">
        <f>YEAR(SALES!$A3835)</f>
        <v>2024</v>
      </c>
    </row>
    <row r="3836" spans="1:9" x14ac:dyDescent="0.35">
      <c r="A3836" s="5" t="s">
        <v>2578</v>
      </c>
      <c r="B3836" s="5" t="s">
        <v>2577</v>
      </c>
      <c r="C3836" s="5" t="s">
        <v>11</v>
      </c>
      <c r="D3836" s="5" t="s">
        <v>10</v>
      </c>
      <c r="E3836" s="5">
        <v>7</v>
      </c>
      <c r="F3836" s="5" cm="1">
        <f t="array" ref="F3836">_xlfn.XLOOKUP(SALES!$D3836,TRIM(Table5[PRODUCTS]),Table5[SELLING PRICE])</f>
        <v>17000</v>
      </c>
      <c r="G3836" s="5">
        <f t="shared" si="118"/>
        <v>119000</v>
      </c>
      <c r="H3836" s="6" t="str">
        <f t="shared" si="119"/>
        <v>Dec</v>
      </c>
      <c r="I3836" s="5">
        <f>YEAR(SALES!$A3836)</f>
        <v>2024</v>
      </c>
    </row>
    <row r="3837" spans="1:9" x14ac:dyDescent="0.35">
      <c r="A3837" s="7" t="s">
        <v>2484</v>
      </c>
      <c r="B3837" s="7" t="s">
        <v>2485</v>
      </c>
      <c r="C3837" s="7" t="s">
        <v>11</v>
      </c>
      <c r="D3837" s="7" t="s">
        <v>10</v>
      </c>
      <c r="E3837" s="7">
        <v>6</v>
      </c>
      <c r="F3837" s="7" cm="1">
        <f t="array" ref="F3837">_xlfn.XLOOKUP(SALES!$D3837,TRIM(Table5[PRODUCTS]),Table5[SELLING PRICE])</f>
        <v>17000</v>
      </c>
      <c r="G3837" s="7">
        <f t="shared" si="118"/>
        <v>102000</v>
      </c>
      <c r="H3837" s="6" t="str">
        <f t="shared" si="119"/>
        <v>Dec</v>
      </c>
      <c r="I3837" s="7">
        <f>YEAR(SALES!$A3837)</f>
        <v>2024</v>
      </c>
    </row>
    <row r="3838" spans="1:9" x14ac:dyDescent="0.35">
      <c r="A3838" s="5" t="s">
        <v>2484</v>
      </c>
      <c r="B3838" s="5" t="s">
        <v>2483</v>
      </c>
      <c r="C3838" s="5" t="s">
        <v>11</v>
      </c>
      <c r="D3838" s="5" t="s">
        <v>10</v>
      </c>
      <c r="E3838" s="5">
        <v>14</v>
      </c>
      <c r="F3838" s="5" cm="1">
        <f t="array" ref="F3838">_xlfn.XLOOKUP(SALES!$D3838,TRIM(Table5[PRODUCTS]),Table5[SELLING PRICE])</f>
        <v>17000</v>
      </c>
      <c r="G3838" s="5">
        <f t="shared" si="118"/>
        <v>238000</v>
      </c>
      <c r="H3838" s="6" t="str">
        <f t="shared" si="119"/>
        <v>Dec</v>
      </c>
      <c r="I3838" s="5">
        <f>YEAR(SALES!$A3838)</f>
        <v>2024</v>
      </c>
    </row>
    <row r="3839" spans="1:9" x14ac:dyDescent="0.35">
      <c r="A3839" s="7" t="s">
        <v>2444</v>
      </c>
      <c r="B3839" s="7" t="s">
        <v>2448</v>
      </c>
      <c r="C3839" s="7" t="s">
        <v>11</v>
      </c>
      <c r="D3839" s="7" t="s">
        <v>10</v>
      </c>
      <c r="E3839" s="7">
        <v>6</v>
      </c>
      <c r="F3839" s="7" cm="1">
        <f t="array" ref="F3839">_xlfn.XLOOKUP(SALES!$D3839,TRIM(Table5[PRODUCTS]),Table5[SELLING PRICE])</f>
        <v>17000</v>
      </c>
      <c r="G3839" s="7">
        <f t="shared" si="118"/>
        <v>102000</v>
      </c>
      <c r="H3839" s="6" t="str">
        <f t="shared" si="119"/>
        <v>Dec</v>
      </c>
      <c r="I3839" s="5">
        <f>YEAR(SALES!$A3839)</f>
        <v>2024</v>
      </c>
    </row>
    <row r="3840" spans="1:9" x14ac:dyDescent="0.35">
      <c r="A3840" s="5" t="s">
        <v>2325</v>
      </c>
      <c r="B3840" s="5" t="s">
        <v>2327</v>
      </c>
      <c r="C3840" s="5" t="s">
        <v>11</v>
      </c>
      <c r="D3840" s="5" t="s">
        <v>10</v>
      </c>
      <c r="E3840" s="5">
        <v>6</v>
      </c>
      <c r="F3840" s="5" cm="1">
        <f t="array" ref="F3840">_xlfn.XLOOKUP(SALES!$D3840,TRIM(Table5[PRODUCTS]),Table5[SELLING PRICE])</f>
        <v>17000</v>
      </c>
      <c r="G3840" s="5">
        <f t="shared" si="118"/>
        <v>102000</v>
      </c>
      <c r="H3840" s="6" t="str">
        <f t="shared" si="119"/>
        <v>Jan</v>
      </c>
      <c r="I3840" s="5">
        <f>YEAR(SALES!$A3840)</f>
        <v>2025</v>
      </c>
    </row>
    <row r="3841" spans="1:9" x14ac:dyDescent="0.35">
      <c r="A3841" s="7" t="s">
        <v>2319</v>
      </c>
      <c r="B3841" s="7" t="s">
        <v>2323</v>
      </c>
      <c r="C3841" s="7" t="s">
        <v>11</v>
      </c>
      <c r="D3841" s="7" t="s">
        <v>10</v>
      </c>
      <c r="E3841" s="7">
        <v>7</v>
      </c>
      <c r="F3841" s="7" cm="1">
        <f t="array" ref="F3841">_xlfn.XLOOKUP(SALES!$D3841,TRIM(Table5[PRODUCTS]),Table5[SELLING PRICE])</f>
        <v>17000</v>
      </c>
      <c r="G3841" s="7">
        <f t="shared" si="118"/>
        <v>119000</v>
      </c>
      <c r="H3841" s="6" t="str">
        <f t="shared" si="119"/>
        <v>Jan</v>
      </c>
      <c r="I3841" s="5">
        <f>YEAR(SALES!$A3841)</f>
        <v>2025</v>
      </c>
    </row>
    <row r="3842" spans="1:9" x14ac:dyDescent="0.35">
      <c r="A3842" s="5" t="s">
        <v>2314</v>
      </c>
      <c r="B3842" s="5" t="s">
        <v>2315</v>
      </c>
      <c r="C3842" s="5" t="s">
        <v>11</v>
      </c>
      <c r="D3842" s="5" t="s">
        <v>10</v>
      </c>
      <c r="E3842" s="5">
        <v>6</v>
      </c>
      <c r="F3842" s="5" cm="1">
        <f t="array" ref="F3842">_xlfn.XLOOKUP(SALES!$D3842,TRIM(Table5[PRODUCTS]),Table5[SELLING PRICE])</f>
        <v>17000</v>
      </c>
      <c r="G3842" s="5">
        <f t="shared" ref="G3842:G3905" si="120">PRODUCT(E3842:F3842)</f>
        <v>102000</v>
      </c>
      <c r="H3842" s="6" t="str">
        <f t="shared" ref="H3842:H3905" si="121">TEXT(A3842, "mmm")</f>
        <v>Jan</v>
      </c>
      <c r="I3842" s="5">
        <f>YEAR(SALES!$A3842)</f>
        <v>2025</v>
      </c>
    </row>
    <row r="3843" spans="1:9" x14ac:dyDescent="0.35">
      <c r="A3843" s="7" t="s">
        <v>2266</v>
      </c>
      <c r="B3843" s="7" t="s">
        <v>2267</v>
      </c>
      <c r="C3843" s="7" t="s">
        <v>11</v>
      </c>
      <c r="D3843" s="7" t="s">
        <v>10</v>
      </c>
      <c r="E3843" s="7">
        <v>2</v>
      </c>
      <c r="F3843" s="7" cm="1">
        <f t="array" ref="F3843">_xlfn.XLOOKUP(SALES!$D3843,TRIM(Table5[PRODUCTS]),Table5[SELLING PRICE])</f>
        <v>17000</v>
      </c>
      <c r="G3843" s="7">
        <f t="shared" si="120"/>
        <v>34000</v>
      </c>
      <c r="H3843" s="6" t="str">
        <f t="shared" si="121"/>
        <v>Jan</v>
      </c>
      <c r="I3843" s="7">
        <f>YEAR(SALES!$A3843)</f>
        <v>2025</v>
      </c>
    </row>
    <row r="3844" spans="1:9" x14ac:dyDescent="0.35">
      <c r="A3844" s="5" t="s">
        <v>2173</v>
      </c>
      <c r="B3844" s="5" t="s">
        <v>2180</v>
      </c>
      <c r="C3844" s="5" t="s">
        <v>11</v>
      </c>
      <c r="D3844" s="5" t="s">
        <v>10</v>
      </c>
      <c r="E3844" s="5">
        <v>11</v>
      </c>
      <c r="F3844" s="5" cm="1">
        <f t="array" ref="F3844">_xlfn.XLOOKUP(SALES!$D3844,TRIM(Table5[PRODUCTS]),Table5[SELLING PRICE])</f>
        <v>17000</v>
      </c>
      <c r="G3844" s="5">
        <f t="shared" si="120"/>
        <v>187000</v>
      </c>
      <c r="H3844" s="6" t="str">
        <f t="shared" si="121"/>
        <v>Feb</v>
      </c>
      <c r="I3844" s="5">
        <f>YEAR(SALES!$A3844)</f>
        <v>2025</v>
      </c>
    </row>
    <row r="3845" spans="1:9" x14ac:dyDescent="0.35">
      <c r="A3845" s="7" t="s">
        <v>2158</v>
      </c>
      <c r="B3845" s="7" t="s">
        <v>2161</v>
      </c>
      <c r="C3845" s="7" t="s">
        <v>11</v>
      </c>
      <c r="D3845" s="7" t="s">
        <v>10</v>
      </c>
      <c r="E3845" s="7">
        <v>14</v>
      </c>
      <c r="F3845" s="7" cm="1">
        <f t="array" ref="F3845">_xlfn.XLOOKUP(SALES!$D3845,TRIM(Table5[PRODUCTS]),Table5[SELLING PRICE])</f>
        <v>17000</v>
      </c>
      <c r="G3845" s="7">
        <f t="shared" si="120"/>
        <v>238000</v>
      </c>
      <c r="H3845" s="6" t="str">
        <f t="shared" si="121"/>
        <v>Feb</v>
      </c>
      <c r="I3845" s="5">
        <f>YEAR(SALES!$A3845)</f>
        <v>2025</v>
      </c>
    </row>
    <row r="3846" spans="1:9" x14ac:dyDescent="0.35">
      <c r="A3846" s="5" t="s">
        <v>2106</v>
      </c>
      <c r="B3846" s="5" t="s">
        <v>2109</v>
      </c>
      <c r="C3846" s="5" t="s">
        <v>11</v>
      </c>
      <c r="D3846" s="5" t="s">
        <v>10</v>
      </c>
      <c r="E3846" s="5">
        <v>6</v>
      </c>
      <c r="F3846" s="5" cm="1">
        <f t="array" ref="F3846">_xlfn.XLOOKUP(SALES!$D3846,TRIM(Table5[PRODUCTS]),Table5[SELLING PRICE])</f>
        <v>17000</v>
      </c>
      <c r="G3846" s="5">
        <f t="shared" si="120"/>
        <v>102000</v>
      </c>
      <c r="H3846" s="6" t="str">
        <f t="shared" si="121"/>
        <v>Feb</v>
      </c>
      <c r="I3846" s="5">
        <f>YEAR(SALES!$A3846)</f>
        <v>2025</v>
      </c>
    </row>
    <row r="3847" spans="1:9" x14ac:dyDescent="0.35">
      <c r="A3847" s="7" t="s">
        <v>2081</v>
      </c>
      <c r="B3847" s="7" t="s">
        <v>2085</v>
      </c>
      <c r="C3847" s="7" t="s">
        <v>11</v>
      </c>
      <c r="D3847" s="7" t="s">
        <v>10</v>
      </c>
      <c r="E3847" s="7">
        <v>3</v>
      </c>
      <c r="F3847" s="7" cm="1">
        <f t="array" ref="F3847">_xlfn.XLOOKUP(SALES!$D3847,TRIM(Table5[PRODUCTS]),Table5[SELLING PRICE])</f>
        <v>17000</v>
      </c>
      <c r="G3847" s="7">
        <f t="shared" si="120"/>
        <v>51000</v>
      </c>
      <c r="H3847" s="6" t="str">
        <f t="shared" si="121"/>
        <v>Feb</v>
      </c>
      <c r="I3847" s="5">
        <f>YEAR(SALES!$A3847)</f>
        <v>2025</v>
      </c>
    </row>
    <row r="3848" spans="1:9" x14ac:dyDescent="0.35">
      <c r="A3848" s="5" t="s">
        <v>2056</v>
      </c>
      <c r="B3848" s="5" t="s">
        <v>2058</v>
      </c>
      <c r="C3848" s="5" t="s">
        <v>11</v>
      </c>
      <c r="D3848" s="5" t="s">
        <v>10</v>
      </c>
      <c r="E3848" s="5">
        <v>10</v>
      </c>
      <c r="F3848" s="5" cm="1">
        <f t="array" ref="F3848">_xlfn.XLOOKUP(SALES!$D3848,TRIM(Table5[PRODUCTS]),Table5[SELLING PRICE])</f>
        <v>17000</v>
      </c>
      <c r="G3848" s="5">
        <f t="shared" si="120"/>
        <v>170000</v>
      </c>
      <c r="H3848" s="6" t="str">
        <f t="shared" si="121"/>
        <v>Feb</v>
      </c>
      <c r="I3848" s="5">
        <f>YEAR(SALES!$A3848)</f>
        <v>2025</v>
      </c>
    </row>
    <row r="3849" spans="1:9" x14ac:dyDescent="0.35">
      <c r="A3849" s="7" t="s">
        <v>1979</v>
      </c>
      <c r="B3849" s="7" t="s">
        <v>1978</v>
      </c>
      <c r="C3849" s="7" t="s">
        <v>11</v>
      </c>
      <c r="D3849" s="7" t="s">
        <v>10</v>
      </c>
      <c r="E3849" s="7">
        <v>10</v>
      </c>
      <c r="F3849" s="7" cm="1">
        <f t="array" ref="F3849">_xlfn.XLOOKUP(SALES!$D3849,TRIM(Table5[PRODUCTS]),Table5[SELLING PRICE])</f>
        <v>17000</v>
      </c>
      <c r="G3849" s="7">
        <f t="shared" si="120"/>
        <v>170000</v>
      </c>
      <c r="H3849" s="6" t="str">
        <f t="shared" si="121"/>
        <v>Mar</v>
      </c>
      <c r="I3849" s="7">
        <f>YEAR(SALES!$A3849)</f>
        <v>2025</v>
      </c>
    </row>
    <row r="3850" spans="1:9" x14ac:dyDescent="0.35">
      <c r="A3850" s="5" t="s">
        <v>1968</v>
      </c>
      <c r="B3850" s="5" t="s">
        <v>1970</v>
      </c>
      <c r="C3850" s="5" t="s">
        <v>11</v>
      </c>
      <c r="D3850" s="5" t="s">
        <v>10</v>
      </c>
      <c r="E3850" s="5">
        <v>10</v>
      </c>
      <c r="F3850" s="5" cm="1">
        <f t="array" ref="F3850">_xlfn.XLOOKUP(SALES!$D3850,TRIM(Table5[PRODUCTS]),Table5[SELLING PRICE])</f>
        <v>17000</v>
      </c>
      <c r="G3850" s="5">
        <f t="shared" si="120"/>
        <v>170000</v>
      </c>
      <c r="H3850" s="6" t="str">
        <f t="shared" si="121"/>
        <v>Mar</v>
      </c>
      <c r="I3850" s="5">
        <f>YEAR(SALES!$A3850)</f>
        <v>2025</v>
      </c>
    </row>
    <row r="3851" spans="1:9" x14ac:dyDescent="0.35">
      <c r="A3851" s="7" t="s">
        <v>1903</v>
      </c>
      <c r="B3851" s="7" t="s">
        <v>1907</v>
      </c>
      <c r="C3851" s="7" t="s">
        <v>11</v>
      </c>
      <c r="D3851" s="7" t="s">
        <v>10</v>
      </c>
      <c r="E3851" s="7">
        <v>14</v>
      </c>
      <c r="F3851" s="7" cm="1">
        <f t="array" ref="F3851">_xlfn.XLOOKUP(SALES!$D3851,TRIM(Table5[PRODUCTS]),Table5[SELLING PRICE])</f>
        <v>17000</v>
      </c>
      <c r="G3851" s="7">
        <f t="shared" si="120"/>
        <v>238000</v>
      </c>
      <c r="H3851" s="6" t="str">
        <f t="shared" si="121"/>
        <v>Mar</v>
      </c>
      <c r="I3851" s="5">
        <f>YEAR(SALES!$A3851)</f>
        <v>2025</v>
      </c>
    </row>
    <row r="3852" spans="1:9" x14ac:dyDescent="0.35">
      <c r="A3852" s="5" t="s">
        <v>1741</v>
      </c>
      <c r="B3852" s="5" t="s">
        <v>1743</v>
      </c>
      <c r="C3852" s="5" t="s">
        <v>11</v>
      </c>
      <c r="D3852" s="5" t="s">
        <v>10</v>
      </c>
      <c r="E3852" s="5">
        <v>2</v>
      </c>
      <c r="F3852" s="5" cm="1">
        <f t="array" ref="F3852">_xlfn.XLOOKUP(SALES!$D3852,TRIM(Table5[PRODUCTS]),Table5[SELLING PRICE])</f>
        <v>17000</v>
      </c>
      <c r="G3852" s="5">
        <f t="shared" si="120"/>
        <v>34000</v>
      </c>
      <c r="H3852" s="6" t="str">
        <f t="shared" si="121"/>
        <v>Apr</v>
      </c>
      <c r="I3852" s="5">
        <f>YEAR(SALES!$A3852)</f>
        <v>2025</v>
      </c>
    </row>
    <row r="3853" spans="1:9" x14ac:dyDescent="0.35">
      <c r="A3853" s="7" t="s">
        <v>1680</v>
      </c>
      <c r="B3853" s="7" t="s">
        <v>1684</v>
      </c>
      <c r="C3853" s="7" t="s">
        <v>11</v>
      </c>
      <c r="D3853" s="7" t="s">
        <v>10</v>
      </c>
      <c r="E3853" s="7">
        <v>7</v>
      </c>
      <c r="F3853" s="7" cm="1">
        <f t="array" ref="F3853">_xlfn.XLOOKUP(SALES!$D3853,TRIM(Table5[PRODUCTS]),Table5[SELLING PRICE])</f>
        <v>17000</v>
      </c>
      <c r="G3853" s="7">
        <f t="shared" si="120"/>
        <v>119000</v>
      </c>
      <c r="H3853" s="6" t="str">
        <f t="shared" si="121"/>
        <v>Apr</v>
      </c>
      <c r="I3853" s="5">
        <f>YEAR(SALES!$A3853)</f>
        <v>2025</v>
      </c>
    </row>
    <row r="3854" spans="1:9" x14ac:dyDescent="0.35">
      <c r="A3854" s="5" t="s">
        <v>1652</v>
      </c>
      <c r="B3854" s="5" t="s">
        <v>1655</v>
      </c>
      <c r="C3854" s="5" t="s">
        <v>11</v>
      </c>
      <c r="D3854" s="5" t="s">
        <v>10</v>
      </c>
      <c r="E3854" s="5">
        <v>7</v>
      </c>
      <c r="F3854" s="5" cm="1">
        <f t="array" ref="F3854">_xlfn.XLOOKUP(SALES!$D3854,TRIM(Table5[PRODUCTS]),Table5[SELLING PRICE])</f>
        <v>17000</v>
      </c>
      <c r="G3854" s="5">
        <f t="shared" si="120"/>
        <v>119000</v>
      </c>
      <c r="H3854" s="6" t="str">
        <f t="shared" si="121"/>
        <v>Apr</v>
      </c>
      <c r="I3854" s="5">
        <f>YEAR(SALES!$A3854)</f>
        <v>2025</v>
      </c>
    </row>
    <row r="3855" spans="1:9" x14ac:dyDescent="0.35">
      <c r="A3855" s="7" t="s">
        <v>1632</v>
      </c>
      <c r="B3855" s="7" t="s">
        <v>1635</v>
      </c>
      <c r="C3855" s="7" t="s">
        <v>11</v>
      </c>
      <c r="D3855" s="7" t="s">
        <v>10</v>
      </c>
      <c r="E3855" s="7">
        <v>3</v>
      </c>
      <c r="F3855" s="7" cm="1">
        <f t="array" ref="F3855">_xlfn.XLOOKUP(SALES!$D3855,TRIM(Table5[PRODUCTS]),Table5[SELLING PRICE])</f>
        <v>17000</v>
      </c>
      <c r="G3855" s="7">
        <f t="shared" si="120"/>
        <v>51000</v>
      </c>
      <c r="H3855" s="6" t="str">
        <f t="shared" si="121"/>
        <v>May</v>
      </c>
      <c r="I3855" s="7">
        <f>YEAR(SALES!$A3855)</f>
        <v>2025</v>
      </c>
    </row>
    <row r="3856" spans="1:9" x14ac:dyDescent="0.35">
      <c r="A3856" s="5" t="s">
        <v>1541</v>
      </c>
      <c r="B3856" s="5" t="s">
        <v>1543</v>
      </c>
      <c r="C3856" s="5" t="s">
        <v>11</v>
      </c>
      <c r="D3856" s="5" t="s">
        <v>10</v>
      </c>
      <c r="E3856" s="5">
        <v>6</v>
      </c>
      <c r="F3856" s="5" cm="1">
        <f t="array" ref="F3856">_xlfn.XLOOKUP(SALES!$D3856,TRIM(Table5[PRODUCTS]),Table5[SELLING PRICE])</f>
        <v>17000</v>
      </c>
      <c r="G3856" s="5">
        <f t="shared" si="120"/>
        <v>102000</v>
      </c>
      <c r="H3856" s="6" t="str">
        <f t="shared" si="121"/>
        <v>May</v>
      </c>
      <c r="I3856" s="5">
        <f>YEAR(SALES!$A3856)</f>
        <v>2025</v>
      </c>
    </row>
    <row r="3857" spans="1:9" x14ac:dyDescent="0.35">
      <c r="A3857" s="7" t="s">
        <v>1451</v>
      </c>
      <c r="B3857" s="7" t="s">
        <v>1455</v>
      </c>
      <c r="C3857" s="7" t="s">
        <v>11</v>
      </c>
      <c r="D3857" s="7" t="s">
        <v>10</v>
      </c>
      <c r="E3857" s="7">
        <v>10</v>
      </c>
      <c r="F3857" s="7" cm="1">
        <f t="array" ref="F3857">_xlfn.XLOOKUP(SALES!$D3857,TRIM(Table5[PRODUCTS]),Table5[SELLING PRICE])</f>
        <v>17000</v>
      </c>
      <c r="G3857" s="7">
        <f t="shared" si="120"/>
        <v>170000</v>
      </c>
      <c r="H3857" s="6" t="str">
        <f t="shared" si="121"/>
        <v>May</v>
      </c>
      <c r="I3857" s="5">
        <f>YEAR(SALES!$A3857)</f>
        <v>2025</v>
      </c>
    </row>
    <row r="3858" spans="1:9" x14ac:dyDescent="0.35">
      <c r="A3858" s="5" t="s">
        <v>1398</v>
      </c>
      <c r="B3858" s="5" t="s">
        <v>1403</v>
      </c>
      <c r="C3858" s="5" t="s">
        <v>11</v>
      </c>
      <c r="D3858" s="5" t="s">
        <v>10</v>
      </c>
      <c r="E3858" s="5">
        <v>15</v>
      </c>
      <c r="F3858" s="5" cm="1">
        <f t="array" ref="F3858">_xlfn.XLOOKUP(SALES!$D3858,TRIM(Table5[PRODUCTS]),Table5[SELLING PRICE])</f>
        <v>17000</v>
      </c>
      <c r="G3858" s="5">
        <f t="shared" si="120"/>
        <v>255000</v>
      </c>
      <c r="H3858" s="6" t="str">
        <f t="shared" si="121"/>
        <v>Jun</v>
      </c>
      <c r="I3858" s="5">
        <f>YEAR(SALES!$A3858)</f>
        <v>2025</v>
      </c>
    </row>
    <row r="3859" spans="1:9" x14ac:dyDescent="0.35">
      <c r="A3859" s="7" t="s">
        <v>1382</v>
      </c>
      <c r="B3859" s="7" t="s">
        <v>1381</v>
      </c>
      <c r="C3859" s="7" t="s">
        <v>11</v>
      </c>
      <c r="D3859" s="7" t="s">
        <v>10</v>
      </c>
      <c r="E3859" s="7">
        <v>8</v>
      </c>
      <c r="F3859" s="7" cm="1">
        <f t="array" ref="F3859">_xlfn.XLOOKUP(SALES!$D3859,TRIM(Table5[PRODUCTS]),Table5[SELLING PRICE])</f>
        <v>17000</v>
      </c>
      <c r="G3859" s="7">
        <f t="shared" si="120"/>
        <v>136000</v>
      </c>
      <c r="H3859" s="6" t="str">
        <f t="shared" si="121"/>
        <v>Jun</v>
      </c>
      <c r="I3859" s="5">
        <f>YEAR(SALES!$A3859)</f>
        <v>2025</v>
      </c>
    </row>
    <row r="3860" spans="1:9" x14ac:dyDescent="0.35">
      <c r="A3860" s="5" t="s">
        <v>1325</v>
      </c>
      <c r="B3860" s="5" t="s">
        <v>1324</v>
      </c>
      <c r="C3860" s="5" t="s">
        <v>11</v>
      </c>
      <c r="D3860" s="5" t="s">
        <v>10</v>
      </c>
      <c r="E3860" s="5">
        <v>11</v>
      </c>
      <c r="F3860" s="5" cm="1">
        <f t="array" ref="F3860">_xlfn.XLOOKUP(SALES!$D3860,TRIM(Table5[PRODUCTS]),Table5[SELLING PRICE])</f>
        <v>17000</v>
      </c>
      <c r="G3860" s="5">
        <f t="shared" si="120"/>
        <v>187000</v>
      </c>
      <c r="H3860" s="6" t="str">
        <f t="shared" si="121"/>
        <v>Jun</v>
      </c>
      <c r="I3860" s="5">
        <f>YEAR(SALES!$A3860)</f>
        <v>2025</v>
      </c>
    </row>
    <row r="3861" spans="1:9" x14ac:dyDescent="0.35">
      <c r="A3861" s="7" t="s">
        <v>1232</v>
      </c>
      <c r="B3861" s="7" t="s">
        <v>1240</v>
      </c>
      <c r="C3861" s="7" t="s">
        <v>11</v>
      </c>
      <c r="D3861" s="7" t="s">
        <v>10</v>
      </c>
      <c r="E3861" s="7">
        <v>2</v>
      </c>
      <c r="F3861" s="7" cm="1">
        <f t="array" ref="F3861">_xlfn.XLOOKUP(SALES!$D3861,TRIM(Table5[PRODUCTS]),Table5[SELLING PRICE])</f>
        <v>17000</v>
      </c>
      <c r="G3861" s="7">
        <f t="shared" si="120"/>
        <v>34000</v>
      </c>
      <c r="H3861" s="6" t="str">
        <f t="shared" si="121"/>
        <v>Jul</v>
      </c>
      <c r="I3861" s="7">
        <f>YEAR(SALES!$A3861)</f>
        <v>2025</v>
      </c>
    </row>
    <row r="3862" spans="1:9" x14ac:dyDescent="0.35">
      <c r="A3862" s="5" t="s">
        <v>1123</v>
      </c>
      <c r="B3862" s="5" t="s">
        <v>1122</v>
      </c>
      <c r="C3862" s="5" t="s">
        <v>11</v>
      </c>
      <c r="D3862" s="5" t="s">
        <v>10</v>
      </c>
      <c r="E3862" s="5">
        <v>12</v>
      </c>
      <c r="F3862" s="5" cm="1">
        <f t="array" ref="F3862">_xlfn.XLOOKUP(SALES!$D3862,TRIM(Table5[PRODUCTS]),Table5[SELLING PRICE])</f>
        <v>17000</v>
      </c>
      <c r="G3862" s="5">
        <f t="shared" si="120"/>
        <v>204000</v>
      </c>
      <c r="H3862" s="6" t="str">
        <f t="shared" si="121"/>
        <v>Jul</v>
      </c>
      <c r="I3862" s="5">
        <f>YEAR(SALES!$A3862)</f>
        <v>2025</v>
      </c>
    </row>
    <row r="3863" spans="1:9" x14ac:dyDescent="0.35">
      <c r="A3863" s="7" t="s">
        <v>1095</v>
      </c>
      <c r="B3863" s="7" t="s">
        <v>1094</v>
      </c>
      <c r="C3863" s="7" t="s">
        <v>11</v>
      </c>
      <c r="D3863" s="7" t="s">
        <v>10</v>
      </c>
      <c r="E3863" s="7">
        <v>1</v>
      </c>
      <c r="F3863" s="7" cm="1">
        <f t="array" ref="F3863">_xlfn.XLOOKUP(SALES!$D3863,TRIM(Table5[PRODUCTS]),Table5[SELLING PRICE])</f>
        <v>17000</v>
      </c>
      <c r="G3863" s="7">
        <f t="shared" si="120"/>
        <v>17000</v>
      </c>
      <c r="H3863" s="6" t="str">
        <f t="shared" si="121"/>
        <v>Jul</v>
      </c>
      <c r="I3863" s="5">
        <f>YEAR(SALES!$A3863)</f>
        <v>2025</v>
      </c>
    </row>
    <row r="3864" spans="1:9" x14ac:dyDescent="0.35">
      <c r="A3864" s="5" t="s">
        <v>1079</v>
      </c>
      <c r="B3864" s="5" t="s">
        <v>1086</v>
      </c>
      <c r="C3864" s="5" t="s">
        <v>11</v>
      </c>
      <c r="D3864" s="5" t="s">
        <v>10</v>
      </c>
      <c r="E3864" s="5">
        <v>9</v>
      </c>
      <c r="F3864" s="5" cm="1">
        <f t="array" ref="F3864">_xlfn.XLOOKUP(SALES!$D3864,TRIM(Table5[PRODUCTS]),Table5[SELLING PRICE])</f>
        <v>17000</v>
      </c>
      <c r="G3864" s="5">
        <f t="shared" si="120"/>
        <v>153000</v>
      </c>
      <c r="H3864" s="6" t="str">
        <f t="shared" si="121"/>
        <v>Jul</v>
      </c>
      <c r="I3864" s="5">
        <f>YEAR(SALES!$A3864)</f>
        <v>2025</v>
      </c>
    </row>
    <row r="3865" spans="1:9" x14ac:dyDescent="0.35">
      <c r="A3865" s="7" t="s">
        <v>1079</v>
      </c>
      <c r="B3865" s="7" t="s">
        <v>1078</v>
      </c>
      <c r="C3865" s="7" t="s">
        <v>11</v>
      </c>
      <c r="D3865" s="7" t="s">
        <v>10</v>
      </c>
      <c r="E3865" s="7">
        <v>13</v>
      </c>
      <c r="F3865" s="7" cm="1">
        <f t="array" ref="F3865">_xlfn.XLOOKUP(SALES!$D3865,TRIM(Table5[PRODUCTS]),Table5[SELLING PRICE])</f>
        <v>17000</v>
      </c>
      <c r="G3865" s="7">
        <f t="shared" si="120"/>
        <v>221000</v>
      </c>
      <c r="H3865" s="6" t="str">
        <f t="shared" si="121"/>
        <v>Jul</v>
      </c>
      <c r="I3865" s="5">
        <f>YEAR(SALES!$A3865)</f>
        <v>2025</v>
      </c>
    </row>
    <row r="3866" spans="1:9" x14ac:dyDescent="0.35">
      <c r="A3866" s="5" t="s">
        <v>1073</v>
      </c>
      <c r="B3866" s="5" t="s">
        <v>1074</v>
      </c>
      <c r="C3866" s="5" t="s">
        <v>11</v>
      </c>
      <c r="D3866" s="5" t="s">
        <v>10</v>
      </c>
      <c r="E3866" s="5">
        <v>5</v>
      </c>
      <c r="F3866" s="5" cm="1">
        <f t="array" ref="F3866">_xlfn.XLOOKUP(SALES!$D3866,TRIM(Table5[PRODUCTS]),Table5[SELLING PRICE])</f>
        <v>17000</v>
      </c>
      <c r="G3866" s="5">
        <f t="shared" si="120"/>
        <v>85000</v>
      </c>
      <c r="H3866" s="6" t="str">
        <f t="shared" si="121"/>
        <v>Jul</v>
      </c>
      <c r="I3866" s="5">
        <f>YEAR(SALES!$A3866)</f>
        <v>2025</v>
      </c>
    </row>
    <row r="3867" spans="1:9" x14ac:dyDescent="0.35">
      <c r="A3867" s="7" t="s">
        <v>1034</v>
      </c>
      <c r="B3867" s="7" t="s">
        <v>1038</v>
      </c>
      <c r="C3867" s="7" t="s">
        <v>11</v>
      </c>
      <c r="D3867" s="7" t="s">
        <v>10</v>
      </c>
      <c r="E3867" s="7">
        <v>8</v>
      </c>
      <c r="F3867" s="7" cm="1">
        <f t="array" ref="F3867">_xlfn.XLOOKUP(SALES!$D3867,TRIM(Table5[PRODUCTS]),Table5[SELLING PRICE])</f>
        <v>17000</v>
      </c>
      <c r="G3867" s="7">
        <f t="shared" si="120"/>
        <v>136000</v>
      </c>
      <c r="H3867" s="6" t="str">
        <f t="shared" si="121"/>
        <v>Aug</v>
      </c>
      <c r="I3867" s="7">
        <f>YEAR(SALES!$A3867)</f>
        <v>2025</v>
      </c>
    </row>
    <row r="3868" spans="1:9" x14ac:dyDescent="0.35">
      <c r="A3868" s="5" t="s">
        <v>942</v>
      </c>
      <c r="B3868" s="5" t="s">
        <v>944</v>
      </c>
      <c r="C3868" s="5" t="s">
        <v>11</v>
      </c>
      <c r="D3868" s="5" t="s">
        <v>10</v>
      </c>
      <c r="E3868" s="5">
        <v>9</v>
      </c>
      <c r="F3868" s="5" cm="1">
        <f t="array" ref="F3868">_xlfn.XLOOKUP(SALES!$D3868,TRIM(Table5[PRODUCTS]),Table5[SELLING PRICE])</f>
        <v>17000</v>
      </c>
      <c r="G3868" s="5">
        <f t="shared" si="120"/>
        <v>153000</v>
      </c>
      <c r="H3868" s="6" t="str">
        <f t="shared" si="121"/>
        <v>Aug</v>
      </c>
      <c r="I3868" s="5">
        <f>YEAR(SALES!$A3868)</f>
        <v>2025</v>
      </c>
    </row>
    <row r="3869" spans="1:9" x14ac:dyDescent="0.35">
      <c r="A3869" s="7" t="s">
        <v>914</v>
      </c>
      <c r="B3869" s="7" t="s">
        <v>916</v>
      </c>
      <c r="C3869" s="7" t="s">
        <v>11</v>
      </c>
      <c r="D3869" s="7" t="s">
        <v>10</v>
      </c>
      <c r="E3869" s="7">
        <v>8</v>
      </c>
      <c r="F3869" s="7" cm="1">
        <f t="array" ref="F3869">_xlfn.XLOOKUP(SALES!$D3869,TRIM(Table5[PRODUCTS]),Table5[SELLING PRICE])</f>
        <v>17000</v>
      </c>
      <c r="G3869" s="7">
        <f t="shared" si="120"/>
        <v>136000</v>
      </c>
      <c r="H3869" s="6" t="str">
        <f t="shared" si="121"/>
        <v>Aug</v>
      </c>
      <c r="I3869" s="5">
        <f>YEAR(SALES!$A3869)</f>
        <v>2025</v>
      </c>
    </row>
    <row r="3870" spans="1:9" x14ac:dyDescent="0.35">
      <c r="A3870" s="5" t="s">
        <v>914</v>
      </c>
      <c r="B3870" s="5" t="s">
        <v>915</v>
      </c>
      <c r="C3870" s="5" t="s">
        <v>11</v>
      </c>
      <c r="D3870" s="5" t="s">
        <v>10</v>
      </c>
      <c r="E3870" s="5">
        <v>4</v>
      </c>
      <c r="F3870" s="5" cm="1">
        <f t="array" ref="F3870">_xlfn.XLOOKUP(SALES!$D3870,TRIM(Table5[PRODUCTS]),Table5[SELLING PRICE])</f>
        <v>17000</v>
      </c>
      <c r="G3870" s="5">
        <f t="shared" si="120"/>
        <v>68000</v>
      </c>
      <c r="H3870" s="6" t="str">
        <f t="shared" si="121"/>
        <v>Aug</v>
      </c>
      <c r="I3870" s="5">
        <f>YEAR(SALES!$A3870)</f>
        <v>2025</v>
      </c>
    </row>
    <row r="3871" spans="1:9" x14ac:dyDescent="0.35">
      <c r="A3871" s="7" t="s">
        <v>877</v>
      </c>
      <c r="B3871" s="7" t="s">
        <v>879</v>
      </c>
      <c r="C3871" s="7" t="s">
        <v>11</v>
      </c>
      <c r="D3871" s="7" t="s">
        <v>10</v>
      </c>
      <c r="E3871" s="7">
        <v>12</v>
      </c>
      <c r="F3871" s="7" cm="1">
        <f t="array" ref="F3871">_xlfn.XLOOKUP(SALES!$D3871,TRIM(Table5[PRODUCTS]),Table5[SELLING PRICE])</f>
        <v>17000</v>
      </c>
      <c r="G3871" s="7">
        <f t="shared" si="120"/>
        <v>204000</v>
      </c>
      <c r="H3871" s="6" t="str">
        <f t="shared" si="121"/>
        <v>Aug</v>
      </c>
      <c r="I3871" s="5">
        <f>YEAR(SALES!$A3871)</f>
        <v>2025</v>
      </c>
    </row>
    <row r="3872" spans="1:9" x14ac:dyDescent="0.35">
      <c r="A3872" s="5" t="s">
        <v>818</v>
      </c>
      <c r="B3872" s="5" t="s">
        <v>819</v>
      </c>
      <c r="C3872" s="5" t="s">
        <v>11</v>
      </c>
      <c r="D3872" s="5" t="s">
        <v>10</v>
      </c>
      <c r="E3872" s="5">
        <v>4</v>
      </c>
      <c r="F3872" s="5" cm="1">
        <f t="array" ref="F3872">_xlfn.XLOOKUP(SALES!$D3872,TRIM(Table5[PRODUCTS]),Table5[SELLING PRICE])</f>
        <v>17000</v>
      </c>
      <c r="G3872" s="5">
        <f t="shared" si="120"/>
        <v>68000</v>
      </c>
      <c r="H3872" s="6" t="str">
        <f t="shared" si="121"/>
        <v>Sept</v>
      </c>
      <c r="I3872" s="5">
        <f>YEAR(SALES!$A3872)</f>
        <v>2025</v>
      </c>
    </row>
    <row r="3873" spans="1:9" x14ac:dyDescent="0.35">
      <c r="A3873" s="7" t="s">
        <v>777</v>
      </c>
      <c r="B3873" s="7" t="s">
        <v>782</v>
      </c>
      <c r="C3873" s="7" t="s">
        <v>11</v>
      </c>
      <c r="D3873" s="7" t="s">
        <v>10</v>
      </c>
      <c r="E3873" s="7">
        <v>8</v>
      </c>
      <c r="F3873" s="7" cm="1">
        <f t="array" ref="F3873">_xlfn.XLOOKUP(SALES!$D3873,TRIM(Table5[PRODUCTS]),Table5[SELLING PRICE])</f>
        <v>17000</v>
      </c>
      <c r="G3873" s="7">
        <f t="shared" si="120"/>
        <v>136000</v>
      </c>
      <c r="H3873" s="6" t="str">
        <f t="shared" si="121"/>
        <v>Sept</v>
      </c>
      <c r="I3873" s="7">
        <f>YEAR(SALES!$A3873)</f>
        <v>2025</v>
      </c>
    </row>
    <row r="3874" spans="1:9" x14ac:dyDescent="0.35">
      <c r="A3874" s="5" t="s">
        <v>748</v>
      </c>
      <c r="B3874" s="5" t="s">
        <v>756</v>
      </c>
      <c r="C3874" s="5" t="s">
        <v>11</v>
      </c>
      <c r="D3874" s="5" t="s">
        <v>10</v>
      </c>
      <c r="E3874" s="5">
        <v>6</v>
      </c>
      <c r="F3874" s="5" cm="1">
        <f t="array" ref="F3874">_xlfn.XLOOKUP(SALES!$D3874,TRIM(Table5[PRODUCTS]),Table5[SELLING PRICE])</f>
        <v>17000</v>
      </c>
      <c r="G3874" s="5">
        <f t="shared" si="120"/>
        <v>102000</v>
      </c>
      <c r="H3874" s="6" t="str">
        <f t="shared" si="121"/>
        <v>Sept</v>
      </c>
      <c r="I3874" s="5">
        <f>YEAR(SALES!$A3874)</f>
        <v>2025</v>
      </c>
    </row>
    <row r="3875" spans="1:9" x14ac:dyDescent="0.35">
      <c r="A3875" s="7" t="s">
        <v>597</v>
      </c>
      <c r="B3875" s="7" t="s">
        <v>604</v>
      </c>
      <c r="C3875" s="7" t="s">
        <v>11</v>
      </c>
      <c r="D3875" s="7" t="s">
        <v>10</v>
      </c>
      <c r="E3875" s="7">
        <v>14</v>
      </c>
      <c r="F3875" s="7" cm="1">
        <f t="array" ref="F3875">_xlfn.XLOOKUP(SALES!$D3875,TRIM(Table5[PRODUCTS]),Table5[SELLING PRICE])</f>
        <v>17000</v>
      </c>
      <c r="G3875" s="7">
        <f t="shared" si="120"/>
        <v>238000</v>
      </c>
      <c r="H3875" s="6" t="str">
        <f t="shared" si="121"/>
        <v>Oct</v>
      </c>
      <c r="I3875" s="5">
        <f>YEAR(SALES!$A3875)</f>
        <v>2025</v>
      </c>
    </row>
    <row r="3876" spans="1:9" x14ac:dyDescent="0.35">
      <c r="A3876" s="5" t="s">
        <v>597</v>
      </c>
      <c r="B3876" s="5" t="s">
        <v>601</v>
      </c>
      <c r="C3876" s="5" t="s">
        <v>11</v>
      </c>
      <c r="D3876" s="5" t="s">
        <v>10</v>
      </c>
      <c r="E3876" s="5">
        <v>9</v>
      </c>
      <c r="F3876" s="5" cm="1">
        <f t="array" ref="F3876">_xlfn.XLOOKUP(SALES!$D3876,TRIM(Table5[PRODUCTS]),Table5[SELLING PRICE])</f>
        <v>17000</v>
      </c>
      <c r="G3876" s="5">
        <f t="shared" si="120"/>
        <v>153000</v>
      </c>
      <c r="H3876" s="6" t="str">
        <f t="shared" si="121"/>
        <v>Oct</v>
      </c>
      <c r="I3876" s="5">
        <f>YEAR(SALES!$A3876)</f>
        <v>2025</v>
      </c>
    </row>
    <row r="3877" spans="1:9" x14ac:dyDescent="0.35">
      <c r="A3877" s="7" t="s">
        <v>588</v>
      </c>
      <c r="B3877" s="7" t="s">
        <v>593</v>
      </c>
      <c r="C3877" s="7" t="s">
        <v>11</v>
      </c>
      <c r="D3877" s="7" t="s">
        <v>10</v>
      </c>
      <c r="E3877" s="7">
        <v>5</v>
      </c>
      <c r="F3877" s="7" cm="1">
        <f t="array" ref="F3877">_xlfn.XLOOKUP(SALES!$D3877,TRIM(Table5[PRODUCTS]),Table5[SELLING PRICE])</f>
        <v>17000</v>
      </c>
      <c r="G3877" s="7">
        <f t="shared" si="120"/>
        <v>85000</v>
      </c>
      <c r="H3877" s="6" t="str">
        <f t="shared" si="121"/>
        <v>Oct</v>
      </c>
      <c r="I3877" s="5">
        <f>YEAR(SALES!$A3877)</f>
        <v>2025</v>
      </c>
    </row>
    <row r="3878" spans="1:9" x14ac:dyDescent="0.35">
      <c r="A3878" s="5" t="s">
        <v>516</v>
      </c>
      <c r="B3878" s="5" t="s">
        <v>518</v>
      </c>
      <c r="C3878" s="5" t="s">
        <v>11</v>
      </c>
      <c r="D3878" s="5" t="s">
        <v>10</v>
      </c>
      <c r="E3878" s="5">
        <v>14</v>
      </c>
      <c r="F3878" s="5" cm="1">
        <f t="array" ref="F3878">_xlfn.XLOOKUP(SALES!$D3878,TRIM(Table5[PRODUCTS]),Table5[SELLING PRICE])</f>
        <v>17000</v>
      </c>
      <c r="G3878" s="5">
        <f t="shared" si="120"/>
        <v>238000</v>
      </c>
      <c r="H3878" s="6" t="str">
        <f t="shared" si="121"/>
        <v>Oct</v>
      </c>
      <c r="I3878" s="5">
        <f>YEAR(SALES!$A3878)</f>
        <v>2025</v>
      </c>
    </row>
    <row r="3879" spans="1:9" x14ac:dyDescent="0.35">
      <c r="A3879" s="7" t="s">
        <v>499</v>
      </c>
      <c r="B3879" s="7" t="s">
        <v>498</v>
      </c>
      <c r="C3879" s="7" t="s">
        <v>11</v>
      </c>
      <c r="D3879" s="7" t="s">
        <v>10</v>
      </c>
      <c r="E3879" s="7">
        <v>2</v>
      </c>
      <c r="F3879" s="7" cm="1">
        <f t="array" ref="F3879">_xlfn.XLOOKUP(SALES!$D3879,TRIM(Table5[PRODUCTS]),Table5[SELLING PRICE])</f>
        <v>17000</v>
      </c>
      <c r="G3879" s="7">
        <f t="shared" si="120"/>
        <v>34000</v>
      </c>
      <c r="H3879" s="6" t="str">
        <f t="shared" si="121"/>
        <v>Oct</v>
      </c>
      <c r="I3879" s="7">
        <f>YEAR(SALES!$A3879)</f>
        <v>2025</v>
      </c>
    </row>
    <row r="3880" spans="1:9" x14ac:dyDescent="0.35">
      <c r="A3880" s="5" t="s">
        <v>471</v>
      </c>
      <c r="B3880" s="5" t="s">
        <v>476</v>
      </c>
      <c r="C3880" s="5" t="s">
        <v>11</v>
      </c>
      <c r="D3880" s="5" t="s">
        <v>10</v>
      </c>
      <c r="E3880" s="5">
        <v>1</v>
      </c>
      <c r="F3880" s="5" cm="1">
        <f t="array" ref="F3880">_xlfn.XLOOKUP(SALES!$D3880,TRIM(Table5[PRODUCTS]),Table5[SELLING PRICE])</f>
        <v>17000</v>
      </c>
      <c r="G3880" s="5">
        <f t="shared" si="120"/>
        <v>17000</v>
      </c>
      <c r="H3880" s="6" t="str">
        <f t="shared" si="121"/>
        <v>Oct</v>
      </c>
      <c r="I3880" s="5">
        <f>YEAR(SALES!$A3880)</f>
        <v>2025</v>
      </c>
    </row>
    <row r="3881" spans="1:9" x14ac:dyDescent="0.35">
      <c r="A3881" s="7" t="s">
        <v>391</v>
      </c>
      <c r="B3881" s="7" t="s">
        <v>397</v>
      </c>
      <c r="C3881" s="7" t="s">
        <v>11</v>
      </c>
      <c r="D3881" s="7" t="s">
        <v>10</v>
      </c>
      <c r="E3881" s="7">
        <v>13</v>
      </c>
      <c r="F3881" s="7" cm="1">
        <f t="array" ref="F3881">_xlfn.XLOOKUP(SALES!$D3881,TRIM(Table5[PRODUCTS]),Table5[SELLING PRICE])</f>
        <v>17000</v>
      </c>
      <c r="G3881" s="7">
        <f t="shared" si="120"/>
        <v>221000</v>
      </c>
      <c r="H3881" s="6" t="str">
        <f t="shared" si="121"/>
        <v>Nov</v>
      </c>
      <c r="I3881" s="5">
        <f>YEAR(SALES!$A3881)</f>
        <v>2025</v>
      </c>
    </row>
    <row r="3882" spans="1:9" x14ac:dyDescent="0.35">
      <c r="A3882" s="5" t="s">
        <v>386</v>
      </c>
      <c r="B3882" s="5" t="s">
        <v>389</v>
      </c>
      <c r="C3882" s="5" t="s">
        <v>11</v>
      </c>
      <c r="D3882" s="5" t="s">
        <v>10</v>
      </c>
      <c r="E3882" s="5">
        <v>6</v>
      </c>
      <c r="F3882" s="5" cm="1">
        <f t="array" ref="F3882">_xlfn.XLOOKUP(SALES!$D3882,TRIM(Table5[PRODUCTS]),Table5[SELLING PRICE])</f>
        <v>17000</v>
      </c>
      <c r="G3882" s="5">
        <f t="shared" si="120"/>
        <v>102000</v>
      </c>
      <c r="H3882" s="6" t="str">
        <f t="shared" si="121"/>
        <v>Nov</v>
      </c>
      <c r="I3882" s="5">
        <f>YEAR(SALES!$A3882)</f>
        <v>2025</v>
      </c>
    </row>
    <row r="3883" spans="1:9" x14ac:dyDescent="0.35">
      <c r="A3883" s="7" t="s">
        <v>379</v>
      </c>
      <c r="B3883" s="7" t="s">
        <v>383</v>
      </c>
      <c r="C3883" s="7" t="s">
        <v>11</v>
      </c>
      <c r="D3883" s="7" t="s">
        <v>10</v>
      </c>
      <c r="E3883" s="7">
        <v>11</v>
      </c>
      <c r="F3883" s="7" cm="1">
        <f t="array" ref="F3883">_xlfn.XLOOKUP(SALES!$D3883,TRIM(Table5[PRODUCTS]),Table5[SELLING PRICE])</f>
        <v>17000</v>
      </c>
      <c r="G3883" s="7">
        <f t="shared" si="120"/>
        <v>187000</v>
      </c>
      <c r="H3883" s="6" t="str">
        <f t="shared" si="121"/>
        <v>Nov</v>
      </c>
      <c r="I3883" s="5">
        <f>YEAR(SALES!$A3883)</f>
        <v>2025</v>
      </c>
    </row>
    <row r="3884" spans="1:9" x14ac:dyDescent="0.35">
      <c r="A3884" s="5" t="s">
        <v>332</v>
      </c>
      <c r="B3884" s="5" t="s">
        <v>337</v>
      </c>
      <c r="C3884" s="5" t="s">
        <v>11</v>
      </c>
      <c r="D3884" s="5" t="s">
        <v>10</v>
      </c>
      <c r="E3884" s="5">
        <v>15</v>
      </c>
      <c r="F3884" s="5" cm="1">
        <f t="array" ref="F3884">_xlfn.XLOOKUP(SALES!$D3884,TRIM(Table5[PRODUCTS]),Table5[SELLING PRICE])</f>
        <v>17000</v>
      </c>
      <c r="G3884" s="5">
        <f t="shared" si="120"/>
        <v>255000</v>
      </c>
      <c r="H3884" s="6" t="str">
        <f t="shared" si="121"/>
        <v>Nov</v>
      </c>
      <c r="I3884" s="5">
        <f>YEAR(SALES!$A3884)</f>
        <v>2025</v>
      </c>
    </row>
    <row r="3885" spans="1:9" x14ac:dyDescent="0.35">
      <c r="A3885" s="7" t="s">
        <v>182</v>
      </c>
      <c r="B3885" s="7" t="s">
        <v>188</v>
      </c>
      <c r="C3885" s="7" t="s">
        <v>11</v>
      </c>
      <c r="D3885" s="7" t="s">
        <v>10</v>
      </c>
      <c r="E3885" s="7">
        <v>8</v>
      </c>
      <c r="F3885" s="7" cm="1">
        <f t="array" ref="F3885">_xlfn.XLOOKUP(SALES!$D3885,TRIM(Table5[PRODUCTS]),Table5[SELLING PRICE])</f>
        <v>17000</v>
      </c>
      <c r="G3885" s="7">
        <f t="shared" si="120"/>
        <v>136000</v>
      </c>
      <c r="H3885" s="6" t="str">
        <f t="shared" si="121"/>
        <v>Dec</v>
      </c>
      <c r="I3885" s="7">
        <f>YEAR(SALES!$A3885)</f>
        <v>2025</v>
      </c>
    </row>
    <row r="3886" spans="1:9" x14ac:dyDescent="0.35">
      <c r="A3886" s="5" t="s">
        <v>168</v>
      </c>
      <c r="B3886" s="5" t="s">
        <v>173</v>
      </c>
      <c r="C3886" s="5" t="s">
        <v>11</v>
      </c>
      <c r="D3886" s="5" t="s">
        <v>10</v>
      </c>
      <c r="E3886" s="5">
        <v>4</v>
      </c>
      <c r="F3886" s="5" cm="1">
        <f t="array" ref="F3886">_xlfn.XLOOKUP(SALES!$D3886,TRIM(Table5[PRODUCTS]),Table5[SELLING PRICE])</f>
        <v>17000</v>
      </c>
      <c r="G3886" s="5">
        <f t="shared" si="120"/>
        <v>68000</v>
      </c>
      <c r="H3886" s="6" t="str">
        <f t="shared" si="121"/>
        <v>Dec</v>
      </c>
      <c r="I3886" s="5">
        <f>YEAR(SALES!$A3886)</f>
        <v>2025</v>
      </c>
    </row>
    <row r="3887" spans="1:9" x14ac:dyDescent="0.35">
      <c r="A3887" s="7" t="s">
        <v>112</v>
      </c>
      <c r="B3887" s="7" t="s">
        <v>119</v>
      </c>
      <c r="C3887" s="7" t="s">
        <v>11</v>
      </c>
      <c r="D3887" s="7" t="s">
        <v>10</v>
      </c>
      <c r="E3887" s="7">
        <v>10</v>
      </c>
      <c r="F3887" s="7" cm="1">
        <f t="array" ref="F3887">_xlfn.XLOOKUP(SALES!$D3887,TRIM(Table5[PRODUCTS]),Table5[SELLING PRICE])</f>
        <v>17000</v>
      </c>
      <c r="G3887" s="7">
        <f t="shared" si="120"/>
        <v>170000</v>
      </c>
      <c r="H3887" s="6" t="str">
        <f t="shared" si="121"/>
        <v>Dec</v>
      </c>
      <c r="I3887" s="5">
        <f>YEAR(SALES!$A3887)</f>
        <v>2025</v>
      </c>
    </row>
    <row r="3888" spans="1:9" x14ac:dyDescent="0.35">
      <c r="A3888" s="5" t="s">
        <v>13</v>
      </c>
      <c r="B3888" s="5" t="s">
        <v>12</v>
      </c>
      <c r="C3888" s="5" t="s">
        <v>11</v>
      </c>
      <c r="D3888" s="5" t="s">
        <v>10</v>
      </c>
      <c r="E3888" s="5">
        <v>4</v>
      </c>
      <c r="F3888" s="5" cm="1">
        <f t="array" ref="F3888">_xlfn.XLOOKUP(SALES!$D3888,TRIM(Table5[PRODUCTS]),Table5[SELLING PRICE])</f>
        <v>17000</v>
      </c>
      <c r="G3888" s="5">
        <f t="shared" si="120"/>
        <v>68000</v>
      </c>
      <c r="H3888" s="6" t="str">
        <f t="shared" si="121"/>
        <v>Dec</v>
      </c>
      <c r="I3888" s="5">
        <f>YEAR(SALES!$A3888)</f>
        <v>2025</v>
      </c>
    </row>
    <row r="3889" spans="1:9" x14ac:dyDescent="0.35">
      <c r="A3889" s="7" t="s">
        <v>7108</v>
      </c>
      <c r="B3889" s="7" t="s">
        <v>7111</v>
      </c>
      <c r="C3889" s="7" t="s">
        <v>11</v>
      </c>
      <c r="D3889" s="7" t="s">
        <v>83</v>
      </c>
      <c r="E3889" s="7">
        <v>3</v>
      </c>
      <c r="F3889" s="7" cm="1">
        <f t="array" ref="F3889">_xlfn.XLOOKUP(SALES!$D3889,TRIM(Table5[PRODUCTS]),Table5[SELLING PRICE])</f>
        <v>28000</v>
      </c>
      <c r="G3889" s="7">
        <f t="shared" si="120"/>
        <v>84000</v>
      </c>
      <c r="H3889" s="6" t="str">
        <f t="shared" si="121"/>
        <v>Jan</v>
      </c>
      <c r="I3889" s="5">
        <f>YEAR(SALES!$A3889)</f>
        <v>2023</v>
      </c>
    </row>
    <row r="3890" spans="1:9" x14ac:dyDescent="0.35">
      <c r="A3890" s="5" t="s">
        <v>7095</v>
      </c>
      <c r="B3890" s="5" t="s">
        <v>7094</v>
      </c>
      <c r="C3890" s="5" t="s">
        <v>11</v>
      </c>
      <c r="D3890" s="5" t="s">
        <v>83</v>
      </c>
      <c r="E3890" s="5">
        <v>14</v>
      </c>
      <c r="F3890" s="5" cm="1">
        <f t="array" ref="F3890">_xlfn.XLOOKUP(SALES!$D3890,TRIM(Table5[PRODUCTS]),Table5[SELLING PRICE])</f>
        <v>28000</v>
      </c>
      <c r="G3890" s="5">
        <f t="shared" si="120"/>
        <v>392000</v>
      </c>
      <c r="H3890" s="6" t="str">
        <f t="shared" si="121"/>
        <v>Jan</v>
      </c>
      <c r="I3890" s="5">
        <f>YEAR(SALES!$A3890)</f>
        <v>2023</v>
      </c>
    </row>
    <row r="3891" spans="1:9" x14ac:dyDescent="0.35">
      <c r="A3891" s="7" t="s">
        <v>7009</v>
      </c>
      <c r="B3891" s="7" t="s">
        <v>7013</v>
      </c>
      <c r="C3891" s="7" t="s">
        <v>11</v>
      </c>
      <c r="D3891" s="7" t="s">
        <v>83</v>
      </c>
      <c r="E3891" s="7">
        <v>8</v>
      </c>
      <c r="F3891" s="7" cm="1">
        <f t="array" ref="F3891">_xlfn.XLOOKUP(SALES!$D3891,TRIM(Table5[PRODUCTS]),Table5[SELLING PRICE])</f>
        <v>28000</v>
      </c>
      <c r="G3891" s="7">
        <f t="shared" si="120"/>
        <v>224000</v>
      </c>
      <c r="H3891" s="6" t="str">
        <f t="shared" si="121"/>
        <v>Jan</v>
      </c>
      <c r="I3891" s="7">
        <f>YEAR(SALES!$A3891)</f>
        <v>2023</v>
      </c>
    </row>
    <row r="3892" spans="1:9" x14ac:dyDescent="0.35">
      <c r="A3892" s="5" t="s">
        <v>6999</v>
      </c>
      <c r="B3892" s="5" t="s">
        <v>7007</v>
      </c>
      <c r="C3892" s="5" t="s">
        <v>11</v>
      </c>
      <c r="D3892" s="5" t="s">
        <v>83</v>
      </c>
      <c r="E3892" s="5">
        <v>6</v>
      </c>
      <c r="F3892" s="5" cm="1">
        <f t="array" ref="F3892">_xlfn.XLOOKUP(SALES!$D3892,TRIM(Table5[PRODUCTS]),Table5[SELLING PRICE])</f>
        <v>28000</v>
      </c>
      <c r="G3892" s="5">
        <f t="shared" si="120"/>
        <v>168000</v>
      </c>
      <c r="H3892" s="6" t="str">
        <f t="shared" si="121"/>
        <v>Jan</v>
      </c>
      <c r="I3892" s="5">
        <f>YEAR(SALES!$A3892)</f>
        <v>2023</v>
      </c>
    </row>
    <row r="3893" spans="1:9" x14ac:dyDescent="0.35">
      <c r="A3893" s="7" t="s">
        <v>6999</v>
      </c>
      <c r="B3893" s="7" t="s">
        <v>7002</v>
      </c>
      <c r="C3893" s="7" t="s">
        <v>11</v>
      </c>
      <c r="D3893" s="7" t="s">
        <v>83</v>
      </c>
      <c r="E3893" s="7">
        <v>13</v>
      </c>
      <c r="F3893" s="7" cm="1">
        <f t="array" ref="F3893">_xlfn.XLOOKUP(SALES!$D3893,TRIM(Table5[PRODUCTS]),Table5[SELLING PRICE])</f>
        <v>28000</v>
      </c>
      <c r="G3893" s="7">
        <f t="shared" si="120"/>
        <v>364000</v>
      </c>
      <c r="H3893" s="6" t="str">
        <f t="shared" si="121"/>
        <v>Jan</v>
      </c>
      <c r="I3893" s="5">
        <f>YEAR(SALES!$A3893)</f>
        <v>2023</v>
      </c>
    </row>
    <row r="3894" spans="1:9" x14ac:dyDescent="0.35">
      <c r="A3894" s="5" t="s">
        <v>6993</v>
      </c>
      <c r="B3894" s="5" t="s">
        <v>6995</v>
      </c>
      <c r="C3894" s="5" t="s">
        <v>11</v>
      </c>
      <c r="D3894" s="5" t="s">
        <v>83</v>
      </c>
      <c r="E3894" s="5">
        <v>11</v>
      </c>
      <c r="F3894" s="5" cm="1">
        <f t="array" ref="F3894">_xlfn.XLOOKUP(SALES!$D3894,TRIM(Table5[PRODUCTS]),Table5[SELLING PRICE])</f>
        <v>28000</v>
      </c>
      <c r="G3894" s="5">
        <f t="shared" si="120"/>
        <v>308000</v>
      </c>
      <c r="H3894" s="6" t="str">
        <f t="shared" si="121"/>
        <v>Jan</v>
      </c>
      <c r="I3894" s="5">
        <f>YEAR(SALES!$A3894)</f>
        <v>2023</v>
      </c>
    </row>
    <row r="3895" spans="1:9" x14ac:dyDescent="0.35">
      <c r="A3895" s="7" t="s">
        <v>6964</v>
      </c>
      <c r="B3895" s="7" t="s">
        <v>6970</v>
      </c>
      <c r="C3895" s="7" t="s">
        <v>11</v>
      </c>
      <c r="D3895" s="7" t="s">
        <v>83</v>
      </c>
      <c r="E3895" s="7">
        <v>2</v>
      </c>
      <c r="F3895" s="7" cm="1">
        <f t="array" ref="F3895">_xlfn.XLOOKUP(SALES!$D3895,TRIM(Table5[PRODUCTS]),Table5[SELLING PRICE])</f>
        <v>28000</v>
      </c>
      <c r="G3895" s="7">
        <f t="shared" si="120"/>
        <v>56000</v>
      </c>
      <c r="H3895" s="6" t="str">
        <f t="shared" si="121"/>
        <v>Jan</v>
      </c>
      <c r="I3895" s="5">
        <f>YEAR(SALES!$A3895)</f>
        <v>2023</v>
      </c>
    </row>
    <row r="3896" spans="1:9" x14ac:dyDescent="0.35">
      <c r="A3896" s="5" t="s">
        <v>6941</v>
      </c>
      <c r="B3896" s="5" t="s">
        <v>6943</v>
      </c>
      <c r="C3896" s="5" t="s">
        <v>11</v>
      </c>
      <c r="D3896" s="5" t="s">
        <v>83</v>
      </c>
      <c r="E3896" s="5">
        <v>4</v>
      </c>
      <c r="F3896" s="5" cm="1">
        <f t="array" ref="F3896">_xlfn.XLOOKUP(SALES!$D3896,TRIM(Table5[PRODUCTS]),Table5[SELLING PRICE])</f>
        <v>28000</v>
      </c>
      <c r="G3896" s="5">
        <f t="shared" si="120"/>
        <v>112000</v>
      </c>
      <c r="H3896" s="6" t="str">
        <f t="shared" si="121"/>
        <v>Jan</v>
      </c>
      <c r="I3896" s="5">
        <f>YEAR(SALES!$A3896)</f>
        <v>2023</v>
      </c>
    </row>
    <row r="3897" spans="1:9" x14ac:dyDescent="0.35">
      <c r="A3897" s="7" t="s">
        <v>6926</v>
      </c>
      <c r="B3897" s="7" t="s">
        <v>6931</v>
      </c>
      <c r="C3897" s="7" t="s">
        <v>11</v>
      </c>
      <c r="D3897" s="7" t="s">
        <v>83</v>
      </c>
      <c r="E3897" s="7">
        <v>10</v>
      </c>
      <c r="F3897" s="7" cm="1">
        <f t="array" ref="F3897">_xlfn.XLOOKUP(SALES!$D3897,TRIM(Table5[PRODUCTS]),Table5[SELLING PRICE])</f>
        <v>28000</v>
      </c>
      <c r="G3897" s="7">
        <f t="shared" si="120"/>
        <v>280000</v>
      </c>
      <c r="H3897" s="6" t="str">
        <f t="shared" si="121"/>
        <v>Feb</v>
      </c>
      <c r="I3897" s="7">
        <f>YEAR(SALES!$A3897)</f>
        <v>2023</v>
      </c>
    </row>
    <row r="3898" spans="1:9" x14ac:dyDescent="0.35">
      <c r="A3898" s="5" t="s">
        <v>6902</v>
      </c>
      <c r="B3898" s="5" t="s">
        <v>6912</v>
      </c>
      <c r="C3898" s="5" t="s">
        <v>11</v>
      </c>
      <c r="D3898" s="5" t="s">
        <v>83</v>
      </c>
      <c r="E3898" s="5">
        <v>12</v>
      </c>
      <c r="F3898" s="5" cm="1">
        <f t="array" ref="F3898">_xlfn.XLOOKUP(SALES!$D3898,TRIM(Table5[PRODUCTS]),Table5[SELLING PRICE])</f>
        <v>28000</v>
      </c>
      <c r="G3898" s="5">
        <f t="shared" si="120"/>
        <v>336000</v>
      </c>
      <c r="H3898" s="6" t="str">
        <f t="shared" si="121"/>
        <v>Feb</v>
      </c>
      <c r="I3898" s="5">
        <f>YEAR(SALES!$A3898)</f>
        <v>2023</v>
      </c>
    </row>
    <row r="3899" spans="1:9" x14ac:dyDescent="0.35">
      <c r="A3899" s="7" t="s">
        <v>6765</v>
      </c>
      <c r="B3899" s="7" t="s">
        <v>6764</v>
      </c>
      <c r="C3899" s="7" t="s">
        <v>11</v>
      </c>
      <c r="D3899" s="7" t="s">
        <v>83</v>
      </c>
      <c r="E3899" s="7">
        <v>13</v>
      </c>
      <c r="F3899" s="7" cm="1">
        <f t="array" ref="F3899">_xlfn.XLOOKUP(SALES!$D3899,TRIM(Table5[PRODUCTS]),Table5[SELLING PRICE])</f>
        <v>28000</v>
      </c>
      <c r="G3899" s="7">
        <f t="shared" si="120"/>
        <v>364000</v>
      </c>
      <c r="H3899" s="6" t="str">
        <f t="shared" si="121"/>
        <v>Feb</v>
      </c>
      <c r="I3899" s="5">
        <f>YEAR(SALES!$A3899)</f>
        <v>2023</v>
      </c>
    </row>
    <row r="3900" spans="1:9" x14ac:dyDescent="0.35">
      <c r="A3900" s="5" t="s">
        <v>6668</v>
      </c>
      <c r="B3900" s="5" t="s">
        <v>6678</v>
      </c>
      <c r="C3900" s="5" t="s">
        <v>11</v>
      </c>
      <c r="D3900" s="5" t="s">
        <v>83</v>
      </c>
      <c r="E3900" s="5">
        <v>13</v>
      </c>
      <c r="F3900" s="5" cm="1">
        <f t="array" ref="F3900">_xlfn.XLOOKUP(SALES!$D3900,TRIM(Table5[PRODUCTS]),Table5[SELLING PRICE])</f>
        <v>28000</v>
      </c>
      <c r="G3900" s="5">
        <f t="shared" si="120"/>
        <v>364000</v>
      </c>
      <c r="H3900" s="6" t="str">
        <f t="shared" si="121"/>
        <v>Mar</v>
      </c>
      <c r="I3900" s="5">
        <f>YEAR(SALES!$A3900)</f>
        <v>2023</v>
      </c>
    </row>
    <row r="3901" spans="1:9" x14ac:dyDescent="0.35">
      <c r="A3901" s="7" t="s">
        <v>6660</v>
      </c>
      <c r="B3901" s="7" t="s">
        <v>6664</v>
      </c>
      <c r="C3901" s="7" t="s">
        <v>11</v>
      </c>
      <c r="D3901" s="7" t="s">
        <v>83</v>
      </c>
      <c r="E3901" s="7">
        <v>1</v>
      </c>
      <c r="F3901" s="7" cm="1">
        <f t="array" ref="F3901">_xlfn.XLOOKUP(SALES!$D3901,TRIM(Table5[PRODUCTS]),Table5[SELLING PRICE])</f>
        <v>28000</v>
      </c>
      <c r="G3901" s="7">
        <f t="shared" si="120"/>
        <v>28000</v>
      </c>
      <c r="H3901" s="6" t="str">
        <f t="shared" si="121"/>
        <v>Mar</v>
      </c>
      <c r="I3901" s="5">
        <f>YEAR(SALES!$A3901)</f>
        <v>2023</v>
      </c>
    </row>
    <row r="3902" spans="1:9" x14ac:dyDescent="0.35">
      <c r="A3902" s="5" t="s">
        <v>6620</v>
      </c>
      <c r="B3902" s="5" t="s">
        <v>6623</v>
      </c>
      <c r="C3902" s="5" t="s">
        <v>11</v>
      </c>
      <c r="D3902" s="5" t="s">
        <v>83</v>
      </c>
      <c r="E3902" s="5">
        <v>12</v>
      </c>
      <c r="F3902" s="5" cm="1">
        <f t="array" ref="F3902">_xlfn.XLOOKUP(SALES!$D3902,TRIM(Table5[PRODUCTS]),Table5[SELLING PRICE])</f>
        <v>28000</v>
      </c>
      <c r="G3902" s="5">
        <f t="shared" si="120"/>
        <v>336000</v>
      </c>
      <c r="H3902" s="6" t="str">
        <f t="shared" si="121"/>
        <v>Mar</v>
      </c>
      <c r="I3902" s="5">
        <f>YEAR(SALES!$A3902)</f>
        <v>2023</v>
      </c>
    </row>
    <row r="3903" spans="1:9" x14ac:dyDescent="0.35">
      <c r="A3903" s="7" t="s">
        <v>6520</v>
      </c>
      <c r="B3903" s="7" t="s">
        <v>6519</v>
      </c>
      <c r="C3903" s="7" t="s">
        <v>11</v>
      </c>
      <c r="D3903" s="7" t="s">
        <v>83</v>
      </c>
      <c r="E3903" s="7">
        <v>1</v>
      </c>
      <c r="F3903" s="7" cm="1">
        <f t="array" ref="F3903">_xlfn.XLOOKUP(SALES!$D3903,TRIM(Table5[PRODUCTS]),Table5[SELLING PRICE])</f>
        <v>28000</v>
      </c>
      <c r="G3903" s="7">
        <f t="shared" si="120"/>
        <v>28000</v>
      </c>
      <c r="H3903" s="6" t="str">
        <f t="shared" si="121"/>
        <v>Apr</v>
      </c>
      <c r="I3903" s="7">
        <f>YEAR(SALES!$A3903)</f>
        <v>2023</v>
      </c>
    </row>
    <row r="3904" spans="1:9" x14ac:dyDescent="0.35">
      <c r="A3904" s="5" t="s">
        <v>6466</v>
      </c>
      <c r="B3904" s="5" t="s">
        <v>6470</v>
      </c>
      <c r="C3904" s="5" t="s">
        <v>11</v>
      </c>
      <c r="D3904" s="5" t="s">
        <v>83</v>
      </c>
      <c r="E3904" s="5">
        <v>15</v>
      </c>
      <c r="F3904" s="5" cm="1">
        <f t="array" ref="F3904">_xlfn.XLOOKUP(SALES!$D3904,TRIM(Table5[PRODUCTS]),Table5[SELLING PRICE])</f>
        <v>28000</v>
      </c>
      <c r="G3904" s="5">
        <f t="shared" si="120"/>
        <v>420000</v>
      </c>
      <c r="H3904" s="6" t="str">
        <f t="shared" si="121"/>
        <v>Apr</v>
      </c>
      <c r="I3904" s="5">
        <f>YEAR(SALES!$A3904)</f>
        <v>2023</v>
      </c>
    </row>
    <row r="3905" spans="1:9" x14ac:dyDescent="0.35">
      <c r="A3905" s="7" t="s">
        <v>6403</v>
      </c>
      <c r="B3905" s="7" t="s">
        <v>6413</v>
      </c>
      <c r="C3905" s="7" t="s">
        <v>11</v>
      </c>
      <c r="D3905" s="7" t="s">
        <v>83</v>
      </c>
      <c r="E3905" s="7">
        <v>5</v>
      </c>
      <c r="F3905" s="7" cm="1">
        <f t="array" ref="F3905">_xlfn.XLOOKUP(SALES!$D3905,TRIM(Table5[PRODUCTS]),Table5[SELLING PRICE])</f>
        <v>28000</v>
      </c>
      <c r="G3905" s="7">
        <f t="shared" si="120"/>
        <v>140000</v>
      </c>
      <c r="H3905" s="6" t="str">
        <f t="shared" si="121"/>
        <v>Apr</v>
      </c>
      <c r="I3905" s="5">
        <f>YEAR(SALES!$A3905)</f>
        <v>2023</v>
      </c>
    </row>
    <row r="3906" spans="1:9" x14ac:dyDescent="0.35">
      <c r="A3906" s="5" t="s">
        <v>6388</v>
      </c>
      <c r="B3906" s="5" t="s">
        <v>6387</v>
      </c>
      <c r="C3906" s="5" t="s">
        <v>11</v>
      </c>
      <c r="D3906" s="5" t="s">
        <v>83</v>
      </c>
      <c r="E3906" s="5">
        <v>14</v>
      </c>
      <c r="F3906" s="5" cm="1">
        <f t="array" ref="F3906">_xlfn.XLOOKUP(SALES!$D3906,TRIM(Table5[PRODUCTS]),Table5[SELLING PRICE])</f>
        <v>28000</v>
      </c>
      <c r="G3906" s="5">
        <f t="shared" ref="G3906:G3969" si="122">PRODUCT(E3906:F3906)</f>
        <v>392000</v>
      </c>
      <c r="H3906" s="6" t="str">
        <f t="shared" ref="H3906:H3969" si="123">TEXT(A3906, "mmm")</f>
        <v>Apr</v>
      </c>
      <c r="I3906" s="5">
        <f>YEAR(SALES!$A3906)</f>
        <v>2023</v>
      </c>
    </row>
    <row r="3907" spans="1:9" x14ac:dyDescent="0.35">
      <c r="A3907" s="7" t="s">
        <v>6364</v>
      </c>
      <c r="B3907" s="7" t="s">
        <v>6369</v>
      </c>
      <c r="C3907" s="7" t="s">
        <v>11</v>
      </c>
      <c r="D3907" s="7" t="s">
        <v>83</v>
      </c>
      <c r="E3907" s="7">
        <v>9</v>
      </c>
      <c r="F3907" s="7" cm="1">
        <f t="array" ref="F3907">_xlfn.XLOOKUP(SALES!$D3907,TRIM(Table5[PRODUCTS]),Table5[SELLING PRICE])</f>
        <v>28000</v>
      </c>
      <c r="G3907" s="7">
        <f t="shared" si="122"/>
        <v>252000</v>
      </c>
      <c r="H3907" s="6" t="str">
        <f t="shared" si="123"/>
        <v>Apr</v>
      </c>
      <c r="I3907" s="5">
        <f>YEAR(SALES!$A3907)</f>
        <v>2023</v>
      </c>
    </row>
    <row r="3908" spans="1:9" x14ac:dyDescent="0.35">
      <c r="A3908" s="5" t="s">
        <v>6343</v>
      </c>
      <c r="B3908" s="5" t="s">
        <v>6345</v>
      </c>
      <c r="C3908" s="5" t="s">
        <v>11</v>
      </c>
      <c r="D3908" s="5" t="s">
        <v>83</v>
      </c>
      <c r="E3908" s="5">
        <v>14</v>
      </c>
      <c r="F3908" s="5" cm="1">
        <f t="array" ref="F3908">_xlfn.XLOOKUP(SALES!$D3908,TRIM(Table5[PRODUCTS]),Table5[SELLING PRICE])</f>
        <v>28000</v>
      </c>
      <c r="G3908" s="5">
        <f t="shared" si="122"/>
        <v>392000</v>
      </c>
      <c r="H3908" s="6" t="str">
        <f t="shared" si="123"/>
        <v>Apr</v>
      </c>
      <c r="I3908" s="5">
        <f>YEAR(SALES!$A3908)</f>
        <v>2023</v>
      </c>
    </row>
    <row r="3909" spans="1:9" x14ac:dyDescent="0.35">
      <c r="A3909" s="7" t="s">
        <v>6276</v>
      </c>
      <c r="B3909" s="7" t="s">
        <v>6277</v>
      </c>
      <c r="C3909" s="7" t="s">
        <v>11</v>
      </c>
      <c r="D3909" s="7" t="s">
        <v>83</v>
      </c>
      <c r="E3909" s="7">
        <v>13</v>
      </c>
      <c r="F3909" s="7" cm="1">
        <f t="array" ref="F3909">_xlfn.XLOOKUP(SALES!$D3909,TRIM(Table5[PRODUCTS]),Table5[SELLING PRICE])</f>
        <v>28000</v>
      </c>
      <c r="G3909" s="7">
        <f t="shared" si="122"/>
        <v>364000</v>
      </c>
      <c r="H3909" s="6" t="str">
        <f t="shared" si="123"/>
        <v>May</v>
      </c>
      <c r="I3909" s="7">
        <f>YEAR(SALES!$A3909)</f>
        <v>2023</v>
      </c>
    </row>
    <row r="3910" spans="1:9" x14ac:dyDescent="0.35">
      <c r="A3910" s="5" t="s">
        <v>6261</v>
      </c>
      <c r="B3910" s="5" t="s">
        <v>6260</v>
      </c>
      <c r="C3910" s="5" t="s">
        <v>11</v>
      </c>
      <c r="D3910" s="5" t="s">
        <v>83</v>
      </c>
      <c r="E3910" s="5">
        <v>13</v>
      </c>
      <c r="F3910" s="5" cm="1">
        <f t="array" ref="F3910">_xlfn.XLOOKUP(SALES!$D3910,TRIM(Table5[PRODUCTS]),Table5[SELLING PRICE])</f>
        <v>28000</v>
      </c>
      <c r="G3910" s="5">
        <f t="shared" si="122"/>
        <v>364000</v>
      </c>
      <c r="H3910" s="6" t="str">
        <f t="shared" si="123"/>
        <v>May</v>
      </c>
      <c r="I3910" s="5">
        <f>YEAR(SALES!$A3910)</f>
        <v>2023</v>
      </c>
    </row>
    <row r="3911" spans="1:9" x14ac:dyDescent="0.35">
      <c r="A3911" s="7" t="s">
        <v>6140</v>
      </c>
      <c r="B3911" s="7" t="s">
        <v>6148</v>
      </c>
      <c r="C3911" s="7" t="s">
        <v>11</v>
      </c>
      <c r="D3911" s="7" t="s">
        <v>83</v>
      </c>
      <c r="E3911" s="7">
        <v>6</v>
      </c>
      <c r="F3911" s="7" cm="1">
        <f t="array" ref="F3911">_xlfn.XLOOKUP(SALES!$D3911,TRIM(Table5[PRODUCTS]),Table5[SELLING PRICE])</f>
        <v>28000</v>
      </c>
      <c r="G3911" s="7">
        <f t="shared" si="122"/>
        <v>168000</v>
      </c>
      <c r="H3911" s="6" t="str">
        <f t="shared" si="123"/>
        <v>May</v>
      </c>
      <c r="I3911" s="5">
        <f>YEAR(SALES!$A3911)</f>
        <v>2023</v>
      </c>
    </row>
    <row r="3912" spans="1:9" x14ac:dyDescent="0.35">
      <c r="A3912" s="5" t="s">
        <v>6077</v>
      </c>
      <c r="B3912" s="5" t="s">
        <v>6078</v>
      </c>
      <c r="C3912" s="5" t="s">
        <v>11</v>
      </c>
      <c r="D3912" s="5" t="s">
        <v>83</v>
      </c>
      <c r="E3912" s="5">
        <v>1</v>
      </c>
      <c r="F3912" s="5" cm="1">
        <f t="array" ref="F3912">_xlfn.XLOOKUP(SALES!$D3912,TRIM(Table5[PRODUCTS]),Table5[SELLING PRICE])</f>
        <v>28000</v>
      </c>
      <c r="G3912" s="5">
        <f t="shared" si="122"/>
        <v>28000</v>
      </c>
      <c r="H3912" s="6" t="str">
        <f t="shared" si="123"/>
        <v>Jun</v>
      </c>
      <c r="I3912" s="5">
        <f>YEAR(SALES!$A3912)</f>
        <v>2023</v>
      </c>
    </row>
    <row r="3913" spans="1:9" x14ac:dyDescent="0.35">
      <c r="A3913" s="7" t="s">
        <v>6053</v>
      </c>
      <c r="B3913" s="7" t="s">
        <v>6061</v>
      </c>
      <c r="C3913" s="7" t="s">
        <v>11</v>
      </c>
      <c r="D3913" s="7" t="s">
        <v>83</v>
      </c>
      <c r="E3913" s="7">
        <v>10</v>
      </c>
      <c r="F3913" s="7" cm="1">
        <f t="array" ref="F3913">_xlfn.XLOOKUP(SALES!$D3913,TRIM(Table5[PRODUCTS]),Table5[SELLING PRICE])</f>
        <v>28000</v>
      </c>
      <c r="G3913" s="7">
        <f t="shared" si="122"/>
        <v>280000</v>
      </c>
      <c r="H3913" s="6" t="str">
        <f t="shared" si="123"/>
        <v>Jun</v>
      </c>
      <c r="I3913" s="5">
        <f>YEAR(SALES!$A3913)</f>
        <v>2023</v>
      </c>
    </row>
    <row r="3914" spans="1:9" x14ac:dyDescent="0.35">
      <c r="A3914" s="5" t="s">
        <v>6053</v>
      </c>
      <c r="B3914" s="5" t="s">
        <v>6058</v>
      </c>
      <c r="C3914" s="5" t="s">
        <v>11</v>
      </c>
      <c r="D3914" s="5" t="s">
        <v>83</v>
      </c>
      <c r="E3914" s="5">
        <v>2</v>
      </c>
      <c r="F3914" s="5" cm="1">
        <f t="array" ref="F3914">_xlfn.XLOOKUP(SALES!$D3914,TRIM(Table5[PRODUCTS]),Table5[SELLING PRICE])</f>
        <v>28000</v>
      </c>
      <c r="G3914" s="5">
        <f t="shared" si="122"/>
        <v>56000</v>
      </c>
      <c r="H3914" s="6" t="str">
        <f t="shared" si="123"/>
        <v>Jun</v>
      </c>
      <c r="I3914" s="5">
        <f>YEAR(SALES!$A3914)</f>
        <v>2023</v>
      </c>
    </row>
    <row r="3915" spans="1:9" x14ac:dyDescent="0.35">
      <c r="A3915" s="7" t="s">
        <v>6028</v>
      </c>
      <c r="B3915" s="7" t="s">
        <v>6031</v>
      </c>
      <c r="C3915" s="7" t="s">
        <v>11</v>
      </c>
      <c r="D3915" s="7" t="s">
        <v>83</v>
      </c>
      <c r="E3915" s="7">
        <v>3</v>
      </c>
      <c r="F3915" s="7" cm="1">
        <f t="array" ref="F3915">_xlfn.XLOOKUP(SALES!$D3915,TRIM(Table5[PRODUCTS]),Table5[SELLING PRICE])</f>
        <v>28000</v>
      </c>
      <c r="G3915" s="7">
        <f t="shared" si="122"/>
        <v>84000</v>
      </c>
      <c r="H3915" s="6" t="str">
        <f t="shared" si="123"/>
        <v>Jun</v>
      </c>
      <c r="I3915" s="7">
        <f>YEAR(SALES!$A3915)</f>
        <v>2023</v>
      </c>
    </row>
    <row r="3916" spans="1:9" x14ac:dyDescent="0.35">
      <c r="A3916" s="5" t="s">
        <v>6010</v>
      </c>
      <c r="B3916" s="5" t="s">
        <v>6011</v>
      </c>
      <c r="C3916" s="5" t="s">
        <v>11</v>
      </c>
      <c r="D3916" s="5" t="s">
        <v>83</v>
      </c>
      <c r="E3916" s="5">
        <v>14</v>
      </c>
      <c r="F3916" s="5" cm="1">
        <f t="array" ref="F3916">_xlfn.XLOOKUP(SALES!$D3916,TRIM(Table5[PRODUCTS]),Table5[SELLING PRICE])</f>
        <v>28000</v>
      </c>
      <c r="G3916" s="5">
        <f t="shared" si="122"/>
        <v>392000</v>
      </c>
      <c r="H3916" s="6" t="str">
        <f t="shared" si="123"/>
        <v>Jun</v>
      </c>
      <c r="I3916" s="5">
        <f>YEAR(SALES!$A3916)</f>
        <v>2023</v>
      </c>
    </row>
    <row r="3917" spans="1:9" x14ac:dyDescent="0.35">
      <c r="A3917" s="7" t="s">
        <v>5986</v>
      </c>
      <c r="B3917" s="7" t="s">
        <v>5992</v>
      </c>
      <c r="C3917" s="7" t="s">
        <v>11</v>
      </c>
      <c r="D3917" s="7" t="s">
        <v>83</v>
      </c>
      <c r="E3917" s="7">
        <v>7</v>
      </c>
      <c r="F3917" s="7" cm="1">
        <f t="array" ref="F3917">_xlfn.XLOOKUP(SALES!$D3917,TRIM(Table5[PRODUCTS]),Table5[SELLING PRICE])</f>
        <v>28000</v>
      </c>
      <c r="G3917" s="7">
        <f t="shared" si="122"/>
        <v>196000</v>
      </c>
      <c r="H3917" s="6" t="str">
        <f t="shared" si="123"/>
        <v>Jun</v>
      </c>
      <c r="I3917" s="5">
        <f>YEAR(SALES!$A3917)</f>
        <v>2023</v>
      </c>
    </row>
    <row r="3918" spans="1:9" x14ac:dyDescent="0.35">
      <c r="A3918" s="5" t="s">
        <v>5960</v>
      </c>
      <c r="B3918" s="5" t="s">
        <v>5965</v>
      </c>
      <c r="C3918" s="5" t="s">
        <v>11</v>
      </c>
      <c r="D3918" s="5" t="s">
        <v>83</v>
      </c>
      <c r="E3918" s="5">
        <v>4</v>
      </c>
      <c r="F3918" s="5" cm="1">
        <f t="array" ref="F3918">_xlfn.XLOOKUP(SALES!$D3918,TRIM(Table5[PRODUCTS]),Table5[SELLING PRICE])</f>
        <v>28000</v>
      </c>
      <c r="G3918" s="5">
        <f t="shared" si="122"/>
        <v>112000</v>
      </c>
      <c r="H3918" s="6" t="str">
        <f t="shared" si="123"/>
        <v>Jun</v>
      </c>
      <c r="I3918" s="5">
        <f>YEAR(SALES!$A3918)</f>
        <v>2023</v>
      </c>
    </row>
    <row r="3919" spans="1:9" x14ac:dyDescent="0.35">
      <c r="A3919" s="7" t="s">
        <v>5946</v>
      </c>
      <c r="B3919" s="7" t="s">
        <v>5945</v>
      </c>
      <c r="C3919" s="7" t="s">
        <v>11</v>
      </c>
      <c r="D3919" s="7" t="s">
        <v>83</v>
      </c>
      <c r="E3919" s="7">
        <v>8</v>
      </c>
      <c r="F3919" s="7" cm="1">
        <f t="array" ref="F3919">_xlfn.XLOOKUP(SALES!$D3919,TRIM(Table5[PRODUCTS]),Table5[SELLING PRICE])</f>
        <v>28000</v>
      </c>
      <c r="G3919" s="7">
        <f t="shared" si="122"/>
        <v>224000</v>
      </c>
      <c r="H3919" s="6" t="str">
        <f t="shared" si="123"/>
        <v>Jun</v>
      </c>
      <c r="I3919" s="5">
        <f>YEAR(SALES!$A3919)</f>
        <v>2023</v>
      </c>
    </row>
    <row r="3920" spans="1:9" x14ac:dyDescent="0.35">
      <c r="A3920" s="5" t="s">
        <v>5879</v>
      </c>
      <c r="B3920" s="5" t="s">
        <v>5885</v>
      </c>
      <c r="C3920" s="5" t="s">
        <v>11</v>
      </c>
      <c r="D3920" s="5" t="s">
        <v>83</v>
      </c>
      <c r="E3920" s="5">
        <v>8</v>
      </c>
      <c r="F3920" s="5" cm="1">
        <f t="array" ref="F3920">_xlfn.XLOOKUP(SALES!$D3920,TRIM(Table5[PRODUCTS]),Table5[SELLING PRICE])</f>
        <v>28000</v>
      </c>
      <c r="G3920" s="5">
        <f t="shared" si="122"/>
        <v>224000</v>
      </c>
      <c r="H3920" s="6" t="str">
        <f t="shared" si="123"/>
        <v>Jul</v>
      </c>
      <c r="I3920" s="5">
        <f>YEAR(SALES!$A3920)</f>
        <v>2023</v>
      </c>
    </row>
    <row r="3921" spans="1:9" x14ac:dyDescent="0.35">
      <c r="A3921" s="7" t="s">
        <v>5763</v>
      </c>
      <c r="B3921" s="7" t="s">
        <v>5764</v>
      </c>
      <c r="C3921" s="7" t="s">
        <v>11</v>
      </c>
      <c r="D3921" s="7" t="s">
        <v>83</v>
      </c>
      <c r="E3921" s="7">
        <v>12</v>
      </c>
      <c r="F3921" s="7" cm="1">
        <f t="array" ref="F3921">_xlfn.XLOOKUP(SALES!$D3921,TRIM(Table5[PRODUCTS]),Table5[SELLING PRICE])</f>
        <v>28000</v>
      </c>
      <c r="G3921" s="7">
        <f t="shared" si="122"/>
        <v>336000</v>
      </c>
      <c r="H3921" s="6" t="str">
        <f t="shared" si="123"/>
        <v>Jul</v>
      </c>
      <c r="I3921" s="7">
        <f>YEAR(SALES!$A3921)</f>
        <v>2023</v>
      </c>
    </row>
    <row r="3922" spans="1:9" x14ac:dyDescent="0.35">
      <c r="A3922" s="5" t="s">
        <v>5656</v>
      </c>
      <c r="B3922" s="5" t="s">
        <v>5661</v>
      </c>
      <c r="C3922" s="5" t="s">
        <v>11</v>
      </c>
      <c r="D3922" s="5" t="s">
        <v>83</v>
      </c>
      <c r="E3922" s="5">
        <v>12</v>
      </c>
      <c r="F3922" s="5" cm="1">
        <f t="array" ref="F3922">_xlfn.XLOOKUP(SALES!$D3922,TRIM(Table5[PRODUCTS]),Table5[SELLING PRICE])</f>
        <v>28000</v>
      </c>
      <c r="G3922" s="5">
        <f t="shared" si="122"/>
        <v>336000</v>
      </c>
      <c r="H3922" s="6" t="str">
        <f t="shared" si="123"/>
        <v>Aug</v>
      </c>
      <c r="I3922" s="5">
        <f>YEAR(SALES!$A3922)</f>
        <v>2023</v>
      </c>
    </row>
    <row r="3923" spans="1:9" x14ac:dyDescent="0.35">
      <c r="A3923" s="7" t="s">
        <v>5656</v>
      </c>
      <c r="B3923" s="7" t="s">
        <v>5657</v>
      </c>
      <c r="C3923" s="7" t="s">
        <v>11</v>
      </c>
      <c r="D3923" s="7" t="s">
        <v>83</v>
      </c>
      <c r="E3923" s="7">
        <v>7</v>
      </c>
      <c r="F3923" s="7" cm="1">
        <f t="array" ref="F3923">_xlfn.XLOOKUP(SALES!$D3923,TRIM(Table5[PRODUCTS]),Table5[SELLING PRICE])</f>
        <v>28000</v>
      </c>
      <c r="G3923" s="7">
        <f t="shared" si="122"/>
        <v>196000</v>
      </c>
      <c r="H3923" s="6" t="str">
        <f t="shared" si="123"/>
        <v>Aug</v>
      </c>
      <c r="I3923" s="5">
        <f>YEAR(SALES!$A3923)</f>
        <v>2023</v>
      </c>
    </row>
    <row r="3924" spans="1:9" x14ac:dyDescent="0.35">
      <c r="A3924" s="5" t="s">
        <v>5647</v>
      </c>
      <c r="B3924" s="5" t="s">
        <v>5649</v>
      </c>
      <c r="C3924" s="5" t="s">
        <v>11</v>
      </c>
      <c r="D3924" s="5" t="s">
        <v>83</v>
      </c>
      <c r="E3924" s="5">
        <v>12</v>
      </c>
      <c r="F3924" s="5" cm="1">
        <f t="array" ref="F3924">_xlfn.XLOOKUP(SALES!$D3924,TRIM(Table5[PRODUCTS]),Table5[SELLING PRICE])</f>
        <v>28000</v>
      </c>
      <c r="G3924" s="5">
        <f t="shared" si="122"/>
        <v>336000</v>
      </c>
      <c r="H3924" s="6" t="str">
        <f t="shared" si="123"/>
        <v>Aug</v>
      </c>
      <c r="I3924" s="5">
        <f>YEAR(SALES!$A3924)</f>
        <v>2023</v>
      </c>
    </row>
    <row r="3925" spans="1:9" x14ac:dyDescent="0.35">
      <c r="A3925" s="7" t="s">
        <v>5638</v>
      </c>
      <c r="B3925" s="7" t="s">
        <v>5641</v>
      </c>
      <c r="C3925" s="7" t="s">
        <v>11</v>
      </c>
      <c r="D3925" s="7" t="s">
        <v>83</v>
      </c>
      <c r="E3925" s="7">
        <v>6</v>
      </c>
      <c r="F3925" s="7" cm="1">
        <f t="array" ref="F3925">_xlfn.XLOOKUP(SALES!$D3925,TRIM(Table5[PRODUCTS]),Table5[SELLING PRICE])</f>
        <v>28000</v>
      </c>
      <c r="G3925" s="7">
        <f t="shared" si="122"/>
        <v>168000</v>
      </c>
      <c r="H3925" s="6" t="str">
        <f t="shared" si="123"/>
        <v>Aug</v>
      </c>
      <c r="I3925" s="5">
        <f>YEAR(SALES!$A3925)</f>
        <v>2023</v>
      </c>
    </row>
    <row r="3926" spans="1:9" x14ac:dyDescent="0.35">
      <c r="A3926" s="5" t="s">
        <v>5618</v>
      </c>
      <c r="B3926" s="5" t="s">
        <v>5623</v>
      </c>
      <c r="C3926" s="5" t="s">
        <v>11</v>
      </c>
      <c r="D3926" s="5" t="s">
        <v>83</v>
      </c>
      <c r="E3926" s="5">
        <v>7</v>
      </c>
      <c r="F3926" s="5" cm="1">
        <f t="array" ref="F3926">_xlfn.XLOOKUP(SALES!$D3926,TRIM(Table5[PRODUCTS]),Table5[SELLING PRICE])</f>
        <v>28000</v>
      </c>
      <c r="G3926" s="5">
        <f t="shared" si="122"/>
        <v>196000</v>
      </c>
      <c r="H3926" s="6" t="str">
        <f t="shared" si="123"/>
        <v>Aug</v>
      </c>
      <c r="I3926" s="5">
        <f>YEAR(SALES!$A3926)</f>
        <v>2023</v>
      </c>
    </row>
    <row r="3927" spans="1:9" x14ac:dyDescent="0.35">
      <c r="A3927" s="7" t="s">
        <v>5618</v>
      </c>
      <c r="B3927" s="7" t="s">
        <v>5621</v>
      </c>
      <c r="C3927" s="7" t="s">
        <v>11</v>
      </c>
      <c r="D3927" s="7" t="s">
        <v>83</v>
      </c>
      <c r="E3927" s="7">
        <v>4</v>
      </c>
      <c r="F3927" s="7" cm="1">
        <f t="array" ref="F3927">_xlfn.XLOOKUP(SALES!$D3927,TRIM(Table5[PRODUCTS]),Table5[SELLING PRICE])</f>
        <v>28000</v>
      </c>
      <c r="G3927" s="7">
        <f t="shared" si="122"/>
        <v>112000</v>
      </c>
      <c r="H3927" s="6" t="str">
        <f t="shared" si="123"/>
        <v>Aug</v>
      </c>
      <c r="I3927" s="7">
        <f>YEAR(SALES!$A3927)</f>
        <v>2023</v>
      </c>
    </row>
    <row r="3928" spans="1:9" x14ac:dyDescent="0.35">
      <c r="A3928" s="5" t="s">
        <v>5607</v>
      </c>
      <c r="B3928" s="5" t="s">
        <v>5610</v>
      </c>
      <c r="C3928" s="5" t="s">
        <v>11</v>
      </c>
      <c r="D3928" s="5" t="s">
        <v>83</v>
      </c>
      <c r="E3928" s="5">
        <v>8</v>
      </c>
      <c r="F3928" s="5" cm="1">
        <f t="array" ref="F3928">_xlfn.XLOOKUP(SALES!$D3928,TRIM(Table5[PRODUCTS]),Table5[SELLING PRICE])</f>
        <v>28000</v>
      </c>
      <c r="G3928" s="5">
        <f t="shared" si="122"/>
        <v>224000</v>
      </c>
      <c r="H3928" s="6" t="str">
        <f t="shared" si="123"/>
        <v>Aug</v>
      </c>
      <c r="I3928" s="5">
        <f>YEAR(SALES!$A3928)</f>
        <v>2023</v>
      </c>
    </row>
    <row r="3929" spans="1:9" x14ac:dyDescent="0.35">
      <c r="A3929" s="7" t="s">
        <v>5602</v>
      </c>
      <c r="B3929" s="7" t="s">
        <v>5603</v>
      </c>
      <c r="C3929" s="7" t="s">
        <v>11</v>
      </c>
      <c r="D3929" s="7" t="s">
        <v>83</v>
      </c>
      <c r="E3929" s="7">
        <v>12</v>
      </c>
      <c r="F3929" s="7" cm="1">
        <f t="array" ref="F3929">_xlfn.XLOOKUP(SALES!$D3929,TRIM(Table5[PRODUCTS]),Table5[SELLING PRICE])</f>
        <v>28000</v>
      </c>
      <c r="G3929" s="7">
        <f t="shared" si="122"/>
        <v>336000</v>
      </c>
      <c r="H3929" s="6" t="str">
        <f t="shared" si="123"/>
        <v>Aug</v>
      </c>
      <c r="I3929" s="5">
        <f>YEAR(SALES!$A3929)</f>
        <v>2023</v>
      </c>
    </row>
    <row r="3930" spans="1:9" x14ac:dyDescent="0.35">
      <c r="A3930" s="5" t="s">
        <v>5560</v>
      </c>
      <c r="B3930" s="5" t="s">
        <v>5562</v>
      </c>
      <c r="C3930" s="5" t="s">
        <v>11</v>
      </c>
      <c r="D3930" s="5" t="s">
        <v>83</v>
      </c>
      <c r="E3930" s="5">
        <v>3</v>
      </c>
      <c r="F3930" s="5" cm="1">
        <f t="array" ref="F3930">_xlfn.XLOOKUP(SALES!$D3930,TRIM(Table5[PRODUCTS]),Table5[SELLING PRICE])</f>
        <v>28000</v>
      </c>
      <c r="G3930" s="5">
        <f t="shared" si="122"/>
        <v>84000</v>
      </c>
      <c r="H3930" s="6" t="str">
        <f t="shared" si="123"/>
        <v>Aug</v>
      </c>
      <c r="I3930" s="5">
        <f>YEAR(SALES!$A3930)</f>
        <v>2023</v>
      </c>
    </row>
    <row r="3931" spans="1:9" x14ac:dyDescent="0.35">
      <c r="A3931" s="7" t="s">
        <v>5528</v>
      </c>
      <c r="B3931" s="7" t="s">
        <v>5530</v>
      </c>
      <c r="C3931" s="7" t="s">
        <v>11</v>
      </c>
      <c r="D3931" s="7" t="s">
        <v>83</v>
      </c>
      <c r="E3931" s="7">
        <v>1</v>
      </c>
      <c r="F3931" s="7" cm="1">
        <f t="array" ref="F3931">_xlfn.XLOOKUP(SALES!$D3931,TRIM(Table5[PRODUCTS]),Table5[SELLING PRICE])</f>
        <v>28000</v>
      </c>
      <c r="G3931" s="7">
        <f t="shared" si="122"/>
        <v>28000</v>
      </c>
      <c r="H3931" s="6" t="str">
        <f t="shared" si="123"/>
        <v>Aug</v>
      </c>
      <c r="I3931" s="5">
        <f>YEAR(SALES!$A3931)</f>
        <v>2023</v>
      </c>
    </row>
    <row r="3932" spans="1:9" x14ac:dyDescent="0.35">
      <c r="A3932" s="5" t="s">
        <v>5408</v>
      </c>
      <c r="B3932" s="5" t="s">
        <v>5415</v>
      </c>
      <c r="C3932" s="5" t="s">
        <v>11</v>
      </c>
      <c r="D3932" s="5" t="s">
        <v>83</v>
      </c>
      <c r="E3932" s="5">
        <v>7</v>
      </c>
      <c r="F3932" s="5" cm="1">
        <f t="array" ref="F3932">_xlfn.XLOOKUP(SALES!$D3932,TRIM(Table5[PRODUCTS]),Table5[SELLING PRICE])</f>
        <v>28000</v>
      </c>
      <c r="G3932" s="5">
        <f t="shared" si="122"/>
        <v>196000</v>
      </c>
      <c r="H3932" s="6" t="str">
        <f t="shared" si="123"/>
        <v>Sept</v>
      </c>
      <c r="I3932" s="5">
        <f>YEAR(SALES!$A3932)</f>
        <v>2023</v>
      </c>
    </row>
    <row r="3933" spans="1:9" x14ac:dyDescent="0.35">
      <c r="A3933" s="7" t="s">
        <v>5384</v>
      </c>
      <c r="B3933" s="7" t="s">
        <v>5387</v>
      </c>
      <c r="C3933" s="7" t="s">
        <v>11</v>
      </c>
      <c r="D3933" s="7" t="s">
        <v>83</v>
      </c>
      <c r="E3933" s="7">
        <v>9</v>
      </c>
      <c r="F3933" s="7" cm="1">
        <f t="array" ref="F3933">_xlfn.XLOOKUP(SALES!$D3933,TRIM(Table5[PRODUCTS]),Table5[SELLING PRICE])</f>
        <v>28000</v>
      </c>
      <c r="G3933" s="7">
        <f t="shared" si="122"/>
        <v>252000</v>
      </c>
      <c r="H3933" s="6" t="str">
        <f t="shared" si="123"/>
        <v>Sept</v>
      </c>
      <c r="I3933" s="7">
        <f>YEAR(SALES!$A3933)</f>
        <v>2023</v>
      </c>
    </row>
    <row r="3934" spans="1:9" x14ac:dyDescent="0.35">
      <c r="A3934" s="5" t="s">
        <v>5379</v>
      </c>
      <c r="B3934" s="5" t="s">
        <v>5381</v>
      </c>
      <c r="C3934" s="5" t="s">
        <v>11</v>
      </c>
      <c r="D3934" s="5" t="s">
        <v>83</v>
      </c>
      <c r="E3934" s="5">
        <v>15</v>
      </c>
      <c r="F3934" s="5" cm="1">
        <f t="array" ref="F3934">_xlfn.XLOOKUP(SALES!$D3934,TRIM(Table5[PRODUCTS]),Table5[SELLING PRICE])</f>
        <v>28000</v>
      </c>
      <c r="G3934" s="5">
        <f t="shared" si="122"/>
        <v>420000</v>
      </c>
      <c r="H3934" s="6" t="str">
        <f t="shared" si="123"/>
        <v>Sept</v>
      </c>
      <c r="I3934" s="5">
        <f>YEAR(SALES!$A3934)</f>
        <v>2023</v>
      </c>
    </row>
    <row r="3935" spans="1:9" x14ac:dyDescent="0.35">
      <c r="A3935" s="7" t="s">
        <v>5367</v>
      </c>
      <c r="B3935" s="7" t="s">
        <v>5369</v>
      </c>
      <c r="C3935" s="7" t="s">
        <v>11</v>
      </c>
      <c r="D3935" s="7" t="s">
        <v>83</v>
      </c>
      <c r="E3935" s="7">
        <v>1</v>
      </c>
      <c r="F3935" s="7" cm="1">
        <f t="array" ref="F3935">_xlfn.XLOOKUP(SALES!$D3935,TRIM(Table5[PRODUCTS]),Table5[SELLING PRICE])</f>
        <v>28000</v>
      </c>
      <c r="G3935" s="7">
        <f t="shared" si="122"/>
        <v>28000</v>
      </c>
      <c r="H3935" s="6" t="str">
        <f t="shared" si="123"/>
        <v>Sept</v>
      </c>
      <c r="I3935" s="5">
        <f>YEAR(SALES!$A3935)</f>
        <v>2023</v>
      </c>
    </row>
    <row r="3936" spans="1:9" x14ac:dyDescent="0.35">
      <c r="A3936" s="5" t="s">
        <v>5367</v>
      </c>
      <c r="B3936" s="5" t="s">
        <v>5368</v>
      </c>
      <c r="C3936" s="5" t="s">
        <v>11</v>
      </c>
      <c r="D3936" s="5" t="s">
        <v>83</v>
      </c>
      <c r="E3936" s="5">
        <v>15</v>
      </c>
      <c r="F3936" s="5" cm="1">
        <f t="array" ref="F3936">_xlfn.XLOOKUP(SALES!$D3936,TRIM(Table5[PRODUCTS]),Table5[SELLING PRICE])</f>
        <v>28000</v>
      </c>
      <c r="G3936" s="5">
        <f t="shared" si="122"/>
        <v>420000</v>
      </c>
      <c r="H3936" s="6" t="str">
        <f t="shared" si="123"/>
        <v>Sept</v>
      </c>
      <c r="I3936" s="5">
        <f>YEAR(SALES!$A3936)</f>
        <v>2023</v>
      </c>
    </row>
    <row r="3937" spans="1:9" x14ac:dyDescent="0.35">
      <c r="A3937" s="7" t="s">
        <v>5269</v>
      </c>
      <c r="B3937" s="7" t="s">
        <v>5270</v>
      </c>
      <c r="C3937" s="7" t="s">
        <v>11</v>
      </c>
      <c r="D3937" s="7" t="s">
        <v>83</v>
      </c>
      <c r="E3937" s="7">
        <v>6</v>
      </c>
      <c r="F3937" s="7" cm="1">
        <f t="array" ref="F3937">_xlfn.XLOOKUP(SALES!$D3937,TRIM(Table5[PRODUCTS]),Table5[SELLING PRICE])</f>
        <v>28000</v>
      </c>
      <c r="G3937" s="7">
        <f t="shared" si="122"/>
        <v>168000</v>
      </c>
      <c r="H3937" s="6" t="str">
        <f t="shared" si="123"/>
        <v>Oct</v>
      </c>
      <c r="I3937" s="5">
        <f>YEAR(SALES!$A3937)</f>
        <v>2023</v>
      </c>
    </row>
    <row r="3938" spans="1:9" x14ac:dyDescent="0.35">
      <c r="A3938" s="5" t="s">
        <v>5199</v>
      </c>
      <c r="B3938" s="5" t="s">
        <v>5200</v>
      </c>
      <c r="C3938" s="5" t="s">
        <v>11</v>
      </c>
      <c r="D3938" s="5" t="s">
        <v>83</v>
      </c>
      <c r="E3938" s="5">
        <v>6</v>
      </c>
      <c r="F3938" s="5" cm="1">
        <f t="array" ref="F3938">_xlfn.XLOOKUP(SALES!$D3938,TRIM(Table5[PRODUCTS]),Table5[SELLING PRICE])</f>
        <v>28000</v>
      </c>
      <c r="G3938" s="5">
        <f t="shared" si="122"/>
        <v>168000</v>
      </c>
      <c r="H3938" s="6" t="str">
        <f t="shared" si="123"/>
        <v>Oct</v>
      </c>
      <c r="I3938" s="5">
        <f>YEAR(SALES!$A3938)</f>
        <v>2023</v>
      </c>
    </row>
    <row r="3939" spans="1:9" x14ac:dyDescent="0.35">
      <c r="A3939" s="7" t="s">
        <v>5195</v>
      </c>
      <c r="B3939" s="7" t="s">
        <v>5196</v>
      </c>
      <c r="C3939" s="7" t="s">
        <v>11</v>
      </c>
      <c r="D3939" s="7" t="s">
        <v>83</v>
      </c>
      <c r="E3939" s="7">
        <v>15</v>
      </c>
      <c r="F3939" s="7" cm="1">
        <f t="array" ref="F3939">_xlfn.XLOOKUP(SALES!$D3939,TRIM(Table5[PRODUCTS]),Table5[SELLING PRICE])</f>
        <v>28000</v>
      </c>
      <c r="G3939" s="7">
        <f t="shared" si="122"/>
        <v>420000</v>
      </c>
      <c r="H3939" s="6" t="str">
        <f t="shared" si="123"/>
        <v>Oct</v>
      </c>
      <c r="I3939" s="7">
        <f>YEAR(SALES!$A3939)</f>
        <v>2023</v>
      </c>
    </row>
    <row r="3940" spans="1:9" x14ac:dyDescent="0.35">
      <c r="A3940" s="5" t="s">
        <v>5178</v>
      </c>
      <c r="B3940" s="5" t="s">
        <v>5181</v>
      </c>
      <c r="C3940" s="5" t="s">
        <v>11</v>
      </c>
      <c r="D3940" s="5" t="s">
        <v>83</v>
      </c>
      <c r="E3940" s="5">
        <v>13</v>
      </c>
      <c r="F3940" s="5" cm="1">
        <f t="array" ref="F3940">_xlfn.XLOOKUP(SALES!$D3940,TRIM(Table5[PRODUCTS]),Table5[SELLING PRICE])</f>
        <v>28000</v>
      </c>
      <c r="G3940" s="5">
        <f t="shared" si="122"/>
        <v>364000</v>
      </c>
      <c r="H3940" s="6" t="str">
        <f t="shared" si="123"/>
        <v>Oct</v>
      </c>
      <c r="I3940" s="5">
        <f>YEAR(SALES!$A3940)</f>
        <v>2023</v>
      </c>
    </row>
    <row r="3941" spans="1:9" x14ac:dyDescent="0.35">
      <c r="A3941" s="7" t="s">
        <v>5149</v>
      </c>
      <c r="B3941" s="7" t="s">
        <v>5150</v>
      </c>
      <c r="C3941" s="7" t="s">
        <v>11</v>
      </c>
      <c r="D3941" s="7" t="s">
        <v>83</v>
      </c>
      <c r="E3941" s="7">
        <v>9</v>
      </c>
      <c r="F3941" s="7" cm="1">
        <f t="array" ref="F3941">_xlfn.XLOOKUP(SALES!$D3941,TRIM(Table5[PRODUCTS]),Table5[SELLING PRICE])</f>
        <v>28000</v>
      </c>
      <c r="G3941" s="7">
        <f t="shared" si="122"/>
        <v>252000</v>
      </c>
      <c r="H3941" s="6" t="str">
        <f t="shared" si="123"/>
        <v>Nov</v>
      </c>
      <c r="I3941" s="5">
        <f>YEAR(SALES!$A3941)</f>
        <v>2023</v>
      </c>
    </row>
    <row r="3942" spans="1:9" x14ac:dyDescent="0.35">
      <c r="A3942" s="5" t="s">
        <v>5060</v>
      </c>
      <c r="B3942" s="5" t="s">
        <v>5061</v>
      </c>
      <c r="C3942" s="5" t="s">
        <v>11</v>
      </c>
      <c r="D3942" s="5" t="s">
        <v>83</v>
      </c>
      <c r="E3942" s="5">
        <v>2</v>
      </c>
      <c r="F3942" s="5" cm="1">
        <f t="array" ref="F3942">_xlfn.XLOOKUP(SALES!$D3942,TRIM(Table5[PRODUCTS]),Table5[SELLING PRICE])</f>
        <v>28000</v>
      </c>
      <c r="G3942" s="5">
        <f t="shared" si="122"/>
        <v>56000</v>
      </c>
      <c r="H3942" s="6" t="str">
        <f t="shared" si="123"/>
        <v>Nov</v>
      </c>
      <c r="I3942" s="5">
        <f>YEAR(SALES!$A3942)</f>
        <v>2023</v>
      </c>
    </row>
    <row r="3943" spans="1:9" x14ac:dyDescent="0.35">
      <c r="A3943" s="7" t="s">
        <v>5017</v>
      </c>
      <c r="B3943" s="7" t="s">
        <v>5018</v>
      </c>
      <c r="C3943" s="7" t="s">
        <v>11</v>
      </c>
      <c r="D3943" s="7" t="s">
        <v>83</v>
      </c>
      <c r="E3943" s="7">
        <v>15</v>
      </c>
      <c r="F3943" s="7" cm="1">
        <f t="array" ref="F3943">_xlfn.XLOOKUP(SALES!$D3943,TRIM(Table5[PRODUCTS]),Table5[SELLING PRICE])</f>
        <v>28000</v>
      </c>
      <c r="G3943" s="7">
        <f t="shared" si="122"/>
        <v>420000</v>
      </c>
      <c r="H3943" s="6" t="str">
        <f t="shared" si="123"/>
        <v>Nov</v>
      </c>
      <c r="I3943" s="5">
        <f>YEAR(SALES!$A3943)</f>
        <v>2023</v>
      </c>
    </row>
    <row r="3944" spans="1:9" x14ac:dyDescent="0.35">
      <c r="A3944" s="5" t="s">
        <v>4901</v>
      </c>
      <c r="B3944" s="5" t="s">
        <v>4905</v>
      </c>
      <c r="C3944" s="5" t="s">
        <v>11</v>
      </c>
      <c r="D3944" s="5" t="s">
        <v>83</v>
      </c>
      <c r="E3944" s="5">
        <v>15</v>
      </c>
      <c r="F3944" s="5" cm="1">
        <f t="array" ref="F3944">_xlfn.XLOOKUP(SALES!$D3944,TRIM(Table5[PRODUCTS]),Table5[SELLING PRICE])</f>
        <v>28000</v>
      </c>
      <c r="G3944" s="5">
        <f t="shared" si="122"/>
        <v>420000</v>
      </c>
      <c r="H3944" s="6" t="str">
        <f t="shared" si="123"/>
        <v>Dec</v>
      </c>
      <c r="I3944" s="5">
        <f>YEAR(SALES!$A3944)</f>
        <v>2023</v>
      </c>
    </row>
    <row r="3945" spans="1:9" x14ac:dyDescent="0.35">
      <c r="A3945" s="7" t="s">
        <v>4892</v>
      </c>
      <c r="B3945" s="7" t="s">
        <v>4893</v>
      </c>
      <c r="C3945" s="7" t="s">
        <v>11</v>
      </c>
      <c r="D3945" s="7" t="s">
        <v>83</v>
      </c>
      <c r="E3945" s="7">
        <v>5</v>
      </c>
      <c r="F3945" s="7" cm="1">
        <f t="array" ref="F3945">_xlfn.XLOOKUP(SALES!$D3945,TRIM(Table5[PRODUCTS]),Table5[SELLING PRICE])</f>
        <v>28000</v>
      </c>
      <c r="G3945" s="7">
        <f t="shared" si="122"/>
        <v>140000</v>
      </c>
      <c r="H3945" s="6" t="str">
        <f t="shared" si="123"/>
        <v>Dec</v>
      </c>
      <c r="I3945" s="7">
        <f>YEAR(SALES!$A3945)</f>
        <v>2023</v>
      </c>
    </row>
    <row r="3946" spans="1:9" x14ac:dyDescent="0.35">
      <c r="A3946" s="5" t="s">
        <v>4863</v>
      </c>
      <c r="B3946" s="5" t="s">
        <v>4864</v>
      </c>
      <c r="C3946" s="5" t="s">
        <v>11</v>
      </c>
      <c r="D3946" s="5" t="s">
        <v>83</v>
      </c>
      <c r="E3946" s="5">
        <v>15</v>
      </c>
      <c r="F3946" s="5" cm="1">
        <f t="array" ref="F3946">_xlfn.XLOOKUP(SALES!$D3946,TRIM(Table5[PRODUCTS]),Table5[SELLING PRICE])</f>
        <v>28000</v>
      </c>
      <c r="G3946" s="5">
        <f t="shared" si="122"/>
        <v>420000</v>
      </c>
      <c r="H3946" s="6" t="str">
        <f t="shared" si="123"/>
        <v>Dec</v>
      </c>
      <c r="I3946" s="5">
        <f>YEAR(SALES!$A3946)</f>
        <v>2023</v>
      </c>
    </row>
    <row r="3947" spans="1:9" x14ac:dyDescent="0.35">
      <c r="A3947" s="7" t="s">
        <v>4854</v>
      </c>
      <c r="B3947" s="7" t="s">
        <v>4860</v>
      </c>
      <c r="C3947" s="7" t="s">
        <v>11</v>
      </c>
      <c r="D3947" s="7" t="s">
        <v>83</v>
      </c>
      <c r="E3947" s="7">
        <v>15</v>
      </c>
      <c r="F3947" s="7" cm="1">
        <f t="array" ref="F3947">_xlfn.XLOOKUP(SALES!$D3947,TRIM(Table5[PRODUCTS]),Table5[SELLING PRICE])</f>
        <v>28000</v>
      </c>
      <c r="G3947" s="7">
        <f t="shared" si="122"/>
        <v>420000</v>
      </c>
      <c r="H3947" s="6" t="str">
        <f t="shared" si="123"/>
        <v>Dec</v>
      </c>
      <c r="I3947" s="5">
        <f>YEAR(SALES!$A3947)</f>
        <v>2023</v>
      </c>
    </row>
    <row r="3948" spans="1:9" x14ac:dyDescent="0.35">
      <c r="A3948" s="5" t="s">
        <v>4811</v>
      </c>
      <c r="B3948" s="5" t="s">
        <v>4814</v>
      </c>
      <c r="C3948" s="5" t="s">
        <v>11</v>
      </c>
      <c r="D3948" s="5" t="s">
        <v>83</v>
      </c>
      <c r="E3948" s="5">
        <v>7</v>
      </c>
      <c r="F3948" s="5" cm="1">
        <f t="array" ref="F3948">_xlfn.XLOOKUP(SALES!$D3948,TRIM(Table5[PRODUCTS]),Table5[SELLING PRICE])</f>
        <v>28000</v>
      </c>
      <c r="G3948" s="5">
        <f t="shared" si="122"/>
        <v>196000</v>
      </c>
      <c r="H3948" s="6" t="str">
        <f t="shared" si="123"/>
        <v>Dec</v>
      </c>
      <c r="I3948" s="5">
        <f>YEAR(SALES!$A3948)</f>
        <v>2023</v>
      </c>
    </row>
    <row r="3949" spans="1:9" x14ac:dyDescent="0.35">
      <c r="A3949" s="7" t="s">
        <v>4738</v>
      </c>
      <c r="B3949" s="7" t="s">
        <v>4742</v>
      </c>
      <c r="C3949" s="7" t="s">
        <v>11</v>
      </c>
      <c r="D3949" s="7" t="s">
        <v>83</v>
      </c>
      <c r="E3949" s="7">
        <v>8</v>
      </c>
      <c r="F3949" s="7" cm="1">
        <f t="array" ref="F3949">_xlfn.XLOOKUP(SALES!$D3949,TRIM(Table5[PRODUCTS]),Table5[SELLING PRICE])</f>
        <v>28000</v>
      </c>
      <c r="G3949" s="7">
        <f t="shared" si="122"/>
        <v>224000</v>
      </c>
      <c r="H3949" s="6" t="str">
        <f t="shared" si="123"/>
        <v>Jan</v>
      </c>
      <c r="I3949" s="5">
        <f>YEAR(SALES!$A3949)</f>
        <v>2024</v>
      </c>
    </row>
    <row r="3950" spans="1:9" x14ac:dyDescent="0.35">
      <c r="A3950" s="5" t="s">
        <v>4705</v>
      </c>
      <c r="B3950" s="5" t="s">
        <v>4706</v>
      </c>
      <c r="C3950" s="5" t="s">
        <v>11</v>
      </c>
      <c r="D3950" s="5" t="s">
        <v>83</v>
      </c>
      <c r="E3950" s="5">
        <v>11</v>
      </c>
      <c r="F3950" s="5" cm="1">
        <f t="array" ref="F3950">_xlfn.XLOOKUP(SALES!$D3950,TRIM(Table5[PRODUCTS]),Table5[SELLING PRICE])</f>
        <v>28000</v>
      </c>
      <c r="G3950" s="5">
        <f t="shared" si="122"/>
        <v>308000</v>
      </c>
      <c r="H3950" s="6" t="str">
        <f t="shared" si="123"/>
        <v>Jan</v>
      </c>
      <c r="I3950" s="5">
        <f>YEAR(SALES!$A3950)</f>
        <v>2024</v>
      </c>
    </row>
    <row r="3951" spans="1:9" x14ac:dyDescent="0.35">
      <c r="A3951" s="7" t="s">
        <v>4670</v>
      </c>
      <c r="B3951" s="7" t="s">
        <v>4676</v>
      </c>
      <c r="C3951" s="7" t="s">
        <v>11</v>
      </c>
      <c r="D3951" s="7" t="s">
        <v>83</v>
      </c>
      <c r="E3951" s="7">
        <v>9</v>
      </c>
      <c r="F3951" s="7" cm="1">
        <f t="array" ref="F3951">_xlfn.XLOOKUP(SALES!$D3951,TRIM(Table5[PRODUCTS]),Table5[SELLING PRICE])</f>
        <v>28000</v>
      </c>
      <c r="G3951" s="7">
        <f t="shared" si="122"/>
        <v>252000</v>
      </c>
      <c r="H3951" s="6" t="str">
        <f t="shared" si="123"/>
        <v>Jan</v>
      </c>
      <c r="I3951" s="7">
        <f>YEAR(SALES!$A3951)</f>
        <v>2024</v>
      </c>
    </row>
    <row r="3952" spans="1:9" x14ac:dyDescent="0.35">
      <c r="A3952" s="5" t="s">
        <v>4584</v>
      </c>
      <c r="B3952" s="5" t="s">
        <v>4586</v>
      </c>
      <c r="C3952" s="5" t="s">
        <v>11</v>
      </c>
      <c r="D3952" s="5" t="s">
        <v>83</v>
      </c>
      <c r="E3952" s="5">
        <v>5</v>
      </c>
      <c r="F3952" s="5" cm="1">
        <f t="array" ref="F3952">_xlfn.XLOOKUP(SALES!$D3952,TRIM(Table5[PRODUCTS]),Table5[SELLING PRICE])</f>
        <v>28000</v>
      </c>
      <c r="G3952" s="5">
        <f t="shared" si="122"/>
        <v>140000</v>
      </c>
      <c r="H3952" s="6" t="str">
        <f t="shared" si="123"/>
        <v>Jan</v>
      </c>
      <c r="I3952" s="5">
        <f>YEAR(SALES!$A3952)</f>
        <v>2024</v>
      </c>
    </row>
    <row r="3953" spans="1:9" x14ac:dyDescent="0.35">
      <c r="A3953" s="7" t="s">
        <v>4555</v>
      </c>
      <c r="B3953" s="7" t="s">
        <v>4556</v>
      </c>
      <c r="C3953" s="7" t="s">
        <v>11</v>
      </c>
      <c r="D3953" s="7" t="s">
        <v>83</v>
      </c>
      <c r="E3953" s="7">
        <v>6</v>
      </c>
      <c r="F3953" s="7" cm="1">
        <f t="array" ref="F3953">_xlfn.XLOOKUP(SALES!$D3953,TRIM(Table5[PRODUCTS]),Table5[SELLING PRICE])</f>
        <v>28000</v>
      </c>
      <c r="G3953" s="7">
        <f t="shared" si="122"/>
        <v>168000</v>
      </c>
      <c r="H3953" s="6" t="str">
        <f t="shared" si="123"/>
        <v>Feb</v>
      </c>
      <c r="I3953" s="5">
        <f>YEAR(SALES!$A3953)</f>
        <v>2024</v>
      </c>
    </row>
    <row r="3954" spans="1:9" x14ac:dyDescent="0.35">
      <c r="A3954" s="5" t="s">
        <v>4536</v>
      </c>
      <c r="B3954" s="5" t="s">
        <v>4540</v>
      </c>
      <c r="C3954" s="5" t="s">
        <v>11</v>
      </c>
      <c r="D3954" s="5" t="s">
        <v>83</v>
      </c>
      <c r="E3954" s="5">
        <v>10</v>
      </c>
      <c r="F3954" s="5" cm="1">
        <f t="array" ref="F3954">_xlfn.XLOOKUP(SALES!$D3954,TRIM(Table5[PRODUCTS]),Table5[SELLING PRICE])</f>
        <v>28000</v>
      </c>
      <c r="G3954" s="5">
        <f t="shared" si="122"/>
        <v>280000</v>
      </c>
      <c r="H3954" s="6" t="str">
        <f t="shared" si="123"/>
        <v>Feb</v>
      </c>
      <c r="I3954" s="5">
        <f>YEAR(SALES!$A3954)</f>
        <v>2024</v>
      </c>
    </row>
    <row r="3955" spans="1:9" x14ac:dyDescent="0.35">
      <c r="A3955" s="7" t="s">
        <v>4485</v>
      </c>
      <c r="B3955" s="7" t="s">
        <v>4488</v>
      </c>
      <c r="C3955" s="7" t="s">
        <v>11</v>
      </c>
      <c r="D3955" s="7" t="s">
        <v>83</v>
      </c>
      <c r="E3955" s="7">
        <v>9</v>
      </c>
      <c r="F3955" s="7" cm="1">
        <f t="array" ref="F3955">_xlfn.XLOOKUP(SALES!$D3955,TRIM(Table5[PRODUCTS]),Table5[SELLING PRICE])</f>
        <v>28000</v>
      </c>
      <c r="G3955" s="7">
        <f t="shared" si="122"/>
        <v>252000</v>
      </c>
      <c r="H3955" s="6" t="str">
        <f t="shared" si="123"/>
        <v>Feb</v>
      </c>
      <c r="I3955" s="5">
        <f>YEAR(SALES!$A3955)</f>
        <v>2024</v>
      </c>
    </row>
    <row r="3956" spans="1:9" x14ac:dyDescent="0.35">
      <c r="A3956" s="5" t="s">
        <v>4425</v>
      </c>
      <c r="B3956" s="5" t="s">
        <v>4427</v>
      </c>
      <c r="C3956" s="5" t="s">
        <v>11</v>
      </c>
      <c r="D3956" s="5" t="s">
        <v>83</v>
      </c>
      <c r="E3956" s="5">
        <v>13</v>
      </c>
      <c r="F3956" s="5" cm="1">
        <f t="array" ref="F3956">_xlfn.XLOOKUP(SALES!$D3956,TRIM(Table5[PRODUCTS]),Table5[SELLING PRICE])</f>
        <v>28000</v>
      </c>
      <c r="G3956" s="5">
        <f t="shared" si="122"/>
        <v>364000</v>
      </c>
      <c r="H3956" s="6" t="str">
        <f t="shared" si="123"/>
        <v>Feb</v>
      </c>
      <c r="I3956" s="5">
        <f>YEAR(SALES!$A3956)</f>
        <v>2024</v>
      </c>
    </row>
    <row r="3957" spans="1:9" x14ac:dyDescent="0.35">
      <c r="A3957" s="7" t="s">
        <v>4338</v>
      </c>
      <c r="B3957" s="7" t="s">
        <v>4341</v>
      </c>
      <c r="C3957" s="7" t="s">
        <v>11</v>
      </c>
      <c r="D3957" s="7" t="s">
        <v>83</v>
      </c>
      <c r="E3957" s="7">
        <v>3</v>
      </c>
      <c r="F3957" s="7" cm="1">
        <f t="array" ref="F3957">_xlfn.XLOOKUP(SALES!$D3957,TRIM(Table5[PRODUCTS]),Table5[SELLING PRICE])</f>
        <v>28000</v>
      </c>
      <c r="G3957" s="7">
        <f t="shared" si="122"/>
        <v>84000</v>
      </c>
      <c r="H3957" s="6" t="str">
        <f t="shared" si="123"/>
        <v>Mar</v>
      </c>
      <c r="I3957" s="7">
        <f>YEAR(SALES!$A3957)</f>
        <v>2024</v>
      </c>
    </row>
    <row r="3958" spans="1:9" x14ac:dyDescent="0.35">
      <c r="A3958" s="5" t="s">
        <v>4281</v>
      </c>
      <c r="B3958" s="5" t="s">
        <v>4282</v>
      </c>
      <c r="C3958" s="5" t="s">
        <v>11</v>
      </c>
      <c r="D3958" s="5" t="s">
        <v>83</v>
      </c>
      <c r="E3958" s="5">
        <v>1</v>
      </c>
      <c r="F3958" s="5" cm="1">
        <f t="array" ref="F3958">_xlfn.XLOOKUP(SALES!$D3958,TRIM(Table5[PRODUCTS]),Table5[SELLING PRICE])</f>
        <v>28000</v>
      </c>
      <c r="G3958" s="5">
        <f t="shared" si="122"/>
        <v>28000</v>
      </c>
      <c r="H3958" s="6" t="str">
        <f t="shared" si="123"/>
        <v>Mar</v>
      </c>
      <c r="I3958" s="5">
        <f>YEAR(SALES!$A3958)</f>
        <v>2024</v>
      </c>
    </row>
    <row r="3959" spans="1:9" x14ac:dyDescent="0.35">
      <c r="A3959" s="7" t="s">
        <v>4277</v>
      </c>
      <c r="B3959" s="7" t="s">
        <v>4278</v>
      </c>
      <c r="C3959" s="7" t="s">
        <v>11</v>
      </c>
      <c r="D3959" s="7" t="s">
        <v>83</v>
      </c>
      <c r="E3959" s="7">
        <v>10</v>
      </c>
      <c r="F3959" s="7" cm="1">
        <f t="array" ref="F3959">_xlfn.XLOOKUP(SALES!$D3959,TRIM(Table5[PRODUCTS]),Table5[SELLING PRICE])</f>
        <v>28000</v>
      </c>
      <c r="G3959" s="7">
        <f t="shared" si="122"/>
        <v>280000</v>
      </c>
      <c r="H3959" s="6" t="str">
        <f t="shared" si="123"/>
        <v>Mar</v>
      </c>
      <c r="I3959" s="5">
        <f>YEAR(SALES!$A3959)</f>
        <v>2024</v>
      </c>
    </row>
    <row r="3960" spans="1:9" x14ac:dyDescent="0.35">
      <c r="A3960" s="5" t="s">
        <v>4265</v>
      </c>
      <c r="B3960" s="5" t="s">
        <v>4271</v>
      </c>
      <c r="C3960" s="5" t="s">
        <v>11</v>
      </c>
      <c r="D3960" s="5" t="s">
        <v>83</v>
      </c>
      <c r="E3960" s="5">
        <v>5</v>
      </c>
      <c r="F3960" s="5" cm="1">
        <f t="array" ref="F3960">_xlfn.XLOOKUP(SALES!$D3960,TRIM(Table5[PRODUCTS]),Table5[SELLING PRICE])</f>
        <v>28000</v>
      </c>
      <c r="G3960" s="5">
        <f t="shared" si="122"/>
        <v>140000</v>
      </c>
      <c r="H3960" s="6" t="str">
        <f t="shared" si="123"/>
        <v>Mar</v>
      </c>
      <c r="I3960" s="5">
        <f>YEAR(SALES!$A3960)</f>
        <v>2024</v>
      </c>
    </row>
    <row r="3961" spans="1:9" x14ac:dyDescent="0.35">
      <c r="A3961" s="7" t="s">
        <v>4249</v>
      </c>
      <c r="B3961" s="7" t="s">
        <v>4250</v>
      </c>
      <c r="C3961" s="7" t="s">
        <v>11</v>
      </c>
      <c r="D3961" s="7" t="s">
        <v>83</v>
      </c>
      <c r="E3961" s="7">
        <v>14</v>
      </c>
      <c r="F3961" s="7" cm="1">
        <f t="array" ref="F3961">_xlfn.XLOOKUP(SALES!$D3961,TRIM(Table5[PRODUCTS]),Table5[SELLING PRICE])</f>
        <v>28000</v>
      </c>
      <c r="G3961" s="7">
        <f t="shared" si="122"/>
        <v>392000</v>
      </c>
      <c r="H3961" s="6" t="str">
        <f t="shared" si="123"/>
        <v>Mar</v>
      </c>
      <c r="I3961" s="5">
        <f>YEAR(SALES!$A3961)</f>
        <v>2024</v>
      </c>
    </row>
    <row r="3962" spans="1:9" x14ac:dyDescent="0.35">
      <c r="A3962" s="5" t="s">
        <v>4197</v>
      </c>
      <c r="B3962" s="5" t="s">
        <v>4198</v>
      </c>
      <c r="C3962" s="5" t="s">
        <v>11</v>
      </c>
      <c r="D3962" s="5" t="s">
        <v>83</v>
      </c>
      <c r="E3962" s="5">
        <v>5</v>
      </c>
      <c r="F3962" s="5" cm="1">
        <f t="array" ref="F3962">_xlfn.XLOOKUP(SALES!$D3962,TRIM(Table5[PRODUCTS]),Table5[SELLING PRICE])</f>
        <v>28000</v>
      </c>
      <c r="G3962" s="5">
        <f t="shared" si="122"/>
        <v>140000</v>
      </c>
      <c r="H3962" s="6" t="str">
        <f t="shared" si="123"/>
        <v>Mar</v>
      </c>
      <c r="I3962" s="5">
        <f>YEAR(SALES!$A3962)</f>
        <v>2024</v>
      </c>
    </row>
    <row r="3963" spans="1:9" x14ac:dyDescent="0.35">
      <c r="A3963" s="7" t="s">
        <v>4197</v>
      </c>
      <c r="B3963" s="7" t="s">
        <v>4196</v>
      </c>
      <c r="C3963" s="7" t="s">
        <v>11</v>
      </c>
      <c r="D3963" s="7" t="s">
        <v>83</v>
      </c>
      <c r="E3963" s="7">
        <v>12</v>
      </c>
      <c r="F3963" s="7" cm="1">
        <f t="array" ref="F3963">_xlfn.XLOOKUP(SALES!$D3963,TRIM(Table5[PRODUCTS]),Table5[SELLING PRICE])</f>
        <v>28000</v>
      </c>
      <c r="G3963" s="7">
        <f t="shared" si="122"/>
        <v>336000</v>
      </c>
      <c r="H3963" s="6" t="str">
        <f t="shared" si="123"/>
        <v>Mar</v>
      </c>
      <c r="I3963" s="7">
        <f>YEAR(SALES!$A3963)</f>
        <v>2024</v>
      </c>
    </row>
    <row r="3964" spans="1:9" x14ac:dyDescent="0.35">
      <c r="A3964" s="5" t="s">
        <v>4148</v>
      </c>
      <c r="B3964" s="5" t="s">
        <v>4149</v>
      </c>
      <c r="C3964" s="5" t="s">
        <v>11</v>
      </c>
      <c r="D3964" s="5" t="s">
        <v>83</v>
      </c>
      <c r="E3964" s="5">
        <v>7</v>
      </c>
      <c r="F3964" s="5" cm="1">
        <f t="array" ref="F3964">_xlfn.XLOOKUP(SALES!$D3964,TRIM(Table5[PRODUCTS]),Table5[SELLING PRICE])</f>
        <v>28000</v>
      </c>
      <c r="G3964" s="5">
        <f t="shared" si="122"/>
        <v>196000</v>
      </c>
      <c r="H3964" s="6" t="str">
        <f t="shared" si="123"/>
        <v>Apr</v>
      </c>
      <c r="I3964" s="5">
        <f>YEAR(SALES!$A3964)</f>
        <v>2024</v>
      </c>
    </row>
    <row r="3965" spans="1:9" x14ac:dyDescent="0.35">
      <c r="A3965" s="7" t="s">
        <v>4134</v>
      </c>
      <c r="B3965" s="7" t="s">
        <v>4136</v>
      </c>
      <c r="C3965" s="7" t="s">
        <v>11</v>
      </c>
      <c r="D3965" s="7" t="s">
        <v>83</v>
      </c>
      <c r="E3965" s="7">
        <v>3</v>
      </c>
      <c r="F3965" s="7" cm="1">
        <f t="array" ref="F3965">_xlfn.XLOOKUP(SALES!$D3965,TRIM(Table5[PRODUCTS]),Table5[SELLING PRICE])</f>
        <v>28000</v>
      </c>
      <c r="G3965" s="7">
        <f t="shared" si="122"/>
        <v>84000</v>
      </c>
      <c r="H3965" s="6" t="str">
        <f t="shared" si="123"/>
        <v>Apr</v>
      </c>
      <c r="I3965" s="5">
        <f>YEAR(SALES!$A3965)</f>
        <v>2024</v>
      </c>
    </row>
    <row r="3966" spans="1:9" x14ac:dyDescent="0.35">
      <c r="A3966" s="5" t="s">
        <v>3920</v>
      </c>
      <c r="B3966" s="5" t="s">
        <v>3922</v>
      </c>
      <c r="C3966" s="5" t="s">
        <v>11</v>
      </c>
      <c r="D3966" s="5" t="s">
        <v>83</v>
      </c>
      <c r="E3966" s="5">
        <v>12</v>
      </c>
      <c r="F3966" s="5" cm="1">
        <f t="array" ref="F3966">_xlfn.XLOOKUP(SALES!$D3966,TRIM(Table5[PRODUCTS]),Table5[SELLING PRICE])</f>
        <v>28000</v>
      </c>
      <c r="G3966" s="5">
        <f t="shared" si="122"/>
        <v>336000</v>
      </c>
      <c r="H3966" s="6" t="str">
        <f t="shared" si="123"/>
        <v>May</v>
      </c>
      <c r="I3966" s="5">
        <f>YEAR(SALES!$A3966)</f>
        <v>2024</v>
      </c>
    </row>
    <row r="3967" spans="1:9" x14ac:dyDescent="0.35">
      <c r="A3967" s="7" t="s">
        <v>3910</v>
      </c>
      <c r="B3967" s="7" t="s">
        <v>3918</v>
      </c>
      <c r="C3967" s="7" t="s">
        <v>11</v>
      </c>
      <c r="D3967" s="7" t="s">
        <v>83</v>
      </c>
      <c r="E3967" s="7">
        <v>9</v>
      </c>
      <c r="F3967" s="7" cm="1">
        <f t="array" ref="F3967">_xlfn.XLOOKUP(SALES!$D3967,TRIM(Table5[PRODUCTS]),Table5[SELLING PRICE])</f>
        <v>28000</v>
      </c>
      <c r="G3967" s="7">
        <f t="shared" si="122"/>
        <v>252000</v>
      </c>
      <c r="H3967" s="6" t="str">
        <f t="shared" si="123"/>
        <v>May</v>
      </c>
      <c r="I3967" s="5">
        <f>YEAR(SALES!$A3967)</f>
        <v>2024</v>
      </c>
    </row>
    <row r="3968" spans="1:9" x14ac:dyDescent="0.35">
      <c r="A3968" s="5" t="s">
        <v>3910</v>
      </c>
      <c r="B3968" s="5" t="s">
        <v>3915</v>
      </c>
      <c r="C3968" s="5" t="s">
        <v>11</v>
      </c>
      <c r="D3968" s="5" t="s">
        <v>83</v>
      </c>
      <c r="E3968" s="5">
        <v>4</v>
      </c>
      <c r="F3968" s="5" cm="1">
        <f t="array" ref="F3968">_xlfn.XLOOKUP(SALES!$D3968,TRIM(Table5[PRODUCTS]),Table5[SELLING PRICE])</f>
        <v>28000</v>
      </c>
      <c r="G3968" s="5">
        <f t="shared" si="122"/>
        <v>112000</v>
      </c>
      <c r="H3968" s="6" t="str">
        <f t="shared" si="123"/>
        <v>May</v>
      </c>
      <c r="I3968" s="5">
        <f>YEAR(SALES!$A3968)</f>
        <v>2024</v>
      </c>
    </row>
    <row r="3969" spans="1:9" x14ac:dyDescent="0.35">
      <c r="A3969" s="7" t="s">
        <v>3871</v>
      </c>
      <c r="B3969" s="7" t="s">
        <v>3873</v>
      </c>
      <c r="C3969" s="7" t="s">
        <v>11</v>
      </c>
      <c r="D3969" s="7" t="s">
        <v>83</v>
      </c>
      <c r="E3969" s="7">
        <v>9</v>
      </c>
      <c r="F3969" s="7" cm="1">
        <f t="array" ref="F3969">_xlfn.XLOOKUP(SALES!$D3969,TRIM(Table5[PRODUCTS]),Table5[SELLING PRICE])</f>
        <v>28000</v>
      </c>
      <c r="G3969" s="7">
        <f t="shared" si="122"/>
        <v>252000</v>
      </c>
      <c r="H3969" s="6" t="str">
        <f t="shared" si="123"/>
        <v>May</v>
      </c>
      <c r="I3969" s="7">
        <f>YEAR(SALES!$A3969)</f>
        <v>2024</v>
      </c>
    </row>
    <row r="3970" spans="1:9" x14ac:dyDescent="0.35">
      <c r="A3970" s="5" t="s">
        <v>3838</v>
      </c>
      <c r="B3970" s="5" t="s">
        <v>3840</v>
      </c>
      <c r="C3970" s="5" t="s">
        <v>11</v>
      </c>
      <c r="D3970" s="5" t="s">
        <v>83</v>
      </c>
      <c r="E3970" s="5">
        <v>8</v>
      </c>
      <c r="F3970" s="5" cm="1">
        <f t="array" ref="F3970">_xlfn.XLOOKUP(SALES!$D3970,TRIM(Table5[PRODUCTS]),Table5[SELLING PRICE])</f>
        <v>28000</v>
      </c>
      <c r="G3970" s="5">
        <f t="shared" ref="G3970:G4033" si="124">PRODUCT(E3970:F3970)</f>
        <v>224000</v>
      </c>
      <c r="H3970" s="6" t="str">
        <f t="shared" ref="H3970:H4033" si="125">TEXT(A3970, "mmm")</f>
        <v>May</v>
      </c>
      <c r="I3970" s="5">
        <f>YEAR(SALES!$A3970)</f>
        <v>2024</v>
      </c>
    </row>
    <row r="3971" spans="1:9" x14ac:dyDescent="0.35">
      <c r="A3971" s="7" t="s">
        <v>3788</v>
      </c>
      <c r="B3971" s="7" t="s">
        <v>3791</v>
      </c>
      <c r="C3971" s="7" t="s">
        <v>11</v>
      </c>
      <c r="D3971" s="7" t="s">
        <v>83</v>
      </c>
      <c r="E3971" s="7">
        <v>13</v>
      </c>
      <c r="F3971" s="7" cm="1">
        <f t="array" ref="F3971">_xlfn.XLOOKUP(SALES!$D3971,TRIM(Table5[PRODUCTS]),Table5[SELLING PRICE])</f>
        <v>28000</v>
      </c>
      <c r="G3971" s="7">
        <f t="shared" si="124"/>
        <v>364000</v>
      </c>
      <c r="H3971" s="6" t="str">
        <f t="shared" si="125"/>
        <v>May</v>
      </c>
      <c r="I3971" s="5">
        <f>YEAR(SALES!$A3971)</f>
        <v>2024</v>
      </c>
    </row>
    <row r="3972" spans="1:9" x14ac:dyDescent="0.35">
      <c r="A3972" s="5" t="s">
        <v>3760</v>
      </c>
      <c r="B3972" s="5" t="s">
        <v>3765</v>
      </c>
      <c r="C3972" s="5" t="s">
        <v>11</v>
      </c>
      <c r="D3972" s="5" t="s">
        <v>83</v>
      </c>
      <c r="E3972" s="5">
        <v>3</v>
      </c>
      <c r="F3972" s="5" cm="1">
        <f t="array" ref="F3972">_xlfn.XLOOKUP(SALES!$D3972,TRIM(Table5[PRODUCTS]),Table5[SELLING PRICE])</f>
        <v>28000</v>
      </c>
      <c r="G3972" s="5">
        <f t="shared" si="124"/>
        <v>84000</v>
      </c>
      <c r="H3972" s="6" t="str">
        <f t="shared" si="125"/>
        <v>Jun</v>
      </c>
      <c r="I3972" s="5">
        <f>YEAR(SALES!$A3972)</f>
        <v>2024</v>
      </c>
    </row>
    <row r="3973" spans="1:9" x14ac:dyDescent="0.35">
      <c r="A3973" s="7" t="s">
        <v>3611</v>
      </c>
      <c r="B3973" s="7" t="s">
        <v>3613</v>
      </c>
      <c r="C3973" s="7" t="s">
        <v>11</v>
      </c>
      <c r="D3973" s="7" t="s">
        <v>83</v>
      </c>
      <c r="E3973" s="7">
        <v>11</v>
      </c>
      <c r="F3973" s="7" cm="1">
        <f t="array" ref="F3973">_xlfn.XLOOKUP(SALES!$D3973,TRIM(Table5[PRODUCTS]),Table5[SELLING PRICE])</f>
        <v>28000</v>
      </c>
      <c r="G3973" s="7">
        <f t="shared" si="124"/>
        <v>308000</v>
      </c>
      <c r="H3973" s="6" t="str">
        <f t="shared" si="125"/>
        <v>Jun</v>
      </c>
      <c r="I3973" s="5">
        <f>YEAR(SALES!$A3973)</f>
        <v>2024</v>
      </c>
    </row>
    <row r="3974" spans="1:9" x14ac:dyDescent="0.35">
      <c r="A3974" s="5" t="s">
        <v>3561</v>
      </c>
      <c r="B3974" s="5" t="s">
        <v>3563</v>
      </c>
      <c r="C3974" s="5" t="s">
        <v>11</v>
      </c>
      <c r="D3974" s="5" t="s">
        <v>83</v>
      </c>
      <c r="E3974" s="5">
        <v>8</v>
      </c>
      <c r="F3974" s="5" cm="1">
        <f t="array" ref="F3974">_xlfn.XLOOKUP(SALES!$D3974,TRIM(Table5[PRODUCTS]),Table5[SELLING PRICE])</f>
        <v>28000</v>
      </c>
      <c r="G3974" s="5">
        <f t="shared" si="124"/>
        <v>224000</v>
      </c>
      <c r="H3974" s="6" t="str">
        <f t="shared" si="125"/>
        <v>Jul</v>
      </c>
      <c r="I3974" s="5">
        <f>YEAR(SALES!$A3974)</f>
        <v>2024</v>
      </c>
    </row>
    <row r="3975" spans="1:9" x14ac:dyDescent="0.35">
      <c r="A3975" s="7" t="s">
        <v>3534</v>
      </c>
      <c r="B3975" s="7" t="s">
        <v>3533</v>
      </c>
      <c r="C3975" s="7" t="s">
        <v>11</v>
      </c>
      <c r="D3975" s="7" t="s">
        <v>83</v>
      </c>
      <c r="E3975" s="7">
        <v>3</v>
      </c>
      <c r="F3975" s="7" cm="1">
        <f t="array" ref="F3975">_xlfn.XLOOKUP(SALES!$D3975,TRIM(Table5[PRODUCTS]),Table5[SELLING PRICE])</f>
        <v>28000</v>
      </c>
      <c r="G3975" s="7">
        <f t="shared" si="124"/>
        <v>84000</v>
      </c>
      <c r="H3975" s="6" t="str">
        <f t="shared" si="125"/>
        <v>Jul</v>
      </c>
      <c r="I3975" s="7">
        <f>YEAR(SALES!$A3975)</f>
        <v>2024</v>
      </c>
    </row>
    <row r="3976" spans="1:9" x14ac:dyDescent="0.35">
      <c r="A3976" s="5" t="s">
        <v>3483</v>
      </c>
      <c r="B3976" s="5" t="s">
        <v>3482</v>
      </c>
      <c r="C3976" s="5" t="s">
        <v>11</v>
      </c>
      <c r="D3976" s="5" t="s">
        <v>83</v>
      </c>
      <c r="E3976" s="5">
        <v>11</v>
      </c>
      <c r="F3976" s="5" cm="1">
        <f t="array" ref="F3976">_xlfn.XLOOKUP(SALES!$D3976,TRIM(Table5[PRODUCTS]),Table5[SELLING PRICE])</f>
        <v>28000</v>
      </c>
      <c r="G3976" s="5">
        <f t="shared" si="124"/>
        <v>308000</v>
      </c>
      <c r="H3976" s="6" t="str">
        <f t="shared" si="125"/>
        <v>Jul</v>
      </c>
      <c r="I3976" s="5">
        <f>YEAR(SALES!$A3976)</f>
        <v>2024</v>
      </c>
    </row>
    <row r="3977" spans="1:9" x14ac:dyDescent="0.35">
      <c r="A3977" s="7" t="s">
        <v>3457</v>
      </c>
      <c r="B3977" s="7" t="s">
        <v>3459</v>
      </c>
      <c r="C3977" s="7" t="s">
        <v>11</v>
      </c>
      <c r="D3977" s="7" t="s">
        <v>83</v>
      </c>
      <c r="E3977" s="7">
        <v>10</v>
      </c>
      <c r="F3977" s="7" cm="1">
        <f t="array" ref="F3977">_xlfn.XLOOKUP(SALES!$D3977,TRIM(Table5[PRODUCTS]),Table5[SELLING PRICE])</f>
        <v>28000</v>
      </c>
      <c r="G3977" s="7">
        <f t="shared" si="124"/>
        <v>280000</v>
      </c>
      <c r="H3977" s="6" t="str">
        <f t="shared" si="125"/>
        <v>Jul</v>
      </c>
      <c r="I3977" s="5">
        <f>YEAR(SALES!$A3977)</f>
        <v>2024</v>
      </c>
    </row>
    <row r="3978" spans="1:9" x14ac:dyDescent="0.35">
      <c r="A3978" s="5" t="s">
        <v>3415</v>
      </c>
      <c r="B3978" s="5" t="s">
        <v>3416</v>
      </c>
      <c r="C3978" s="5" t="s">
        <v>11</v>
      </c>
      <c r="D3978" s="5" t="s">
        <v>83</v>
      </c>
      <c r="E3978" s="5">
        <v>4</v>
      </c>
      <c r="F3978" s="5" cm="1">
        <f t="array" ref="F3978">_xlfn.XLOOKUP(SALES!$D3978,TRIM(Table5[PRODUCTS]),Table5[SELLING PRICE])</f>
        <v>28000</v>
      </c>
      <c r="G3978" s="5">
        <f t="shared" si="124"/>
        <v>112000</v>
      </c>
      <c r="H3978" s="6" t="str">
        <f t="shared" si="125"/>
        <v>Jul</v>
      </c>
      <c r="I3978" s="5">
        <f>YEAR(SALES!$A3978)</f>
        <v>2024</v>
      </c>
    </row>
    <row r="3979" spans="1:9" x14ac:dyDescent="0.35">
      <c r="A3979" s="7" t="s">
        <v>3415</v>
      </c>
      <c r="B3979" s="7" t="s">
        <v>3414</v>
      </c>
      <c r="C3979" s="7" t="s">
        <v>11</v>
      </c>
      <c r="D3979" s="7" t="s">
        <v>83</v>
      </c>
      <c r="E3979" s="7">
        <v>7</v>
      </c>
      <c r="F3979" s="7" cm="1">
        <f t="array" ref="F3979">_xlfn.XLOOKUP(SALES!$D3979,TRIM(Table5[PRODUCTS]),Table5[SELLING PRICE])</f>
        <v>28000</v>
      </c>
      <c r="G3979" s="7">
        <f t="shared" si="124"/>
        <v>196000</v>
      </c>
      <c r="H3979" s="6" t="str">
        <f t="shared" si="125"/>
        <v>Jul</v>
      </c>
      <c r="I3979" s="5">
        <f>YEAR(SALES!$A3979)</f>
        <v>2024</v>
      </c>
    </row>
    <row r="3980" spans="1:9" x14ac:dyDescent="0.35">
      <c r="A3980" s="5" t="s">
        <v>3375</v>
      </c>
      <c r="B3980" s="5" t="s">
        <v>3376</v>
      </c>
      <c r="C3980" s="5" t="s">
        <v>11</v>
      </c>
      <c r="D3980" s="5" t="s">
        <v>83</v>
      </c>
      <c r="E3980" s="5">
        <v>1</v>
      </c>
      <c r="F3980" s="5" cm="1">
        <f t="array" ref="F3980">_xlfn.XLOOKUP(SALES!$D3980,TRIM(Table5[PRODUCTS]),Table5[SELLING PRICE])</f>
        <v>28000</v>
      </c>
      <c r="G3980" s="5">
        <f t="shared" si="124"/>
        <v>28000</v>
      </c>
      <c r="H3980" s="6" t="str">
        <f t="shared" si="125"/>
        <v>Aug</v>
      </c>
      <c r="I3980" s="5">
        <f>YEAR(SALES!$A3980)</f>
        <v>2024</v>
      </c>
    </row>
    <row r="3981" spans="1:9" x14ac:dyDescent="0.35">
      <c r="A3981" s="7" t="s">
        <v>3369</v>
      </c>
      <c r="B3981" s="7" t="s">
        <v>3371</v>
      </c>
      <c r="C3981" s="7" t="s">
        <v>11</v>
      </c>
      <c r="D3981" s="7" t="s">
        <v>83</v>
      </c>
      <c r="E3981" s="7">
        <v>9</v>
      </c>
      <c r="F3981" s="7" cm="1">
        <f t="array" ref="F3981">_xlfn.XLOOKUP(SALES!$D3981,TRIM(Table5[PRODUCTS]),Table5[SELLING PRICE])</f>
        <v>28000</v>
      </c>
      <c r="G3981" s="7">
        <f t="shared" si="124"/>
        <v>252000</v>
      </c>
      <c r="H3981" s="6" t="str">
        <f t="shared" si="125"/>
        <v>Aug</v>
      </c>
      <c r="I3981" s="7">
        <f>YEAR(SALES!$A3981)</f>
        <v>2024</v>
      </c>
    </row>
    <row r="3982" spans="1:9" x14ac:dyDescent="0.35">
      <c r="A3982" s="5" t="s">
        <v>3288</v>
      </c>
      <c r="B3982" s="5" t="s">
        <v>3293</v>
      </c>
      <c r="C3982" s="5" t="s">
        <v>11</v>
      </c>
      <c r="D3982" s="5" t="s">
        <v>83</v>
      </c>
      <c r="E3982" s="5">
        <v>14</v>
      </c>
      <c r="F3982" s="5" cm="1">
        <f t="array" ref="F3982">_xlfn.XLOOKUP(SALES!$D3982,TRIM(Table5[PRODUCTS]),Table5[SELLING PRICE])</f>
        <v>28000</v>
      </c>
      <c r="G3982" s="5">
        <f t="shared" si="124"/>
        <v>392000</v>
      </c>
      <c r="H3982" s="6" t="str">
        <f t="shared" si="125"/>
        <v>Aug</v>
      </c>
      <c r="I3982" s="5">
        <f>YEAR(SALES!$A3982)</f>
        <v>2024</v>
      </c>
    </row>
    <row r="3983" spans="1:9" x14ac:dyDescent="0.35">
      <c r="A3983" s="7" t="s">
        <v>3281</v>
      </c>
      <c r="B3983" s="7" t="s">
        <v>3283</v>
      </c>
      <c r="C3983" s="7" t="s">
        <v>11</v>
      </c>
      <c r="D3983" s="7" t="s">
        <v>83</v>
      </c>
      <c r="E3983" s="7">
        <v>9</v>
      </c>
      <c r="F3983" s="7" cm="1">
        <f t="array" ref="F3983">_xlfn.XLOOKUP(SALES!$D3983,TRIM(Table5[PRODUCTS]),Table5[SELLING PRICE])</f>
        <v>28000</v>
      </c>
      <c r="G3983" s="7">
        <f t="shared" si="124"/>
        <v>252000</v>
      </c>
      <c r="H3983" s="6" t="str">
        <f t="shared" si="125"/>
        <v>Aug</v>
      </c>
      <c r="I3983" s="5">
        <f>YEAR(SALES!$A3983)</f>
        <v>2024</v>
      </c>
    </row>
    <row r="3984" spans="1:9" x14ac:dyDescent="0.35">
      <c r="A3984" s="5" t="s">
        <v>3259</v>
      </c>
      <c r="B3984" s="5" t="s">
        <v>3262</v>
      </c>
      <c r="C3984" s="5" t="s">
        <v>11</v>
      </c>
      <c r="D3984" s="5" t="s">
        <v>83</v>
      </c>
      <c r="E3984" s="5">
        <v>13</v>
      </c>
      <c r="F3984" s="5" cm="1">
        <f t="array" ref="F3984">_xlfn.XLOOKUP(SALES!$D3984,TRIM(Table5[PRODUCTS]),Table5[SELLING PRICE])</f>
        <v>28000</v>
      </c>
      <c r="G3984" s="5">
        <f t="shared" si="124"/>
        <v>364000</v>
      </c>
      <c r="H3984" s="6" t="str">
        <f t="shared" si="125"/>
        <v>Aug</v>
      </c>
      <c r="I3984" s="5">
        <f>YEAR(SALES!$A3984)</f>
        <v>2024</v>
      </c>
    </row>
    <row r="3985" spans="1:9" x14ac:dyDescent="0.35">
      <c r="A3985" s="7" t="s">
        <v>3177</v>
      </c>
      <c r="B3985" s="7" t="s">
        <v>3180</v>
      </c>
      <c r="C3985" s="7" t="s">
        <v>11</v>
      </c>
      <c r="D3985" s="7" t="s">
        <v>83</v>
      </c>
      <c r="E3985" s="7">
        <v>5</v>
      </c>
      <c r="F3985" s="7" cm="1">
        <f t="array" ref="F3985">_xlfn.XLOOKUP(SALES!$D3985,TRIM(Table5[PRODUCTS]),Table5[SELLING PRICE])</f>
        <v>28000</v>
      </c>
      <c r="G3985" s="7">
        <f t="shared" si="124"/>
        <v>140000</v>
      </c>
      <c r="H3985" s="6" t="str">
        <f t="shared" si="125"/>
        <v>Sept</v>
      </c>
      <c r="I3985" s="5">
        <f>YEAR(SALES!$A3985)</f>
        <v>2024</v>
      </c>
    </row>
    <row r="3986" spans="1:9" x14ac:dyDescent="0.35">
      <c r="A3986" s="5" t="s">
        <v>3126</v>
      </c>
      <c r="B3986" s="5" t="s">
        <v>3131</v>
      </c>
      <c r="C3986" s="5" t="s">
        <v>11</v>
      </c>
      <c r="D3986" s="5" t="s">
        <v>83</v>
      </c>
      <c r="E3986" s="5">
        <v>8</v>
      </c>
      <c r="F3986" s="5" cm="1">
        <f t="array" ref="F3986">_xlfn.XLOOKUP(SALES!$D3986,TRIM(Table5[PRODUCTS]),Table5[SELLING PRICE])</f>
        <v>28000</v>
      </c>
      <c r="G3986" s="5">
        <f t="shared" si="124"/>
        <v>224000</v>
      </c>
      <c r="H3986" s="6" t="str">
        <f t="shared" si="125"/>
        <v>Sept</v>
      </c>
      <c r="I3986" s="5">
        <f>YEAR(SALES!$A3986)</f>
        <v>2024</v>
      </c>
    </row>
    <row r="3987" spans="1:9" x14ac:dyDescent="0.35">
      <c r="A3987" s="7" t="s">
        <v>3087</v>
      </c>
      <c r="B3987" s="7" t="s">
        <v>3092</v>
      </c>
      <c r="C3987" s="7" t="s">
        <v>11</v>
      </c>
      <c r="D3987" s="7" t="s">
        <v>83</v>
      </c>
      <c r="E3987" s="7">
        <v>8</v>
      </c>
      <c r="F3987" s="7" cm="1">
        <f t="array" ref="F3987">_xlfn.XLOOKUP(SALES!$D3987,TRIM(Table5[PRODUCTS]),Table5[SELLING PRICE])</f>
        <v>28000</v>
      </c>
      <c r="G3987" s="7">
        <f t="shared" si="124"/>
        <v>224000</v>
      </c>
      <c r="H3987" s="6" t="str">
        <f t="shared" si="125"/>
        <v>Sept</v>
      </c>
      <c r="I3987" s="7">
        <f>YEAR(SALES!$A3987)</f>
        <v>2024</v>
      </c>
    </row>
    <row r="3988" spans="1:9" x14ac:dyDescent="0.35">
      <c r="A3988" s="5" t="s">
        <v>3061</v>
      </c>
      <c r="B3988" s="5" t="s">
        <v>3062</v>
      </c>
      <c r="C3988" s="5" t="s">
        <v>11</v>
      </c>
      <c r="D3988" s="5" t="s">
        <v>83</v>
      </c>
      <c r="E3988" s="5">
        <v>7</v>
      </c>
      <c r="F3988" s="5" cm="1">
        <f t="array" ref="F3988">_xlfn.XLOOKUP(SALES!$D3988,TRIM(Table5[PRODUCTS]),Table5[SELLING PRICE])</f>
        <v>28000</v>
      </c>
      <c r="G3988" s="5">
        <f t="shared" si="124"/>
        <v>196000</v>
      </c>
      <c r="H3988" s="6" t="str">
        <f t="shared" si="125"/>
        <v>Sept</v>
      </c>
      <c r="I3988" s="5">
        <f>YEAR(SALES!$A3988)</f>
        <v>2024</v>
      </c>
    </row>
    <row r="3989" spans="1:9" x14ac:dyDescent="0.35">
      <c r="A3989" s="7" t="s">
        <v>3043</v>
      </c>
      <c r="B3989" s="7" t="s">
        <v>3042</v>
      </c>
      <c r="C3989" s="7" t="s">
        <v>11</v>
      </c>
      <c r="D3989" s="7" t="s">
        <v>83</v>
      </c>
      <c r="E3989" s="7">
        <v>4</v>
      </c>
      <c r="F3989" s="7" cm="1">
        <f t="array" ref="F3989">_xlfn.XLOOKUP(SALES!$D3989,TRIM(Table5[PRODUCTS]),Table5[SELLING PRICE])</f>
        <v>28000</v>
      </c>
      <c r="G3989" s="7">
        <f t="shared" si="124"/>
        <v>112000</v>
      </c>
      <c r="H3989" s="6" t="str">
        <f t="shared" si="125"/>
        <v>Sept</v>
      </c>
      <c r="I3989" s="5">
        <f>YEAR(SALES!$A3989)</f>
        <v>2024</v>
      </c>
    </row>
    <row r="3990" spans="1:9" x14ac:dyDescent="0.35">
      <c r="A3990" s="5" t="s">
        <v>2918</v>
      </c>
      <c r="B3990" s="5" t="s">
        <v>2923</v>
      </c>
      <c r="C3990" s="5" t="s">
        <v>11</v>
      </c>
      <c r="D3990" s="5" t="s">
        <v>83</v>
      </c>
      <c r="E3990" s="5">
        <v>6</v>
      </c>
      <c r="F3990" s="5" cm="1">
        <f t="array" ref="F3990">_xlfn.XLOOKUP(SALES!$D3990,TRIM(Table5[PRODUCTS]),Table5[SELLING PRICE])</f>
        <v>28000</v>
      </c>
      <c r="G3990" s="5">
        <f t="shared" si="124"/>
        <v>168000</v>
      </c>
      <c r="H3990" s="6" t="str">
        <f t="shared" si="125"/>
        <v>Oct</v>
      </c>
      <c r="I3990" s="5">
        <f>YEAR(SALES!$A3990)</f>
        <v>2024</v>
      </c>
    </row>
    <row r="3991" spans="1:9" x14ac:dyDescent="0.35">
      <c r="A3991" s="7" t="s">
        <v>2871</v>
      </c>
      <c r="B3991" s="7" t="s">
        <v>2872</v>
      </c>
      <c r="C3991" s="7" t="s">
        <v>11</v>
      </c>
      <c r="D3991" s="7" t="s">
        <v>83</v>
      </c>
      <c r="E3991" s="7">
        <v>9</v>
      </c>
      <c r="F3991" s="7" cm="1">
        <f t="array" ref="F3991">_xlfn.XLOOKUP(SALES!$D3991,TRIM(Table5[PRODUCTS]),Table5[SELLING PRICE])</f>
        <v>28000</v>
      </c>
      <c r="G3991" s="7">
        <f t="shared" si="124"/>
        <v>252000</v>
      </c>
      <c r="H3991" s="6" t="str">
        <f t="shared" si="125"/>
        <v>Oct</v>
      </c>
      <c r="I3991" s="5">
        <f>YEAR(SALES!$A3991)</f>
        <v>2024</v>
      </c>
    </row>
    <row r="3992" spans="1:9" x14ac:dyDescent="0.35">
      <c r="A3992" s="5" t="s">
        <v>2823</v>
      </c>
      <c r="B3992" s="5" t="s">
        <v>2831</v>
      </c>
      <c r="C3992" s="5" t="s">
        <v>11</v>
      </c>
      <c r="D3992" s="5" t="s">
        <v>83</v>
      </c>
      <c r="E3992" s="5">
        <v>5</v>
      </c>
      <c r="F3992" s="5" cm="1">
        <f t="array" ref="F3992">_xlfn.XLOOKUP(SALES!$D3992,TRIM(Table5[PRODUCTS]),Table5[SELLING PRICE])</f>
        <v>28000</v>
      </c>
      <c r="G3992" s="5">
        <f t="shared" si="124"/>
        <v>140000</v>
      </c>
      <c r="H3992" s="6" t="str">
        <f t="shared" si="125"/>
        <v>Oct</v>
      </c>
      <c r="I3992" s="5">
        <f>YEAR(SALES!$A3992)</f>
        <v>2024</v>
      </c>
    </row>
    <row r="3993" spans="1:9" x14ac:dyDescent="0.35">
      <c r="A3993" s="7" t="s">
        <v>2780</v>
      </c>
      <c r="B3993" s="7" t="s">
        <v>2783</v>
      </c>
      <c r="C3993" s="7" t="s">
        <v>11</v>
      </c>
      <c r="D3993" s="7" t="s">
        <v>83</v>
      </c>
      <c r="E3993" s="7">
        <v>11</v>
      </c>
      <c r="F3993" s="7" cm="1">
        <f t="array" ref="F3993">_xlfn.XLOOKUP(SALES!$D3993,TRIM(Table5[PRODUCTS]),Table5[SELLING PRICE])</f>
        <v>28000</v>
      </c>
      <c r="G3993" s="7">
        <f t="shared" si="124"/>
        <v>308000</v>
      </c>
      <c r="H3993" s="6" t="str">
        <f t="shared" si="125"/>
        <v>Nov</v>
      </c>
      <c r="I3993" s="7">
        <f>YEAR(SALES!$A3993)</f>
        <v>2024</v>
      </c>
    </row>
    <row r="3994" spans="1:9" x14ac:dyDescent="0.35">
      <c r="A3994" s="5" t="s">
        <v>2735</v>
      </c>
      <c r="B3994" s="5" t="s">
        <v>2744</v>
      </c>
      <c r="C3994" s="5" t="s">
        <v>11</v>
      </c>
      <c r="D3994" s="5" t="s">
        <v>83</v>
      </c>
      <c r="E3994" s="5">
        <v>7</v>
      </c>
      <c r="F3994" s="5" cm="1">
        <f t="array" ref="F3994">_xlfn.XLOOKUP(SALES!$D3994,TRIM(Table5[PRODUCTS]),Table5[SELLING PRICE])</f>
        <v>28000</v>
      </c>
      <c r="G3994" s="5">
        <f t="shared" si="124"/>
        <v>196000</v>
      </c>
      <c r="H3994" s="6" t="str">
        <f t="shared" si="125"/>
        <v>Nov</v>
      </c>
      <c r="I3994" s="5">
        <f>YEAR(SALES!$A3994)</f>
        <v>2024</v>
      </c>
    </row>
    <row r="3995" spans="1:9" x14ac:dyDescent="0.35">
      <c r="A3995" s="7" t="s">
        <v>2728</v>
      </c>
      <c r="B3995" s="7" t="s">
        <v>2732</v>
      </c>
      <c r="C3995" s="7" t="s">
        <v>11</v>
      </c>
      <c r="D3995" s="7" t="s">
        <v>83</v>
      </c>
      <c r="E3995" s="7">
        <v>14</v>
      </c>
      <c r="F3995" s="7" cm="1">
        <f t="array" ref="F3995">_xlfn.XLOOKUP(SALES!$D3995,TRIM(Table5[PRODUCTS]),Table5[SELLING PRICE])</f>
        <v>28000</v>
      </c>
      <c r="G3995" s="7">
        <f t="shared" si="124"/>
        <v>392000</v>
      </c>
      <c r="H3995" s="6" t="str">
        <f t="shared" si="125"/>
        <v>Nov</v>
      </c>
      <c r="I3995" s="5">
        <f>YEAR(SALES!$A3995)</f>
        <v>2024</v>
      </c>
    </row>
    <row r="3996" spans="1:9" x14ac:dyDescent="0.35">
      <c r="A3996" s="5" t="s">
        <v>2728</v>
      </c>
      <c r="B3996" s="5" t="s">
        <v>2729</v>
      </c>
      <c r="C3996" s="5" t="s">
        <v>11</v>
      </c>
      <c r="D3996" s="5" t="s">
        <v>83</v>
      </c>
      <c r="E3996" s="5">
        <v>10</v>
      </c>
      <c r="F3996" s="5" cm="1">
        <f t="array" ref="F3996">_xlfn.XLOOKUP(SALES!$D3996,TRIM(Table5[PRODUCTS]),Table5[SELLING PRICE])</f>
        <v>28000</v>
      </c>
      <c r="G3996" s="5">
        <f t="shared" si="124"/>
        <v>280000</v>
      </c>
      <c r="H3996" s="6" t="str">
        <f t="shared" si="125"/>
        <v>Nov</v>
      </c>
      <c r="I3996" s="5">
        <f>YEAR(SALES!$A3996)</f>
        <v>2024</v>
      </c>
    </row>
    <row r="3997" spans="1:9" x14ac:dyDescent="0.35">
      <c r="A3997" s="7" t="s">
        <v>2714</v>
      </c>
      <c r="B3997" s="7" t="s">
        <v>2716</v>
      </c>
      <c r="C3997" s="7" t="s">
        <v>11</v>
      </c>
      <c r="D3997" s="7" t="s">
        <v>83</v>
      </c>
      <c r="E3997" s="7">
        <v>15</v>
      </c>
      <c r="F3997" s="7" cm="1">
        <f t="array" ref="F3997">_xlfn.XLOOKUP(SALES!$D3997,TRIM(Table5[PRODUCTS]),Table5[SELLING PRICE])</f>
        <v>28000</v>
      </c>
      <c r="G3997" s="7">
        <f t="shared" si="124"/>
        <v>420000</v>
      </c>
      <c r="H3997" s="6" t="str">
        <f t="shared" si="125"/>
        <v>Nov</v>
      </c>
      <c r="I3997" s="5">
        <f>YEAR(SALES!$A3997)</f>
        <v>2024</v>
      </c>
    </row>
    <row r="3998" spans="1:9" x14ac:dyDescent="0.35">
      <c r="A3998" s="5" t="s">
        <v>2693</v>
      </c>
      <c r="B3998" s="5" t="s">
        <v>2698</v>
      </c>
      <c r="C3998" s="5" t="s">
        <v>11</v>
      </c>
      <c r="D3998" s="5" t="s">
        <v>83</v>
      </c>
      <c r="E3998" s="5">
        <v>11</v>
      </c>
      <c r="F3998" s="5" cm="1">
        <f t="array" ref="F3998">_xlfn.XLOOKUP(SALES!$D3998,TRIM(Table5[PRODUCTS]),Table5[SELLING PRICE])</f>
        <v>28000</v>
      </c>
      <c r="G3998" s="5">
        <f t="shared" si="124"/>
        <v>308000</v>
      </c>
      <c r="H3998" s="6" t="str">
        <f t="shared" si="125"/>
        <v>Nov</v>
      </c>
      <c r="I3998" s="5">
        <f>YEAR(SALES!$A3998)</f>
        <v>2024</v>
      </c>
    </row>
    <row r="3999" spans="1:9" x14ac:dyDescent="0.35">
      <c r="A3999" s="7" t="s">
        <v>2605</v>
      </c>
      <c r="B3999" s="7" t="s">
        <v>2606</v>
      </c>
      <c r="C3999" s="7" t="s">
        <v>11</v>
      </c>
      <c r="D3999" s="7" t="s">
        <v>83</v>
      </c>
      <c r="E3999" s="7">
        <v>1</v>
      </c>
      <c r="F3999" s="7" cm="1">
        <f t="array" ref="F3999">_xlfn.XLOOKUP(SALES!$D3999,TRIM(Table5[PRODUCTS]),Table5[SELLING PRICE])</f>
        <v>28000</v>
      </c>
      <c r="G3999" s="7">
        <f t="shared" si="124"/>
        <v>28000</v>
      </c>
      <c r="H3999" s="6" t="str">
        <f t="shared" si="125"/>
        <v>Dec</v>
      </c>
      <c r="I3999" s="7">
        <f>YEAR(SALES!$A3999)</f>
        <v>2024</v>
      </c>
    </row>
    <row r="4000" spans="1:9" x14ac:dyDescent="0.35">
      <c r="A4000" s="5" t="s">
        <v>2563</v>
      </c>
      <c r="B4000" s="5" t="s">
        <v>2564</v>
      </c>
      <c r="C4000" s="5" t="s">
        <v>11</v>
      </c>
      <c r="D4000" s="5" t="s">
        <v>83</v>
      </c>
      <c r="E4000" s="5">
        <v>10</v>
      </c>
      <c r="F4000" s="5" cm="1">
        <f t="array" ref="F4000">_xlfn.XLOOKUP(SALES!$D4000,TRIM(Table5[PRODUCTS]),Table5[SELLING PRICE])</f>
        <v>28000</v>
      </c>
      <c r="G4000" s="5">
        <f t="shared" si="124"/>
        <v>280000</v>
      </c>
      <c r="H4000" s="6" t="str">
        <f t="shared" si="125"/>
        <v>Dec</v>
      </c>
      <c r="I4000" s="5">
        <f>YEAR(SALES!$A4000)</f>
        <v>2024</v>
      </c>
    </row>
    <row r="4001" spans="1:9" x14ac:dyDescent="0.35">
      <c r="A4001" s="7" t="s">
        <v>2546</v>
      </c>
      <c r="B4001" s="7" t="s">
        <v>2550</v>
      </c>
      <c r="C4001" s="7" t="s">
        <v>11</v>
      </c>
      <c r="D4001" s="7" t="s">
        <v>83</v>
      </c>
      <c r="E4001" s="7">
        <v>6</v>
      </c>
      <c r="F4001" s="7" cm="1">
        <f t="array" ref="F4001">_xlfn.XLOOKUP(SALES!$D4001,TRIM(Table5[PRODUCTS]),Table5[SELLING PRICE])</f>
        <v>28000</v>
      </c>
      <c r="G4001" s="7">
        <f t="shared" si="124"/>
        <v>168000</v>
      </c>
      <c r="H4001" s="6" t="str">
        <f t="shared" si="125"/>
        <v>Dec</v>
      </c>
      <c r="I4001" s="5">
        <f>YEAR(SALES!$A4001)</f>
        <v>2024</v>
      </c>
    </row>
    <row r="4002" spans="1:9" x14ac:dyDescent="0.35">
      <c r="A4002" s="5" t="s">
        <v>2491</v>
      </c>
      <c r="B4002" s="5" t="s">
        <v>2495</v>
      </c>
      <c r="C4002" s="5" t="s">
        <v>11</v>
      </c>
      <c r="D4002" s="5" t="s">
        <v>83</v>
      </c>
      <c r="E4002" s="5">
        <v>11</v>
      </c>
      <c r="F4002" s="5" cm="1">
        <f t="array" ref="F4002">_xlfn.XLOOKUP(SALES!$D4002,TRIM(Table5[PRODUCTS]),Table5[SELLING PRICE])</f>
        <v>28000</v>
      </c>
      <c r="G4002" s="5">
        <f t="shared" si="124"/>
        <v>308000</v>
      </c>
      <c r="H4002" s="6" t="str">
        <f t="shared" si="125"/>
        <v>Dec</v>
      </c>
      <c r="I4002" s="5">
        <f>YEAR(SALES!$A4002)</f>
        <v>2024</v>
      </c>
    </row>
    <row r="4003" spans="1:9" x14ac:dyDescent="0.35">
      <c r="A4003" s="7" t="s">
        <v>2465</v>
      </c>
      <c r="B4003" s="7" t="s">
        <v>2464</v>
      </c>
      <c r="C4003" s="7" t="s">
        <v>11</v>
      </c>
      <c r="D4003" s="7" t="s">
        <v>83</v>
      </c>
      <c r="E4003" s="7">
        <v>14</v>
      </c>
      <c r="F4003" s="7" cm="1">
        <f t="array" ref="F4003">_xlfn.XLOOKUP(SALES!$D4003,TRIM(Table5[PRODUCTS]),Table5[SELLING PRICE])</f>
        <v>28000</v>
      </c>
      <c r="G4003" s="7">
        <f t="shared" si="124"/>
        <v>392000</v>
      </c>
      <c r="H4003" s="6" t="str">
        <f t="shared" si="125"/>
        <v>Dec</v>
      </c>
      <c r="I4003" s="5">
        <f>YEAR(SALES!$A4003)</f>
        <v>2024</v>
      </c>
    </row>
    <row r="4004" spans="1:9" x14ac:dyDescent="0.35">
      <c r="A4004" s="5" t="s">
        <v>2454</v>
      </c>
      <c r="B4004" s="5" t="s">
        <v>2459</v>
      </c>
      <c r="C4004" s="5" t="s">
        <v>11</v>
      </c>
      <c r="D4004" s="5" t="s">
        <v>83</v>
      </c>
      <c r="E4004" s="5">
        <v>4</v>
      </c>
      <c r="F4004" s="5" cm="1">
        <f t="array" ref="F4004">_xlfn.XLOOKUP(SALES!$D4004,TRIM(Table5[PRODUCTS]),Table5[SELLING PRICE])</f>
        <v>28000</v>
      </c>
      <c r="G4004" s="5">
        <f t="shared" si="124"/>
        <v>112000</v>
      </c>
      <c r="H4004" s="6" t="str">
        <f t="shared" si="125"/>
        <v>Dec</v>
      </c>
      <c r="I4004" s="5">
        <f>YEAR(SALES!$A4004)</f>
        <v>2024</v>
      </c>
    </row>
    <row r="4005" spans="1:9" x14ac:dyDescent="0.35">
      <c r="A4005" s="7" t="s">
        <v>2391</v>
      </c>
      <c r="B4005" s="7" t="s">
        <v>2394</v>
      </c>
      <c r="C4005" s="7" t="s">
        <v>11</v>
      </c>
      <c r="D4005" s="7" t="s">
        <v>83</v>
      </c>
      <c r="E4005" s="7">
        <v>1</v>
      </c>
      <c r="F4005" s="7" cm="1">
        <f t="array" ref="F4005">_xlfn.XLOOKUP(SALES!$D4005,TRIM(Table5[PRODUCTS]),Table5[SELLING PRICE])</f>
        <v>28000</v>
      </c>
      <c r="G4005" s="7">
        <f t="shared" si="124"/>
        <v>28000</v>
      </c>
      <c r="H4005" s="6" t="str">
        <f t="shared" si="125"/>
        <v>Jan</v>
      </c>
      <c r="I4005" s="7">
        <f>YEAR(SALES!$A4005)</f>
        <v>2025</v>
      </c>
    </row>
    <row r="4006" spans="1:9" x14ac:dyDescent="0.35">
      <c r="A4006" s="5" t="s">
        <v>2376</v>
      </c>
      <c r="B4006" s="5" t="s">
        <v>2379</v>
      </c>
      <c r="C4006" s="5" t="s">
        <v>11</v>
      </c>
      <c r="D4006" s="5" t="s">
        <v>83</v>
      </c>
      <c r="E4006" s="5">
        <v>7</v>
      </c>
      <c r="F4006" s="5" cm="1">
        <f t="array" ref="F4006">_xlfn.XLOOKUP(SALES!$D4006,TRIM(Table5[PRODUCTS]),Table5[SELLING PRICE])</f>
        <v>28000</v>
      </c>
      <c r="G4006" s="5">
        <f t="shared" si="124"/>
        <v>196000</v>
      </c>
      <c r="H4006" s="6" t="str">
        <f t="shared" si="125"/>
        <v>Jan</v>
      </c>
      <c r="I4006" s="5">
        <f>YEAR(SALES!$A4006)</f>
        <v>2025</v>
      </c>
    </row>
    <row r="4007" spans="1:9" x14ac:dyDescent="0.35">
      <c r="A4007" s="7" t="s">
        <v>2364</v>
      </c>
      <c r="B4007" s="7" t="s">
        <v>2365</v>
      </c>
      <c r="C4007" s="7" t="s">
        <v>11</v>
      </c>
      <c r="D4007" s="7" t="s">
        <v>83</v>
      </c>
      <c r="E4007" s="7">
        <v>10</v>
      </c>
      <c r="F4007" s="7" cm="1">
        <f t="array" ref="F4007">_xlfn.XLOOKUP(SALES!$D4007,TRIM(Table5[PRODUCTS]),Table5[SELLING PRICE])</f>
        <v>28000</v>
      </c>
      <c r="G4007" s="7">
        <f t="shared" si="124"/>
        <v>280000</v>
      </c>
      <c r="H4007" s="6" t="str">
        <f t="shared" si="125"/>
        <v>Jan</v>
      </c>
      <c r="I4007" s="5">
        <f>YEAR(SALES!$A4007)</f>
        <v>2025</v>
      </c>
    </row>
    <row r="4008" spans="1:9" x14ac:dyDescent="0.35">
      <c r="A4008" s="5" t="s">
        <v>2351</v>
      </c>
      <c r="B4008" s="5" t="s">
        <v>2352</v>
      </c>
      <c r="C4008" s="5" t="s">
        <v>11</v>
      </c>
      <c r="D4008" s="5" t="s">
        <v>83</v>
      </c>
      <c r="E4008" s="5">
        <v>3</v>
      </c>
      <c r="F4008" s="5" cm="1">
        <f t="array" ref="F4008">_xlfn.XLOOKUP(SALES!$D4008,TRIM(Table5[PRODUCTS]),Table5[SELLING PRICE])</f>
        <v>28000</v>
      </c>
      <c r="G4008" s="5">
        <f t="shared" si="124"/>
        <v>84000</v>
      </c>
      <c r="H4008" s="6" t="str">
        <f t="shared" si="125"/>
        <v>Jan</v>
      </c>
      <c r="I4008" s="5">
        <f>YEAR(SALES!$A4008)</f>
        <v>2025</v>
      </c>
    </row>
    <row r="4009" spans="1:9" x14ac:dyDescent="0.35">
      <c r="A4009" s="7" t="s">
        <v>2309</v>
      </c>
      <c r="B4009" s="7" t="s">
        <v>2311</v>
      </c>
      <c r="C4009" s="7" t="s">
        <v>11</v>
      </c>
      <c r="D4009" s="7" t="s">
        <v>83</v>
      </c>
      <c r="E4009" s="7">
        <v>4</v>
      </c>
      <c r="F4009" s="7" cm="1">
        <f t="array" ref="F4009">_xlfn.XLOOKUP(SALES!$D4009,TRIM(Table5[PRODUCTS]),Table5[SELLING PRICE])</f>
        <v>28000</v>
      </c>
      <c r="G4009" s="7">
        <f t="shared" si="124"/>
        <v>112000</v>
      </c>
      <c r="H4009" s="6" t="str">
        <f t="shared" si="125"/>
        <v>Jan</v>
      </c>
      <c r="I4009" s="5">
        <f>YEAR(SALES!$A4009)</f>
        <v>2025</v>
      </c>
    </row>
    <row r="4010" spans="1:9" x14ac:dyDescent="0.35">
      <c r="A4010" s="5" t="s">
        <v>2286</v>
      </c>
      <c r="B4010" s="5" t="s">
        <v>2291</v>
      </c>
      <c r="C4010" s="5" t="s">
        <v>11</v>
      </c>
      <c r="D4010" s="5" t="s">
        <v>83</v>
      </c>
      <c r="E4010" s="5">
        <v>11</v>
      </c>
      <c r="F4010" s="5" cm="1">
        <f t="array" ref="F4010">_xlfn.XLOOKUP(SALES!$D4010,TRIM(Table5[PRODUCTS]),Table5[SELLING PRICE])</f>
        <v>28000</v>
      </c>
      <c r="G4010" s="5">
        <f t="shared" si="124"/>
        <v>308000</v>
      </c>
      <c r="H4010" s="6" t="str">
        <f t="shared" si="125"/>
        <v>Jan</v>
      </c>
      <c r="I4010" s="5">
        <f>YEAR(SALES!$A4010)</f>
        <v>2025</v>
      </c>
    </row>
    <row r="4011" spans="1:9" x14ac:dyDescent="0.35">
      <c r="A4011" s="7" t="s">
        <v>2237</v>
      </c>
      <c r="B4011" s="7" t="s">
        <v>2240</v>
      </c>
      <c r="C4011" s="7" t="s">
        <v>11</v>
      </c>
      <c r="D4011" s="7" t="s">
        <v>83</v>
      </c>
      <c r="E4011" s="7">
        <v>4</v>
      </c>
      <c r="F4011" s="7" cm="1">
        <f t="array" ref="F4011">_xlfn.XLOOKUP(SALES!$D4011,TRIM(Table5[PRODUCTS]),Table5[SELLING PRICE])</f>
        <v>28000</v>
      </c>
      <c r="G4011" s="7">
        <f t="shared" si="124"/>
        <v>112000</v>
      </c>
      <c r="H4011" s="6" t="str">
        <f t="shared" si="125"/>
        <v>Jan</v>
      </c>
      <c r="I4011" s="7">
        <f>YEAR(SALES!$A4011)</f>
        <v>2025</v>
      </c>
    </row>
    <row r="4012" spans="1:9" x14ac:dyDescent="0.35">
      <c r="A4012" s="5" t="s">
        <v>2196</v>
      </c>
      <c r="B4012" s="5" t="s">
        <v>2198</v>
      </c>
      <c r="C4012" s="5" t="s">
        <v>11</v>
      </c>
      <c r="D4012" s="5" t="s">
        <v>83</v>
      </c>
      <c r="E4012" s="5">
        <v>12</v>
      </c>
      <c r="F4012" s="5" cm="1">
        <f t="array" ref="F4012">_xlfn.XLOOKUP(SALES!$D4012,TRIM(Table5[PRODUCTS]),Table5[SELLING PRICE])</f>
        <v>28000</v>
      </c>
      <c r="G4012" s="5">
        <f t="shared" si="124"/>
        <v>336000</v>
      </c>
      <c r="H4012" s="6" t="str">
        <f t="shared" si="125"/>
        <v>Feb</v>
      </c>
      <c r="I4012" s="5">
        <f>YEAR(SALES!$A4012)</f>
        <v>2025</v>
      </c>
    </row>
    <row r="4013" spans="1:9" x14ac:dyDescent="0.35">
      <c r="A4013" s="7" t="s">
        <v>2123</v>
      </c>
      <c r="B4013" s="7" t="s">
        <v>2124</v>
      </c>
      <c r="C4013" s="7" t="s">
        <v>11</v>
      </c>
      <c r="D4013" s="7" t="s">
        <v>83</v>
      </c>
      <c r="E4013" s="7">
        <v>6</v>
      </c>
      <c r="F4013" s="7" cm="1">
        <f t="array" ref="F4013">_xlfn.XLOOKUP(SALES!$D4013,TRIM(Table5[PRODUCTS]),Table5[SELLING PRICE])</f>
        <v>28000</v>
      </c>
      <c r="G4013" s="7">
        <f t="shared" si="124"/>
        <v>168000</v>
      </c>
      <c r="H4013" s="6" t="str">
        <f t="shared" si="125"/>
        <v>Feb</v>
      </c>
      <c r="I4013" s="5">
        <f>YEAR(SALES!$A4013)</f>
        <v>2025</v>
      </c>
    </row>
    <row r="4014" spans="1:9" x14ac:dyDescent="0.35">
      <c r="A4014" s="5" t="s">
        <v>2075</v>
      </c>
      <c r="B4014" s="5" t="s">
        <v>2077</v>
      </c>
      <c r="C4014" s="5" t="s">
        <v>11</v>
      </c>
      <c r="D4014" s="5" t="s">
        <v>83</v>
      </c>
      <c r="E4014" s="5">
        <v>7</v>
      </c>
      <c r="F4014" s="5" cm="1">
        <f t="array" ref="F4014">_xlfn.XLOOKUP(SALES!$D4014,TRIM(Table5[PRODUCTS]),Table5[SELLING PRICE])</f>
        <v>28000</v>
      </c>
      <c r="G4014" s="5">
        <f t="shared" si="124"/>
        <v>196000</v>
      </c>
      <c r="H4014" s="6" t="str">
        <f t="shared" si="125"/>
        <v>Feb</v>
      </c>
      <c r="I4014" s="5">
        <f>YEAR(SALES!$A4014)</f>
        <v>2025</v>
      </c>
    </row>
    <row r="4015" spans="1:9" x14ac:dyDescent="0.35">
      <c r="A4015" s="7" t="s">
        <v>2050</v>
      </c>
      <c r="B4015" s="7" t="s">
        <v>2049</v>
      </c>
      <c r="C4015" s="7" t="s">
        <v>11</v>
      </c>
      <c r="D4015" s="7" t="s">
        <v>83</v>
      </c>
      <c r="E4015" s="7">
        <v>7</v>
      </c>
      <c r="F4015" s="7" cm="1">
        <f t="array" ref="F4015">_xlfn.XLOOKUP(SALES!$D4015,TRIM(Table5[PRODUCTS]),Table5[SELLING PRICE])</f>
        <v>28000</v>
      </c>
      <c r="G4015" s="7">
        <f t="shared" si="124"/>
        <v>196000</v>
      </c>
      <c r="H4015" s="6" t="str">
        <f t="shared" si="125"/>
        <v>Feb</v>
      </c>
      <c r="I4015" s="5">
        <f>YEAR(SALES!$A4015)</f>
        <v>2025</v>
      </c>
    </row>
    <row r="4016" spans="1:9" x14ac:dyDescent="0.35">
      <c r="A4016" s="5" t="s">
        <v>2045</v>
      </c>
      <c r="B4016" s="5" t="s">
        <v>2047</v>
      </c>
      <c r="C4016" s="5" t="s">
        <v>11</v>
      </c>
      <c r="D4016" s="5" t="s">
        <v>83</v>
      </c>
      <c r="E4016" s="5">
        <v>1</v>
      </c>
      <c r="F4016" s="5" cm="1">
        <f t="array" ref="F4016">_xlfn.XLOOKUP(SALES!$D4016,TRIM(Table5[PRODUCTS]),Table5[SELLING PRICE])</f>
        <v>28000</v>
      </c>
      <c r="G4016" s="5">
        <f t="shared" si="124"/>
        <v>28000</v>
      </c>
      <c r="H4016" s="6" t="str">
        <f t="shared" si="125"/>
        <v>Mar</v>
      </c>
      <c r="I4016" s="5">
        <f>YEAR(SALES!$A4016)</f>
        <v>2025</v>
      </c>
    </row>
    <row r="4017" spans="1:9" x14ac:dyDescent="0.35">
      <c r="A4017" s="7" t="s">
        <v>2036</v>
      </c>
      <c r="B4017" s="7" t="s">
        <v>2043</v>
      </c>
      <c r="C4017" s="7" t="s">
        <v>11</v>
      </c>
      <c r="D4017" s="7" t="s">
        <v>83</v>
      </c>
      <c r="E4017" s="7">
        <v>4</v>
      </c>
      <c r="F4017" s="7" cm="1">
        <f t="array" ref="F4017">_xlfn.XLOOKUP(SALES!$D4017,TRIM(Table5[PRODUCTS]),Table5[SELLING PRICE])</f>
        <v>28000</v>
      </c>
      <c r="G4017" s="7">
        <f t="shared" si="124"/>
        <v>112000</v>
      </c>
      <c r="H4017" s="6" t="str">
        <f t="shared" si="125"/>
        <v>Mar</v>
      </c>
      <c r="I4017" s="7">
        <f>YEAR(SALES!$A4017)</f>
        <v>2025</v>
      </c>
    </row>
    <row r="4018" spans="1:9" x14ac:dyDescent="0.35">
      <c r="A4018" s="5" t="s">
        <v>2003</v>
      </c>
      <c r="B4018" s="5" t="s">
        <v>2006</v>
      </c>
      <c r="C4018" s="5" t="s">
        <v>11</v>
      </c>
      <c r="D4018" s="5" t="s">
        <v>83</v>
      </c>
      <c r="E4018" s="5">
        <v>2</v>
      </c>
      <c r="F4018" s="5" cm="1">
        <f t="array" ref="F4018">_xlfn.XLOOKUP(SALES!$D4018,TRIM(Table5[PRODUCTS]),Table5[SELLING PRICE])</f>
        <v>28000</v>
      </c>
      <c r="G4018" s="5">
        <f t="shared" si="124"/>
        <v>56000</v>
      </c>
      <c r="H4018" s="6" t="str">
        <f t="shared" si="125"/>
        <v>Mar</v>
      </c>
      <c r="I4018" s="5">
        <f>YEAR(SALES!$A4018)</f>
        <v>2025</v>
      </c>
    </row>
    <row r="4019" spans="1:9" x14ac:dyDescent="0.35">
      <c r="A4019" s="7" t="s">
        <v>1985</v>
      </c>
      <c r="B4019" s="7" t="s">
        <v>1986</v>
      </c>
      <c r="C4019" s="7" t="s">
        <v>11</v>
      </c>
      <c r="D4019" s="7" t="s">
        <v>83</v>
      </c>
      <c r="E4019" s="7">
        <v>15</v>
      </c>
      <c r="F4019" s="7" cm="1">
        <f t="array" ref="F4019">_xlfn.XLOOKUP(SALES!$D4019,TRIM(Table5[PRODUCTS]),Table5[SELLING PRICE])</f>
        <v>28000</v>
      </c>
      <c r="G4019" s="7">
        <f t="shared" si="124"/>
        <v>420000</v>
      </c>
      <c r="H4019" s="6" t="str">
        <f t="shared" si="125"/>
        <v>Mar</v>
      </c>
      <c r="I4019" s="5">
        <f>YEAR(SALES!$A4019)</f>
        <v>2025</v>
      </c>
    </row>
    <row r="4020" spans="1:9" x14ac:dyDescent="0.35">
      <c r="A4020" s="5" t="s">
        <v>1956</v>
      </c>
      <c r="B4020" s="5" t="s">
        <v>1955</v>
      </c>
      <c r="C4020" s="5" t="s">
        <v>11</v>
      </c>
      <c r="D4020" s="5" t="s">
        <v>83</v>
      </c>
      <c r="E4020" s="5">
        <v>2</v>
      </c>
      <c r="F4020" s="5" cm="1">
        <f t="array" ref="F4020">_xlfn.XLOOKUP(SALES!$D4020,TRIM(Table5[PRODUCTS]),Table5[SELLING PRICE])</f>
        <v>28000</v>
      </c>
      <c r="G4020" s="5">
        <f t="shared" si="124"/>
        <v>56000</v>
      </c>
      <c r="H4020" s="6" t="str">
        <f t="shared" si="125"/>
        <v>Mar</v>
      </c>
      <c r="I4020" s="5">
        <f>YEAR(SALES!$A4020)</f>
        <v>2025</v>
      </c>
    </row>
    <row r="4021" spans="1:9" x14ac:dyDescent="0.35">
      <c r="A4021" s="7" t="s">
        <v>1932</v>
      </c>
      <c r="B4021" s="7" t="s">
        <v>1936</v>
      </c>
      <c r="C4021" s="7" t="s">
        <v>11</v>
      </c>
      <c r="D4021" s="7" t="s">
        <v>83</v>
      </c>
      <c r="E4021" s="7">
        <v>13</v>
      </c>
      <c r="F4021" s="7" cm="1">
        <f t="array" ref="F4021">_xlfn.XLOOKUP(SALES!$D4021,TRIM(Table5[PRODUCTS]),Table5[SELLING PRICE])</f>
        <v>28000</v>
      </c>
      <c r="G4021" s="7">
        <f t="shared" si="124"/>
        <v>364000</v>
      </c>
      <c r="H4021" s="6" t="str">
        <f t="shared" si="125"/>
        <v>Mar</v>
      </c>
      <c r="I4021" s="5">
        <f>YEAR(SALES!$A4021)</f>
        <v>2025</v>
      </c>
    </row>
    <row r="4022" spans="1:9" x14ac:dyDescent="0.35">
      <c r="A4022" s="5" t="s">
        <v>1826</v>
      </c>
      <c r="B4022" s="5" t="s">
        <v>1825</v>
      </c>
      <c r="C4022" s="5" t="s">
        <v>11</v>
      </c>
      <c r="D4022" s="5" t="s">
        <v>83</v>
      </c>
      <c r="E4022" s="5">
        <v>8</v>
      </c>
      <c r="F4022" s="5" cm="1">
        <f t="array" ref="F4022">_xlfn.XLOOKUP(SALES!$D4022,TRIM(Table5[PRODUCTS]),Table5[SELLING PRICE])</f>
        <v>28000</v>
      </c>
      <c r="G4022" s="5">
        <f t="shared" si="124"/>
        <v>224000</v>
      </c>
      <c r="H4022" s="6" t="str">
        <f t="shared" si="125"/>
        <v>Apr</v>
      </c>
      <c r="I4022" s="5">
        <f>YEAR(SALES!$A4022)</f>
        <v>2025</v>
      </c>
    </row>
    <row r="4023" spans="1:9" x14ac:dyDescent="0.35">
      <c r="A4023" s="7" t="s">
        <v>1812</v>
      </c>
      <c r="B4023" s="7" t="s">
        <v>1815</v>
      </c>
      <c r="C4023" s="7" t="s">
        <v>11</v>
      </c>
      <c r="D4023" s="7" t="s">
        <v>83</v>
      </c>
      <c r="E4023" s="7">
        <v>10</v>
      </c>
      <c r="F4023" s="7" cm="1">
        <f t="array" ref="F4023">_xlfn.XLOOKUP(SALES!$D4023,TRIM(Table5[PRODUCTS]),Table5[SELLING PRICE])</f>
        <v>28000</v>
      </c>
      <c r="G4023" s="7">
        <f t="shared" si="124"/>
        <v>280000</v>
      </c>
      <c r="H4023" s="6" t="str">
        <f t="shared" si="125"/>
        <v>Apr</v>
      </c>
      <c r="I4023" s="7">
        <f>YEAR(SALES!$A4023)</f>
        <v>2025</v>
      </c>
    </row>
    <row r="4024" spans="1:9" x14ac:dyDescent="0.35">
      <c r="A4024" s="5" t="s">
        <v>1754</v>
      </c>
      <c r="B4024" s="5" t="s">
        <v>1756</v>
      </c>
      <c r="C4024" s="5" t="s">
        <v>11</v>
      </c>
      <c r="D4024" s="5" t="s">
        <v>83</v>
      </c>
      <c r="E4024" s="5">
        <v>1</v>
      </c>
      <c r="F4024" s="5" cm="1">
        <f t="array" ref="F4024">_xlfn.XLOOKUP(SALES!$D4024,TRIM(Table5[PRODUCTS]),Table5[SELLING PRICE])</f>
        <v>28000</v>
      </c>
      <c r="G4024" s="5">
        <f t="shared" si="124"/>
        <v>28000</v>
      </c>
      <c r="H4024" s="6" t="str">
        <f t="shared" si="125"/>
        <v>Apr</v>
      </c>
      <c r="I4024" s="5">
        <f>YEAR(SALES!$A4024)</f>
        <v>2025</v>
      </c>
    </row>
    <row r="4025" spans="1:9" x14ac:dyDescent="0.35">
      <c r="A4025" s="7" t="s">
        <v>1712</v>
      </c>
      <c r="B4025" s="7" t="s">
        <v>1724</v>
      </c>
      <c r="C4025" s="7" t="s">
        <v>11</v>
      </c>
      <c r="D4025" s="7" t="s">
        <v>83</v>
      </c>
      <c r="E4025" s="7">
        <v>1</v>
      </c>
      <c r="F4025" s="7" cm="1">
        <f t="array" ref="F4025">_xlfn.XLOOKUP(SALES!$D4025,TRIM(Table5[PRODUCTS]),Table5[SELLING PRICE])</f>
        <v>28000</v>
      </c>
      <c r="G4025" s="7">
        <f t="shared" si="124"/>
        <v>28000</v>
      </c>
      <c r="H4025" s="6" t="str">
        <f t="shared" si="125"/>
        <v>Apr</v>
      </c>
      <c r="I4025" s="5">
        <f>YEAR(SALES!$A4025)</f>
        <v>2025</v>
      </c>
    </row>
    <row r="4026" spans="1:9" x14ac:dyDescent="0.35">
      <c r="A4026" s="5" t="s">
        <v>1712</v>
      </c>
      <c r="B4026" s="5" t="s">
        <v>1720</v>
      </c>
      <c r="C4026" s="5" t="s">
        <v>11</v>
      </c>
      <c r="D4026" s="5" t="s">
        <v>83</v>
      </c>
      <c r="E4026" s="5">
        <v>11</v>
      </c>
      <c r="F4026" s="5" cm="1">
        <f t="array" ref="F4026">_xlfn.XLOOKUP(SALES!$D4026,TRIM(Table5[PRODUCTS]),Table5[SELLING PRICE])</f>
        <v>28000</v>
      </c>
      <c r="G4026" s="5">
        <f t="shared" si="124"/>
        <v>308000</v>
      </c>
      <c r="H4026" s="6" t="str">
        <f t="shared" si="125"/>
        <v>Apr</v>
      </c>
      <c r="I4026" s="5">
        <f>YEAR(SALES!$A4026)</f>
        <v>2025</v>
      </c>
    </row>
    <row r="4027" spans="1:9" x14ac:dyDescent="0.35">
      <c r="A4027" s="7" t="s">
        <v>1703</v>
      </c>
      <c r="B4027" s="7" t="s">
        <v>1707</v>
      </c>
      <c r="C4027" s="7" t="s">
        <v>11</v>
      </c>
      <c r="D4027" s="7" t="s">
        <v>83</v>
      </c>
      <c r="E4027" s="7">
        <v>12</v>
      </c>
      <c r="F4027" s="7" cm="1">
        <f t="array" ref="F4027">_xlfn.XLOOKUP(SALES!$D4027,TRIM(Table5[PRODUCTS]),Table5[SELLING PRICE])</f>
        <v>28000</v>
      </c>
      <c r="G4027" s="7">
        <f t="shared" si="124"/>
        <v>336000</v>
      </c>
      <c r="H4027" s="6" t="str">
        <f t="shared" si="125"/>
        <v>Apr</v>
      </c>
      <c r="I4027" s="5">
        <f>YEAR(SALES!$A4027)</f>
        <v>2025</v>
      </c>
    </row>
    <row r="4028" spans="1:9" x14ac:dyDescent="0.35">
      <c r="A4028" s="5" t="s">
        <v>1697</v>
      </c>
      <c r="B4028" s="5" t="s">
        <v>1698</v>
      </c>
      <c r="C4028" s="5" t="s">
        <v>11</v>
      </c>
      <c r="D4028" s="5" t="s">
        <v>83</v>
      </c>
      <c r="E4028" s="5">
        <v>9</v>
      </c>
      <c r="F4028" s="5" cm="1">
        <f t="array" ref="F4028">_xlfn.XLOOKUP(SALES!$D4028,TRIM(Table5[PRODUCTS]),Table5[SELLING PRICE])</f>
        <v>28000</v>
      </c>
      <c r="G4028" s="5">
        <f t="shared" si="124"/>
        <v>252000</v>
      </c>
      <c r="H4028" s="6" t="str">
        <f t="shared" si="125"/>
        <v>Apr</v>
      </c>
      <c r="I4028" s="5">
        <f>YEAR(SALES!$A4028)</f>
        <v>2025</v>
      </c>
    </row>
    <row r="4029" spans="1:9" x14ac:dyDescent="0.35">
      <c r="A4029" s="7" t="s">
        <v>1652</v>
      </c>
      <c r="B4029" s="7" t="s">
        <v>1653</v>
      </c>
      <c r="C4029" s="7" t="s">
        <v>11</v>
      </c>
      <c r="D4029" s="7" t="s">
        <v>83</v>
      </c>
      <c r="E4029" s="7">
        <v>3</v>
      </c>
      <c r="F4029" s="7" cm="1">
        <f t="array" ref="F4029">_xlfn.XLOOKUP(SALES!$D4029,TRIM(Table5[PRODUCTS]),Table5[SELLING PRICE])</f>
        <v>28000</v>
      </c>
      <c r="G4029" s="7">
        <f t="shared" si="124"/>
        <v>84000</v>
      </c>
      <c r="H4029" s="6" t="str">
        <f t="shared" si="125"/>
        <v>Apr</v>
      </c>
      <c r="I4029" s="7">
        <f>YEAR(SALES!$A4029)</f>
        <v>2025</v>
      </c>
    </row>
    <row r="4030" spans="1:9" x14ac:dyDescent="0.35">
      <c r="A4030" s="5" t="s">
        <v>1621</v>
      </c>
      <c r="B4030" s="5" t="s">
        <v>1624</v>
      </c>
      <c r="C4030" s="5" t="s">
        <v>11</v>
      </c>
      <c r="D4030" s="5" t="s">
        <v>83</v>
      </c>
      <c r="E4030" s="5">
        <v>4</v>
      </c>
      <c r="F4030" s="5" cm="1">
        <f t="array" ref="F4030">_xlfn.XLOOKUP(SALES!$D4030,TRIM(Table5[PRODUCTS]),Table5[SELLING PRICE])</f>
        <v>28000</v>
      </c>
      <c r="G4030" s="5">
        <f t="shared" si="124"/>
        <v>112000</v>
      </c>
      <c r="H4030" s="6" t="str">
        <f t="shared" si="125"/>
        <v>May</v>
      </c>
      <c r="I4030" s="5">
        <f>YEAR(SALES!$A4030)</f>
        <v>2025</v>
      </c>
    </row>
    <row r="4031" spans="1:9" x14ac:dyDescent="0.35">
      <c r="A4031" s="7" t="s">
        <v>1585</v>
      </c>
      <c r="B4031" s="7" t="s">
        <v>1588</v>
      </c>
      <c r="C4031" s="7" t="s">
        <v>11</v>
      </c>
      <c r="D4031" s="7" t="s">
        <v>83</v>
      </c>
      <c r="E4031" s="7">
        <v>3</v>
      </c>
      <c r="F4031" s="7" cm="1">
        <f t="array" ref="F4031">_xlfn.XLOOKUP(SALES!$D4031,TRIM(Table5[PRODUCTS]),Table5[SELLING PRICE])</f>
        <v>28000</v>
      </c>
      <c r="G4031" s="7">
        <f t="shared" si="124"/>
        <v>84000</v>
      </c>
      <c r="H4031" s="6" t="str">
        <f t="shared" si="125"/>
        <v>May</v>
      </c>
      <c r="I4031" s="5">
        <f>YEAR(SALES!$A4031)</f>
        <v>2025</v>
      </c>
    </row>
    <row r="4032" spans="1:9" x14ac:dyDescent="0.35">
      <c r="A4032" s="5" t="s">
        <v>1546</v>
      </c>
      <c r="B4032" s="5" t="s">
        <v>1547</v>
      </c>
      <c r="C4032" s="5" t="s">
        <v>11</v>
      </c>
      <c r="D4032" s="5" t="s">
        <v>83</v>
      </c>
      <c r="E4032" s="5">
        <v>7</v>
      </c>
      <c r="F4032" s="5" cm="1">
        <f t="array" ref="F4032">_xlfn.XLOOKUP(SALES!$D4032,TRIM(Table5[PRODUCTS]),Table5[SELLING PRICE])</f>
        <v>28000</v>
      </c>
      <c r="G4032" s="5">
        <f t="shared" si="124"/>
        <v>196000</v>
      </c>
      <c r="H4032" s="6" t="str">
        <f t="shared" si="125"/>
        <v>May</v>
      </c>
      <c r="I4032" s="5">
        <f>YEAR(SALES!$A4032)</f>
        <v>2025</v>
      </c>
    </row>
    <row r="4033" spans="1:9" x14ac:dyDescent="0.35">
      <c r="A4033" s="7" t="s">
        <v>1535</v>
      </c>
      <c r="B4033" s="7" t="s">
        <v>1537</v>
      </c>
      <c r="C4033" s="7" t="s">
        <v>11</v>
      </c>
      <c r="D4033" s="7" t="s">
        <v>83</v>
      </c>
      <c r="E4033" s="7">
        <v>11</v>
      </c>
      <c r="F4033" s="7" cm="1">
        <f t="array" ref="F4033">_xlfn.XLOOKUP(SALES!$D4033,TRIM(Table5[PRODUCTS]),Table5[SELLING PRICE])</f>
        <v>28000</v>
      </c>
      <c r="G4033" s="7">
        <f t="shared" si="124"/>
        <v>308000</v>
      </c>
      <c r="H4033" s="6" t="str">
        <f t="shared" si="125"/>
        <v>May</v>
      </c>
      <c r="I4033" s="5">
        <f>YEAR(SALES!$A4033)</f>
        <v>2025</v>
      </c>
    </row>
    <row r="4034" spans="1:9" x14ac:dyDescent="0.35">
      <c r="A4034" s="5" t="s">
        <v>1521</v>
      </c>
      <c r="B4034" s="5" t="s">
        <v>1522</v>
      </c>
      <c r="C4034" s="5" t="s">
        <v>11</v>
      </c>
      <c r="D4034" s="5" t="s">
        <v>83</v>
      </c>
      <c r="E4034" s="5">
        <v>4</v>
      </c>
      <c r="F4034" s="5" cm="1">
        <f t="array" ref="F4034">_xlfn.XLOOKUP(SALES!$D4034,TRIM(Table5[PRODUCTS]),Table5[SELLING PRICE])</f>
        <v>28000</v>
      </c>
      <c r="G4034" s="5">
        <f t="shared" ref="G4034:G4097" si="126">PRODUCT(E4034:F4034)</f>
        <v>112000</v>
      </c>
      <c r="H4034" s="6" t="str">
        <f t="shared" ref="H4034:H4097" si="127">TEXT(A4034, "mmm")</f>
        <v>May</v>
      </c>
      <c r="I4034" s="5">
        <f>YEAR(SALES!$A4034)</f>
        <v>2025</v>
      </c>
    </row>
    <row r="4035" spans="1:9" x14ac:dyDescent="0.35">
      <c r="A4035" s="7" t="s">
        <v>1505</v>
      </c>
      <c r="B4035" s="7" t="s">
        <v>1509</v>
      </c>
      <c r="C4035" s="7" t="s">
        <v>11</v>
      </c>
      <c r="D4035" s="7" t="s">
        <v>83</v>
      </c>
      <c r="E4035" s="7">
        <v>3</v>
      </c>
      <c r="F4035" s="7" cm="1">
        <f t="array" ref="F4035">_xlfn.XLOOKUP(SALES!$D4035,TRIM(Table5[PRODUCTS]),Table5[SELLING PRICE])</f>
        <v>28000</v>
      </c>
      <c r="G4035" s="7">
        <f t="shared" si="126"/>
        <v>84000</v>
      </c>
      <c r="H4035" s="6" t="str">
        <f t="shared" si="127"/>
        <v>May</v>
      </c>
      <c r="I4035" s="7">
        <f>YEAR(SALES!$A4035)</f>
        <v>2025</v>
      </c>
    </row>
    <row r="4036" spans="1:9" x14ac:dyDescent="0.35">
      <c r="A4036" s="5" t="s">
        <v>1505</v>
      </c>
      <c r="B4036" s="5" t="s">
        <v>1506</v>
      </c>
      <c r="C4036" s="5" t="s">
        <v>11</v>
      </c>
      <c r="D4036" s="5" t="s">
        <v>83</v>
      </c>
      <c r="E4036" s="5">
        <v>5</v>
      </c>
      <c r="F4036" s="5" cm="1">
        <f t="array" ref="F4036">_xlfn.XLOOKUP(SALES!$D4036,TRIM(Table5[PRODUCTS]),Table5[SELLING PRICE])</f>
        <v>28000</v>
      </c>
      <c r="G4036" s="5">
        <f t="shared" si="126"/>
        <v>140000</v>
      </c>
      <c r="H4036" s="6" t="str">
        <f t="shared" si="127"/>
        <v>May</v>
      </c>
      <c r="I4036" s="5">
        <f>YEAR(SALES!$A4036)</f>
        <v>2025</v>
      </c>
    </row>
    <row r="4037" spans="1:9" x14ac:dyDescent="0.35">
      <c r="A4037" s="7" t="s">
        <v>1496</v>
      </c>
      <c r="B4037" s="7" t="s">
        <v>1501</v>
      </c>
      <c r="C4037" s="7" t="s">
        <v>11</v>
      </c>
      <c r="D4037" s="7" t="s">
        <v>83</v>
      </c>
      <c r="E4037" s="7">
        <v>15</v>
      </c>
      <c r="F4037" s="7" cm="1">
        <f t="array" ref="F4037">_xlfn.XLOOKUP(SALES!$D4037,TRIM(Table5[PRODUCTS]),Table5[SELLING PRICE])</f>
        <v>28000</v>
      </c>
      <c r="G4037" s="7">
        <f t="shared" si="126"/>
        <v>420000</v>
      </c>
      <c r="H4037" s="6" t="str">
        <f t="shared" si="127"/>
        <v>May</v>
      </c>
      <c r="I4037" s="5">
        <f>YEAR(SALES!$A4037)</f>
        <v>2025</v>
      </c>
    </row>
    <row r="4038" spans="1:9" x14ac:dyDescent="0.35">
      <c r="A4038" s="5" t="s">
        <v>1496</v>
      </c>
      <c r="B4038" s="5" t="s">
        <v>1498</v>
      </c>
      <c r="C4038" s="5" t="s">
        <v>11</v>
      </c>
      <c r="D4038" s="5" t="s">
        <v>83</v>
      </c>
      <c r="E4038" s="5">
        <v>3</v>
      </c>
      <c r="F4038" s="5" cm="1">
        <f t="array" ref="F4038">_xlfn.XLOOKUP(SALES!$D4038,TRIM(Table5[PRODUCTS]),Table5[SELLING PRICE])</f>
        <v>28000</v>
      </c>
      <c r="G4038" s="5">
        <f t="shared" si="126"/>
        <v>84000</v>
      </c>
      <c r="H4038" s="6" t="str">
        <f t="shared" si="127"/>
        <v>May</v>
      </c>
      <c r="I4038" s="5">
        <f>YEAR(SALES!$A4038)</f>
        <v>2025</v>
      </c>
    </row>
    <row r="4039" spans="1:9" x14ac:dyDescent="0.35">
      <c r="A4039" s="7" t="s">
        <v>1457</v>
      </c>
      <c r="B4039" s="7" t="s">
        <v>1463</v>
      </c>
      <c r="C4039" s="7" t="s">
        <v>11</v>
      </c>
      <c r="D4039" s="7" t="s">
        <v>83</v>
      </c>
      <c r="E4039" s="7">
        <v>12</v>
      </c>
      <c r="F4039" s="7" cm="1">
        <f t="array" ref="F4039">_xlfn.XLOOKUP(SALES!$D4039,TRIM(Table5[PRODUCTS]),Table5[SELLING PRICE])</f>
        <v>28000</v>
      </c>
      <c r="G4039" s="7">
        <f t="shared" si="126"/>
        <v>336000</v>
      </c>
      <c r="H4039" s="6" t="str">
        <f t="shared" si="127"/>
        <v>May</v>
      </c>
      <c r="I4039" s="5">
        <f>YEAR(SALES!$A4039)</f>
        <v>2025</v>
      </c>
    </row>
    <row r="4040" spans="1:9" x14ac:dyDescent="0.35">
      <c r="A4040" s="5" t="s">
        <v>1451</v>
      </c>
      <c r="B4040" s="5" t="s">
        <v>1450</v>
      </c>
      <c r="C4040" s="5" t="s">
        <v>11</v>
      </c>
      <c r="D4040" s="5" t="s">
        <v>83</v>
      </c>
      <c r="E4040" s="5">
        <v>5</v>
      </c>
      <c r="F4040" s="5" cm="1">
        <f t="array" ref="F4040">_xlfn.XLOOKUP(SALES!$D4040,TRIM(Table5[PRODUCTS]),Table5[SELLING PRICE])</f>
        <v>28000</v>
      </c>
      <c r="G4040" s="5">
        <f t="shared" si="126"/>
        <v>140000</v>
      </c>
      <c r="H4040" s="6" t="str">
        <f t="shared" si="127"/>
        <v>May</v>
      </c>
      <c r="I4040" s="5">
        <f>YEAR(SALES!$A4040)</f>
        <v>2025</v>
      </c>
    </row>
    <row r="4041" spans="1:9" x14ac:dyDescent="0.35">
      <c r="A4041" s="7" t="s">
        <v>1445</v>
      </c>
      <c r="B4041" s="7" t="s">
        <v>1449</v>
      </c>
      <c r="C4041" s="7" t="s">
        <v>11</v>
      </c>
      <c r="D4041" s="7" t="s">
        <v>83</v>
      </c>
      <c r="E4041" s="7">
        <v>15</v>
      </c>
      <c r="F4041" s="7" cm="1">
        <f t="array" ref="F4041">_xlfn.XLOOKUP(SALES!$D4041,TRIM(Table5[PRODUCTS]),Table5[SELLING PRICE])</f>
        <v>28000</v>
      </c>
      <c r="G4041" s="7">
        <f t="shared" si="126"/>
        <v>420000</v>
      </c>
      <c r="H4041" s="6" t="str">
        <f t="shared" si="127"/>
        <v>May</v>
      </c>
      <c r="I4041" s="7">
        <f>YEAR(SALES!$A4041)</f>
        <v>2025</v>
      </c>
    </row>
    <row r="4042" spans="1:9" x14ac:dyDescent="0.35">
      <c r="A4042" s="5" t="s">
        <v>1418</v>
      </c>
      <c r="B4042" s="5" t="s">
        <v>1423</v>
      </c>
      <c r="C4042" s="5" t="s">
        <v>11</v>
      </c>
      <c r="D4042" s="5" t="s">
        <v>83</v>
      </c>
      <c r="E4042" s="5">
        <v>6</v>
      </c>
      <c r="F4042" s="5" cm="1">
        <f t="array" ref="F4042">_xlfn.XLOOKUP(SALES!$D4042,TRIM(Table5[PRODUCTS]),Table5[SELLING PRICE])</f>
        <v>28000</v>
      </c>
      <c r="G4042" s="5">
        <f t="shared" si="126"/>
        <v>168000</v>
      </c>
      <c r="H4042" s="6" t="str">
        <f t="shared" si="127"/>
        <v>Jun</v>
      </c>
      <c r="I4042" s="5">
        <f>YEAR(SALES!$A4042)</f>
        <v>2025</v>
      </c>
    </row>
    <row r="4043" spans="1:9" x14ac:dyDescent="0.35">
      <c r="A4043" s="7" t="s">
        <v>1398</v>
      </c>
      <c r="B4043" s="7" t="s">
        <v>1401</v>
      </c>
      <c r="C4043" s="7" t="s">
        <v>11</v>
      </c>
      <c r="D4043" s="7" t="s">
        <v>83</v>
      </c>
      <c r="E4043" s="7">
        <v>11</v>
      </c>
      <c r="F4043" s="7" cm="1">
        <f t="array" ref="F4043">_xlfn.XLOOKUP(SALES!$D4043,TRIM(Table5[PRODUCTS]),Table5[SELLING PRICE])</f>
        <v>28000</v>
      </c>
      <c r="G4043" s="7">
        <f t="shared" si="126"/>
        <v>308000</v>
      </c>
      <c r="H4043" s="6" t="str">
        <f t="shared" si="127"/>
        <v>Jun</v>
      </c>
      <c r="I4043" s="5">
        <f>YEAR(SALES!$A4043)</f>
        <v>2025</v>
      </c>
    </row>
    <row r="4044" spans="1:9" x14ac:dyDescent="0.35">
      <c r="A4044" s="5" t="s">
        <v>1333</v>
      </c>
      <c r="B4044" s="5" t="s">
        <v>1334</v>
      </c>
      <c r="C4044" s="5" t="s">
        <v>11</v>
      </c>
      <c r="D4044" s="5" t="s">
        <v>83</v>
      </c>
      <c r="E4044" s="5">
        <v>7</v>
      </c>
      <c r="F4044" s="5" cm="1">
        <f t="array" ref="F4044">_xlfn.XLOOKUP(SALES!$D4044,TRIM(Table5[PRODUCTS]),Table5[SELLING PRICE])</f>
        <v>28000</v>
      </c>
      <c r="G4044" s="5">
        <f t="shared" si="126"/>
        <v>196000</v>
      </c>
      <c r="H4044" s="6" t="str">
        <f t="shared" si="127"/>
        <v>Jun</v>
      </c>
      <c r="I4044" s="5">
        <f>YEAR(SALES!$A4044)</f>
        <v>2025</v>
      </c>
    </row>
    <row r="4045" spans="1:9" x14ac:dyDescent="0.35">
      <c r="A4045" s="7" t="s">
        <v>1285</v>
      </c>
      <c r="B4045" s="7" t="s">
        <v>1287</v>
      </c>
      <c r="C4045" s="7" t="s">
        <v>11</v>
      </c>
      <c r="D4045" s="7" t="s">
        <v>83</v>
      </c>
      <c r="E4045" s="7">
        <v>13</v>
      </c>
      <c r="F4045" s="7" cm="1">
        <f t="array" ref="F4045">_xlfn.XLOOKUP(SALES!$D4045,TRIM(Table5[PRODUCTS]),Table5[SELLING PRICE])</f>
        <v>28000</v>
      </c>
      <c r="G4045" s="7">
        <f t="shared" si="126"/>
        <v>364000</v>
      </c>
      <c r="H4045" s="6" t="str">
        <f t="shared" si="127"/>
        <v>Jun</v>
      </c>
      <c r="I4045" s="5">
        <f>YEAR(SALES!$A4045)</f>
        <v>2025</v>
      </c>
    </row>
    <row r="4046" spans="1:9" x14ac:dyDescent="0.35">
      <c r="A4046" s="5" t="s">
        <v>1119</v>
      </c>
      <c r="B4046" s="5" t="s">
        <v>1118</v>
      </c>
      <c r="C4046" s="5" t="s">
        <v>11</v>
      </c>
      <c r="D4046" s="5" t="s">
        <v>83</v>
      </c>
      <c r="E4046" s="5">
        <v>8</v>
      </c>
      <c r="F4046" s="5" cm="1">
        <f t="array" ref="F4046">_xlfn.XLOOKUP(SALES!$D4046,TRIM(Table5[PRODUCTS]),Table5[SELLING PRICE])</f>
        <v>28000</v>
      </c>
      <c r="G4046" s="5">
        <f t="shared" si="126"/>
        <v>224000</v>
      </c>
      <c r="H4046" s="6" t="str">
        <f t="shared" si="127"/>
        <v>Jul</v>
      </c>
      <c r="I4046" s="5">
        <f>YEAR(SALES!$A4046)</f>
        <v>2025</v>
      </c>
    </row>
    <row r="4047" spans="1:9" x14ac:dyDescent="0.35">
      <c r="A4047" s="7" t="s">
        <v>1102</v>
      </c>
      <c r="B4047" s="7" t="s">
        <v>1101</v>
      </c>
      <c r="C4047" s="7" t="s">
        <v>11</v>
      </c>
      <c r="D4047" s="7" t="s">
        <v>83</v>
      </c>
      <c r="E4047" s="7">
        <v>2</v>
      </c>
      <c r="F4047" s="7" cm="1">
        <f t="array" ref="F4047">_xlfn.XLOOKUP(SALES!$D4047,TRIM(Table5[PRODUCTS]),Table5[SELLING PRICE])</f>
        <v>28000</v>
      </c>
      <c r="G4047" s="7">
        <f t="shared" si="126"/>
        <v>56000</v>
      </c>
      <c r="H4047" s="6" t="str">
        <f t="shared" si="127"/>
        <v>Jul</v>
      </c>
      <c r="I4047" s="7">
        <f>YEAR(SALES!$A4047)</f>
        <v>2025</v>
      </c>
    </row>
    <row r="4048" spans="1:9" x14ac:dyDescent="0.35">
      <c r="A4048" s="5" t="s">
        <v>1057</v>
      </c>
      <c r="B4048" s="5" t="s">
        <v>1056</v>
      </c>
      <c r="C4048" s="5" t="s">
        <v>11</v>
      </c>
      <c r="D4048" s="5" t="s">
        <v>83</v>
      </c>
      <c r="E4048" s="5">
        <v>7</v>
      </c>
      <c r="F4048" s="5" cm="1">
        <f t="array" ref="F4048">_xlfn.XLOOKUP(SALES!$D4048,TRIM(Table5[PRODUCTS]),Table5[SELLING PRICE])</f>
        <v>28000</v>
      </c>
      <c r="G4048" s="5">
        <f t="shared" si="126"/>
        <v>196000</v>
      </c>
      <c r="H4048" s="6" t="str">
        <f t="shared" si="127"/>
        <v>Jul</v>
      </c>
      <c r="I4048" s="5">
        <f>YEAR(SALES!$A4048)</f>
        <v>2025</v>
      </c>
    </row>
    <row r="4049" spans="1:9" x14ac:dyDescent="0.35">
      <c r="A4049" s="7" t="s">
        <v>1005</v>
      </c>
      <c r="B4049" s="7" t="s">
        <v>1008</v>
      </c>
      <c r="C4049" s="7" t="s">
        <v>11</v>
      </c>
      <c r="D4049" s="7" t="s">
        <v>83</v>
      </c>
      <c r="E4049" s="7">
        <v>2</v>
      </c>
      <c r="F4049" s="7" cm="1">
        <f t="array" ref="F4049">_xlfn.XLOOKUP(SALES!$D4049,TRIM(Table5[PRODUCTS]),Table5[SELLING PRICE])</f>
        <v>28000</v>
      </c>
      <c r="G4049" s="7">
        <f t="shared" si="126"/>
        <v>56000</v>
      </c>
      <c r="H4049" s="6" t="str">
        <f t="shared" si="127"/>
        <v>Aug</v>
      </c>
      <c r="I4049" s="5">
        <f>YEAR(SALES!$A4049)</f>
        <v>2025</v>
      </c>
    </row>
    <row r="4050" spans="1:9" x14ac:dyDescent="0.35">
      <c r="A4050" s="5" t="s">
        <v>963</v>
      </c>
      <c r="B4050" s="5" t="s">
        <v>967</v>
      </c>
      <c r="C4050" s="5" t="s">
        <v>11</v>
      </c>
      <c r="D4050" s="5" t="s">
        <v>83</v>
      </c>
      <c r="E4050" s="5">
        <v>15</v>
      </c>
      <c r="F4050" s="5" cm="1">
        <f t="array" ref="F4050">_xlfn.XLOOKUP(SALES!$D4050,TRIM(Table5[PRODUCTS]),Table5[SELLING PRICE])</f>
        <v>28000</v>
      </c>
      <c r="G4050" s="5">
        <f t="shared" si="126"/>
        <v>420000</v>
      </c>
      <c r="H4050" s="6" t="str">
        <f t="shared" si="127"/>
        <v>Aug</v>
      </c>
      <c r="I4050" s="5">
        <f>YEAR(SALES!$A4050)</f>
        <v>2025</v>
      </c>
    </row>
    <row r="4051" spans="1:9" x14ac:dyDescent="0.35">
      <c r="A4051" s="7" t="s">
        <v>918</v>
      </c>
      <c r="B4051" s="7" t="s">
        <v>920</v>
      </c>
      <c r="C4051" s="7" t="s">
        <v>11</v>
      </c>
      <c r="D4051" s="7" t="s">
        <v>83</v>
      </c>
      <c r="E4051" s="7">
        <v>9</v>
      </c>
      <c r="F4051" s="7" cm="1">
        <f t="array" ref="F4051">_xlfn.XLOOKUP(SALES!$D4051,TRIM(Table5[PRODUCTS]),Table5[SELLING PRICE])</f>
        <v>28000</v>
      </c>
      <c r="G4051" s="7">
        <f t="shared" si="126"/>
        <v>252000</v>
      </c>
      <c r="H4051" s="6" t="str">
        <f t="shared" si="127"/>
        <v>Aug</v>
      </c>
      <c r="I4051" s="5">
        <f>YEAR(SALES!$A4051)</f>
        <v>2025</v>
      </c>
    </row>
    <row r="4052" spans="1:9" x14ac:dyDescent="0.35">
      <c r="A4052" s="5" t="s">
        <v>898</v>
      </c>
      <c r="B4052" s="5" t="s">
        <v>902</v>
      </c>
      <c r="C4052" s="5" t="s">
        <v>11</v>
      </c>
      <c r="D4052" s="5" t="s">
        <v>83</v>
      </c>
      <c r="E4052" s="5">
        <v>11</v>
      </c>
      <c r="F4052" s="5" cm="1">
        <f t="array" ref="F4052">_xlfn.XLOOKUP(SALES!$D4052,TRIM(Table5[PRODUCTS]),Table5[SELLING PRICE])</f>
        <v>28000</v>
      </c>
      <c r="G4052" s="5">
        <f t="shared" si="126"/>
        <v>308000</v>
      </c>
      <c r="H4052" s="6" t="str">
        <f t="shared" si="127"/>
        <v>Aug</v>
      </c>
      <c r="I4052" s="5">
        <f>YEAR(SALES!$A4052)</f>
        <v>2025</v>
      </c>
    </row>
    <row r="4053" spans="1:9" x14ac:dyDescent="0.35">
      <c r="A4053" s="7" t="s">
        <v>866</v>
      </c>
      <c r="B4053" s="7" t="s">
        <v>868</v>
      </c>
      <c r="C4053" s="7" t="s">
        <v>11</v>
      </c>
      <c r="D4053" s="7" t="s">
        <v>83</v>
      </c>
      <c r="E4053" s="7">
        <v>2</v>
      </c>
      <c r="F4053" s="7" cm="1">
        <f t="array" ref="F4053">_xlfn.XLOOKUP(SALES!$D4053,TRIM(Table5[PRODUCTS]),Table5[SELLING PRICE])</f>
        <v>28000</v>
      </c>
      <c r="G4053" s="7">
        <f t="shared" si="126"/>
        <v>56000</v>
      </c>
      <c r="H4053" s="6" t="str">
        <f t="shared" si="127"/>
        <v>Aug</v>
      </c>
      <c r="I4053" s="7">
        <f>YEAR(SALES!$A4053)</f>
        <v>2025</v>
      </c>
    </row>
    <row r="4054" spans="1:9" x14ac:dyDescent="0.35">
      <c r="A4054" s="5" t="s">
        <v>774</v>
      </c>
      <c r="B4054" s="5" t="s">
        <v>773</v>
      </c>
      <c r="C4054" s="5" t="s">
        <v>11</v>
      </c>
      <c r="D4054" s="5" t="s">
        <v>83</v>
      </c>
      <c r="E4054" s="5">
        <v>7</v>
      </c>
      <c r="F4054" s="5" cm="1">
        <f t="array" ref="F4054">_xlfn.XLOOKUP(SALES!$D4054,TRIM(Table5[PRODUCTS]),Table5[SELLING PRICE])</f>
        <v>28000</v>
      </c>
      <c r="G4054" s="5">
        <f t="shared" si="126"/>
        <v>196000</v>
      </c>
      <c r="H4054" s="6" t="str">
        <f t="shared" si="127"/>
        <v>Sept</v>
      </c>
      <c r="I4054" s="5">
        <f>YEAR(SALES!$A4054)</f>
        <v>2025</v>
      </c>
    </row>
    <row r="4055" spans="1:9" x14ac:dyDescent="0.35">
      <c r="A4055" s="7" t="s">
        <v>743</v>
      </c>
      <c r="B4055" s="7" t="s">
        <v>742</v>
      </c>
      <c r="C4055" s="7" t="s">
        <v>11</v>
      </c>
      <c r="D4055" s="7" t="s">
        <v>83</v>
      </c>
      <c r="E4055" s="7">
        <v>14</v>
      </c>
      <c r="F4055" s="7" cm="1">
        <f t="array" ref="F4055">_xlfn.XLOOKUP(SALES!$D4055,TRIM(Table5[PRODUCTS]),Table5[SELLING PRICE])</f>
        <v>28000</v>
      </c>
      <c r="G4055" s="7">
        <f t="shared" si="126"/>
        <v>392000</v>
      </c>
      <c r="H4055" s="6" t="str">
        <f t="shared" si="127"/>
        <v>Sept</v>
      </c>
      <c r="I4055" s="5">
        <f>YEAR(SALES!$A4055)</f>
        <v>2025</v>
      </c>
    </row>
    <row r="4056" spans="1:9" x14ac:dyDescent="0.35">
      <c r="A4056" s="5" t="s">
        <v>714</v>
      </c>
      <c r="B4056" s="5" t="s">
        <v>716</v>
      </c>
      <c r="C4056" s="5" t="s">
        <v>11</v>
      </c>
      <c r="D4056" s="5" t="s">
        <v>83</v>
      </c>
      <c r="E4056" s="5">
        <v>9</v>
      </c>
      <c r="F4056" s="5" cm="1">
        <f t="array" ref="F4056">_xlfn.XLOOKUP(SALES!$D4056,TRIM(Table5[PRODUCTS]),Table5[SELLING PRICE])</f>
        <v>28000</v>
      </c>
      <c r="G4056" s="5">
        <f t="shared" si="126"/>
        <v>252000</v>
      </c>
      <c r="H4056" s="6" t="str">
        <f t="shared" si="127"/>
        <v>Sept</v>
      </c>
      <c r="I4056" s="5">
        <f>YEAR(SALES!$A4056)</f>
        <v>2025</v>
      </c>
    </row>
    <row r="4057" spans="1:9" x14ac:dyDescent="0.35">
      <c r="A4057" s="7" t="s">
        <v>714</v>
      </c>
      <c r="B4057" s="7" t="s">
        <v>713</v>
      </c>
      <c r="C4057" s="7" t="s">
        <v>11</v>
      </c>
      <c r="D4057" s="7" t="s">
        <v>83</v>
      </c>
      <c r="E4057" s="7">
        <v>15</v>
      </c>
      <c r="F4057" s="7" cm="1">
        <f t="array" ref="F4057">_xlfn.XLOOKUP(SALES!$D4057,TRIM(Table5[PRODUCTS]),Table5[SELLING PRICE])</f>
        <v>28000</v>
      </c>
      <c r="G4057" s="7">
        <f t="shared" si="126"/>
        <v>420000</v>
      </c>
      <c r="H4057" s="6" t="str">
        <f t="shared" si="127"/>
        <v>Sept</v>
      </c>
      <c r="I4057" s="5">
        <f>YEAR(SALES!$A4057)</f>
        <v>2025</v>
      </c>
    </row>
    <row r="4058" spans="1:9" x14ac:dyDescent="0.35">
      <c r="A4058" s="5" t="s">
        <v>645</v>
      </c>
      <c r="B4058" s="5" t="s">
        <v>646</v>
      </c>
      <c r="C4058" s="5" t="s">
        <v>11</v>
      </c>
      <c r="D4058" s="5" t="s">
        <v>83</v>
      </c>
      <c r="E4058" s="5">
        <v>15</v>
      </c>
      <c r="F4058" s="5" cm="1">
        <f t="array" ref="F4058">_xlfn.XLOOKUP(SALES!$D4058,TRIM(Table5[PRODUCTS]),Table5[SELLING PRICE])</f>
        <v>28000</v>
      </c>
      <c r="G4058" s="5">
        <f t="shared" si="126"/>
        <v>420000</v>
      </c>
      <c r="H4058" s="6" t="str">
        <f t="shared" si="127"/>
        <v>Oct</v>
      </c>
      <c r="I4058" s="5">
        <f>YEAR(SALES!$A4058)</f>
        <v>2025</v>
      </c>
    </row>
    <row r="4059" spans="1:9" x14ac:dyDescent="0.35">
      <c r="A4059" s="7" t="s">
        <v>528</v>
      </c>
      <c r="B4059" s="7" t="s">
        <v>527</v>
      </c>
      <c r="C4059" s="7" t="s">
        <v>11</v>
      </c>
      <c r="D4059" s="7" t="s">
        <v>83</v>
      </c>
      <c r="E4059" s="7">
        <v>14</v>
      </c>
      <c r="F4059" s="7" cm="1">
        <f t="array" ref="F4059">_xlfn.XLOOKUP(SALES!$D4059,TRIM(Table5[PRODUCTS]),Table5[SELLING PRICE])</f>
        <v>28000</v>
      </c>
      <c r="G4059" s="7">
        <f t="shared" si="126"/>
        <v>392000</v>
      </c>
      <c r="H4059" s="6" t="str">
        <f t="shared" si="127"/>
        <v>Oct</v>
      </c>
      <c r="I4059" s="7">
        <f>YEAR(SALES!$A4059)</f>
        <v>2025</v>
      </c>
    </row>
    <row r="4060" spans="1:9" x14ac:dyDescent="0.35">
      <c r="A4060" s="5" t="s">
        <v>487</v>
      </c>
      <c r="B4060" s="5" t="s">
        <v>491</v>
      </c>
      <c r="C4060" s="5" t="s">
        <v>11</v>
      </c>
      <c r="D4060" s="5" t="s">
        <v>83</v>
      </c>
      <c r="E4060" s="5">
        <v>3</v>
      </c>
      <c r="F4060" s="5" cm="1">
        <f t="array" ref="F4060">_xlfn.XLOOKUP(SALES!$D4060,TRIM(Table5[PRODUCTS]),Table5[SELLING PRICE])</f>
        <v>28000</v>
      </c>
      <c r="G4060" s="5">
        <f t="shared" si="126"/>
        <v>84000</v>
      </c>
      <c r="H4060" s="6" t="str">
        <f t="shared" si="127"/>
        <v>Oct</v>
      </c>
      <c r="I4060" s="5">
        <f>YEAR(SALES!$A4060)</f>
        <v>2025</v>
      </c>
    </row>
    <row r="4061" spans="1:9" x14ac:dyDescent="0.35">
      <c r="A4061" s="7" t="s">
        <v>462</v>
      </c>
      <c r="B4061" s="7" t="s">
        <v>464</v>
      </c>
      <c r="C4061" s="7" t="s">
        <v>11</v>
      </c>
      <c r="D4061" s="7" t="s">
        <v>83</v>
      </c>
      <c r="E4061" s="7">
        <v>5</v>
      </c>
      <c r="F4061" s="7" cm="1">
        <f t="array" ref="F4061">_xlfn.XLOOKUP(SALES!$D4061,TRIM(Table5[PRODUCTS]),Table5[SELLING PRICE])</f>
        <v>28000</v>
      </c>
      <c r="G4061" s="7">
        <f t="shared" si="126"/>
        <v>140000</v>
      </c>
      <c r="H4061" s="6" t="str">
        <f t="shared" si="127"/>
        <v>Oct</v>
      </c>
      <c r="I4061" s="5">
        <f>YEAR(SALES!$A4061)</f>
        <v>2025</v>
      </c>
    </row>
    <row r="4062" spans="1:9" x14ac:dyDescent="0.35">
      <c r="A4062" s="5" t="s">
        <v>399</v>
      </c>
      <c r="B4062" s="5" t="s">
        <v>401</v>
      </c>
      <c r="C4062" s="5" t="s">
        <v>11</v>
      </c>
      <c r="D4062" s="5" t="s">
        <v>83</v>
      </c>
      <c r="E4062" s="5">
        <v>5</v>
      </c>
      <c r="F4062" s="5" cm="1">
        <f t="array" ref="F4062">_xlfn.XLOOKUP(SALES!$D4062,TRIM(Table5[PRODUCTS]),Table5[SELLING PRICE])</f>
        <v>28000</v>
      </c>
      <c r="G4062" s="5">
        <f t="shared" si="126"/>
        <v>140000</v>
      </c>
      <c r="H4062" s="6" t="str">
        <f t="shared" si="127"/>
        <v>Nov</v>
      </c>
      <c r="I4062" s="5">
        <f>YEAR(SALES!$A4062)</f>
        <v>2025</v>
      </c>
    </row>
    <row r="4063" spans="1:9" x14ac:dyDescent="0.35">
      <c r="A4063" s="7" t="s">
        <v>344</v>
      </c>
      <c r="B4063" s="7" t="s">
        <v>343</v>
      </c>
      <c r="C4063" s="7" t="s">
        <v>11</v>
      </c>
      <c r="D4063" s="7" t="s">
        <v>83</v>
      </c>
      <c r="E4063" s="7">
        <v>3</v>
      </c>
      <c r="F4063" s="7" cm="1">
        <f t="array" ref="F4063">_xlfn.XLOOKUP(SALES!$D4063,TRIM(Table5[PRODUCTS]),Table5[SELLING PRICE])</f>
        <v>28000</v>
      </c>
      <c r="G4063" s="7">
        <f t="shared" si="126"/>
        <v>84000</v>
      </c>
      <c r="H4063" s="6" t="str">
        <f t="shared" si="127"/>
        <v>Nov</v>
      </c>
      <c r="I4063" s="5">
        <f>YEAR(SALES!$A4063)</f>
        <v>2025</v>
      </c>
    </row>
    <row r="4064" spans="1:9" x14ac:dyDescent="0.35">
      <c r="A4064" s="5" t="s">
        <v>295</v>
      </c>
      <c r="B4064" s="5" t="s">
        <v>297</v>
      </c>
      <c r="C4064" s="5" t="s">
        <v>11</v>
      </c>
      <c r="D4064" s="5" t="s">
        <v>83</v>
      </c>
      <c r="E4064" s="5">
        <v>7</v>
      </c>
      <c r="F4064" s="5" cm="1">
        <f t="array" ref="F4064">_xlfn.XLOOKUP(SALES!$D4064,TRIM(Table5[PRODUCTS]),Table5[SELLING PRICE])</f>
        <v>28000</v>
      </c>
      <c r="G4064" s="5">
        <f t="shared" si="126"/>
        <v>196000</v>
      </c>
      <c r="H4064" s="6" t="str">
        <f t="shared" si="127"/>
        <v>Nov</v>
      </c>
      <c r="I4064" s="5">
        <f>YEAR(SALES!$A4064)</f>
        <v>2025</v>
      </c>
    </row>
    <row r="4065" spans="1:9" x14ac:dyDescent="0.35">
      <c r="A4065" s="7" t="s">
        <v>106</v>
      </c>
      <c r="B4065" s="7" t="s">
        <v>107</v>
      </c>
      <c r="C4065" s="7" t="s">
        <v>11</v>
      </c>
      <c r="D4065" s="7" t="s">
        <v>83</v>
      </c>
      <c r="E4065" s="7">
        <v>14</v>
      </c>
      <c r="F4065" s="7" cm="1">
        <f t="array" ref="F4065">_xlfn.XLOOKUP(SALES!$D4065,TRIM(Table5[PRODUCTS]),Table5[SELLING PRICE])</f>
        <v>28000</v>
      </c>
      <c r="G4065" s="7">
        <f t="shared" si="126"/>
        <v>392000</v>
      </c>
      <c r="H4065" s="6" t="str">
        <f t="shared" si="127"/>
        <v>Dec</v>
      </c>
      <c r="I4065" s="7">
        <f>YEAR(SALES!$A4065)</f>
        <v>2025</v>
      </c>
    </row>
    <row r="4066" spans="1:9" x14ac:dyDescent="0.35">
      <c r="A4066" s="5" t="s">
        <v>75</v>
      </c>
      <c r="B4066" s="5" t="s">
        <v>84</v>
      </c>
      <c r="C4066" s="5" t="s">
        <v>11</v>
      </c>
      <c r="D4066" s="5" t="s">
        <v>83</v>
      </c>
      <c r="E4066" s="5">
        <v>9</v>
      </c>
      <c r="F4066" s="5" cm="1">
        <f t="array" ref="F4066">_xlfn.XLOOKUP(SALES!$D4066,TRIM(Table5[PRODUCTS]),Table5[SELLING PRICE])</f>
        <v>28000</v>
      </c>
      <c r="G4066" s="5">
        <f t="shared" si="126"/>
        <v>252000</v>
      </c>
      <c r="H4066" s="6" t="str">
        <f t="shared" si="127"/>
        <v>Dec</v>
      </c>
      <c r="I4066" s="5">
        <f>YEAR(SALES!$A4066)</f>
        <v>2025</v>
      </c>
    </row>
    <row r="4067" spans="1:9" x14ac:dyDescent="0.35">
      <c r="A4067" s="7" t="s">
        <v>7136</v>
      </c>
      <c r="B4067" s="7" t="s">
        <v>7138</v>
      </c>
      <c r="C4067" s="7" t="s">
        <v>30</v>
      </c>
      <c r="D4067" s="7" t="s">
        <v>99</v>
      </c>
      <c r="E4067" s="7">
        <v>4</v>
      </c>
      <c r="F4067" s="7" cm="1">
        <f t="array" ref="F4067">_xlfn.XLOOKUP(SALES!$D4067,TRIM(Table5[PRODUCTS]),Table5[SELLING PRICE])</f>
        <v>3500</v>
      </c>
      <c r="G4067" s="7">
        <f t="shared" si="126"/>
        <v>14000</v>
      </c>
      <c r="H4067" s="6" t="str">
        <f t="shared" si="127"/>
        <v>Jan</v>
      </c>
      <c r="I4067" s="5">
        <f>YEAR(SALES!$A4067)</f>
        <v>2023</v>
      </c>
    </row>
    <row r="4068" spans="1:9" x14ac:dyDescent="0.35">
      <c r="A4068" s="5" t="s">
        <v>6920</v>
      </c>
      <c r="B4068" s="5" t="s">
        <v>6919</v>
      </c>
      <c r="C4068" s="5" t="s">
        <v>30</v>
      </c>
      <c r="D4068" s="5" t="s">
        <v>99</v>
      </c>
      <c r="E4068" s="5">
        <v>9</v>
      </c>
      <c r="F4068" s="5" cm="1">
        <f t="array" ref="F4068">_xlfn.XLOOKUP(SALES!$D4068,TRIM(Table5[PRODUCTS]),Table5[SELLING PRICE])</f>
        <v>3500</v>
      </c>
      <c r="G4068" s="5">
        <f t="shared" si="126"/>
        <v>31500</v>
      </c>
      <c r="H4068" s="6" t="str">
        <f t="shared" si="127"/>
        <v>Feb</v>
      </c>
      <c r="I4068" s="5">
        <f>YEAR(SALES!$A4068)</f>
        <v>2023</v>
      </c>
    </row>
    <row r="4069" spans="1:9" x14ac:dyDescent="0.35">
      <c r="A4069" s="7" t="s">
        <v>6902</v>
      </c>
      <c r="B4069" s="7" t="s">
        <v>6913</v>
      </c>
      <c r="C4069" s="7" t="s">
        <v>30</v>
      </c>
      <c r="D4069" s="7" t="s">
        <v>99</v>
      </c>
      <c r="E4069" s="7">
        <v>11</v>
      </c>
      <c r="F4069" s="7" cm="1">
        <f t="array" ref="F4069">_xlfn.XLOOKUP(SALES!$D4069,TRIM(Table5[PRODUCTS]),Table5[SELLING PRICE])</f>
        <v>3500</v>
      </c>
      <c r="G4069" s="7">
        <f t="shared" si="126"/>
        <v>38500</v>
      </c>
      <c r="H4069" s="6" t="str">
        <f t="shared" si="127"/>
        <v>Feb</v>
      </c>
      <c r="I4069" s="5">
        <f>YEAR(SALES!$A4069)</f>
        <v>2023</v>
      </c>
    </row>
    <row r="4070" spans="1:9" x14ac:dyDescent="0.35">
      <c r="A4070" s="5" t="s">
        <v>6809</v>
      </c>
      <c r="B4070" s="5" t="s">
        <v>6813</v>
      </c>
      <c r="C4070" s="5" t="s">
        <v>30</v>
      </c>
      <c r="D4070" s="5" t="s">
        <v>99</v>
      </c>
      <c r="E4070" s="5">
        <v>11</v>
      </c>
      <c r="F4070" s="5" cm="1">
        <f t="array" ref="F4070">_xlfn.XLOOKUP(SALES!$D4070,TRIM(Table5[PRODUCTS]),Table5[SELLING PRICE])</f>
        <v>3500</v>
      </c>
      <c r="G4070" s="5">
        <f t="shared" si="126"/>
        <v>38500</v>
      </c>
      <c r="H4070" s="6" t="str">
        <f t="shared" si="127"/>
        <v>Feb</v>
      </c>
      <c r="I4070" s="5">
        <f>YEAR(SALES!$A4070)</f>
        <v>2023</v>
      </c>
    </row>
    <row r="4071" spans="1:9" x14ac:dyDescent="0.35">
      <c r="A4071" s="7" t="s">
        <v>6809</v>
      </c>
      <c r="B4071" s="7" t="s">
        <v>6808</v>
      </c>
      <c r="C4071" s="7" t="s">
        <v>30</v>
      </c>
      <c r="D4071" s="7" t="s">
        <v>99</v>
      </c>
      <c r="E4071" s="7">
        <v>4</v>
      </c>
      <c r="F4071" s="7" cm="1">
        <f t="array" ref="F4071">_xlfn.XLOOKUP(SALES!$D4071,TRIM(Table5[PRODUCTS]),Table5[SELLING PRICE])</f>
        <v>3500</v>
      </c>
      <c r="G4071" s="7">
        <f t="shared" si="126"/>
        <v>14000</v>
      </c>
      <c r="H4071" s="6" t="str">
        <f t="shared" si="127"/>
        <v>Feb</v>
      </c>
      <c r="I4071" s="7">
        <f>YEAR(SALES!$A4071)</f>
        <v>2023</v>
      </c>
    </row>
    <row r="4072" spans="1:9" x14ac:dyDescent="0.35">
      <c r="A4072" s="5" t="s">
        <v>6800</v>
      </c>
      <c r="B4072" s="5" t="s">
        <v>6799</v>
      </c>
      <c r="C4072" s="5" t="s">
        <v>30</v>
      </c>
      <c r="D4072" s="5" t="s">
        <v>99</v>
      </c>
      <c r="E4072" s="5">
        <v>5</v>
      </c>
      <c r="F4072" s="5" cm="1">
        <f t="array" ref="F4072">_xlfn.XLOOKUP(SALES!$D4072,TRIM(Table5[PRODUCTS]),Table5[SELLING PRICE])</f>
        <v>3500</v>
      </c>
      <c r="G4072" s="5">
        <f t="shared" si="126"/>
        <v>17500</v>
      </c>
      <c r="H4072" s="6" t="str">
        <f t="shared" si="127"/>
        <v>Feb</v>
      </c>
      <c r="I4072" s="5">
        <f>YEAR(SALES!$A4072)</f>
        <v>2023</v>
      </c>
    </row>
    <row r="4073" spans="1:9" x14ac:dyDescent="0.35">
      <c r="A4073" s="7" t="s">
        <v>6793</v>
      </c>
      <c r="B4073" s="7" t="s">
        <v>6798</v>
      </c>
      <c r="C4073" s="7" t="s">
        <v>30</v>
      </c>
      <c r="D4073" s="7" t="s">
        <v>99</v>
      </c>
      <c r="E4073" s="7">
        <v>10</v>
      </c>
      <c r="F4073" s="7" cm="1">
        <f t="array" ref="F4073">_xlfn.XLOOKUP(SALES!$D4073,TRIM(Table5[PRODUCTS]),Table5[SELLING PRICE])</f>
        <v>3500</v>
      </c>
      <c r="G4073" s="7">
        <f t="shared" si="126"/>
        <v>35000</v>
      </c>
      <c r="H4073" s="6" t="str">
        <f t="shared" si="127"/>
        <v>Feb</v>
      </c>
      <c r="I4073" s="5">
        <f>YEAR(SALES!$A4073)</f>
        <v>2023</v>
      </c>
    </row>
    <row r="4074" spans="1:9" x14ac:dyDescent="0.35">
      <c r="A4074" s="5" t="s">
        <v>6501</v>
      </c>
      <c r="B4074" s="5" t="s">
        <v>6500</v>
      </c>
      <c r="C4074" s="5" t="s">
        <v>30</v>
      </c>
      <c r="D4074" s="5" t="s">
        <v>99</v>
      </c>
      <c r="E4074" s="5">
        <v>7</v>
      </c>
      <c r="F4074" s="5" cm="1">
        <f t="array" ref="F4074">_xlfn.XLOOKUP(SALES!$D4074,TRIM(Table5[PRODUCTS]),Table5[SELLING PRICE])</f>
        <v>3500</v>
      </c>
      <c r="G4074" s="5">
        <f t="shared" si="126"/>
        <v>24500</v>
      </c>
      <c r="H4074" s="6" t="str">
        <f t="shared" si="127"/>
        <v>Apr</v>
      </c>
      <c r="I4074" s="5">
        <f>YEAR(SALES!$A4074)</f>
        <v>2023</v>
      </c>
    </row>
    <row r="4075" spans="1:9" x14ac:dyDescent="0.35">
      <c r="A4075" s="7" t="s">
        <v>6324</v>
      </c>
      <c r="B4075" s="7" t="s">
        <v>6329</v>
      </c>
      <c r="C4075" s="7" t="s">
        <v>30</v>
      </c>
      <c r="D4075" s="7" t="s">
        <v>99</v>
      </c>
      <c r="E4075" s="7">
        <v>1</v>
      </c>
      <c r="F4075" s="7" cm="1">
        <f t="array" ref="F4075">_xlfn.XLOOKUP(SALES!$D4075,TRIM(Table5[PRODUCTS]),Table5[SELLING PRICE])</f>
        <v>3500</v>
      </c>
      <c r="G4075" s="7">
        <f t="shared" si="126"/>
        <v>3500</v>
      </c>
      <c r="H4075" s="6" t="str">
        <f t="shared" si="127"/>
        <v>Apr</v>
      </c>
      <c r="I4075" s="5">
        <f>YEAR(SALES!$A4075)</f>
        <v>2023</v>
      </c>
    </row>
    <row r="4076" spans="1:9" x14ac:dyDescent="0.35">
      <c r="A4076" s="5" t="s">
        <v>6021</v>
      </c>
      <c r="B4076" s="5" t="s">
        <v>6025</v>
      </c>
      <c r="C4076" s="5" t="s">
        <v>30</v>
      </c>
      <c r="D4076" s="5" t="s">
        <v>99</v>
      </c>
      <c r="E4076" s="5">
        <v>7</v>
      </c>
      <c r="F4076" s="5" cm="1">
        <f t="array" ref="F4076">_xlfn.XLOOKUP(SALES!$D4076,TRIM(Table5[PRODUCTS]),Table5[SELLING PRICE])</f>
        <v>3500</v>
      </c>
      <c r="G4076" s="5">
        <f t="shared" si="126"/>
        <v>24500</v>
      </c>
      <c r="H4076" s="6" t="str">
        <f t="shared" si="127"/>
        <v>Jun</v>
      </c>
      <c r="I4076" s="5">
        <f>YEAR(SALES!$A4076)</f>
        <v>2023</v>
      </c>
    </row>
    <row r="4077" spans="1:9" x14ac:dyDescent="0.35">
      <c r="A4077" s="7" t="s">
        <v>5887</v>
      </c>
      <c r="B4077" s="7" t="s">
        <v>5889</v>
      </c>
      <c r="C4077" s="7" t="s">
        <v>30</v>
      </c>
      <c r="D4077" s="7" t="s">
        <v>99</v>
      </c>
      <c r="E4077" s="7">
        <v>8</v>
      </c>
      <c r="F4077" s="7" cm="1">
        <f t="array" ref="F4077">_xlfn.XLOOKUP(SALES!$D4077,TRIM(Table5[PRODUCTS]),Table5[SELLING PRICE])</f>
        <v>3500</v>
      </c>
      <c r="G4077" s="7">
        <f t="shared" si="126"/>
        <v>28000</v>
      </c>
      <c r="H4077" s="6" t="str">
        <f t="shared" si="127"/>
        <v>Jul</v>
      </c>
      <c r="I4077" s="7">
        <f>YEAR(SALES!$A4077)</f>
        <v>2023</v>
      </c>
    </row>
    <row r="4078" spans="1:9" x14ac:dyDescent="0.35">
      <c r="A4078" s="5" t="s">
        <v>5865</v>
      </c>
      <c r="B4078" s="5" t="s">
        <v>5867</v>
      </c>
      <c r="C4078" s="5" t="s">
        <v>30</v>
      </c>
      <c r="D4078" s="5" t="s">
        <v>99</v>
      </c>
      <c r="E4078" s="5">
        <v>10</v>
      </c>
      <c r="F4078" s="5" cm="1">
        <f t="array" ref="F4078">_xlfn.XLOOKUP(SALES!$D4078,TRIM(Table5[PRODUCTS]),Table5[SELLING PRICE])</f>
        <v>3500</v>
      </c>
      <c r="G4078" s="5">
        <f t="shared" si="126"/>
        <v>35000</v>
      </c>
      <c r="H4078" s="6" t="str">
        <f t="shared" si="127"/>
        <v>Jul</v>
      </c>
      <c r="I4078" s="5">
        <f>YEAR(SALES!$A4078)</f>
        <v>2023</v>
      </c>
    </row>
    <row r="4079" spans="1:9" x14ac:dyDescent="0.35">
      <c r="A4079" s="7" t="s">
        <v>5566</v>
      </c>
      <c r="B4079" s="7" t="s">
        <v>5568</v>
      </c>
      <c r="C4079" s="7" t="s">
        <v>30</v>
      </c>
      <c r="D4079" s="7" t="s">
        <v>99</v>
      </c>
      <c r="E4079" s="7">
        <v>4</v>
      </c>
      <c r="F4079" s="7" cm="1">
        <f t="array" ref="F4079">_xlfn.XLOOKUP(SALES!$D4079,TRIM(Table5[PRODUCTS]),Table5[SELLING PRICE])</f>
        <v>3500</v>
      </c>
      <c r="G4079" s="7">
        <f t="shared" si="126"/>
        <v>14000</v>
      </c>
      <c r="H4079" s="6" t="str">
        <f t="shared" si="127"/>
        <v>Aug</v>
      </c>
      <c r="I4079" s="5">
        <f>YEAR(SALES!$A4079)</f>
        <v>2023</v>
      </c>
    </row>
    <row r="4080" spans="1:9" x14ac:dyDescent="0.35">
      <c r="A4080" s="5" t="s">
        <v>5540</v>
      </c>
      <c r="B4080" s="5" t="s">
        <v>5539</v>
      </c>
      <c r="C4080" s="5" t="s">
        <v>30</v>
      </c>
      <c r="D4080" s="5" t="s">
        <v>99</v>
      </c>
      <c r="E4080" s="5">
        <v>4</v>
      </c>
      <c r="F4080" s="5" cm="1">
        <f t="array" ref="F4080">_xlfn.XLOOKUP(SALES!$D4080,TRIM(Table5[PRODUCTS]),Table5[SELLING PRICE])</f>
        <v>3500</v>
      </c>
      <c r="G4080" s="5">
        <f t="shared" si="126"/>
        <v>14000</v>
      </c>
      <c r="H4080" s="6" t="str">
        <f t="shared" si="127"/>
        <v>Aug</v>
      </c>
      <c r="I4080" s="5">
        <f>YEAR(SALES!$A4080)</f>
        <v>2023</v>
      </c>
    </row>
    <row r="4081" spans="1:9" x14ac:dyDescent="0.35">
      <c r="A4081" s="7" t="s">
        <v>5400</v>
      </c>
      <c r="B4081" s="7" t="s">
        <v>5406</v>
      </c>
      <c r="C4081" s="7" t="s">
        <v>30</v>
      </c>
      <c r="D4081" s="7" t="s">
        <v>99</v>
      </c>
      <c r="E4081" s="7">
        <v>13</v>
      </c>
      <c r="F4081" s="7" cm="1">
        <f t="array" ref="F4081">_xlfn.XLOOKUP(SALES!$D4081,TRIM(Table5[PRODUCTS]),Table5[SELLING PRICE])</f>
        <v>3500</v>
      </c>
      <c r="G4081" s="7">
        <f t="shared" si="126"/>
        <v>45500</v>
      </c>
      <c r="H4081" s="6" t="str">
        <f t="shared" si="127"/>
        <v>Sept</v>
      </c>
      <c r="I4081" s="5">
        <f>YEAR(SALES!$A4081)</f>
        <v>2023</v>
      </c>
    </row>
    <row r="4082" spans="1:9" x14ac:dyDescent="0.35">
      <c r="A4082" s="5" t="s">
        <v>5075</v>
      </c>
      <c r="B4082" s="5" t="s">
        <v>5074</v>
      </c>
      <c r="C4082" s="5" t="s">
        <v>30</v>
      </c>
      <c r="D4082" s="5" t="s">
        <v>99</v>
      </c>
      <c r="E4082" s="5">
        <v>12</v>
      </c>
      <c r="F4082" s="5" cm="1">
        <f t="array" ref="F4082">_xlfn.XLOOKUP(SALES!$D4082,TRIM(Table5[PRODUCTS]),Table5[SELLING PRICE])</f>
        <v>3500</v>
      </c>
      <c r="G4082" s="5">
        <f t="shared" si="126"/>
        <v>42000</v>
      </c>
      <c r="H4082" s="6" t="str">
        <f t="shared" si="127"/>
        <v>Nov</v>
      </c>
      <c r="I4082" s="5">
        <f>YEAR(SALES!$A4082)</f>
        <v>2023</v>
      </c>
    </row>
    <row r="4083" spans="1:9" x14ac:dyDescent="0.35">
      <c r="A4083" s="7" t="s">
        <v>5001</v>
      </c>
      <c r="B4083" s="7" t="s">
        <v>5006</v>
      </c>
      <c r="C4083" s="7" t="s">
        <v>30</v>
      </c>
      <c r="D4083" s="7" t="s">
        <v>99</v>
      </c>
      <c r="E4083" s="7">
        <v>14</v>
      </c>
      <c r="F4083" s="7" cm="1">
        <f t="array" ref="F4083">_xlfn.XLOOKUP(SALES!$D4083,TRIM(Table5[PRODUCTS]),Table5[SELLING PRICE])</f>
        <v>3500</v>
      </c>
      <c r="G4083" s="7">
        <f t="shared" si="126"/>
        <v>49000</v>
      </c>
      <c r="H4083" s="6" t="str">
        <f t="shared" si="127"/>
        <v>Nov</v>
      </c>
      <c r="I4083" s="7">
        <f>YEAR(SALES!$A4083)</f>
        <v>2023</v>
      </c>
    </row>
    <row r="4084" spans="1:9" x14ac:dyDescent="0.35">
      <c r="A4084" s="5" t="s">
        <v>4912</v>
      </c>
      <c r="B4084" s="5" t="s">
        <v>4915</v>
      </c>
      <c r="C4084" s="5" t="s">
        <v>30</v>
      </c>
      <c r="D4084" s="5" t="s">
        <v>99</v>
      </c>
      <c r="E4084" s="5">
        <v>4</v>
      </c>
      <c r="F4084" s="5" cm="1">
        <f t="array" ref="F4084">_xlfn.XLOOKUP(SALES!$D4084,TRIM(Table5[PRODUCTS]),Table5[SELLING PRICE])</f>
        <v>3500</v>
      </c>
      <c r="G4084" s="5">
        <f t="shared" si="126"/>
        <v>14000</v>
      </c>
      <c r="H4084" s="6" t="str">
        <f t="shared" si="127"/>
        <v>Dec</v>
      </c>
      <c r="I4084" s="5">
        <f>YEAR(SALES!$A4084)</f>
        <v>2023</v>
      </c>
    </row>
    <row r="4085" spans="1:9" x14ac:dyDescent="0.35">
      <c r="A4085" s="7" t="s">
        <v>4833</v>
      </c>
      <c r="B4085" s="7" t="s">
        <v>4832</v>
      </c>
      <c r="C4085" s="7" t="s">
        <v>30</v>
      </c>
      <c r="D4085" s="7" t="s">
        <v>99</v>
      </c>
      <c r="E4085" s="7">
        <v>7</v>
      </c>
      <c r="F4085" s="7" cm="1">
        <f t="array" ref="F4085">_xlfn.XLOOKUP(SALES!$D4085,TRIM(Table5[PRODUCTS]),Table5[SELLING PRICE])</f>
        <v>3500</v>
      </c>
      <c r="G4085" s="7">
        <f t="shared" si="126"/>
        <v>24500</v>
      </c>
      <c r="H4085" s="6" t="str">
        <f t="shared" si="127"/>
        <v>Dec</v>
      </c>
      <c r="I4085" s="5">
        <f>YEAR(SALES!$A4085)</f>
        <v>2023</v>
      </c>
    </row>
    <row r="4086" spans="1:9" x14ac:dyDescent="0.35">
      <c r="A4086" s="5" t="s">
        <v>4595</v>
      </c>
      <c r="B4086" s="5" t="s">
        <v>4603</v>
      </c>
      <c r="C4086" s="5" t="s">
        <v>30</v>
      </c>
      <c r="D4086" s="5" t="s">
        <v>99</v>
      </c>
      <c r="E4086" s="5">
        <v>11</v>
      </c>
      <c r="F4086" s="5" cm="1">
        <f t="array" ref="F4086">_xlfn.XLOOKUP(SALES!$D4086,TRIM(Table5[PRODUCTS]),Table5[SELLING PRICE])</f>
        <v>3500</v>
      </c>
      <c r="G4086" s="5">
        <f t="shared" si="126"/>
        <v>38500</v>
      </c>
      <c r="H4086" s="6" t="str">
        <f t="shared" si="127"/>
        <v>Jan</v>
      </c>
      <c r="I4086" s="5">
        <f>YEAR(SALES!$A4086)</f>
        <v>2024</v>
      </c>
    </row>
    <row r="4087" spans="1:9" x14ac:dyDescent="0.35">
      <c r="A4087" s="7" t="s">
        <v>4129</v>
      </c>
      <c r="B4087" s="7" t="s">
        <v>4131</v>
      </c>
      <c r="C4087" s="7" t="s">
        <v>30</v>
      </c>
      <c r="D4087" s="7" t="s">
        <v>99</v>
      </c>
      <c r="E4087" s="7">
        <v>7</v>
      </c>
      <c r="F4087" s="7" cm="1">
        <f t="array" ref="F4087">_xlfn.XLOOKUP(SALES!$D4087,TRIM(Table5[PRODUCTS]),Table5[SELLING PRICE])</f>
        <v>3500</v>
      </c>
      <c r="G4087" s="7">
        <f t="shared" si="126"/>
        <v>24500</v>
      </c>
      <c r="H4087" s="6" t="str">
        <f t="shared" si="127"/>
        <v>Apr</v>
      </c>
      <c r="I4087" s="5">
        <f>YEAR(SALES!$A4087)</f>
        <v>2024</v>
      </c>
    </row>
    <row r="4088" spans="1:9" x14ac:dyDescent="0.35">
      <c r="A4088" s="5" t="s">
        <v>4002</v>
      </c>
      <c r="B4088" s="5" t="s">
        <v>4003</v>
      </c>
      <c r="C4088" s="5" t="s">
        <v>30</v>
      </c>
      <c r="D4088" s="5" t="s">
        <v>99</v>
      </c>
      <c r="E4088" s="5">
        <v>8</v>
      </c>
      <c r="F4088" s="5" cm="1">
        <f t="array" ref="F4088">_xlfn.XLOOKUP(SALES!$D4088,TRIM(Table5[PRODUCTS]),Table5[SELLING PRICE])</f>
        <v>3500</v>
      </c>
      <c r="G4088" s="5">
        <f t="shared" si="126"/>
        <v>28000</v>
      </c>
      <c r="H4088" s="6" t="str">
        <f t="shared" si="127"/>
        <v>Apr</v>
      </c>
      <c r="I4088" s="5">
        <f>YEAR(SALES!$A4088)</f>
        <v>2024</v>
      </c>
    </row>
    <row r="4089" spans="1:9" x14ac:dyDescent="0.35">
      <c r="A4089" s="7" t="s">
        <v>3935</v>
      </c>
      <c r="B4089" s="7" t="s">
        <v>3938</v>
      </c>
      <c r="C4089" s="7" t="s">
        <v>30</v>
      </c>
      <c r="D4089" s="7" t="s">
        <v>99</v>
      </c>
      <c r="E4089" s="7">
        <v>5</v>
      </c>
      <c r="F4089" s="7" cm="1">
        <f t="array" ref="F4089">_xlfn.XLOOKUP(SALES!$D4089,TRIM(Table5[PRODUCTS]),Table5[SELLING PRICE])</f>
        <v>3500</v>
      </c>
      <c r="G4089" s="7">
        <f t="shared" si="126"/>
        <v>17500</v>
      </c>
      <c r="H4089" s="6" t="str">
        <f t="shared" si="127"/>
        <v>May</v>
      </c>
      <c r="I4089" s="7">
        <f>YEAR(SALES!$A4089)</f>
        <v>2024</v>
      </c>
    </row>
    <row r="4090" spans="1:9" x14ac:dyDescent="0.35">
      <c r="A4090" s="5" t="s">
        <v>3711</v>
      </c>
      <c r="B4090" s="5" t="s">
        <v>3714</v>
      </c>
      <c r="C4090" s="5" t="s">
        <v>30</v>
      </c>
      <c r="D4090" s="5" t="s">
        <v>99</v>
      </c>
      <c r="E4090" s="5">
        <v>4</v>
      </c>
      <c r="F4090" s="5" cm="1">
        <f t="array" ref="F4090">_xlfn.XLOOKUP(SALES!$D4090,TRIM(Table5[PRODUCTS]),Table5[SELLING PRICE])</f>
        <v>3500</v>
      </c>
      <c r="G4090" s="5">
        <f t="shared" si="126"/>
        <v>14000</v>
      </c>
      <c r="H4090" s="6" t="str">
        <f t="shared" si="127"/>
        <v>Jun</v>
      </c>
      <c r="I4090" s="5">
        <f>YEAR(SALES!$A4090)</f>
        <v>2024</v>
      </c>
    </row>
    <row r="4091" spans="1:9" x14ac:dyDescent="0.35">
      <c r="A4091" s="7" t="s">
        <v>3692</v>
      </c>
      <c r="B4091" s="7" t="s">
        <v>3696</v>
      </c>
      <c r="C4091" s="7" t="s">
        <v>30</v>
      </c>
      <c r="D4091" s="7" t="s">
        <v>99</v>
      </c>
      <c r="E4091" s="7">
        <v>2</v>
      </c>
      <c r="F4091" s="7" cm="1">
        <f t="array" ref="F4091">_xlfn.XLOOKUP(SALES!$D4091,TRIM(Table5[PRODUCTS]),Table5[SELLING PRICE])</f>
        <v>3500</v>
      </c>
      <c r="G4091" s="7">
        <f t="shared" si="126"/>
        <v>7000</v>
      </c>
      <c r="H4091" s="6" t="str">
        <f t="shared" si="127"/>
        <v>Jun</v>
      </c>
      <c r="I4091" s="5">
        <f>YEAR(SALES!$A4091)</f>
        <v>2024</v>
      </c>
    </row>
    <row r="4092" spans="1:9" x14ac:dyDescent="0.35">
      <c r="A4092" s="5" t="s">
        <v>3503</v>
      </c>
      <c r="B4092" s="5" t="s">
        <v>3506</v>
      </c>
      <c r="C4092" s="5" t="s">
        <v>30</v>
      </c>
      <c r="D4092" s="5" t="s">
        <v>99</v>
      </c>
      <c r="E4092" s="5">
        <v>3</v>
      </c>
      <c r="F4092" s="5" cm="1">
        <f t="array" ref="F4092">_xlfn.XLOOKUP(SALES!$D4092,TRIM(Table5[PRODUCTS]),Table5[SELLING PRICE])</f>
        <v>3500</v>
      </c>
      <c r="G4092" s="5">
        <f t="shared" si="126"/>
        <v>10500</v>
      </c>
      <c r="H4092" s="6" t="str">
        <f t="shared" si="127"/>
        <v>Jul</v>
      </c>
      <c r="I4092" s="5">
        <f>YEAR(SALES!$A4092)</f>
        <v>2024</v>
      </c>
    </row>
    <row r="4093" spans="1:9" x14ac:dyDescent="0.35">
      <c r="A4093" s="7" t="s">
        <v>3400</v>
      </c>
      <c r="B4093" s="7" t="s">
        <v>3404</v>
      </c>
      <c r="C4093" s="7" t="s">
        <v>30</v>
      </c>
      <c r="D4093" s="7" t="s">
        <v>99</v>
      </c>
      <c r="E4093" s="7">
        <v>7</v>
      </c>
      <c r="F4093" s="7" cm="1">
        <f t="array" ref="F4093">_xlfn.XLOOKUP(SALES!$D4093,TRIM(Table5[PRODUCTS]),Table5[SELLING PRICE])</f>
        <v>3500</v>
      </c>
      <c r="G4093" s="7">
        <f t="shared" si="126"/>
        <v>24500</v>
      </c>
      <c r="H4093" s="6" t="str">
        <f t="shared" si="127"/>
        <v>Jul</v>
      </c>
      <c r="I4093" s="5">
        <f>YEAR(SALES!$A4093)</f>
        <v>2024</v>
      </c>
    </row>
    <row r="4094" spans="1:9" x14ac:dyDescent="0.35">
      <c r="A4094" s="5" t="s">
        <v>3281</v>
      </c>
      <c r="B4094" s="5" t="s">
        <v>3286</v>
      </c>
      <c r="C4094" s="5" t="s">
        <v>30</v>
      </c>
      <c r="D4094" s="5" t="s">
        <v>99</v>
      </c>
      <c r="E4094" s="5">
        <v>2</v>
      </c>
      <c r="F4094" s="5" cm="1">
        <f t="array" ref="F4094">_xlfn.XLOOKUP(SALES!$D4094,TRIM(Table5[PRODUCTS]),Table5[SELLING PRICE])</f>
        <v>3500</v>
      </c>
      <c r="G4094" s="5">
        <f t="shared" si="126"/>
        <v>7000</v>
      </c>
      <c r="H4094" s="6" t="str">
        <f t="shared" si="127"/>
        <v>Aug</v>
      </c>
      <c r="I4094" s="5">
        <f>YEAR(SALES!$A4094)</f>
        <v>2024</v>
      </c>
    </row>
    <row r="4095" spans="1:9" x14ac:dyDescent="0.35">
      <c r="A4095" s="7" t="s">
        <v>3200</v>
      </c>
      <c r="B4095" s="7" t="s">
        <v>3199</v>
      </c>
      <c r="C4095" s="7" t="s">
        <v>30</v>
      </c>
      <c r="D4095" s="7" t="s">
        <v>99</v>
      </c>
      <c r="E4095" s="7">
        <v>10</v>
      </c>
      <c r="F4095" s="7" cm="1">
        <f t="array" ref="F4095">_xlfn.XLOOKUP(SALES!$D4095,TRIM(Table5[PRODUCTS]),Table5[SELLING PRICE])</f>
        <v>3500</v>
      </c>
      <c r="G4095" s="7">
        <f t="shared" si="126"/>
        <v>35000</v>
      </c>
      <c r="H4095" s="6" t="str">
        <f t="shared" si="127"/>
        <v>Sept</v>
      </c>
      <c r="I4095" s="7">
        <f>YEAR(SALES!$A4095)</f>
        <v>2024</v>
      </c>
    </row>
    <row r="4096" spans="1:9" x14ac:dyDescent="0.35">
      <c r="A4096" s="5" t="s">
        <v>3113</v>
      </c>
      <c r="B4096" s="5" t="s">
        <v>3119</v>
      </c>
      <c r="C4096" s="5" t="s">
        <v>30</v>
      </c>
      <c r="D4096" s="5" t="s">
        <v>99</v>
      </c>
      <c r="E4096" s="5">
        <v>9</v>
      </c>
      <c r="F4096" s="5" cm="1">
        <f t="array" ref="F4096">_xlfn.XLOOKUP(SALES!$D4096,TRIM(Table5[PRODUCTS]),Table5[SELLING PRICE])</f>
        <v>3500</v>
      </c>
      <c r="G4096" s="5">
        <f t="shared" si="126"/>
        <v>31500</v>
      </c>
      <c r="H4096" s="6" t="str">
        <f t="shared" si="127"/>
        <v>Sept</v>
      </c>
      <c r="I4096" s="5">
        <f>YEAR(SALES!$A4096)</f>
        <v>2024</v>
      </c>
    </row>
    <row r="4097" spans="1:9" x14ac:dyDescent="0.35">
      <c r="A4097" s="7" t="s">
        <v>3081</v>
      </c>
      <c r="B4097" s="7" t="s">
        <v>3084</v>
      </c>
      <c r="C4097" s="7" t="s">
        <v>30</v>
      </c>
      <c r="D4097" s="7" t="s">
        <v>99</v>
      </c>
      <c r="E4097" s="7">
        <v>4</v>
      </c>
      <c r="F4097" s="7" cm="1">
        <f t="array" ref="F4097">_xlfn.XLOOKUP(SALES!$D4097,TRIM(Table5[PRODUCTS]),Table5[SELLING PRICE])</f>
        <v>3500</v>
      </c>
      <c r="G4097" s="7">
        <f t="shared" si="126"/>
        <v>14000</v>
      </c>
      <c r="H4097" s="6" t="str">
        <f t="shared" si="127"/>
        <v>Sept</v>
      </c>
      <c r="I4097" s="5">
        <f>YEAR(SALES!$A4097)</f>
        <v>2024</v>
      </c>
    </row>
    <row r="4098" spans="1:9" x14ac:dyDescent="0.35">
      <c r="A4098" s="5" t="s">
        <v>2967</v>
      </c>
      <c r="B4098" s="5" t="s">
        <v>2970</v>
      </c>
      <c r="C4098" s="5" t="s">
        <v>30</v>
      </c>
      <c r="D4098" s="5" t="s">
        <v>99</v>
      </c>
      <c r="E4098" s="5">
        <v>13</v>
      </c>
      <c r="F4098" s="5" cm="1">
        <f t="array" ref="F4098">_xlfn.XLOOKUP(SALES!$D4098,TRIM(Table5[PRODUCTS]),Table5[SELLING PRICE])</f>
        <v>3500</v>
      </c>
      <c r="G4098" s="5">
        <f t="shared" ref="G4098:G4161" si="128">PRODUCT(E4098:F4098)</f>
        <v>45500</v>
      </c>
      <c r="H4098" s="6" t="str">
        <f t="shared" ref="H4098:H4161" si="129">TEXT(A4098, "mmm")</f>
        <v>Oct</v>
      </c>
      <c r="I4098" s="5">
        <f>YEAR(SALES!$A4098)</f>
        <v>2024</v>
      </c>
    </row>
    <row r="4099" spans="1:9" x14ac:dyDescent="0.35">
      <c r="A4099" s="7" t="s">
        <v>2746</v>
      </c>
      <c r="B4099" s="7" t="s">
        <v>2748</v>
      </c>
      <c r="C4099" s="7" t="s">
        <v>30</v>
      </c>
      <c r="D4099" s="7" t="s">
        <v>99</v>
      </c>
      <c r="E4099" s="7">
        <v>4</v>
      </c>
      <c r="F4099" s="7" cm="1">
        <f t="array" ref="F4099">_xlfn.XLOOKUP(SALES!$D4099,TRIM(Table5[PRODUCTS]),Table5[SELLING PRICE])</f>
        <v>3500</v>
      </c>
      <c r="G4099" s="7">
        <f t="shared" si="128"/>
        <v>14000</v>
      </c>
      <c r="H4099" s="6" t="str">
        <f t="shared" si="129"/>
        <v>Nov</v>
      </c>
      <c r="I4099" s="5">
        <f>YEAR(SALES!$A4099)</f>
        <v>2024</v>
      </c>
    </row>
    <row r="4100" spans="1:9" x14ac:dyDescent="0.35">
      <c r="A4100" s="5" t="s">
        <v>2728</v>
      </c>
      <c r="B4100" s="5" t="s">
        <v>2733</v>
      </c>
      <c r="C4100" s="5" t="s">
        <v>30</v>
      </c>
      <c r="D4100" s="5" t="s">
        <v>99</v>
      </c>
      <c r="E4100" s="5">
        <v>6</v>
      </c>
      <c r="F4100" s="5" cm="1">
        <f t="array" ref="F4100">_xlfn.XLOOKUP(SALES!$D4100,TRIM(Table5[PRODUCTS]),Table5[SELLING PRICE])</f>
        <v>3500</v>
      </c>
      <c r="G4100" s="5">
        <f t="shared" si="128"/>
        <v>21000</v>
      </c>
      <c r="H4100" s="6" t="str">
        <f t="shared" si="129"/>
        <v>Nov</v>
      </c>
      <c r="I4100" s="5">
        <f>YEAR(SALES!$A4100)</f>
        <v>2024</v>
      </c>
    </row>
    <row r="4101" spans="1:9" x14ac:dyDescent="0.35">
      <c r="A4101" s="7" t="s">
        <v>2426</v>
      </c>
      <c r="B4101" s="7" t="s">
        <v>2428</v>
      </c>
      <c r="C4101" s="7" t="s">
        <v>30</v>
      </c>
      <c r="D4101" s="7" t="s">
        <v>99</v>
      </c>
      <c r="E4101" s="7">
        <v>15</v>
      </c>
      <c r="F4101" s="7" cm="1">
        <f t="array" ref="F4101">_xlfn.XLOOKUP(SALES!$D4101,TRIM(Table5[PRODUCTS]),Table5[SELLING PRICE])</f>
        <v>3500</v>
      </c>
      <c r="G4101" s="7">
        <f t="shared" si="128"/>
        <v>52500</v>
      </c>
      <c r="H4101" s="6" t="str">
        <f t="shared" si="129"/>
        <v>Jan</v>
      </c>
      <c r="I4101" s="7">
        <f>YEAR(SALES!$A4101)</f>
        <v>2025</v>
      </c>
    </row>
    <row r="4102" spans="1:9" x14ac:dyDescent="0.35">
      <c r="A4102" s="5" t="s">
        <v>2253</v>
      </c>
      <c r="B4102" s="5" t="s">
        <v>2260</v>
      </c>
      <c r="C4102" s="5" t="s">
        <v>30</v>
      </c>
      <c r="D4102" s="5" t="s">
        <v>99</v>
      </c>
      <c r="E4102" s="5">
        <v>4</v>
      </c>
      <c r="F4102" s="5" cm="1">
        <f t="array" ref="F4102">_xlfn.XLOOKUP(SALES!$D4102,TRIM(Table5[PRODUCTS]),Table5[SELLING PRICE])</f>
        <v>3500</v>
      </c>
      <c r="G4102" s="5">
        <f t="shared" si="128"/>
        <v>14000</v>
      </c>
      <c r="H4102" s="6" t="str">
        <f t="shared" si="129"/>
        <v>Jan</v>
      </c>
      <c r="I4102" s="5">
        <f>YEAR(SALES!$A4102)</f>
        <v>2025</v>
      </c>
    </row>
    <row r="4103" spans="1:9" x14ac:dyDescent="0.35">
      <c r="A4103" s="7" t="s">
        <v>2101</v>
      </c>
      <c r="B4103" s="7" t="s">
        <v>2102</v>
      </c>
      <c r="C4103" s="7" t="s">
        <v>30</v>
      </c>
      <c r="D4103" s="7" t="s">
        <v>99</v>
      </c>
      <c r="E4103" s="7">
        <v>14</v>
      </c>
      <c r="F4103" s="7" cm="1">
        <f t="array" ref="F4103">_xlfn.XLOOKUP(SALES!$D4103,TRIM(Table5[PRODUCTS]),Table5[SELLING PRICE])</f>
        <v>3500</v>
      </c>
      <c r="G4103" s="7">
        <f t="shared" si="128"/>
        <v>49000</v>
      </c>
      <c r="H4103" s="6" t="str">
        <f t="shared" si="129"/>
        <v>Feb</v>
      </c>
      <c r="I4103" s="5">
        <f>YEAR(SALES!$A4103)</f>
        <v>2025</v>
      </c>
    </row>
    <row r="4104" spans="1:9" x14ac:dyDescent="0.35">
      <c r="A4104" s="5" t="s">
        <v>1994</v>
      </c>
      <c r="B4104" s="5" t="s">
        <v>2001</v>
      </c>
      <c r="C4104" s="5" t="s">
        <v>30</v>
      </c>
      <c r="D4104" s="5" t="s">
        <v>99</v>
      </c>
      <c r="E4104" s="5">
        <v>3</v>
      </c>
      <c r="F4104" s="5" cm="1">
        <f t="array" ref="F4104">_xlfn.XLOOKUP(SALES!$D4104,TRIM(Table5[PRODUCTS]),Table5[SELLING PRICE])</f>
        <v>3500</v>
      </c>
      <c r="G4104" s="5">
        <f t="shared" si="128"/>
        <v>10500</v>
      </c>
      <c r="H4104" s="6" t="str">
        <f t="shared" si="129"/>
        <v>Mar</v>
      </c>
      <c r="I4104" s="5">
        <f>YEAR(SALES!$A4104)</f>
        <v>2025</v>
      </c>
    </row>
    <row r="4105" spans="1:9" x14ac:dyDescent="0.35">
      <c r="A4105" s="7" t="s">
        <v>1939</v>
      </c>
      <c r="B4105" s="7" t="s">
        <v>1941</v>
      </c>
      <c r="C4105" s="7" t="s">
        <v>30</v>
      </c>
      <c r="D4105" s="7" t="s">
        <v>99</v>
      </c>
      <c r="E4105" s="7">
        <v>9</v>
      </c>
      <c r="F4105" s="7" cm="1">
        <f t="array" ref="F4105">_xlfn.XLOOKUP(SALES!$D4105,TRIM(Table5[PRODUCTS]),Table5[SELLING PRICE])</f>
        <v>3500</v>
      </c>
      <c r="G4105" s="7">
        <f t="shared" si="128"/>
        <v>31500</v>
      </c>
      <c r="H4105" s="6" t="str">
        <f t="shared" si="129"/>
        <v>Mar</v>
      </c>
      <c r="I4105" s="5">
        <f>YEAR(SALES!$A4105)</f>
        <v>2025</v>
      </c>
    </row>
    <row r="4106" spans="1:9" x14ac:dyDescent="0.35">
      <c r="A4106" s="5" t="s">
        <v>1712</v>
      </c>
      <c r="B4106" s="5" t="s">
        <v>1723</v>
      </c>
      <c r="C4106" s="5" t="s">
        <v>30</v>
      </c>
      <c r="D4106" s="5" t="s">
        <v>99</v>
      </c>
      <c r="E4106" s="5">
        <v>6</v>
      </c>
      <c r="F4106" s="5" cm="1">
        <f t="array" ref="F4106">_xlfn.XLOOKUP(SALES!$D4106,TRIM(Table5[PRODUCTS]),Table5[SELLING PRICE])</f>
        <v>3500</v>
      </c>
      <c r="G4106" s="5">
        <f t="shared" si="128"/>
        <v>21000</v>
      </c>
      <c r="H4106" s="6" t="str">
        <f t="shared" si="129"/>
        <v>Apr</v>
      </c>
      <c r="I4106" s="5">
        <f>YEAR(SALES!$A4106)</f>
        <v>2025</v>
      </c>
    </row>
    <row r="4107" spans="1:9" x14ac:dyDescent="0.35">
      <c r="A4107" s="7" t="s">
        <v>1662</v>
      </c>
      <c r="B4107" s="7" t="s">
        <v>1661</v>
      </c>
      <c r="C4107" s="7" t="s">
        <v>30</v>
      </c>
      <c r="D4107" s="7" t="s">
        <v>99</v>
      </c>
      <c r="E4107" s="7">
        <v>13</v>
      </c>
      <c r="F4107" s="7" cm="1">
        <f t="array" ref="F4107">_xlfn.XLOOKUP(SALES!$D4107,TRIM(Table5[PRODUCTS]),Table5[SELLING PRICE])</f>
        <v>3500</v>
      </c>
      <c r="G4107" s="7">
        <f t="shared" si="128"/>
        <v>45500</v>
      </c>
      <c r="H4107" s="6" t="str">
        <f t="shared" si="129"/>
        <v>Apr</v>
      </c>
      <c r="I4107" s="7">
        <f>YEAR(SALES!$A4107)</f>
        <v>2025</v>
      </c>
    </row>
    <row r="4108" spans="1:9" x14ac:dyDescent="0.35">
      <c r="A4108" s="5" t="s">
        <v>1566</v>
      </c>
      <c r="B4108" s="5" t="s">
        <v>1570</v>
      </c>
      <c r="C4108" s="5" t="s">
        <v>30</v>
      </c>
      <c r="D4108" s="5" t="s">
        <v>99</v>
      </c>
      <c r="E4108" s="5">
        <v>2</v>
      </c>
      <c r="F4108" s="5" cm="1">
        <f t="array" ref="F4108">_xlfn.XLOOKUP(SALES!$D4108,TRIM(Table5[PRODUCTS]),Table5[SELLING PRICE])</f>
        <v>3500</v>
      </c>
      <c r="G4108" s="5">
        <f t="shared" si="128"/>
        <v>7000</v>
      </c>
      <c r="H4108" s="6" t="str">
        <f t="shared" si="129"/>
        <v>May</v>
      </c>
      <c r="I4108" s="5">
        <f>YEAR(SALES!$A4108)</f>
        <v>2025</v>
      </c>
    </row>
    <row r="4109" spans="1:9" x14ac:dyDescent="0.35">
      <c r="A4109" s="7" t="s">
        <v>1546</v>
      </c>
      <c r="B4109" s="7" t="s">
        <v>1545</v>
      </c>
      <c r="C4109" s="7" t="s">
        <v>30</v>
      </c>
      <c r="D4109" s="7" t="s">
        <v>99</v>
      </c>
      <c r="E4109" s="7">
        <v>5</v>
      </c>
      <c r="F4109" s="7" cm="1">
        <f t="array" ref="F4109">_xlfn.XLOOKUP(SALES!$D4109,TRIM(Table5[PRODUCTS]),Table5[SELLING PRICE])</f>
        <v>3500</v>
      </c>
      <c r="G4109" s="7">
        <f t="shared" si="128"/>
        <v>17500</v>
      </c>
      <c r="H4109" s="6" t="str">
        <f t="shared" si="129"/>
        <v>May</v>
      </c>
      <c r="I4109" s="5">
        <f>YEAR(SALES!$A4109)</f>
        <v>2025</v>
      </c>
    </row>
    <row r="4110" spans="1:9" x14ac:dyDescent="0.35">
      <c r="A4110" s="5" t="s">
        <v>1426</v>
      </c>
      <c r="B4110" s="5" t="s">
        <v>1428</v>
      </c>
      <c r="C4110" s="5" t="s">
        <v>30</v>
      </c>
      <c r="D4110" s="5" t="s">
        <v>99</v>
      </c>
      <c r="E4110" s="5">
        <v>12</v>
      </c>
      <c r="F4110" s="5" cm="1">
        <f t="array" ref="F4110">_xlfn.XLOOKUP(SALES!$D4110,TRIM(Table5[PRODUCTS]),Table5[SELLING PRICE])</f>
        <v>3500</v>
      </c>
      <c r="G4110" s="5">
        <f t="shared" si="128"/>
        <v>42000</v>
      </c>
      <c r="H4110" s="6" t="str">
        <f t="shared" si="129"/>
        <v>Jun</v>
      </c>
      <c r="I4110" s="5">
        <f>YEAR(SALES!$A4110)</f>
        <v>2025</v>
      </c>
    </row>
    <row r="4111" spans="1:9" x14ac:dyDescent="0.35">
      <c r="A4111" s="7" t="s">
        <v>1168</v>
      </c>
      <c r="B4111" s="7" t="s">
        <v>1173</v>
      </c>
      <c r="C4111" s="7" t="s">
        <v>30</v>
      </c>
      <c r="D4111" s="7" t="s">
        <v>99</v>
      </c>
      <c r="E4111" s="7">
        <v>14</v>
      </c>
      <c r="F4111" s="7" cm="1">
        <f t="array" ref="F4111">_xlfn.XLOOKUP(SALES!$D4111,TRIM(Table5[PRODUCTS]),Table5[SELLING PRICE])</f>
        <v>3500</v>
      </c>
      <c r="G4111" s="7">
        <f t="shared" si="128"/>
        <v>49000</v>
      </c>
      <c r="H4111" s="6" t="str">
        <f t="shared" si="129"/>
        <v>Jul</v>
      </c>
      <c r="I4111" s="5">
        <f>YEAR(SALES!$A4111)</f>
        <v>2025</v>
      </c>
    </row>
    <row r="4112" spans="1:9" x14ac:dyDescent="0.35">
      <c r="A4112" s="5" t="s">
        <v>1162</v>
      </c>
      <c r="B4112" s="5" t="s">
        <v>1161</v>
      </c>
      <c r="C4112" s="5" t="s">
        <v>30</v>
      </c>
      <c r="D4112" s="5" t="s">
        <v>99</v>
      </c>
      <c r="E4112" s="5">
        <v>9</v>
      </c>
      <c r="F4112" s="5" cm="1">
        <f t="array" ref="F4112">_xlfn.XLOOKUP(SALES!$D4112,TRIM(Table5[PRODUCTS]),Table5[SELLING PRICE])</f>
        <v>3500</v>
      </c>
      <c r="G4112" s="5">
        <f t="shared" si="128"/>
        <v>31500</v>
      </c>
      <c r="H4112" s="6" t="str">
        <f t="shared" si="129"/>
        <v>Jul</v>
      </c>
      <c r="I4112" s="5">
        <f>YEAR(SALES!$A4112)</f>
        <v>2025</v>
      </c>
    </row>
    <row r="4113" spans="1:9" x14ac:dyDescent="0.35">
      <c r="A4113" s="7" t="s">
        <v>1150</v>
      </c>
      <c r="B4113" s="7" t="s">
        <v>1155</v>
      </c>
      <c r="C4113" s="7" t="s">
        <v>30</v>
      </c>
      <c r="D4113" s="7" t="s">
        <v>99</v>
      </c>
      <c r="E4113" s="7">
        <v>4</v>
      </c>
      <c r="F4113" s="7" cm="1">
        <f t="array" ref="F4113">_xlfn.XLOOKUP(SALES!$D4113,TRIM(Table5[PRODUCTS]),Table5[SELLING PRICE])</f>
        <v>3500</v>
      </c>
      <c r="G4113" s="7">
        <f t="shared" si="128"/>
        <v>14000</v>
      </c>
      <c r="H4113" s="6" t="str">
        <f t="shared" si="129"/>
        <v>Jul</v>
      </c>
      <c r="I4113" s="7">
        <f>YEAR(SALES!$A4113)</f>
        <v>2025</v>
      </c>
    </row>
    <row r="4114" spans="1:9" x14ac:dyDescent="0.35">
      <c r="A4114" s="5" t="s">
        <v>1063</v>
      </c>
      <c r="B4114" s="5" t="s">
        <v>1065</v>
      </c>
      <c r="C4114" s="5" t="s">
        <v>30</v>
      </c>
      <c r="D4114" s="5" t="s">
        <v>99</v>
      </c>
      <c r="E4114" s="5">
        <v>5</v>
      </c>
      <c r="F4114" s="5" cm="1">
        <f t="array" ref="F4114">_xlfn.XLOOKUP(SALES!$D4114,TRIM(Table5[PRODUCTS]),Table5[SELLING PRICE])</f>
        <v>3500</v>
      </c>
      <c r="G4114" s="5">
        <f t="shared" si="128"/>
        <v>17500</v>
      </c>
      <c r="H4114" s="6" t="str">
        <f t="shared" si="129"/>
        <v>Jul</v>
      </c>
      <c r="I4114" s="5">
        <f>YEAR(SALES!$A4114)</f>
        <v>2025</v>
      </c>
    </row>
    <row r="4115" spans="1:9" x14ac:dyDescent="0.35">
      <c r="A4115" s="7" t="s">
        <v>1031</v>
      </c>
      <c r="B4115" s="7" t="s">
        <v>1030</v>
      </c>
      <c r="C4115" s="7" t="s">
        <v>30</v>
      </c>
      <c r="D4115" s="7" t="s">
        <v>99</v>
      </c>
      <c r="E4115" s="7">
        <v>4</v>
      </c>
      <c r="F4115" s="7" cm="1">
        <f t="array" ref="F4115">_xlfn.XLOOKUP(SALES!$D4115,TRIM(Table5[PRODUCTS]),Table5[SELLING PRICE])</f>
        <v>3500</v>
      </c>
      <c r="G4115" s="7">
        <f t="shared" si="128"/>
        <v>14000</v>
      </c>
      <c r="H4115" s="6" t="str">
        <f t="shared" si="129"/>
        <v>Aug</v>
      </c>
      <c r="I4115" s="5">
        <f>YEAR(SALES!$A4115)</f>
        <v>2025</v>
      </c>
    </row>
    <row r="4116" spans="1:9" x14ac:dyDescent="0.35">
      <c r="A4116" s="5" t="s">
        <v>1015</v>
      </c>
      <c r="B4116" s="5" t="s">
        <v>1018</v>
      </c>
      <c r="C4116" s="5" t="s">
        <v>30</v>
      </c>
      <c r="D4116" s="5" t="s">
        <v>99</v>
      </c>
      <c r="E4116" s="5">
        <v>6</v>
      </c>
      <c r="F4116" s="5" cm="1">
        <f t="array" ref="F4116">_xlfn.XLOOKUP(SALES!$D4116,TRIM(Table5[PRODUCTS]),Table5[SELLING PRICE])</f>
        <v>3500</v>
      </c>
      <c r="G4116" s="5">
        <f t="shared" si="128"/>
        <v>21000</v>
      </c>
      <c r="H4116" s="6" t="str">
        <f t="shared" si="129"/>
        <v>Aug</v>
      </c>
      <c r="I4116" s="5">
        <f>YEAR(SALES!$A4116)</f>
        <v>2025</v>
      </c>
    </row>
    <row r="4117" spans="1:9" x14ac:dyDescent="0.35">
      <c r="A4117" s="7" t="s">
        <v>1005</v>
      </c>
      <c r="B4117" s="7" t="s">
        <v>1012</v>
      </c>
      <c r="C4117" s="7" t="s">
        <v>30</v>
      </c>
      <c r="D4117" s="7" t="s">
        <v>99</v>
      </c>
      <c r="E4117" s="7">
        <v>11</v>
      </c>
      <c r="F4117" s="7" cm="1">
        <f t="array" ref="F4117">_xlfn.XLOOKUP(SALES!$D4117,TRIM(Table5[PRODUCTS]),Table5[SELLING PRICE])</f>
        <v>3500</v>
      </c>
      <c r="G4117" s="7">
        <f t="shared" si="128"/>
        <v>38500</v>
      </c>
      <c r="H4117" s="6" t="str">
        <f t="shared" si="129"/>
        <v>Aug</v>
      </c>
      <c r="I4117" s="5">
        <f>YEAR(SALES!$A4117)</f>
        <v>2025</v>
      </c>
    </row>
    <row r="4118" spans="1:9" x14ac:dyDescent="0.35">
      <c r="A4118" s="5" t="s">
        <v>999</v>
      </c>
      <c r="B4118" s="5" t="s">
        <v>1000</v>
      </c>
      <c r="C4118" s="5" t="s">
        <v>30</v>
      </c>
      <c r="D4118" s="5" t="s">
        <v>99</v>
      </c>
      <c r="E4118" s="5">
        <v>14</v>
      </c>
      <c r="F4118" s="5" cm="1">
        <f t="array" ref="F4118">_xlfn.XLOOKUP(SALES!$D4118,TRIM(Table5[PRODUCTS]),Table5[SELLING PRICE])</f>
        <v>3500</v>
      </c>
      <c r="G4118" s="5">
        <f t="shared" si="128"/>
        <v>49000</v>
      </c>
      <c r="H4118" s="6" t="str">
        <f t="shared" si="129"/>
        <v>Aug</v>
      </c>
      <c r="I4118" s="5">
        <f>YEAR(SALES!$A4118)</f>
        <v>2025</v>
      </c>
    </row>
    <row r="4119" spans="1:9" x14ac:dyDescent="0.35">
      <c r="A4119" s="7" t="s">
        <v>973</v>
      </c>
      <c r="B4119" s="7" t="s">
        <v>977</v>
      </c>
      <c r="C4119" s="7" t="s">
        <v>30</v>
      </c>
      <c r="D4119" s="7" t="s">
        <v>99</v>
      </c>
      <c r="E4119" s="7">
        <v>4</v>
      </c>
      <c r="F4119" s="7" cm="1">
        <f t="array" ref="F4119">_xlfn.XLOOKUP(SALES!$D4119,TRIM(Table5[PRODUCTS]),Table5[SELLING PRICE])</f>
        <v>3500</v>
      </c>
      <c r="G4119" s="7">
        <f t="shared" si="128"/>
        <v>14000</v>
      </c>
      <c r="H4119" s="6" t="str">
        <f t="shared" si="129"/>
        <v>Aug</v>
      </c>
      <c r="I4119" s="7">
        <f>YEAR(SALES!$A4119)</f>
        <v>2025</v>
      </c>
    </row>
    <row r="4120" spans="1:9" x14ac:dyDescent="0.35">
      <c r="A4120" s="5" t="s">
        <v>918</v>
      </c>
      <c r="B4120" s="5" t="s">
        <v>919</v>
      </c>
      <c r="C4120" s="5" t="s">
        <v>30</v>
      </c>
      <c r="D4120" s="5" t="s">
        <v>99</v>
      </c>
      <c r="E4120" s="5">
        <v>2</v>
      </c>
      <c r="F4120" s="5" cm="1">
        <f t="array" ref="F4120">_xlfn.XLOOKUP(SALES!$D4120,TRIM(Table5[PRODUCTS]),Table5[SELLING PRICE])</f>
        <v>3500</v>
      </c>
      <c r="G4120" s="5">
        <f t="shared" si="128"/>
        <v>7000</v>
      </c>
      <c r="H4120" s="6" t="str">
        <f t="shared" si="129"/>
        <v>Aug</v>
      </c>
      <c r="I4120" s="5">
        <f>YEAR(SALES!$A4120)</f>
        <v>2025</v>
      </c>
    </row>
    <row r="4121" spans="1:9" x14ac:dyDescent="0.35">
      <c r="A4121" s="7" t="s">
        <v>871</v>
      </c>
      <c r="B4121" s="7" t="s">
        <v>873</v>
      </c>
      <c r="C4121" s="7" t="s">
        <v>30</v>
      </c>
      <c r="D4121" s="7" t="s">
        <v>99</v>
      </c>
      <c r="E4121" s="7">
        <v>9</v>
      </c>
      <c r="F4121" s="7" cm="1">
        <f t="array" ref="F4121">_xlfn.XLOOKUP(SALES!$D4121,TRIM(Table5[PRODUCTS]),Table5[SELLING PRICE])</f>
        <v>3500</v>
      </c>
      <c r="G4121" s="7">
        <f t="shared" si="128"/>
        <v>31500</v>
      </c>
      <c r="H4121" s="6" t="str">
        <f t="shared" si="129"/>
        <v>Aug</v>
      </c>
      <c r="I4121" s="5">
        <f>YEAR(SALES!$A4121)</f>
        <v>2025</v>
      </c>
    </row>
    <row r="4122" spans="1:9" x14ac:dyDescent="0.35">
      <c r="A4122" s="5" t="s">
        <v>857</v>
      </c>
      <c r="B4122" s="5" t="s">
        <v>862</v>
      </c>
      <c r="C4122" s="5" t="s">
        <v>30</v>
      </c>
      <c r="D4122" s="5" t="s">
        <v>99</v>
      </c>
      <c r="E4122" s="5">
        <v>9</v>
      </c>
      <c r="F4122" s="5" cm="1">
        <f t="array" ref="F4122">_xlfn.XLOOKUP(SALES!$D4122,TRIM(Table5[PRODUCTS]),Table5[SELLING PRICE])</f>
        <v>3500</v>
      </c>
      <c r="G4122" s="5">
        <f t="shared" si="128"/>
        <v>31500</v>
      </c>
      <c r="H4122" s="6" t="str">
        <f t="shared" si="129"/>
        <v>Aug</v>
      </c>
      <c r="I4122" s="5">
        <f>YEAR(SALES!$A4122)</f>
        <v>2025</v>
      </c>
    </row>
    <row r="4123" spans="1:9" x14ac:dyDescent="0.35">
      <c r="A4123" s="7" t="s">
        <v>802</v>
      </c>
      <c r="B4123" s="7" t="s">
        <v>809</v>
      </c>
      <c r="C4123" s="7" t="s">
        <v>30</v>
      </c>
      <c r="D4123" s="7" t="s">
        <v>99</v>
      </c>
      <c r="E4123" s="7">
        <v>8</v>
      </c>
      <c r="F4123" s="7" cm="1">
        <f t="array" ref="F4123">_xlfn.XLOOKUP(SALES!$D4123,TRIM(Table5[PRODUCTS]),Table5[SELLING PRICE])</f>
        <v>3500</v>
      </c>
      <c r="G4123" s="7">
        <f t="shared" si="128"/>
        <v>28000</v>
      </c>
      <c r="H4123" s="6" t="str">
        <f t="shared" si="129"/>
        <v>Sept</v>
      </c>
      <c r="I4123" s="5">
        <f>YEAR(SALES!$A4123)</f>
        <v>2025</v>
      </c>
    </row>
    <row r="4124" spans="1:9" x14ac:dyDescent="0.35">
      <c r="A4124" s="5" t="s">
        <v>787</v>
      </c>
      <c r="B4124" s="5" t="s">
        <v>786</v>
      </c>
      <c r="C4124" s="5" t="s">
        <v>30</v>
      </c>
      <c r="D4124" s="5" t="s">
        <v>99</v>
      </c>
      <c r="E4124" s="5">
        <v>1</v>
      </c>
      <c r="F4124" s="5" cm="1">
        <f t="array" ref="F4124">_xlfn.XLOOKUP(SALES!$D4124,TRIM(Table5[PRODUCTS]),Table5[SELLING PRICE])</f>
        <v>3500</v>
      </c>
      <c r="G4124" s="5">
        <f t="shared" si="128"/>
        <v>3500</v>
      </c>
      <c r="H4124" s="6" t="str">
        <f t="shared" si="129"/>
        <v>Sept</v>
      </c>
      <c r="I4124" s="5">
        <f>YEAR(SALES!$A4124)</f>
        <v>2025</v>
      </c>
    </row>
    <row r="4125" spans="1:9" x14ac:dyDescent="0.35">
      <c r="A4125" s="7" t="s">
        <v>714</v>
      </c>
      <c r="B4125" s="7" t="s">
        <v>720</v>
      </c>
      <c r="C4125" s="7" t="s">
        <v>30</v>
      </c>
      <c r="D4125" s="7" t="s">
        <v>99</v>
      </c>
      <c r="E4125" s="7">
        <v>1</v>
      </c>
      <c r="F4125" s="7" cm="1">
        <f t="array" ref="F4125">_xlfn.XLOOKUP(SALES!$D4125,TRIM(Table5[PRODUCTS]),Table5[SELLING PRICE])</f>
        <v>3500</v>
      </c>
      <c r="G4125" s="7">
        <f t="shared" si="128"/>
        <v>3500</v>
      </c>
      <c r="H4125" s="6" t="str">
        <f t="shared" si="129"/>
        <v>Sept</v>
      </c>
      <c r="I4125" s="7">
        <f>YEAR(SALES!$A4125)</f>
        <v>2025</v>
      </c>
    </row>
    <row r="4126" spans="1:9" x14ac:dyDescent="0.35">
      <c r="A4126" s="5" t="s">
        <v>684</v>
      </c>
      <c r="B4126" s="5" t="s">
        <v>692</v>
      </c>
      <c r="C4126" s="5" t="s">
        <v>30</v>
      </c>
      <c r="D4126" s="5" t="s">
        <v>99</v>
      </c>
      <c r="E4126" s="5">
        <v>6</v>
      </c>
      <c r="F4126" s="5" cm="1">
        <f t="array" ref="F4126">_xlfn.XLOOKUP(SALES!$D4126,TRIM(Table5[PRODUCTS]),Table5[SELLING PRICE])</f>
        <v>3500</v>
      </c>
      <c r="G4126" s="5">
        <f t="shared" si="128"/>
        <v>21000</v>
      </c>
      <c r="H4126" s="6" t="str">
        <f t="shared" si="129"/>
        <v>Sept</v>
      </c>
      <c r="I4126" s="5">
        <f>YEAR(SALES!$A4126)</f>
        <v>2025</v>
      </c>
    </row>
    <row r="4127" spans="1:9" x14ac:dyDescent="0.35">
      <c r="A4127" s="7" t="s">
        <v>657</v>
      </c>
      <c r="B4127" s="7" t="s">
        <v>656</v>
      </c>
      <c r="C4127" s="7" t="s">
        <v>30</v>
      </c>
      <c r="D4127" s="7" t="s">
        <v>99</v>
      </c>
      <c r="E4127" s="7">
        <v>9</v>
      </c>
      <c r="F4127" s="7" cm="1">
        <f t="array" ref="F4127">_xlfn.XLOOKUP(SALES!$D4127,TRIM(Table5[PRODUCTS]),Table5[SELLING PRICE])</f>
        <v>3500</v>
      </c>
      <c r="G4127" s="7">
        <f t="shared" si="128"/>
        <v>31500</v>
      </c>
      <c r="H4127" s="6" t="str">
        <f t="shared" si="129"/>
        <v>Sept</v>
      </c>
      <c r="I4127" s="5">
        <f>YEAR(SALES!$A4127)</f>
        <v>2025</v>
      </c>
    </row>
    <row r="4128" spans="1:9" x14ac:dyDescent="0.35">
      <c r="A4128" s="5" t="s">
        <v>597</v>
      </c>
      <c r="B4128" s="5" t="s">
        <v>600</v>
      </c>
      <c r="C4128" s="5" t="s">
        <v>30</v>
      </c>
      <c r="D4128" s="5" t="s">
        <v>99</v>
      </c>
      <c r="E4128" s="5">
        <v>2</v>
      </c>
      <c r="F4128" s="5" cm="1">
        <f t="array" ref="F4128">_xlfn.XLOOKUP(SALES!$D4128,TRIM(Table5[PRODUCTS]),Table5[SELLING PRICE])</f>
        <v>3500</v>
      </c>
      <c r="G4128" s="5">
        <f t="shared" si="128"/>
        <v>7000</v>
      </c>
      <c r="H4128" s="6" t="str">
        <f t="shared" si="129"/>
        <v>Oct</v>
      </c>
      <c r="I4128" s="5">
        <f>YEAR(SALES!$A4128)</f>
        <v>2025</v>
      </c>
    </row>
    <row r="4129" spans="1:9" x14ac:dyDescent="0.35">
      <c r="A4129" s="7" t="s">
        <v>582</v>
      </c>
      <c r="B4129" s="7" t="s">
        <v>584</v>
      </c>
      <c r="C4129" s="7" t="s">
        <v>30</v>
      </c>
      <c r="D4129" s="7" t="s">
        <v>99</v>
      </c>
      <c r="E4129" s="7">
        <v>1</v>
      </c>
      <c r="F4129" s="7" cm="1">
        <f t="array" ref="F4129">_xlfn.XLOOKUP(SALES!$D4129,TRIM(Table5[PRODUCTS]),Table5[SELLING PRICE])</f>
        <v>3500</v>
      </c>
      <c r="G4129" s="7">
        <f t="shared" si="128"/>
        <v>3500</v>
      </c>
      <c r="H4129" s="6" t="str">
        <f t="shared" si="129"/>
        <v>Oct</v>
      </c>
      <c r="I4129" s="5">
        <f>YEAR(SALES!$A4129)</f>
        <v>2025</v>
      </c>
    </row>
    <row r="4130" spans="1:9" x14ac:dyDescent="0.35">
      <c r="A4130" s="5" t="s">
        <v>444</v>
      </c>
      <c r="B4130" s="5" t="s">
        <v>445</v>
      </c>
      <c r="C4130" s="5" t="s">
        <v>30</v>
      </c>
      <c r="D4130" s="5" t="s">
        <v>99</v>
      </c>
      <c r="E4130" s="5">
        <v>5</v>
      </c>
      <c r="F4130" s="5" cm="1">
        <f t="array" ref="F4130">_xlfn.XLOOKUP(SALES!$D4130,TRIM(Table5[PRODUCTS]),Table5[SELLING PRICE])</f>
        <v>3500</v>
      </c>
      <c r="G4130" s="5">
        <f t="shared" si="128"/>
        <v>17500</v>
      </c>
      <c r="H4130" s="6" t="str">
        <f t="shared" si="129"/>
        <v>Nov</v>
      </c>
      <c r="I4130" s="5">
        <f>YEAR(SALES!$A4130)</f>
        <v>2025</v>
      </c>
    </row>
    <row r="4131" spans="1:9" x14ac:dyDescent="0.35">
      <c r="A4131" s="7" t="s">
        <v>429</v>
      </c>
      <c r="B4131" s="7" t="s">
        <v>431</v>
      </c>
      <c r="C4131" s="7" t="s">
        <v>30</v>
      </c>
      <c r="D4131" s="7" t="s">
        <v>99</v>
      </c>
      <c r="E4131" s="7">
        <v>12</v>
      </c>
      <c r="F4131" s="7" cm="1">
        <f t="array" ref="F4131">_xlfn.XLOOKUP(SALES!$D4131,TRIM(Table5[PRODUCTS]),Table5[SELLING PRICE])</f>
        <v>3500</v>
      </c>
      <c r="G4131" s="7">
        <f t="shared" si="128"/>
        <v>42000</v>
      </c>
      <c r="H4131" s="6" t="str">
        <f t="shared" si="129"/>
        <v>Nov</v>
      </c>
      <c r="I4131" s="7">
        <f>YEAR(SALES!$A4131)</f>
        <v>2025</v>
      </c>
    </row>
    <row r="4132" spans="1:9" x14ac:dyDescent="0.35">
      <c r="A4132" s="5" t="s">
        <v>391</v>
      </c>
      <c r="B4132" s="5" t="s">
        <v>393</v>
      </c>
      <c r="C4132" s="5" t="s">
        <v>30</v>
      </c>
      <c r="D4132" s="5" t="s">
        <v>99</v>
      </c>
      <c r="E4132" s="5">
        <v>10</v>
      </c>
      <c r="F4132" s="5" cm="1">
        <f t="array" ref="F4132">_xlfn.XLOOKUP(SALES!$D4132,TRIM(Table5[PRODUCTS]),Table5[SELLING PRICE])</f>
        <v>3500</v>
      </c>
      <c r="G4132" s="5">
        <f t="shared" si="128"/>
        <v>35000</v>
      </c>
      <c r="H4132" s="6" t="str">
        <f t="shared" si="129"/>
        <v>Nov</v>
      </c>
      <c r="I4132" s="5">
        <f>YEAR(SALES!$A4132)</f>
        <v>2025</v>
      </c>
    </row>
    <row r="4133" spans="1:9" x14ac:dyDescent="0.35">
      <c r="A4133" s="7" t="s">
        <v>368</v>
      </c>
      <c r="B4133" s="7" t="s">
        <v>370</v>
      </c>
      <c r="C4133" s="7" t="s">
        <v>30</v>
      </c>
      <c r="D4133" s="7" t="s">
        <v>99</v>
      </c>
      <c r="E4133" s="7">
        <v>7</v>
      </c>
      <c r="F4133" s="7" cm="1">
        <f t="array" ref="F4133">_xlfn.XLOOKUP(SALES!$D4133,TRIM(Table5[PRODUCTS]),Table5[SELLING PRICE])</f>
        <v>3500</v>
      </c>
      <c r="G4133" s="7">
        <f t="shared" si="128"/>
        <v>24500</v>
      </c>
      <c r="H4133" s="6" t="str">
        <f t="shared" si="129"/>
        <v>Nov</v>
      </c>
      <c r="I4133" s="5">
        <f>YEAR(SALES!$A4133)</f>
        <v>2025</v>
      </c>
    </row>
    <row r="4134" spans="1:9" x14ac:dyDescent="0.35">
      <c r="A4134" s="5" t="s">
        <v>225</v>
      </c>
      <c r="B4134" s="5" t="s">
        <v>224</v>
      </c>
      <c r="C4134" s="5" t="s">
        <v>30</v>
      </c>
      <c r="D4134" s="5" t="s">
        <v>99</v>
      </c>
      <c r="E4134" s="5">
        <v>13</v>
      </c>
      <c r="F4134" s="5" cm="1">
        <f t="array" ref="F4134">_xlfn.XLOOKUP(SALES!$D4134,TRIM(Table5[PRODUCTS]),Table5[SELLING PRICE])</f>
        <v>3500</v>
      </c>
      <c r="G4134" s="5">
        <f t="shared" si="128"/>
        <v>45500</v>
      </c>
      <c r="H4134" s="6" t="str">
        <f t="shared" si="129"/>
        <v>Dec</v>
      </c>
      <c r="I4134" s="5">
        <f>YEAR(SALES!$A4134)</f>
        <v>2025</v>
      </c>
    </row>
    <row r="4135" spans="1:9" x14ac:dyDescent="0.35">
      <c r="A4135" s="7" t="s">
        <v>134</v>
      </c>
      <c r="B4135" s="7" t="s">
        <v>137</v>
      </c>
      <c r="C4135" s="7" t="s">
        <v>30</v>
      </c>
      <c r="D4135" s="7" t="s">
        <v>99</v>
      </c>
      <c r="E4135" s="7">
        <v>11</v>
      </c>
      <c r="F4135" s="7" cm="1">
        <f t="array" ref="F4135">_xlfn.XLOOKUP(SALES!$D4135,TRIM(Table5[PRODUCTS]),Table5[SELLING PRICE])</f>
        <v>3500</v>
      </c>
      <c r="G4135" s="7">
        <f t="shared" si="128"/>
        <v>38500</v>
      </c>
      <c r="H4135" s="6" t="str">
        <f t="shared" si="129"/>
        <v>Dec</v>
      </c>
      <c r="I4135" s="5">
        <f>YEAR(SALES!$A4135)</f>
        <v>2025</v>
      </c>
    </row>
    <row r="4136" spans="1:9" x14ac:dyDescent="0.35">
      <c r="A4136" s="5" t="s">
        <v>94</v>
      </c>
      <c r="B4136" s="5" t="s">
        <v>100</v>
      </c>
      <c r="C4136" s="5" t="s">
        <v>30</v>
      </c>
      <c r="D4136" s="5" t="s">
        <v>99</v>
      </c>
      <c r="E4136" s="5">
        <v>5</v>
      </c>
      <c r="F4136" s="5" cm="1">
        <f t="array" ref="F4136">_xlfn.XLOOKUP(SALES!$D4136,TRIM(Table5[PRODUCTS]),Table5[SELLING PRICE])</f>
        <v>3500</v>
      </c>
      <c r="G4136" s="5">
        <f t="shared" si="128"/>
        <v>17500</v>
      </c>
      <c r="H4136" s="6" t="str">
        <f t="shared" si="129"/>
        <v>Dec</v>
      </c>
      <c r="I4136" s="5">
        <f>YEAR(SALES!$A4136)</f>
        <v>2025</v>
      </c>
    </row>
    <row r="4137" spans="1:9" x14ac:dyDescent="0.35">
      <c r="A4137" s="7" t="s">
        <v>7127</v>
      </c>
      <c r="B4137" s="7" t="s">
        <v>7126</v>
      </c>
      <c r="C4137" s="7" t="s">
        <v>34</v>
      </c>
      <c r="D4137" s="7" t="s">
        <v>33</v>
      </c>
      <c r="E4137" s="7">
        <v>2</v>
      </c>
      <c r="F4137" s="7" cm="1">
        <f t="array" ref="F4137">_xlfn.XLOOKUP(SALES!$D4137,TRIM(Table5[PRODUCTS]),Table5[SELLING PRICE])</f>
        <v>3500</v>
      </c>
      <c r="G4137" s="7">
        <f t="shared" si="128"/>
        <v>7000</v>
      </c>
      <c r="H4137" s="6" t="str">
        <f t="shared" si="129"/>
        <v>Jan</v>
      </c>
      <c r="I4137" s="7">
        <f>YEAR(SALES!$A4137)</f>
        <v>2023</v>
      </c>
    </row>
    <row r="4138" spans="1:9" x14ac:dyDescent="0.35">
      <c r="A4138" s="5" t="s">
        <v>7108</v>
      </c>
      <c r="B4138" s="5" t="s">
        <v>7115</v>
      </c>
      <c r="C4138" s="5" t="s">
        <v>34</v>
      </c>
      <c r="D4138" s="5" t="s">
        <v>33</v>
      </c>
      <c r="E4138" s="5">
        <v>15</v>
      </c>
      <c r="F4138" s="5" cm="1">
        <f t="array" ref="F4138">_xlfn.XLOOKUP(SALES!$D4138,TRIM(Table5[PRODUCTS]),Table5[SELLING PRICE])</f>
        <v>3500</v>
      </c>
      <c r="G4138" s="5">
        <f t="shared" si="128"/>
        <v>52500</v>
      </c>
      <c r="H4138" s="6" t="str">
        <f t="shared" si="129"/>
        <v>Jan</v>
      </c>
      <c r="I4138" s="5">
        <f>YEAR(SALES!$A4138)</f>
        <v>2023</v>
      </c>
    </row>
    <row r="4139" spans="1:9" x14ac:dyDescent="0.35">
      <c r="A4139" s="7" t="s">
        <v>7090</v>
      </c>
      <c r="B4139" s="7" t="s">
        <v>7093</v>
      </c>
      <c r="C4139" s="7" t="s">
        <v>34</v>
      </c>
      <c r="D4139" s="7" t="s">
        <v>33</v>
      </c>
      <c r="E4139" s="7">
        <v>4</v>
      </c>
      <c r="F4139" s="7" cm="1">
        <f t="array" ref="F4139">_xlfn.XLOOKUP(SALES!$D4139,TRIM(Table5[PRODUCTS]),Table5[SELLING PRICE])</f>
        <v>3500</v>
      </c>
      <c r="G4139" s="7">
        <f t="shared" si="128"/>
        <v>14000</v>
      </c>
      <c r="H4139" s="6" t="str">
        <f t="shared" si="129"/>
        <v>Jan</v>
      </c>
      <c r="I4139" s="5">
        <f>YEAR(SALES!$A4139)</f>
        <v>2023</v>
      </c>
    </row>
    <row r="4140" spans="1:9" x14ac:dyDescent="0.35">
      <c r="A4140" s="5" t="s">
        <v>7045</v>
      </c>
      <c r="B4140" s="5" t="s">
        <v>7044</v>
      </c>
      <c r="C4140" s="5" t="s">
        <v>34</v>
      </c>
      <c r="D4140" s="5" t="s">
        <v>33</v>
      </c>
      <c r="E4140" s="5">
        <v>3</v>
      </c>
      <c r="F4140" s="5" cm="1">
        <f t="array" ref="F4140">_xlfn.XLOOKUP(SALES!$D4140,TRIM(Table5[PRODUCTS]),Table5[SELLING PRICE])</f>
        <v>3500</v>
      </c>
      <c r="G4140" s="5">
        <f t="shared" si="128"/>
        <v>10500</v>
      </c>
      <c r="H4140" s="6" t="str">
        <f t="shared" si="129"/>
        <v>Jan</v>
      </c>
      <c r="I4140" s="5">
        <f>YEAR(SALES!$A4140)</f>
        <v>2023</v>
      </c>
    </row>
    <row r="4141" spans="1:9" x14ac:dyDescent="0.35">
      <c r="A4141" s="7" t="s">
        <v>6975</v>
      </c>
      <c r="B4141" s="7" t="s">
        <v>6977</v>
      </c>
      <c r="C4141" s="7" t="s">
        <v>34</v>
      </c>
      <c r="D4141" s="7" t="s">
        <v>33</v>
      </c>
      <c r="E4141" s="7">
        <v>8</v>
      </c>
      <c r="F4141" s="7" cm="1">
        <f t="array" ref="F4141">_xlfn.XLOOKUP(SALES!$D4141,TRIM(Table5[PRODUCTS]),Table5[SELLING PRICE])</f>
        <v>3500</v>
      </c>
      <c r="G4141" s="7">
        <f t="shared" si="128"/>
        <v>28000</v>
      </c>
      <c r="H4141" s="6" t="str">
        <f t="shared" si="129"/>
        <v>Jan</v>
      </c>
      <c r="I4141" s="5">
        <f>YEAR(SALES!$A4141)</f>
        <v>2023</v>
      </c>
    </row>
    <row r="4142" spans="1:9" x14ac:dyDescent="0.35">
      <c r="A4142" s="5" t="s">
        <v>6866</v>
      </c>
      <c r="B4142" s="5" t="s">
        <v>6870</v>
      </c>
      <c r="C4142" s="5" t="s">
        <v>34</v>
      </c>
      <c r="D4142" s="5" t="s">
        <v>33</v>
      </c>
      <c r="E4142" s="5">
        <v>10</v>
      </c>
      <c r="F4142" s="5" cm="1">
        <f t="array" ref="F4142">_xlfn.XLOOKUP(SALES!$D4142,TRIM(Table5[PRODUCTS]),Table5[SELLING PRICE])</f>
        <v>3500</v>
      </c>
      <c r="G4142" s="5">
        <f t="shared" si="128"/>
        <v>35000</v>
      </c>
      <c r="H4142" s="6" t="str">
        <f t="shared" si="129"/>
        <v>Feb</v>
      </c>
      <c r="I4142" s="5">
        <f>YEAR(SALES!$A4142)</f>
        <v>2023</v>
      </c>
    </row>
    <row r="4143" spans="1:9" x14ac:dyDescent="0.35">
      <c r="A4143" s="7" t="s">
        <v>6866</v>
      </c>
      <c r="B4143" s="7" t="s">
        <v>6867</v>
      </c>
      <c r="C4143" s="7" t="s">
        <v>34</v>
      </c>
      <c r="D4143" s="7" t="s">
        <v>33</v>
      </c>
      <c r="E4143" s="7">
        <v>7</v>
      </c>
      <c r="F4143" s="7" cm="1">
        <f t="array" ref="F4143">_xlfn.XLOOKUP(SALES!$D4143,TRIM(Table5[PRODUCTS]),Table5[SELLING PRICE])</f>
        <v>3500</v>
      </c>
      <c r="G4143" s="7">
        <f t="shared" si="128"/>
        <v>24500</v>
      </c>
      <c r="H4143" s="6" t="str">
        <f t="shared" si="129"/>
        <v>Feb</v>
      </c>
      <c r="I4143" s="7">
        <f>YEAR(SALES!$A4143)</f>
        <v>2023</v>
      </c>
    </row>
    <row r="4144" spans="1:9" x14ac:dyDescent="0.35">
      <c r="A4144" s="5" t="s">
        <v>6837</v>
      </c>
      <c r="B4144" s="5" t="s">
        <v>6839</v>
      </c>
      <c r="C4144" s="5" t="s">
        <v>34</v>
      </c>
      <c r="D4144" s="5" t="s">
        <v>33</v>
      </c>
      <c r="E4144" s="5">
        <v>7</v>
      </c>
      <c r="F4144" s="5" cm="1">
        <f t="array" ref="F4144">_xlfn.XLOOKUP(SALES!$D4144,TRIM(Table5[PRODUCTS]),Table5[SELLING PRICE])</f>
        <v>3500</v>
      </c>
      <c r="G4144" s="5">
        <f t="shared" si="128"/>
        <v>24500</v>
      </c>
      <c r="H4144" s="6" t="str">
        <f t="shared" si="129"/>
        <v>Feb</v>
      </c>
      <c r="I4144" s="5">
        <f>YEAR(SALES!$A4144)</f>
        <v>2023</v>
      </c>
    </row>
    <row r="4145" spans="1:9" x14ac:dyDescent="0.35">
      <c r="A4145" s="7" t="s">
        <v>6685</v>
      </c>
      <c r="B4145" s="7" t="s">
        <v>6688</v>
      </c>
      <c r="C4145" s="7" t="s">
        <v>34</v>
      </c>
      <c r="D4145" s="7" t="s">
        <v>33</v>
      </c>
      <c r="E4145" s="7">
        <v>14</v>
      </c>
      <c r="F4145" s="7" cm="1">
        <f t="array" ref="F4145">_xlfn.XLOOKUP(SALES!$D4145,TRIM(Table5[PRODUCTS]),Table5[SELLING PRICE])</f>
        <v>3500</v>
      </c>
      <c r="G4145" s="7">
        <f t="shared" si="128"/>
        <v>49000</v>
      </c>
      <c r="H4145" s="6" t="str">
        <f t="shared" si="129"/>
        <v>Mar</v>
      </c>
      <c r="I4145" s="5">
        <f>YEAR(SALES!$A4145)</f>
        <v>2023</v>
      </c>
    </row>
    <row r="4146" spans="1:9" x14ac:dyDescent="0.35">
      <c r="A4146" s="5" t="s">
        <v>6620</v>
      </c>
      <c r="B4146" s="5" t="s">
        <v>6624</v>
      </c>
      <c r="C4146" s="5" t="s">
        <v>34</v>
      </c>
      <c r="D4146" s="5" t="s">
        <v>33</v>
      </c>
      <c r="E4146" s="5">
        <v>6</v>
      </c>
      <c r="F4146" s="5" cm="1">
        <f t="array" ref="F4146">_xlfn.XLOOKUP(SALES!$D4146,TRIM(Table5[PRODUCTS]),Table5[SELLING PRICE])</f>
        <v>3500</v>
      </c>
      <c r="G4146" s="5">
        <f t="shared" si="128"/>
        <v>21000</v>
      </c>
      <c r="H4146" s="6" t="str">
        <f t="shared" si="129"/>
        <v>Mar</v>
      </c>
      <c r="I4146" s="5">
        <f>YEAR(SALES!$A4146)</f>
        <v>2023</v>
      </c>
    </row>
    <row r="4147" spans="1:9" x14ac:dyDescent="0.35">
      <c r="A4147" s="7" t="s">
        <v>6512</v>
      </c>
      <c r="B4147" s="7" t="s">
        <v>6513</v>
      </c>
      <c r="C4147" s="7" t="s">
        <v>34</v>
      </c>
      <c r="D4147" s="7" t="s">
        <v>33</v>
      </c>
      <c r="E4147" s="7">
        <v>13</v>
      </c>
      <c r="F4147" s="7" cm="1">
        <f t="array" ref="F4147">_xlfn.XLOOKUP(SALES!$D4147,TRIM(Table5[PRODUCTS]),Table5[SELLING PRICE])</f>
        <v>3500</v>
      </c>
      <c r="G4147" s="7">
        <f t="shared" si="128"/>
        <v>45500</v>
      </c>
      <c r="H4147" s="6" t="str">
        <f t="shared" si="129"/>
        <v>Apr</v>
      </c>
      <c r="I4147" s="5">
        <f>YEAR(SALES!$A4147)</f>
        <v>2023</v>
      </c>
    </row>
    <row r="4148" spans="1:9" x14ac:dyDescent="0.35">
      <c r="A4148" s="5" t="s">
        <v>6466</v>
      </c>
      <c r="B4148" s="5" t="s">
        <v>6469</v>
      </c>
      <c r="C4148" s="5" t="s">
        <v>34</v>
      </c>
      <c r="D4148" s="5" t="s">
        <v>33</v>
      </c>
      <c r="E4148" s="5">
        <v>3</v>
      </c>
      <c r="F4148" s="5" cm="1">
        <f t="array" ref="F4148">_xlfn.XLOOKUP(SALES!$D4148,TRIM(Table5[PRODUCTS]),Table5[SELLING PRICE])</f>
        <v>3500</v>
      </c>
      <c r="G4148" s="5">
        <f t="shared" si="128"/>
        <v>10500</v>
      </c>
      <c r="H4148" s="6" t="str">
        <f t="shared" si="129"/>
        <v>Apr</v>
      </c>
      <c r="I4148" s="5">
        <f>YEAR(SALES!$A4148)</f>
        <v>2023</v>
      </c>
    </row>
    <row r="4149" spans="1:9" x14ac:dyDescent="0.35">
      <c r="A4149" s="7" t="s">
        <v>6348</v>
      </c>
      <c r="B4149" s="7" t="s">
        <v>6350</v>
      </c>
      <c r="C4149" s="7" t="s">
        <v>34</v>
      </c>
      <c r="D4149" s="7" t="s">
        <v>33</v>
      </c>
      <c r="E4149" s="7">
        <v>6</v>
      </c>
      <c r="F4149" s="7" cm="1">
        <f t="array" ref="F4149">_xlfn.XLOOKUP(SALES!$D4149,TRIM(Table5[PRODUCTS]),Table5[SELLING PRICE])</f>
        <v>3500</v>
      </c>
      <c r="G4149" s="7">
        <f t="shared" si="128"/>
        <v>21000</v>
      </c>
      <c r="H4149" s="6" t="str">
        <f t="shared" si="129"/>
        <v>Apr</v>
      </c>
      <c r="I4149" s="7">
        <f>YEAR(SALES!$A4149)</f>
        <v>2023</v>
      </c>
    </row>
    <row r="4150" spans="1:9" x14ac:dyDescent="0.35">
      <c r="A4150" s="5" t="s">
        <v>6304</v>
      </c>
      <c r="B4150" s="5" t="s">
        <v>6307</v>
      </c>
      <c r="C4150" s="5" t="s">
        <v>34</v>
      </c>
      <c r="D4150" s="5" t="s">
        <v>33</v>
      </c>
      <c r="E4150" s="5">
        <v>6</v>
      </c>
      <c r="F4150" s="5" cm="1">
        <f t="array" ref="F4150">_xlfn.XLOOKUP(SALES!$D4150,TRIM(Table5[PRODUCTS]),Table5[SELLING PRICE])</f>
        <v>3500</v>
      </c>
      <c r="G4150" s="5">
        <f t="shared" si="128"/>
        <v>21000</v>
      </c>
      <c r="H4150" s="6" t="str">
        <f t="shared" si="129"/>
        <v>May</v>
      </c>
      <c r="I4150" s="5">
        <f>YEAR(SALES!$A4150)</f>
        <v>2023</v>
      </c>
    </row>
    <row r="4151" spans="1:9" x14ac:dyDescent="0.35">
      <c r="A4151" s="7" t="s">
        <v>6286</v>
      </c>
      <c r="B4151" s="7" t="s">
        <v>6289</v>
      </c>
      <c r="C4151" s="7" t="s">
        <v>34</v>
      </c>
      <c r="D4151" s="7" t="s">
        <v>33</v>
      </c>
      <c r="E4151" s="7">
        <v>10</v>
      </c>
      <c r="F4151" s="7" cm="1">
        <f t="array" ref="F4151">_xlfn.XLOOKUP(SALES!$D4151,TRIM(Table5[PRODUCTS]),Table5[SELLING PRICE])</f>
        <v>3500</v>
      </c>
      <c r="G4151" s="7">
        <f t="shared" si="128"/>
        <v>35000</v>
      </c>
      <c r="H4151" s="6" t="str">
        <f t="shared" si="129"/>
        <v>May</v>
      </c>
      <c r="I4151" s="5">
        <f>YEAR(SALES!$A4151)</f>
        <v>2023</v>
      </c>
    </row>
    <row r="4152" spans="1:9" x14ac:dyDescent="0.35">
      <c r="A4152" s="5" t="s">
        <v>6236</v>
      </c>
      <c r="B4152" s="5" t="s">
        <v>6241</v>
      </c>
      <c r="C4152" s="5" t="s">
        <v>34</v>
      </c>
      <c r="D4152" s="5" t="s">
        <v>33</v>
      </c>
      <c r="E4152" s="5">
        <v>7</v>
      </c>
      <c r="F4152" s="5" cm="1">
        <f t="array" ref="F4152">_xlfn.XLOOKUP(SALES!$D4152,TRIM(Table5[PRODUCTS]),Table5[SELLING PRICE])</f>
        <v>3500</v>
      </c>
      <c r="G4152" s="5">
        <f t="shared" si="128"/>
        <v>24500</v>
      </c>
      <c r="H4152" s="6" t="str">
        <f t="shared" si="129"/>
        <v>May</v>
      </c>
      <c r="I4152" s="5">
        <f>YEAR(SALES!$A4152)</f>
        <v>2023</v>
      </c>
    </row>
    <row r="4153" spans="1:9" x14ac:dyDescent="0.35">
      <c r="A4153" s="7" t="s">
        <v>6140</v>
      </c>
      <c r="B4153" s="7" t="s">
        <v>6145</v>
      </c>
      <c r="C4153" s="7" t="s">
        <v>34</v>
      </c>
      <c r="D4153" s="7" t="s">
        <v>33</v>
      </c>
      <c r="E4153" s="7">
        <v>5</v>
      </c>
      <c r="F4153" s="7" cm="1">
        <f t="array" ref="F4153">_xlfn.XLOOKUP(SALES!$D4153,TRIM(Table5[PRODUCTS]),Table5[SELLING PRICE])</f>
        <v>3500</v>
      </c>
      <c r="G4153" s="7">
        <f t="shared" si="128"/>
        <v>17500</v>
      </c>
      <c r="H4153" s="6" t="str">
        <f t="shared" si="129"/>
        <v>May</v>
      </c>
      <c r="I4153" s="5">
        <f>YEAR(SALES!$A4153)</f>
        <v>2023</v>
      </c>
    </row>
    <row r="4154" spans="1:9" x14ac:dyDescent="0.35">
      <c r="A4154" s="5" t="s">
        <v>6127</v>
      </c>
      <c r="B4154" s="5" t="s">
        <v>6128</v>
      </c>
      <c r="C4154" s="5" t="s">
        <v>34</v>
      </c>
      <c r="D4154" s="5" t="s">
        <v>33</v>
      </c>
      <c r="E4154" s="5">
        <v>7</v>
      </c>
      <c r="F4154" s="5" cm="1">
        <f t="array" ref="F4154">_xlfn.XLOOKUP(SALES!$D4154,TRIM(Table5[PRODUCTS]),Table5[SELLING PRICE])</f>
        <v>3500</v>
      </c>
      <c r="G4154" s="5">
        <f t="shared" si="128"/>
        <v>24500</v>
      </c>
      <c r="H4154" s="6" t="str">
        <f t="shared" si="129"/>
        <v>May</v>
      </c>
      <c r="I4154" s="5">
        <f>YEAR(SALES!$A4154)</f>
        <v>2023</v>
      </c>
    </row>
    <row r="4155" spans="1:9" x14ac:dyDescent="0.35">
      <c r="A4155" s="7" t="s">
        <v>6053</v>
      </c>
      <c r="B4155" s="7" t="s">
        <v>6060</v>
      </c>
      <c r="C4155" s="7" t="s">
        <v>34</v>
      </c>
      <c r="D4155" s="7" t="s">
        <v>33</v>
      </c>
      <c r="E4155" s="7">
        <v>2</v>
      </c>
      <c r="F4155" s="7" cm="1">
        <f t="array" ref="F4155">_xlfn.XLOOKUP(SALES!$D4155,TRIM(Table5[PRODUCTS]),Table5[SELLING PRICE])</f>
        <v>3500</v>
      </c>
      <c r="G4155" s="7">
        <f t="shared" si="128"/>
        <v>7000</v>
      </c>
      <c r="H4155" s="6" t="str">
        <f t="shared" si="129"/>
        <v>Jun</v>
      </c>
      <c r="I4155" s="7">
        <f>YEAR(SALES!$A4155)</f>
        <v>2023</v>
      </c>
    </row>
    <row r="4156" spans="1:9" x14ac:dyDescent="0.35">
      <c r="A4156" s="5" t="s">
        <v>6053</v>
      </c>
      <c r="B4156" s="5" t="s">
        <v>6059</v>
      </c>
      <c r="C4156" s="5" t="s">
        <v>34</v>
      </c>
      <c r="D4156" s="5" t="s">
        <v>33</v>
      </c>
      <c r="E4156" s="5">
        <v>1</v>
      </c>
      <c r="F4156" s="5" cm="1">
        <f t="array" ref="F4156">_xlfn.XLOOKUP(SALES!$D4156,TRIM(Table5[PRODUCTS]),Table5[SELLING PRICE])</f>
        <v>3500</v>
      </c>
      <c r="G4156" s="5">
        <f t="shared" si="128"/>
        <v>3500</v>
      </c>
      <c r="H4156" s="6" t="str">
        <f t="shared" si="129"/>
        <v>Jun</v>
      </c>
      <c r="I4156" s="5">
        <f>YEAR(SALES!$A4156)</f>
        <v>2023</v>
      </c>
    </row>
    <row r="4157" spans="1:9" x14ac:dyDescent="0.35">
      <c r="A4157" s="7" t="s">
        <v>5994</v>
      </c>
      <c r="B4157" s="7" t="s">
        <v>5993</v>
      </c>
      <c r="C4157" s="7" t="s">
        <v>34</v>
      </c>
      <c r="D4157" s="7" t="s">
        <v>33</v>
      </c>
      <c r="E4157" s="7">
        <v>5</v>
      </c>
      <c r="F4157" s="7" cm="1">
        <f t="array" ref="F4157">_xlfn.XLOOKUP(SALES!$D4157,TRIM(Table5[PRODUCTS]),Table5[SELLING PRICE])</f>
        <v>3500</v>
      </c>
      <c r="G4157" s="7">
        <f t="shared" si="128"/>
        <v>17500</v>
      </c>
      <c r="H4157" s="6" t="str">
        <f t="shared" si="129"/>
        <v>Jun</v>
      </c>
      <c r="I4157" s="5">
        <f>YEAR(SALES!$A4157)</f>
        <v>2023</v>
      </c>
    </row>
    <row r="4158" spans="1:9" x14ac:dyDescent="0.35">
      <c r="A4158" s="5" t="s">
        <v>5954</v>
      </c>
      <c r="B4158" s="5" t="s">
        <v>5957</v>
      </c>
      <c r="C4158" s="5" t="s">
        <v>34</v>
      </c>
      <c r="D4158" s="5" t="s">
        <v>33</v>
      </c>
      <c r="E4158" s="5">
        <v>7</v>
      </c>
      <c r="F4158" s="5" cm="1">
        <f t="array" ref="F4158">_xlfn.XLOOKUP(SALES!$D4158,TRIM(Table5[PRODUCTS]),Table5[SELLING PRICE])</f>
        <v>3500</v>
      </c>
      <c r="G4158" s="5">
        <f t="shared" si="128"/>
        <v>24500</v>
      </c>
      <c r="H4158" s="6" t="str">
        <f t="shared" si="129"/>
        <v>Jun</v>
      </c>
      <c r="I4158" s="5">
        <f>YEAR(SALES!$A4158)</f>
        <v>2023</v>
      </c>
    </row>
    <row r="4159" spans="1:9" x14ac:dyDescent="0.35">
      <c r="A4159" s="7" t="s">
        <v>5954</v>
      </c>
      <c r="B4159" s="7" t="s">
        <v>5955</v>
      </c>
      <c r="C4159" s="7" t="s">
        <v>34</v>
      </c>
      <c r="D4159" s="7" t="s">
        <v>33</v>
      </c>
      <c r="E4159" s="7">
        <v>2</v>
      </c>
      <c r="F4159" s="7" cm="1">
        <f t="array" ref="F4159">_xlfn.XLOOKUP(SALES!$D4159,TRIM(Table5[PRODUCTS]),Table5[SELLING PRICE])</f>
        <v>3500</v>
      </c>
      <c r="G4159" s="7">
        <f t="shared" si="128"/>
        <v>7000</v>
      </c>
      <c r="H4159" s="6" t="str">
        <f t="shared" si="129"/>
        <v>Jun</v>
      </c>
      <c r="I4159" s="5">
        <f>YEAR(SALES!$A4159)</f>
        <v>2023</v>
      </c>
    </row>
    <row r="4160" spans="1:9" x14ac:dyDescent="0.35">
      <c r="A4160" s="5" t="s">
        <v>5954</v>
      </c>
      <c r="B4160" s="5" t="s">
        <v>5953</v>
      </c>
      <c r="C4160" s="5" t="s">
        <v>34</v>
      </c>
      <c r="D4160" s="5" t="s">
        <v>33</v>
      </c>
      <c r="E4160" s="5">
        <v>7</v>
      </c>
      <c r="F4160" s="5" cm="1">
        <f t="array" ref="F4160">_xlfn.XLOOKUP(SALES!$D4160,TRIM(Table5[PRODUCTS]),Table5[SELLING PRICE])</f>
        <v>3500</v>
      </c>
      <c r="G4160" s="5">
        <f t="shared" si="128"/>
        <v>24500</v>
      </c>
      <c r="H4160" s="6" t="str">
        <f t="shared" si="129"/>
        <v>Jun</v>
      </c>
      <c r="I4160" s="5">
        <f>YEAR(SALES!$A4160)</f>
        <v>2023</v>
      </c>
    </row>
    <row r="4161" spans="1:9" x14ac:dyDescent="0.35">
      <c r="A4161" s="7" t="s">
        <v>5934</v>
      </c>
      <c r="B4161" s="7" t="s">
        <v>5938</v>
      </c>
      <c r="C4161" s="7" t="s">
        <v>34</v>
      </c>
      <c r="D4161" s="7" t="s">
        <v>33</v>
      </c>
      <c r="E4161" s="7">
        <v>10</v>
      </c>
      <c r="F4161" s="7" cm="1">
        <f t="array" ref="F4161">_xlfn.XLOOKUP(SALES!$D4161,TRIM(Table5[PRODUCTS]),Table5[SELLING PRICE])</f>
        <v>3500</v>
      </c>
      <c r="G4161" s="7">
        <f t="shared" si="128"/>
        <v>35000</v>
      </c>
      <c r="H4161" s="6" t="str">
        <f t="shared" si="129"/>
        <v>Jun</v>
      </c>
      <c r="I4161" s="7">
        <f>YEAR(SALES!$A4161)</f>
        <v>2023</v>
      </c>
    </row>
    <row r="4162" spans="1:9" x14ac:dyDescent="0.35">
      <c r="A4162" s="5" t="s">
        <v>5907</v>
      </c>
      <c r="B4162" s="5" t="s">
        <v>5909</v>
      </c>
      <c r="C4162" s="5" t="s">
        <v>34</v>
      </c>
      <c r="D4162" s="5" t="s">
        <v>33</v>
      </c>
      <c r="E4162" s="5">
        <v>10</v>
      </c>
      <c r="F4162" s="5" cm="1">
        <f t="array" ref="F4162">_xlfn.XLOOKUP(SALES!$D4162,TRIM(Table5[PRODUCTS]),Table5[SELLING PRICE])</f>
        <v>3500</v>
      </c>
      <c r="G4162" s="5">
        <f t="shared" ref="G4162:G4225" si="130">PRODUCT(E4162:F4162)</f>
        <v>35000</v>
      </c>
      <c r="H4162" s="6" t="str">
        <f t="shared" ref="H4162:H4225" si="131">TEXT(A4162, "mmm")</f>
        <v>Jun</v>
      </c>
      <c r="I4162" s="5">
        <f>YEAR(SALES!$A4162)</f>
        <v>2023</v>
      </c>
    </row>
    <row r="4163" spans="1:9" x14ac:dyDescent="0.35">
      <c r="A4163" s="7" t="s">
        <v>5849</v>
      </c>
      <c r="B4163" s="7" t="s">
        <v>5856</v>
      </c>
      <c r="C4163" s="7" t="s">
        <v>34</v>
      </c>
      <c r="D4163" s="7" t="s">
        <v>33</v>
      </c>
      <c r="E4163" s="7">
        <v>6</v>
      </c>
      <c r="F4163" s="7" cm="1">
        <f t="array" ref="F4163">_xlfn.XLOOKUP(SALES!$D4163,TRIM(Table5[PRODUCTS]),Table5[SELLING PRICE])</f>
        <v>3500</v>
      </c>
      <c r="G4163" s="7">
        <f t="shared" si="130"/>
        <v>21000</v>
      </c>
      <c r="H4163" s="6" t="str">
        <f t="shared" si="131"/>
        <v>Jul</v>
      </c>
      <c r="I4163" s="5">
        <f>YEAR(SALES!$A4163)</f>
        <v>2023</v>
      </c>
    </row>
    <row r="4164" spans="1:9" x14ac:dyDescent="0.35">
      <c r="A4164" s="5" t="s">
        <v>5842</v>
      </c>
      <c r="B4164" s="5" t="s">
        <v>5843</v>
      </c>
      <c r="C4164" s="5" t="s">
        <v>34</v>
      </c>
      <c r="D4164" s="5" t="s">
        <v>33</v>
      </c>
      <c r="E4164" s="5">
        <v>8</v>
      </c>
      <c r="F4164" s="5" cm="1">
        <f t="array" ref="F4164">_xlfn.XLOOKUP(SALES!$D4164,TRIM(Table5[PRODUCTS]),Table5[SELLING PRICE])</f>
        <v>3500</v>
      </c>
      <c r="G4164" s="5">
        <f t="shared" si="130"/>
        <v>28000</v>
      </c>
      <c r="H4164" s="6" t="str">
        <f t="shared" si="131"/>
        <v>Jul</v>
      </c>
      <c r="I4164" s="5">
        <f>YEAR(SALES!$A4164)</f>
        <v>2023</v>
      </c>
    </row>
    <row r="4165" spans="1:9" x14ac:dyDescent="0.35">
      <c r="A4165" s="7" t="s">
        <v>5817</v>
      </c>
      <c r="B4165" s="7" t="s">
        <v>5820</v>
      </c>
      <c r="C4165" s="7" t="s">
        <v>34</v>
      </c>
      <c r="D4165" s="7" t="s">
        <v>33</v>
      </c>
      <c r="E4165" s="7">
        <v>9</v>
      </c>
      <c r="F4165" s="7" cm="1">
        <f t="array" ref="F4165">_xlfn.XLOOKUP(SALES!$D4165,TRIM(Table5[PRODUCTS]),Table5[SELLING PRICE])</f>
        <v>3500</v>
      </c>
      <c r="G4165" s="7">
        <f t="shared" si="130"/>
        <v>31500</v>
      </c>
      <c r="H4165" s="6" t="str">
        <f t="shared" si="131"/>
        <v>Jul</v>
      </c>
      <c r="I4165" s="5">
        <f>YEAR(SALES!$A4165)</f>
        <v>2023</v>
      </c>
    </row>
    <row r="4166" spans="1:9" x14ac:dyDescent="0.35">
      <c r="A4166" s="5" t="s">
        <v>5806</v>
      </c>
      <c r="B4166" s="5" t="s">
        <v>5808</v>
      </c>
      <c r="C4166" s="5" t="s">
        <v>34</v>
      </c>
      <c r="D4166" s="5" t="s">
        <v>33</v>
      </c>
      <c r="E4166" s="5">
        <v>4</v>
      </c>
      <c r="F4166" s="5" cm="1">
        <f t="array" ref="F4166">_xlfn.XLOOKUP(SALES!$D4166,TRIM(Table5[PRODUCTS]),Table5[SELLING PRICE])</f>
        <v>3500</v>
      </c>
      <c r="G4166" s="5">
        <f t="shared" si="130"/>
        <v>14000</v>
      </c>
      <c r="H4166" s="6" t="str">
        <f t="shared" si="131"/>
        <v>Jul</v>
      </c>
      <c r="I4166" s="5">
        <f>YEAR(SALES!$A4166)</f>
        <v>2023</v>
      </c>
    </row>
    <row r="4167" spans="1:9" x14ac:dyDescent="0.35">
      <c r="A4167" s="7" t="s">
        <v>5784</v>
      </c>
      <c r="B4167" s="7" t="s">
        <v>5783</v>
      </c>
      <c r="C4167" s="7" t="s">
        <v>34</v>
      </c>
      <c r="D4167" s="7" t="s">
        <v>33</v>
      </c>
      <c r="E4167" s="7">
        <v>15</v>
      </c>
      <c r="F4167" s="7" cm="1">
        <f t="array" ref="F4167">_xlfn.XLOOKUP(SALES!$D4167,TRIM(Table5[PRODUCTS]),Table5[SELLING PRICE])</f>
        <v>3500</v>
      </c>
      <c r="G4167" s="7">
        <f t="shared" si="130"/>
        <v>52500</v>
      </c>
      <c r="H4167" s="6" t="str">
        <f t="shared" si="131"/>
        <v>Jul</v>
      </c>
      <c r="I4167" s="7">
        <f>YEAR(SALES!$A4167)</f>
        <v>2023</v>
      </c>
    </row>
    <row r="4168" spans="1:9" x14ac:dyDescent="0.35">
      <c r="A4168" s="5" t="s">
        <v>5701</v>
      </c>
      <c r="B4168" s="5" t="s">
        <v>5703</v>
      </c>
      <c r="C4168" s="5" t="s">
        <v>34</v>
      </c>
      <c r="D4168" s="5" t="s">
        <v>33</v>
      </c>
      <c r="E4168" s="5">
        <v>1</v>
      </c>
      <c r="F4168" s="5" cm="1">
        <f t="array" ref="F4168">_xlfn.XLOOKUP(SALES!$D4168,TRIM(Table5[PRODUCTS]),Table5[SELLING PRICE])</f>
        <v>3500</v>
      </c>
      <c r="G4168" s="5">
        <f t="shared" si="130"/>
        <v>3500</v>
      </c>
      <c r="H4168" s="6" t="str">
        <f t="shared" si="131"/>
        <v>Aug</v>
      </c>
      <c r="I4168" s="5">
        <f>YEAR(SALES!$A4168)</f>
        <v>2023</v>
      </c>
    </row>
    <row r="4169" spans="1:9" x14ac:dyDescent="0.35">
      <c r="A4169" s="7" t="s">
        <v>5540</v>
      </c>
      <c r="B4169" s="7" t="s">
        <v>5542</v>
      </c>
      <c r="C4169" s="7" t="s">
        <v>34</v>
      </c>
      <c r="D4169" s="7" t="s">
        <v>33</v>
      </c>
      <c r="E4169" s="7">
        <v>7</v>
      </c>
      <c r="F4169" s="7" cm="1">
        <f t="array" ref="F4169">_xlfn.XLOOKUP(SALES!$D4169,TRIM(Table5[PRODUCTS]),Table5[SELLING PRICE])</f>
        <v>3500</v>
      </c>
      <c r="G4169" s="7">
        <f t="shared" si="130"/>
        <v>24500</v>
      </c>
      <c r="H4169" s="6" t="str">
        <f t="shared" si="131"/>
        <v>Aug</v>
      </c>
      <c r="I4169" s="5">
        <f>YEAR(SALES!$A4169)</f>
        <v>2023</v>
      </c>
    </row>
    <row r="4170" spans="1:9" x14ac:dyDescent="0.35">
      <c r="A4170" s="5" t="s">
        <v>5446</v>
      </c>
      <c r="B4170" s="5" t="s">
        <v>5449</v>
      </c>
      <c r="C4170" s="5" t="s">
        <v>34</v>
      </c>
      <c r="D4170" s="5" t="s">
        <v>33</v>
      </c>
      <c r="E4170" s="5">
        <v>4</v>
      </c>
      <c r="F4170" s="5" cm="1">
        <f t="array" ref="F4170">_xlfn.XLOOKUP(SALES!$D4170,TRIM(Table5[PRODUCTS]),Table5[SELLING PRICE])</f>
        <v>3500</v>
      </c>
      <c r="G4170" s="5">
        <f t="shared" si="130"/>
        <v>14000</v>
      </c>
      <c r="H4170" s="6" t="str">
        <f t="shared" si="131"/>
        <v>Sept</v>
      </c>
      <c r="I4170" s="5">
        <f>YEAR(SALES!$A4170)</f>
        <v>2023</v>
      </c>
    </row>
    <row r="4171" spans="1:9" x14ac:dyDescent="0.35">
      <c r="A4171" s="7" t="s">
        <v>5393</v>
      </c>
      <c r="B4171" s="7" t="s">
        <v>5398</v>
      </c>
      <c r="C4171" s="7" t="s">
        <v>34</v>
      </c>
      <c r="D4171" s="7" t="s">
        <v>33</v>
      </c>
      <c r="E4171" s="7">
        <v>4</v>
      </c>
      <c r="F4171" s="7" cm="1">
        <f t="array" ref="F4171">_xlfn.XLOOKUP(SALES!$D4171,TRIM(Table5[PRODUCTS]),Table5[SELLING PRICE])</f>
        <v>3500</v>
      </c>
      <c r="G4171" s="7">
        <f t="shared" si="130"/>
        <v>14000</v>
      </c>
      <c r="H4171" s="6" t="str">
        <f t="shared" si="131"/>
        <v>Sept</v>
      </c>
      <c r="I4171" s="5">
        <f>YEAR(SALES!$A4171)</f>
        <v>2023</v>
      </c>
    </row>
    <row r="4172" spans="1:9" x14ac:dyDescent="0.35">
      <c r="A4172" s="5" t="s">
        <v>5393</v>
      </c>
      <c r="B4172" s="5" t="s">
        <v>5392</v>
      </c>
      <c r="C4172" s="5" t="s">
        <v>34</v>
      </c>
      <c r="D4172" s="5" t="s">
        <v>33</v>
      </c>
      <c r="E4172" s="5">
        <v>14</v>
      </c>
      <c r="F4172" s="5" cm="1">
        <f t="array" ref="F4172">_xlfn.XLOOKUP(SALES!$D4172,TRIM(Table5[PRODUCTS]),Table5[SELLING PRICE])</f>
        <v>3500</v>
      </c>
      <c r="G4172" s="5">
        <f t="shared" si="130"/>
        <v>49000</v>
      </c>
      <c r="H4172" s="6" t="str">
        <f t="shared" si="131"/>
        <v>Sept</v>
      </c>
      <c r="I4172" s="5">
        <f>YEAR(SALES!$A4172)</f>
        <v>2023</v>
      </c>
    </row>
    <row r="4173" spans="1:9" x14ac:dyDescent="0.35">
      <c r="A4173" s="7" t="s">
        <v>5384</v>
      </c>
      <c r="B4173" s="7" t="s">
        <v>5386</v>
      </c>
      <c r="C4173" s="7" t="s">
        <v>34</v>
      </c>
      <c r="D4173" s="7" t="s">
        <v>33</v>
      </c>
      <c r="E4173" s="7">
        <v>4</v>
      </c>
      <c r="F4173" s="7" cm="1">
        <f t="array" ref="F4173">_xlfn.XLOOKUP(SALES!$D4173,TRIM(Table5[PRODUCTS]),Table5[SELLING PRICE])</f>
        <v>3500</v>
      </c>
      <c r="G4173" s="7">
        <f t="shared" si="130"/>
        <v>14000</v>
      </c>
      <c r="H4173" s="6" t="str">
        <f t="shared" si="131"/>
        <v>Sept</v>
      </c>
      <c r="I4173" s="7">
        <f>YEAR(SALES!$A4173)</f>
        <v>2023</v>
      </c>
    </row>
    <row r="4174" spans="1:9" x14ac:dyDescent="0.35">
      <c r="A4174" s="5" t="s">
        <v>5261</v>
      </c>
      <c r="B4174" s="5" t="s">
        <v>5260</v>
      </c>
      <c r="C4174" s="5" t="s">
        <v>34</v>
      </c>
      <c r="D4174" s="5" t="s">
        <v>33</v>
      </c>
      <c r="E4174" s="5">
        <v>4</v>
      </c>
      <c r="F4174" s="5" cm="1">
        <f t="array" ref="F4174">_xlfn.XLOOKUP(SALES!$D4174,TRIM(Table5[PRODUCTS]),Table5[SELLING PRICE])</f>
        <v>3500</v>
      </c>
      <c r="G4174" s="5">
        <f t="shared" si="130"/>
        <v>14000</v>
      </c>
      <c r="H4174" s="6" t="str">
        <f t="shared" si="131"/>
        <v>Oct</v>
      </c>
      <c r="I4174" s="5">
        <f>YEAR(SALES!$A4174)</f>
        <v>2023</v>
      </c>
    </row>
    <row r="4175" spans="1:9" x14ac:dyDescent="0.35">
      <c r="A4175" s="7" t="s">
        <v>5149</v>
      </c>
      <c r="B4175" s="7" t="s">
        <v>5155</v>
      </c>
      <c r="C4175" s="7" t="s">
        <v>34</v>
      </c>
      <c r="D4175" s="7" t="s">
        <v>33</v>
      </c>
      <c r="E4175" s="7">
        <v>8</v>
      </c>
      <c r="F4175" s="7" cm="1">
        <f t="array" ref="F4175">_xlfn.XLOOKUP(SALES!$D4175,TRIM(Table5[PRODUCTS]),Table5[SELLING PRICE])</f>
        <v>3500</v>
      </c>
      <c r="G4175" s="7">
        <f t="shared" si="130"/>
        <v>28000</v>
      </c>
      <c r="H4175" s="6" t="str">
        <f t="shared" si="131"/>
        <v>Nov</v>
      </c>
      <c r="I4175" s="5">
        <f>YEAR(SALES!$A4175)</f>
        <v>2023</v>
      </c>
    </row>
    <row r="4176" spans="1:9" x14ac:dyDescent="0.35">
      <c r="A4176" s="5" t="s">
        <v>5102</v>
      </c>
      <c r="B4176" s="5" t="s">
        <v>5105</v>
      </c>
      <c r="C4176" s="5" t="s">
        <v>34</v>
      </c>
      <c r="D4176" s="5" t="s">
        <v>33</v>
      </c>
      <c r="E4176" s="5">
        <v>4</v>
      </c>
      <c r="F4176" s="5" cm="1">
        <f t="array" ref="F4176">_xlfn.XLOOKUP(SALES!$D4176,TRIM(Table5[PRODUCTS]),Table5[SELLING PRICE])</f>
        <v>3500</v>
      </c>
      <c r="G4176" s="5">
        <f t="shared" si="130"/>
        <v>14000</v>
      </c>
      <c r="H4176" s="6" t="str">
        <f t="shared" si="131"/>
        <v>Nov</v>
      </c>
      <c r="I4176" s="5">
        <f>YEAR(SALES!$A4176)</f>
        <v>2023</v>
      </c>
    </row>
    <row r="4177" spans="1:9" x14ac:dyDescent="0.35">
      <c r="A4177" s="7" t="s">
        <v>5069</v>
      </c>
      <c r="B4177" s="7" t="s">
        <v>5071</v>
      </c>
      <c r="C4177" s="7" t="s">
        <v>34</v>
      </c>
      <c r="D4177" s="7" t="s">
        <v>33</v>
      </c>
      <c r="E4177" s="7">
        <v>2</v>
      </c>
      <c r="F4177" s="7" cm="1">
        <f t="array" ref="F4177">_xlfn.XLOOKUP(SALES!$D4177,TRIM(Table5[PRODUCTS]),Table5[SELLING PRICE])</f>
        <v>3500</v>
      </c>
      <c r="G4177" s="7">
        <f t="shared" si="130"/>
        <v>7000</v>
      </c>
      <c r="H4177" s="6" t="str">
        <f t="shared" si="131"/>
        <v>Nov</v>
      </c>
      <c r="I4177" s="5">
        <f>YEAR(SALES!$A4177)</f>
        <v>2023</v>
      </c>
    </row>
    <row r="4178" spans="1:9" x14ac:dyDescent="0.35">
      <c r="A4178" s="5" t="s">
        <v>4994</v>
      </c>
      <c r="B4178" s="5" t="s">
        <v>4996</v>
      </c>
      <c r="C4178" s="5" t="s">
        <v>34</v>
      </c>
      <c r="D4178" s="5" t="s">
        <v>33</v>
      </c>
      <c r="E4178" s="5">
        <v>15</v>
      </c>
      <c r="F4178" s="5" cm="1">
        <f t="array" ref="F4178">_xlfn.XLOOKUP(SALES!$D4178,TRIM(Table5[PRODUCTS]),Table5[SELLING PRICE])</f>
        <v>3500</v>
      </c>
      <c r="G4178" s="5">
        <f t="shared" si="130"/>
        <v>52500</v>
      </c>
      <c r="H4178" s="6" t="str">
        <f t="shared" si="131"/>
        <v>Nov</v>
      </c>
      <c r="I4178" s="5">
        <f>YEAR(SALES!$A4178)</f>
        <v>2023</v>
      </c>
    </row>
    <row r="4179" spans="1:9" x14ac:dyDescent="0.35">
      <c r="A4179" s="7" t="s">
        <v>4985</v>
      </c>
      <c r="B4179" s="7" t="s">
        <v>4989</v>
      </c>
      <c r="C4179" s="7" t="s">
        <v>34</v>
      </c>
      <c r="D4179" s="7" t="s">
        <v>33</v>
      </c>
      <c r="E4179" s="7">
        <v>5</v>
      </c>
      <c r="F4179" s="7" cm="1">
        <f t="array" ref="F4179">_xlfn.XLOOKUP(SALES!$D4179,TRIM(Table5[PRODUCTS]),Table5[SELLING PRICE])</f>
        <v>3500</v>
      </c>
      <c r="G4179" s="7">
        <f t="shared" si="130"/>
        <v>17500</v>
      </c>
      <c r="H4179" s="6" t="str">
        <f t="shared" si="131"/>
        <v>Nov</v>
      </c>
      <c r="I4179" s="7">
        <f>YEAR(SALES!$A4179)</f>
        <v>2023</v>
      </c>
    </row>
    <row r="4180" spans="1:9" x14ac:dyDescent="0.35">
      <c r="A4180" s="5" t="s">
        <v>4932</v>
      </c>
      <c r="B4180" s="5" t="s">
        <v>4935</v>
      </c>
      <c r="C4180" s="5" t="s">
        <v>34</v>
      </c>
      <c r="D4180" s="5" t="s">
        <v>33</v>
      </c>
      <c r="E4180" s="5">
        <v>2</v>
      </c>
      <c r="F4180" s="5" cm="1">
        <f t="array" ref="F4180">_xlfn.XLOOKUP(SALES!$D4180,TRIM(Table5[PRODUCTS]),Table5[SELLING PRICE])</f>
        <v>3500</v>
      </c>
      <c r="G4180" s="5">
        <f t="shared" si="130"/>
        <v>7000</v>
      </c>
      <c r="H4180" s="6" t="str">
        <f t="shared" si="131"/>
        <v>Dec</v>
      </c>
      <c r="I4180" s="5">
        <f>YEAR(SALES!$A4180)</f>
        <v>2023</v>
      </c>
    </row>
    <row r="4181" spans="1:9" x14ac:dyDescent="0.35">
      <c r="A4181" s="7" t="s">
        <v>4863</v>
      </c>
      <c r="B4181" s="7" t="s">
        <v>4866</v>
      </c>
      <c r="C4181" s="7" t="s">
        <v>34</v>
      </c>
      <c r="D4181" s="7" t="s">
        <v>33</v>
      </c>
      <c r="E4181" s="7">
        <v>1</v>
      </c>
      <c r="F4181" s="7" cm="1">
        <f t="array" ref="F4181">_xlfn.XLOOKUP(SALES!$D4181,TRIM(Table5[PRODUCTS]),Table5[SELLING PRICE])</f>
        <v>3500</v>
      </c>
      <c r="G4181" s="7">
        <f t="shared" si="130"/>
        <v>3500</v>
      </c>
      <c r="H4181" s="6" t="str">
        <f t="shared" si="131"/>
        <v>Dec</v>
      </c>
      <c r="I4181" s="5">
        <f>YEAR(SALES!$A4181)</f>
        <v>2023</v>
      </c>
    </row>
    <row r="4182" spans="1:9" x14ac:dyDescent="0.35">
      <c r="A4182" s="5" t="s">
        <v>4845</v>
      </c>
      <c r="B4182" s="5" t="s">
        <v>4846</v>
      </c>
      <c r="C4182" s="5" t="s">
        <v>34</v>
      </c>
      <c r="D4182" s="5" t="s">
        <v>33</v>
      </c>
      <c r="E4182" s="5">
        <v>15</v>
      </c>
      <c r="F4182" s="5" cm="1">
        <f t="array" ref="F4182">_xlfn.XLOOKUP(SALES!$D4182,TRIM(Table5[PRODUCTS]),Table5[SELLING PRICE])</f>
        <v>3500</v>
      </c>
      <c r="G4182" s="5">
        <f t="shared" si="130"/>
        <v>52500</v>
      </c>
      <c r="H4182" s="6" t="str">
        <f t="shared" si="131"/>
        <v>Dec</v>
      </c>
      <c r="I4182" s="5">
        <f>YEAR(SALES!$A4182)</f>
        <v>2023</v>
      </c>
    </row>
    <row r="4183" spans="1:9" x14ac:dyDescent="0.35">
      <c r="A4183" s="7" t="s">
        <v>4776</v>
      </c>
      <c r="B4183" s="7" t="s">
        <v>4777</v>
      </c>
      <c r="C4183" s="7" t="s">
        <v>34</v>
      </c>
      <c r="D4183" s="7" t="s">
        <v>33</v>
      </c>
      <c r="E4183" s="7">
        <v>15</v>
      </c>
      <c r="F4183" s="7" cm="1">
        <f t="array" ref="F4183">_xlfn.XLOOKUP(SALES!$D4183,TRIM(Table5[PRODUCTS]),Table5[SELLING PRICE])</f>
        <v>3500</v>
      </c>
      <c r="G4183" s="7">
        <f t="shared" si="130"/>
        <v>52500</v>
      </c>
      <c r="H4183" s="6" t="str">
        <f t="shared" si="131"/>
        <v>Dec</v>
      </c>
      <c r="I4183" s="5">
        <f>YEAR(SALES!$A4183)</f>
        <v>2023</v>
      </c>
    </row>
    <row r="4184" spans="1:9" x14ac:dyDescent="0.35">
      <c r="A4184" s="5" t="s">
        <v>4753</v>
      </c>
      <c r="B4184" s="5" t="s">
        <v>4754</v>
      </c>
      <c r="C4184" s="5" t="s">
        <v>34</v>
      </c>
      <c r="D4184" s="5" t="s">
        <v>33</v>
      </c>
      <c r="E4184" s="5">
        <v>13</v>
      </c>
      <c r="F4184" s="5" cm="1">
        <f t="array" ref="F4184">_xlfn.XLOOKUP(SALES!$D4184,TRIM(Table5[PRODUCTS]),Table5[SELLING PRICE])</f>
        <v>3500</v>
      </c>
      <c r="G4184" s="5">
        <f t="shared" si="130"/>
        <v>45500</v>
      </c>
      <c r="H4184" s="6" t="str">
        <f t="shared" si="131"/>
        <v>Jan</v>
      </c>
      <c r="I4184" s="5">
        <f>YEAR(SALES!$A4184)</f>
        <v>2024</v>
      </c>
    </row>
    <row r="4185" spans="1:9" x14ac:dyDescent="0.35">
      <c r="A4185" s="7" t="s">
        <v>4721</v>
      </c>
      <c r="B4185" s="7" t="s">
        <v>4723</v>
      </c>
      <c r="C4185" s="7" t="s">
        <v>34</v>
      </c>
      <c r="D4185" s="7" t="s">
        <v>33</v>
      </c>
      <c r="E4185" s="7">
        <v>1</v>
      </c>
      <c r="F4185" s="7" cm="1">
        <f t="array" ref="F4185">_xlfn.XLOOKUP(SALES!$D4185,TRIM(Table5[PRODUCTS]),Table5[SELLING PRICE])</f>
        <v>3500</v>
      </c>
      <c r="G4185" s="7">
        <f t="shared" si="130"/>
        <v>3500</v>
      </c>
      <c r="H4185" s="6" t="str">
        <f t="shared" si="131"/>
        <v>Jan</v>
      </c>
      <c r="I4185" s="7">
        <f>YEAR(SALES!$A4185)</f>
        <v>2024</v>
      </c>
    </row>
    <row r="4186" spans="1:9" x14ac:dyDescent="0.35">
      <c r="A4186" s="5" t="s">
        <v>4691</v>
      </c>
      <c r="B4186" s="5" t="s">
        <v>4693</v>
      </c>
      <c r="C4186" s="5" t="s">
        <v>34</v>
      </c>
      <c r="D4186" s="5" t="s">
        <v>33</v>
      </c>
      <c r="E4186" s="5">
        <v>1</v>
      </c>
      <c r="F4186" s="5" cm="1">
        <f t="array" ref="F4186">_xlfn.XLOOKUP(SALES!$D4186,TRIM(Table5[PRODUCTS]),Table5[SELLING PRICE])</f>
        <v>3500</v>
      </c>
      <c r="G4186" s="5">
        <f t="shared" si="130"/>
        <v>3500</v>
      </c>
      <c r="H4186" s="6" t="str">
        <f t="shared" si="131"/>
        <v>Jan</v>
      </c>
      <c r="I4186" s="5">
        <f>YEAR(SALES!$A4186)</f>
        <v>2024</v>
      </c>
    </row>
    <row r="4187" spans="1:9" x14ac:dyDescent="0.35">
      <c r="A4187" s="7" t="s">
        <v>4532</v>
      </c>
      <c r="B4187" s="7" t="s">
        <v>4531</v>
      </c>
      <c r="C4187" s="7" t="s">
        <v>34</v>
      </c>
      <c r="D4187" s="7" t="s">
        <v>33</v>
      </c>
      <c r="E4187" s="7">
        <v>7</v>
      </c>
      <c r="F4187" s="7" cm="1">
        <f t="array" ref="F4187">_xlfn.XLOOKUP(SALES!$D4187,TRIM(Table5[PRODUCTS]),Table5[SELLING PRICE])</f>
        <v>3500</v>
      </c>
      <c r="G4187" s="7">
        <f t="shared" si="130"/>
        <v>24500</v>
      </c>
      <c r="H4187" s="6" t="str">
        <f t="shared" si="131"/>
        <v>Feb</v>
      </c>
      <c r="I4187" s="5">
        <f>YEAR(SALES!$A4187)</f>
        <v>2024</v>
      </c>
    </row>
    <row r="4188" spans="1:9" x14ac:dyDescent="0.35">
      <c r="A4188" s="5" t="s">
        <v>4466</v>
      </c>
      <c r="B4188" s="5" t="s">
        <v>4474</v>
      </c>
      <c r="C4188" s="5" t="s">
        <v>34</v>
      </c>
      <c r="D4188" s="5" t="s">
        <v>33</v>
      </c>
      <c r="E4188" s="5">
        <v>8</v>
      </c>
      <c r="F4188" s="5" cm="1">
        <f t="array" ref="F4188">_xlfn.XLOOKUP(SALES!$D4188,TRIM(Table5[PRODUCTS]),Table5[SELLING PRICE])</f>
        <v>3500</v>
      </c>
      <c r="G4188" s="5">
        <f t="shared" si="130"/>
        <v>28000</v>
      </c>
      <c r="H4188" s="6" t="str">
        <f t="shared" si="131"/>
        <v>Feb</v>
      </c>
      <c r="I4188" s="5">
        <f>YEAR(SALES!$A4188)</f>
        <v>2024</v>
      </c>
    </row>
    <row r="4189" spans="1:9" x14ac:dyDescent="0.35">
      <c r="A4189" s="7" t="s">
        <v>4466</v>
      </c>
      <c r="B4189" s="7" t="s">
        <v>4471</v>
      </c>
      <c r="C4189" s="7" t="s">
        <v>34</v>
      </c>
      <c r="D4189" s="7" t="s">
        <v>33</v>
      </c>
      <c r="E4189" s="7">
        <v>2</v>
      </c>
      <c r="F4189" s="7" cm="1">
        <f t="array" ref="F4189">_xlfn.XLOOKUP(SALES!$D4189,TRIM(Table5[PRODUCTS]),Table5[SELLING PRICE])</f>
        <v>3500</v>
      </c>
      <c r="G4189" s="7">
        <f t="shared" si="130"/>
        <v>7000</v>
      </c>
      <c r="H4189" s="6" t="str">
        <f t="shared" si="131"/>
        <v>Feb</v>
      </c>
      <c r="I4189" s="5">
        <f>YEAR(SALES!$A4189)</f>
        <v>2024</v>
      </c>
    </row>
    <row r="4190" spans="1:9" x14ac:dyDescent="0.35">
      <c r="A4190" s="5" t="s">
        <v>4459</v>
      </c>
      <c r="B4190" s="5" t="s">
        <v>4460</v>
      </c>
      <c r="C4190" s="5" t="s">
        <v>34</v>
      </c>
      <c r="D4190" s="5" t="s">
        <v>33</v>
      </c>
      <c r="E4190" s="5">
        <v>4</v>
      </c>
      <c r="F4190" s="5" cm="1">
        <f t="array" ref="F4190">_xlfn.XLOOKUP(SALES!$D4190,TRIM(Table5[PRODUCTS]),Table5[SELLING PRICE])</f>
        <v>3500</v>
      </c>
      <c r="G4190" s="5">
        <f t="shared" si="130"/>
        <v>14000</v>
      </c>
      <c r="H4190" s="6" t="str">
        <f t="shared" si="131"/>
        <v>Feb</v>
      </c>
      <c r="I4190" s="5">
        <f>YEAR(SALES!$A4190)</f>
        <v>2024</v>
      </c>
    </row>
    <row r="4191" spans="1:9" x14ac:dyDescent="0.35">
      <c r="A4191" s="7" t="s">
        <v>4442</v>
      </c>
      <c r="B4191" s="7" t="s">
        <v>4446</v>
      </c>
      <c r="C4191" s="7" t="s">
        <v>34</v>
      </c>
      <c r="D4191" s="7" t="s">
        <v>33</v>
      </c>
      <c r="E4191" s="7">
        <v>15</v>
      </c>
      <c r="F4191" s="7" cm="1">
        <f t="array" ref="F4191">_xlfn.XLOOKUP(SALES!$D4191,TRIM(Table5[PRODUCTS]),Table5[SELLING PRICE])</f>
        <v>3500</v>
      </c>
      <c r="G4191" s="7">
        <f t="shared" si="130"/>
        <v>52500</v>
      </c>
      <c r="H4191" s="6" t="str">
        <f t="shared" si="131"/>
        <v>Feb</v>
      </c>
      <c r="I4191" s="7">
        <f>YEAR(SALES!$A4191)</f>
        <v>2024</v>
      </c>
    </row>
    <row r="4192" spans="1:9" x14ac:dyDescent="0.35">
      <c r="A4192" s="5" t="s">
        <v>4416</v>
      </c>
      <c r="B4192" s="5" t="s">
        <v>4417</v>
      </c>
      <c r="C4192" s="5" t="s">
        <v>34</v>
      </c>
      <c r="D4192" s="5" t="s">
        <v>33</v>
      </c>
      <c r="E4192" s="5">
        <v>4</v>
      </c>
      <c r="F4192" s="5" cm="1">
        <f t="array" ref="F4192">_xlfn.XLOOKUP(SALES!$D4192,TRIM(Table5[PRODUCTS]),Table5[SELLING PRICE])</f>
        <v>3500</v>
      </c>
      <c r="G4192" s="5">
        <f t="shared" si="130"/>
        <v>14000</v>
      </c>
      <c r="H4192" s="6" t="str">
        <f t="shared" si="131"/>
        <v>Feb</v>
      </c>
      <c r="I4192" s="5">
        <f>YEAR(SALES!$A4192)</f>
        <v>2024</v>
      </c>
    </row>
    <row r="4193" spans="1:9" x14ac:dyDescent="0.35">
      <c r="A4193" s="7" t="s">
        <v>4367</v>
      </c>
      <c r="B4193" s="7" t="s">
        <v>4368</v>
      </c>
      <c r="C4193" s="7" t="s">
        <v>34</v>
      </c>
      <c r="D4193" s="7" t="s">
        <v>33</v>
      </c>
      <c r="E4193" s="7">
        <v>8</v>
      </c>
      <c r="F4193" s="7" cm="1">
        <f t="array" ref="F4193">_xlfn.XLOOKUP(SALES!$D4193,TRIM(Table5[PRODUCTS]),Table5[SELLING PRICE])</f>
        <v>3500</v>
      </c>
      <c r="G4193" s="7">
        <f t="shared" si="130"/>
        <v>28000</v>
      </c>
      <c r="H4193" s="6" t="str">
        <f t="shared" si="131"/>
        <v>Mar</v>
      </c>
      <c r="I4193" s="5">
        <f>YEAR(SALES!$A4193)</f>
        <v>2024</v>
      </c>
    </row>
    <row r="4194" spans="1:9" x14ac:dyDescent="0.35">
      <c r="A4194" s="5" t="s">
        <v>4367</v>
      </c>
      <c r="B4194" s="5" t="s">
        <v>4366</v>
      </c>
      <c r="C4194" s="5" t="s">
        <v>34</v>
      </c>
      <c r="D4194" s="5" t="s">
        <v>33</v>
      </c>
      <c r="E4194" s="5">
        <v>12</v>
      </c>
      <c r="F4194" s="5" cm="1">
        <f t="array" ref="F4194">_xlfn.XLOOKUP(SALES!$D4194,TRIM(Table5[PRODUCTS]),Table5[SELLING PRICE])</f>
        <v>3500</v>
      </c>
      <c r="G4194" s="5">
        <f t="shared" si="130"/>
        <v>42000</v>
      </c>
      <c r="H4194" s="6" t="str">
        <f t="shared" si="131"/>
        <v>Mar</v>
      </c>
      <c r="I4194" s="5">
        <f>YEAR(SALES!$A4194)</f>
        <v>2024</v>
      </c>
    </row>
    <row r="4195" spans="1:9" x14ac:dyDescent="0.35">
      <c r="A4195" s="7" t="s">
        <v>4357</v>
      </c>
      <c r="B4195" s="7" t="s">
        <v>4363</v>
      </c>
      <c r="C4195" s="7" t="s">
        <v>34</v>
      </c>
      <c r="D4195" s="7" t="s">
        <v>33</v>
      </c>
      <c r="E4195" s="7">
        <v>12</v>
      </c>
      <c r="F4195" s="7" cm="1">
        <f t="array" ref="F4195">_xlfn.XLOOKUP(SALES!$D4195,TRIM(Table5[PRODUCTS]),Table5[SELLING PRICE])</f>
        <v>3500</v>
      </c>
      <c r="G4195" s="7">
        <f t="shared" si="130"/>
        <v>42000</v>
      </c>
      <c r="H4195" s="6" t="str">
        <f t="shared" si="131"/>
        <v>Mar</v>
      </c>
      <c r="I4195" s="5">
        <f>YEAR(SALES!$A4195)</f>
        <v>2024</v>
      </c>
    </row>
    <row r="4196" spans="1:9" x14ac:dyDescent="0.35">
      <c r="A4196" s="5" t="s">
        <v>4338</v>
      </c>
      <c r="B4196" s="5" t="s">
        <v>4340</v>
      </c>
      <c r="C4196" s="5" t="s">
        <v>34</v>
      </c>
      <c r="D4196" s="5" t="s">
        <v>33</v>
      </c>
      <c r="E4196" s="5">
        <v>2</v>
      </c>
      <c r="F4196" s="5" cm="1">
        <f t="array" ref="F4196">_xlfn.XLOOKUP(SALES!$D4196,TRIM(Table5[PRODUCTS]),Table5[SELLING PRICE])</f>
        <v>3500</v>
      </c>
      <c r="G4196" s="5">
        <f t="shared" si="130"/>
        <v>7000</v>
      </c>
      <c r="H4196" s="6" t="str">
        <f t="shared" si="131"/>
        <v>Mar</v>
      </c>
      <c r="I4196" s="5">
        <f>YEAR(SALES!$A4196)</f>
        <v>2024</v>
      </c>
    </row>
    <row r="4197" spans="1:9" x14ac:dyDescent="0.35">
      <c r="A4197" s="7" t="s">
        <v>4320</v>
      </c>
      <c r="B4197" s="7" t="s">
        <v>4321</v>
      </c>
      <c r="C4197" s="7" t="s">
        <v>34</v>
      </c>
      <c r="D4197" s="7" t="s">
        <v>33</v>
      </c>
      <c r="E4197" s="7">
        <v>13</v>
      </c>
      <c r="F4197" s="7" cm="1">
        <f t="array" ref="F4197">_xlfn.XLOOKUP(SALES!$D4197,TRIM(Table5[PRODUCTS]),Table5[SELLING PRICE])</f>
        <v>3500</v>
      </c>
      <c r="G4197" s="7">
        <f t="shared" si="130"/>
        <v>45500</v>
      </c>
      <c r="H4197" s="6" t="str">
        <f t="shared" si="131"/>
        <v>Mar</v>
      </c>
      <c r="I4197" s="7">
        <f>YEAR(SALES!$A4197)</f>
        <v>2024</v>
      </c>
    </row>
    <row r="4198" spans="1:9" x14ac:dyDescent="0.35">
      <c r="A4198" s="5" t="s">
        <v>4301</v>
      </c>
      <c r="B4198" s="5" t="s">
        <v>4307</v>
      </c>
      <c r="C4198" s="5" t="s">
        <v>34</v>
      </c>
      <c r="D4198" s="5" t="s">
        <v>33</v>
      </c>
      <c r="E4198" s="5">
        <v>13</v>
      </c>
      <c r="F4198" s="5" cm="1">
        <f t="array" ref="F4198">_xlfn.XLOOKUP(SALES!$D4198,TRIM(Table5[PRODUCTS]),Table5[SELLING PRICE])</f>
        <v>3500</v>
      </c>
      <c r="G4198" s="5">
        <f t="shared" si="130"/>
        <v>45500</v>
      </c>
      <c r="H4198" s="6" t="str">
        <f t="shared" si="131"/>
        <v>Mar</v>
      </c>
      <c r="I4198" s="5">
        <f>YEAR(SALES!$A4198)</f>
        <v>2024</v>
      </c>
    </row>
    <row r="4199" spans="1:9" x14ac:dyDescent="0.35">
      <c r="A4199" s="7" t="s">
        <v>4286</v>
      </c>
      <c r="B4199" s="7" t="s">
        <v>4288</v>
      </c>
      <c r="C4199" s="7" t="s">
        <v>34</v>
      </c>
      <c r="D4199" s="7" t="s">
        <v>33</v>
      </c>
      <c r="E4199" s="7">
        <v>8</v>
      </c>
      <c r="F4199" s="7" cm="1">
        <f t="array" ref="F4199">_xlfn.XLOOKUP(SALES!$D4199,TRIM(Table5[PRODUCTS]),Table5[SELLING PRICE])</f>
        <v>3500</v>
      </c>
      <c r="G4199" s="7">
        <f t="shared" si="130"/>
        <v>28000</v>
      </c>
      <c r="H4199" s="6" t="str">
        <f t="shared" si="131"/>
        <v>Mar</v>
      </c>
      <c r="I4199" s="5">
        <f>YEAR(SALES!$A4199)</f>
        <v>2024</v>
      </c>
    </row>
    <row r="4200" spans="1:9" x14ac:dyDescent="0.35">
      <c r="A4200" s="5" t="s">
        <v>4286</v>
      </c>
      <c r="B4200" s="5" t="s">
        <v>4287</v>
      </c>
      <c r="C4200" s="5" t="s">
        <v>34</v>
      </c>
      <c r="D4200" s="5" t="s">
        <v>33</v>
      </c>
      <c r="E4200" s="5">
        <v>3</v>
      </c>
      <c r="F4200" s="5" cm="1">
        <f t="array" ref="F4200">_xlfn.XLOOKUP(SALES!$D4200,TRIM(Table5[PRODUCTS]),Table5[SELLING PRICE])</f>
        <v>3500</v>
      </c>
      <c r="G4200" s="5">
        <f t="shared" si="130"/>
        <v>10500</v>
      </c>
      <c r="H4200" s="6" t="str">
        <f t="shared" si="131"/>
        <v>Mar</v>
      </c>
      <c r="I4200" s="5">
        <f>YEAR(SALES!$A4200)</f>
        <v>2024</v>
      </c>
    </row>
    <row r="4201" spans="1:9" x14ac:dyDescent="0.35">
      <c r="A4201" s="7" t="s">
        <v>4265</v>
      </c>
      <c r="B4201" s="7" t="s">
        <v>4266</v>
      </c>
      <c r="C4201" s="7" t="s">
        <v>34</v>
      </c>
      <c r="D4201" s="7" t="s">
        <v>33</v>
      </c>
      <c r="E4201" s="7">
        <v>9</v>
      </c>
      <c r="F4201" s="7" cm="1">
        <f t="array" ref="F4201">_xlfn.XLOOKUP(SALES!$D4201,TRIM(Table5[PRODUCTS]),Table5[SELLING PRICE])</f>
        <v>3500</v>
      </c>
      <c r="G4201" s="7">
        <f t="shared" si="130"/>
        <v>31500</v>
      </c>
      <c r="H4201" s="6" t="str">
        <f t="shared" si="131"/>
        <v>Mar</v>
      </c>
      <c r="I4201" s="5">
        <f>YEAR(SALES!$A4201)</f>
        <v>2024</v>
      </c>
    </row>
    <row r="4202" spans="1:9" x14ac:dyDescent="0.35">
      <c r="A4202" s="5" t="s">
        <v>4249</v>
      </c>
      <c r="B4202" s="5" t="s">
        <v>4251</v>
      </c>
      <c r="C4202" s="5" t="s">
        <v>34</v>
      </c>
      <c r="D4202" s="5" t="s">
        <v>33</v>
      </c>
      <c r="E4202" s="5">
        <v>8</v>
      </c>
      <c r="F4202" s="5" cm="1">
        <f t="array" ref="F4202">_xlfn.XLOOKUP(SALES!$D4202,TRIM(Table5[PRODUCTS]),Table5[SELLING PRICE])</f>
        <v>3500</v>
      </c>
      <c r="G4202" s="5">
        <f t="shared" si="130"/>
        <v>28000</v>
      </c>
      <c r="H4202" s="6" t="str">
        <f t="shared" si="131"/>
        <v>Mar</v>
      </c>
      <c r="I4202" s="5">
        <f>YEAR(SALES!$A4202)</f>
        <v>2024</v>
      </c>
    </row>
    <row r="4203" spans="1:9" x14ac:dyDescent="0.35">
      <c r="A4203" s="7" t="s">
        <v>4218</v>
      </c>
      <c r="B4203" s="7" t="s">
        <v>4224</v>
      </c>
      <c r="C4203" s="7" t="s">
        <v>34</v>
      </c>
      <c r="D4203" s="7" t="s">
        <v>33</v>
      </c>
      <c r="E4203" s="7">
        <v>3</v>
      </c>
      <c r="F4203" s="7" cm="1">
        <f t="array" ref="F4203">_xlfn.XLOOKUP(SALES!$D4203,TRIM(Table5[PRODUCTS]),Table5[SELLING PRICE])</f>
        <v>3500</v>
      </c>
      <c r="G4203" s="7">
        <f t="shared" si="130"/>
        <v>10500</v>
      </c>
      <c r="H4203" s="6" t="str">
        <f t="shared" si="131"/>
        <v>Mar</v>
      </c>
      <c r="I4203" s="7">
        <f>YEAR(SALES!$A4203)</f>
        <v>2024</v>
      </c>
    </row>
    <row r="4204" spans="1:9" x14ac:dyDescent="0.35">
      <c r="A4204" s="5" t="s">
        <v>4180</v>
      </c>
      <c r="B4204" s="5" t="s">
        <v>4182</v>
      </c>
      <c r="C4204" s="5" t="s">
        <v>34</v>
      </c>
      <c r="D4204" s="5" t="s">
        <v>33</v>
      </c>
      <c r="E4204" s="5">
        <v>5</v>
      </c>
      <c r="F4204" s="5" cm="1">
        <f t="array" ref="F4204">_xlfn.XLOOKUP(SALES!$D4204,TRIM(Table5[PRODUCTS]),Table5[SELLING PRICE])</f>
        <v>3500</v>
      </c>
      <c r="G4204" s="5">
        <f t="shared" si="130"/>
        <v>17500</v>
      </c>
      <c r="H4204" s="6" t="str">
        <f t="shared" si="131"/>
        <v>Mar</v>
      </c>
      <c r="I4204" s="5">
        <f>YEAR(SALES!$A4204)</f>
        <v>2024</v>
      </c>
    </row>
    <row r="4205" spans="1:9" x14ac:dyDescent="0.35">
      <c r="A4205" s="7" t="s">
        <v>4173</v>
      </c>
      <c r="B4205" s="7" t="s">
        <v>4174</v>
      </c>
      <c r="C4205" s="7" t="s">
        <v>34</v>
      </c>
      <c r="D4205" s="7" t="s">
        <v>33</v>
      </c>
      <c r="E4205" s="7">
        <v>15</v>
      </c>
      <c r="F4205" s="7" cm="1">
        <f t="array" ref="F4205">_xlfn.XLOOKUP(SALES!$D4205,TRIM(Table5[PRODUCTS]),Table5[SELLING PRICE])</f>
        <v>3500</v>
      </c>
      <c r="G4205" s="7">
        <f t="shared" si="130"/>
        <v>52500</v>
      </c>
      <c r="H4205" s="6" t="str">
        <f t="shared" si="131"/>
        <v>Mar</v>
      </c>
      <c r="I4205" s="5">
        <f>YEAR(SALES!$A4205)</f>
        <v>2024</v>
      </c>
    </row>
    <row r="4206" spans="1:9" x14ac:dyDescent="0.35">
      <c r="A4206" s="5" t="s">
        <v>4065</v>
      </c>
      <c r="B4206" s="5" t="s">
        <v>4071</v>
      </c>
      <c r="C4206" s="5" t="s">
        <v>34</v>
      </c>
      <c r="D4206" s="5" t="s">
        <v>33</v>
      </c>
      <c r="E4206" s="5">
        <v>1</v>
      </c>
      <c r="F4206" s="5" cm="1">
        <f t="array" ref="F4206">_xlfn.XLOOKUP(SALES!$D4206,TRIM(Table5[PRODUCTS]),Table5[SELLING PRICE])</f>
        <v>3500</v>
      </c>
      <c r="G4206" s="5">
        <f t="shared" si="130"/>
        <v>3500</v>
      </c>
      <c r="H4206" s="6" t="str">
        <f t="shared" si="131"/>
        <v>Apr</v>
      </c>
      <c r="I4206" s="5">
        <f>YEAR(SALES!$A4206)</f>
        <v>2024</v>
      </c>
    </row>
    <row r="4207" spans="1:9" x14ac:dyDescent="0.35">
      <c r="A4207" s="7" t="s">
        <v>4043</v>
      </c>
      <c r="B4207" s="7" t="s">
        <v>4044</v>
      </c>
      <c r="C4207" s="7" t="s">
        <v>34</v>
      </c>
      <c r="D4207" s="7" t="s">
        <v>33</v>
      </c>
      <c r="E4207" s="7">
        <v>11</v>
      </c>
      <c r="F4207" s="7" cm="1">
        <f t="array" ref="F4207">_xlfn.XLOOKUP(SALES!$D4207,TRIM(Table5[PRODUCTS]),Table5[SELLING PRICE])</f>
        <v>3500</v>
      </c>
      <c r="G4207" s="7">
        <f t="shared" si="130"/>
        <v>38500</v>
      </c>
      <c r="H4207" s="6" t="str">
        <f t="shared" si="131"/>
        <v>Apr</v>
      </c>
      <c r="I4207" s="5">
        <f>YEAR(SALES!$A4207)</f>
        <v>2024</v>
      </c>
    </row>
    <row r="4208" spans="1:9" x14ac:dyDescent="0.35">
      <c r="A4208" s="5" t="s">
        <v>4031</v>
      </c>
      <c r="B4208" s="5" t="s">
        <v>4033</v>
      </c>
      <c r="C4208" s="5" t="s">
        <v>34</v>
      </c>
      <c r="D4208" s="5" t="s">
        <v>33</v>
      </c>
      <c r="E4208" s="5">
        <v>4</v>
      </c>
      <c r="F4208" s="5" cm="1">
        <f t="array" ref="F4208">_xlfn.XLOOKUP(SALES!$D4208,TRIM(Table5[PRODUCTS]),Table5[SELLING PRICE])</f>
        <v>3500</v>
      </c>
      <c r="G4208" s="5">
        <f t="shared" si="130"/>
        <v>14000</v>
      </c>
      <c r="H4208" s="6" t="str">
        <f t="shared" si="131"/>
        <v>Apr</v>
      </c>
      <c r="I4208" s="5">
        <f>YEAR(SALES!$A4208)</f>
        <v>2024</v>
      </c>
    </row>
    <row r="4209" spans="1:9" x14ac:dyDescent="0.35">
      <c r="A4209" s="7" t="s">
        <v>3820</v>
      </c>
      <c r="B4209" s="7" t="s">
        <v>3825</v>
      </c>
      <c r="C4209" s="7" t="s">
        <v>34</v>
      </c>
      <c r="D4209" s="7" t="s">
        <v>33</v>
      </c>
      <c r="E4209" s="7">
        <v>9</v>
      </c>
      <c r="F4209" s="7" cm="1">
        <f t="array" ref="F4209">_xlfn.XLOOKUP(SALES!$D4209,TRIM(Table5[PRODUCTS]),Table5[SELLING PRICE])</f>
        <v>3500</v>
      </c>
      <c r="G4209" s="7">
        <f t="shared" si="130"/>
        <v>31500</v>
      </c>
      <c r="H4209" s="6" t="str">
        <f t="shared" si="131"/>
        <v>May</v>
      </c>
      <c r="I4209" s="7">
        <f>YEAR(SALES!$A4209)</f>
        <v>2024</v>
      </c>
    </row>
    <row r="4210" spans="1:9" x14ac:dyDescent="0.35">
      <c r="A4210" s="5" t="s">
        <v>3788</v>
      </c>
      <c r="B4210" s="5" t="s">
        <v>3793</v>
      </c>
      <c r="C4210" s="5" t="s">
        <v>34</v>
      </c>
      <c r="D4210" s="5" t="s">
        <v>33</v>
      </c>
      <c r="E4210" s="5">
        <v>12</v>
      </c>
      <c r="F4210" s="5" cm="1">
        <f t="array" ref="F4210">_xlfn.XLOOKUP(SALES!$D4210,TRIM(Table5[PRODUCTS]),Table5[SELLING PRICE])</f>
        <v>3500</v>
      </c>
      <c r="G4210" s="5">
        <f t="shared" si="130"/>
        <v>42000</v>
      </c>
      <c r="H4210" s="6" t="str">
        <f t="shared" si="131"/>
        <v>May</v>
      </c>
      <c r="I4210" s="5">
        <f>YEAR(SALES!$A4210)</f>
        <v>2024</v>
      </c>
    </row>
    <row r="4211" spans="1:9" x14ac:dyDescent="0.35">
      <c r="A4211" s="7" t="s">
        <v>3774</v>
      </c>
      <c r="B4211" s="7" t="s">
        <v>3775</v>
      </c>
      <c r="C4211" s="7" t="s">
        <v>34</v>
      </c>
      <c r="D4211" s="7" t="s">
        <v>33</v>
      </c>
      <c r="E4211" s="7">
        <v>10</v>
      </c>
      <c r="F4211" s="7" cm="1">
        <f t="array" ref="F4211">_xlfn.XLOOKUP(SALES!$D4211,TRIM(Table5[PRODUCTS]),Table5[SELLING PRICE])</f>
        <v>3500</v>
      </c>
      <c r="G4211" s="7">
        <f t="shared" si="130"/>
        <v>35000</v>
      </c>
      <c r="H4211" s="6" t="str">
        <f t="shared" si="131"/>
        <v>Jun</v>
      </c>
      <c r="I4211" s="5">
        <f>YEAR(SALES!$A4211)</f>
        <v>2024</v>
      </c>
    </row>
    <row r="4212" spans="1:9" x14ac:dyDescent="0.35">
      <c r="A4212" s="5" t="s">
        <v>3738</v>
      </c>
      <c r="B4212" s="5" t="s">
        <v>3742</v>
      </c>
      <c r="C4212" s="5" t="s">
        <v>34</v>
      </c>
      <c r="D4212" s="5" t="s">
        <v>33</v>
      </c>
      <c r="E4212" s="5">
        <v>10</v>
      </c>
      <c r="F4212" s="5" cm="1">
        <f t="array" ref="F4212">_xlfn.XLOOKUP(SALES!$D4212,TRIM(Table5[PRODUCTS]),Table5[SELLING PRICE])</f>
        <v>3500</v>
      </c>
      <c r="G4212" s="5">
        <f t="shared" si="130"/>
        <v>35000</v>
      </c>
      <c r="H4212" s="6" t="str">
        <f t="shared" si="131"/>
        <v>Jun</v>
      </c>
      <c r="I4212" s="5">
        <f>YEAR(SALES!$A4212)</f>
        <v>2024</v>
      </c>
    </row>
    <row r="4213" spans="1:9" x14ac:dyDescent="0.35">
      <c r="A4213" s="7" t="s">
        <v>3706</v>
      </c>
      <c r="B4213" s="7" t="s">
        <v>3705</v>
      </c>
      <c r="C4213" s="7" t="s">
        <v>34</v>
      </c>
      <c r="D4213" s="7" t="s">
        <v>33</v>
      </c>
      <c r="E4213" s="7">
        <v>10</v>
      </c>
      <c r="F4213" s="7" cm="1">
        <f t="array" ref="F4213">_xlfn.XLOOKUP(SALES!$D4213,TRIM(Table5[PRODUCTS]),Table5[SELLING PRICE])</f>
        <v>3500</v>
      </c>
      <c r="G4213" s="7">
        <f t="shared" si="130"/>
        <v>35000</v>
      </c>
      <c r="H4213" s="6" t="str">
        <f t="shared" si="131"/>
        <v>Jun</v>
      </c>
      <c r="I4213" s="5">
        <f>YEAR(SALES!$A4213)</f>
        <v>2024</v>
      </c>
    </row>
    <row r="4214" spans="1:9" x14ac:dyDescent="0.35">
      <c r="A4214" s="5" t="s">
        <v>3574</v>
      </c>
      <c r="B4214" s="5" t="s">
        <v>3578</v>
      </c>
      <c r="C4214" s="5" t="s">
        <v>34</v>
      </c>
      <c r="D4214" s="5" t="s">
        <v>33</v>
      </c>
      <c r="E4214" s="5">
        <v>2</v>
      </c>
      <c r="F4214" s="5" cm="1">
        <f t="array" ref="F4214">_xlfn.XLOOKUP(SALES!$D4214,TRIM(Table5[PRODUCTS]),Table5[SELLING PRICE])</f>
        <v>3500</v>
      </c>
      <c r="G4214" s="5">
        <f t="shared" si="130"/>
        <v>7000</v>
      </c>
      <c r="H4214" s="6" t="str">
        <f t="shared" si="131"/>
        <v>Jul</v>
      </c>
      <c r="I4214" s="5">
        <f>YEAR(SALES!$A4214)</f>
        <v>2024</v>
      </c>
    </row>
    <row r="4215" spans="1:9" x14ac:dyDescent="0.35">
      <c r="A4215" s="7" t="s">
        <v>3503</v>
      </c>
      <c r="B4215" s="7" t="s">
        <v>3502</v>
      </c>
      <c r="C4215" s="7" t="s">
        <v>34</v>
      </c>
      <c r="D4215" s="7" t="s">
        <v>33</v>
      </c>
      <c r="E4215" s="7">
        <v>4</v>
      </c>
      <c r="F4215" s="7" cm="1">
        <f t="array" ref="F4215">_xlfn.XLOOKUP(SALES!$D4215,TRIM(Table5[PRODUCTS]),Table5[SELLING PRICE])</f>
        <v>3500</v>
      </c>
      <c r="G4215" s="7">
        <f t="shared" si="130"/>
        <v>14000</v>
      </c>
      <c r="H4215" s="6" t="str">
        <f t="shared" si="131"/>
        <v>Jul</v>
      </c>
      <c r="I4215" s="7">
        <f>YEAR(SALES!$A4215)</f>
        <v>2024</v>
      </c>
    </row>
    <row r="4216" spans="1:9" x14ac:dyDescent="0.35">
      <c r="A4216" s="5" t="s">
        <v>3496</v>
      </c>
      <c r="B4216" s="5" t="s">
        <v>3498</v>
      </c>
      <c r="C4216" s="5" t="s">
        <v>34</v>
      </c>
      <c r="D4216" s="5" t="s">
        <v>33</v>
      </c>
      <c r="E4216" s="5">
        <v>1</v>
      </c>
      <c r="F4216" s="5" cm="1">
        <f t="array" ref="F4216">_xlfn.XLOOKUP(SALES!$D4216,TRIM(Table5[PRODUCTS]),Table5[SELLING PRICE])</f>
        <v>3500</v>
      </c>
      <c r="G4216" s="5">
        <f t="shared" si="130"/>
        <v>3500</v>
      </c>
      <c r="H4216" s="6" t="str">
        <f t="shared" si="131"/>
        <v>Jul</v>
      </c>
      <c r="I4216" s="5">
        <f>YEAR(SALES!$A4216)</f>
        <v>2024</v>
      </c>
    </row>
    <row r="4217" spans="1:9" x14ac:dyDescent="0.35">
      <c r="A4217" s="7" t="s">
        <v>3483</v>
      </c>
      <c r="B4217" s="7" t="s">
        <v>3484</v>
      </c>
      <c r="C4217" s="7" t="s">
        <v>34</v>
      </c>
      <c r="D4217" s="7" t="s">
        <v>33</v>
      </c>
      <c r="E4217" s="7">
        <v>6</v>
      </c>
      <c r="F4217" s="7" cm="1">
        <f t="array" ref="F4217">_xlfn.XLOOKUP(SALES!$D4217,TRIM(Table5[PRODUCTS]),Table5[SELLING PRICE])</f>
        <v>3500</v>
      </c>
      <c r="G4217" s="7">
        <f t="shared" si="130"/>
        <v>21000</v>
      </c>
      <c r="H4217" s="6" t="str">
        <f t="shared" si="131"/>
        <v>Jul</v>
      </c>
      <c r="I4217" s="5">
        <f>YEAR(SALES!$A4217)</f>
        <v>2024</v>
      </c>
    </row>
    <row r="4218" spans="1:9" x14ac:dyDescent="0.35">
      <c r="A4218" s="5" t="s">
        <v>3449</v>
      </c>
      <c r="B4218" s="5" t="s">
        <v>3452</v>
      </c>
      <c r="C4218" s="5" t="s">
        <v>34</v>
      </c>
      <c r="D4218" s="5" t="s">
        <v>33</v>
      </c>
      <c r="E4218" s="5">
        <v>11</v>
      </c>
      <c r="F4218" s="5" cm="1">
        <f t="array" ref="F4218">_xlfn.XLOOKUP(SALES!$D4218,TRIM(Table5[PRODUCTS]),Table5[SELLING PRICE])</f>
        <v>3500</v>
      </c>
      <c r="G4218" s="5">
        <f t="shared" si="130"/>
        <v>38500</v>
      </c>
      <c r="H4218" s="6" t="str">
        <f t="shared" si="131"/>
        <v>Jul</v>
      </c>
      <c r="I4218" s="5">
        <f>YEAR(SALES!$A4218)</f>
        <v>2024</v>
      </c>
    </row>
    <row r="4219" spans="1:9" x14ac:dyDescent="0.35">
      <c r="A4219" s="7" t="s">
        <v>3383</v>
      </c>
      <c r="B4219" s="7" t="s">
        <v>3387</v>
      </c>
      <c r="C4219" s="7" t="s">
        <v>34</v>
      </c>
      <c r="D4219" s="7" t="s">
        <v>33</v>
      </c>
      <c r="E4219" s="7">
        <v>2</v>
      </c>
      <c r="F4219" s="7" cm="1">
        <f t="array" ref="F4219">_xlfn.XLOOKUP(SALES!$D4219,TRIM(Table5[PRODUCTS]),Table5[SELLING PRICE])</f>
        <v>3500</v>
      </c>
      <c r="G4219" s="7">
        <f t="shared" si="130"/>
        <v>7000</v>
      </c>
      <c r="H4219" s="6" t="str">
        <f t="shared" si="131"/>
        <v>Aug</v>
      </c>
      <c r="I4219" s="5">
        <f>YEAR(SALES!$A4219)</f>
        <v>2024</v>
      </c>
    </row>
    <row r="4220" spans="1:9" x14ac:dyDescent="0.35">
      <c r="A4220" s="5" t="s">
        <v>3332</v>
      </c>
      <c r="B4220" s="5" t="s">
        <v>3336</v>
      </c>
      <c r="C4220" s="5" t="s">
        <v>34</v>
      </c>
      <c r="D4220" s="5" t="s">
        <v>33</v>
      </c>
      <c r="E4220" s="5">
        <v>14</v>
      </c>
      <c r="F4220" s="5" cm="1">
        <f t="array" ref="F4220">_xlfn.XLOOKUP(SALES!$D4220,TRIM(Table5[PRODUCTS]),Table5[SELLING PRICE])</f>
        <v>3500</v>
      </c>
      <c r="G4220" s="5">
        <f t="shared" si="130"/>
        <v>49000</v>
      </c>
      <c r="H4220" s="6" t="str">
        <f t="shared" si="131"/>
        <v>Aug</v>
      </c>
      <c r="I4220" s="5">
        <f>YEAR(SALES!$A4220)</f>
        <v>2024</v>
      </c>
    </row>
    <row r="4221" spans="1:9" x14ac:dyDescent="0.35">
      <c r="A4221" s="7" t="s">
        <v>3204</v>
      </c>
      <c r="B4221" s="7" t="s">
        <v>3207</v>
      </c>
      <c r="C4221" s="7" t="s">
        <v>34</v>
      </c>
      <c r="D4221" s="7" t="s">
        <v>33</v>
      </c>
      <c r="E4221" s="7">
        <v>4</v>
      </c>
      <c r="F4221" s="7" cm="1">
        <f t="array" ref="F4221">_xlfn.XLOOKUP(SALES!$D4221,TRIM(Table5[PRODUCTS]),Table5[SELLING PRICE])</f>
        <v>3500</v>
      </c>
      <c r="G4221" s="7">
        <f t="shared" si="130"/>
        <v>14000</v>
      </c>
      <c r="H4221" s="6" t="str">
        <f t="shared" si="131"/>
        <v>Aug</v>
      </c>
      <c r="I4221" s="7">
        <f>YEAR(SALES!$A4221)</f>
        <v>2024</v>
      </c>
    </row>
    <row r="4222" spans="1:9" x14ac:dyDescent="0.35">
      <c r="A4222" s="5" t="s">
        <v>3126</v>
      </c>
      <c r="B4222" s="5" t="s">
        <v>3130</v>
      </c>
      <c r="C4222" s="5" t="s">
        <v>34</v>
      </c>
      <c r="D4222" s="5" t="s">
        <v>33</v>
      </c>
      <c r="E4222" s="5">
        <v>10</v>
      </c>
      <c r="F4222" s="5" cm="1">
        <f t="array" ref="F4222">_xlfn.XLOOKUP(SALES!$D4222,TRIM(Table5[PRODUCTS]),Table5[SELLING PRICE])</f>
        <v>3500</v>
      </c>
      <c r="G4222" s="5">
        <f t="shared" si="130"/>
        <v>35000</v>
      </c>
      <c r="H4222" s="6" t="str">
        <f t="shared" si="131"/>
        <v>Sept</v>
      </c>
      <c r="I4222" s="5">
        <f>YEAR(SALES!$A4222)</f>
        <v>2024</v>
      </c>
    </row>
    <row r="4223" spans="1:9" x14ac:dyDescent="0.35">
      <c r="A4223" s="7" t="s">
        <v>3113</v>
      </c>
      <c r="B4223" s="7" t="s">
        <v>3115</v>
      </c>
      <c r="C4223" s="7" t="s">
        <v>34</v>
      </c>
      <c r="D4223" s="7" t="s">
        <v>33</v>
      </c>
      <c r="E4223" s="7">
        <v>6</v>
      </c>
      <c r="F4223" s="7" cm="1">
        <f t="array" ref="F4223">_xlfn.XLOOKUP(SALES!$D4223,TRIM(Table5[PRODUCTS]),Table5[SELLING PRICE])</f>
        <v>3500</v>
      </c>
      <c r="G4223" s="7">
        <f t="shared" si="130"/>
        <v>21000</v>
      </c>
      <c r="H4223" s="6" t="str">
        <f t="shared" si="131"/>
        <v>Sept</v>
      </c>
      <c r="I4223" s="5">
        <f>YEAR(SALES!$A4223)</f>
        <v>2024</v>
      </c>
    </row>
    <row r="4224" spans="1:9" x14ac:dyDescent="0.35">
      <c r="A4224" s="5" t="s">
        <v>3113</v>
      </c>
      <c r="B4224" s="5" t="s">
        <v>3114</v>
      </c>
      <c r="C4224" s="5" t="s">
        <v>34</v>
      </c>
      <c r="D4224" s="5" t="s">
        <v>33</v>
      </c>
      <c r="E4224" s="5">
        <v>4</v>
      </c>
      <c r="F4224" s="5" cm="1">
        <f t="array" ref="F4224">_xlfn.XLOOKUP(SALES!$D4224,TRIM(Table5[PRODUCTS]),Table5[SELLING PRICE])</f>
        <v>3500</v>
      </c>
      <c r="G4224" s="5">
        <f t="shared" si="130"/>
        <v>14000</v>
      </c>
      <c r="H4224" s="6" t="str">
        <f t="shared" si="131"/>
        <v>Sept</v>
      </c>
      <c r="I4224" s="5">
        <f>YEAR(SALES!$A4224)</f>
        <v>2024</v>
      </c>
    </row>
    <row r="4225" spans="1:9" x14ac:dyDescent="0.35">
      <c r="A4225" s="7" t="s">
        <v>3113</v>
      </c>
      <c r="B4225" s="7" t="s">
        <v>3112</v>
      </c>
      <c r="C4225" s="7" t="s">
        <v>34</v>
      </c>
      <c r="D4225" s="7" t="s">
        <v>33</v>
      </c>
      <c r="E4225" s="7">
        <v>13</v>
      </c>
      <c r="F4225" s="7" cm="1">
        <f t="array" ref="F4225">_xlfn.XLOOKUP(SALES!$D4225,TRIM(Table5[PRODUCTS]),Table5[SELLING PRICE])</f>
        <v>3500</v>
      </c>
      <c r="G4225" s="7">
        <f t="shared" si="130"/>
        <v>45500</v>
      </c>
      <c r="H4225" s="6" t="str">
        <f t="shared" si="131"/>
        <v>Sept</v>
      </c>
      <c r="I4225" s="5">
        <f>YEAR(SALES!$A4225)</f>
        <v>2024</v>
      </c>
    </row>
    <row r="4226" spans="1:9" x14ac:dyDescent="0.35">
      <c r="A4226" s="5" t="s">
        <v>3098</v>
      </c>
      <c r="B4226" s="5" t="s">
        <v>3100</v>
      </c>
      <c r="C4226" s="5" t="s">
        <v>34</v>
      </c>
      <c r="D4226" s="5" t="s">
        <v>33</v>
      </c>
      <c r="E4226" s="5">
        <v>11</v>
      </c>
      <c r="F4226" s="5" cm="1">
        <f t="array" ref="F4226">_xlfn.XLOOKUP(SALES!$D4226,TRIM(Table5[PRODUCTS]),Table5[SELLING PRICE])</f>
        <v>3500</v>
      </c>
      <c r="G4226" s="5">
        <f t="shared" ref="G4226:G4289" si="132">PRODUCT(E4226:F4226)</f>
        <v>38500</v>
      </c>
      <c r="H4226" s="6" t="str">
        <f t="shared" ref="H4226:H4289" si="133">TEXT(A4226, "mmm")</f>
        <v>Sept</v>
      </c>
      <c r="I4226" s="5">
        <f>YEAR(SALES!$A4226)</f>
        <v>2024</v>
      </c>
    </row>
    <row r="4227" spans="1:9" x14ac:dyDescent="0.35">
      <c r="A4227" s="7" t="s">
        <v>3029</v>
      </c>
      <c r="B4227" s="7" t="s">
        <v>3031</v>
      </c>
      <c r="C4227" s="7" t="s">
        <v>34</v>
      </c>
      <c r="D4227" s="7" t="s">
        <v>33</v>
      </c>
      <c r="E4227" s="7">
        <v>14</v>
      </c>
      <c r="F4227" s="7" cm="1">
        <f t="array" ref="F4227">_xlfn.XLOOKUP(SALES!$D4227,TRIM(Table5[PRODUCTS]),Table5[SELLING PRICE])</f>
        <v>3500</v>
      </c>
      <c r="G4227" s="7">
        <f t="shared" si="132"/>
        <v>49000</v>
      </c>
      <c r="H4227" s="6" t="str">
        <f t="shared" si="133"/>
        <v>Sept</v>
      </c>
      <c r="I4227" s="7">
        <f>YEAR(SALES!$A4227)</f>
        <v>2024</v>
      </c>
    </row>
    <row r="4228" spans="1:9" x14ac:dyDescent="0.35">
      <c r="A4228" s="5" t="s">
        <v>2871</v>
      </c>
      <c r="B4228" s="5" t="s">
        <v>2874</v>
      </c>
      <c r="C4228" s="5" t="s">
        <v>34</v>
      </c>
      <c r="D4228" s="5" t="s">
        <v>33</v>
      </c>
      <c r="E4228" s="5">
        <v>10</v>
      </c>
      <c r="F4228" s="5" cm="1">
        <f t="array" ref="F4228">_xlfn.XLOOKUP(SALES!$D4228,TRIM(Table5[PRODUCTS]),Table5[SELLING PRICE])</f>
        <v>3500</v>
      </c>
      <c r="G4228" s="5">
        <f t="shared" si="132"/>
        <v>35000</v>
      </c>
      <c r="H4228" s="6" t="str">
        <f t="shared" si="133"/>
        <v>Oct</v>
      </c>
      <c r="I4228" s="5">
        <f>YEAR(SALES!$A4228)</f>
        <v>2024</v>
      </c>
    </row>
    <row r="4229" spans="1:9" x14ac:dyDescent="0.35">
      <c r="A4229" s="7" t="s">
        <v>2859</v>
      </c>
      <c r="B4229" s="7" t="s">
        <v>2861</v>
      </c>
      <c r="C4229" s="7" t="s">
        <v>34</v>
      </c>
      <c r="D4229" s="7" t="s">
        <v>33</v>
      </c>
      <c r="E4229" s="7">
        <v>11</v>
      </c>
      <c r="F4229" s="7" cm="1">
        <f t="array" ref="F4229">_xlfn.XLOOKUP(SALES!$D4229,TRIM(Table5[PRODUCTS]),Table5[SELLING PRICE])</f>
        <v>3500</v>
      </c>
      <c r="G4229" s="7">
        <f t="shared" si="132"/>
        <v>38500</v>
      </c>
      <c r="H4229" s="6" t="str">
        <f t="shared" si="133"/>
        <v>Oct</v>
      </c>
      <c r="I4229" s="5">
        <f>YEAR(SALES!$A4229)</f>
        <v>2024</v>
      </c>
    </row>
    <row r="4230" spans="1:9" x14ac:dyDescent="0.35">
      <c r="A4230" s="5" t="s">
        <v>2766</v>
      </c>
      <c r="B4230" s="5" t="s">
        <v>2768</v>
      </c>
      <c r="C4230" s="5" t="s">
        <v>34</v>
      </c>
      <c r="D4230" s="5" t="s">
        <v>33</v>
      </c>
      <c r="E4230" s="5">
        <v>2</v>
      </c>
      <c r="F4230" s="5" cm="1">
        <f t="array" ref="F4230">_xlfn.XLOOKUP(SALES!$D4230,TRIM(Table5[PRODUCTS]),Table5[SELLING PRICE])</f>
        <v>3500</v>
      </c>
      <c r="G4230" s="5">
        <f t="shared" si="132"/>
        <v>7000</v>
      </c>
      <c r="H4230" s="6" t="str">
        <f t="shared" si="133"/>
        <v>Nov</v>
      </c>
      <c r="I4230" s="5">
        <f>YEAR(SALES!$A4230)</f>
        <v>2024</v>
      </c>
    </row>
    <row r="4231" spans="1:9" x14ac:dyDescent="0.35">
      <c r="A4231" s="7" t="s">
        <v>2714</v>
      </c>
      <c r="B4231" s="7" t="s">
        <v>2713</v>
      </c>
      <c r="C4231" s="7" t="s">
        <v>34</v>
      </c>
      <c r="D4231" s="7" t="s">
        <v>33</v>
      </c>
      <c r="E4231" s="7">
        <v>1</v>
      </c>
      <c r="F4231" s="7" cm="1">
        <f t="array" ref="F4231">_xlfn.XLOOKUP(SALES!$D4231,TRIM(Table5[PRODUCTS]),Table5[SELLING PRICE])</f>
        <v>3500</v>
      </c>
      <c r="G4231" s="7">
        <f t="shared" si="132"/>
        <v>3500</v>
      </c>
      <c r="H4231" s="6" t="str">
        <f t="shared" si="133"/>
        <v>Nov</v>
      </c>
      <c r="I4231" s="5">
        <f>YEAR(SALES!$A4231)</f>
        <v>2024</v>
      </c>
    </row>
    <row r="4232" spans="1:9" x14ac:dyDescent="0.35">
      <c r="A4232" s="5" t="s">
        <v>2665</v>
      </c>
      <c r="B4232" s="5" t="s">
        <v>2664</v>
      </c>
      <c r="C4232" s="5" t="s">
        <v>34</v>
      </c>
      <c r="D4232" s="5" t="s">
        <v>33</v>
      </c>
      <c r="E4232" s="5">
        <v>13</v>
      </c>
      <c r="F4232" s="5" cm="1">
        <f t="array" ref="F4232">_xlfn.XLOOKUP(SALES!$D4232,TRIM(Table5[PRODUCTS]),Table5[SELLING PRICE])</f>
        <v>3500</v>
      </c>
      <c r="G4232" s="5">
        <f t="shared" si="132"/>
        <v>45500</v>
      </c>
      <c r="H4232" s="6" t="str">
        <f t="shared" si="133"/>
        <v>Nov</v>
      </c>
      <c r="I4232" s="5">
        <f>YEAR(SALES!$A4232)</f>
        <v>2024</v>
      </c>
    </row>
    <row r="4233" spans="1:9" x14ac:dyDescent="0.35">
      <c r="A4233" s="7" t="s">
        <v>2625</v>
      </c>
      <c r="B4233" s="7" t="s">
        <v>2628</v>
      </c>
      <c r="C4233" s="7" t="s">
        <v>34</v>
      </c>
      <c r="D4233" s="7" t="s">
        <v>33</v>
      </c>
      <c r="E4233" s="7">
        <v>8</v>
      </c>
      <c r="F4233" s="7" cm="1">
        <f t="array" ref="F4233">_xlfn.XLOOKUP(SALES!$D4233,TRIM(Table5[PRODUCTS]),Table5[SELLING PRICE])</f>
        <v>3500</v>
      </c>
      <c r="G4233" s="7">
        <f t="shared" si="132"/>
        <v>28000</v>
      </c>
      <c r="H4233" s="6" t="str">
        <f t="shared" si="133"/>
        <v>Nov</v>
      </c>
      <c r="I4233" s="7">
        <f>YEAR(SALES!$A4233)</f>
        <v>2024</v>
      </c>
    </row>
    <row r="4234" spans="1:9" x14ac:dyDescent="0.35">
      <c r="A4234" s="5" t="s">
        <v>2620</v>
      </c>
      <c r="B4234" s="5" t="s">
        <v>2622</v>
      </c>
      <c r="C4234" s="5" t="s">
        <v>34</v>
      </c>
      <c r="D4234" s="5" t="s">
        <v>33</v>
      </c>
      <c r="E4234" s="5">
        <v>5</v>
      </c>
      <c r="F4234" s="5" cm="1">
        <f t="array" ref="F4234">_xlfn.XLOOKUP(SALES!$D4234,TRIM(Table5[PRODUCTS]),Table5[SELLING PRICE])</f>
        <v>3500</v>
      </c>
      <c r="G4234" s="5">
        <f t="shared" si="132"/>
        <v>17500</v>
      </c>
      <c r="H4234" s="6" t="str">
        <f t="shared" si="133"/>
        <v>Nov</v>
      </c>
      <c r="I4234" s="5">
        <f>YEAR(SALES!$A4234)</f>
        <v>2024</v>
      </c>
    </row>
    <row r="4235" spans="1:9" x14ac:dyDescent="0.35">
      <c r="A4235" s="7" t="s">
        <v>2554</v>
      </c>
      <c r="B4235" s="7" t="s">
        <v>2553</v>
      </c>
      <c r="C4235" s="7" t="s">
        <v>34</v>
      </c>
      <c r="D4235" s="7" t="s">
        <v>33</v>
      </c>
      <c r="E4235" s="7">
        <v>10</v>
      </c>
      <c r="F4235" s="7" cm="1">
        <f t="array" ref="F4235">_xlfn.XLOOKUP(SALES!$D4235,TRIM(Table5[PRODUCTS]),Table5[SELLING PRICE])</f>
        <v>3500</v>
      </c>
      <c r="G4235" s="7">
        <f t="shared" si="132"/>
        <v>35000</v>
      </c>
      <c r="H4235" s="6" t="str">
        <f t="shared" si="133"/>
        <v>Dec</v>
      </c>
      <c r="I4235" s="5">
        <f>YEAR(SALES!$A4235)</f>
        <v>2024</v>
      </c>
    </row>
    <row r="4236" spans="1:9" x14ac:dyDescent="0.35">
      <c r="A4236" s="5" t="s">
        <v>2426</v>
      </c>
      <c r="B4236" s="5" t="s">
        <v>2432</v>
      </c>
      <c r="C4236" s="5" t="s">
        <v>34</v>
      </c>
      <c r="D4236" s="5" t="s">
        <v>33</v>
      </c>
      <c r="E4236" s="5">
        <v>14</v>
      </c>
      <c r="F4236" s="5" cm="1">
        <f t="array" ref="F4236">_xlfn.XLOOKUP(SALES!$D4236,TRIM(Table5[PRODUCTS]),Table5[SELLING PRICE])</f>
        <v>3500</v>
      </c>
      <c r="G4236" s="5">
        <f t="shared" si="132"/>
        <v>49000</v>
      </c>
      <c r="H4236" s="6" t="str">
        <f t="shared" si="133"/>
        <v>Jan</v>
      </c>
      <c r="I4236" s="5">
        <f>YEAR(SALES!$A4236)</f>
        <v>2025</v>
      </c>
    </row>
    <row r="4237" spans="1:9" x14ac:dyDescent="0.35">
      <c r="A4237" s="7" t="s">
        <v>2270</v>
      </c>
      <c r="B4237" s="7" t="s">
        <v>2272</v>
      </c>
      <c r="C4237" s="7" t="s">
        <v>34</v>
      </c>
      <c r="D4237" s="7" t="s">
        <v>33</v>
      </c>
      <c r="E4237" s="7">
        <v>7</v>
      </c>
      <c r="F4237" s="7" cm="1">
        <f t="array" ref="F4237">_xlfn.XLOOKUP(SALES!$D4237,TRIM(Table5[PRODUCTS]),Table5[SELLING PRICE])</f>
        <v>3500</v>
      </c>
      <c r="G4237" s="7">
        <f t="shared" si="132"/>
        <v>24500</v>
      </c>
      <c r="H4237" s="6" t="str">
        <f t="shared" si="133"/>
        <v>Jan</v>
      </c>
      <c r="I4237" s="5">
        <f>YEAR(SALES!$A4237)</f>
        <v>2025</v>
      </c>
    </row>
    <row r="4238" spans="1:9" x14ac:dyDescent="0.35">
      <c r="A4238" s="5" t="s">
        <v>2253</v>
      </c>
      <c r="B4238" s="5" t="s">
        <v>2255</v>
      </c>
      <c r="C4238" s="5" t="s">
        <v>34</v>
      </c>
      <c r="D4238" s="5" t="s">
        <v>33</v>
      </c>
      <c r="E4238" s="5">
        <v>15</v>
      </c>
      <c r="F4238" s="5" cm="1">
        <f t="array" ref="F4238">_xlfn.XLOOKUP(SALES!$D4238,TRIM(Table5[PRODUCTS]),Table5[SELLING PRICE])</f>
        <v>3500</v>
      </c>
      <c r="G4238" s="5">
        <f t="shared" si="132"/>
        <v>52500</v>
      </c>
      <c r="H4238" s="6" t="str">
        <f t="shared" si="133"/>
        <v>Jan</v>
      </c>
      <c r="I4238" s="5">
        <f>YEAR(SALES!$A4238)</f>
        <v>2025</v>
      </c>
    </row>
    <row r="4239" spans="1:9" x14ac:dyDescent="0.35">
      <c r="A4239" s="7" t="s">
        <v>2219</v>
      </c>
      <c r="B4239" s="7" t="s">
        <v>2220</v>
      </c>
      <c r="C4239" s="7" t="s">
        <v>34</v>
      </c>
      <c r="D4239" s="7" t="s">
        <v>33</v>
      </c>
      <c r="E4239" s="7">
        <v>10</v>
      </c>
      <c r="F4239" s="7" cm="1">
        <f t="array" ref="F4239">_xlfn.XLOOKUP(SALES!$D4239,TRIM(Table5[PRODUCTS]),Table5[SELLING PRICE])</f>
        <v>3500</v>
      </c>
      <c r="G4239" s="7">
        <f t="shared" si="132"/>
        <v>35000</v>
      </c>
      <c r="H4239" s="6" t="str">
        <f t="shared" si="133"/>
        <v>Feb</v>
      </c>
      <c r="I4239" s="7">
        <f>YEAR(SALES!$A4239)</f>
        <v>2025</v>
      </c>
    </row>
    <row r="4240" spans="1:9" x14ac:dyDescent="0.35">
      <c r="A4240" s="5" t="s">
        <v>2169</v>
      </c>
      <c r="B4240" s="5" t="s">
        <v>2170</v>
      </c>
      <c r="C4240" s="5" t="s">
        <v>34</v>
      </c>
      <c r="D4240" s="5" t="s">
        <v>33</v>
      </c>
      <c r="E4240" s="5">
        <v>10</v>
      </c>
      <c r="F4240" s="5" cm="1">
        <f t="array" ref="F4240">_xlfn.XLOOKUP(SALES!$D4240,TRIM(Table5[PRODUCTS]),Table5[SELLING PRICE])</f>
        <v>3500</v>
      </c>
      <c r="G4240" s="5">
        <f t="shared" si="132"/>
        <v>35000</v>
      </c>
      <c r="H4240" s="6" t="str">
        <f t="shared" si="133"/>
        <v>Feb</v>
      </c>
      <c r="I4240" s="5">
        <f>YEAR(SALES!$A4240)</f>
        <v>2025</v>
      </c>
    </row>
    <row r="4241" spans="1:9" x14ac:dyDescent="0.35">
      <c r="A4241" s="7" t="s">
        <v>2130</v>
      </c>
      <c r="B4241" s="7" t="s">
        <v>2132</v>
      </c>
      <c r="C4241" s="7" t="s">
        <v>34</v>
      </c>
      <c r="D4241" s="7" t="s">
        <v>33</v>
      </c>
      <c r="E4241" s="7">
        <v>12</v>
      </c>
      <c r="F4241" s="7" cm="1">
        <f t="array" ref="F4241">_xlfn.XLOOKUP(SALES!$D4241,TRIM(Table5[PRODUCTS]),Table5[SELLING PRICE])</f>
        <v>3500</v>
      </c>
      <c r="G4241" s="7">
        <f t="shared" si="132"/>
        <v>42000</v>
      </c>
      <c r="H4241" s="6" t="str">
        <f t="shared" si="133"/>
        <v>Feb</v>
      </c>
      <c r="I4241" s="5">
        <f>YEAR(SALES!$A4241)</f>
        <v>2025</v>
      </c>
    </row>
    <row r="4242" spans="1:9" x14ac:dyDescent="0.35">
      <c r="A4242" s="5" t="s">
        <v>2113</v>
      </c>
      <c r="B4242" s="5" t="s">
        <v>2116</v>
      </c>
      <c r="C4242" s="5" t="s">
        <v>34</v>
      </c>
      <c r="D4242" s="5" t="s">
        <v>33</v>
      </c>
      <c r="E4242" s="5">
        <v>5</v>
      </c>
      <c r="F4242" s="5" cm="1">
        <f t="array" ref="F4242">_xlfn.XLOOKUP(SALES!$D4242,TRIM(Table5[PRODUCTS]),Table5[SELLING PRICE])</f>
        <v>3500</v>
      </c>
      <c r="G4242" s="5">
        <f t="shared" si="132"/>
        <v>17500</v>
      </c>
      <c r="H4242" s="6" t="str">
        <f t="shared" si="133"/>
        <v>Feb</v>
      </c>
      <c r="I4242" s="5">
        <f>YEAR(SALES!$A4242)</f>
        <v>2025</v>
      </c>
    </row>
    <row r="4243" spans="1:9" x14ac:dyDescent="0.35">
      <c r="A4243" s="7" t="s">
        <v>2101</v>
      </c>
      <c r="B4243" s="7" t="s">
        <v>2103</v>
      </c>
      <c r="C4243" s="7" t="s">
        <v>34</v>
      </c>
      <c r="D4243" s="7" t="s">
        <v>33</v>
      </c>
      <c r="E4243" s="7">
        <v>15</v>
      </c>
      <c r="F4243" s="7" cm="1">
        <f t="array" ref="F4243">_xlfn.XLOOKUP(SALES!$D4243,TRIM(Table5[PRODUCTS]),Table5[SELLING PRICE])</f>
        <v>3500</v>
      </c>
      <c r="G4243" s="7">
        <f t="shared" si="132"/>
        <v>52500</v>
      </c>
      <c r="H4243" s="6" t="str">
        <f t="shared" si="133"/>
        <v>Feb</v>
      </c>
      <c r="I4243" s="5">
        <f>YEAR(SALES!$A4243)</f>
        <v>2025</v>
      </c>
    </row>
    <row r="4244" spans="1:9" x14ac:dyDescent="0.35">
      <c r="A4244" s="5" t="s">
        <v>2087</v>
      </c>
      <c r="B4244" s="5" t="s">
        <v>2090</v>
      </c>
      <c r="C4244" s="5" t="s">
        <v>34</v>
      </c>
      <c r="D4244" s="5" t="s">
        <v>33</v>
      </c>
      <c r="E4244" s="5">
        <v>5</v>
      </c>
      <c r="F4244" s="5" cm="1">
        <f t="array" ref="F4244">_xlfn.XLOOKUP(SALES!$D4244,TRIM(Table5[PRODUCTS]),Table5[SELLING PRICE])</f>
        <v>3500</v>
      </c>
      <c r="G4244" s="5">
        <f t="shared" si="132"/>
        <v>17500</v>
      </c>
      <c r="H4244" s="6" t="str">
        <f t="shared" si="133"/>
        <v>Feb</v>
      </c>
      <c r="I4244" s="5">
        <f>YEAR(SALES!$A4244)</f>
        <v>2025</v>
      </c>
    </row>
    <row r="4245" spans="1:9" x14ac:dyDescent="0.35">
      <c r="A4245" s="7" t="s">
        <v>1939</v>
      </c>
      <c r="B4245" s="7" t="s">
        <v>1938</v>
      </c>
      <c r="C4245" s="7" t="s">
        <v>34</v>
      </c>
      <c r="D4245" s="7" t="s">
        <v>33</v>
      </c>
      <c r="E4245" s="7">
        <v>7</v>
      </c>
      <c r="F4245" s="7" cm="1">
        <f t="array" ref="F4245">_xlfn.XLOOKUP(SALES!$D4245,TRIM(Table5[PRODUCTS]),Table5[SELLING PRICE])</f>
        <v>3500</v>
      </c>
      <c r="G4245" s="7">
        <f t="shared" si="132"/>
        <v>24500</v>
      </c>
      <c r="H4245" s="6" t="str">
        <f t="shared" si="133"/>
        <v>Mar</v>
      </c>
      <c r="I4245" s="7">
        <f>YEAR(SALES!$A4245)</f>
        <v>2025</v>
      </c>
    </row>
    <row r="4246" spans="1:9" x14ac:dyDescent="0.35">
      <c r="A4246" s="5" t="s">
        <v>1805</v>
      </c>
      <c r="B4246" s="5" t="s">
        <v>1810</v>
      </c>
      <c r="C4246" s="5" t="s">
        <v>34</v>
      </c>
      <c r="D4246" s="5" t="s">
        <v>33</v>
      </c>
      <c r="E4246" s="5">
        <v>3</v>
      </c>
      <c r="F4246" s="5" cm="1">
        <f t="array" ref="F4246">_xlfn.XLOOKUP(SALES!$D4246,TRIM(Table5[PRODUCTS]),Table5[SELLING PRICE])</f>
        <v>3500</v>
      </c>
      <c r="G4246" s="5">
        <f t="shared" si="132"/>
        <v>10500</v>
      </c>
      <c r="H4246" s="6" t="str">
        <f t="shared" si="133"/>
        <v>Apr</v>
      </c>
      <c r="I4246" s="5">
        <f>YEAR(SALES!$A4246)</f>
        <v>2025</v>
      </c>
    </row>
    <row r="4247" spans="1:9" x14ac:dyDescent="0.35">
      <c r="A4247" s="7" t="s">
        <v>1760</v>
      </c>
      <c r="B4247" s="7" t="s">
        <v>1764</v>
      </c>
      <c r="C4247" s="7" t="s">
        <v>34</v>
      </c>
      <c r="D4247" s="7" t="s">
        <v>33</v>
      </c>
      <c r="E4247" s="7">
        <v>6</v>
      </c>
      <c r="F4247" s="7" cm="1">
        <f t="array" ref="F4247">_xlfn.XLOOKUP(SALES!$D4247,TRIM(Table5[PRODUCTS]),Table5[SELLING PRICE])</f>
        <v>3500</v>
      </c>
      <c r="G4247" s="7">
        <f t="shared" si="132"/>
        <v>21000</v>
      </c>
      <c r="H4247" s="6" t="str">
        <f t="shared" si="133"/>
        <v>Apr</v>
      </c>
      <c r="I4247" s="5">
        <f>YEAR(SALES!$A4247)</f>
        <v>2025</v>
      </c>
    </row>
    <row r="4248" spans="1:9" x14ac:dyDescent="0.35">
      <c r="A4248" s="5" t="s">
        <v>1712</v>
      </c>
      <c r="B4248" s="5" t="s">
        <v>1718</v>
      </c>
      <c r="C4248" s="5" t="s">
        <v>34</v>
      </c>
      <c r="D4248" s="5" t="s">
        <v>33</v>
      </c>
      <c r="E4248" s="5">
        <v>15</v>
      </c>
      <c r="F4248" s="5" cm="1">
        <f t="array" ref="F4248">_xlfn.XLOOKUP(SALES!$D4248,TRIM(Table5[PRODUCTS]),Table5[SELLING PRICE])</f>
        <v>3500</v>
      </c>
      <c r="G4248" s="5">
        <f t="shared" si="132"/>
        <v>52500</v>
      </c>
      <c r="H4248" s="6" t="str">
        <f t="shared" si="133"/>
        <v>Apr</v>
      </c>
      <c r="I4248" s="5">
        <f>YEAR(SALES!$A4248)</f>
        <v>2025</v>
      </c>
    </row>
    <row r="4249" spans="1:9" x14ac:dyDescent="0.35">
      <c r="A4249" s="7" t="s">
        <v>1644</v>
      </c>
      <c r="B4249" s="7" t="s">
        <v>1650</v>
      </c>
      <c r="C4249" s="7" t="s">
        <v>34</v>
      </c>
      <c r="D4249" s="7" t="s">
        <v>33</v>
      </c>
      <c r="E4249" s="7">
        <v>1</v>
      </c>
      <c r="F4249" s="7" cm="1">
        <f t="array" ref="F4249">_xlfn.XLOOKUP(SALES!$D4249,TRIM(Table5[PRODUCTS]),Table5[SELLING PRICE])</f>
        <v>3500</v>
      </c>
      <c r="G4249" s="7">
        <f t="shared" si="132"/>
        <v>3500</v>
      </c>
      <c r="H4249" s="6" t="str">
        <f t="shared" si="133"/>
        <v>Apr</v>
      </c>
      <c r="I4249" s="5">
        <f>YEAR(SALES!$A4249)</f>
        <v>2025</v>
      </c>
    </row>
    <row r="4250" spans="1:9" x14ac:dyDescent="0.35">
      <c r="A4250" s="5" t="s">
        <v>1621</v>
      </c>
      <c r="B4250" s="5" t="s">
        <v>1629</v>
      </c>
      <c r="C4250" s="5" t="s">
        <v>34</v>
      </c>
      <c r="D4250" s="5" t="s">
        <v>33</v>
      </c>
      <c r="E4250" s="5">
        <v>11</v>
      </c>
      <c r="F4250" s="5" cm="1">
        <f t="array" ref="F4250">_xlfn.XLOOKUP(SALES!$D4250,TRIM(Table5[PRODUCTS]),Table5[SELLING PRICE])</f>
        <v>3500</v>
      </c>
      <c r="G4250" s="5">
        <f t="shared" si="132"/>
        <v>38500</v>
      </c>
      <c r="H4250" s="6" t="str">
        <f t="shared" si="133"/>
        <v>May</v>
      </c>
      <c r="I4250" s="5">
        <f>YEAR(SALES!$A4250)</f>
        <v>2025</v>
      </c>
    </row>
    <row r="4251" spans="1:9" x14ac:dyDescent="0.35">
      <c r="A4251" s="7" t="s">
        <v>1585</v>
      </c>
      <c r="B4251" s="7" t="s">
        <v>1589</v>
      </c>
      <c r="C4251" s="7" t="s">
        <v>34</v>
      </c>
      <c r="D4251" s="7" t="s">
        <v>33</v>
      </c>
      <c r="E4251" s="7">
        <v>9</v>
      </c>
      <c r="F4251" s="7" cm="1">
        <f t="array" ref="F4251">_xlfn.XLOOKUP(SALES!$D4251,TRIM(Table5[PRODUCTS]),Table5[SELLING PRICE])</f>
        <v>3500</v>
      </c>
      <c r="G4251" s="7">
        <f t="shared" si="132"/>
        <v>31500</v>
      </c>
      <c r="H4251" s="6" t="str">
        <f t="shared" si="133"/>
        <v>May</v>
      </c>
      <c r="I4251" s="7">
        <f>YEAR(SALES!$A4251)</f>
        <v>2025</v>
      </c>
    </row>
    <row r="4252" spans="1:9" x14ac:dyDescent="0.35">
      <c r="A4252" s="5" t="s">
        <v>1473</v>
      </c>
      <c r="B4252" s="5" t="s">
        <v>1481</v>
      </c>
      <c r="C4252" s="5" t="s">
        <v>34</v>
      </c>
      <c r="D4252" s="5" t="s">
        <v>33</v>
      </c>
      <c r="E4252" s="5">
        <v>9</v>
      </c>
      <c r="F4252" s="5" cm="1">
        <f t="array" ref="F4252">_xlfn.XLOOKUP(SALES!$D4252,TRIM(Table5[PRODUCTS]),Table5[SELLING PRICE])</f>
        <v>3500</v>
      </c>
      <c r="G4252" s="5">
        <f t="shared" si="132"/>
        <v>31500</v>
      </c>
      <c r="H4252" s="6" t="str">
        <f t="shared" si="133"/>
        <v>May</v>
      </c>
      <c r="I4252" s="5">
        <f>YEAR(SALES!$A4252)</f>
        <v>2025</v>
      </c>
    </row>
    <row r="4253" spans="1:9" x14ac:dyDescent="0.35">
      <c r="A4253" s="7" t="s">
        <v>1418</v>
      </c>
      <c r="B4253" s="7" t="s">
        <v>1420</v>
      </c>
      <c r="C4253" s="7" t="s">
        <v>34</v>
      </c>
      <c r="D4253" s="7" t="s">
        <v>33</v>
      </c>
      <c r="E4253" s="7">
        <v>2</v>
      </c>
      <c r="F4253" s="7" cm="1">
        <f t="array" ref="F4253">_xlfn.XLOOKUP(SALES!$D4253,TRIM(Table5[PRODUCTS]),Table5[SELLING PRICE])</f>
        <v>3500</v>
      </c>
      <c r="G4253" s="7">
        <f t="shared" si="132"/>
        <v>7000</v>
      </c>
      <c r="H4253" s="6" t="str">
        <f t="shared" si="133"/>
        <v>Jun</v>
      </c>
      <c r="I4253" s="5">
        <f>YEAR(SALES!$A4253)</f>
        <v>2025</v>
      </c>
    </row>
    <row r="4254" spans="1:9" x14ac:dyDescent="0.35">
      <c r="A4254" s="5" t="s">
        <v>1405</v>
      </c>
      <c r="B4254" s="5" t="s">
        <v>1408</v>
      </c>
      <c r="C4254" s="5" t="s">
        <v>34</v>
      </c>
      <c r="D4254" s="5" t="s">
        <v>33</v>
      </c>
      <c r="E4254" s="5">
        <v>10</v>
      </c>
      <c r="F4254" s="5" cm="1">
        <f t="array" ref="F4254">_xlfn.XLOOKUP(SALES!$D4254,TRIM(Table5[PRODUCTS]),Table5[SELLING PRICE])</f>
        <v>3500</v>
      </c>
      <c r="G4254" s="5">
        <f t="shared" si="132"/>
        <v>35000</v>
      </c>
      <c r="H4254" s="6" t="str">
        <f t="shared" si="133"/>
        <v>Jun</v>
      </c>
      <c r="I4254" s="5">
        <f>YEAR(SALES!$A4254)</f>
        <v>2025</v>
      </c>
    </row>
    <row r="4255" spans="1:9" x14ac:dyDescent="0.35">
      <c r="A4255" s="7" t="s">
        <v>1338</v>
      </c>
      <c r="B4255" s="7" t="s">
        <v>1337</v>
      </c>
      <c r="C4255" s="7" t="s">
        <v>34</v>
      </c>
      <c r="D4255" s="7" t="s">
        <v>33</v>
      </c>
      <c r="E4255" s="7">
        <v>10</v>
      </c>
      <c r="F4255" s="7" cm="1">
        <f t="array" ref="F4255">_xlfn.XLOOKUP(SALES!$D4255,TRIM(Table5[PRODUCTS]),Table5[SELLING PRICE])</f>
        <v>3500</v>
      </c>
      <c r="G4255" s="7">
        <f t="shared" si="132"/>
        <v>35000</v>
      </c>
      <c r="H4255" s="6" t="str">
        <f t="shared" si="133"/>
        <v>Jun</v>
      </c>
      <c r="I4255" s="5">
        <f>YEAR(SALES!$A4255)</f>
        <v>2025</v>
      </c>
    </row>
    <row r="4256" spans="1:9" x14ac:dyDescent="0.35">
      <c r="A4256" s="5" t="s">
        <v>1313</v>
      </c>
      <c r="B4256" s="5" t="s">
        <v>1316</v>
      </c>
      <c r="C4256" s="5" t="s">
        <v>34</v>
      </c>
      <c r="D4256" s="5" t="s">
        <v>33</v>
      </c>
      <c r="E4256" s="5">
        <v>13</v>
      </c>
      <c r="F4256" s="5" cm="1">
        <f t="array" ref="F4256">_xlfn.XLOOKUP(SALES!$D4256,TRIM(Table5[PRODUCTS]),Table5[SELLING PRICE])</f>
        <v>3500</v>
      </c>
      <c r="G4256" s="5">
        <f t="shared" si="132"/>
        <v>45500</v>
      </c>
      <c r="H4256" s="6" t="str">
        <f t="shared" si="133"/>
        <v>Jun</v>
      </c>
      <c r="I4256" s="5">
        <f>YEAR(SALES!$A4256)</f>
        <v>2025</v>
      </c>
    </row>
    <row r="4257" spans="1:9" x14ac:dyDescent="0.35">
      <c r="A4257" s="7" t="s">
        <v>1289</v>
      </c>
      <c r="B4257" s="7" t="s">
        <v>1294</v>
      </c>
      <c r="C4257" s="7" t="s">
        <v>34</v>
      </c>
      <c r="D4257" s="7" t="s">
        <v>33</v>
      </c>
      <c r="E4257" s="7">
        <v>8</v>
      </c>
      <c r="F4257" s="7" cm="1">
        <f t="array" ref="F4257">_xlfn.XLOOKUP(SALES!$D4257,TRIM(Table5[PRODUCTS]),Table5[SELLING PRICE])</f>
        <v>3500</v>
      </c>
      <c r="G4257" s="7">
        <f t="shared" si="132"/>
        <v>28000</v>
      </c>
      <c r="H4257" s="6" t="str">
        <f t="shared" si="133"/>
        <v>Jun</v>
      </c>
      <c r="I4257" s="7">
        <f>YEAR(SALES!$A4257)</f>
        <v>2025</v>
      </c>
    </row>
    <row r="4258" spans="1:9" x14ac:dyDescent="0.35">
      <c r="A4258" s="5" t="s">
        <v>1289</v>
      </c>
      <c r="B4258" s="5" t="s">
        <v>1293</v>
      </c>
      <c r="C4258" s="5" t="s">
        <v>34</v>
      </c>
      <c r="D4258" s="5" t="s">
        <v>33</v>
      </c>
      <c r="E4258" s="5">
        <v>7</v>
      </c>
      <c r="F4258" s="5" cm="1">
        <f t="array" ref="F4258">_xlfn.XLOOKUP(SALES!$D4258,TRIM(Table5[PRODUCTS]),Table5[SELLING PRICE])</f>
        <v>3500</v>
      </c>
      <c r="G4258" s="5">
        <f t="shared" si="132"/>
        <v>24500</v>
      </c>
      <c r="H4258" s="6" t="str">
        <f t="shared" si="133"/>
        <v>Jun</v>
      </c>
      <c r="I4258" s="5">
        <f>YEAR(SALES!$A4258)</f>
        <v>2025</v>
      </c>
    </row>
    <row r="4259" spans="1:9" x14ac:dyDescent="0.35">
      <c r="A4259" s="7" t="s">
        <v>1226</v>
      </c>
      <c r="B4259" s="7" t="s">
        <v>1230</v>
      </c>
      <c r="C4259" s="7" t="s">
        <v>34</v>
      </c>
      <c r="D4259" s="7" t="s">
        <v>33</v>
      </c>
      <c r="E4259" s="7">
        <v>2</v>
      </c>
      <c r="F4259" s="7" cm="1">
        <f t="array" ref="F4259">_xlfn.XLOOKUP(SALES!$D4259,TRIM(Table5[PRODUCTS]),Table5[SELLING PRICE])</f>
        <v>3500</v>
      </c>
      <c r="G4259" s="7">
        <f t="shared" si="132"/>
        <v>7000</v>
      </c>
      <c r="H4259" s="6" t="str">
        <f t="shared" si="133"/>
        <v>Jul</v>
      </c>
      <c r="I4259" s="5">
        <f>YEAR(SALES!$A4259)</f>
        <v>2025</v>
      </c>
    </row>
    <row r="4260" spans="1:9" x14ac:dyDescent="0.35">
      <c r="A4260" s="5" t="s">
        <v>1208</v>
      </c>
      <c r="B4260" s="5" t="s">
        <v>1214</v>
      </c>
      <c r="C4260" s="5" t="s">
        <v>34</v>
      </c>
      <c r="D4260" s="5" t="s">
        <v>33</v>
      </c>
      <c r="E4260" s="5">
        <v>10</v>
      </c>
      <c r="F4260" s="5" cm="1">
        <f t="array" ref="F4260">_xlfn.XLOOKUP(SALES!$D4260,TRIM(Table5[PRODUCTS]),Table5[SELLING PRICE])</f>
        <v>3500</v>
      </c>
      <c r="G4260" s="5">
        <f t="shared" si="132"/>
        <v>35000</v>
      </c>
      <c r="H4260" s="6" t="str">
        <f t="shared" si="133"/>
        <v>Jul</v>
      </c>
      <c r="I4260" s="5">
        <f>YEAR(SALES!$A4260)</f>
        <v>2025</v>
      </c>
    </row>
    <row r="4261" spans="1:9" x14ac:dyDescent="0.35">
      <c r="A4261" s="7" t="s">
        <v>1208</v>
      </c>
      <c r="B4261" s="7" t="s">
        <v>1210</v>
      </c>
      <c r="C4261" s="7" t="s">
        <v>34</v>
      </c>
      <c r="D4261" s="7" t="s">
        <v>33</v>
      </c>
      <c r="E4261" s="7">
        <v>9</v>
      </c>
      <c r="F4261" s="7" cm="1">
        <f t="array" ref="F4261">_xlfn.XLOOKUP(SALES!$D4261,TRIM(Table5[PRODUCTS]),Table5[SELLING PRICE])</f>
        <v>3500</v>
      </c>
      <c r="G4261" s="7">
        <f t="shared" si="132"/>
        <v>31500</v>
      </c>
      <c r="H4261" s="6" t="str">
        <f t="shared" si="133"/>
        <v>Jul</v>
      </c>
      <c r="I4261" s="5">
        <f>YEAR(SALES!$A4261)</f>
        <v>2025</v>
      </c>
    </row>
    <row r="4262" spans="1:9" x14ac:dyDescent="0.35">
      <c r="A4262" s="5" t="s">
        <v>1168</v>
      </c>
      <c r="B4262" s="5" t="s">
        <v>1172</v>
      </c>
      <c r="C4262" s="5" t="s">
        <v>34</v>
      </c>
      <c r="D4262" s="5" t="s">
        <v>33</v>
      </c>
      <c r="E4262" s="5">
        <v>1</v>
      </c>
      <c r="F4262" s="5" cm="1">
        <f t="array" ref="F4262">_xlfn.XLOOKUP(SALES!$D4262,TRIM(Table5[PRODUCTS]),Table5[SELLING PRICE])</f>
        <v>3500</v>
      </c>
      <c r="G4262" s="5">
        <f t="shared" si="132"/>
        <v>3500</v>
      </c>
      <c r="H4262" s="6" t="str">
        <f t="shared" si="133"/>
        <v>Jul</v>
      </c>
      <c r="I4262" s="5">
        <f>YEAR(SALES!$A4262)</f>
        <v>2025</v>
      </c>
    </row>
    <row r="4263" spans="1:9" x14ac:dyDescent="0.35">
      <c r="A4263" s="7" t="s">
        <v>1162</v>
      </c>
      <c r="B4263" s="7" t="s">
        <v>1163</v>
      </c>
      <c r="C4263" s="7" t="s">
        <v>34</v>
      </c>
      <c r="D4263" s="7" t="s">
        <v>33</v>
      </c>
      <c r="E4263" s="7">
        <v>2</v>
      </c>
      <c r="F4263" s="7" cm="1">
        <f t="array" ref="F4263">_xlfn.XLOOKUP(SALES!$D4263,TRIM(Table5[PRODUCTS]),Table5[SELLING PRICE])</f>
        <v>3500</v>
      </c>
      <c r="G4263" s="7">
        <f t="shared" si="132"/>
        <v>7000</v>
      </c>
      <c r="H4263" s="6" t="str">
        <f t="shared" si="133"/>
        <v>Jul</v>
      </c>
      <c r="I4263" s="7">
        <f>YEAR(SALES!$A4263)</f>
        <v>2025</v>
      </c>
    </row>
    <row r="4264" spans="1:9" x14ac:dyDescent="0.35">
      <c r="A4264" s="5" t="s">
        <v>1144</v>
      </c>
      <c r="B4264" s="5" t="s">
        <v>1143</v>
      </c>
      <c r="C4264" s="5" t="s">
        <v>34</v>
      </c>
      <c r="D4264" s="5" t="s">
        <v>33</v>
      </c>
      <c r="E4264" s="5">
        <v>10</v>
      </c>
      <c r="F4264" s="5" cm="1">
        <f t="array" ref="F4264">_xlfn.XLOOKUP(SALES!$D4264,TRIM(Table5[PRODUCTS]),Table5[SELLING PRICE])</f>
        <v>3500</v>
      </c>
      <c r="G4264" s="5">
        <f t="shared" si="132"/>
        <v>35000</v>
      </c>
      <c r="H4264" s="6" t="str">
        <f t="shared" si="133"/>
        <v>Jul</v>
      </c>
      <c r="I4264" s="5">
        <f>YEAR(SALES!$A4264)</f>
        <v>2025</v>
      </c>
    </row>
    <row r="4265" spans="1:9" x14ac:dyDescent="0.35">
      <c r="A4265" s="7" t="s">
        <v>1063</v>
      </c>
      <c r="B4265" s="7" t="s">
        <v>1071</v>
      </c>
      <c r="C4265" s="7" t="s">
        <v>34</v>
      </c>
      <c r="D4265" s="7" t="s">
        <v>33</v>
      </c>
      <c r="E4265" s="7">
        <v>4</v>
      </c>
      <c r="F4265" s="7" cm="1">
        <f t="array" ref="F4265">_xlfn.XLOOKUP(SALES!$D4265,TRIM(Table5[PRODUCTS]),Table5[SELLING PRICE])</f>
        <v>3500</v>
      </c>
      <c r="G4265" s="7">
        <f t="shared" si="132"/>
        <v>14000</v>
      </c>
      <c r="H4265" s="6" t="str">
        <f t="shared" si="133"/>
        <v>Jul</v>
      </c>
      <c r="I4265" s="5">
        <f>YEAR(SALES!$A4265)</f>
        <v>2025</v>
      </c>
    </row>
    <row r="4266" spans="1:9" x14ac:dyDescent="0.35">
      <c r="A4266" s="5" t="s">
        <v>1034</v>
      </c>
      <c r="B4266" s="5" t="s">
        <v>1043</v>
      </c>
      <c r="C4266" s="5" t="s">
        <v>34</v>
      </c>
      <c r="D4266" s="5" t="s">
        <v>33</v>
      </c>
      <c r="E4266" s="5">
        <v>11</v>
      </c>
      <c r="F4266" s="5" cm="1">
        <f t="array" ref="F4266">_xlfn.XLOOKUP(SALES!$D4266,TRIM(Table5[PRODUCTS]),Table5[SELLING PRICE])</f>
        <v>3500</v>
      </c>
      <c r="G4266" s="5">
        <f t="shared" si="132"/>
        <v>38500</v>
      </c>
      <c r="H4266" s="6" t="str">
        <f t="shared" si="133"/>
        <v>Aug</v>
      </c>
      <c r="I4266" s="5">
        <f>YEAR(SALES!$A4266)</f>
        <v>2025</v>
      </c>
    </row>
    <row r="4267" spans="1:9" x14ac:dyDescent="0.35">
      <c r="A4267" s="7" t="s">
        <v>1034</v>
      </c>
      <c r="B4267" s="7" t="s">
        <v>1042</v>
      </c>
      <c r="C4267" s="7" t="s">
        <v>34</v>
      </c>
      <c r="D4267" s="7" t="s">
        <v>33</v>
      </c>
      <c r="E4267" s="7">
        <v>11</v>
      </c>
      <c r="F4267" s="7" cm="1">
        <f t="array" ref="F4267">_xlfn.XLOOKUP(SALES!$D4267,TRIM(Table5[PRODUCTS]),Table5[SELLING PRICE])</f>
        <v>3500</v>
      </c>
      <c r="G4267" s="7">
        <f t="shared" si="132"/>
        <v>38500</v>
      </c>
      <c r="H4267" s="6" t="str">
        <f t="shared" si="133"/>
        <v>Aug</v>
      </c>
      <c r="I4267" s="5">
        <f>YEAR(SALES!$A4267)</f>
        <v>2025</v>
      </c>
    </row>
    <row r="4268" spans="1:9" x14ac:dyDescent="0.35">
      <c r="A4268" s="5" t="s">
        <v>992</v>
      </c>
      <c r="B4268" s="5" t="s">
        <v>994</v>
      </c>
      <c r="C4268" s="5" t="s">
        <v>34</v>
      </c>
      <c r="D4268" s="5" t="s">
        <v>33</v>
      </c>
      <c r="E4268" s="5">
        <v>3</v>
      </c>
      <c r="F4268" s="5" cm="1">
        <f t="array" ref="F4268">_xlfn.XLOOKUP(SALES!$D4268,TRIM(Table5[PRODUCTS]),Table5[SELLING PRICE])</f>
        <v>3500</v>
      </c>
      <c r="G4268" s="5">
        <f t="shared" si="132"/>
        <v>10500</v>
      </c>
      <c r="H4268" s="6" t="str">
        <f t="shared" si="133"/>
        <v>Aug</v>
      </c>
      <c r="I4268" s="5">
        <f>YEAR(SALES!$A4268)</f>
        <v>2025</v>
      </c>
    </row>
    <row r="4269" spans="1:9" x14ac:dyDescent="0.35">
      <c r="A4269" s="7" t="s">
        <v>985</v>
      </c>
      <c r="B4269" s="7" t="s">
        <v>988</v>
      </c>
      <c r="C4269" s="7" t="s">
        <v>34</v>
      </c>
      <c r="D4269" s="7" t="s">
        <v>33</v>
      </c>
      <c r="E4269" s="7">
        <v>7</v>
      </c>
      <c r="F4269" s="7" cm="1">
        <f t="array" ref="F4269">_xlfn.XLOOKUP(SALES!$D4269,TRIM(Table5[PRODUCTS]),Table5[SELLING PRICE])</f>
        <v>3500</v>
      </c>
      <c r="G4269" s="7">
        <f t="shared" si="132"/>
        <v>24500</v>
      </c>
      <c r="H4269" s="6" t="str">
        <f t="shared" si="133"/>
        <v>Aug</v>
      </c>
      <c r="I4269" s="7">
        <f>YEAR(SALES!$A4269)</f>
        <v>2025</v>
      </c>
    </row>
    <row r="4270" spans="1:9" x14ac:dyDescent="0.35">
      <c r="A4270" s="5" t="s">
        <v>866</v>
      </c>
      <c r="B4270" s="5" t="s">
        <v>869</v>
      </c>
      <c r="C4270" s="5" t="s">
        <v>34</v>
      </c>
      <c r="D4270" s="5" t="s">
        <v>33</v>
      </c>
      <c r="E4270" s="5">
        <v>8</v>
      </c>
      <c r="F4270" s="5" cm="1">
        <f t="array" ref="F4270">_xlfn.XLOOKUP(SALES!$D4270,TRIM(Table5[PRODUCTS]),Table5[SELLING PRICE])</f>
        <v>3500</v>
      </c>
      <c r="G4270" s="5">
        <f t="shared" si="132"/>
        <v>28000</v>
      </c>
      <c r="H4270" s="6" t="str">
        <f t="shared" si="133"/>
        <v>Aug</v>
      </c>
      <c r="I4270" s="5">
        <f>YEAR(SALES!$A4270)</f>
        <v>2025</v>
      </c>
    </row>
    <row r="4271" spans="1:9" x14ac:dyDescent="0.35">
      <c r="A4271" s="7" t="s">
        <v>824</v>
      </c>
      <c r="B4271" s="7" t="s">
        <v>827</v>
      </c>
      <c r="C4271" s="7" t="s">
        <v>34</v>
      </c>
      <c r="D4271" s="7" t="s">
        <v>33</v>
      </c>
      <c r="E4271" s="7">
        <v>14</v>
      </c>
      <c r="F4271" s="7" cm="1">
        <f t="array" ref="F4271">_xlfn.XLOOKUP(SALES!$D4271,TRIM(Table5[PRODUCTS]),Table5[SELLING PRICE])</f>
        <v>3500</v>
      </c>
      <c r="G4271" s="7">
        <f t="shared" si="132"/>
        <v>49000</v>
      </c>
      <c r="H4271" s="6" t="str">
        <f t="shared" si="133"/>
        <v>Sept</v>
      </c>
      <c r="I4271" s="5">
        <f>YEAR(SALES!$A4271)</f>
        <v>2025</v>
      </c>
    </row>
    <row r="4272" spans="1:9" x14ac:dyDescent="0.35">
      <c r="A4272" s="5" t="s">
        <v>732</v>
      </c>
      <c r="B4272" s="5" t="s">
        <v>740</v>
      </c>
      <c r="C4272" s="5" t="s">
        <v>34</v>
      </c>
      <c r="D4272" s="5" t="s">
        <v>33</v>
      </c>
      <c r="E4272" s="5">
        <v>3</v>
      </c>
      <c r="F4272" s="5" cm="1">
        <f t="array" ref="F4272">_xlfn.XLOOKUP(SALES!$D4272,TRIM(Table5[PRODUCTS]),Table5[SELLING PRICE])</f>
        <v>3500</v>
      </c>
      <c r="G4272" s="5">
        <f t="shared" si="132"/>
        <v>10500</v>
      </c>
      <c r="H4272" s="6" t="str">
        <f t="shared" si="133"/>
        <v>Sept</v>
      </c>
      <c r="I4272" s="5">
        <f>YEAR(SALES!$A4272)</f>
        <v>2025</v>
      </c>
    </row>
    <row r="4273" spans="1:9" x14ac:dyDescent="0.35">
      <c r="A4273" s="7" t="s">
        <v>732</v>
      </c>
      <c r="B4273" s="7" t="s">
        <v>739</v>
      </c>
      <c r="C4273" s="7" t="s">
        <v>34</v>
      </c>
      <c r="D4273" s="7" t="s">
        <v>33</v>
      </c>
      <c r="E4273" s="7">
        <v>11</v>
      </c>
      <c r="F4273" s="7" cm="1">
        <f t="array" ref="F4273">_xlfn.XLOOKUP(SALES!$D4273,TRIM(Table5[PRODUCTS]),Table5[SELLING PRICE])</f>
        <v>3500</v>
      </c>
      <c r="G4273" s="7">
        <f t="shared" si="132"/>
        <v>38500</v>
      </c>
      <c r="H4273" s="6" t="str">
        <f t="shared" si="133"/>
        <v>Sept</v>
      </c>
      <c r="I4273" s="5">
        <f>YEAR(SALES!$A4273)</f>
        <v>2025</v>
      </c>
    </row>
    <row r="4274" spans="1:9" x14ac:dyDescent="0.35">
      <c r="A4274" s="5" t="s">
        <v>722</v>
      </c>
      <c r="B4274" s="5" t="s">
        <v>726</v>
      </c>
      <c r="C4274" s="5" t="s">
        <v>34</v>
      </c>
      <c r="D4274" s="5" t="s">
        <v>33</v>
      </c>
      <c r="E4274" s="5">
        <v>12</v>
      </c>
      <c r="F4274" s="5" cm="1">
        <f t="array" ref="F4274">_xlfn.XLOOKUP(SALES!$D4274,TRIM(Table5[PRODUCTS]),Table5[SELLING PRICE])</f>
        <v>3500</v>
      </c>
      <c r="G4274" s="5">
        <f t="shared" si="132"/>
        <v>42000</v>
      </c>
      <c r="H4274" s="6" t="str">
        <f t="shared" si="133"/>
        <v>Sept</v>
      </c>
      <c r="I4274" s="5">
        <f>YEAR(SALES!$A4274)</f>
        <v>2025</v>
      </c>
    </row>
    <row r="4275" spans="1:9" x14ac:dyDescent="0.35">
      <c r="A4275" s="7" t="s">
        <v>722</v>
      </c>
      <c r="B4275" s="7" t="s">
        <v>724</v>
      </c>
      <c r="C4275" s="7" t="s">
        <v>34</v>
      </c>
      <c r="D4275" s="7" t="s">
        <v>33</v>
      </c>
      <c r="E4275" s="7">
        <v>12</v>
      </c>
      <c r="F4275" s="7" cm="1">
        <f t="array" ref="F4275">_xlfn.XLOOKUP(SALES!$D4275,TRIM(Table5[PRODUCTS]),Table5[SELLING PRICE])</f>
        <v>3500</v>
      </c>
      <c r="G4275" s="7">
        <f t="shared" si="132"/>
        <v>42000</v>
      </c>
      <c r="H4275" s="6" t="str">
        <f t="shared" si="133"/>
        <v>Sept</v>
      </c>
      <c r="I4275" s="7">
        <f>YEAR(SALES!$A4275)</f>
        <v>2025</v>
      </c>
    </row>
    <row r="4276" spans="1:9" x14ac:dyDescent="0.35">
      <c r="A4276" s="5" t="s">
        <v>639</v>
      </c>
      <c r="B4276" s="5" t="s">
        <v>642</v>
      </c>
      <c r="C4276" s="5" t="s">
        <v>34</v>
      </c>
      <c r="D4276" s="5" t="s">
        <v>33</v>
      </c>
      <c r="E4276" s="5">
        <v>6</v>
      </c>
      <c r="F4276" s="5" cm="1">
        <f t="array" ref="F4276">_xlfn.XLOOKUP(SALES!$D4276,TRIM(Table5[PRODUCTS]),Table5[SELLING PRICE])</f>
        <v>3500</v>
      </c>
      <c r="G4276" s="5">
        <f t="shared" si="132"/>
        <v>21000</v>
      </c>
      <c r="H4276" s="6" t="str">
        <f t="shared" si="133"/>
        <v>Oct</v>
      </c>
      <c r="I4276" s="5">
        <f>YEAR(SALES!$A4276)</f>
        <v>2025</v>
      </c>
    </row>
    <row r="4277" spans="1:9" x14ac:dyDescent="0.35">
      <c r="A4277" s="7" t="s">
        <v>623</v>
      </c>
      <c r="B4277" s="7" t="s">
        <v>629</v>
      </c>
      <c r="C4277" s="7" t="s">
        <v>34</v>
      </c>
      <c r="D4277" s="7" t="s">
        <v>33</v>
      </c>
      <c r="E4277" s="7">
        <v>14</v>
      </c>
      <c r="F4277" s="7" cm="1">
        <f t="array" ref="F4277">_xlfn.XLOOKUP(SALES!$D4277,TRIM(Table5[PRODUCTS]),Table5[SELLING PRICE])</f>
        <v>3500</v>
      </c>
      <c r="G4277" s="7">
        <f t="shared" si="132"/>
        <v>49000</v>
      </c>
      <c r="H4277" s="6" t="str">
        <f t="shared" si="133"/>
        <v>Oct</v>
      </c>
      <c r="I4277" s="5">
        <f>YEAR(SALES!$A4277)</f>
        <v>2025</v>
      </c>
    </row>
    <row r="4278" spans="1:9" x14ac:dyDescent="0.35">
      <c r="A4278" s="5" t="s">
        <v>623</v>
      </c>
      <c r="B4278" s="5" t="s">
        <v>624</v>
      </c>
      <c r="C4278" s="5" t="s">
        <v>34</v>
      </c>
      <c r="D4278" s="5" t="s">
        <v>33</v>
      </c>
      <c r="E4278" s="5">
        <v>12</v>
      </c>
      <c r="F4278" s="5" cm="1">
        <f t="array" ref="F4278">_xlfn.XLOOKUP(SALES!$D4278,TRIM(Table5[PRODUCTS]),Table5[SELLING PRICE])</f>
        <v>3500</v>
      </c>
      <c r="G4278" s="5">
        <f t="shared" si="132"/>
        <v>42000</v>
      </c>
      <c r="H4278" s="6" t="str">
        <f t="shared" si="133"/>
        <v>Oct</v>
      </c>
      <c r="I4278" s="5">
        <f>YEAR(SALES!$A4278)</f>
        <v>2025</v>
      </c>
    </row>
    <row r="4279" spans="1:9" x14ac:dyDescent="0.35">
      <c r="A4279" s="7" t="s">
        <v>462</v>
      </c>
      <c r="B4279" s="7" t="s">
        <v>463</v>
      </c>
      <c r="C4279" s="7" t="s">
        <v>34</v>
      </c>
      <c r="D4279" s="7" t="s">
        <v>33</v>
      </c>
      <c r="E4279" s="7">
        <v>9</v>
      </c>
      <c r="F4279" s="7" cm="1">
        <f t="array" ref="F4279">_xlfn.XLOOKUP(SALES!$D4279,TRIM(Table5[PRODUCTS]),Table5[SELLING PRICE])</f>
        <v>3500</v>
      </c>
      <c r="G4279" s="7">
        <f t="shared" si="132"/>
        <v>31500</v>
      </c>
      <c r="H4279" s="6" t="str">
        <f t="shared" si="133"/>
        <v>Oct</v>
      </c>
      <c r="I4279" s="5">
        <f>YEAR(SALES!$A4279)</f>
        <v>2025</v>
      </c>
    </row>
    <row r="4280" spans="1:9" x14ac:dyDescent="0.35">
      <c r="A4280" s="5" t="s">
        <v>317</v>
      </c>
      <c r="B4280" s="5" t="s">
        <v>321</v>
      </c>
      <c r="C4280" s="5" t="s">
        <v>34</v>
      </c>
      <c r="D4280" s="5" t="s">
        <v>33</v>
      </c>
      <c r="E4280" s="5">
        <v>2</v>
      </c>
      <c r="F4280" s="5" cm="1">
        <f t="array" ref="F4280">_xlfn.XLOOKUP(SALES!$D4280,TRIM(Table5[PRODUCTS]),Table5[SELLING PRICE])</f>
        <v>3500</v>
      </c>
      <c r="G4280" s="5">
        <f t="shared" si="132"/>
        <v>7000</v>
      </c>
      <c r="H4280" s="6" t="str">
        <f t="shared" si="133"/>
        <v>Nov</v>
      </c>
      <c r="I4280" s="5">
        <f>YEAR(SALES!$A4280)</f>
        <v>2025</v>
      </c>
    </row>
    <row r="4281" spans="1:9" x14ac:dyDescent="0.35">
      <c r="A4281" s="7" t="s">
        <v>302</v>
      </c>
      <c r="B4281" s="7" t="s">
        <v>304</v>
      </c>
      <c r="C4281" s="7" t="s">
        <v>34</v>
      </c>
      <c r="D4281" s="7" t="s">
        <v>33</v>
      </c>
      <c r="E4281" s="7">
        <v>5</v>
      </c>
      <c r="F4281" s="7" cm="1">
        <f t="array" ref="F4281">_xlfn.XLOOKUP(SALES!$D4281,TRIM(Table5[PRODUCTS]),Table5[SELLING PRICE])</f>
        <v>3500</v>
      </c>
      <c r="G4281" s="7">
        <f t="shared" si="132"/>
        <v>17500</v>
      </c>
      <c r="H4281" s="6" t="str">
        <f t="shared" si="133"/>
        <v>Nov</v>
      </c>
      <c r="I4281" s="7">
        <f>YEAR(SALES!$A4281)</f>
        <v>2025</v>
      </c>
    </row>
    <row r="4282" spans="1:9" x14ac:dyDescent="0.35">
      <c r="A4282" s="5" t="s">
        <v>302</v>
      </c>
      <c r="B4282" s="5" t="s">
        <v>301</v>
      </c>
      <c r="C4282" s="5" t="s">
        <v>34</v>
      </c>
      <c r="D4282" s="5" t="s">
        <v>33</v>
      </c>
      <c r="E4282" s="5">
        <v>8</v>
      </c>
      <c r="F4282" s="5" cm="1">
        <f t="array" ref="F4282">_xlfn.XLOOKUP(SALES!$D4282,TRIM(Table5[PRODUCTS]),Table5[SELLING PRICE])</f>
        <v>3500</v>
      </c>
      <c r="G4282" s="5">
        <f t="shared" si="132"/>
        <v>28000</v>
      </c>
      <c r="H4282" s="6" t="str">
        <f t="shared" si="133"/>
        <v>Nov</v>
      </c>
      <c r="I4282" s="5">
        <f>YEAR(SALES!$A4282)</f>
        <v>2025</v>
      </c>
    </row>
    <row r="4283" spans="1:9" x14ac:dyDescent="0.35">
      <c r="A4283" s="7" t="s">
        <v>258</v>
      </c>
      <c r="B4283" s="7" t="s">
        <v>267</v>
      </c>
      <c r="C4283" s="7" t="s">
        <v>34</v>
      </c>
      <c r="D4283" s="7" t="s">
        <v>33</v>
      </c>
      <c r="E4283" s="7">
        <v>12</v>
      </c>
      <c r="F4283" s="7" cm="1">
        <f t="array" ref="F4283">_xlfn.XLOOKUP(SALES!$D4283,TRIM(Table5[PRODUCTS]),Table5[SELLING PRICE])</f>
        <v>3500</v>
      </c>
      <c r="G4283" s="7">
        <f t="shared" si="132"/>
        <v>42000</v>
      </c>
      <c r="H4283" s="6" t="str">
        <f t="shared" si="133"/>
        <v>Dec</v>
      </c>
      <c r="I4283" s="5">
        <f>YEAR(SALES!$A4283)</f>
        <v>2025</v>
      </c>
    </row>
    <row r="4284" spans="1:9" x14ac:dyDescent="0.35">
      <c r="A4284" s="5" t="s">
        <v>145</v>
      </c>
      <c r="B4284" s="5" t="s">
        <v>149</v>
      </c>
      <c r="C4284" s="5" t="s">
        <v>34</v>
      </c>
      <c r="D4284" s="5" t="s">
        <v>33</v>
      </c>
      <c r="E4284" s="5">
        <v>12</v>
      </c>
      <c r="F4284" s="5" cm="1">
        <f t="array" ref="F4284">_xlfn.XLOOKUP(SALES!$D4284,TRIM(Table5[PRODUCTS]),Table5[SELLING PRICE])</f>
        <v>3500</v>
      </c>
      <c r="G4284" s="5">
        <f t="shared" si="132"/>
        <v>42000</v>
      </c>
      <c r="H4284" s="6" t="str">
        <f t="shared" si="133"/>
        <v>Dec</v>
      </c>
      <c r="I4284" s="5">
        <f>YEAR(SALES!$A4284)</f>
        <v>2025</v>
      </c>
    </row>
    <row r="4285" spans="1:9" x14ac:dyDescent="0.35">
      <c r="A4285" s="7" t="s">
        <v>75</v>
      </c>
      <c r="B4285" s="7" t="s">
        <v>85</v>
      </c>
      <c r="C4285" s="7" t="s">
        <v>34</v>
      </c>
      <c r="D4285" s="7" t="s">
        <v>33</v>
      </c>
      <c r="E4285" s="7">
        <v>9</v>
      </c>
      <c r="F4285" s="7" cm="1">
        <f t="array" ref="F4285">_xlfn.XLOOKUP(SALES!$D4285,TRIM(Table5[PRODUCTS]),Table5[SELLING PRICE])</f>
        <v>3500</v>
      </c>
      <c r="G4285" s="7">
        <f t="shared" si="132"/>
        <v>31500</v>
      </c>
      <c r="H4285" s="6" t="str">
        <f t="shared" si="133"/>
        <v>Dec</v>
      </c>
      <c r="I4285" s="5">
        <f>YEAR(SALES!$A4285)</f>
        <v>2025</v>
      </c>
    </row>
    <row r="4286" spans="1:9" x14ac:dyDescent="0.35">
      <c r="A4286" s="5" t="s">
        <v>49</v>
      </c>
      <c r="B4286" s="5" t="s">
        <v>57</v>
      </c>
      <c r="C4286" s="5" t="s">
        <v>34</v>
      </c>
      <c r="D4286" s="5" t="s">
        <v>33</v>
      </c>
      <c r="E4286" s="5">
        <v>1</v>
      </c>
      <c r="F4286" s="5" cm="1">
        <f t="array" ref="F4286">_xlfn.XLOOKUP(SALES!$D4286,TRIM(Table5[PRODUCTS]),Table5[SELLING PRICE])</f>
        <v>3500</v>
      </c>
      <c r="G4286" s="5">
        <f t="shared" si="132"/>
        <v>3500</v>
      </c>
      <c r="H4286" s="6" t="str">
        <f t="shared" si="133"/>
        <v>Dec</v>
      </c>
      <c r="I4286" s="5">
        <f>YEAR(SALES!$A4286)</f>
        <v>2025</v>
      </c>
    </row>
    <row r="4287" spans="1:9" x14ac:dyDescent="0.35">
      <c r="A4287" s="7" t="s">
        <v>32</v>
      </c>
      <c r="B4287" s="7" t="s">
        <v>35</v>
      </c>
      <c r="C4287" s="7" t="s">
        <v>34</v>
      </c>
      <c r="D4287" s="7" t="s">
        <v>33</v>
      </c>
      <c r="E4287" s="7">
        <v>14</v>
      </c>
      <c r="F4287" s="7" cm="1">
        <f t="array" ref="F4287">_xlfn.XLOOKUP(SALES!$D4287,TRIM(Table5[PRODUCTS]),Table5[SELLING PRICE])</f>
        <v>3500</v>
      </c>
      <c r="G4287" s="7">
        <f t="shared" si="132"/>
        <v>49000</v>
      </c>
      <c r="H4287" s="6" t="str">
        <f t="shared" si="133"/>
        <v>Dec</v>
      </c>
      <c r="I4287" s="7">
        <f>YEAR(SALES!$A4287)</f>
        <v>2025</v>
      </c>
    </row>
    <row r="4288" spans="1:9" x14ac:dyDescent="0.35">
      <c r="A4288" s="5" t="s">
        <v>7090</v>
      </c>
      <c r="B4288" s="5" t="s">
        <v>7089</v>
      </c>
      <c r="C4288" s="5" t="s">
        <v>18</v>
      </c>
      <c r="D4288" s="5" t="s">
        <v>309</v>
      </c>
      <c r="E4288" s="5">
        <v>3</v>
      </c>
      <c r="F4288" s="5" cm="1">
        <f t="array" ref="F4288">_xlfn.XLOOKUP(SALES!$D4288,TRIM(Table5[PRODUCTS]),Table5[SELLING PRICE])</f>
        <v>2000</v>
      </c>
      <c r="G4288" s="5">
        <f t="shared" si="132"/>
        <v>6000</v>
      </c>
      <c r="H4288" s="6" t="str">
        <f t="shared" si="133"/>
        <v>Jan</v>
      </c>
      <c r="I4288" s="5">
        <f>YEAR(SALES!$A4288)</f>
        <v>2023</v>
      </c>
    </row>
    <row r="4289" spans="1:9" x14ac:dyDescent="0.35">
      <c r="A4289" s="7" t="s">
        <v>7054</v>
      </c>
      <c r="B4289" s="7" t="s">
        <v>7053</v>
      </c>
      <c r="C4289" s="7" t="s">
        <v>18</v>
      </c>
      <c r="D4289" s="7" t="s">
        <v>309</v>
      </c>
      <c r="E4289" s="7">
        <v>15</v>
      </c>
      <c r="F4289" s="7" cm="1">
        <f t="array" ref="F4289">_xlfn.XLOOKUP(SALES!$D4289,TRIM(Table5[PRODUCTS]),Table5[SELLING PRICE])</f>
        <v>2000</v>
      </c>
      <c r="G4289" s="7">
        <f t="shared" si="132"/>
        <v>30000</v>
      </c>
      <c r="H4289" s="6" t="str">
        <f t="shared" si="133"/>
        <v>Jan</v>
      </c>
      <c r="I4289" s="5">
        <f>YEAR(SALES!$A4289)</f>
        <v>2023</v>
      </c>
    </row>
    <row r="4290" spans="1:9" x14ac:dyDescent="0.35">
      <c r="A4290" s="5" t="s">
        <v>6975</v>
      </c>
      <c r="B4290" s="5" t="s">
        <v>6978</v>
      </c>
      <c r="C4290" s="5" t="s">
        <v>18</v>
      </c>
      <c r="D4290" s="5" t="s">
        <v>309</v>
      </c>
      <c r="E4290" s="5">
        <v>12</v>
      </c>
      <c r="F4290" s="5" cm="1">
        <f t="array" ref="F4290">_xlfn.XLOOKUP(SALES!$D4290,TRIM(Table5[PRODUCTS]),Table5[SELLING PRICE])</f>
        <v>2000</v>
      </c>
      <c r="G4290" s="5">
        <f t="shared" ref="G4290:G4353" si="134">PRODUCT(E4290:F4290)</f>
        <v>24000</v>
      </c>
      <c r="H4290" s="6" t="str">
        <f t="shared" ref="H4290:H4353" si="135">TEXT(A4290, "mmm")</f>
        <v>Jan</v>
      </c>
      <c r="I4290" s="5">
        <f>YEAR(SALES!$A4290)</f>
        <v>2023</v>
      </c>
    </row>
    <row r="4291" spans="1:9" x14ac:dyDescent="0.35">
      <c r="A4291" s="7" t="s">
        <v>6964</v>
      </c>
      <c r="B4291" s="7" t="s">
        <v>6966</v>
      </c>
      <c r="C4291" s="7" t="s">
        <v>18</v>
      </c>
      <c r="D4291" s="7" t="s">
        <v>309</v>
      </c>
      <c r="E4291" s="7">
        <v>10</v>
      </c>
      <c r="F4291" s="7" cm="1">
        <f t="array" ref="F4291">_xlfn.XLOOKUP(SALES!$D4291,TRIM(Table5[PRODUCTS]),Table5[SELLING PRICE])</f>
        <v>2000</v>
      </c>
      <c r="G4291" s="7">
        <f t="shared" si="134"/>
        <v>20000</v>
      </c>
      <c r="H4291" s="6" t="str">
        <f t="shared" si="135"/>
        <v>Jan</v>
      </c>
      <c r="I4291" s="5">
        <f>YEAR(SALES!$A4291)</f>
        <v>2023</v>
      </c>
    </row>
    <row r="4292" spans="1:9" x14ac:dyDescent="0.35">
      <c r="A4292" s="5" t="s">
        <v>6926</v>
      </c>
      <c r="B4292" s="5" t="s">
        <v>6933</v>
      </c>
      <c r="C4292" s="5" t="s">
        <v>18</v>
      </c>
      <c r="D4292" s="5" t="s">
        <v>309</v>
      </c>
      <c r="E4292" s="5">
        <v>1</v>
      </c>
      <c r="F4292" s="5" cm="1">
        <f t="array" ref="F4292">_xlfn.XLOOKUP(SALES!$D4292,TRIM(Table5[PRODUCTS]),Table5[SELLING PRICE])</f>
        <v>2000</v>
      </c>
      <c r="G4292" s="5">
        <f t="shared" si="134"/>
        <v>2000</v>
      </c>
      <c r="H4292" s="6" t="str">
        <f t="shared" si="135"/>
        <v>Feb</v>
      </c>
      <c r="I4292" s="5">
        <f>YEAR(SALES!$A4292)</f>
        <v>2023</v>
      </c>
    </row>
    <row r="4293" spans="1:9" x14ac:dyDescent="0.35">
      <c r="A4293" s="7" t="s">
        <v>6842</v>
      </c>
      <c r="B4293" s="7" t="s">
        <v>6844</v>
      </c>
      <c r="C4293" s="7" t="s">
        <v>18</v>
      </c>
      <c r="D4293" s="7" t="s">
        <v>309</v>
      </c>
      <c r="E4293" s="7">
        <v>10</v>
      </c>
      <c r="F4293" s="7" cm="1">
        <f t="array" ref="F4293">_xlfn.XLOOKUP(SALES!$D4293,TRIM(Table5[PRODUCTS]),Table5[SELLING PRICE])</f>
        <v>2000</v>
      </c>
      <c r="G4293" s="7">
        <f t="shared" si="134"/>
        <v>20000</v>
      </c>
      <c r="H4293" s="6" t="str">
        <f t="shared" si="135"/>
        <v>Feb</v>
      </c>
      <c r="I4293" s="7">
        <f>YEAR(SALES!$A4293)</f>
        <v>2023</v>
      </c>
    </row>
    <row r="4294" spans="1:9" x14ac:dyDescent="0.35">
      <c r="A4294" s="5" t="s">
        <v>6816</v>
      </c>
      <c r="B4294" s="5" t="s">
        <v>6815</v>
      </c>
      <c r="C4294" s="5" t="s">
        <v>18</v>
      </c>
      <c r="D4294" s="5" t="s">
        <v>309</v>
      </c>
      <c r="E4294" s="5">
        <v>15</v>
      </c>
      <c r="F4294" s="5" cm="1">
        <f t="array" ref="F4294">_xlfn.XLOOKUP(SALES!$D4294,TRIM(Table5[PRODUCTS]),Table5[SELLING PRICE])</f>
        <v>2000</v>
      </c>
      <c r="G4294" s="5">
        <f t="shared" si="134"/>
        <v>30000</v>
      </c>
      <c r="H4294" s="6" t="str">
        <f t="shared" si="135"/>
        <v>Feb</v>
      </c>
      <c r="I4294" s="5">
        <f>YEAR(SALES!$A4294)</f>
        <v>2023</v>
      </c>
    </row>
    <row r="4295" spans="1:9" x14ac:dyDescent="0.35">
      <c r="A4295" s="7" t="s">
        <v>6740</v>
      </c>
      <c r="B4295" s="7" t="s">
        <v>6742</v>
      </c>
      <c r="C4295" s="7" t="s">
        <v>18</v>
      </c>
      <c r="D4295" s="7" t="s">
        <v>309</v>
      </c>
      <c r="E4295" s="7">
        <v>11</v>
      </c>
      <c r="F4295" s="7" cm="1">
        <f t="array" ref="F4295">_xlfn.XLOOKUP(SALES!$D4295,TRIM(Table5[PRODUCTS]),Table5[SELLING PRICE])</f>
        <v>2000</v>
      </c>
      <c r="G4295" s="7">
        <f t="shared" si="134"/>
        <v>22000</v>
      </c>
      <c r="H4295" s="6" t="str">
        <f t="shared" si="135"/>
        <v>Mar</v>
      </c>
      <c r="I4295" s="5">
        <f>YEAR(SALES!$A4295)</f>
        <v>2023</v>
      </c>
    </row>
    <row r="4296" spans="1:9" x14ac:dyDescent="0.35">
      <c r="A4296" s="5" t="s">
        <v>6727</v>
      </c>
      <c r="B4296" s="5" t="s">
        <v>6729</v>
      </c>
      <c r="C4296" s="5" t="s">
        <v>18</v>
      </c>
      <c r="D4296" s="5" t="s">
        <v>309</v>
      </c>
      <c r="E4296" s="5">
        <v>5</v>
      </c>
      <c r="F4296" s="5" cm="1">
        <f t="array" ref="F4296">_xlfn.XLOOKUP(SALES!$D4296,TRIM(Table5[PRODUCTS]),Table5[SELLING PRICE])</f>
        <v>2000</v>
      </c>
      <c r="G4296" s="5">
        <f t="shared" si="134"/>
        <v>10000</v>
      </c>
      <c r="H4296" s="6" t="str">
        <f t="shared" si="135"/>
        <v>Mar</v>
      </c>
      <c r="I4296" s="5">
        <f>YEAR(SALES!$A4296)</f>
        <v>2023</v>
      </c>
    </row>
    <row r="4297" spans="1:9" x14ac:dyDescent="0.35">
      <c r="A4297" s="7" t="s">
        <v>6694</v>
      </c>
      <c r="B4297" s="7" t="s">
        <v>6704</v>
      </c>
      <c r="C4297" s="7" t="s">
        <v>18</v>
      </c>
      <c r="D4297" s="7" t="s">
        <v>309</v>
      </c>
      <c r="E4297" s="7">
        <v>3</v>
      </c>
      <c r="F4297" s="7" cm="1">
        <f t="array" ref="F4297">_xlfn.XLOOKUP(SALES!$D4297,TRIM(Table5[PRODUCTS]),Table5[SELLING PRICE])</f>
        <v>2000</v>
      </c>
      <c r="G4297" s="7">
        <f t="shared" si="134"/>
        <v>6000</v>
      </c>
      <c r="H4297" s="6" t="str">
        <f t="shared" si="135"/>
        <v>Mar</v>
      </c>
      <c r="I4297" s="5">
        <f>YEAR(SALES!$A4297)</f>
        <v>2023</v>
      </c>
    </row>
    <row r="4298" spans="1:9" x14ac:dyDescent="0.35">
      <c r="A4298" s="5" t="s">
        <v>6694</v>
      </c>
      <c r="B4298" s="5" t="s">
        <v>6699</v>
      </c>
      <c r="C4298" s="5" t="s">
        <v>18</v>
      </c>
      <c r="D4298" s="5" t="s">
        <v>309</v>
      </c>
      <c r="E4298" s="5">
        <v>12</v>
      </c>
      <c r="F4298" s="5" cm="1">
        <f t="array" ref="F4298">_xlfn.XLOOKUP(SALES!$D4298,TRIM(Table5[PRODUCTS]),Table5[SELLING PRICE])</f>
        <v>2000</v>
      </c>
      <c r="G4298" s="5">
        <f t="shared" si="134"/>
        <v>24000</v>
      </c>
      <c r="H4298" s="6" t="str">
        <f t="shared" si="135"/>
        <v>Mar</v>
      </c>
      <c r="I4298" s="5">
        <f>YEAR(SALES!$A4298)</f>
        <v>2023</v>
      </c>
    </row>
    <row r="4299" spans="1:9" x14ac:dyDescent="0.35">
      <c r="A4299" s="7" t="s">
        <v>6646</v>
      </c>
      <c r="B4299" s="7" t="s">
        <v>6652</v>
      </c>
      <c r="C4299" s="7" t="s">
        <v>18</v>
      </c>
      <c r="D4299" s="7" t="s">
        <v>309</v>
      </c>
      <c r="E4299" s="7">
        <v>7</v>
      </c>
      <c r="F4299" s="7" cm="1">
        <f t="array" ref="F4299">_xlfn.XLOOKUP(SALES!$D4299,TRIM(Table5[PRODUCTS]),Table5[SELLING PRICE])</f>
        <v>2000</v>
      </c>
      <c r="G4299" s="7">
        <f t="shared" si="134"/>
        <v>14000</v>
      </c>
      <c r="H4299" s="6" t="str">
        <f t="shared" si="135"/>
        <v>Mar</v>
      </c>
      <c r="I4299" s="7">
        <f>YEAR(SALES!$A4299)</f>
        <v>2023</v>
      </c>
    </row>
    <row r="4300" spans="1:9" x14ac:dyDescent="0.35">
      <c r="A4300" s="5" t="s">
        <v>6620</v>
      </c>
      <c r="B4300" s="5" t="s">
        <v>6632</v>
      </c>
      <c r="C4300" s="5" t="s">
        <v>18</v>
      </c>
      <c r="D4300" s="5" t="s">
        <v>309</v>
      </c>
      <c r="E4300" s="5">
        <v>8</v>
      </c>
      <c r="F4300" s="5" cm="1">
        <f t="array" ref="F4300">_xlfn.XLOOKUP(SALES!$D4300,TRIM(Table5[PRODUCTS]),Table5[SELLING PRICE])</f>
        <v>2000</v>
      </c>
      <c r="G4300" s="5">
        <f t="shared" si="134"/>
        <v>16000</v>
      </c>
      <c r="H4300" s="6" t="str">
        <f t="shared" si="135"/>
        <v>Mar</v>
      </c>
      <c r="I4300" s="5">
        <f>YEAR(SALES!$A4300)</f>
        <v>2023</v>
      </c>
    </row>
    <row r="4301" spans="1:9" x14ac:dyDescent="0.35">
      <c r="A4301" s="7" t="s">
        <v>6608</v>
      </c>
      <c r="B4301" s="7" t="s">
        <v>6607</v>
      </c>
      <c r="C4301" s="7" t="s">
        <v>18</v>
      </c>
      <c r="D4301" s="7" t="s">
        <v>309</v>
      </c>
      <c r="E4301" s="7">
        <v>4</v>
      </c>
      <c r="F4301" s="7" cm="1">
        <f t="array" ref="F4301">_xlfn.XLOOKUP(SALES!$D4301,TRIM(Table5[PRODUCTS]),Table5[SELLING PRICE])</f>
        <v>2000</v>
      </c>
      <c r="G4301" s="7">
        <f t="shared" si="134"/>
        <v>8000</v>
      </c>
      <c r="H4301" s="6" t="str">
        <f t="shared" si="135"/>
        <v>Mar</v>
      </c>
      <c r="I4301" s="5">
        <f>YEAR(SALES!$A4301)</f>
        <v>2023</v>
      </c>
    </row>
    <row r="4302" spans="1:9" x14ac:dyDescent="0.35">
      <c r="A4302" s="5" t="s">
        <v>6593</v>
      </c>
      <c r="B4302" s="5" t="s">
        <v>6594</v>
      </c>
      <c r="C4302" s="5" t="s">
        <v>18</v>
      </c>
      <c r="D4302" s="5" t="s">
        <v>309</v>
      </c>
      <c r="E4302" s="5">
        <v>4</v>
      </c>
      <c r="F4302" s="5" cm="1">
        <f t="array" ref="F4302">_xlfn.XLOOKUP(SALES!$D4302,TRIM(Table5[PRODUCTS]),Table5[SELLING PRICE])</f>
        <v>2000</v>
      </c>
      <c r="G4302" s="5">
        <f t="shared" si="134"/>
        <v>8000</v>
      </c>
      <c r="H4302" s="6" t="str">
        <f t="shared" si="135"/>
        <v>Mar</v>
      </c>
      <c r="I4302" s="5">
        <f>YEAR(SALES!$A4302)</f>
        <v>2023</v>
      </c>
    </row>
    <row r="4303" spans="1:9" x14ac:dyDescent="0.35">
      <c r="A4303" s="7" t="s">
        <v>6487</v>
      </c>
      <c r="B4303" s="7" t="s">
        <v>6490</v>
      </c>
      <c r="C4303" s="7" t="s">
        <v>18</v>
      </c>
      <c r="D4303" s="7" t="s">
        <v>309</v>
      </c>
      <c r="E4303" s="7">
        <v>9</v>
      </c>
      <c r="F4303" s="7" cm="1">
        <f t="array" ref="F4303">_xlfn.XLOOKUP(SALES!$D4303,TRIM(Table5[PRODUCTS]),Table5[SELLING PRICE])</f>
        <v>2000</v>
      </c>
      <c r="G4303" s="7">
        <f t="shared" si="134"/>
        <v>18000</v>
      </c>
      <c r="H4303" s="6" t="str">
        <f t="shared" si="135"/>
        <v>Apr</v>
      </c>
      <c r="I4303" s="5">
        <f>YEAR(SALES!$A4303)</f>
        <v>2023</v>
      </c>
    </row>
    <row r="4304" spans="1:9" x14ac:dyDescent="0.35">
      <c r="A4304" s="5" t="s">
        <v>6487</v>
      </c>
      <c r="B4304" s="5" t="s">
        <v>6488</v>
      </c>
      <c r="C4304" s="5" t="s">
        <v>18</v>
      </c>
      <c r="D4304" s="5" t="s">
        <v>309</v>
      </c>
      <c r="E4304" s="5">
        <v>4</v>
      </c>
      <c r="F4304" s="5" cm="1">
        <f t="array" ref="F4304">_xlfn.XLOOKUP(SALES!$D4304,TRIM(Table5[PRODUCTS]),Table5[SELLING PRICE])</f>
        <v>2000</v>
      </c>
      <c r="G4304" s="5">
        <f t="shared" si="134"/>
        <v>8000</v>
      </c>
      <c r="H4304" s="6" t="str">
        <f t="shared" si="135"/>
        <v>Apr</v>
      </c>
      <c r="I4304" s="5">
        <f>YEAR(SALES!$A4304)</f>
        <v>2023</v>
      </c>
    </row>
    <row r="4305" spans="1:9" x14ac:dyDescent="0.35">
      <c r="A4305" s="7" t="s">
        <v>6361</v>
      </c>
      <c r="B4305" s="7" t="s">
        <v>6362</v>
      </c>
      <c r="C4305" s="7" t="s">
        <v>18</v>
      </c>
      <c r="D4305" s="7" t="s">
        <v>309</v>
      </c>
      <c r="E4305" s="7">
        <v>9</v>
      </c>
      <c r="F4305" s="7" cm="1">
        <f t="array" ref="F4305">_xlfn.XLOOKUP(SALES!$D4305,TRIM(Table5[PRODUCTS]),Table5[SELLING PRICE])</f>
        <v>2000</v>
      </c>
      <c r="G4305" s="7">
        <f t="shared" si="134"/>
        <v>18000</v>
      </c>
      <c r="H4305" s="6" t="str">
        <f t="shared" si="135"/>
        <v>Apr</v>
      </c>
      <c r="I4305" s="7">
        <f>YEAR(SALES!$A4305)</f>
        <v>2023</v>
      </c>
    </row>
    <row r="4306" spans="1:9" x14ac:dyDescent="0.35">
      <c r="A4306" s="5" t="s">
        <v>6343</v>
      </c>
      <c r="B4306" s="5" t="s">
        <v>6342</v>
      </c>
      <c r="C4306" s="5" t="s">
        <v>18</v>
      </c>
      <c r="D4306" s="5" t="s">
        <v>309</v>
      </c>
      <c r="E4306" s="5">
        <v>5</v>
      </c>
      <c r="F4306" s="5" cm="1">
        <f t="array" ref="F4306">_xlfn.XLOOKUP(SALES!$D4306,TRIM(Table5[PRODUCTS]),Table5[SELLING PRICE])</f>
        <v>2000</v>
      </c>
      <c r="G4306" s="5">
        <f t="shared" si="134"/>
        <v>10000</v>
      </c>
      <c r="H4306" s="6" t="str">
        <f t="shared" si="135"/>
        <v>Apr</v>
      </c>
      <c r="I4306" s="5">
        <f>YEAR(SALES!$A4306)</f>
        <v>2023</v>
      </c>
    </row>
    <row r="4307" spans="1:9" x14ac:dyDescent="0.35">
      <c r="A4307" s="7" t="s">
        <v>6158</v>
      </c>
      <c r="B4307" s="7" t="s">
        <v>6160</v>
      </c>
      <c r="C4307" s="7" t="s">
        <v>18</v>
      </c>
      <c r="D4307" s="7" t="s">
        <v>309</v>
      </c>
      <c r="E4307" s="7">
        <v>12</v>
      </c>
      <c r="F4307" s="7" cm="1">
        <f t="array" ref="F4307">_xlfn.XLOOKUP(SALES!$D4307,TRIM(Table5[PRODUCTS]),Table5[SELLING PRICE])</f>
        <v>2000</v>
      </c>
      <c r="G4307" s="7">
        <f t="shared" si="134"/>
        <v>24000</v>
      </c>
      <c r="H4307" s="6" t="str">
        <f t="shared" si="135"/>
        <v>May</v>
      </c>
      <c r="I4307" s="5">
        <f>YEAR(SALES!$A4307)</f>
        <v>2023</v>
      </c>
    </row>
    <row r="4308" spans="1:9" x14ac:dyDescent="0.35">
      <c r="A4308" s="5" t="s">
        <v>6087</v>
      </c>
      <c r="B4308" s="5" t="s">
        <v>6090</v>
      </c>
      <c r="C4308" s="5" t="s">
        <v>18</v>
      </c>
      <c r="D4308" s="5" t="s">
        <v>309</v>
      </c>
      <c r="E4308" s="5">
        <v>5</v>
      </c>
      <c r="F4308" s="5" cm="1">
        <f t="array" ref="F4308">_xlfn.XLOOKUP(SALES!$D4308,TRIM(Table5[PRODUCTS]),Table5[SELLING PRICE])</f>
        <v>2000</v>
      </c>
      <c r="G4308" s="5">
        <f t="shared" si="134"/>
        <v>10000</v>
      </c>
      <c r="H4308" s="6" t="str">
        <f t="shared" si="135"/>
        <v>Jun</v>
      </c>
      <c r="I4308" s="5">
        <f>YEAR(SALES!$A4308)</f>
        <v>2023</v>
      </c>
    </row>
    <row r="4309" spans="1:9" x14ac:dyDescent="0.35">
      <c r="A4309" s="7" t="s">
        <v>6053</v>
      </c>
      <c r="B4309" s="7" t="s">
        <v>6052</v>
      </c>
      <c r="C4309" s="7" t="s">
        <v>18</v>
      </c>
      <c r="D4309" s="7" t="s">
        <v>309</v>
      </c>
      <c r="E4309" s="7">
        <v>3</v>
      </c>
      <c r="F4309" s="7" cm="1">
        <f t="array" ref="F4309">_xlfn.XLOOKUP(SALES!$D4309,TRIM(Table5[PRODUCTS]),Table5[SELLING PRICE])</f>
        <v>2000</v>
      </c>
      <c r="G4309" s="7">
        <f t="shared" si="134"/>
        <v>6000</v>
      </c>
      <c r="H4309" s="6" t="str">
        <f t="shared" si="135"/>
        <v>Jun</v>
      </c>
      <c r="I4309" s="5">
        <f>YEAR(SALES!$A4309)</f>
        <v>2023</v>
      </c>
    </row>
    <row r="4310" spans="1:9" x14ac:dyDescent="0.35">
      <c r="A4310" s="5" t="s">
        <v>6034</v>
      </c>
      <c r="B4310" s="5" t="s">
        <v>6033</v>
      </c>
      <c r="C4310" s="5" t="s">
        <v>18</v>
      </c>
      <c r="D4310" s="5" t="s">
        <v>309</v>
      </c>
      <c r="E4310" s="5">
        <v>1</v>
      </c>
      <c r="F4310" s="5" cm="1">
        <f t="array" ref="F4310">_xlfn.XLOOKUP(SALES!$D4310,TRIM(Table5[PRODUCTS]),Table5[SELLING PRICE])</f>
        <v>2000</v>
      </c>
      <c r="G4310" s="5">
        <f t="shared" si="134"/>
        <v>2000</v>
      </c>
      <c r="H4310" s="6" t="str">
        <f t="shared" si="135"/>
        <v>Jun</v>
      </c>
      <c r="I4310" s="5">
        <f>YEAR(SALES!$A4310)</f>
        <v>2023</v>
      </c>
    </row>
    <row r="4311" spans="1:9" x14ac:dyDescent="0.35">
      <c r="A4311" s="7" t="s">
        <v>5994</v>
      </c>
      <c r="B4311" s="7" t="s">
        <v>5996</v>
      </c>
      <c r="C4311" s="7" t="s">
        <v>18</v>
      </c>
      <c r="D4311" s="7" t="s">
        <v>309</v>
      </c>
      <c r="E4311" s="7">
        <v>7</v>
      </c>
      <c r="F4311" s="7" cm="1">
        <f t="array" ref="F4311">_xlfn.XLOOKUP(SALES!$D4311,TRIM(Table5[PRODUCTS]),Table5[SELLING PRICE])</f>
        <v>2000</v>
      </c>
      <c r="G4311" s="7">
        <f t="shared" si="134"/>
        <v>14000</v>
      </c>
      <c r="H4311" s="6" t="str">
        <f t="shared" si="135"/>
        <v>Jun</v>
      </c>
      <c r="I4311" s="7">
        <f>YEAR(SALES!$A4311)</f>
        <v>2023</v>
      </c>
    </row>
    <row r="4312" spans="1:9" x14ac:dyDescent="0.35">
      <c r="A4312" s="5" t="s">
        <v>5740</v>
      </c>
      <c r="B4312" s="5" t="s">
        <v>5743</v>
      </c>
      <c r="C4312" s="5" t="s">
        <v>18</v>
      </c>
      <c r="D4312" s="5" t="s">
        <v>309</v>
      </c>
      <c r="E4312" s="5">
        <v>5</v>
      </c>
      <c r="F4312" s="5" cm="1">
        <f t="array" ref="F4312">_xlfn.XLOOKUP(SALES!$D4312,TRIM(Table5[PRODUCTS]),Table5[SELLING PRICE])</f>
        <v>2000</v>
      </c>
      <c r="G4312" s="5">
        <f t="shared" si="134"/>
        <v>10000</v>
      </c>
      <c r="H4312" s="6" t="str">
        <f t="shared" si="135"/>
        <v>Jul</v>
      </c>
      <c r="I4312" s="5">
        <f>YEAR(SALES!$A4312)</f>
        <v>2023</v>
      </c>
    </row>
    <row r="4313" spans="1:9" x14ac:dyDescent="0.35">
      <c r="A4313" s="7" t="s">
        <v>5701</v>
      </c>
      <c r="B4313" s="7" t="s">
        <v>5704</v>
      </c>
      <c r="C4313" s="7" t="s">
        <v>18</v>
      </c>
      <c r="D4313" s="7" t="s">
        <v>309</v>
      </c>
      <c r="E4313" s="7">
        <v>1</v>
      </c>
      <c r="F4313" s="7" cm="1">
        <f t="array" ref="F4313">_xlfn.XLOOKUP(SALES!$D4313,TRIM(Table5[PRODUCTS]),Table5[SELLING PRICE])</f>
        <v>2000</v>
      </c>
      <c r="G4313" s="7">
        <f t="shared" si="134"/>
        <v>2000</v>
      </c>
      <c r="H4313" s="6" t="str">
        <f t="shared" si="135"/>
        <v>Aug</v>
      </c>
      <c r="I4313" s="5">
        <f>YEAR(SALES!$A4313)</f>
        <v>2023</v>
      </c>
    </row>
    <row r="4314" spans="1:9" x14ac:dyDescent="0.35">
      <c r="A4314" s="5" t="s">
        <v>5671</v>
      </c>
      <c r="B4314" s="5" t="s">
        <v>5673</v>
      </c>
      <c r="C4314" s="5" t="s">
        <v>18</v>
      </c>
      <c r="D4314" s="5" t="s">
        <v>309</v>
      </c>
      <c r="E4314" s="5">
        <v>3</v>
      </c>
      <c r="F4314" s="5" cm="1">
        <f t="array" ref="F4314">_xlfn.XLOOKUP(SALES!$D4314,TRIM(Table5[PRODUCTS]),Table5[SELLING PRICE])</f>
        <v>2000</v>
      </c>
      <c r="G4314" s="5">
        <f t="shared" si="134"/>
        <v>6000</v>
      </c>
      <c r="H4314" s="6" t="str">
        <f t="shared" si="135"/>
        <v>Aug</v>
      </c>
      <c r="I4314" s="5">
        <f>YEAR(SALES!$A4314)</f>
        <v>2023</v>
      </c>
    </row>
    <row r="4315" spans="1:9" x14ac:dyDescent="0.35">
      <c r="A4315" s="7" t="s">
        <v>5421</v>
      </c>
      <c r="B4315" s="7" t="s">
        <v>5425</v>
      </c>
      <c r="C4315" s="7" t="s">
        <v>18</v>
      </c>
      <c r="D4315" s="7" t="s">
        <v>309</v>
      </c>
      <c r="E4315" s="7">
        <v>13</v>
      </c>
      <c r="F4315" s="7" cm="1">
        <f t="array" ref="F4315">_xlfn.XLOOKUP(SALES!$D4315,TRIM(Table5[PRODUCTS]),Table5[SELLING PRICE])</f>
        <v>2000</v>
      </c>
      <c r="G4315" s="7">
        <f t="shared" si="134"/>
        <v>26000</v>
      </c>
      <c r="H4315" s="6" t="str">
        <f t="shared" si="135"/>
        <v>Sept</v>
      </c>
      <c r="I4315" s="5">
        <f>YEAR(SALES!$A4315)</f>
        <v>2023</v>
      </c>
    </row>
    <row r="4316" spans="1:9" x14ac:dyDescent="0.35">
      <c r="A4316" s="5" t="s">
        <v>5304</v>
      </c>
      <c r="B4316" s="5" t="s">
        <v>5303</v>
      </c>
      <c r="C4316" s="5" t="s">
        <v>18</v>
      </c>
      <c r="D4316" s="5" t="s">
        <v>309</v>
      </c>
      <c r="E4316" s="5">
        <v>13</v>
      </c>
      <c r="F4316" s="5" cm="1">
        <f t="array" ref="F4316">_xlfn.XLOOKUP(SALES!$D4316,TRIM(Table5[PRODUCTS]),Table5[SELLING PRICE])</f>
        <v>2000</v>
      </c>
      <c r="G4316" s="5">
        <f t="shared" si="134"/>
        <v>26000</v>
      </c>
      <c r="H4316" s="6" t="str">
        <f t="shared" si="135"/>
        <v>Oct</v>
      </c>
      <c r="I4316" s="5">
        <f>YEAR(SALES!$A4316)</f>
        <v>2023</v>
      </c>
    </row>
    <row r="4317" spans="1:9" x14ac:dyDescent="0.35">
      <c r="A4317" s="7" t="s">
        <v>5293</v>
      </c>
      <c r="B4317" s="7" t="s">
        <v>5294</v>
      </c>
      <c r="C4317" s="7" t="s">
        <v>18</v>
      </c>
      <c r="D4317" s="7" t="s">
        <v>309</v>
      </c>
      <c r="E4317" s="7">
        <v>5</v>
      </c>
      <c r="F4317" s="7" cm="1">
        <f t="array" ref="F4317">_xlfn.XLOOKUP(SALES!$D4317,TRIM(Table5[PRODUCTS]),Table5[SELLING PRICE])</f>
        <v>2000</v>
      </c>
      <c r="G4317" s="7">
        <f t="shared" si="134"/>
        <v>10000</v>
      </c>
      <c r="H4317" s="6" t="str">
        <f t="shared" si="135"/>
        <v>Oct</v>
      </c>
      <c r="I4317" s="7">
        <f>YEAR(SALES!$A4317)</f>
        <v>2023</v>
      </c>
    </row>
    <row r="4318" spans="1:9" x14ac:dyDescent="0.35">
      <c r="A4318" s="5" t="s">
        <v>5236</v>
      </c>
      <c r="B4318" s="5" t="s">
        <v>5242</v>
      </c>
      <c r="C4318" s="5" t="s">
        <v>18</v>
      </c>
      <c r="D4318" s="5" t="s">
        <v>309</v>
      </c>
      <c r="E4318" s="5">
        <v>9</v>
      </c>
      <c r="F4318" s="5" cm="1">
        <f t="array" ref="F4318">_xlfn.XLOOKUP(SALES!$D4318,TRIM(Table5[PRODUCTS]),Table5[SELLING PRICE])</f>
        <v>2000</v>
      </c>
      <c r="G4318" s="5">
        <f t="shared" si="134"/>
        <v>18000</v>
      </c>
      <c r="H4318" s="6" t="str">
        <f t="shared" si="135"/>
        <v>Oct</v>
      </c>
      <c r="I4318" s="5">
        <f>YEAR(SALES!$A4318)</f>
        <v>2023</v>
      </c>
    </row>
    <row r="4319" spans="1:9" x14ac:dyDescent="0.35">
      <c r="A4319" s="7" t="s">
        <v>5075</v>
      </c>
      <c r="B4319" s="7" t="s">
        <v>5078</v>
      </c>
      <c r="C4319" s="7" t="s">
        <v>18</v>
      </c>
      <c r="D4319" s="7" t="s">
        <v>309</v>
      </c>
      <c r="E4319" s="7">
        <v>6</v>
      </c>
      <c r="F4319" s="7" cm="1">
        <f t="array" ref="F4319">_xlfn.XLOOKUP(SALES!$D4319,TRIM(Table5[PRODUCTS]),Table5[SELLING PRICE])</f>
        <v>2000</v>
      </c>
      <c r="G4319" s="7">
        <f t="shared" si="134"/>
        <v>12000</v>
      </c>
      <c r="H4319" s="6" t="str">
        <f t="shared" si="135"/>
        <v>Nov</v>
      </c>
      <c r="I4319" s="5">
        <f>YEAR(SALES!$A4319)</f>
        <v>2023</v>
      </c>
    </row>
    <row r="4320" spans="1:9" x14ac:dyDescent="0.35">
      <c r="A4320" s="5" t="s">
        <v>5047</v>
      </c>
      <c r="B4320" s="5" t="s">
        <v>5049</v>
      </c>
      <c r="C4320" s="5" t="s">
        <v>18</v>
      </c>
      <c r="D4320" s="5" t="s">
        <v>309</v>
      </c>
      <c r="E4320" s="5">
        <v>4</v>
      </c>
      <c r="F4320" s="5" cm="1">
        <f t="array" ref="F4320">_xlfn.XLOOKUP(SALES!$D4320,TRIM(Table5[PRODUCTS]),Table5[SELLING PRICE])</f>
        <v>2000</v>
      </c>
      <c r="G4320" s="5">
        <f t="shared" si="134"/>
        <v>8000</v>
      </c>
      <c r="H4320" s="6" t="str">
        <f t="shared" si="135"/>
        <v>Nov</v>
      </c>
      <c r="I4320" s="5">
        <f>YEAR(SALES!$A4320)</f>
        <v>2023</v>
      </c>
    </row>
    <row r="4321" spans="1:9" x14ac:dyDescent="0.35">
      <c r="A4321" s="7" t="s">
        <v>4979</v>
      </c>
      <c r="B4321" s="7" t="s">
        <v>4983</v>
      </c>
      <c r="C4321" s="7" t="s">
        <v>18</v>
      </c>
      <c r="D4321" s="7" t="s">
        <v>309</v>
      </c>
      <c r="E4321" s="7">
        <v>2</v>
      </c>
      <c r="F4321" s="7" cm="1">
        <f t="array" ref="F4321">_xlfn.XLOOKUP(SALES!$D4321,TRIM(Table5[PRODUCTS]),Table5[SELLING PRICE])</f>
        <v>2000</v>
      </c>
      <c r="G4321" s="7">
        <f t="shared" si="134"/>
        <v>4000</v>
      </c>
      <c r="H4321" s="6" t="str">
        <f t="shared" si="135"/>
        <v>Nov</v>
      </c>
      <c r="I4321" s="5">
        <f>YEAR(SALES!$A4321)</f>
        <v>2023</v>
      </c>
    </row>
    <row r="4322" spans="1:9" x14ac:dyDescent="0.35">
      <c r="A4322" s="5" t="s">
        <v>4941</v>
      </c>
      <c r="B4322" s="5" t="s">
        <v>4940</v>
      </c>
      <c r="C4322" s="5" t="s">
        <v>18</v>
      </c>
      <c r="D4322" s="5" t="s">
        <v>309</v>
      </c>
      <c r="E4322" s="5">
        <v>1</v>
      </c>
      <c r="F4322" s="5" cm="1">
        <f t="array" ref="F4322">_xlfn.XLOOKUP(SALES!$D4322,TRIM(Table5[PRODUCTS]),Table5[SELLING PRICE])</f>
        <v>2000</v>
      </c>
      <c r="G4322" s="5">
        <f t="shared" si="134"/>
        <v>2000</v>
      </c>
      <c r="H4322" s="6" t="str">
        <f t="shared" si="135"/>
        <v>Dec</v>
      </c>
      <c r="I4322" s="5">
        <f>YEAR(SALES!$A4322)</f>
        <v>2023</v>
      </c>
    </row>
    <row r="4323" spans="1:9" x14ac:dyDescent="0.35">
      <c r="A4323" s="7" t="s">
        <v>4798</v>
      </c>
      <c r="B4323" s="7" t="s">
        <v>4804</v>
      </c>
      <c r="C4323" s="7" t="s">
        <v>18</v>
      </c>
      <c r="D4323" s="7" t="s">
        <v>309</v>
      </c>
      <c r="E4323" s="7">
        <v>13</v>
      </c>
      <c r="F4323" s="7" cm="1">
        <f t="array" ref="F4323">_xlfn.XLOOKUP(SALES!$D4323,TRIM(Table5[PRODUCTS]),Table5[SELLING PRICE])</f>
        <v>2000</v>
      </c>
      <c r="G4323" s="7">
        <f t="shared" si="134"/>
        <v>26000</v>
      </c>
      <c r="H4323" s="6" t="str">
        <f t="shared" si="135"/>
        <v>Dec</v>
      </c>
      <c r="I4323" s="7">
        <f>YEAR(SALES!$A4323)</f>
        <v>2023</v>
      </c>
    </row>
    <row r="4324" spans="1:9" x14ac:dyDescent="0.35">
      <c r="A4324" s="5" t="s">
        <v>4780</v>
      </c>
      <c r="B4324" s="5" t="s">
        <v>4782</v>
      </c>
      <c r="C4324" s="5" t="s">
        <v>18</v>
      </c>
      <c r="D4324" s="5" t="s">
        <v>309</v>
      </c>
      <c r="E4324" s="5">
        <v>6</v>
      </c>
      <c r="F4324" s="5" cm="1">
        <f t="array" ref="F4324">_xlfn.XLOOKUP(SALES!$D4324,TRIM(Table5[PRODUCTS]),Table5[SELLING PRICE])</f>
        <v>2000</v>
      </c>
      <c r="G4324" s="5">
        <f t="shared" si="134"/>
        <v>12000</v>
      </c>
      <c r="H4324" s="6" t="str">
        <f t="shared" si="135"/>
        <v>Dec</v>
      </c>
      <c r="I4324" s="5">
        <f>YEAR(SALES!$A4324)</f>
        <v>2023</v>
      </c>
    </row>
    <row r="4325" spans="1:9" x14ac:dyDescent="0.35">
      <c r="A4325" s="7" t="s">
        <v>4762</v>
      </c>
      <c r="B4325" s="7" t="s">
        <v>4767</v>
      </c>
      <c r="C4325" s="7" t="s">
        <v>18</v>
      </c>
      <c r="D4325" s="7" t="s">
        <v>309</v>
      </c>
      <c r="E4325" s="7">
        <v>7</v>
      </c>
      <c r="F4325" s="7" cm="1">
        <f t="array" ref="F4325">_xlfn.XLOOKUP(SALES!$D4325,TRIM(Table5[PRODUCTS]),Table5[SELLING PRICE])</f>
        <v>2000</v>
      </c>
      <c r="G4325" s="7">
        <f t="shared" si="134"/>
        <v>14000</v>
      </c>
      <c r="H4325" s="6" t="str">
        <f t="shared" si="135"/>
        <v>Jan</v>
      </c>
      <c r="I4325" s="5">
        <f>YEAR(SALES!$A4325)</f>
        <v>2024</v>
      </c>
    </row>
    <row r="4326" spans="1:9" x14ac:dyDescent="0.35">
      <c r="A4326" s="5" t="s">
        <v>4622</v>
      </c>
      <c r="B4326" s="5" t="s">
        <v>4621</v>
      </c>
      <c r="C4326" s="5" t="s">
        <v>18</v>
      </c>
      <c r="D4326" s="5" t="s">
        <v>309</v>
      </c>
      <c r="E4326" s="5">
        <v>8</v>
      </c>
      <c r="F4326" s="5" cm="1">
        <f t="array" ref="F4326">_xlfn.XLOOKUP(SALES!$D4326,TRIM(Table5[PRODUCTS]),Table5[SELLING PRICE])</f>
        <v>2000</v>
      </c>
      <c r="G4326" s="5">
        <f t="shared" si="134"/>
        <v>16000</v>
      </c>
      <c r="H4326" s="6" t="str">
        <f t="shared" si="135"/>
        <v>Jan</v>
      </c>
      <c r="I4326" s="5">
        <f>YEAR(SALES!$A4326)</f>
        <v>2024</v>
      </c>
    </row>
    <row r="4327" spans="1:9" x14ac:dyDescent="0.35">
      <c r="A4327" s="7" t="s">
        <v>4555</v>
      </c>
      <c r="B4327" s="7" t="s">
        <v>4558</v>
      </c>
      <c r="C4327" s="7" t="s">
        <v>18</v>
      </c>
      <c r="D4327" s="7" t="s">
        <v>309</v>
      </c>
      <c r="E4327" s="7">
        <v>8</v>
      </c>
      <c r="F4327" s="7" cm="1">
        <f t="array" ref="F4327">_xlfn.XLOOKUP(SALES!$D4327,TRIM(Table5[PRODUCTS]),Table5[SELLING PRICE])</f>
        <v>2000</v>
      </c>
      <c r="G4327" s="7">
        <f t="shared" si="134"/>
        <v>16000</v>
      </c>
      <c r="H4327" s="6" t="str">
        <f t="shared" si="135"/>
        <v>Feb</v>
      </c>
      <c r="I4327" s="5">
        <f>YEAR(SALES!$A4327)</f>
        <v>2024</v>
      </c>
    </row>
    <row r="4328" spans="1:9" x14ac:dyDescent="0.35">
      <c r="A4328" s="5" t="s">
        <v>4545</v>
      </c>
      <c r="B4328" s="5" t="s">
        <v>4549</v>
      </c>
      <c r="C4328" s="5" t="s">
        <v>18</v>
      </c>
      <c r="D4328" s="5" t="s">
        <v>309</v>
      </c>
      <c r="E4328" s="5">
        <v>5</v>
      </c>
      <c r="F4328" s="5" cm="1">
        <f t="array" ref="F4328">_xlfn.XLOOKUP(SALES!$D4328,TRIM(Table5[PRODUCTS]),Table5[SELLING PRICE])</f>
        <v>2000</v>
      </c>
      <c r="G4328" s="5">
        <f t="shared" si="134"/>
        <v>10000</v>
      </c>
      <c r="H4328" s="6" t="str">
        <f t="shared" si="135"/>
        <v>Feb</v>
      </c>
      <c r="I4328" s="5">
        <f>YEAR(SALES!$A4328)</f>
        <v>2024</v>
      </c>
    </row>
    <row r="4329" spans="1:9" x14ac:dyDescent="0.35">
      <c r="A4329" s="7" t="s">
        <v>4527</v>
      </c>
      <c r="B4329" s="7" t="s">
        <v>4530</v>
      </c>
      <c r="C4329" s="7" t="s">
        <v>18</v>
      </c>
      <c r="D4329" s="7" t="s">
        <v>309</v>
      </c>
      <c r="E4329" s="7">
        <v>13</v>
      </c>
      <c r="F4329" s="7" cm="1">
        <f t="array" ref="F4329">_xlfn.XLOOKUP(SALES!$D4329,TRIM(Table5[PRODUCTS]),Table5[SELLING PRICE])</f>
        <v>2000</v>
      </c>
      <c r="G4329" s="7">
        <f t="shared" si="134"/>
        <v>26000</v>
      </c>
      <c r="H4329" s="6" t="str">
        <f t="shared" si="135"/>
        <v>Feb</v>
      </c>
      <c r="I4329" s="7">
        <f>YEAR(SALES!$A4329)</f>
        <v>2024</v>
      </c>
    </row>
    <row r="4330" spans="1:9" x14ac:dyDescent="0.35">
      <c r="A4330" s="5" t="s">
        <v>4459</v>
      </c>
      <c r="B4330" s="5" t="s">
        <v>4462</v>
      </c>
      <c r="C4330" s="5" t="s">
        <v>18</v>
      </c>
      <c r="D4330" s="5" t="s">
        <v>309</v>
      </c>
      <c r="E4330" s="5">
        <v>3</v>
      </c>
      <c r="F4330" s="5" cm="1">
        <f t="array" ref="F4330">_xlfn.XLOOKUP(SALES!$D4330,TRIM(Table5[PRODUCTS]),Table5[SELLING PRICE])</f>
        <v>2000</v>
      </c>
      <c r="G4330" s="5">
        <f t="shared" si="134"/>
        <v>6000</v>
      </c>
      <c r="H4330" s="6" t="str">
        <f t="shared" si="135"/>
        <v>Feb</v>
      </c>
      <c r="I4330" s="5">
        <f>YEAR(SALES!$A4330)</f>
        <v>2024</v>
      </c>
    </row>
    <row r="4331" spans="1:9" x14ac:dyDescent="0.35">
      <c r="A4331" s="7" t="s">
        <v>4338</v>
      </c>
      <c r="B4331" s="7" t="s">
        <v>4339</v>
      </c>
      <c r="C4331" s="7" t="s">
        <v>18</v>
      </c>
      <c r="D4331" s="7" t="s">
        <v>309</v>
      </c>
      <c r="E4331" s="7">
        <v>12</v>
      </c>
      <c r="F4331" s="7" cm="1">
        <f t="array" ref="F4331">_xlfn.XLOOKUP(SALES!$D4331,TRIM(Table5[PRODUCTS]),Table5[SELLING PRICE])</f>
        <v>2000</v>
      </c>
      <c r="G4331" s="7">
        <f t="shared" si="134"/>
        <v>24000</v>
      </c>
      <c r="H4331" s="6" t="str">
        <f t="shared" si="135"/>
        <v>Mar</v>
      </c>
      <c r="I4331" s="5">
        <f>YEAR(SALES!$A4331)</f>
        <v>2024</v>
      </c>
    </row>
    <row r="4332" spans="1:9" x14ac:dyDescent="0.35">
      <c r="A4332" s="5" t="s">
        <v>4324</v>
      </c>
      <c r="B4332" s="5" t="s">
        <v>4323</v>
      </c>
      <c r="C4332" s="5" t="s">
        <v>18</v>
      </c>
      <c r="D4332" s="5" t="s">
        <v>309</v>
      </c>
      <c r="E4332" s="5">
        <v>10</v>
      </c>
      <c r="F4332" s="5" cm="1">
        <f t="array" ref="F4332">_xlfn.XLOOKUP(SALES!$D4332,TRIM(Table5[PRODUCTS]),Table5[SELLING PRICE])</f>
        <v>2000</v>
      </c>
      <c r="G4332" s="5">
        <f t="shared" si="134"/>
        <v>20000</v>
      </c>
      <c r="H4332" s="6" t="str">
        <f t="shared" si="135"/>
        <v>Mar</v>
      </c>
      <c r="I4332" s="5">
        <f>YEAR(SALES!$A4332)</f>
        <v>2024</v>
      </c>
    </row>
    <row r="4333" spans="1:9" x14ac:dyDescent="0.35">
      <c r="A4333" s="7" t="s">
        <v>4295</v>
      </c>
      <c r="B4333" s="7" t="s">
        <v>4296</v>
      </c>
      <c r="C4333" s="7" t="s">
        <v>18</v>
      </c>
      <c r="D4333" s="7" t="s">
        <v>309</v>
      </c>
      <c r="E4333" s="7">
        <v>2</v>
      </c>
      <c r="F4333" s="7" cm="1">
        <f t="array" ref="F4333">_xlfn.XLOOKUP(SALES!$D4333,TRIM(Table5[PRODUCTS]),Table5[SELLING PRICE])</f>
        <v>2000</v>
      </c>
      <c r="G4333" s="7">
        <f t="shared" si="134"/>
        <v>4000</v>
      </c>
      <c r="H4333" s="6" t="str">
        <f t="shared" si="135"/>
        <v>Mar</v>
      </c>
      <c r="I4333" s="5">
        <f>YEAR(SALES!$A4333)</f>
        <v>2024</v>
      </c>
    </row>
    <row r="4334" spans="1:9" x14ac:dyDescent="0.35">
      <c r="A4334" s="5" t="s">
        <v>4113</v>
      </c>
      <c r="B4334" s="5" t="s">
        <v>4112</v>
      </c>
      <c r="C4334" s="5" t="s">
        <v>18</v>
      </c>
      <c r="D4334" s="5" t="s">
        <v>309</v>
      </c>
      <c r="E4334" s="5">
        <v>1</v>
      </c>
      <c r="F4334" s="5" cm="1">
        <f t="array" ref="F4334">_xlfn.XLOOKUP(SALES!$D4334,TRIM(Table5[PRODUCTS]),Table5[SELLING PRICE])</f>
        <v>2000</v>
      </c>
      <c r="G4334" s="5">
        <f t="shared" si="134"/>
        <v>2000</v>
      </c>
      <c r="H4334" s="6" t="str">
        <f t="shared" si="135"/>
        <v>Apr</v>
      </c>
      <c r="I4334" s="5">
        <f>YEAR(SALES!$A4334)</f>
        <v>2024</v>
      </c>
    </row>
    <row r="4335" spans="1:9" x14ac:dyDescent="0.35">
      <c r="A4335" s="7" t="s">
        <v>4100</v>
      </c>
      <c r="B4335" s="7" t="s">
        <v>4104</v>
      </c>
      <c r="C4335" s="7" t="s">
        <v>18</v>
      </c>
      <c r="D4335" s="7" t="s">
        <v>309</v>
      </c>
      <c r="E4335" s="7">
        <v>9</v>
      </c>
      <c r="F4335" s="7" cm="1">
        <f t="array" ref="F4335">_xlfn.XLOOKUP(SALES!$D4335,TRIM(Table5[PRODUCTS]),Table5[SELLING PRICE])</f>
        <v>2000</v>
      </c>
      <c r="G4335" s="7">
        <f t="shared" si="134"/>
        <v>18000</v>
      </c>
      <c r="H4335" s="6" t="str">
        <f t="shared" si="135"/>
        <v>Apr</v>
      </c>
      <c r="I4335" s="7">
        <f>YEAR(SALES!$A4335)</f>
        <v>2024</v>
      </c>
    </row>
    <row r="4336" spans="1:9" x14ac:dyDescent="0.35">
      <c r="A4336" s="5" t="s">
        <v>4043</v>
      </c>
      <c r="B4336" s="5" t="s">
        <v>4047</v>
      </c>
      <c r="C4336" s="5" t="s">
        <v>18</v>
      </c>
      <c r="D4336" s="5" t="s">
        <v>309</v>
      </c>
      <c r="E4336" s="5">
        <v>14</v>
      </c>
      <c r="F4336" s="5" cm="1">
        <f t="array" ref="F4336">_xlfn.XLOOKUP(SALES!$D4336,TRIM(Table5[PRODUCTS]),Table5[SELLING PRICE])</f>
        <v>2000</v>
      </c>
      <c r="G4336" s="5">
        <f t="shared" si="134"/>
        <v>28000</v>
      </c>
      <c r="H4336" s="6" t="str">
        <f t="shared" si="135"/>
        <v>Apr</v>
      </c>
      <c r="I4336" s="5">
        <f>YEAR(SALES!$A4336)</f>
        <v>2024</v>
      </c>
    </row>
    <row r="4337" spans="1:9" x14ac:dyDescent="0.35">
      <c r="A4337" s="7" t="s">
        <v>3946</v>
      </c>
      <c r="B4337" s="7" t="s">
        <v>3945</v>
      </c>
      <c r="C4337" s="7" t="s">
        <v>18</v>
      </c>
      <c r="D4337" s="7" t="s">
        <v>309</v>
      </c>
      <c r="E4337" s="7">
        <v>13</v>
      </c>
      <c r="F4337" s="7" cm="1">
        <f t="array" ref="F4337">_xlfn.XLOOKUP(SALES!$D4337,TRIM(Table5[PRODUCTS]),Table5[SELLING PRICE])</f>
        <v>2000</v>
      </c>
      <c r="G4337" s="7">
        <f t="shared" si="134"/>
        <v>26000</v>
      </c>
      <c r="H4337" s="6" t="str">
        <f t="shared" si="135"/>
        <v>May</v>
      </c>
      <c r="I4337" s="5">
        <f>YEAR(SALES!$A4337)</f>
        <v>2024</v>
      </c>
    </row>
    <row r="4338" spans="1:9" x14ac:dyDescent="0.35">
      <c r="A4338" s="5" t="s">
        <v>3905</v>
      </c>
      <c r="B4338" s="5" t="s">
        <v>3908</v>
      </c>
      <c r="C4338" s="5" t="s">
        <v>18</v>
      </c>
      <c r="D4338" s="5" t="s">
        <v>309</v>
      </c>
      <c r="E4338" s="5">
        <v>10</v>
      </c>
      <c r="F4338" s="5" cm="1">
        <f t="array" ref="F4338">_xlfn.XLOOKUP(SALES!$D4338,TRIM(Table5[PRODUCTS]),Table5[SELLING PRICE])</f>
        <v>2000</v>
      </c>
      <c r="G4338" s="5">
        <f t="shared" si="134"/>
        <v>20000</v>
      </c>
      <c r="H4338" s="6" t="str">
        <f t="shared" si="135"/>
        <v>May</v>
      </c>
      <c r="I4338" s="5">
        <f>YEAR(SALES!$A4338)</f>
        <v>2024</v>
      </c>
    </row>
    <row r="4339" spans="1:9" x14ac:dyDescent="0.35">
      <c r="A4339" s="7" t="s">
        <v>3795</v>
      </c>
      <c r="B4339" s="7" t="s">
        <v>3797</v>
      </c>
      <c r="C4339" s="7" t="s">
        <v>18</v>
      </c>
      <c r="D4339" s="7" t="s">
        <v>309</v>
      </c>
      <c r="E4339" s="7">
        <v>7</v>
      </c>
      <c r="F4339" s="7" cm="1">
        <f t="array" ref="F4339">_xlfn.XLOOKUP(SALES!$D4339,TRIM(Table5[PRODUCTS]),Table5[SELLING PRICE])</f>
        <v>2000</v>
      </c>
      <c r="G4339" s="7">
        <f t="shared" si="134"/>
        <v>14000</v>
      </c>
      <c r="H4339" s="6" t="str">
        <f t="shared" si="135"/>
        <v>May</v>
      </c>
      <c r="I4339" s="5">
        <f>YEAR(SALES!$A4339)</f>
        <v>2024</v>
      </c>
    </row>
    <row r="4340" spans="1:9" x14ac:dyDescent="0.35">
      <c r="A4340" s="5" t="s">
        <v>3749</v>
      </c>
      <c r="B4340" s="5" t="s">
        <v>3753</v>
      </c>
      <c r="C4340" s="5" t="s">
        <v>18</v>
      </c>
      <c r="D4340" s="5" t="s">
        <v>309</v>
      </c>
      <c r="E4340" s="5">
        <v>10</v>
      </c>
      <c r="F4340" s="5" cm="1">
        <f t="array" ref="F4340">_xlfn.XLOOKUP(SALES!$D4340,TRIM(Table5[PRODUCTS]),Table5[SELLING PRICE])</f>
        <v>2000</v>
      </c>
      <c r="G4340" s="5">
        <f t="shared" si="134"/>
        <v>20000</v>
      </c>
      <c r="H4340" s="6" t="str">
        <f t="shared" si="135"/>
        <v>Jun</v>
      </c>
      <c r="I4340" s="5">
        <f>YEAR(SALES!$A4340)</f>
        <v>2024</v>
      </c>
    </row>
    <row r="4341" spans="1:9" x14ac:dyDescent="0.35">
      <c r="A4341" s="7" t="s">
        <v>3699</v>
      </c>
      <c r="B4341" s="7" t="s">
        <v>3700</v>
      </c>
      <c r="C4341" s="7" t="s">
        <v>18</v>
      </c>
      <c r="D4341" s="7" t="s">
        <v>309</v>
      </c>
      <c r="E4341" s="7">
        <v>6</v>
      </c>
      <c r="F4341" s="7" cm="1">
        <f t="array" ref="F4341">_xlfn.XLOOKUP(SALES!$D4341,TRIM(Table5[PRODUCTS]),Table5[SELLING PRICE])</f>
        <v>2000</v>
      </c>
      <c r="G4341" s="7">
        <f t="shared" si="134"/>
        <v>12000</v>
      </c>
      <c r="H4341" s="6" t="str">
        <f t="shared" si="135"/>
        <v>Jun</v>
      </c>
      <c r="I4341" s="7">
        <f>YEAR(SALES!$A4341)</f>
        <v>2024</v>
      </c>
    </row>
    <row r="4342" spans="1:9" x14ac:dyDescent="0.35">
      <c r="A4342" s="5" t="s">
        <v>3660</v>
      </c>
      <c r="B4342" s="5" t="s">
        <v>3663</v>
      </c>
      <c r="C4342" s="5" t="s">
        <v>18</v>
      </c>
      <c r="D4342" s="5" t="s">
        <v>309</v>
      </c>
      <c r="E4342" s="5">
        <v>11</v>
      </c>
      <c r="F4342" s="5" cm="1">
        <f t="array" ref="F4342">_xlfn.XLOOKUP(SALES!$D4342,TRIM(Table5[PRODUCTS]),Table5[SELLING PRICE])</f>
        <v>2000</v>
      </c>
      <c r="G4342" s="5">
        <f t="shared" si="134"/>
        <v>22000</v>
      </c>
      <c r="H4342" s="6" t="str">
        <f t="shared" si="135"/>
        <v>Jun</v>
      </c>
      <c r="I4342" s="5">
        <f>YEAR(SALES!$A4342)</f>
        <v>2024</v>
      </c>
    </row>
    <row r="4343" spans="1:9" x14ac:dyDescent="0.35">
      <c r="A4343" s="7" t="s">
        <v>3600</v>
      </c>
      <c r="B4343" s="7" t="s">
        <v>3603</v>
      </c>
      <c r="C4343" s="7" t="s">
        <v>18</v>
      </c>
      <c r="D4343" s="7" t="s">
        <v>309</v>
      </c>
      <c r="E4343" s="7">
        <v>8</v>
      </c>
      <c r="F4343" s="7" cm="1">
        <f t="array" ref="F4343">_xlfn.XLOOKUP(SALES!$D4343,TRIM(Table5[PRODUCTS]),Table5[SELLING PRICE])</f>
        <v>2000</v>
      </c>
      <c r="G4343" s="7">
        <f t="shared" si="134"/>
        <v>16000</v>
      </c>
      <c r="H4343" s="6" t="str">
        <f t="shared" si="135"/>
        <v>Jul</v>
      </c>
      <c r="I4343" s="5">
        <f>YEAR(SALES!$A4343)</f>
        <v>2024</v>
      </c>
    </row>
    <row r="4344" spans="1:9" x14ac:dyDescent="0.35">
      <c r="A4344" s="5" t="s">
        <v>3513</v>
      </c>
      <c r="B4344" s="5" t="s">
        <v>3516</v>
      </c>
      <c r="C4344" s="5" t="s">
        <v>18</v>
      </c>
      <c r="D4344" s="5" t="s">
        <v>309</v>
      </c>
      <c r="E4344" s="5">
        <v>10</v>
      </c>
      <c r="F4344" s="5" cm="1">
        <f t="array" ref="F4344">_xlfn.XLOOKUP(SALES!$D4344,TRIM(Table5[PRODUCTS]),Table5[SELLING PRICE])</f>
        <v>2000</v>
      </c>
      <c r="G4344" s="5">
        <f t="shared" si="134"/>
        <v>20000</v>
      </c>
      <c r="H4344" s="6" t="str">
        <f t="shared" si="135"/>
        <v>Jul</v>
      </c>
      <c r="I4344" s="5">
        <f>YEAR(SALES!$A4344)</f>
        <v>2024</v>
      </c>
    </row>
    <row r="4345" spans="1:9" x14ac:dyDescent="0.35">
      <c r="A4345" s="7" t="s">
        <v>3415</v>
      </c>
      <c r="B4345" s="7" t="s">
        <v>3419</v>
      </c>
      <c r="C4345" s="7" t="s">
        <v>18</v>
      </c>
      <c r="D4345" s="7" t="s">
        <v>309</v>
      </c>
      <c r="E4345" s="7">
        <v>14</v>
      </c>
      <c r="F4345" s="7" cm="1">
        <f t="array" ref="F4345">_xlfn.XLOOKUP(SALES!$D4345,TRIM(Table5[PRODUCTS]),Table5[SELLING PRICE])</f>
        <v>2000</v>
      </c>
      <c r="G4345" s="7">
        <f t="shared" si="134"/>
        <v>28000</v>
      </c>
      <c r="H4345" s="6" t="str">
        <f t="shared" si="135"/>
        <v>Jul</v>
      </c>
      <c r="I4345" s="5">
        <f>YEAR(SALES!$A4345)</f>
        <v>2024</v>
      </c>
    </row>
    <row r="4346" spans="1:9" x14ac:dyDescent="0.35">
      <c r="A4346" s="5" t="s">
        <v>3406</v>
      </c>
      <c r="B4346" s="5" t="s">
        <v>3412</v>
      </c>
      <c r="C4346" s="5" t="s">
        <v>18</v>
      </c>
      <c r="D4346" s="5" t="s">
        <v>309</v>
      </c>
      <c r="E4346" s="5">
        <v>3</v>
      </c>
      <c r="F4346" s="5" cm="1">
        <f t="array" ref="F4346">_xlfn.XLOOKUP(SALES!$D4346,TRIM(Table5[PRODUCTS]),Table5[SELLING PRICE])</f>
        <v>2000</v>
      </c>
      <c r="G4346" s="5">
        <f t="shared" si="134"/>
        <v>6000</v>
      </c>
      <c r="H4346" s="6" t="str">
        <f t="shared" si="135"/>
        <v>Jul</v>
      </c>
      <c r="I4346" s="5">
        <f>YEAR(SALES!$A4346)</f>
        <v>2024</v>
      </c>
    </row>
    <row r="4347" spans="1:9" x14ac:dyDescent="0.35">
      <c r="A4347" s="7" t="s">
        <v>3400</v>
      </c>
      <c r="B4347" s="7" t="s">
        <v>3403</v>
      </c>
      <c r="C4347" s="7" t="s">
        <v>18</v>
      </c>
      <c r="D4347" s="7" t="s">
        <v>309</v>
      </c>
      <c r="E4347" s="7">
        <v>5</v>
      </c>
      <c r="F4347" s="7" cm="1">
        <f t="array" ref="F4347">_xlfn.XLOOKUP(SALES!$D4347,TRIM(Table5[PRODUCTS]),Table5[SELLING PRICE])</f>
        <v>2000</v>
      </c>
      <c r="G4347" s="7">
        <f t="shared" si="134"/>
        <v>10000</v>
      </c>
      <c r="H4347" s="6" t="str">
        <f t="shared" si="135"/>
        <v>Jul</v>
      </c>
      <c r="I4347" s="7">
        <f>YEAR(SALES!$A4347)</f>
        <v>2024</v>
      </c>
    </row>
    <row r="4348" spans="1:9" x14ac:dyDescent="0.35">
      <c r="A4348" s="5" t="s">
        <v>3303</v>
      </c>
      <c r="B4348" s="5" t="s">
        <v>3310</v>
      </c>
      <c r="C4348" s="5" t="s">
        <v>18</v>
      </c>
      <c r="D4348" s="5" t="s">
        <v>309</v>
      </c>
      <c r="E4348" s="5">
        <v>14</v>
      </c>
      <c r="F4348" s="5" cm="1">
        <f t="array" ref="F4348">_xlfn.XLOOKUP(SALES!$D4348,TRIM(Table5[PRODUCTS]),Table5[SELLING PRICE])</f>
        <v>2000</v>
      </c>
      <c r="G4348" s="5">
        <f t="shared" si="134"/>
        <v>28000</v>
      </c>
      <c r="H4348" s="6" t="str">
        <f t="shared" si="135"/>
        <v>Aug</v>
      </c>
      <c r="I4348" s="5">
        <f>YEAR(SALES!$A4348)</f>
        <v>2024</v>
      </c>
    </row>
    <row r="4349" spans="1:9" x14ac:dyDescent="0.35">
      <c r="A4349" s="7" t="s">
        <v>3162</v>
      </c>
      <c r="B4349" s="7" t="s">
        <v>3163</v>
      </c>
      <c r="C4349" s="7" t="s">
        <v>18</v>
      </c>
      <c r="D4349" s="7" t="s">
        <v>309</v>
      </c>
      <c r="E4349" s="7">
        <v>7</v>
      </c>
      <c r="F4349" s="7" cm="1">
        <f t="array" ref="F4349">_xlfn.XLOOKUP(SALES!$D4349,TRIM(Table5[PRODUCTS]),Table5[SELLING PRICE])</f>
        <v>2000</v>
      </c>
      <c r="G4349" s="7">
        <f t="shared" si="134"/>
        <v>14000</v>
      </c>
      <c r="H4349" s="6" t="str">
        <f t="shared" si="135"/>
        <v>Sept</v>
      </c>
      <c r="I4349" s="5">
        <f>YEAR(SALES!$A4349)</f>
        <v>2024</v>
      </c>
    </row>
    <row r="4350" spans="1:9" x14ac:dyDescent="0.35">
      <c r="A4350" s="5" t="s">
        <v>3155</v>
      </c>
      <c r="B4350" s="5" t="s">
        <v>3157</v>
      </c>
      <c r="C4350" s="5" t="s">
        <v>18</v>
      </c>
      <c r="D4350" s="5" t="s">
        <v>309</v>
      </c>
      <c r="E4350" s="5">
        <v>9</v>
      </c>
      <c r="F4350" s="5" cm="1">
        <f t="array" ref="F4350">_xlfn.XLOOKUP(SALES!$D4350,TRIM(Table5[PRODUCTS]),Table5[SELLING PRICE])</f>
        <v>2000</v>
      </c>
      <c r="G4350" s="5">
        <f t="shared" si="134"/>
        <v>18000</v>
      </c>
      <c r="H4350" s="6" t="str">
        <f t="shared" si="135"/>
        <v>Sept</v>
      </c>
      <c r="I4350" s="5">
        <f>YEAR(SALES!$A4350)</f>
        <v>2024</v>
      </c>
    </row>
    <row r="4351" spans="1:9" x14ac:dyDescent="0.35">
      <c r="A4351" s="7" t="s">
        <v>3069</v>
      </c>
      <c r="B4351" s="7" t="s">
        <v>3071</v>
      </c>
      <c r="C4351" s="7" t="s">
        <v>18</v>
      </c>
      <c r="D4351" s="7" t="s">
        <v>309</v>
      </c>
      <c r="E4351" s="7">
        <v>14</v>
      </c>
      <c r="F4351" s="7" cm="1">
        <f t="array" ref="F4351">_xlfn.XLOOKUP(SALES!$D4351,TRIM(Table5[PRODUCTS]),Table5[SELLING PRICE])</f>
        <v>2000</v>
      </c>
      <c r="G4351" s="7">
        <f t="shared" si="134"/>
        <v>28000</v>
      </c>
      <c r="H4351" s="6" t="str">
        <f t="shared" si="135"/>
        <v>Sept</v>
      </c>
      <c r="I4351" s="5">
        <f>YEAR(SALES!$A4351)</f>
        <v>2024</v>
      </c>
    </row>
    <row r="4352" spans="1:9" x14ac:dyDescent="0.35">
      <c r="A4352" s="5" t="s">
        <v>2979</v>
      </c>
      <c r="B4352" s="5" t="s">
        <v>2984</v>
      </c>
      <c r="C4352" s="5" t="s">
        <v>18</v>
      </c>
      <c r="D4352" s="5" t="s">
        <v>309</v>
      </c>
      <c r="E4352" s="5">
        <v>15</v>
      </c>
      <c r="F4352" s="5" cm="1">
        <f t="array" ref="F4352">_xlfn.XLOOKUP(SALES!$D4352,TRIM(Table5[PRODUCTS]),Table5[SELLING PRICE])</f>
        <v>2000</v>
      </c>
      <c r="G4352" s="5">
        <f t="shared" si="134"/>
        <v>30000</v>
      </c>
      <c r="H4352" s="6" t="str">
        <f t="shared" si="135"/>
        <v>Oct</v>
      </c>
      <c r="I4352" s="5">
        <f>YEAR(SALES!$A4352)</f>
        <v>2024</v>
      </c>
    </row>
    <row r="4353" spans="1:9" x14ac:dyDescent="0.35">
      <c r="A4353" s="7" t="s">
        <v>2951</v>
      </c>
      <c r="B4353" s="7" t="s">
        <v>2955</v>
      </c>
      <c r="C4353" s="7" t="s">
        <v>18</v>
      </c>
      <c r="D4353" s="7" t="s">
        <v>309</v>
      </c>
      <c r="E4353" s="7">
        <v>15</v>
      </c>
      <c r="F4353" s="7" cm="1">
        <f t="array" ref="F4353">_xlfn.XLOOKUP(SALES!$D4353,TRIM(Table5[PRODUCTS]),Table5[SELLING PRICE])</f>
        <v>2000</v>
      </c>
      <c r="G4353" s="7">
        <f t="shared" si="134"/>
        <v>30000</v>
      </c>
      <c r="H4353" s="6" t="str">
        <f t="shared" si="135"/>
        <v>Oct</v>
      </c>
      <c r="I4353" s="7">
        <f>YEAR(SALES!$A4353)</f>
        <v>2024</v>
      </c>
    </row>
    <row r="4354" spans="1:9" x14ac:dyDescent="0.35">
      <c r="A4354" s="5" t="s">
        <v>2937</v>
      </c>
      <c r="B4354" s="5" t="s">
        <v>2939</v>
      </c>
      <c r="C4354" s="5" t="s">
        <v>18</v>
      </c>
      <c r="D4354" s="5" t="s">
        <v>309</v>
      </c>
      <c r="E4354" s="5">
        <v>9</v>
      </c>
      <c r="F4354" s="5" cm="1">
        <f t="array" ref="F4354">_xlfn.XLOOKUP(SALES!$D4354,TRIM(Table5[PRODUCTS]),Table5[SELLING PRICE])</f>
        <v>2000</v>
      </c>
      <c r="G4354" s="5">
        <f t="shared" ref="G4354:G4417" si="136">PRODUCT(E4354:F4354)</f>
        <v>18000</v>
      </c>
      <c r="H4354" s="6" t="str">
        <f t="shared" ref="H4354:H4417" si="137">TEXT(A4354, "mmm")</f>
        <v>Oct</v>
      </c>
      <c r="I4354" s="5">
        <f>YEAR(SALES!$A4354)</f>
        <v>2024</v>
      </c>
    </row>
    <row r="4355" spans="1:9" x14ac:dyDescent="0.35">
      <c r="A4355" s="7" t="s">
        <v>2900</v>
      </c>
      <c r="B4355" s="7" t="s">
        <v>2904</v>
      </c>
      <c r="C4355" s="7" t="s">
        <v>18</v>
      </c>
      <c r="D4355" s="7" t="s">
        <v>309</v>
      </c>
      <c r="E4355" s="7">
        <v>1</v>
      </c>
      <c r="F4355" s="7" cm="1">
        <f t="array" ref="F4355">_xlfn.XLOOKUP(SALES!$D4355,TRIM(Table5[PRODUCTS]),Table5[SELLING PRICE])</f>
        <v>2000</v>
      </c>
      <c r="G4355" s="7">
        <f t="shared" si="136"/>
        <v>2000</v>
      </c>
      <c r="H4355" s="6" t="str">
        <f t="shared" si="137"/>
        <v>Oct</v>
      </c>
      <c r="I4355" s="5">
        <f>YEAR(SALES!$A4355)</f>
        <v>2024</v>
      </c>
    </row>
    <row r="4356" spans="1:9" x14ac:dyDescent="0.35">
      <c r="A4356" s="5" t="s">
        <v>2823</v>
      </c>
      <c r="B4356" s="5" t="s">
        <v>2833</v>
      </c>
      <c r="C4356" s="5" t="s">
        <v>18</v>
      </c>
      <c r="D4356" s="5" t="s">
        <v>309</v>
      </c>
      <c r="E4356" s="5">
        <v>10</v>
      </c>
      <c r="F4356" s="5" cm="1">
        <f t="array" ref="F4356">_xlfn.XLOOKUP(SALES!$D4356,TRIM(Table5[PRODUCTS]),Table5[SELLING PRICE])</f>
        <v>2000</v>
      </c>
      <c r="G4356" s="5">
        <f t="shared" si="136"/>
        <v>20000</v>
      </c>
      <c r="H4356" s="6" t="str">
        <f t="shared" si="137"/>
        <v>Oct</v>
      </c>
      <c r="I4356" s="5">
        <f>YEAR(SALES!$A4356)</f>
        <v>2024</v>
      </c>
    </row>
    <row r="4357" spans="1:9" x14ac:dyDescent="0.35">
      <c r="A4357" s="7" t="s">
        <v>2815</v>
      </c>
      <c r="B4357" s="7" t="s">
        <v>2817</v>
      </c>
      <c r="C4357" s="7" t="s">
        <v>18</v>
      </c>
      <c r="D4357" s="7" t="s">
        <v>309</v>
      </c>
      <c r="E4357" s="7">
        <v>10</v>
      </c>
      <c r="F4357" s="7" cm="1">
        <f t="array" ref="F4357">_xlfn.XLOOKUP(SALES!$D4357,TRIM(Table5[PRODUCTS]),Table5[SELLING PRICE])</f>
        <v>2000</v>
      </c>
      <c r="G4357" s="7">
        <f t="shared" si="136"/>
        <v>20000</v>
      </c>
      <c r="H4357" s="6" t="str">
        <f t="shared" si="137"/>
        <v>Oct</v>
      </c>
      <c r="I4357" s="5">
        <f>YEAR(SALES!$A4357)</f>
        <v>2024</v>
      </c>
    </row>
    <row r="4358" spans="1:9" x14ac:dyDescent="0.35">
      <c r="A4358" s="5" t="s">
        <v>2780</v>
      </c>
      <c r="B4358" s="5" t="s">
        <v>2781</v>
      </c>
      <c r="C4358" s="5" t="s">
        <v>18</v>
      </c>
      <c r="D4358" s="5" t="s">
        <v>309</v>
      </c>
      <c r="E4358" s="5">
        <v>8</v>
      </c>
      <c r="F4358" s="5" cm="1">
        <f t="array" ref="F4358">_xlfn.XLOOKUP(SALES!$D4358,TRIM(Table5[PRODUCTS]),Table5[SELLING PRICE])</f>
        <v>2000</v>
      </c>
      <c r="G4358" s="5">
        <f t="shared" si="136"/>
        <v>16000</v>
      </c>
      <c r="H4358" s="6" t="str">
        <f t="shared" si="137"/>
        <v>Nov</v>
      </c>
      <c r="I4358" s="5">
        <f>YEAR(SALES!$A4358)</f>
        <v>2024</v>
      </c>
    </row>
    <row r="4359" spans="1:9" x14ac:dyDescent="0.35">
      <c r="A4359" s="7" t="s">
        <v>2757</v>
      </c>
      <c r="B4359" s="7" t="s">
        <v>2760</v>
      </c>
      <c r="C4359" s="7" t="s">
        <v>18</v>
      </c>
      <c r="D4359" s="7" t="s">
        <v>309</v>
      </c>
      <c r="E4359" s="7">
        <v>6</v>
      </c>
      <c r="F4359" s="7" cm="1">
        <f t="array" ref="F4359">_xlfn.XLOOKUP(SALES!$D4359,TRIM(Table5[PRODUCTS]),Table5[SELLING PRICE])</f>
        <v>2000</v>
      </c>
      <c r="G4359" s="7">
        <f t="shared" si="136"/>
        <v>12000</v>
      </c>
      <c r="H4359" s="6" t="str">
        <f t="shared" si="137"/>
        <v>Nov</v>
      </c>
      <c r="I4359" s="7">
        <f>YEAR(SALES!$A4359)</f>
        <v>2024</v>
      </c>
    </row>
    <row r="4360" spans="1:9" x14ac:dyDescent="0.35">
      <c r="A4360" s="5" t="s">
        <v>2751</v>
      </c>
      <c r="B4360" s="5" t="s">
        <v>2753</v>
      </c>
      <c r="C4360" s="5" t="s">
        <v>18</v>
      </c>
      <c r="D4360" s="5" t="s">
        <v>309</v>
      </c>
      <c r="E4360" s="5">
        <v>6</v>
      </c>
      <c r="F4360" s="5" cm="1">
        <f t="array" ref="F4360">_xlfn.XLOOKUP(SALES!$D4360,TRIM(Table5[PRODUCTS]),Table5[SELLING PRICE])</f>
        <v>2000</v>
      </c>
      <c r="G4360" s="5">
        <f t="shared" si="136"/>
        <v>12000</v>
      </c>
      <c r="H4360" s="6" t="str">
        <f t="shared" si="137"/>
        <v>Nov</v>
      </c>
      <c r="I4360" s="5">
        <f>YEAR(SALES!$A4360)</f>
        <v>2024</v>
      </c>
    </row>
    <row r="4361" spans="1:9" x14ac:dyDescent="0.35">
      <c r="A4361" s="7" t="s">
        <v>2611</v>
      </c>
      <c r="B4361" s="7" t="s">
        <v>2615</v>
      </c>
      <c r="C4361" s="7" t="s">
        <v>18</v>
      </c>
      <c r="D4361" s="7" t="s">
        <v>309</v>
      </c>
      <c r="E4361" s="7">
        <v>11</v>
      </c>
      <c r="F4361" s="7" cm="1">
        <f t="array" ref="F4361">_xlfn.XLOOKUP(SALES!$D4361,TRIM(Table5[PRODUCTS]),Table5[SELLING PRICE])</f>
        <v>2000</v>
      </c>
      <c r="G4361" s="7">
        <f t="shared" si="136"/>
        <v>22000</v>
      </c>
      <c r="H4361" s="6" t="str">
        <f t="shared" si="137"/>
        <v>Nov</v>
      </c>
      <c r="I4361" s="5">
        <f>YEAR(SALES!$A4361)</f>
        <v>2024</v>
      </c>
    </row>
    <row r="4362" spans="1:9" x14ac:dyDescent="0.35">
      <c r="A4362" s="5" t="s">
        <v>2519</v>
      </c>
      <c r="B4362" s="5" t="s">
        <v>2527</v>
      </c>
      <c r="C4362" s="5" t="s">
        <v>18</v>
      </c>
      <c r="D4362" s="5" t="s">
        <v>309</v>
      </c>
      <c r="E4362" s="5">
        <v>13</v>
      </c>
      <c r="F4362" s="5" cm="1">
        <f t="array" ref="F4362">_xlfn.XLOOKUP(SALES!$D4362,TRIM(Table5[PRODUCTS]),Table5[SELLING PRICE])</f>
        <v>2000</v>
      </c>
      <c r="G4362" s="5">
        <f t="shared" si="136"/>
        <v>26000</v>
      </c>
      <c r="H4362" s="6" t="str">
        <f t="shared" si="137"/>
        <v>Dec</v>
      </c>
      <c r="I4362" s="5">
        <f>YEAR(SALES!$A4362)</f>
        <v>2024</v>
      </c>
    </row>
    <row r="4363" spans="1:9" x14ac:dyDescent="0.35">
      <c r="A4363" s="7" t="s">
        <v>2465</v>
      </c>
      <c r="B4363" s="7" t="s">
        <v>2472</v>
      </c>
      <c r="C4363" s="7" t="s">
        <v>18</v>
      </c>
      <c r="D4363" s="7" t="s">
        <v>309</v>
      </c>
      <c r="E4363" s="7">
        <v>1</v>
      </c>
      <c r="F4363" s="7" cm="1">
        <f t="array" ref="F4363">_xlfn.XLOOKUP(SALES!$D4363,TRIM(Table5[PRODUCTS]),Table5[SELLING PRICE])</f>
        <v>2000</v>
      </c>
      <c r="G4363" s="7">
        <f t="shared" si="136"/>
        <v>2000</v>
      </c>
      <c r="H4363" s="6" t="str">
        <f t="shared" si="137"/>
        <v>Dec</v>
      </c>
      <c r="I4363" s="5">
        <f>YEAR(SALES!$A4363)</f>
        <v>2024</v>
      </c>
    </row>
    <row r="4364" spans="1:9" x14ac:dyDescent="0.35">
      <c r="A4364" s="5" t="s">
        <v>2369</v>
      </c>
      <c r="B4364" s="5" t="s">
        <v>2373</v>
      </c>
      <c r="C4364" s="5" t="s">
        <v>18</v>
      </c>
      <c r="D4364" s="5" t="s">
        <v>309</v>
      </c>
      <c r="E4364" s="5">
        <v>15</v>
      </c>
      <c r="F4364" s="5" cm="1">
        <f t="array" ref="F4364">_xlfn.XLOOKUP(SALES!$D4364,TRIM(Table5[PRODUCTS]),Table5[SELLING PRICE])</f>
        <v>2000</v>
      </c>
      <c r="G4364" s="5">
        <f t="shared" si="136"/>
        <v>30000</v>
      </c>
      <c r="H4364" s="6" t="str">
        <f t="shared" si="137"/>
        <v>Jan</v>
      </c>
      <c r="I4364" s="5">
        <f>YEAR(SALES!$A4364)</f>
        <v>2025</v>
      </c>
    </row>
    <row r="4365" spans="1:9" x14ac:dyDescent="0.35">
      <c r="A4365" s="7" t="s">
        <v>2351</v>
      </c>
      <c r="B4365" s="7" t="s">
        <v>2350</v>
      </c>
      <c r="C4365" s="7" t="s">
        <v>18</v>
      </c>
      <c r="D4365" s="7" t="s">
        <v>309</v>
      </c>
      <c r="E4365" s="7">
        <v>15</v>
      </c>
      <c r="F4365" s="7" cm="1">
        <f t="array" ref="F4365">_xlfn.XLOOKUP(SALES!$D4365,TRIM(Table5[PRODUCTS]),Table5[SELLING PRICE])</f>
        <v>2000</v>
      </c>
      <c r="G4365" s="7">
        <f t="shared" si="136"/>
        <v>30000</v>
      </c>
      <c r="H4365" s="6" t="str">
        <f t="shared" si="137"/>
        <v>Jan</v>
      </c>
      <c r="I4365" s="7">
        <f>YEAR(SALES!$A4365)</f>
        <v>2025</v>
      </c>
    </row>
    <row r="4366" spans="1:9" x14ac:dyDescent="0.35">
      <c r="A4366" s="5" t="s">
        <v>2325</v>
      </c>
      <c r="B4366" s="5" t="s">
        <v>2329</v>
      </c>
      <c r="C4366" s="5" t="s">
        <v>18</v>
      </c>
      <c r="D4366" s="5" t="s">
        <v>309</v>
      </c>
      <c r="E4366" s="5">
        <v>13</v>
      </c>
      <c r="F4366" s="5" cm="1">
        <f t="array" ref="F4366">_xlfn.XLOOKUP(SALES!$D4366,TRIM(Table5[PRODUCTS]),Table5[SELLING PRICE])</f>
        <v>2000</v>
      </c>
      <c r="G4366" s="5">
        <f t="shared" si="136"/>
        <v>26000</v>
      </c>
      <c r="H4366" s="6" t="str">
        <f t="shared" si="137"/>
        <v>Jan</v>
      </c>
      <c r="I4366" s="5">
        <f>YEAR(SALES!$A4366)</f>
        <v>2025</v>
      </c>
    </row>
    <row r="4367" spans="1:9" x14ac:dyDescent="0.35">
      <c r="A4367" s="7" t="s">
        <v>2123</v>
      </c>
      <c r="B4367" s="7" t="s">
        <v>2128</v>
      </c>
      <c r="C4367" s="7" t="s">
        <v>18</v>
      </c>
      <c r="D4367" s="7" t="s">
        <v>309</v>
      </c>
      <c r="E4367" s="7">
        <v>6</v>
      </c>
      <c r="F4367" s="7" cm="1">
        <f t="array" ref="F4367">_xlfn.XLOOKUP(SALES!$D4367,TRIM(Table5[PRODUCTS]),Table5[SELLING PRICE])</f>
        <v>2000</v>
      </c>
      <c r="G4367" s="7">
        <f t="shared" si="136"/>
        <v>12000</v>
      </c>
      <c r="H4367" s="6" t="str">
        <f t="shared" si="137"/>
        <v>Feb</v>
      </c>
      <c r="I4367" s="5">
        <f>YEAR(SALES!$A4367)</f>
        <v>2025</v>
      </c>
    </row>
    <row r="4368" spans="1:9" x14ac:dyDescent="0.35">
      <c r="A4368" s="5" t="s">
        <v>2033</v>
      </c>
      <c r="B4368" s="5" t="s">
        <v>2032</v>
      </c>
      <c r="C4368" s="5" t="s">
        <v>18</v>
      </c>
      <c r="D4368" s="5" t="s">
        <v>309</v>
      </c>
      <c r="E4368" s="5">
        <v>7</v>
      </c>
      <c r="F4368" s="5" cm="1">
        <f t="array" ref="F4368">_xlfn.XLOOKUP(SALES!$D4368,TRIM(Table5[PRODUCTS]),Table5[SELLING PRICE])</f>
        <v>2000</v>
      </c>
      <c r="G4368" s="5">
        <f t="shared" si="136"/>
        <v>14000</v>
      </c>
      <c r="H4368" s="6" t="str">
        <f t="shared" si="137"/>
        <v>Mar</v>
      </c>
      <c r="I4368" s="5">
        <f>YEAR(SALES!$A4368)</f>
        <v>2025</v>
      </c>
    </row>
    <row r="4369" spans="1:9" x14ac:dyDescent="0.35">
      <c r="A4369" s="7" t="s">
        <v>1994</v>
      </c>
      <c r="B4369" s="7" t="s">
        <v>2000</v>
      </c>
      <c r="C4369" s="7" t="s">
        <v>18</v>
      </c>
      <c r="D4369" s="7" t="s">
        <v>309</v>
      </c>
      <c r="E4369" s="7">
        <v>14</v>
      </c>
      <c r="F4369" s="7" cm="1">
        <f t="array" ref="F4369">_xlfn.XLOOKUP(SALES!$D4369,TRIM(Table5[PRODUCTS]),Table5[SELLING PRICE])</f>
        <v>2000</v>
      </c>
      <c r="G4369" s="7">
        <f t="shared" si="136"/>
        <v>28000</v>
      </c>
      <c r="H4369" s="6" t="str">
        <f t="shared" si="137"/>
        <v>Mar</v>
      </c>
      <c r="I4369" s="5">
        <f>YEAR(SALES!$A4369)</f>
        <v>2025</v>
      </c>
    </row>
    <row r="4370" spans="1:9" x14ac:dyDescent="0.35">
      <c r="A4370" s="5" t="s">
        <v>1968</v>
      </c>
      <c r="B4370" s="5" t="s">
        <v>1972</v>
      </c>
      <c r="C4370" s="5" t="s">
        <v>18</v>
      </c>
      <c r="D4370" s="5" t="s">
        <v>309</v>
      </c>
      <c r="E4370" s="5">
        <v>9</v>
      </c>
      <c r="F4370" s="5" cm="1">
        <f t="array" ref="F4370">_xlfn.XLOOKUP(SALES!$D4370,TRIM(Table5[PRODUCTS]),Table5[SELLING PRICE])</f>
        <v>2000</v>
      </c>
      <c r="G4370" s="5">
        <f t="shared" si="136"/>
        <v>18000</v>
      </c>
      <c r="H4370" s="6" t="str">
        <f t="shared" si="137"/>
        <v>Mar</v>
      </c>
      <c r="I4370" s="5">
        <f>YEAR(SALES!$A4370)</f>
        <v>2025</v>
      </c>
    </row>
    <row r="4371" spans="1:9" x14ac:dyDescent="0.35">
      <c r="A4371" s="7" t="s">
        <v>1947</v>
      </c>
      <c r="B4371" s="7" t="s">
        <v>1946</v>
      </c>
      <c r="C4371" s="7" t="s">
        <v>18</v>
      </c>
      <c r="D4371" s="7" t="s">
        <v>309</v>
      </c>
      <c r="E4371" s="7">
        <v>2</v>
      </c>
      <c r="F4371" s="7" cm="1">
        <f t="array" ref="F4371">_xlfn.XLOOKUP(SALES!$D4371,TRIM(Table5[PRODUCTS]),Table5[SELLING PRICE])</f>
        <v>2000</v>
      </c>
      <c r="G4371" s="7">
        <f t="shared" si="136"/>
        <v>4000</v>
      </c>
      <c r="H4371" s="6" t="str">
        <f t="shared" si="137"/>
        <v>Mar</v>
      </c>
      <c r="I4371" s="7">
        <f>YEAR(SALES!$A4371)</f>
        <v>2025</v>
      </c>
    </row>
    <row r="4372" spans="1:9" x14ac:dyDescent="0.35">
      <c r="A4372" s="5" t="s">
        <v>1888</v>
      </c>
      <c r="B4372" s="5" t="s">
        <v>1890</v>
      </c>
      <c r="C4372" s="5" t="s">
        <v>18</v>
      </c>
      <c r="D4372" s="5" t="s">
        <v>309</v>
      </c>
      <c r="E4372" s="5">
        <v>6</v>
      </c>
      <c r="F4372" s="5" cm="1">
        <f t="array" ref="F4372">_xlfn.XLOOKUP(SALES!$D4372,TRIM(Table5[PRODUCTS]),Table5[SELLING PRICE])</f>
        <v>2000</v>
      </c>
      <c r="G4372" s="5">
        <f t="shared" si="136"/>
        <v>12000</v>
      </c>
      <c r="H4372" s="6" t="str">
        <f t="shared" si="137"/>
        <v>Mar</v>
      </c>
      <c r="I4372" s="5">
        <f>YEAR(SALES!$A4372)</f>
        <v>2025</v>
      </c>
    </row>
    <row r="4373" spans="1:9" x14ac:dyDescent="0.35">
      <c r="A4373" s="7" t="s">
        <v>1812</v>
      </c>
      <c r="B4373" s="7" t="s">
        <v>1813</v>
      </c>
      <c r="C4373" s="7" t="s">
        <v>18</v>
      </c>
      <c r="D4373" s="7" t="s">
        <v>309</v>
      </c>
      <c r="E4373" s="7">
        <v>1</v>
      </c>
      <c r="F4373" s="7" cm="1">
        <f t="array" ref="F4373">_xlfn.XLOOKUP(SALES!$D4373,TRIM(Table5[PRODUCTS]),Table5[SELLING PRICE])</f>
        <v>2000</v>
      </c>
      <c r="G4373" s="7">
        <f t="shared" si="136"/>
        <v>2000</v>
      </c>
      <c r="H4373" s="6" t="str">
        <f t="shared" si="137"/>
        <v>Apr</v>
      </c>
      <c r="I4373" s="5">
        <f>YEAR(SALES!$A4373)</f>
        <v>2025</v>
      </c>
    </row>
    <row r="4374" spans="1:9" x14ac:dyDescent="0.35">
      <c r="A4374" s="5" t="s">
        <v>1754</v>
      </c>
      <c r="B4374" s="5" t="s">
        <v>1753</v>
      </c>
      <c r="C4374" s="5" t="s">
        <v>18</v>
      </c>
      <c r="D4374" s="5" t="s">
        <v>309</v>
      </c>
      <c r="E4374" s="5">
        <v>13</v>
      </c>
      <c r="F4374" s="5" cm="1">
        <f t="array" ref="F4374">_xlfn.XLOOKUP(SALES!$D4374,TRIM(Table5[PRODUCTS]),Table5[SELLING PRICE])</f>
        <v>2000</v>
      </c>
      <c r="G4374" s="5">
        <f t="shared" si="136"/>
        <v>26000</v>
      </c>
      <c r="H4374" s="6" t="str">
        <f t="shared" si="137"/>
        <v>Apr</v>
      </c>
      <c r="I4374" s="5">
        <f>YEAR(SALES!$A4374)</f>
        <v>2025</v>
      </c>
    </row>
    <row r="4375" spans="1:9" x14ac:dyDescent="0.35">
      <c r="A4375" s="7" t="s">
        <v>1680</v>
      </c>
      <c r="B4375" s="7" t="s">
        <v>1679</v>
      </c>
      <c r="C4375" s="7" t="s">
        <v>18</v>
      </c>
      <c r="D4375" s="7" t="s">
        <v>309</v>
      </c>
      <c r="E4375" s="7">
        <v>3</v>
      </c>
      <c r="F4375" s="7" cm="1">
        <f t="array" ref="F4375">_xlfn.XLOOKUP(SALES!$D4375,TRIM(Table5[PRODUCTS]),Table5[SELLING PRICE])</f>
        <v>2000</v>
      </c>
      <c r="G4375" s="7">
        <f t="shared" si="136"/>
        <v>6000</v>
      </c>
      <c r="H4375" s="6" t="str">
        <f t="shared" si="137"/>
        <v>Apr</v>
      </c>
      <c r="I4375" s="5">
        <f>YEAR(SALES!$A4375)</f>
        <v>2025</v>
      </c>
    </row>
    <row r="4376" spans="1:9" x14ac:dyDescent="0.35">
      <c r="A4376" s="5" t="s">
        <v>1652</v>
      </c>
      <c r="B4376" s="5" t="s">
        <v>1651</v>
      </c>
      <c r="C4376" s="5" t="s">
        <v>18</v>
      </c>
      <c r="D4376" s="5" t="s">
        <v>309</v>
      </c>
      <c r="E4376" s="5">
        <v>7</v>
      </c>
      <c r="F4376" s="5" cm="1">
        <f t="array" ref="F4376">_xlfn.XLOOKUP(SALES!$D4376,TRIM(Table5[PRODUCTS]),Table5[SELLING PRICE])</f>
        <v>2000</v>
      </c>
      <c r="G4376" s="5">
        <f t="shared" si="136"/>
        <v>14000</v>
      </c>
      <c r="H4376" s="6" t="str">
        <f t="shared" si="137"/>
        <v>Apr</v>
      </c>
      <c r="I4376" s="5">
        <f>YEAR(SALES!$A4376)</f>
        <v>2025</v>
      </c>
    </row>
    <row r="4377" spans="1:9" x14ac:dyDescent="0.35">
      <c r="A4377" s="7" t="s">
        <v>1605</v>
      </c>
      <c r="B4377" s="7" t="s">
        <v>1609</v>
      </c>
      <c r="C4377" s="7" t="s">
        <v>18</v>
      </c>
      <c r="D4377" s="7" t="s">
        <v>309</v>
      </c>
      <c r="E4377" s="7">
        <v>1</v>
      </c>
      <c r="F4377" s="7" cm="1">
        <f t="array" ref="F4377">_xlfn.XLOOKUP(SALES!$D4377,TRIM(Table5[PRODUCTS]),Table5[SELLING PRICE])</f>
        <v>2000</v>
      </c>
      <c r="G4377" s="7">
        <f t="shared" si="136"/>
        <v>2000</v>
      </c>
      <c r="H4377" s="6" t="str">
        <f t="shared" si="137"/>
        <v>May</v>
      </c>
      <c r="I4377" s="7">
        <f>YEAR(SALES!$A4377)</f>
        <v>2025</v>
      </c>
    </row>
    <row r="4378" spans="1:9" x14ac:dyDescent="0.35">
      <c r="A4378" s="5" t="s">
        <v>1566</v>
      </c>
      <c r="B4378" s="5" t="s">
        <v>1565</v>
      </c>
      <c r="C4378" s="5" t="s">
        <v>18</v>
      </c>
      <c r="D4378" s="5" t="s">
        <v>309</v>
      </c>
      <c r="E4378" s="5">
        <v>15</v>
      </c>
      <c r="F4378" s="5" cm="1">
        <f t="array" ref="F4378">_xlfn.XLOOKUP(SALES!$D4378,TRIM(Table5[PRODUCTS]),Table5[SELLING PRICE])</f>
        <v>2000</v>
      </c>
      <c r="G4378" s="5">
        <f t="shared" si="136"/>
        <v>30000</v>
      </c>
      <c r="H4378" s="6" t="str">
        <f t="shared" si="137"/>
        <v>May</v>
      </c>
      <c r="I4378" s="5">
        <f>YEAR(SALES!$A4378)</f>
        <v>2025</v>
      </c>
    </row>
    <row r="4379" spans="1:9" x14ac:dyDescent="0.35">
      <c r="A4379" s="7" t="s">
        <v>1150</v>
      </c>
      <c r="B4379" s="7" t="s">
        <v>1153</v>
      </c>
      <c r="C4379" s="7" t="s">
        <v>18</v>
      </c>
      <c r="D4379" s="7" t="s">
        <v>309</v>
      </c>
      <c r="E4379" s="7">
        <v>6</v>
      </c>
      <c r="F4379" s="7" cm="1">
        <f t="array" ref="F4379">_xlfn.XLOOKUP(SALES!$D4379,TRIM(Table5[PRODUCTS]),Table5[SELLING PRICE])</f>
        <v>2000</v>
      </c>
      <c r="G4379" s="7">
        <f t="shared" si="136"/>
        <v>12000</v>
      </c>
      <c r="H4379" s="6" t="str">
        <f t="shared" si="137"/>
        <v>Jul</v>
      </c>
      <c r="I4379" s="5">
        <f>YEAR(SALES!$A4379)</f>
        <v>2025</v>
      </c>
    </row>
    <row r="4380" spans="1:9" x14ac:dyDescent="0.35">
      <c r="A4380" s="5" t="s">
        <v>926</v>
      </c>
      <c r="B4380" s="5" t="s">
        <v>932</v>
      </c>
      <c r="C4380" s="5" t="s">
        <v>18</v>
      </c>
      <c r="D4380" s="5" t="s">
        <v>309</v>
      </c>
      <c r="E4380" s="5">
        <v>9</v>
      </c>
      <c r="F4380" s="5" cm="1">
        <f t="array" ref="F4380">_xlfn.XLOOKUP(SALES!$D4380,TRIM(Table5[PRODUCTS]),Table5[SELLING PRICE])</f>
        <v>2000</v>
      </c>
      <c r="G4380" s="5">
        <f t="shared" si="136"/>
        <v>18000</v>
      </c>
      <c r="H4380" s="6" t="str">
        <f t="shared" si="137"/>
        <v>Aug</v>
      </c>
      <c r="I4380" s="5">
        <f>YEAR(SALES!$A4380)</f>
        <v>2025</v>
      </c>
    </row>
    <row r="4381" spans="1:9" x14ac:dyDescent="0.35">
      <c r="A4381" s="7" t="s">
        <v>857</v>
      </c>
      <c r="B4381" s="7" t="s">
        <v>860</v>
      </c>
      <c r="C4381" s="7" t="s">
        <v>18</v>
      </c>
      <c r="D4381" s="7" t="s">
        <v>309</v>
      </c>
      <c r="E4381" s="7">
        <v>11</v>
      </c>
      <c r="F4381" s="7" cm="1">
        <f t="array" ref="F4381">_xlfn.XLOOKUP(SALES!$D4381,TRIM(Table5[PRODUCTS]),Table5[SELLING PRICE])</f>
        <v>2000</v>
      </c>
      <c r="G4381" s="7">
        <f t="shared" si="136"/>
        <v>22000</v>
      </c>
      <c r="H4381" s="6" t="str">
        <f t="shared" si="137"/>
        <v>Aug</v>
      </c>
      <c r="I4381" s="5">
        <f>YEAR(SALES!$A4381)</f>
        <v>2025</v>
      </c>
    </row>
    <row r="4382" spans="1:9" x14ac:dyDescent="0.35">
      <c r="A4382" s="5" t="s">
        <v>765</v>
      </c>
      <c r="B4382" s="5" t="s">
        <v>772</v>
      </c>
      <c r="C4382" s="5" t="s">
        <v>18</v>
      </c>
      <c r="D4382" s="5" t="s">
        <v>309</v>
      </c>
      <c r="E4382" s="5">
        <v>6</v>
      </c>
      <c r="F4382" s="5" cm="1">
        <f t="array" ref="F4382">_xlfn.XLOOKUP(SALES!$D4382,TRIM(Table5[PRODUCTS]),Table5[SELLING PRICE])</f>
        <v>2000</v>
      </c>
      <c r="G4382" s="5">
        <f t="shared" si="136"/>
        <v>12000</v>
      </c>
      <c r="H4382" s="6" t="str">
        <f t="shared" si="137"/>
        <v>Sept</v>
      </c>
      <c r="I4382" s="5">
        <f>YEAR(SALES!$A4382)</f>
        <v>2025</v>
      </c>
    </row>
    <row r="4383" spans="1:9" x14ac:dyDescent="0.35">
      <c r="A4383" s="7" t="s">
        <v>748</v>
      </c>
      <c r="B4383" s="7" t="s">
        <v>754</v>
      </c>
      <c r="C4383" s="7" t="s">
        <v>18</v>
      </c>
      <c r="D4383" s="7" t="s">
        <v>309</v>
      </c>
      <c r="E4383" s="7">
        <v>6</v>
      </c>
      <c r="F4383" s="7" cm="1">
        <f t="array" ref="F4383">_xlfn.XLOOKUP(SALES!$D4383,TRIM(Table5[PRODUCTS]),Table5[SELLING PRICE])</f>
        <v>2000</v>
      </c>
      <c r="G4383" s="7">
        <f t="shared" si="136"/>
        <v>12000</v>
      </c>
      <c r="H4383" s="6" t="str">
        <f t="shared" si="137"/>
        <v>Sept</v>
      </c>
      <c r="I4383" s="7">
        <f>YEAR(SALES!$A4383)</f>
        <v>2025</v>
      </c>
    </row>
    <row r="4384" spans="1:9" x14ac:dyDescent="0.35">
      <c r="A4384" s="5" t="s">
        <v>664</v>
      </c>
      <c r="B4384" s="5" t="s">
        <v>667</v>
      </c>
      <c r="C4384" s="5" t="s">
        <v>18</v>
      </c>
      <c r="D4384" s="5" t="s">
        <v>309</v>
      </c>
      <c r="E4384" s="5">
        <v>8</v>
      </c>
      <c r="F4384" s="5" cm="1">
        <f t="array" ref="F4384">_xlfn.XLOOKUP(SALES!$D4384,TRIM(Table5[PRODUCTS]),Table5[SELLING PRICE])</f>
        <v>2000</v>
      </c>
      <c r="G4384" s="5">
        <f t="shared" si="136"/>
        <v>16000</v>
      </c>
      <c r="H4384" s="6" t="str">
        <f t="shared" si="137"/>
        <v>Sept</v>
      </c>
      <c r="I4384" s="5">
        <f>YEAR(SALES!$A4384)</f>
        <v>2025</v>
      </c>
    </row>
    <row r="4385" spans="1:9" x14ac:dyDescent="0.35">
      <c r="A4385" s="7" t="s">
        <v>597</v>
      </c>
      <c r="B4385" s="7" t="s">
        <v>605</v>
      </c>
      <c r="C4385" s="7" t="s">
        <v>18</v>
      </c>
      <c r="D4385" s="7" t="s">
        <v>309</v>
      </c>
      <c r="E4385" s="7">
        <v>15</v>
      </c>
      <c r="F4385" s="7" cm="1">
        <f t="array" ref="F4385">_xlfn.XLOOKUP(SALES!$D4385,TRIM(Table5[PRODUCTS]),Table5[SELLING PRICE])</f>
        <v>2000</v>
      </c>
      <c r="G4385" s="7">
        <f t="shared" si="136"/>
        <v>30000</v>
      </c>
      <c r="H4385" s="6" t="str">
        <f t="shared" si="137"/>
        <v>Oct</v>
      </c>
      <c r="I4385" s="5">
        <f>YEAR(SALES!$A4385)</f>
        <v>2025</v>
      </c>
    </row>
    <row r="4386" spans="1:9" x14ac:dyDescent="0.35">
      <c r="A4386" s="5" t="s">
        <v>559</v>
      </c>
      <c r="B4386" s="5" t="s">
        <v>561</v>
      </c>
      <c r="C4386" s="5" t="s">
        <v>18</v>
      </c>
      <c r="D4386" s="5" t="s">
        <v>309</v>
      </c>
      <c r="E4386" s="5">
        <v>9</v>
      </c>
      <c r="F4386" s="5" cm="1">
        <f t="array" ref="F4386">_xlfn.XLOOKUP(SALES!$D4386,TRIM(Table5[PRODUCTS]),Table5[SELLING PRICE])</f>
        <v>2000</v>
      </c>
      <c r="G4386" s="5">
        <f t="shared" si="136"/>
        <v>18000</v>
      </c>
      <c r="H4386" s="6" t="str">
        <f t="shared" si="137"/>
        <v>Oct</v>
      </c>
      <c r="I4386" s="5">
        <f>YEAR(SALES!$A4386)</f>
        <v>2025</v>
      </c>
    </row>
    <row r="4387" spans="1:9" x14ac:dyDescent="0.35">
      <c r="A4387" s="7" t="s">
        <v>368</v>
      </c>
      <c r="B4387" s="7" t="s">
        <v>369</v>
      </c>
      <c r="C4387" s="7" t="s">
        <v>18</v>
      </c>
      <c r="D4387" s="7" t="s">
        <v>309</v>
      </c>
      <c r="E4387" s="7">
        <v>9</v>
      </c>
      <c r="F4387" s="7" cm="1">
        <f t="array" ref="F4387">_xlfn.XLOOKUP(SALES!$D4387,TRIM(Table5[PRODUCTS]),Table5[SELLING PRICE])</f>
        <v>2000</v>
      </c>
      <c r="G4387" s="7">
        <f t="shared" si="136"/>
        <v>18000</v>
      </c>
      <c r="H4387" s="6" t="str">
        <f t="shared" si="137"/>
        <v>Nov</v>
      </c>
      <c r="I4387" s="5">
        <f>YEAR(SALES!$A4387)</f>
        <v>2025</v>
      </c>
    </row>
    <row r="4388" spans="1:9" x14ac:dyDescent="0.35">
      <c r="A4388" s="5" t="s">
        <v>368</v>
      </c>
      <c r="B4388" s="5" t="s">
        <v>367</v>
      </c>
      <c r="C4388" s="5" t="s">
        <v>18</v>
      </c>
      <c r="D4388" s="5" t="s">
        <v>309</v>
      </c>
      <c r="E4388" s="5">
        <v>3</v>
      </c>
      <c r="F4388" s="5" cm="1">
        <f t="array" ref="F4388">_xlfn.XLOOKUP(SALES!$D4388,TRIM(Table5[PRODUCTS]),Table5[SELLING PRICE])</f>
        <v>2000</v>
      </c>
      <c r="G4388" s="5">
        <f t="shared" si="136"/>
        <v>6000</v>
      </c>
      <c r="H4388" s="6" t="str">
        <f t="shared" si="137"/>
        <v>Nov</v>
      </c>
      <c r="I4388" s="5">
        <f>YEAR(SALES!$A4388)</f>
        <v>2025</v>
      </c>
    </row>
    <row r="4389" spans="1:9" x14ac:dyDescent="0.35">
      <c r="A4389" s="7" t="s">
        <v>302</v>
      </c>
      <c r="B4389" s="7" t="s">
        <v>310</v>
      </c>
      <c r="C4389" s="7" t="s">
        <v>18</v>
      </c>
      <c r="D4389" s="7" t="s">
        <v>309</v>
      </c>
      <c r="E4389" s="7">
        <v>8</v>
      </c>
      <c r="F4389" s="7" cm="1">
        <f t="array" ref="F4389">_xlfn.XLOOKUP(SALES!$D4389,TRIM(Table5[PRODUCTS]),Table5[SELLING PRICE])</f>
        <v>2000</v>
      </c>
      <c r="G4389" s="7">
        <f t="shared" si="136"/>
        <v>16000</v>
      </c>
      <c r="H4389" s="6" t="str">
        <f t="shared" si="137"/>
        <v>Nov</v>
      </c>
      <c r="I4389" s="7">
        <f>YEAR(SALES!$A4389)</f>
        <v>2025</v>
      </c>
    </row>
    <row r="4390" spans="1:9" x14ac:dyDescent="0.35">
      <c r="A4390" s="5" t="s">
        <v>7136</v>
      </c>
      <c r="B4390" s="5" t="s">
        <v>7142</v>
      </c>
      <c r="C4390" s="5" t="s">
        <v>15</v>
      </c>
      <c r="D4390" s="5" t="s">
        <v>104</v>
      </c>
      <c r="E4390" s="5">
        <v>12</v>
      </c>
      <c r="F4390" s="5" cm="1">
        <f t="array" ref="F4390">_xlfn.XLOOKUP(SALES!$D4390,TRIM(Table5[PRODUCTS]),Table5[SELLING PRICE])</f>
        <v>2500</v>
      </c>
      <c r="G4390" s="5">
        <f t="shared" si="136"/>
        <v>30000</v>
      </c>
      <c r="H4390" s="6" t="str">
        <f t="shared" si="137"/>
        <v>Jan</v>
      </c>
      <c r="I4390" s="5">
        <f>YEAR(SALES!$A4390)</f>
        <v>2023</v>
      </c>
    </row>
    <row r="4391" spans="1:9" x14ac:dyDescent="0.35">
      <c r="A4391" s="7" t="s">
        <v>7100</v>
      </c>
      <c r="B4391" s="7" t="s">
        <v>7106</v>
      </c>
      <c r="C4391" s="7" t="s">
        <v>15</v>
      </c>
      <c r="D4391" s="7" t="s">
        <v>104</v>
      </c>
      <c r="E4391" s="7">
        <v>2</v>
      </c>
      <c r="F4391" s="7" cm="1">
        <f t="array" ref="F4391">_xlfn.XLOOKUP(SALES!$D4391,TRIM(Table5[PRODUCTS]),Table5[SELLING PRICE])</f>
        <v>2500</v>
      </c>
      <c r="G4391" s="7">
        <f t="shared" si="136"/>
        <v>5000</v>
      </c>
      <c r="H4391" s="6" t="str">
        <f t="shared" si="137"/>
        <v>Jan</v>
      </c>
      <c r="I4391" s="5">
        <f>YEAR(SALES!$A4391)</f>
        <v>2023</v>
      </c>
    </row>
    <row r="4392" spans="1:9" x14ac:dyDescent="0.35">
      <c r="A4392" s="5" t="s">
        <v>6999</v>
      </c>
      <c r="B4392" s="5" t="s">
        <v>7000</v>
      </c>
      <c r="C4392" s="5" t="s">
        <v>15</v>
      </c>
      <c r="D4392" s="5" t="s">
        <v>104</v>
      </c>
      <c r="E4392" s="5">
        <v>2</v>
      </c>
      <c r="F4392" s="5" cm="1">
        <f t="array" ref="F4392">_xlfn.XLOOKUP(SALES!$D4392,TRIM(Table5[PRODUCTS]),Table5[SELLING PRICE])</f>
        <v>2500</v>
      </c>
      <c r="G4392" s="5">
        <f t="shared" si="136"/>
        <v>5000</v>
      </c>
      <c r="H4392" s="6" t="str">
        <f t="shared" si="137"/>
        <v>Jan</v>
      </c>
      <c r="I4392" s="5">
        <f>YEAR(SALES!$A4392)</f>
        <v>2023</v>
      </c>
    </row>
    <row r="4393" spans="1:9" x14ac:dyDescent="0.35">
      <c r="A4393" s="7" t="s">
        <v>6915</v>
      </c>
      <c r="B4393" s="7" t="s">
        <v>6917</v>
      </c>
      <c r="C4393" s="7" t="s">
        <v>15</v>
      </c>
      <c r="D4393" s="7" t="s">
        <v>104</v>
      </c>
      <c r="E4393" s="7">
        <v>10</v>
      </c>
      <c r="F4393" s="7" cm="1">
        <f t="array" ref="F4393">_xlfn.XLOOKUP(SALES!$D4393,TRIM(Table5[PRODUCTS]),Table5[SELLING PRICE])</f>
        <v>2500</v>
      </c>
      <c r="G4393" s="7">
        <f t="shared" si="136"/>
        <v>25000</v>
      </c>
      <c r="H4393" s="6" t="str">
        <f t="shared" si="137"/>
        <v>Feb</v>
      </c>
      <c r="I4393" s="5">
        <f>YEAR(SALES!$A4393)</f>
        <v>2023</v>
      </c>
    </row>
    <row r="4394" spans="1:9" x14ac:dyDescent="0.35">
      <c r="A4394" s="5" t="s">
        <v>6902</v>
      </c>
      <c r="B4394" s="5" t="s">
        <v>6908</v>
      </c>
      <c r="C4394" s="5" t="s">
        <v>15</v>
      </c>
      <c r="D4394" s="5" t="s">
        <v>104</v>
      </c>
      <c r="E4394" s="5">
        <v>3</v>
      </c>
      <c r="F4394" s="5" cm="1">
        <f t="array" ref="F4394">_xlfn.XLOOKUP(SALES!$D4394,TRIM(Table5[PRODUCTS]),Table5[SELLING PRICE])</f>
        <v>2500</v>
      </c>
      <c r="G4394" s="5">
        <f t="shared" si="136"/>
        <v>7500</v>
      </c>
      <c r="H4394" s="6" t="str">
        <f t="shared" si="137"/>
        <v>Feb</v>
      </c>
      <c r="I4394" s="5">
        <f>YEAR(SALES!$A4394)</f>
        <v>2023</v>
      </c>
    </row>
    <row r="4395" spans="1:9" x14ac:dyDescent="0.35">
      <c r="A4395" s="7" t="s">
        <v>6831</v>
      </c>
      <c r="B4395" s="7" t="s">
        <v>6834</v>
      </c>
      <c r="C4395" s="7" t="s">
        <v>15</v>
      </c>
      <c r="D4395" s="7" t="s">
        <v>104</v>
      </c>
      <c r="E4395" s="7">
        <v>10</v>
      </c>
      <c r="F4395" s="7" cm="1">
        <f t="array" ref="F4395">_xlfn.XLOOKUP(SALES!$D4395,TRIM(Table5[PRODUCTS]),Table5[SELLING PRICE])</f>
        <v>2500</v>
      </c>
      <c r="G4395" s="7">
        <f t="shared" si="136"/>
        <v>25000</v>
      </c>
      <c r="H4395" s="6" t="str">
        <f t="shared" si="137"/>
        <v>Feb</v>
      </c>
      <c r="I4395" s="7">
        <f>YEAR(SALES!$A4395)</f>
        <v>2023</v>
      </c>
    </row>
    <row r="4396" spans="1:9" x14ac:dyDescent="0.35">
      <c r="A4396" s="5" t="s">
        <v>6822</v>
      </c>
      <c r="B4396" s="5" t="s">
        <v>6821</v>
      </c>
      <c r="C4396" s="5" t="s">
        <v>15</v>
      </c>
      <c r="D4396" s="5" t="s">
        <v>104</v>
      </c>
      <c r="E4396" s="5">
        <v>9</v>
      </c>
      <c r="F4396" s="5" cm="1">
        <f t="array" ref="F4396">_xlfn.XLOOKUP(SALES!$D4396,TRIM(Table5[PRODUCTS]),Table5[SELLING PRICE])</f>
        <v>2500</v>
      </c>
      <c r="G4396" s="5">
        <f t="shared" si="136"/>
        <v>22500</v>
      </c>
      <c r="H4396" s="6" t="str">
        <f t="shared" si="137"/>
        <v>Feb</v>
      </c>
      <c r="I4396" s="5">
        <f>YEAR(SALES!$A4396)</f>
        <v>2023</v>
      </c>
    </row>
    <row r="4397" spans="1:9" x14ac:dyDescent="0.35">
      <c r="A4397" s="7" t="s">
        <v>6809</v>
      </c>
      <c r="B4397" s="7" t="s">
        <v>6811</v>
      </c>
      <c r="C4397" s="7" t="s">
        <v>15</v>
      </c>
      <c r="D4397" s="7" t="s">
        <v>104</v>
      </c>
      <c r="E4397" s="7">
        <v>14</v>
      </c>
      <c r="F4397" s="7" cm="1">
        <f t="array" ref="F4397">_xlfn.XLOOKUP(SALES!$D4397,TRIM(Table5[PRODUCTS]),Table5[SELLING PRICE])</f>
        <v>2500</v>
      </c>
      <c r="G4397" s="7">
        <f t="shared" si="136"/>
        <v>35000</v>
      </c>
      <c r="H4397" s="6" t="str">
        <f t="shared" si="137"/>
        <v>Feb</v>
      </c>
      <c r="I4397" s="5">
        <f>YEAR(SALES!$A4397)</f>
        <v>2023</v>
      </c>
    </row>
    <row r="4398" spans="1:9" x14ac:dyDescent="0.35">
      <c r="A4398" s="5" t="s">
        <v>6751</v>
      </c>
      <c r="B4398" s="5" t="s">
        <v>6755</v>
      </c>
      <c r="C4398" s="5" t="s">
        <v>15</v>
      </c>
      <c r="D4398" s="5" t="s">
        <v>104</v>
      </c>
      <c r="E4398" s="5">
        <v>3</v>
      </c>
      <c r="F4398" s="5" cm="1">
        <f t="array" ref="F4398">_xlfn.XLOOKUP(SALES!$D4398,TRIM(Table5[PRODUCTS]),Table5[SELLING PRICE])</f>
        <v>2500</v>
      </c>
      <c r="G4398" s="5">
        <f t="shared" si="136"/>
        <v>7500</v>
      </c>
      <c r="H4398" s="6" t="str">
        <f t="shared" si="137"/>
        <v>Mar</v>
      </c>
      <c r="I4398" s="5">
        <f>YEAR(SALES!$A4398)</f>
        <v>2023</v>
      </c>
    </row>
    <row r="4399" spans="1:9" x14ac:dyDescent="0.35">
      <c r="A4399" s="7" t="s">
        <v>6715</v>
      </c>
      <c r="B4399" s="7" t="s">
        <v>6716</v>
      </c>
      <c r="C4399" s="7" t="s">
        <v>15</v>
      </c>
      <c r="D4399" s="7" t="s">
        <v>104</v>
      </c>
      <c r="E4399" s="7">
        <v>3</v>
      </c>
      <c r="F4399" s="7" cm="1">
        <f t="array" ref="F4399">_xlfn.XLOOKUP(SALES!$D4399,TRIM(Table5[PRODUCTS]),Table5[SELLING PRICE])</f>
        <v>2500</v>
      </c>
      <c r="G4399" s="7">
        <f t="shared" si="136"/>
        <v>7500</v>
      </c>
      <c r="H4399" s="6" t="str">
        <f t="shared" si="137"/>
        <v>Mar</v>
      </c>
      <c r="I4399" s="5">
        <f>YEAR(SALES!$A4399)</f>
        <v>2023</v>
      </c>
    </row>
    <row r="4400" spans="1:9" x14ac:dyDescent="0.35">
      <c r="A4400" s="5" t="s">
        <v>6620</v>
      </c>
      <c r="B4400" s="5" t="s">
        <v>6629</v>
      </c>
      <c r="C4400" s="5" t="s">
        <v>15</v>
      </c>
      <c r="D4400" s="5" t="s">
        <v>104</v>
      </c>
      <c r="E4400" s="5">
        <v>7</v>
      </c>
      <c r="F4400" s="5" cm="1">
        <f t="array" ref="F4400">_xlfn.XLOOKUP(SALES!$D4400,TRIM(Table5[PRODUCTS]),Table5[SELLING PRICE])</f>
        <v>2500</v>
      </c>
      <c r="G4400" s="5">
        <f t="shared" si="136"/>
        <v>17500</v>
      </c>
      <c r="H4400" s="6" t="str">
        <f t="shared" si="137"/>
        <v>Mar</v>
      </c>
      <c r="I4400" s="5">
        <f>YEAR(SALES!$A4400)</f>
        <v>2023</v>
      </c>
    </row>
    <row r="4401" spans="1:9" x14ac:dyDescent="0.35">
      <c r="A4401" s="7" t="s">
        <v>6593</v>
      </c>
      <c r="B4401" s="7" t="s">
        <v>6596</v>
      </c>
      <c r="C4401" s="7" t="s">
        <v>15</v>
      </c>
      <c r="D4401" s="7" t="s">
        <v>104</v>
      </c>
      <c r="E4401" s="7">
        <v>10</v>
      </c>
      <c r="F4401" s="7" cm="1">
        <f t="array" ref="F4401">_xlfn.XLOOKUP(SALES!$D4401,TRIM(Table5[PRODUCTS]),Table5[SELLING PRICE])</f>
        <v>2500</v>
      </c>
      <c r="G4401" s="7">
        <f t="shared" si="136"/>
        <v>25000</v>
      </c>
      <c r="H4401" s="6" t="str">
        <f t="shared" si="137"/>
        <v>Mar</v>
      </c>
      <c r="I4401" s="7">
        <f>YEAR(SALES!$A4401)</f>
        <v>2023</v>
      </c>
    </row>
    <row r="4402" spans="1:9" x14ac:dyDescent="0.35">
      <c r="A4402" s="5" t="s">
        <v>6551</v>
      </c>
      <c r="B4402" s="5" t="s">
        <v>6556</v>
      </c>
      <c r="C4402" s="5" t="s">
        <v>15</v>
      </c>
      <c r="D4402" s="5" t="s">
        <v>104</v>
      </c>
      <c r="E4402" s="5">
        <v>7</v>
      </c>
      <c r="F4402" s="5" cm="1">
        <f t="array" ref="F4402">_xlfn.XLOOKUP(SALES!$D4402,TRIM(Table5[PRODUCTS]),Table5[SELLING PRICE])</f>
        <v>2500</v>
      </c>
      <c r="G4402" s="5">
        <f t="shared" si="136"/>
        <v>17500</v>
      </c>
      <c r="H4402" s="6" t="str">
        <f t="shared" si="137"/>
        <v>Mar</v>
      </c>
      <c r="I4402" s="5">
        <f>YEAR(SALES!$A4402)</f>
        <v>2023</v>
      </c>
    </row>
    <row r="4403" spans="1:9" x14ac:dyDescent="0.35">
      <c r="A4403" s="7" t="s">
        <v>6539</v>
      </c>
      <c r="B4403" s="7" t="s">
        <v>6542</v>
      </c>
      <c r="C4403" s="7" t="s">
        <v>15</v>
      </c>
      <c r="D4403" s="7" t="s">
        <v>104</v>
      </c>
      <c r="E4403" s="7">
        <v>6</v>
      </c>
      <c r="F4403" s="7" cm="1">
        <f t="array" ref="F4403">_xlfn.XLOOKUP(SALES!$D4403,TRIM(Table5[PRODUCTS]),Table5[SELLING PRICE])</f>
        <v>2500</v>
      </c>
      <c r="G4403" s="7">
        <f t="shared" si="136"/>
        <v>15000</v>
      </c>
      <c r="H4403" s="6" t="str">
        <f t="shared" si="137"/>
        <v>Mar</v>
      </c>
      <c r="I4403" s="5">
        <f>YEAR(SALES!$A4403)</f>
        <v>2023</v>
      </c>
    </row>
    <row r="4404" spans="1:9" x14ac:dyDescent="0.35">
      <c r="A4404" s="5" t="s">
        <v>6528</v>
      </c>
      <c r="B4404" s="5" t="s">
        <v>6531</v>
      </c>
      <c r="C4404" s="5" t="s">
        <v>15</v>
      </c>
      <c r="D4404" s="5" t="s">
        <v>104</v>
      </c>
      <c r="E4404" s="5">
        <v>4</v>
      </c>
      <c r="F4404" s="5" cm="1">
        <f t="array" ref="F4404">_xlfn.XLOOKUP(SALES!$D4404,TRIM(Table5[PRODUCTS]),Table5[SELLING PRICE])</f>
        <v>2500</v>
      </c>
      <c r="G4404" s="5">
        <f t="shared" si="136"/>
        <v>10000</v>
      </c>
      <c r="H4404" s="6" t="str">
        <f t="shared" si="137"/>
        <v>Apr</v>
      </c>
      <c r="I4404" s="5">
        <f>YEAR(SALES!$A4404)</f>
        <v>2023</v>
      </c>
    </row>
    <row r="4405" spans="1:9" x14ac:dyDescent="0.35">
      <c r="A4405" s="7" t="s">
        <v>6520</v>
      </c>
      <c r="B4405" s="7" t="s">
        <v>6522</v>
      </c>
      <c r="C4405" s="7" t="s">
        <v>15</v>
      </c>
      <c r="D4405" s="7" t="s">
        <v>104</v>
      </c>
      <c r="E4405" s="7">
        <v>4</v>
      </c>
      <c r="F4405" s="7" cm="1">
        <f t="array" ref="F4405">_xlfn.XLOOKUP(SALES!$D4405,TRIM(Table5[PRODUCTS]),Table5[SELLING PRICE])</f>
        <v>2500</v>
      </c>
      <c r="G4405" s="7">
        <f t="shared" si="136"/>
        <v>10000</v>
      </c>
      <c r="H4405" s="6" t="str">
        <f t="shared" si="137"/>
        <v>Apr</v>
      </c>
      <c r="I4405" s="5">
        <f>YEAR(SALES!$A4405)</f>
        <v>2023</v>
      </c>
    </row>
    <row r="4406" spans="1:9" x14ac:dyDescent="0.35">
      <c r="A4406" s="5" t="s">
        <v>6424</v>
      </c>
      <c r="B4406" s="5" t="s">
        <v>6431</v>
      </c>
      <c r="C4406" s="5" t="s">
        <v>15</v>
      </c>
      <c r="D4406" s="5" t="s">
        <v>104</v>
      </c>
      <c r="E4406" s="5">
        <v>11</v>
      </c>
      <c r="F4406" s="5" cm="1">
        <f t="array" ref="F4406">_xlfn.XLOOKUP(SALES!$D4406,TRIM(Table5[PRODUCTS]),Table5[SELLING PRICE])</f>
        <v>2500</v>
      </c>
      <c r="G4406" s="5">
        <f t="shared" si="136"/>
        <v>27500</v>
      </c>
      <c r="H4406" s="6" t="str">
        <f t="shared" si="137"/>
        <v>Apr</v>
      </c>
      <c r="I4406" s="5">
        <f>YEAR(SALES!$A4406)</f>
        <v>2023</v>
      </c>
    </row>
    <row r="4407" spans="1:9" x14ac:dyDescent="0.35">
      <c r="A4407" s="7" t="s">
        <v>6415</v>
      </c>
      <c r="B4407" s="7" t="s">
        <v>6421</v>
      </c>
      <c r="C4407" s="7" t="s">
        <v>15</v>
      </c>
      <c r="D4407" s="7" t="s">
        <v>104</v>
      </c>
      <c r="E4407" s="7">
        <v>1</v>
      </c>
      <c r="F4407" s="7" cm="1">
        <f t="array" ref="F4407">_xlfn.XLOOKUP(SALES!$D4407,TRIM(Table5[PRODUCTS]),Table5[SELLING PRICE])</f>
        <v>2500</v>
      </c>
      <c r="G4407" s="7">
        <f t="shared" si="136"/>
        <v>2500</v>
      </c>
      <c r="H4407" s="6" t="str">
        <f t="shared" si="137"/>
        <v>Apr</v>
      </c>
      <c r="I4407" s="7">
        <f>YEAR(SALES!$A4407)</f>
        <v>2023</v>
      </c>
    </row>
    <row r="4408" spans="1:9" x14ac:dyDescent="0.35">
      <c r="A4408" s="5" t="s">
        <v>6388</v>
      </c>
      <c r="B4408" s="5" t="s">
        <v>6391</v>
      </c>
      <c r="C4408" s="5" t="s">
        <v>15</v>
      </c>
      <c r="D4408" s="5" t="s">
        <v>104</v>
      </c>
      <c r="E4408" s="5">
        <v>1</v>
      </c>
      <c r="F4408" s="5" cm="1">
        <f t="array" ref="F4408">_xlfn.XLOOKUP(SALES!$D4408,TRIM(Table5[PRODUCTS]),Table5[SELLING PRICE])</f>
        <v>2500</v>
      </c>
      <c r="G4408" s="5">
        <f t="shared" si="136"/>
        <v>2500</v>
      </c>
      <c r="H4408" s="6" t="str">
        <f t="shared" si="137"/>
        <v>Apr</v>
      </c>
      <c r="I4408" s="5">
        <f>YEAR(SALES!$A4408)</f>
        <v>2023</v>
      </c>
    </row>
    <row r="4409" spans="1:9" x14ac:dyDescent="0.35">
      <c r="A4409" s="7" t="s">
        <v>6371</v>
      </c>
      <c r="B4409" s="7" t="s">
        <v>6380</v>
      </c>
      <c r="C4409" s="7" t="s">
        <v>15</v>
      </c>
      <c r="D4409" s="7" t="s">
        <v>104</v>
      </c>
      <c r="E4409" s="7">
        <v>12</v>
      </c>
      <c r="F4409" s="7" cm="1">
        <f t="array" ref="F4409">_xlfn.XLOOKUP(SALES!$D4409,TRIM(Table5[PRODUCTS]),Table5[SELLING PRICE])</f>
        <v>2500</v>
      </c>
      <c r="G4409" s="7">
        <f t="shared" si="136"/>
        <v>30000</v>
      </c>
      <c r="H4409" s="6" t="str">
        <f t="shared" si="137"/>
        <v>Apr</v>
      </c>
      <c r="I4409" s="5">
        <f>YEAR(SALES!$A4409)</f>
        <v>2023</v>
      </c>
    </row>
    <row r="4410" spans="1:9" x14ac:dyDescent="0.35">
      <c r="A4410" s="5" t="s">
        <v>6371</v>
      </c>
      <c r="B4410" s="5" t="s">
        <v>6372</v>
      </c>
      <c r="C4410" s="5" t="s">
        <v>15</v>
      </c>
      <c r="D4410" s="5" t="s">
        <v>104</v>
      </c>
      <c r="E4410" s="5">
        <v>5</v>
      </c>
      <c r="F4410" s="5" cm="1">
        <f t="array" ref="F4410">_xlfn.XLOOKUP(SALES!$D4410,TRIM(Table5[PRODUCTS]),Table5[SELLING PRICE])</f>
        <v>2500</v>
      </c>
      <c r="G4410" s="5">
        <f t="shared" si="136"/>
        <v>12500</v>
      </c>
      <c r="H4410" s="6" t="str">
        <f t="shared" si="137"/>
        <v>Apr</v>
      </c>
      <c r="I4410" s="5">
        <f>YEAR(SALES!$A4410)</f>
        <v>2023</v>
      </c>
    </row>
    <row r="4411" spans="1:9" x14ac:dyDescent="0.35">
      <c r="A4411" s="7" t="s">
        <v>6324</v>
      </c>
      <c r="B4411" s="7" t="s">
        <v>6323</v>
      </c>
      <c r="C4411" s="7" t="s">
        <v>15</v>
      </c>
      <c r="D4411" s="7" t="s">
        <v>104</v>
      </c>
      <c r="E4411" s="7">
        <v>12</v>
      </c>
      <c r="F4411" s="7" cm="1">
        <f t="array" ref="F4411">_xlfn.XLOOKUP(SALES!$D4411,TRIM(Table5[PRODUCTS]),Table5[SELLING PRICE])</f>
        <v>2500</v>
      </c>
      <c r="G4411" s="7">
        <f t="shared" si="136"/>
        <v>30000</v>
      </c>
      <c r="H4411" s="6" t="str">
        <f t="shared" si="137"/>
        <v>Apr</v>
      </c>
      <c r="I4411" s="5">
        <f>YEAR(SALES!$A4411)</f>
        <v>2023</v>
      </c>
    </row>
    <row r="4412" spans="1:9" x14ac:dyDescent="0.35">
      <c r="A4412" s="5" t="s">
        <v>6261</v>
      </c>
      <c r="B4412" s="5" t="s">
        <v>6265</v>
      </c>
      <c r="C4412" s="5" t="s">
        <v>15</v>
      </c>
      <c r="D4412" s="5" t="s">
        <v>104</v>
      </c>
      <c r="E4412" s="5">
        <v>7</v>
      </c>
      <c r="F4412" s="5" cm="1">
        <f t="array" ref="F4412">_xlfn.XLOOKUP(SALES!$D4412,TRIM(Table5[PRODUCTS]),Table5[SELLING PRICE])</f>
        <v>2500</v>
      </c>
      <c r="G4412" s="5">
        <f t="shared" si="136"/>
        <v>17500</v>
      </c>
      <c r="H4412" s="6" t="str">
        <f t="shared" si="137"/>
        <v>May</v>
      </c>
      <c r="I4412" s="5">
        <f>YEAR(SALES!$A4412)</f>
        <v>2023</v>
      </c>
    </row>
    <row r="4413" spans="1:9" x14ac:dyDescent="0.35">
      <c r="A4413" s="7" t="s">
        <v>6246</v>
      </c>
      <c r="B4413" s="7" t="s">
        <v>6247</v>
      </c>
      <c r="C4413" s="7" t="s">
        <v>15</v>
      </c>
      <c r="D4413" s="7" t="s">
        <v>104</v>
      </c>
      <c r="E4413" s="7">
        <v>14</v>
      </c>
      <c r="F4413" s="7" cm="1">
        <f t="array" ref="F4413">_xlfn.XLOOKUP(SALES!$D4413,TRIM(Table5[PRODUCTS]),Table5[SELLING PRICE])</f>
        <v>2500</v>
      </c>
      <c r="G4413" s="7">
        <f t="shared" si="136"/>
        <v>35000</v>
      </c>
      <c r="H4413" s="6" t="str">
        <f t="shared" si="137"/>
        <v>May</v>
      </c>
      <c r="I4413" s="7">
        <f>YEAR(SALES!$A4413)</f>
        <v>2023</v>
      </c>
    </row>
    <row r="4414" spans="1:9" x14ac:dyDescent="0.35">
      <c r="A4414" s="5" t="s">
        <v>6201</v>
      </c>
      <c r="B4414" s="5" t="s">
        <v>6211</v>
      </c>
      <c r="C4414" s="5" t="s">
        <v>15</v>
      </c>
      <c r="D4414" s="5" t="s">
        <v>104</v>
      </c>
      <c r="E4414" s="5">
        <v>3</v>
      </c>
      <c r="F4414" s="5" cm="1">
        <f t="array" ref="F4414">_xlfn.XLOOKUP(SALES!$D4414,TRIM(Table5[PRODUCTS]),Table5[SELLING PRICE])</f>
        <v>2500</v>
      </c>
      <c r="G4414" s="5">
        <f t="shared" si="136"/>
        <v>7500</v>
      </c>
      <c r="H4414" s="6" t="str">
        <f t="shared" si="137"/>
        <v>May</v>
      </c>
      <c r="I4414" s="5">
        <f>YEAR(SALES!$A4414)</f>
        <v>2023</v>
      </c>
    </row>
    <row r="4415" spans="1:9" x14ac:dyDescent="0.35">
      <c r="A4415" s="7" t="s">
        <v>6201</v>
      </c>
      <c r="B4415" s="7" t="s">
        <v>6202</v>
      </c>
      <c r="C4415" s="7" t="s">
        <v>15</v>
      </c>
      <c r="D4415" s="7" t="s">
        <v>104</v>
      </c>
      <c r="E4415" s="7">
        <v>10</v>
      </c>
      <c r="F4415" s="7" cm="1">
        <f t="array" ref="F4415">_xlfn.XLOOKUP(SALES!$D4415,TRIM(Table5[PRODUCTS]),Table5[SELLING PRICE])</f>
        <v>2500</v>
      </c>
      <c r="G4415" s="7">
        <f t="shared" si="136"/>
        <v>25000</v>
      </c>
      <c r="H4415" s="6" t="str">
        <f t="shared" si="137"/>
        <v>May</v>
      </c>
      <c r="I4415" s="5">
        <f>YEAR(SALES!$A4415)</f>
        <v>2023</v>
      </c>
    </row>
    <row r="4416" spans="1:9" x14ac:dyDescent="0.35">
      <c r="A4416" s="5" t="s">
        <v>6108</v>
      </c>
      <c r="B4416" s="5" t="s">
        <v>6111</v>
      </c>
      <c r="C4416" s="5" t="s">
        <v>15</v>
      </c>
      <c r="D4416" s="5" t="s">
        <v>104</v>
      </c>
      <c r="E4416" s="5">
        <v>15</v>
      </c>
      <c r="F4416" s="5" cm="1">
        <f t="array" ref="F4416">_xlfn.XLOOKUP(SALES!$D4416,TRIM(Table5[PRODUCTS]),Table5[SELLING PRICE])</f>
        <v>2500</v>
      </c>
      <c r="G4416" s="5">
        <f t="shared" si="136"/>
        <v>37500</v>
      </c>
      <c r="H4416" s="6" t="str">
        <f t="shared" si="137"/>
        <v>May</v>
      </c>
      <c r="I4416" s="5">
        <f>YEAR(SALES!$A4416)</f>
        <v>2023</v>
      </c>
    </row>
    <row r="4417" spans="1:9" x14ac:dyDescent="0.35">
      <c r="A4417" s="7" t="s">
        <v>6041</v>
      </c>
      <c r="B4417" s="7" t="s">
        <v>6042</v>
      </c>
      <c r="C4417" s="7" t="s">
        <v>15</v>
      </c>
      <c r="D4417" s="7" t="s">
        <v>104</v>
      </c>
      <c r="E4417" s="7">
        <v>4</v>
      </c>
      <c r="F4417" s="7" cm="1">
        <f t="array" ref="F4417">_xlfn.XLOOKUP(SALES!$D4417,TRIM(Table5[PRODUCTS]),Table5[SELLING PRICE])</f>
        <v>2500</v>
      </c>
      <c r="G4417" s="7">
        <f t="shared" si="136"/>
        <v>10000</v>
      </c>
      <c r="H4417" s="6" t="str">
        <f t="shared" si="137"/>
        <v>Jun</v>
      </c>
      <c r="I4417" s="5">
        <f>YEAR(SALES!$A4417)</f>
        <v>2023</v>
      </c>
    </row>
    <row r="4418" spans="1:9" x14ac:dyDescent="0.35">
      <c r="A4418" s="5" t="s">
        <v>5994</v>
      </c>
      <c r="B4418" s="5" t="s">
        <v>6000</v>
      </c>
      <c r="C4418" s="5" t="s">
        <v>15</v>
      </c>
      <c r="D4418" s="5" t="s">
        <v>104</v>
      </c>
      <c r="E4418" s="5">
        <v>6</v>
      </c>
      <c r="F4418" s="5" cm="1">
        <f t="array" ref="F4418">_xlfn.XLOOKUP(SALES!$D4418,TRIM(Table5[PRODUCTS]),Table5[SELLING PRICE])</f>
        <v>2500</v>
      </c>
      <c r="G4418" s="5">
        <f t="shared" ref="G4418:G4481" si="138">PRODUCT(E4418:F4418)</f>
        <v>15000</v>
      </c>
      <c r="H4418" s="6" t="str">
        <f t="shared" ref="H4418:H4481" si="139">TEXT(A4418, "mmm")</f>
        <v>Jun</v>
      </c>
      <c r="I4418" s="5">
        <f>YEAR(SALES!$A4418)</f>
        <v>2023</v>
      </c>
    </row>
    <row r="4419" spans="1:9" x14ac:dyDescent="0.35">
      <c r="A4419" s="7" t="s">
        <v>5986</v>
      </c>
      <c r="B4419" s="7" t="s">
        <v>5991</v>
      </c>
      <c r="C4419" s="7" t="s">
        <v>15</v>
      </c>
      <c r="D4419" s="7" t="s">
        <v>104</v>
      </c>
      <c r="E4419" s="7">
        <v>2</v>
      </c>
      <c r="F4419" s="7" cm="1">
        <f t="array" ref="F4419">_xlfn.XLOOKUP(SALES!$D4419,TRIM(Table5[PRODUCTS]),Table5[SELLING PRICE])</f>
        <v>2500</v>
      </c>
      <c r="G4419" s="7">
        <f t="shared" si="138"/>
        <v>5000</v>
      </c>
      <c r="H4419" s="6" t="str">
        <f t="shared" si="139"/>
        <v>Jun</v>
      </c>
      <c r="I4419" s="7">
        <f>YEAR(SALES!$A4419)</f>
        <v>2023</v>
      </c>
    </row>
    <row r="4420" spans="1:9" x14ac:dyDescent="0.35">
      <c r="A4420" s="5" t="s">
        <v>5986</v>
      </c>
      <c r="B4420" s="5" t="s">
        <v>5990</v>
      </c>
      <c r="C4420" s="5" t="s">
        <v>15</v>
      </c>
      <c r="D4420" s="5" t="s">
        <v>104</v>
      </c>
      <c r="E4420" s="5">
        <v>14</v>
      </c>
      <c r="F4420" s="5" cm="1">
        <f t="array" ref="F4420">_xlfn.XLOOKUP(SALES!$D4420,TRIM(Table5[PRODUCTS]),Table5[SELLING PRICE])</f>
        <v>2500</v>
      </c>
      <c r="G4420" s="5">
        <f t="shared" si="138"/>
        <v>35000</v>
      </c>
      <c r="H4420" s="6" t="str">
        <f t="shared" si="139"/>
        <v>Jun</v>
      </c>
      <c r="I4420" s="5">
        <f>YEAR(SALES!$A4420)</f>
        <v>2023</v>
      </c>
    </row>
    <row r="4421" spans="1:9" x14ac:dyDescent="0.35">
      <c r="A4421" s="7" t="s">
        <v>5986</v>
      </c>
      <c r="B4421" s="7" t="s">
        <v>5985</v>
      </c>
      <c r="C4421" s="7" t="s">
        <v>15</v>
      </c>
      <c r="D4421" s="7" t="s">
        <v>104</v>
      </c>
      <c r="E4421" s="7">
        <v>6</v>
      </c>
      <c r="F4421" s="7" cm="1">
        <f t="array" ref="F4421">_xlfn.XLOOKUP(SALES!$D4421,TRIM(Table5[PRODUCTS]),Table5[SELLING PRICE])</f>
        <v>2500</v>
      </c>
      <c r="G4421" s="7">
        <f t="shared" si="138"/>
        <v>15000</v>
      </c>
      <c r="H4421" s="6" t="str">
        <f t="shared" si="139"/>
        <v>Jun</v>
      </c>
      <c r="I4421" s="5">
        <f>YEAR(SALES!$A4421)</f>
        <v>2023</v>
      </c>
    </row>
    <row r="4422" spans="1:9" x14ac:dyDescent="0.35">
      <c r="A4422" s="5" t="s">
        <v>5970</v>
      </c>
      <c r="B4422" s="5" t="s">
        <v>5977</v>
      </c>
      <c r="C4422" s="5" t="s">
        <v>15</v>
      </c>
      <c r="D4422" s="5" t="s">
        <v>104</v>
      </c>
      <c r="E4422" s="5">
        <v>12</v>
      </c>
      <c r="F4422" s="5" cm="1">
        <f t="array" ref="F4422">_xlfn.XLOOKUP(SALES!$D4422,TRIM(Table5[PRODUCTS]),Table5[SELLING PRICE])</f>
        <v>2500</v>
      </c>
      <c r="G4422" s="5">
        <f t="shared" si="138"/>
        <v>30000</v>
      </c>
      <c r="H4422" s="6" t="str">
        <f t="shared" si="139"/>
        <v>Jun</v>
      </c>
      <c r="I4422" s="5">
        <f>YEAR(SALES!$A4422)</f>
        <v>2023</v>
      </c>
    </row>
    <row r="4423" spans="1:9" x14ac:dyDescent="0.35">
      <c r="A4423" s="7" t="s">
        <v>5887</v>
      </c>
      <c r="B4423" s="7" t="s">
        <v>5894</v>
      </c>
      <c r="C4423" s="7" t="s">
        <v>15</v>
      </c>
      <c r="D4423" s="7" t="s">
        <v>104</v>
      </c>
      <c r="E4423" s="7">
        <v>8</v>
      </c>
      <c r="F4423" s="7" cm="1">
        <f t="array" ref="F4423">_xlfn.XLOOKUP(SALES!$D4423,TRIM(Table5[PRODUCTS]),Table5[SELLING PRICE])</f>
        <v>2500</v>
      </c>
      <c r="G4423" s="7">
        <f t="shared" si="138"/>
        <v>20000</v>
      </c>
      <c r="H4423" s="6" t="str">
        <f t="shared" si="139"/>
        <v>Jul</v>
      </c>
      <c r="I4423" s="5">
        <f>YEAR(SALES!$A4423)</f>
        <v>2023</v>
      </c>
    </row>
    <row r="4424" spans="1:9" x14ac:dyDescent="0.35">
      <c r="A4424" s="5" t="s">
        <v>5833</v>
      </c>
      <c r="B4424" s="5" t="s">
        <v>5834</v>
      </c>
      <c r="C4424" s="5" t="s">
        <v>15</v>
      </c>
      <c r="D4424" s="5" t="s">
        <v>104</v>
      </c>
      <c r="E4424" s="5">
        <v>15</v>
      </c>
      <c r="F4424" s="5" cm="1">
        <f t="array" ref="F4424">_xlfn.XLOOKUP(SALES!$D4424,TRIM(Table5[PRODUCTS]),Table5[SELLING PRICE])</f>
        <v>2500</v>
      </c>
      <c r="G4424" s="5">
        <f t="shared" si="138"/>
        <v>37500</v>
      </c>
      <c r="H4424" s="6" t="str">
        <f t="shared" si="139"/>
        <v>Jul</v>
      </c>
      <c r="I4424" s="5">
        <f>YEAR(SALES!$A4424)</f>
        <v>2023</v>
      </c>
    </row>
    <row r="4425" spans="1:9" x14ac:dyDescent="0.35">
      <c r="A4425" s="7" t="s">
        <v>5806</v>
      </c>
      <c r="B4425" s="7" t="s">
        <v>5813</v>
      </c>
      <c r="C4425" s="7" t="s">
        <v>15</v>
      </c>
      <c r="D4425" s="7" t="s">
        <v>104</v>
      </c>
      <c r="E4425" s="7">
        <v>11</v>
      </c>
      <c r="F4425" s="7" cm="1">
        <f t="array" ref="F4425">_xlfn.XLOOKUP(SALES!$D4425,TRIM(Table5[PRODUCTS]),Table5[SELLING PRICE])</f>
        <v>2500</v>
      </c>
      <c r="G4425" s="7">
        <f t="shared" si="138"/>
        <v>27500</v>
      </c>
      <c r="H4425" s="6" t="str">
        <f t="shared" si="139"/>
        <v>Jul</v>
      </c>
      <c r="I4425" s="7">
        <f>YEAR(SALES!$A4425)</f>
        <v>2023</v>
      </c>
    </row>
    <row r="4426" spans="1:9" x14ac:dyDescent="0.35">
      <c r="A4426" s="5" t="s">
        <v>5753</v>
      </c>
      <c r="B4426" s="5" t="s">
        <v>5752</v>
      </c>
      <c r="C4426" s="5" t="s">
        <v>15</v>
      </c>
      <c r="D4426" s="5" t="s">
        <v>104</v>
      </c>
      <c r="E4426" s="5">
        <v>14</v>
      </c>
      <c r="F4426" s="5" cm="1">
        <f t="array" ref="F4426">_xlfn.XLOOKUP(SALES!$D4426,TRIM(Table5[PRODUCTS]),Table5[SELLING PRICE])</f>
        <v>2500</v>
      </c>
      <c r="G4426" s="5">
        <f t="shared" si="138"/>
        <v>35000</v>
      </c>
      <c r="H4426" s="6" t="str">
        <f t="shared" si="139"/>
        <v>Jul</v>
      </c>
      <c r="I4426" s="5">
        <f>YEAR(SALES!$A4426)</f>
        <v>2023</v>
      </c>
    </row>
    <row r="4427" spans="1:9" x14ac:dyDescent="0.35">
      <c r="A4427" s="7" t="s">
        <v>5713</v>
      </c>
      <c r="B4427" s="7" t="s">
        <v>5715</v>
      </c>
      <c r="C4427" s="7" t="s">
        <v>15</v>
      </c>
      <c r="D4427" s="7" t="s">
        <v>104</v>
      </c>
      <c r="E4427" s="7">
        <v>13</v>
      </c>
      <c r="F4427" s="7" cm="1">
        <f t="array" ref="F4427">_xlfn.XLOOKUP(SALES!$D4427,TRIM(Table5[PRODUCTS]),Table5[SELLING PRICE])</f>
        <v>2500</v>
      </c>
      <c r="G4427" s="7">
        <f t="shared" si="138"/>
        <v>32500</v>
      </c>
      <c r="H4427" s="6" t="str">
        <f t="shared" si="139"/>
        <v>Aug</v>
      </c>
      <c r="I4427" s="5">
        <f>YEAR(SALES!$A4427)</f>
        <v>2023</v>
      </c>
    </row>
    <row r="4428" spans="1:9" x14ac:dyDescent="0.35">
      <c r="A4428" s="5" t="s">
        <v>5671</v>
      </c>
      <c r="B4428" s="5" t="s">
        <v>5674</v>
      </c>
      <c r="C4428" s="5" t="s">
        <v>15</v>
      </c>
      <c r="D4428" s="5" t="s">
        <v>104</v>
      </c>
      <c r="E4428" s="5">
        <v>10</v>
      </c>
      <c r="F4428" s="5" cm="1">
        <f t="array" ref="F4428">_xlfn.XLOOKUP(SALES!$D4428,TRIM(Table5[PRODUCTS]),Table5[SELLING PRICE])</f>
        <v>2500</v>
      </c>
      <c r="G4428" s="5">
        <f t="shared" si="138"/>
        <v>25000</v>
      </c>
      <c r="H4428" s="6" t="str">
        <f t="shared" si="139"/>
        <v>Aug</v>
      </c>
      <c r="I4428" s="5">
        <f>YEAR(SALES!$A4428)</f>
        <v>2023</v>
      </c>
    </row>
    <row r="4429" spans="1:9" x14ac:dyDescent="0.35">
      <c r="A4429" s="7" t="s">
        <v>5665</v>
      </c>
      <c r="B4429" s="7" t="s">
        <v>5667</v>
      </c>
      <c r="C4429" s="7" t="s">
        <v>15</v>
      </c>
      <c r="D4429" s="7" t="s">
        <v>104</v>
      </c>
      <c r="E4429" s="7">
        <v>6</v>
      </c>
      <c r="F4429" s="7" cm="1">
        <f t="array" ref="F4429">_xlfn.XLOOKUP(SALES!$D4429,TRIM(Table5[PRODUCTS]),Table5[SELLING PRICE])</f>
        <v>2500</v>
      </c>
      <c r="G4429" s="7">
        <f t="shared" si="138"/>
        <v>15000</v>
      </c>
      <c r="H4429" s="6" t="str">
        <f t="shared" si="139"/>
        <v>Aug</v>
      </c>
      <c r="I4429" s="5">
        <f>YEAR(SALES!$A4429)</f>
        <v>2023</v>
      </c>
    </row>
    <row r="4430" spans="1:9" x14ac:dyDescent="0.35">
      <c r="A4430" s="5" t="s">
        <v>5654</v>
      </c>
      <c r="B4430" s="5" t="s">
        <v>5653</v>
      </c>
      <c r="C4430" s="5" t="s">
        <v>15</v>
      </c>
      <c r="D4430" s="5" t="s">
        <v>104</v>
      </c>
      <c r="E4430" s="5">
        <v>2</v>
      </c>
      <c r="F4430" s="5" cm="1">
        <f t="array" ref="F4430">_xlfn.XLOOKUP(SALES!$D4430,TRIM(Table5[PRODUCTS]),Table5[SELLING PRICE])</f>
        <v>2500</v>
      </c>
      <c r="G4430" s="5">
        <f t="shared" si="138"/>
        <v>5000</v>
      </c>
      <c r="H4430" s="6" t="str">
        <f t="shared" si="139"/>
        <v>Aug</v>
      </c>
      <c r="I4430" s="5">
        <f>YEAR(SALES!$A4430)</f>
        <v>2023</v>
      </c>
    </row>
    <row r="4431" spans="1:9" x14ac:dyDescent="0.35">
      <c r="A4431" s="7" t="s">
        <v>5612</v>
      </c>
      <c r="B4431" s="7" t="s">
        <v>5614</v>
      </c>
      <c r="C4431" s="7" t="s">
        <v>15</v>
      </c>
      <c r="D4431" s="7" t="s">
        <v>104</v>
      </c>
      <c r="E4431" s="7">
        <v>5</v>
      </c>
      <c r="F4431" s="7" cm="1">
        <f t="array" ref="F4431">_xlfn.XLOOKUP(SALES!$D4431,TRIM(Table5[PRODUCTS]),Table5[SELLING PRICE])</f>
        <v>2500</v>
      </c>
      <c r="G4431" s="7">
        <f t="shared" si="138"/>
        <v>12500</v>
      </c>
      <c r="H4431" s="6" t="str">
        <f t="shared" si="139"/>
        <v>Aug</v>
      </c>
      <c r="I4431" s="7">
        <f>YEAR(SALES!$A4431)</f>
        <v>2023</v>
      </c>
    </row>
    <row r="4432" spans="1:9" x14ac:dyDescent="0.35">
      <c r="A4432" s="5" t="s">
        <v>5566</v>
      </c>
      <c r="B4432" s="5" t="s">
        <v>5573</v>
      </c>
      <c r="C4432" s="5" t="s">
        <v>15</v>
      </c>
      <c r="D4432" s="5" t="s">
        <v>104</v>
      </c>
      <c r="E4432" s="5">
        <v>15</v>
      </c>
      <c r="F4432" s="5" cm="1">
        <f t="array" ref="F4432">_xlfn.XLOOKUP(SALES!$D4432,TRIM(Table5[PRODUCTS]),Table5[SELLING PRICE])</f>
        <v>2500</v>
      </c>
      <c r="G4432" s="5">
        <f t="shared" si="138"/>
        <v>37500</v>
      </c>
      <c r="H4432" s="6" t="str">
        <f t="shared" si="139"/>
        <v>Aug</v>
      </c>
      <c r="I4432" s="5">
        <f>YEAR(SALES!$A4432)</f>
        <v>2023</v>
      </c>
    </row>
    <row r="4433" spans="1:9" x14ac:dyDescent="0.35">
      <c r="A4433" s="7" t="s">
        <v>5560</v>
      </c>
      <c r="B4433" s="7" t="s">
        <v>5564</v>
      </c>
      <c r="C4433" s="7" t="s">
        <v>15</v>
      </c>
      <c r="D4433" s="7" t="s">
        <v>104</v>
      </c>
      <c r="E4433" s="7">
        <v>10</v>
      </c>
      <c r="F4433" s="7" cm="1">
        <f t="array" ref="F4433">_xlfn.XLOOKUP(SALES!$D4433,TRIM(Table5[PRODUCTS]),Table5[SELLING PRICE])</f>
        <v>2500</v>
      </c>
      <c r="G4433" s="7">
        <f t="shared" si="138"/>
        <v>25000</v>
      </c>
      <c r="H4433" s="6" t="str">
        <f t="shared" si="139"/>
        <v>Aug</v>
      </c>
      <c r="I4433" s="5">
        <f>YEAR(SALES!$A4433)</f>
        <v>2023</v>
      </c>
    </row>
    <row r="4434" spans="1:9" x14ac:dyDescent="0.35">
      <c r="A4434" s="5" t="s">
        <v>5470</v>
      </c>
      <c r="B4434" s="5" t="s">
        <v>5472</v>
      </c>
      <c r="C4434" s="5" t="s">
        <v>15</v>
      </c>
      <c r="D4434" s="5" t="s">
        <v>104</v>
      </c>
      <c r="E4434" s="5">
        <v>8</v>
      </c>
      <c r="F4434" s="5" cm="1">
        <f t="array" ref="F4434">_xlfn.XLOOKUP(SALES!$D4434,TRIM(Table5[PRODUCTS]),Table5[SELLING PRICE])</f>
        <v>2500</v>
      </c>
      <c r="G4434" s="5">
        <f t="shared" si="138"/>
        <v>20000</v>
      </c>
      <c r="H4434" s="6" t="str">
        <f t="shared" si="139"/>
        <v>Sept</v>
      </c>
      <c r="I4434" s="5">
        <f>YEAR(SALES!$A4434)</f>
        <v>2023</v>
      </c>
    </row>
    <row r="4435" spans="1:9" x14ac:dyDescent="0.35">
      <c r="A4435" s="7" t="s">
        <v>5456</v>
      </c>
      <c r="B4435" s="7" t="s">
        <v>5460</v>
      </c>
      <c r="C4435" s="7" t="s">
        <v>15</v>
      </c>
      <c r="D4435" s="7" t="s">
        <v>104</v>
      </c>
      <c r="E4435" s="7">
        <v>11</v>
      </c>
      <c r="F4435" s="7" cm="1">
        <f t="array" ref="F4435">_xlfn.XLOOKUP(SALES!$D4435,TRIM(Table5[PRODUCTS]),Table5[SELLING PRICE])</f>
        <v>2500</v>
      </c>
      <c r="G4435" s="7">
        <f t="shared" si="138"/>
        <v>27500</v>
      </c>
      <c r="H4435" s="6" t="str">
        <f t="shared" si="139"/>
        <v>Sept</v>
      </c>
      <c r="I4435" s="5">
        <f>YEAR(SALES!$A4435)</f>
        <v>2023</v>
      </c>
    </row>
    <row r="4436" spans="1:9" x14ac:dyDescent="0.35">
      <c r="A4436" s="5" t="s">
        <v>5456</v>
      </c>
      <c r="B4436" s="5" t="s">
        <v>5459</v>
      </c>
      <c r="C4436" s="5" t="s">
        <v>15</v>
      </c>
      <c r="D4436" s="5" t="s">
        <v>104</v>
      </c>
      <c r="E4436" s="5">
        <v>9</v>
      </c>
      <c r="F4436" s="5" cm="1">
        <f t="array" ref="F4436">_xlfn.XLOOKUP(SALES!$D4436,TRIM(Table5[PRODUCTS]),Table5[SELLING PRICE])</f>
        <v>2500</v>
      </c>
      <c r="G4436" s="5">
        <f t="shared" si="138"/>
        <v>22500</v>
      </c>
      <c r="H4436" s="6" t="str">
        <f t="shared" si="139"/>
        <v>Sept</v>
      </c>
      <c r="I4436" s="5">
        <f>YEAR(SALES!$A4436)</f>
        <v>2023</v>
      </c>
    </row>
    <row r="4437" spans="1:9" x14ac:dyDescent="0.35">
      <c r="A4437" s="7" t="s">
        <v>5408</v>
      </c>
      <c r="B4437" s="7" t="s">
        <v>5411</v>
      </c>
      <c r="C4437" s="7" t="s">
        <v>15</v>
      </c>
      <c r="D4437" s="7" t="s">
        <v>104</v>
      </c>
      <c r="E4437" s="7">
        <v>14</v>
      </c>
      <c r="F4437" s="7" cm="1">
        <f t="array" ref="F4437">_xlfn.XLOOKUP(SALES!$D4437,TRIM(Table5[PRODUCTS]),Table5[SELLING PRICE])</f>
        <v>2500</v>
      </c>
      <c r="G4437" s="7">
        <f t="shared" si="138"/>
        <v>35000</v>
      </c>
      <c r="H4437" s="6" t="str">
        <f t="shared" si="139"/>
        <v>Sept</v>
      </c>
      <c r="I4437" s="7">
        <f>YEAR(SALES!$A4437)</f>
        <v>2023</v>
      </c>
    </row>
    <row r="4438" spans="1:9" x14ac:dyDescent="0.35">
      <c r="A4438" s="5" t="s">
        <v>5384</v>
      </c>
      <c r="B4438" s="5" t="s">
        <v>5383</v>
      </c>
      <c r="C4438" s="5" t="s">
        <v>15</v>
      </c>
      <c r="D4438" s="5" t="s">
        <v>104</v>
      </c>
      <c r="E4438" s="5">
        <v>6</v>
      </c>
      <c r="F4438" s="5" cm="1">
        <f t="array" ref="F4438">_xlfn.XLOOKUP(SALES!$D4438,TRIM(Table5[PRODUCTS]),Table5[SELLING PRICE])</f>
        <v>2500</v>
      </c>
      <c r="G4438" s="5">
        <f t="shared" si="138"/>
        <v>15000</v>
      </c>
      <c r="H4438" s="6" t="str">
        <f t="shared" si="139"/>
        <v>Sept</v>
      </c>
      <c r="I4438" s="5">
        <f>YEAR(SALES!$A4438)</f>
        <v>2023</v>
      </c>
    </row>
    <row r="4439" spans="1:9" x14ac:dyDescent="0.35">
      <c r="A4439" s="7" t="s">
        <v>5345</v>
      </c>
      <c r="B4439" s="7" t="s">
        <v>5347</v>
      </c>
      <c r="C4439" s="7" t="s">
        <v>15</v>
      </c>
      <c r="D4439" s="7" t="s">
        <v>104</v>
      </c>
      <c r="E4439" s="7">
        <v>14</v>
      </c>
      <c r="F4439" s="7" cm="1">
        <f t="array" ref="F4439">_xlfn.XLOOKUP(SALES!$D4439,TRIM(Table5[PRODUCTS]),Table5[SELLING PRICE])</f>
        <v>2500</v>
      </c>
      <c r="G4439" s="7">
        <f t="shared" si="138"/>
        <v>35000</v>
      </c>
      <c r="H4439" s="6" t="str">
        <f t="shared" si="139"/>
        <v>Sept</v>
      </c>
      <c r="I4439" s="5">
        <f>YEAR(SALES!$A4439)</f>
        <v>2023</v>
      </c>
    </row>
    <row r="4440" spans="1:9" x14ac:dyDescent="0.35">
      <c r="A4440" s="5" t="s">
        <v>5338</v>
      </c>
      <c r="B4440" s="5" t="s">
        <v>5339</v>
      </c>
      <c r="C4440" s="5" t="s">
        <v>15</v>
      </c>
      <c r="D4440" s="5" t="s">
        <v>104</v>
      </c>
      <c r="E4440" s="5">
        <v>6</v>
      </c>
      <c r="F4440" s="5" cm="1">
        <f t="array" ref="F4440">_xlfn.XLOOKUP(SALES!$D4440,TRIM(Table5[PRODUCTS]),Table5[SELLING PRICE])</f>
        <v>2500</v>
      </c>
      <c r="G4440" s="5">
        <f t="shared" si="138"/>
        <v>15000</v>
      </c>
      <c r="H4440" s="6" t="str">
        <f t="shared" si="139"/>
        <v>Sept</v>
      </c>
      <c r="I4440" s="5">
        <f>YEAR(SALES!$A4440)</f>
        <v>2023</v>
      </c>
    </row>
    <row r="4441" spans="1:9" x14ac:dyDescent="0.35">
      <c r="A4441" s="7" t="s">
        <v>5338</v>
      </c>
      <c r="B4441" s="7" t="s">
        <v>5337</v>
      </c>
      <c r="C4441" s="7" t="s">
        <v>15</v>
      </c>
      <c r="D4441" s="7" t="s">
        <v>104</v>
      </c>
      <c r="E4441" s="7">
        <v>14</v>
      </c>
      <c r="F4441" s="7" cm="1">
        <f t="array" ref="F4441">_xlfn.XLOOKUP(SALES!$D4441,TRIM(Table5[PRODUCTS]),Table5[SELLING PRICE])</f>
        <v>2500</v>
      </c>
      <c r="G4441" s="7">
        <f t="shared" si="138"/>
        <v>35000</v>
      </c>
      <c r="H4441" s="6" t="str">
        <f t="shared" si="139"/>
        <v>Sept</v>
      </c>
      <c r="I4441" s="5">
        <f>YEAR(SALES!$A4441)</f>
        <v>2023</v>
      </c>
    </row>
    <row r="4442" spans="1:9" x14ac:dyDescent="0.35">
      <c r="A4442" s="5" t="s">
        <v>5329</v>
      </c>
      <c r="B4442" s="5" t="s">
        <v>5331</v>
      </c>
      <c r="C4442" s="5" t="s">
        <v>15</v>
      </c>
      <c r="D4442" s="5" t="s">
        <v>104</v>
      </c>
      <c r="E4442" s="5">
        <v>12</v>
      </c>
      <c r="F4442" s="5" cm="1">
        <f t="array" ref="F4442">_xlfn.XLOOKUP(SALES!$D4442,TRIM(Table5[PRODUCTS]),Table5[SELLING PRICE])</f>
        <v>2500</v>
      </c>
      <c r="G4442" s="5">
        <f t="shared" si="138"/>
        <v>30000</v>
      </c>
      <c r="H4442" s="6" t="str">
        <f t="shared" si="139"/>
        <v>Sept</v>
      </c>
      <c r="I4442" s="5">
        <f>YEAR(SALES!$A4442)</f>
        <v>2023</v>
      </c>
    </row>
    <row r="4443" spans="1:9" x14ac:dyDescent="0.35">
      <c r="A4443" s="7" t="s">
        <v>5293</v>
      </c>
      <c r="B4443" s="7" t="s">
        <v>5295</v>
      </c>
      <c r="C4443" s="7" t="s">
        <v>15</v>
      </c>
      <c r="D4443" s="7" t="s">
        <v>104</v>
      </c>
      <c r="E4443" s="7">
        <v>10</v>
      </c>
      <c r="F4443" s="7" cm="1">
        <f t="array" ref="F4443">_xlfn.XLOOKUP(SALES!$D4443,TRIM(Table5[PRODUCTS]),Table5[SELLING PRICE])</f>
        <v>2500</v>
      </c>
      <c r="G4443" s="7">
        <f t="shared" si="138"/>
        <v>25000</v>
      </c>
      <c r="H4443" s="6" t="str">
        <f t="shared" si="139"/>
        <v>Oct</v>
      </c>
      <c r="I4443" s="7">
        <f>YEAR(SALES!$A4443)</f>
        <v>2023</v>
      </c>
    </row>
    <row r="4444" spans="1:9" x14ac:dyDescent="0.35">
      <c r="A4444" s="5" t="s">
        <v>5269</v>
      </c>
      <c r="B4444" s="5" t="s">
        <v>5268</v>
      </c>
      <c r="C4444" s="5" t="s">
        <v>15</v>
      </c>
      <c r="D4444" s="5" t="s">
        <v>104</v>
      </c>
      <c r="E4444" s="5">
        <v>10</v>
      </c>
      <c r="F4444" s="5" cm="1">
        <f t="array" ref="F4444">_xlfn.XLOOKUP(SALES!$D4444,TRIM(Table5[PRODUCTS]),Table5[SELLING PRICE])</f>
        <v>2500</v>
      </c>
      <c r="G4444" s="5">
        <f t="shared" si="138"/>
        <v>25000</v>
      </c>
      <c r="H4444" s="6" t="str">
        <f t="shared" si="139"/>
        <v>Oct</v>
      </c>
      <c r="I4444" s="5">
        <f>YEAR(SALES!$A4444)</f>
        <v>2023</v>
      </c>
    </row>
    <row r="4445" spans="1:9" x14ac:dyDescent="0.35">
      <c r="A4445" s="7" t="s">
        <v>5172</v>
      </c>
      <c r="B4445" s="7" t="s">
        <v>5174</v>
      </c>
      <c r="C4445" s="7" t="s">
        <v>15</v>
      </c>
      <c r="D4445" s="7" t="s">
        <v>104</v>
      </c>
      <c r="E4445" s="7">
        <v>8</v>
      </c>
      <c r="F4445" s="7" cm="1">
        <f t="array" ref="F4445">_xlfn.XLOOKUP(SALES!$D4445,TRIM(Table5[PRODUCTS]),Table5[SELLING PRICE])</f>
        <v>2500</v>
      </c>
      <c r="G4445" s="7">
        <f t="shared" si="138"/>
        <v>20000</v>
      </c>
      <c r="H4445" s="6" t="str">
        <f t="shared" si="139"/>
        <v>Oct</v>
      </c>
      <c r="I4445" s="5">
        <f>YEAR(SALES!$A4445)</f>
        <v>2023</v>
      </c>
    </row>
    <row r="4446" spans="1:9" x14ac:dyDescent="0.35">
      <c r="A4446" s="5" t="s">
        <v>5140</v>
      </c>
      <c r="B4446" s="5" t="s">
        <v>5144</v>
      </c>
      <c r="C4446" s="5" t="s">
        <v>15</v>
      </c>
      <c r="D4446" s="5" t="s">
        <v>104</v>
      </c>
      <c r="E4446" s="5">
        <v>4</v>
      </c>
      <c r="F4446" s="5" cm="1">
        <f t="array" ref="F4446">_xlfn.XLOOKUP(SALES!$D4446,TRIM(Table5[PRODUCTS]),Table5[SELLING PRICE])</f>
        <v>2500</v>
      </c>
      <c r="G4446" s="5">
        <f t="shared" si="138"/>
        <v>10000</v>
      </c>
      <c r="H4446" s="6" t="str">
        <f t="shared" si="139"/>
        <v>Nov</v>
      </c>
      <c r="I4446" s="5">
        <f>YEAR(SALES!$A4446)</f>
        <v>2023</v>
      </c>
    </row>
    <row r="4447" spans="1:9" x14ac:dyDescent="0.35">
      <c r="A4447" s="7" t="s">
        <v>5095</v>
      </c>
      <c r="B4447" s="7" t="s">
        <v>5098</v>
      </c>
      <c r="C4447" s="7" t="s">
        <v>15</v>
      </c>
      <c r="D4447" s="7" t="s">
        <v>104</v>
      </c>
      <c r="E4447" s="7">
        <v>10</v>
      </c>
      <c r="F4447" s="7" cm="1">
        <f t="array" ref="F4447">_xlfn.XLOOKUP(SALES!$D4447,TRIM(Table5[PRODUCTS]),Table5[SELLING PRICE])</f>
        <v>2500</v>
      </c>
      <c r="G4447" s="7">
        <f t="shared" si="138"/>
        <v>25000</v>
      </c>
      <c r="H4447" s="6" t="str">
        <f t="shared" si="139"/>
        <v>Nov</v>
      </c>
      <c r="I4447" s="5">
        <f>YEAR(SALES!$A4447)</f>
        <v>2023</v>
      </c>
    </row>
    <row r="4448" spans="1:9" x14ac:dyDescent="0.35">
      <c r="A4448" s="5" t="s">
        <v>5095</v>
      </c>
      <c r="B4448" s="5" t="s">
        <v>5097</v>
      </c>
      <c r="C4448" s="5" t="s">
        <v>15</v>
      </c>
      <c r="D4448" s="5" t="s">
        <v>104</v>
      </c>
      <c r="E4448" s="5">
        <v>9</v>
      </c>
      <c r="F4448" s="5" cm="1">
        <f t="array" ref="F4448">_xlfn.XLOOKUP(SALES!$D4448,TRIM(Table5[PRODUCTS]),Table5[SELLING PRICE])</f>
        <v>2500</v>
      </c>
      <c r="G4448" s="5">
        <f t="shared" si="138"/>
        <v>22500</v>
      </c>
      <c r="H4448" s="6" t="str">
        <f t="shared" si="139"/>
        <v>Nov</v>
      </c>
      <c r="I4448" s="5">
        <f>YEAR(SALES!$A4448)</f>
        <v>2023</v>
      </c>
    </row>
    <row r="4449" spans="1:9" x14ac:dyDescent="0.35">
      <c r="A4449" s="7" t="s">
        <v>5054</v>
      </c>
      <c r="B4449" s="7" t="s">
        <v>5057</v>
      </c>
      <c r="C4449" s="7" t="s">
        <v>15</v>
      </c>
      <c r="D4449" s="7" t="s">
        <v>104</v>
      </c>
      <c r="E4449" s="7">
        <v>3</v>
      </c>
      <c r="F4449" s="7" cm="1">
        <f t="array" ref="F4449">_xlfn.XLOOKUP(SALES!$D4449,TRIM(Table5[PRODUCTS]),Table5[SELLING PRICE])</f>
        <v>2500</v>
      </c>
      <c r="G4449" s="7">
        <f t="shared" si="138"/>
        <v>7500</v>
      </c>
      <c r="H4449" s="6" t="str">
        <f t="shared" si="139"/>
        <v>Nov</v>
      </c>
      <c r="I4449" s="7">
        <f>YEAR(SALES!$A4449)</f>
        <v>2023</v>
      </c>
    </row>
    <row r="4450" spans="1:9" x14ac:dyDescent="0.35">
      <c r="A4450" s="5" t="s">
        <v>5022</v>
      </c>
      <c r="B4450" s="5" t="s">
        <v>5027</v>
      </c>
      <c r="C4450" s="5" t="s">
        <v>15</v>
      </c>
      <c r="D4450" s="5" t="s">
        <v>104</v>
      </c>
      <c r="E4450" s="5">
        <v>12</v>
      </c>
      <c r="F4450" s="5" cm="1">
        <f t="array" ref="F4450">_xlfn.XLOOKUP(SALES!$D4450,TRIM(Table5[PRODUCTS]),Table5[SELLING PRICE])</f>
        <v>2500</v>
      </c>
      <c r="G4450" s="5">
        <f t="shared" si="138"/>
        <v>30000</v>
      </c>
      <c r="H4450" s="6" t="str">
        <f t="shared" si="139"/>
        <v>Nov</v>
      </c>
      <c r="I4450" s="5">
        <f>YEAR(SALES!$A4450)</f>
        <v>2023</v>
      </c>
    </row>
    <row r="4451" spans="1:9" x14ac:dyDescent="0.35">
      <c r="A4451" s="7" t="s">
        <v>5022</v>
      </c>
      <c r="B4451" s="7" t="s">
        <v>5023</v>
      </c>
      <c r="C4451" s="7" t="s">
        <v>15</v>
      </c>
      <c r="D4451" s="7" t="s">
        <v>104</v>
      </c>
      <c r="E4451" s="7">
        <v>15</v>
      </c>
      <c r="F4451" s="7" cm="1">
        <f t="array" ref="F4451">_xlfn.XLOOKUP(SALES!$D4451,TRIM(Table5[PRODUCTS]),Table5[SELLING PRICE])</f>
        <v>2500</v>
      </c>
      <c r="G4451" s="7">
        <f t="shared" si="138"/>
        <v>37500</v>
      </c>
      <c r="H4451" s="6" t="str">
        <f t="shared" si="139"/>
        <v>Nov</v>
      </c>
      <c r="I4451" s="5">
        <f>YEAR(SALES!$A4451)</f>
        <v>2023</v>
      </c>
    </row>
    <row r="4452" spans="1:9" x14ac:dyDescent="0.35">
      <c r="A4452" s="5" t="s">
        <v>5001</v>
      </c>
      <c r="B4452" s="5" t="s">
        <v>5005</v>
      </c>
      <c r="C4452" s="5" t="s">
        <v>15</v>
      </c>
      <c r="D4452" s="5" t="s">
        <v>104</v>
      </c>
      <c r="E4452" s="5">
        <v>5</v>
      </c>
      <c r="F4452" s="5" cm="1">
        <f t="array" ref="F4452">_xlfn.XLOOKUP(SALES!$D4452,TRIM(Table5[PRODUCTS]),Table5[SELLING PRICE])</f>
        <v>2500</v>
      </c>
      <c r="G4452" s="5">
        <f t="shared" si="138"/>
        <v>12500</v>
      </c>
      <c r="H4452" s="6" t="str">
        <f t="shared" si="139"/>
        <v>Nov</v>
      </c>
      <c r="I4452" s="5">
        <f>YEAR(SALES!$A4452)</f>
        <v>2023</v>
      </c>
    </row>
    <row r="4453" spans="1:9" x14ac:dyDescent="0.35">
      <c r="A4453" s="7" t="s">
        <v>4968</v>
      </c>
      <c r="B4453" s="7" t="s">
        <v>4969</v>
      </c>
      <c r="C4453" s="7" t="s">
        <v>15</v>
      </c>
      <c r="D4453" s="7" t="s">
        <v>104</v>
      </c>
      <c r="E4453" s="7">
        <v>2</v>
      </c>
      <c r="F4453" s="7" cm="1">
        <f t="array" ref="F4453">_xlfn.XLOOKUP(SALES!$D4453,TRIM(Table5[PRODUCTS]),Table5[SELLING PRICE])</f>
        <v>2500</v>
      </c>
      <c r="G4453" s="7">
        <f t="shared" si="138"/>
        <v>5000</v>
      </c>
      <c r="H4453" s="6" t="str">
        <f t="shared" si="139"/>
        <v>Nov</v>
      </c>
      <c r="I4453" s="5">
        <f>YEAR(SALES!$A4453)</f>
        <v>2023</v>
      </c>
    </row>
    <row r="4454" spans="1:9" x14ac:dyDescent="0.35">
      <c r="A4454" s="5" t="s">
        <v>4968</v>
      </c>
      <c r="B4454" s="5" t="s">
        <v>4967</v>
      </c>
      <c r="C4454" s="5" t="s">
        <v>15</v>
      </c>
      <c r="D4454" s="5" t="s">
        <v>104</v>
      </c>
      <c r="E4454" s="5">
        <v>3</v>
      </c>
      <c r="F4454" s="5" cm="1">
        <f t="array" ref="F4454">_xlfn.XLOOKUP(SALES!$D4454,TRIM(Table5[PRODUCTS]),Table5[SELLING PRICE])</f>
        <v>2500</v>
      </c>
      <c r="G4454" s="5">
        <f t="shared" si="138"/>
        <v>7500</v>
      </c>
      <c r="H4454" s="6" t="str">
        <f t="shared" si="139"/>
        <v>Nov</v>
      </c>
      <c r="I4454" s="5">
        <f>YEAR(SALES!$A4454)</f>
        <v>2023</v>
      </c>
    </row>
    <row r="4455" spans="1:9" x14ac:dyDescent="0.35">
      <c r="A4455" s="7" t="s">
        <v>4892</v>
      </c>
      <c r="B4455" s="7" t="s">
        <v>4895</v>
      </c>
      <c r="C4455" s="7" t="s">
        <v>15</v>
      </c>
      <c r="D4455" s="7" t="s">
        <v>104</v>
      </c>
      <c r="E4455" s="7">
        <v>5</v>
      </c>
      <c r="F4455" s="7" cm="1">
        <f t="array" ref="F4455">_xlfn.XLOOKUP(SALES!$D4455,TRIM(Table5[PRODUCTS]),Table5[SELLING PRICE])</f>
        <v>2500</v>
      </c>
      <c r="G4455" s="7">
        <f t="shared" si="138"/>
        <v>12500</v>
      </c>
      <c r="H4455" s="6" t="str">
        <f t="shared" si="139"/>
        <v>Dec</v>
      </c>
      <c r="I4455" s="7">
        <f>YEAR(SALES!$A4455)</f>
        <v>2023</v>
      </c>
    </row>
    <row r="4456" spans="1:9" x14ac:dyDescent="0.35">
      <c r="A4456" s="5" t="s">
        <v>4811</v>
      </c>
      <c r="B4456" s="5" t="s">
        <v>4818</v>
      </c>
      <c r="C4456" s="5" t="s">
        <v>15</v>
      </c>
      <c r="D4456" s="5" t="s">
        <v>104</v>
      </c>
      <c r="E4456" s="5">
        <v>15</v>
      </c>
      <c r="F4456" s="5" cm="1">
        <f t="array" ref="F4456">_xlfn.XLOOKUP(SALES!$D4456,TRIM(Table5[PRODUCTS]),Table5[SELLING PRICE])</f>
        <v>2500</v>
      </c>
      <c r="G4456" s="5">
        <f t="shared" si="138"/>
        <v>37500</v>
      </c>
      <c r="H4456" s="6" t="str">
        <f t="shared" si="139"/>
        <v>Dec</v>
      </c>
      <c r="I4456" s="5">
        <f>YEAR(SALES!$A4456)</f>
        <v>2023</v>
      </c>
    </row>
    <row r="4457" spans="1:9" x14ac:dyDescent="0.35">
      <c r="A4457" s="7" t="s">
        <v>4780</v>
      </c>
      <c r="B4457" s="7" t="s">
        <v>4779</v>
      </c>
      <c r="C4457" s="7" t="s">
        <v>15</v>
      </c>
      <c r="D4457" s="7" t="s">
        <v>104</v>
      </c>
      <c r="E4457" s="7">
        <v>12</v>
      </c>
      <c r="F4457" s="7" cm="1">
        <f t="array" ref="F4457">_xlfn.XLOOKUP(SALES!$D4457,TRIM(Table5[PRODUCTS]),Table5[SELLING PRICE])</f>
        <v>2500</v>
      </c>
      <c r="G4457" s="7">
        <f t="shared" si="138"/>
        <v>30000</v>
      </c>
      <c r="H4457" s="6" t="str">
        <f t="shared" si="139"/>
        <v>Dec</v>
      </c>
      <c r="I4457" s="5">
        <f>YEAR(SALES!$A4457)</f>
        <v>2023</v>
      </c>
    </row>
    <row r="4458" spans="1:9" x14ac:dyDescent="0.35">
      <c r="A4458" s="5" t="s">
        <v>4769</v>
      </c>
      <c r="B4458" s="5" t="s">
        <v>4770</v>
      </c>
      <c r="C4458" s="5" t="s">
        <v>15</v>
      </c>
      <c r="D4458" s="5" t="s">
        <v>104</v>
      </c>
      <c r="E4458" s="5">
        <v>7</v>
      </c>
      <c r="F4458" s="5" cm="1">
        <f t="array" ref="F4458">_xlfn.XLOOKUP(SALES!$D4458,TRIM(Table5[PRODUCTS]),Table5[SELLING PRICE])</f>
        <v>2500</v>
      </c>
      <c r="G4458" s="5">
        <f t="shared" si="138"/>
        <v>17500</v>
      </c>
      <c r="H4458" s="6" t="str">
        <f t="shared" si="139"/>
        <v>Dec</v>
      </c>
      <c r="I4458" s="5">
        <f>YEAR(SALES!$A4458)</f>
        <v>2023</v>
      </c>
    </row>
    <row r="4459" spans="1:9" x14ac:dyDescent="0.35">
      <c r="A4459" s="7" t="s">
        <v>4716</v>
      </c>
      <c r="B4459" s="7" t="s">
        <v>4715</v>
      </c>
      <c r="C4459" s="7" t="s">
        <v>15</v>
      </c>
      <c r="D4459" s="7" t="s">
        <v>104</v>
      </c>
      <c r="E4459" s="7">
        <v>11</v>
      </c>
      <c r="F4459" s="7" cm="1">
        <f t="array" ref="F4459">_xlfn.XLOOKUP(SALES!$D4459,TRIM(Table5[PRODUCTS]),Table5[SELLING PRICE])</f>
        <v>2500</v>
      </c>
      <c r="G4459" s="7">
        <f t="shared" si="138"/>
        <v>27500</v>
      </c>
      <c r="H4459" s="6" t="str">
        <f t="shared" si="139"/>
        <v>Jan</v>
      </c>
      <c r="I4459" s="5">
        <f>YEAR(SALES!$A4459)</f>
        <v>2024</v>
      </c>
    </row>
    <row r="4460" spans="1:9" x14ac:dyDescent="0.35">
      <c r="A4460" s="5" t="s">
        <v>4670</v>
      </c>
      <c r="B4460" s="5" t="s">
        <v>4674</v>
      </c>
      <c r="C4460" s="5" t="s">
        <v>15</v>
      </c>
      <c r="D4460" s="5" t="s">
        <v>104</v>
      </c>
      <c r="E4460" s="5">
        <v>3</v>
      </c>
      <c r="F4460" s="5" cm="1">
        <f t="array" ref="F4460">_xlfn.XLOOKUP(SALES!$D4460,TRIM(Table5[PRODUCTS]),Table5[SELLING PRICE])</f>
        <v>2500</v>
      </c>
      <c r="G4460" s="5">
        <f t="shared" si="138"/>
        <v>7500</v>
      </c>
      <c r="H4460" s="6" t="str">
        <f t="shared" si="139"/>
        <v>Jan</v>
      </c>
      <c r="I4460" s="5">
        <f>YEAR(SALES!$A4460)</f>
        <v>2024</v>
      </c>
    </row>
    <row r="4461" spans="1:9" x14ac:dyDescent="0.35">
      <c r="A4461" s="7" t="s">
        <v>4670</v>
      </c>
      <c r="B4461" s="7" t="s">
        <v>4669</v>
      </c>
      <c r="C4461" s="7" t="s">
        <v>15</v>
      </c>
      <c r="D4461" s="7" t="s">
        <v>104</v>
      </c>
      <c r="E4461" s="7">
        <v>2</v>
      </c>
      <c r="F4461" s="7" cm="1">
        <f t="array" ref="F4461">_xlfn.XLOOKUP(SALES!$D4461,TRIM(Table5[PRODUCTS]),Table5[SELLING PRICE])</f>
        <v>2500</v>
      </c>
      <c r="G4461" s="7">
        <f t="shared" si="138"/>
        <v>5000</v>
      </c>
      <c r="H4461" s="6" t="str">
        <f t="shared" si="139"/>
        <v>Jan</v>
      </c>
      <c r="I4461" s="7">
        <f>YEAR(SALES!$A4461)</f>
        <v>2024</v>
      </c>
    </row>
    <row r="4462" spans="1:9" x14ac:dyDescent="0.35">
      <c r="A4462" s="5" t="s">
        <v>4663</v>
      </c>
      <c r="B4462" s="5" t="s">
        <v>4666</v>
      </c>
      <c r="C4462" s="5" t="s">
        <v>15</v>
      </c>
      <c r="D4462" s="5" t="s">
        <v>104</v>
      </c>
      <c r="E4462" s="5">
        <v>15</v>
      </c>
      <c r="F4462" s="5" cm="1">
        <f t="array" ref="F4462">_xlfn.XLOOKUP(SALES!$D4462,TRIM(Table5[PRODUCTS]),Table5[SELLING PRICE])</f>
        <v>2500</v>
      </c>
      <c r="G4462" s="5">
        <f t="shared" si="138"/>
        <v>37500</v>
      </c>
      <c r="H4462" s="6" t="str">
        <f t="shared" si="139"/>
        <v>Jan</v>
      </c>
      <c r="I4462" s="5">
        <f>YEAR(SALES!$A4462)</f>
        <v>2024</v>
      </c>
    </row>
    <row r="4463" spans="1:9" x14ac:dyDescent="0.35">
      <c r="A4463" s="7" t="s">
        <v>4626</v>
      </c>
      <c r="B4463" s="7" t="s">
        <v>4625</v>
      </c>
      <c r="C4463" s="7" t="s">
        <v>15</v>
      </c>
      <c r="D4463" s="7" t="s">
        <v>104</v>
      </c>
      <c r="E4463" s="7">
        <v>5</v>
      </c>
      <c r="F4463" s="7" cm="1">
        <f t="array" ref="F4463">_xlfn.XLOOKUP(SALES!$D4463,TRIM(Table5[PRODUCTS]),Table5[SELLING PRICE])</f>
        <v>2500</v>
      </c>
      <c r="G4463" s="7">
        <f t="shared" si="138"/>
        <v>12500</v>
      </c>
      <c r="H4463" s="6" t="str">
        <f t="shared" si="139"/>
        <v>Jan</v>
      </c>
      <c r="I4463" s="5">
        <f>YEAR(SALES!$A4463)</f>
        <v>2024</v>
      </c>
    </row>
    <row r="4464" spans="1:9" x14ac:dyDescent="0.35">
      <c r="A4464" s="5" t="s">
        <v>4595</v>
      </c>
      <c r="B4464" s="5" t="s">
        <v>4598</v>
      </c>
      <c r="C4464" s="5" t="s">
        <v>15</v>
      </c>
      <c r="D4464" s="5" t="s">
        <v>104</v>
      </c>
      <c r="E4464" s="5">
        <v>15</v>
      </c>
      <c r="F4464" s="5" cm="1">
        <f t="array" ref="F4464">_xlfn.XLOOKUP(SALES!$D4464,TRIM(Table5[PRODUCTS]),Table5[SELLING PRICE])</f>
        <v>2500</v>
      </c>
      <c r="G4464" s="5">
        <f t="shared" si="138"/>
        <v>37500</v>
      </c>
      <c r="H4464" s="6" t="str">
        <f t="shared" si="139"/>
        <v>Jan</v>
      </c>
      <c r="I4464" s="5">
        <f>YEAR(SALES!$A4464)</f>
        <v>2024</v>
      </c>
    </row>
    <row r="4465" spans="1:9" x14ac:dyDescent="0.35">
      <c r="A4465" s="7" t="s">
        <v>4536</v>
      </c>
      <c r="B4465" s="7" t="s">
        <v>4537</v>
      </c>
      <c r="C4465" s="7" t="s">
        <v>15</v>
      </c>
      <c r="D4465" s="7" t="s">
        <v>104</v>
      </c>
      <c r="E4465" s="7">
        <v>2</v>
      </c>
      <c r="F4465" s="7" cm="1">
        <f t="array" ref="F4465">_xlfn.XLOOKUP(SALES!$D4465,TRIM(Table5[PRODUCTS]),Table5[SELLING PRICE])</f>
        <v>2500</v>
      </c>
      <c r="G4465" s="7">
        <f t="shared" si="138"/>
        <v>5000</v>
      </c>
      <c r="H4465" s="6" t="str">
        <f t="shared" si="139"/>
        <v>Feb</v>
      </c>
      <c r="I4465" s="5">
        <f>YEAR(SALES!$A4465)</f>
        <v>2024</v>
      </c>
    </row>
    <row r="4466" spans="1:9" x14ac:dyDescent="0.35">
      <c r="A4466" s="5" t="s">
        <v>4521</v>
      </c>
      <c r="B4466" s="5" t="s">
        <v>4523</v>
      </c>
      <c r="C4466" s="5" t="s">
        <v>15</v>
      </c>
      <c r="D4466" s="5" t="s">
        <v>104</v>
      </c>
      <c r="E4466" s="5">
        <v>8</v>
      </c>
      <c r="F4466" s="5" cm="1">
        <f t="array" ref="F4466">_xlfn.XLOOKUP(SALES!$D4466,TRIM(Table5[PRODUCTS]),Table5[SELLING PRICE])</f>
        <v>2500</v>
      </c>
      <c r="G4466" s="5">
        <f t="shared" si="138"/>
        <v>20000</v>
      </c>
      <c r="H4466" s="6" t="str">
        <f t="shared" si="139"/>
        <v>Feb</v>
      </c>
      <c r="I4466" s="5">
        <f>YEAR(SALES!$A4466)</f>
        <v>2024</v>
      </c>
    </row>
    <row r="4467" spans="1:9" x14ac:dyDescent="0.35">
      <c r="A4467" s="7" t="s">
        <v>4432</v>
      </c>
      <c r="B4467" s="7" t="s">
        <v>4440</v>
      </c>
      <c r="C4467" s="7" t="s">
        <v>15</v>
      </c>
      <c r="D4467" s="7" t="s">
        <v>104</v>
      </c>
      <c r="E4467" s="7">
        <v>15</v>
      </c>
      <c r="F4467" s="7" cm="1">
        <f t="array" ref="F4467">_xlfn.XLOOKUP(SALES!$D4467,TRIM(Table5[PRODUCTS]),Table5[SELLING PRICE])</f>
        <v>2500</v>
      </c>
      <c r="G4467" s="7">
        <f t="shared" si="138"/>
        <v>37500</v>
      </c>
      <c r="H4467" s="6" t="str">
        <f t="shared" si="139"/>
        <v>Feb</v>
      </c>
      <c r="I4467" s="7">
        <f>YEAR(SALES!$A4467)</f>
        <v>2024</v>
      </c>
    </row>
    <row r="4468" spans="1:9" x14ac:dyDescent="0.35">
      <c r="A4468" s="5" t="s">
        <v>4403</v>
      </c>
      <c r="B4468" s="5" t="s">
        <v>4404</v>
      </c>
      <c r="C4468" s="5" t="s">
        <v>15</v>
      </c>
      <c r="D4468" s="5" t="s">
        <v>104</v>
      </c>
      <c r="E4468" s="5">
        <v>10</v>
      </c>
      <c r="F4468" s="5" cm="1">
        <f t="array" ref="F4468">_xlfn.XLOOKUP(SALES!$D4468,TRIM(Table5[PRODUCTS]),Table5[SELLING PRICE])</f>
        <v>2500</v>
      </c>
      <c r="G4468" s="5">
        <f t="shared" si="138"/>
        <v>25000</v>
      </c>
      <c r="H4468" s="6" t="str">
        <f t="shared" si="139"/>
        <v>Feb</v>
      </c>
      <c r="I4468" s="5">
        <f>YEAR(SALES!$A4468)</f>
        <v>2024</v>
      </c>
    </row>
    <row r="4469" spans="1:9" x14ac:dyDescent="0.35">
      <c r="A4469" s="7" t="s">
        <v>4357</v>
      </c>
      <c r="B4469" s="7" t="s">
        <v>4356</v>
      </c>
      <c r="C4469" s="7" t="s">
        <v>15</v>
      </c>
      <c r="D4469" s="7" t="s">
        <v>104</v>
      </c>
      <c r="E4469" s="7">
        <v>10</v>
      </c>
      <c r="F4469" s="7" cm="1">
        <f t="array" ref="F4469">_xlfn.XLOOKUP(SALES!$D4469,TRIM(Table5[PRODUCTS]),Table5[SELLING PRICE])</f>
        <v>2500</v>
      </c>
      <c r="G4469" s="7">
        <f t="shared" si="138"/>
        <v>25000</v>
      </c>
      <c r="H4469" s="6" t="str">
        <f t="shared" si="139"/>
        <v>Mar</v>
      </c>
      <c r="I4469" s="5">
        <f>YEAR(SALES!$A4469)</f>
        <v>2024</v>
      </c>
    </row>
    <row r="4470" spans="1:9" x14ac:dyDescent="0.35">
      <c r="A4470" s="5" t="s">
        <v>4349</v>
      </c>
      <c r="B4470" s="5" t="s">
        <v>4348</v>
      </c>
      <c r="C4470" s="5" t="s">
        <v>15</v>
      </c>
      <c r="D4470" s="5" t="s">
        <v>104</v>
      </c>
      <c r="E4470" s="5">
        <v>3</v>
      </c>
      <c r="F4470" s="5" cm="1">
        <f t="array" ref="F4470">_xlfn.XLOOKUP(SALES!$D4470,TRIM(Table5[PRODUCTS]),Table5[SELLING PRICE])</f>
        <v>2500</v>
      </c>
      <c r="G4470" s="5">
        <f t="shared" si="138"/>
        <v>7500</v>
      </c>
      <c r="H4470" s="6" t="str">
        <f t="shared" si="139"/>
        <v>Mar</v>
      </c>
      <c r="I4470" s="5">
        <f>YEAR(SALES!$A4470)</f>
        <v>2024</v>
      </c>
    </row>
    <row r="4471" spans="1:9" x14ac:dyDescent="0.35">
      <c r="A4471" s="7" t="s">
        <v>4338</v>
      </c>
      <c r="B4471" s="7" t="s">
        <v>4344</v>
      </c>
      <c r="C4471" s="7" t="s">
        <v>15</v>
      </c>
      <c r="D4471" s="7" t="s">
        <v>104</v>
      </c>
      <c r="E4471" s="7">
        <v>2</v>
      </c>
      <c r="F4471" s="7" cm="1">
        <f t="array" ref="F4471">_xlfn.XLOOKUP(SALES!$D4471,TRIM(Table5[PRODUCTS]),Table5[SELLING PRICE])</f>
        <v>2500</v>
      </c>
      <c r="G4471" s="7">
        <f t="shared" si="138"/>
        <v>5000</v>
      </c>
      <c r="H4471" s="6" t="str">
        <f t="shared" si="139"/>
        <v>Mar</v>
      </c>
      <c r="I4471" s="5">
        <f>YEAR(SALES!$A4471)</f>
        <v>2024</v>
      </c>
    </row>
    <row r="4472" spans="1:9" x14ac:dyDescent="0.35">
      <c r="A4472" s="5" t="s">
        <v>4333</v>
      </c>
      <c r="B4472" s="5" t="s">
        <v>4332</v>
      </c>
      <c r="C4472" s="5" t="s">
        <v>15</v>
      </c>
      <c r="D4472" s="5" t="s">
        <v>104</v>
      </c>
      <c r="E4472" s="5">
        <v>9</v>
      </c>
      <c r="F4472" s="5" cm="1">
        <f t="array" ref="F4472">_xlfn.XLOOKUP(SALES!$D4472,TRIM(Table5[PRODUCTS]),Table5[SELLING PRICE])</f>
        <v>2500</v>
      </c>
      <c r="G4472" s="5">
        <f t="shared" si="138"/>
        <v>22500</v>
      </c>
      <c r="H4472" s="6" t="str">
        <f t="shared" si="139"/>
        <v>Mar</v>
      </c>
      <c r="I4472" s="5">
        <f>YEAR(SALES!$A4472)</f>
        <v>2024</v>
      </c>
    </row>
    <row r="4473" spans="1:9" x14ac:dyDescent="0.35">
      <c r="A4473" s="7" t="s">
        <v>4258</v>
      </c>
      <c r="B4473" s="7" t="s">
        <v>4262</v>
      </c>
      <c r="C4473" s="7" t="s">
        <v>15</v>
      </c>
      <c r="D4473" s="7" t="s">
        <v>104</v>
      </c>
      <c r="E4473" s="7">
        <v>1</v>
      </c>
      <c r="F4473" s="7" cm="1">
        <f t="array" ref="F4473">_xlfn.XLOOKUP(SALES!$D4473,TRIM(Table5[PRODUCTS]),Table5[SELLING PRICE])</f>
        <v>2500</v>
      </c>
      <c r="G4473" s="7">
        <f t="shared" si="138"/>
        <v>2500</v>
      </c>
      <c r="H4473" s="6" t="str">
        <f t="shared" si="139"/>
        <v>Mar</v>
      </c>
      <c r="I4473" s="7">
        <f>YEAR(SALES!$A4473)</f>
        <v>2024</v>
      </c>
    </row>
    <row r="4474" spans="1:9" x14ac:dyDescent="0.35">
      <c r="A4474" s="5" t="s">
        <v>4258</v>
      </c>
      <c r="B4474" s="5" t="s">
        <v>4259</v>
      </c>
      <c r="C4474" s="5" t="s">
        <v>15</v>
      </c>
      <c r="D4474" s="5" t="s">
        <v>104</v>
      </c>
      <c r="E4474" s="5">
        <v>10</v>
      </c>
      <c r="F4474" s="5" cm="1">
        <f t="array" ref="F4474">_xlfn.XLOOKUP(SALES!$D4474,TRIM(Table5[PRODUCTS]),Table5[SELLING PRICE])</f>
        <v>2500</v>
      </c>
      <c r="G4474" s="5">
        <f t="shared" si="138"/>
        <v>25000</v>
      </c>
      <c r="H4474" s="6" t="str">
        <f t="shared" si="139"/>
        <v>Mar</v>
      </c>
      <c r="I4474" s="5">
        <f>YEAR(SALES!$A4474)</f>
        <v>2024</v>
      </c>
    </row>
    <row r="4475" spans="1:9" x14ac:dyDescent="0.35">
      <c r="A4475" s="7" t="s">
        <v>4189</v>
      </c>
      <c r="B4475" s="7" t="s">
        <v>4191</v>
      </c>
      <c r="C4475" s="7" t="s">
        <v>15</v>
      </c>
      <c r="D4475" s="7" t="s">
        <v>104</v>
      </c>
      <c r="E4475" s="7">
        <v>13</v>
      </c>
      <c r="F4475" s="7" cm="1">
        <f t="array" ref="F4475">_xlfn.XLOOKUP(SALES!$D4475,TRIM(Table5[PRODUCTS]),Table5[SELLING PRICE])</f>
        <v>2500</v>
      </c>
      <c r="G4475" s="7">
        <f t="shared" si="138"/>
        <v>32500</v>
      </c>
      <c r="H4475" s="6" t="str">
        <f t="shared" si="139"/>
        <v>Mar</v>
      </c>
      <c r="I4475" s="5">
        <f>YEAR(SALES!$A4475)</f>
        <v>2024</v>
      </c>
    </row>
    <row r="4476" spans="1:9" x14ac:dyDescent="0.35">
      <c r="A4476" s="5" t="s">
        <v>4065</v>
      </c>
      <c r="B4476" s="5" t="s">
        <v>4066</v>
      </c>
      <c r="C4476" s="5" t="s">
        <v>15</v>
      </c>
      <c r="D4476" s="5" t="s">
        <v>104</v>
      </c>
      <c r="E4476" s="5">
        <v>14</v>
      </c>
      <c r="F4476" s="5" cm="1">
        <f t="array" ref="F4476">_xlfn.XLOOKUP(SALES!$D4476,TRIM(Table5[PRODUCTS]),Table5[SELLING PRICE])</f>
        <v>2500</v>
      </c>
      <c r="G4476" s="5">
        <f t="shared" si="138"/>
        <v>35000</v>
      </c>
      <c r="H4476" s="6" t="str">
        <f t="shared" si="139"/>
        <v>Apr</v>
      </c>
      <c r="I4476" s="5">
        <f>YEAR(SALES!$A4476)</f>
        <v>2024</v>
      </c>
    </row>
    <row r="4477" spans="1:9" x14ac:dyDescent="0.35">
      <c r="A4477" s="7" t="s">
        <v>4043</v>
      </c>
      <c r="B4477" s="7" t="s">
        <v>4046</v>
      </c>
      <c r="C4477" s="7" t="s">
        <v>15</v>
      </c>
      <c r="D4477" s="7" t="s">
        <v>104</v>
      </c>
      <c r="E4477" s="7">
        <v>4</v>
      </c>
      <c r="F4477" s="7" cm="1">
        <f t="array" ref="F4477">_xlfn.XLOOKUP(SALES!$D4477,TRIM(Table5[PRODUCTS]),Table5[SELLING PRICE])</f>
        <v>2500</v>
      </c>
      <c r="G4477" s="7">
        <f t="shared" si="138"/>
        <v>10000</v>
      </c>
      <c r="H4477" s="6" t="str">
        <f t="shared" si="139"/>
        <v>Apr</v>
      </c>
      <c r="I4477" s="5">
        <f>YEAR(SALES!$A4477)</f>
        <v>2024</v>
      </c>
    </row>
    <row r="4478" spans="1:9" x14ac:dyDescent="0.35">
      <c r="A4478" s="5" t="s">
        <v>4015</v>
      </c>
      <c r="B4478" s="5" t="s">
        <v>4014</v>
      </c>
      <c r="C4478" s="5" t="s">
        <v>15</v>
      </c>
      <c r="D4478" s="5" t="s">
        <v>104</v>
      </c>
      <c r="E4478" s="5">
        <v>11</v>
      </c>
      <c r="F4478" s="5" cm="1">
        <f t="array" ref="F4478">_xlfn.XLOOKUP(SALES!$D4478,TRIM(Table5[PRODUCTS]),Table5[SELLING PRICE])</f>
        <v>2500</v>
      </c>
      <c r="G4478" s="5">
        <f t="shared" si="138"/>
        <v>27500</v>
      </c>
      <c r="H4478" s="6" t="str">
        <f t="shared" si="139"/>
        <v>Apr</v>
      </c>
      <c r="I4478" s="5">
        <f>YEAR(SALES!$A4478)</f>
        <v>2024</v>
      </c>
    </row>
    <row r="4479" spans="1:9" x14ac:dyDescent="0.35">
      <c r="A4479" s="7" t="s">
        <v>3892</v>
      </c>
      <c r="B4479" s="7" t="s">
        <v>3899</v>
      </c>
      <c r="C4479" s="7" t="s">
        <v>15</v>
      </c>
      <c r="D4479" s="7" t="s">
        <v>104</v>
      </c>
      <c r="E4479" s="7">
        <v>7</v>
      </c>
      <c r="F4479" s="7" cm="1">
        <f t="array" ref="F4479">_xlfn.XLOOKUP(SALES!$D4479,TRIM(Table5[PRODUCTS]),Table5[SELLING PRICE])</f>
        <v>2500</v>
      </c>
      <c r="G4479" s="7">
        <f t="shared" si="138"/>
        <v>17500</v>
      </c>
      <c r="H4479" s="6" t="str">
        <f t="shared" si="139"/>
        <v>May</v>
      </c>
      <c r="I4479" s="7">
        <f>YEAR(SALES!$A4479)</f>
        <v>2024</v>
      </c>
    </row>
    <row r="4480" spans="1:9" x14ac:dyDescent="0.35">
      <c r="A4480" s="5" t="s">
        <v>3858</v>
      </c>
      <c r="B4480" s="5" t="s">
        <v>3857</v>
      </c>
      <c r="C4480" s="5" t="s">
        <v>15</v>
      </c>
      <c r="D4480" s="5" t="s">
        <v>104</v>
      </c>
      <c r="E4480" s="5">
        <v>6</v>
      </c>
      <c r="F4480" s="5" cm="1">
        <f t="array" ref="F4480">_xlfn.XLOOKUP(SALES!$D4480,TRIM(Table5[PRODUCTS]),Table5[SELLING PRICE])</f>
        <v>2500</v>
      </c>
      <c r="G4480" s="5">
        <f t="shared" si="138"/>
        <v>15000</v>
      </c>
      <c r="H4480" s="6" t="str">
        <f t="shared" si="139"/>
        <v>May</v>
      </c>
      <c r="I4480" s="5">
        <f>YEAR(SALES!$A4480)</f>
        <v>2024</v>
      </c>
    </row>
    <row r="4481" spans="1:9" x14ac:dyDescent="0.35">
      <c r="A4481" s="7" t="s">
        <v>3842</v>
      </c>
      <c r="B4481" s="7" t="s">
        <v>3845</v>
      </c>
      <c r="C4481" s="7" t="s">
        <v>15</v>
      </c>
      <c r="D4481" s="7" t="s">
        <v>104</v>
      </c>
      <c r="E4481" s="7">
        <v>9</v>
      </c>
      <c r="F4481" s="7" cm="1">
        <f t="array" ref="F4481">_xlfn.XLOOKUP(SALES!$D4481,TRIM(Table5[PRODUCTS]),Table5[SELLING PRICE])</f>
        <v>2500</v>
      </c>
      <c r="G4481" s="7">
        <f t="shared" si="138"/>
        <v>22500</v>
      </c>
      <c r="H4481" s="6" t="str">
        <f t="shared" si="139"/>
        <v>May</v>
      </c>
      <c r="I4481" s="5">
        <f>YEAR(SALES!$A4481)</f>
        <v>2024</v>
      </c>
    </row>
    <row r="4482" spans="1:9" x14ac:dyDescent="0.35">
      <c r="A4482" s="5" t="s">
        <v>3838</v>
      </c>
      <c r="B4482" s="5" t="s">
        <v>3839</v>
      </c>
      <c r="C4482" s="5" t="s">
        <v>15</v>
      </c>
      <c r="D4482" s="5" t="s">
        <v>104</v>
      </c>
      <c r="E4482" s="5">
        <v>15</v>
      </c>
      <c r="F4482" s="5" cm="1">
        <f t="array" ref="F4482">_xlfn.XLOOKUP(SALES!$D4482,TRIM(Table5[PRODUCTS]),Table5[SELLING PRICE])</f>
        <v>2500</v>
      </c>
      <c r="G4482" s="5">
        <f t="shared" ref="G4482:G4545" si="140">PRODUCT(E4482:F4482)</f>
        <v>37500</v>
      </c>
      <c r="H4482" s="6" t="str">
        <f t="shared" ref="H4482:H4545" si="141">TEXT(A4482, "mmm")</f>
        <v>May</v>
      </c>
      <c r="I4482" s="5">
        <f>YEAR(SALES!$A4482)</f>
        <v>2024</v>
      </c>
    </row>
    <row r="4483" spans="1:9" x14ac:dyDescent="0.35">
      <c r="A4483" s="7" t="s">
        <v>3611</v>
      </c>
      <c r="B4483" s="7" t="s">
        <v>3614</v>
      </c>
      <c r="C4483" s="7" t="s">
        <v>15</v>
      </c>
      <c r="D4483" s="7" t="s">
        <v>104</v>
      </c>
      <c r="E4483" s="7">
        <v>6</v>
      </c>
      <c r="F4483" s="7" cm="1">
        <f t="array" ref="F4483">_xlfn.XLOOKUP(SALES!$D4483,TRIM(Table5[PRODUCTS]),Table5[SELLING PRICE])</f>
        <v>2500</v>
      </c>
      <c r="G4483" s="7">
        <f t="shared" si="140"/>
        <v>15000</v>
      </c>
      <c r="H4483" s="6" t="str">
        <f t="shared" si="141"/>
        <v>Jun</v>
      </c>
      <c r="I4483" s="5">
        <f>YEAR(SALES!$A4483)</f>
        <v>2024</v>
      </c>
    </row>
    <row r="4484" spans="1:9" x14ac:dyDescent="0.35">
      <c r="A4484" s="5" t="s">
        <v>3513</v>
      </c>
      <c r="B4484" s="5" t="s">
        <v>3514</v>
      </c>
      <c r="C4484" s="5" t="s">
        <v>15</v>
      </c>
      <c r="D4484" s="5" t="s">
        <v>104</v>
      </c>
      <c r="E4484" s="5">
        <v>13</v>
      </c>
      <c r="F4484" s="5" cm="1">
        <f t="array" ref="F4484">_xlfn.XLOOKUP(SALES!$D4484,TRIM(Table5[PRODUCTS]),Table5[SELLING PRICE])</f>
        <v>2500</v>
      </c>
      <c r="G4484" s="5">
        <f t="shared" si="140"/>
        <v>32500</v>
      </c>
      <c r="H4484" s="6" t="str">
        <f t="shared" si="141"/>
        <v>Jul</v>
      </c>
      <c r="I4484" s="5">
        <f>YEAR(SALES!$A4484)</f>
        <v>2024</v>
      </c>
    </row>
    <row r="4485" spans="1:9" x14ac:dyDescent="0.35">
      <c r="A4485" s="7" t="s">
        <v>3394</v>
      </c>
      <c r="B4485" s="7" t="s">
        <v>3397</v>
      </c>
      <c r="C4485" s="7" t="s">
        <v>15</v>
      </c>
      <c r="D4485" s="7" t="s">
        <v>104</v>
      </c>
      <c r="E4485" s="7">
        <v>7</v>
      </c>
      <c r="F4485" s="7" cm="1">
        <f t="array" ref="F4485">_xlfn.XLOOKUP(SALES!$D4485,TRIM(Table5[PRODUCTS]),Table5[SELLING PRICE])</f>
        <v>2500</v>
      </c>
      <c r="G4485" s="7">
        <f t="shared" si="140"/>
        <v>17500</v>
      </c>
      <c r="H4485" s="6" t="str">
        <f t="shared" si="141"/>
        <v>Aug</v>
      </c>
      <c r="I4485" s="7">
        <f>YEAR(SALES!$A4485)</f>
        <v>2024</v>
      </c>
    </row>
    <row r="4486" spans="1:9" x14ac:dyDescent="0.35">
      <c r="A4486" s="5" t="s">
        <v>3375</v>
      </c>
      <c r="B4486" s="5" t="s">
        <v>3377</v>
      </c>
      <c r="C4486" s="5" t="s">
        <v>15</v>
      </c>
      <c r="D4486" s="5" t="s">
        <v>104</v>
      </c>
      <c r="E4486" s="5">
        <v>14</v>
      </c>
      <c r="F4486" s="5" cm="1">
        <f t="array" ref="F4486">_xlfn.XLOOKUP(SALES!$D4486,TRIM(Table5[PRODUCTS]),Table5[SELLING PRICE])</f>
        <v>2500</v>
      </c>
      <c r="G4486" s="5">
        <f t="shared" si="140"/>
        <v>35000</v>
      </c>
      <c r="H4486" s="6" t="str">
        <f t="shared" si="141"/>
        <v>Aug</v>
      </c>
      <c r="I4486" s="5">
        <f>YEAR(SALES!$A4486)</f>
        <v>2024</v>
      </c>
    </row>
    <row r="4487" spans="1:9" x14ac:dyDescent="0.35">
      <c r="A4487" s="7" t="s">
        <v>3355</v>
      </c>
      <c r="B4487" s="7" t="s">
        <v>3354</v>
      </c>
      <c r="C4487" s="7" t="s">
        <v>15</v>
      </c>
      <c r="D4487" s="7" t="s">
        <v>104</v>
      </c>
      <c r="E4487" s="7">
        <v>1</v>
      </c>
      <c r="F4487" s="7" cm="1">
        <f t="array" ref="F4487">_xlfn.XLOOKUP(SALES!$D4487,TRIM(Table5[PRODUCTS]),Table5[SELLING PRICE])</f>
        <v>2500</v>
      </c>
      <c r="G4487" s="7">
        <f t="shared" si="140"/>
        <v>2500</v>
      </c>
      <c r="H4487" s="6" t="str">
        <f t="shared" si="141"/>
        <v>Aug</v>
      </c>
      <c r="I4487" s="5">
        <f>YEAR(SALES!$A4487)</f>
        <v>2024</v>
      </c>
    </row>
    <row r="4488" spans="1:9" x14ac:dyDescent="0.35">
      <c r="A4488" s="5" t="s">
        <v>3296</v>
      </c>
      <c r="B4488" s="5" t="s">
        <v>3301</v>
      </c>
      <c r="C4488" s="5" t="s">
        <v>15</v>
      </c>
      <c r="D4488" s="5" t="s">
        <v>104</v>
      </c>
      <c r="E4488" s="5">
        <v>11</v>
      </c>
      <c r="F4488" s="5" cm="1">
        <f t="array" ref="F4488">_xlfn.XLOOKUP(SALES!$D4488,TRIM(Table5[PRODUCTS]),Table5[SELLING PRICE])</f>
        <v>2500</v>
      </c>
      <c r="G4488" s="5">
        <f t="shared" si="140"/>
        <v>27500</v>
      </c>
      <c r="H4488" s="6" t="str">
        <f t="shared" si="141"/>
        <v>Aug</v>
      </c>
      <c r="I4488" s="5">
        <f>YEAR(SALES!$A4488)</f>
        <v>2024</v>
      </c>
    </row>
    <row r="4489" spans="1:9" x14ac:dyDescent="0.35">
      <c r="A4489" s="7" t="s">
        <v>3253</v>
      </c>
      <c r="B4489" s="7" t="s">
        <v>3254</v>
      </c>
      <c r="C4489" s="7" t="s">
        <v>15</v>
      </c>
      <c r="D4489" s="7" t="s">
        <v>104</v>
      </c>
      <c r="E4489" s="7">
        <v>13</v>
      </c>
      <c r="F4489" s="7" cm="1">
        <f t="array" ref="F4489">_xlfn.XLOOKUP(SALES!$D4489,TRIM(Table5[PRODUCTS]),Table5[SELLING PRICE])</f>
        <v>2500</v>
      </c>
      <c r="G4489" s="7">
        <f t="shared" si="140"/>
        <v>32500</v>
      </c>
      <c r="H4489" s="6" t="str">
        <f t="shared" si="141"/>
        <v>Aug</v>
      </c>
      <c r="I4489" s="5">
        <f>YEAR(SALES!$A4489)</f>
        <v>2024</v>
      </c>
    </row>
    <row r="4490" spans="1:9" x14ac:dyDescent="0.35">
      <c r="A4490" s="5" t="s">
        <v>3170</v>
      </c>
      <c r="B4490" s="5" t="s">
        <v>3173</v>
      </c>
      <c r="C4490" s="5" t="s">
        <v>15</v>
      </c>
      <c r="D4490" s="5" t="s">
        <v>104</v>
      </c>
      <c r="E4490" s="5">
        <v>3</v>
      </c>
      <c r="F4490" s="5" cm="1">
        <f t="array" ref="F4490">_xlfn.XLOOKUP(SALES!$D4490,TRIM(Table5[PRODUCTS]),Table5[SELLING PRICE])</f>
        <v>2500</v>
      </c>
      <c r="G4490" s="5">
        <f t="shared" si="140"/>
        <v>7500</v>
      </c>
      <c r="H4490" s="6" t="str">
        <f t="shared" si="141"/>
        <v>Sept</v>
      </c>
      <c r="I4490" s="5">
        <f>YEAR(SALES!$A4490)</f>
        <v>2024</v>
      </c>
    </row>
    <row r="4491" spans="1:9" x14ac:dyDescent="0.35">
      <c r="A4491" s="7" t="s">
        <v>3087</v>
      </c>
      <c r="B4491" s="7" t="s">
        <v>3088</v>
      </c>
      <c r="C4491" s="7" t="s">
        <v>15</v>
      </c>
      <c r="D4491" s="7" t="s">
        <v>104</v>
      </c>
      <c r="E4491" s="7">
        <v>2</v>
      </c>
      <c r="F4491" s="7" cm="1">
        <f t="array" ref="F4491">_xlfn.XLOOKUP(SALES!$D4491,TRIM(Table5[PRODUCTS]),Table5[SELLING PRICE])</f>
        <v>2500</v>
      </c>
      <c r="G4491" s="7">
        <f t="shared" si="140"/>
        <v>5000</v>
      </c>
      <c r="H4491" s="6" t="str">
        <f t="shared" si="141"/>
        <v>Sept</v>
      </c>
      <c r="I4491" s="7">
        <f>YEAR(SALES!$A4491)</f>
        <v>2024</v>
      </c>
    </row>
    <row r="4492" spans="1:9" x14ac:dyDescent="0.35">
      <c r="A4492" s="5" t="s">
        <v>3061</v>
      </c>
      <c r="B4492" s="5" t="s">
        <v>3066</v>
      </c>
      <c r="C4492" s="5" t="s">
        <v>15</v>
      </c>
      <c r="D4492" s="5" t="s">
        <v>104</v>
      </c>
      <c r="E4492" s="5">
        <v>14</v>
      </c>
      <c r="F4492" s="5" cm="1">
        <f t="array" ref="F4492">_xlfn.XLOOKUP(SALES!$D4492,TRIM(Table5[PRODUCTS]),Table5[SELLING PRICE])</f>
        <v>2500</v>
      </c>
      <c r="G4492" s="5">
        <f t="shared" si="140"/>
        <v>35000</v>
      </c>
      <c r="H4492" s="6" t="str">
        <f t="shared" si="141"/>
        <v>Sept</v>
      </c>
      <c r="I4492" s="5">
        <f>YEAR(SALES!$A4492)</f>
        <v>2024</v>
      </c>
    </row>
    <row r="4493" spans="1:9" x14ac:dyDescent="0.35">
      <c r="A4493" s="7" t="s">
        <v>3051</v>
      </c>
      <c r="B4493" s="7" t="s">
        <v>3050</v>
      </c>
      <c r="C4493" s="7" t="s">
        <v>15</v>
      </c>
      <c r="D4493" s="7" t="s">
        <v>104</v>
      </c>
      <c r="E4493" s="7">
        <v>4</v>
      </c>
      <c r="F4493" s="7" cm="1">
        <f t="array" ref="F4493">_xlfn.XLOOKUP(SALES!$D4493,TRIM(Table5[PRODUCTS]),Table5[SELLING PRICE])</f>
        <v>2500</v>
      </c>
      <c r="G4493" s="7">
        <f t="shared" si="140"/>
        <v>10000</v>
      </c>
      <c r="H4493" s="6" t="str">
        <f t="shared" si="141"/>
        <v>Sept</v>
      </c>
      <c r="I4493" s="5">
        <f>YEAR(SALES!$A4493)</f>
        <v>2024</v>
      </c>
    </row>
    <row r="4494" spans="1:9" x14ac:dyDescent="0.35">
      <c r="A4494" s="5" t="s">
        <v>3043</v>
      </c>
      <c r="B4494" s="5" t="s">
        <v>3044</v>
      </c>
      <c r="C4494" s="5" t="s">
        <v>15</v>
      </c>
      <c r="D4494" s="5" t="s">
        <v>104</v>
      </c>
      <c r="E4494" s="5">
        <v>12</v>
      </c>
      <c r="F4494" s="5" cm="1">
        <f t="array" ref="F4494">_xlfn.XLOOKUP(SALES!$D4494,TRIM(Table5[PRODUCTS]),Table5[SELLING PRICE])</f>
        <v>2500</v>
      </c>
      <c r="G4494" s="5">
        <f t="shared" si="140"/>
        <v>30000</v>
      </c>
      <c r="H4494" s="6" t="str">
        <f t="shared" si="141"/>
        <v>Sept</v>
      </c>
      <c r="I4494" s="5">
        <f>YEAR(SALES!$A4494)</f>
        <v>2024</v>
      </c>
    </row>
    <row r="4495" spans="1:9" x14ac:dyDescent="0.35">
      <c r="A4495" s="7" t="s">
        <v>2967</v>
      </c>
      <c r="B4495" s="7" t="s">
        <v>2969</v>
      </c>
      <c r="C4495" s="7" t="s">
        <v>15</v>
      </c>
      <c r="D4495" s="7" t="s">
        <v>104</v>
      </c>
      <c r="E4495" s="7">
        <v>15</v>
      </c>
      <c r="F4495" s="7" cm="1">
        <f t="array" ref="F4495">_xlfn.XLOOKUP(SALES!$D4495,TRIM(Table5[PRODUCTS]),Table5[SELLING PRICE])</f>
        <v>2500</v>
      </c>
      <c r="G4495" s="7">
        <f t="shared" si="140"/>
        <v>37500</v>
      </c>
      <c r="H4495" s="6" t="str">
        <f t="shared" si="141"/>
        <v>Oct</v>
      </c>
      <c r="I4495" s="5">
        <f>YEAR(SALES!$A4495)</f>
        <v>2024</v>
      </c>
    </row>
    <row r="4496" spans="1:9" x14ac:dyDescent="0.35">
      <c r="A4496" s="5" t="s">
        <v>2941</v>
      </c>
      <c r="B4496" s="5" t="s">
        <v>2948</v>
      </c>
      <c r="C4496" s="5" t="s">
        <v>15</v>
      </c>
      <c r="D4496" s="5" t="s">
        <v>104</v>
      </c>
      <c r="E4496" s="5">
        <v>2</v>
      </c>
      <c r="F4496" s="5" cm="1">
        <f t="array" ref="F4496">_xlfn.XLOOKUP(SALES!$D4496,TRIM(Table5[PRODUCTS]),Table5[SELLING PRICE])</f>
        <v>2500</v>
      </c>
      <c r="G4496" s="5">
        <f t="shared" si="140"/>
        <v>5000</v>
      </c>
      <c r="H4496" s="6" t="str">
        <f t="shared" si="141"/>
        <v>Oct</v>
      </c>
      <c r="I4496" s="5">
        <f>YEAR(SALES!$A4496)</f>
        <v>2024</v>
      </c>
    </row>
    <row r="4497" spans="1:9" x14ac:dyDescent="0.35">
      <c r="A4497" s="7" t="s">
        <v>2918</v>
      </c>
      <c r="B4497" s="7" t="s">
        <v>2917</v>
      </c>
      <c r="C4497" s="7" t="s">
        <v>15</v>
      </c>
      <c r="D4497" s="7" t="s">
        <v>104</v>
      </c>
      <c r="E4497" s="7">
        <v>7</v>
      </c>
      <c r="F4497" s="7" cm="1">
        <f t="array" ref="F4497">_xlfn.XLOOKUP(SALES!$D4497,TRIM(Table5[PRODUCTS]),Table5[SELLING PRICE])</f>
        <v>2500</v>
      </c>
      <c r="G4497" s="7">
        <f t="shared" si="140"/>
        <v>17500</v>
      </c>
      <c r="H4497" s="6" t="str">
        <f t="shared" si="141"/>
        <v>Oct</v>
      </c>
      <c r="I4497" s="7">
        <f>YEAR(SALES!$A4497)</f>
        <v>2024</v>
      </c>
    </row>
    <row r="4498" spans="1:9" x14ac:dyDescent="0.35">
      <c r="A4498" s="5" t="s">
        <v>2815</v>
      </c>
      <c r="B4498" s="5" t="s">
        <v>2820</v>
      </c>
      <c r="C4498" s="5" t="s">
        <v>15</v>
      </c>
      <c r="D4498" s="5" t="s">
        <v>104</v>
      </c>
      <c r="E4498" s="5">
        <v>11</v>
      </c>
      <c r="F4498" s="5" cm="1">
        <f t="array" ref="F4498">_xlfn.XLOOKUP(SALES!$D4498,TRIM(Table5[PRODUCTS]),Table5[SELLING PRICE])</f>
        <v>2500</v>
      </c>
      <c r="G4498" s="5">
        <f t="shared" si="140"/>
        <v>27500</v>
      </c>
      <c r="H4498" s="6" t="str">
        <f t="shared" si="141"/>
        <v>Oct</v>
      </c>
      <c r="I4498" s="5">
        <f>YEAR(SALES!$A4498)</f>
        <v>2024</v>
      </c>
    </row>
    <row r="4499" spans="1:9" x14ac:dyDescent="0.35">
      <c r="A4499" s="7" t="s">
        <v>2815</v>
      </c>
      <c r="B4499" s="7" t="s">
        <v>2814</v>
      </c>
      <c r="C4499" s="7" t="s">
        <v>15</v>
      </c>
      <c r="D4499" s="7" t="s">
        <v>104</v>
      </c>
      <c r="E4499" s="7">
        <v>10</v>
      </c>
      <c r="F4499" s="7" cm="1">
        <f t="array" ref="F4499">_xlfn.XLOOKUP(SALES!$D4499,TRIM(Table5[PRODUCTS]),Table5[SELLING PRICE])</f>
        <v>2500</v>
      </c>
      <c r="G4499" s="7">
        <f t="shared" si="140"/>
        <v>25000</v>
      </c>
      <c r="H4499" s="6" t="str">
        <f t="shared" si="141"/>
        <v>Oct</v>
      </c>
      <c r="I4499" s="5">
        <f>YEAR(SALES!$A4499)</f>
        <v>2024</v>
      </c>
    </row>
    <row r="4500" spans="1:9" x14ac:dyDescent="0.35">
      <c r="A4500" s="5" t="s">
        <v>2799</v>
      </c>
      <c r="B4500" s="5" t="s">
        <v>2806</v>
      </c>
      <c r="C4500" s="5" t="s">
        <v>15</v>
      </c>
      <c r="D4500" s="5" t="s">
        <v>104</v>
      </c>
      <c r="E4500" s="5">
        <v>9</v>
      </c>
      <c r="F4500" s="5" cm="1">
        <f t="array" ref="F4500">_xlfn.XLOOKUP(SALES!$D4500,TRIM(Table5[PRODUCTS]),Table5[SELLING PRICE])</f>
        <v>2500</v>
      </c>
      <c r="G4500" s="5">
        <f t="shared" si="140"/>
        <v>22500</v>
      </c>
      <c r="H4500" s="6" t="str">
        <f t="shared" si="141"/>
        <v>Nov</v>
      </c>
      <c r="I4500" s="5">
        <f>YEAR(SALES!$A4500)</f>
        <v>2024</v>
      </c>
    </row>
    <row r="4501" spans="1:9" x14ac:dyDescent="0.35">
      <c r="A4501" s="7" t="s">
        <v>2735</v>
      </c>
      <c r="B4501" s="7" t="s">
        <v>2738</v>
      </c>
      <c r="C4501" s="7" t="s">
        <v>15</v>
      </c>
      <c r="D4501" s="7" t="s">
        <v>104</v>
      </c>
      <c r="E4501" s="7">
        <v>12</v>
      </c>
      <c r="F4501" s="7" cm="1">
        <f t="array" ref="F4501">_xlfn.XLOOKUP(SALES!$D4501,TRIM(Table5[PRODUCTS]),Table5[SELLING PRICE])</f>
        <v>2500</v>
      </c>
      <c r="G4501" s="7">
        <f t="shared" si="140"/>
        <v>30000</v>
      </c>
      <c r="H4501" s="6" t="str">
        <f t="shared" si="141"/>
        <v>Nov</v>
      </c>
      <c r="I4501" s="5">
        <f>YEAR(SALES!$A4501)</f>
        <v>2024</v>
      </c>
    </row>
    <row r="4502" spans="1:9" x14ac:dyDescent="0.35">
      <c r="A4502" s="5" t="s">
        <v>2714</v>
      </c>
      <c r="B4502" s="5" t="s">
        <v>2715</v>
      </c>
      <c r="C4502" s="5" t="s">
        <v>15</v>
      </c>
      <c r="D4502" s="5" t="s">
        <v>104</v>
      </c>
      <c r="E4502" s="5">
        <v>9</v>
      </c>
      <c r="F4502" s="5" cm="1">
        <f t="array" ref="F4502">_xlfn.XLOOKUP(SALES!$D4502,TRIM(Table5[PRODUCTS]),Table5[SELLING PRICE])</f>
        <v>2500</v>
      </c>
      <c r="G4502" s="5">
        <f t="shared" si="140"/>
        <v>22500</v>
      </c>
      <c r="H4502" s="6" t="str">
        <f t="shared" si="141"/>
        <v>Nov</v>
      </c>
      <c r="I4502" s="5">
        <f>YEAR(SALES!$A4502)</f>
        <v>2024</v>
      </c>
    </row>
    <row r="4503" spans="1:9" x14ac:dyDescent="0.35">
      <c r="A4503" s="7" t="s">
        <v>2651</v>
      </c>
      <c r="B4503" s="7" t="s">
        <v>2659</v>
      </c>
      <c r="C4503" s="7" t="s">
        <v>15</v>
      </c>
      <c r="D4503" s="7" t="s">
        <v>104</v>
      </c>
      <c r="E4503" s="7">
        <v>6</v>
      </c>
      <c r="F4503" s="7" cm="1">
        <f t="array" ref="F4503">_xlfn.XLOOKUP(SALES!$D4503,TRIM(Table5[PRODUCTS]),Table5[SELLING PRICE])</f>
        <v>2500</v>
      </c>
      <c r="G4503" s="7">
        <f t="shared" si="140"/>
        <v>15000</v>
      </c>
      <c r="H4503" s="6" t="str">
        <f t="shared" si="141"/>
        <v>Nov</v>
      </c>
      <c r="I4503" s="7">
        <f>YEAR(SALES!$A4503)</f>
        <v>2024</v>
      </c>
    </row>
    <row r="4504" spans="1:9" x14ac:dyDescent="0.35">
      <c r="A4504" s="5" t="s">
        <v>2559</v>
      </c>
      <c r="B4504" s="5" t="s">
        <v>2558</v>
      </c>
      <c r="C4504" s="5" t="s">
        <v>15</v>
      </c>
      <c r="D4504" s="5" t="s">
        <v>104</v>
      </c>
      <c r="E4504" s="5">
        <v>9</v>
      </c>
      <c r="F4504" s="5" cm="1">
        <f t="array" ref="F4504">_xlfn.XLOOKUP(SALES!$D4504,TRIM(Table5[PRODUCTS]),Table5[SELLING PRICE])</f>
        <v>2500</v>
      </c>
      <c r="G4504" s="5">
        <f t="shared" si="140"/>
        <v>22500</v>
      </c>
      <c r="H4504" s="6" t="str">
        <f t="shared" si="141"/>
        <v>Dec</v>
      </c>
      <c r="I4504" s="5">
        <f>YEAR(SALES!$A4504)</f>
        <v>2024</v>
      </c>
    </row>
    <row r="4505" spans="1:9" x14ac:dyDescent="0.35">
      <c r="A4505" s="7" t="s">
        <v>2554</v>
      </c>
      <c r="B4505" s="7" t="s">
        <v>2557</v>
      </c>
      <c r="C4505" s="7" t="s">
        <v>15</v>
      </c>
      <c r="D4505" s="7" t="s">
        <v>104</v>
      </c>
      <c r="E4505" s="7">
        <v>15</v>
      </c>
      <c r="F4505" s="7" cm="1">
        <f t="array" ref="F4505">_xlfn.XLOOKUP(SALES!$D4505,TRIM(Table5[PRODUCTS]),Table5[SELLING PRICE])</f>
        <v>2500</v>
      </c>
      <c r="G4505" s="7">
        <f t="shared" si="140"/>
        <v>37500</v>
      </c>
      <c r="H4505" s="6" t="str">
        <f t="shared" si="141"/>
        <v>Dec</v>
      </c>
      <c r="I4505" s="5">
        <f>YEAR(SALES!$A4505)</f>
        <v>2024</v>
      </c>
    </row>
    <row r="4506" spans="1:9" x14ac:dyDescent="0.35">
      <c r="A4506" s="5" t="s">
        <v>2514</v>
      </c>
      <c r="B4506" s="5" t="s">
        <v>2517</v>
      </c>
      <c r="C4506" s="5" t="s">
        <v>15</v>
      </c>
      <c r="D4506" s="5" t="s">
        <v>104</v>
      </c>
      <c r="E4506" s="5">
        <v>15</v>
      </c>
      <c r="F4506" s="5" cm="1">
        <f t="array" ref="F4506">_xlfn.XLOOKUP(SALES!$D4506,TRIM(Table5[PRODUCTS]),Table5[SELLING PRICE])</f>
        <v>2500</v>
      </c>
      <c r="G4506" s="5">
        <f t="shared" si="140"/>
        <v>37500</v>
      </c>
      <c r="H4506" s="6" t="str">
        <f t="shared" si="141"/>
        <v>Dec</v>
      </c>
      <c r="I4506" s="5">
        <f>YEAR(SALES!$A4506)</f>
        <v>2024</v>
      </c>
    </row>
    <row r="4507" spans="1:9" x14ac:dyDescent="0.35">
      <c r="A4507" s="7" t="s">
        <v>2507</v>
      </c>
      <c r="B4507" s="7" t="s">
        <v>2506</v>
      </c>
      <c r="C4507" s="7" t="s">
        <v>15</v>
      </c>
      <c r="D4507" s="7" t="s">
        <v>104</v>
      </c>
      <c r="E4507" s="7">
        <v>11</v>
      </c>
      <c r="F4507" s="7" cm="1">
        <f t="array" ref="F4507">_xlfn.XLOOKUP(SALES!$D4507,TRIM(Table5[PRODUCTS]),Table5[SELLING PRICE])</f>
        <v>2500</v>
      </c>
      <c r="G4507" s="7">
        <f t="shared" si="140"/>
        <v>27500</v>
      </c>
      <c r="H4507" s="6" t="str">
        <f t="shared" si="141"/>
        <v>Dec</v>
      </c>
      <c r="I4507" s="5">
        <f>YEAR(SALES!$A4507)</f>
        <v>2024</v>
      </c>
    </row>
    <row r="4508" spans="1:9" x14ac:dyDescent="0.35">
      <c r="A4508" s="5" t="s">
        <v>2491</v>
      </c>
      <c r="B4508" s="5" t="s">
        <v>2496</v>
      </c>
      <c r="C4508" s="5" t="s">
        <v>15</v>
      </c>
      <c r="D4508" s="5" t="s">
        <v>104</v>
      </c>
      <c r="E4508" s="5">
        <v>4</v>
      </c>
      <c r="F4508" s="5" cm="1">
        <f t="array" ref="F4508">_xlfn.XLOOKUP(SALES!$D4508,TRIM(Table5[PRODUCTS]),Table5[SELLING PRICE])</f>
        <v>2500</v>
      </c>
      <c r="G4508" s="5">
        <f t="shared" si="140"/>
        <v>10000</v>
      </c>
      <c r="H4508" s="6" t="str">
        <f t="shared" si="141"/>
        <v>Dec</v>
      </c>
      <c r="I4508" s="5">
        <f>YEAR(SALES!$A4508)</f>
        <v>2024</v>
      </c>
    </row>
    <row r="4509" spans="1:9" x14ac:dyDescent="0.35">
      <c r="A4509" s="7" t="s">
        <v>2451</v>
      </c>
      <c r="B4509" s="7" t="s">
        <v>2452</v>
      </c>
      <c r="C4509" s="7" t="s">
        <v>15</v>
      </c>
      <c r="D4509" s="7" t="s">
        <v>104</v>
      </c>
      <c r="E4509" s="7">
        <v>10</v>
      </c>
      <c r="F4509" s="7" cm="1">
        <f t="array" ref="F4509">_xlfn.XLOOKUP(SALES!$D4509,TRIM(Table5[PRODUCTS]),Table5[SELLING PRICE])</f>
        <v>2500</v>
      </c>
      <c r="G4509" s="7">
        <f t="shared" si="140"/>
        <v>25000</v>
      </c>
      <c r="H4509" s="6" t="str">
        <f t="shared" si="141"/>
        <v>Dec</v>
      </c>
      <c r="I4509" s="7">
        <f>YEAR(SALES!$A4509)</f>
        <v>2024</v>
      </c>
    </row>
    <row r="4510" spans="1:9" x14ac:dyDescent="0.35">
      <c r="A4510" s="5" t="s">
        <v>2451</v>
      </c>
      <c r="B4510" s="5" t="s">
        <v>2450</v>
      </c>
      <c r="C4510" s="5" t="s">
        <v>15</v>
      </c>
      <c r="D4510" s="5" t="s">
        <v>104</v>
      </c>
      <c r="E4510" s="5">
        <v>11</v>
      </c>
      <c r="F4510" s="5" cm="1">
        <f t="array" ref="F4510">_xlfn.XLOOKUP(SALES!$D4510,TRIM(Table5[PRODUCTS]),Table5[SELLING PRICE])</f>
        <v>2500</v>
      </c>
      <c r="G4510" s="5">
        <f t="shared" si="140"/>
        <v>27500</v>
      </c>
      <c r="H4510" s="6" t="str">
        <f t="shared" si="141"/>
        <v>Dec</v>
      </c>
      <c r="I4510" s="5">
        <f>YEAR(SALES!$A4510)</f>
        <v>2024</v>
      </c>
    </row>
    <row r="4511" spans="1:9" x14ac:dyDescent="0.35">
      <c r="A4511" s="7" t="s">
        <v>2400</v>
      </c>
      <c r="B4511" s="7" t="s">
        <v>2403</v>
      </c>
      <c r="C4511" s="7" t="s">
        <v>15</v>
      </c>
      <c r="D4511" s="7" t="s">
        <v>104</v>
      </c>
      <c r="E4511" s="7">
        <v>15</v>
      </c>
      <c r="F4511" s="7" cm="1">
        <f t="array" ref="F4511">_xlfn.XLOOKUP(SALES!$D4511,TRIM(Table5[PRODUCTS]),Table5[SELLING PRICE])</f>
        <v>2500</v>
      </c>
      <c r="G4511" s="7">
        <f t="shared" si="140"/>
        <v>37500</v>
      </c>
      <c r="H4511" s="6" t="str">
        <f t="shared" si="141"/>
        <v>Jan</v>
      </c>
      <c r="I4511" s="5">
        <f>YEAR(SALES!$A4511)</f>
        <v>2025</v>
      </c>
    </row>
    <row r="4512" spans="1:9" x14ac:dyDescent="0.35">
      <c r="A4512" s="5" t="s">
        <v>2376</v>
      </c>
      <c r="B4512" s="5" t="s">
        <v>2378</v>
      </c>
      <c r="C4512" s="5" t="s">
        <v>15</v>
      </c>
      <c r="D4512" s="5" t="s">
        <v>104</v>
      </c>
      <c r="E4512" s="5">
        <v>3</v>
      </c>
      <c r="F4512" s="5" cm="1">
        <f t="array" ref="F4512">_xlfn.XLOOKUP(SALES!$D4512,TRIM(Table5[PRODUCTS]),Table5[SELLING PRICE])</f>
        <v>2500</v>
      </c>
      <c r="G4512" s="5">
        <f t="shared" si="140"/>
        <v>7500</v>
      </c>
      <c r="H4512" s="6" t="str">
        <f t="shared" si="141"/>
        <v>Jan</v>
      </c>
      <c r="I4512" s="5">
        <f>YEAR(SALES!$A4512)</f>
        <v>2025</v>
      </c>
    </row>
    <row r="4513" spans="1:9" x14ac:dyDescent="0.35">
      <c r="A4513" s="7" t="s">
        <v>2314</v>
      </c>
      <c r="B4513" s="7" t="s">
        <v>2317</v>
      </c>
      <c r="C4513" s="7" t="s">
        <v>15</v>
      </c>
      <c r="D4513" s="7" t="s">
        <v>104</v>
      </c>
      <c r="E4513" s="7">
        <v>2</v>
      </c>
      <c r="F4513" s="7" cm="1">
        <f t="array" ref="F4513">_xlfn.XLOOKUP(SALES!$D4513,TRIM(Table5[PRODUCTS]),Table5[SELLING PRICE])</f>
        <v>2500</v>
      </c>
      <c r="G4513" s="7">
        <f t="shared" si="140"/>
        <v>5000</v>
      </c>
      <c r="H4513" s="6" t="str">
        <f t="shared" si="141"/>
        <v>Jan</v>
      </c>
      <c r="I4513" s="5">
        <f>YEAR(SALES!$A4513)</f>
        <v>2025</v>
      </c>
    </row>
    <row r="4514" spans="1:9" x14ac:dyDescent="0.35">
      <c r="A4514" s="5" t="s">
        <v>2196</v>
      </c>
      <c r="B4514" s="5" t="s">
        <v>2201</v>
      </c>
      <c r="C4514" s="5" t="s">
        <v>15</v>
      </c>
      <c r="D4514" s="5" t="s">
        <v>104</v>
      </c>
      <c r="E4514" s="5">
        <v>15</v>
      </c>
      <c r="F4514" s="5" cm="1">
        <f t="array" ref="F4514">_xlfn.XLOOKUP(SALES!$D4514,TRIM(Table5[PRODUCTS]),Table5[SELLING PRICE])</f>
        <v>2500</v>
      </c>
      <c r="G4514" s="5">
        <f t="shared" si="140"/>
        <v>37500</v>
      </c>
      <c r="H4514" s="6" t="str">
        <f t="shared" si="141"/>
        <v>Feb</v>
      </c>
      <c r="I4514" s="5">
        <f>YEAR(SALES!$A4514)</f>
        <v>2025</v>
      </c>
    </row>
    <row r="4515" spans="1:9" x14ac:dyDescent="0.35">
      <c r="A4515" s="7" t="s">
        <v>2130</v>
      </c>
      <c r="B4515" s="7" t="s">
        <v>2134</v>
      </c>
      <c r="C4515" s="7" t="s">
        <v>15</v>
      </c>
      <c r="D4515" s="7" t="s">
        <v>104</v>
      </c>
      <c r="E4515" s="7">
        <v>8</v>
      </c>
      <c r="F4515" s="7" cm="1">
        <f t="array" ref="F4515">_xlfn.XLOOKUP(SALES!$D4515,TRIM(Table5[PRODUCTS]),Table5[SELLING PRICE])</f>
        <v>2500</v>
      </c>
      <c r="G4515" s="7">
        <f t="shared" si="140"/>
        <v>20000</v>
      </c>
      <c r="H4515" s="6" t="str">
        <f t="shared" si="141"/>
        <v>Feb</v>
      </c>
      <c r="I4515" s="7">
        <f>YEAR(SALES!$A4515)</f>
        <v>2025</v>
      </c>
    </row>
    <row r="4516" spans="1:9" x14ac:dyDescent="0.35">
      <c r="A4516" s="5" t="s">
        <v>2070</v>
      </c>
      <c r="B4516" s="5" t="s">
        <v>2071</v>
      </c>
      <c r="C4516" s="5" t="s">
        <v>15</v>
      </c>
      <c r="D4516" s="5" t="s">
        <v>104</v>
      </c>
      <c r="E4516" s="5">
        <v>2</v>
      </c>
      <c r="F4516" s="5" cm="1">
        <f t="array" ref="F4516">_xlfn.XLOOKUP(SALES!$D4516,TRIM(Table5[PRODUCTS]),Table5[SELLING PRICE])</f>
        <v>2500</v>
      </c>
      <c r="G4516" s="5">
        <f t="shared" si="140"/>
        <v>5000</v>
      </c>
      <c r="H4516" s="6" t="str">
        <f t="shared" si="141"/>
        <v>Feb</v>
      </c>
      <c r="I4516" s="5">
        <f>YEAR(SALES!$A4516)</f>
        <v>2025</v>
      </c>
    </row>
    <row r="4517" spans="1:9" x14ac:dyDescent="0.35">
      <c r="A4517" s="7" t="s">
        <v>2050</v>
      </c>
      <c r="B4517" s="7" t="s">
        <v>2054</v>
      </c>
      <c r="C4517" s="7" t="s">
        <v>15</v>
      </c>
      <c r="D4517" s="7" t="s">
        <v>104</v>
      </c>
      <c r="E4517" s="7">
        <v>7</v>
      </c>
      <c r="F4517" s="7" cm="1">
        <f t="array" ref="F4517">_xlfn.XLOOKUP(SALES!$D4517,TRIM(Table5[PRODUCTS]),Table5[SELLING PRICE])</f>
        <v>2500</v>
      </c>
      <c r="G4517" s="7">
        <f t="shared" si="140"/>
        <v>17500</v>
      </c>
      <c r="H4517" s="6" t="str">
        <f t="shared" si="141"/>
        <v>Feb</v>
      </c>
      <c r="I4517" s="5">
        <f>YEAR(SALES!$A4517)</f>
        <v>2025</v>
      </c>
    </row>
    <row r="4518" spans="1:9" x14ac:dyDescent="0.35">
      <c r="A4518" s="5" t="s">
        <v>2036</v>
      </c>
      <c r="B4518" s="5" t="s">
        <v>2035</v>
      </c>
      <c r="C4518" s="5" t="s">
        <v>15</v>
      </c>
      <c r="D4518" s="5" t="s">
        <v>104</v>
      </c>
      <c r="E4518" s="5">
        <v>1</v>
      </c>
      <c r="F4518" s="5" cm="1">
        <f t="array" ref="F4518">_xlfn.XLOOKUP(SALES!$D4518,TRIM(Table5[PRODUCTS]),Table5[SELLING PRICE])</f>
        <v>2500</v>
      </c>
      <c r="G4518" s="5">
        <f t="shared" si="140"/>
        <v>2500</v>
      </c>
      <c r="H4518" s="6" t="str">
        <f t="shared" si="141"/>
        <v>Mar</v>
      </c>
      <c r="I4518" s="5">
        <f>YEAR(SALES!$A4518)</f>
        <v>2025</v>
      </c>
    </row>
    <row r="4519" spans="1:9" x14ac:dyDescent="0.35">
      <c r="A4519" s="7" t="s">
        <v>2012</v>
      </c>
      <c r="B4519" s="7" t="s">
        <v>2017</v>
      </c>
      <c r="C4519" s="7" t="s">
        <v>15</v>
      </c>
      <c r="D4519" s="7" t="s">
        <v>104</v>
      </c>
      <c r="E4519" s="7">
        <v>6</v>
      </c>
      <c r="F4519" s="7" cm="1">
        <f t="array" ref="F4519">_xlfn.XLOOKUP(SALES!$D4519,TRIM(Table5[PRODUCTS]),Table5[SELLING PRICE])</f>
        <v>2500</v>
      </c>
      <c r="G4519" s="7">
        <f t="shared" si="140"/>
        <v>15000</v>
      </c>
      <c r="H4519" s="6" t="str">
        <f t="shared" si="141"/>
        <v>Mar</v>
      </c>
      <c r="I4519" s="5">
        <f>YEAR(SALES!$A4519)</f>
        <v>2025</v>
      </c>
    </row>
    <row r="4520" spans="1:9" x14ac:dyDescent="0.35">
      <c r="A4520" s="5" t="s">
        <v>1988</v>
      </c>
      <c r="B4520" s="5" t="s">
        <v>1992</v>
      </c>
      <c r="C4520" s="5" t="s">
        <v>15</v>
      </c>
      <c r="D4520" s="5" t="s">
        <v>104</v>
      </c>
      <c r="E4520" s="5">
        <v>9</v>
      </c>
      <c r="F4520" s="5" cm="1">
        <f t="array" ref="F4520">_xlfn.XLOOKUP(SALES!$D4520,TRIM(Table5[PRODUCTS]),Table5[SELLING PRICE])</f>
        <v>2500</v>
      </c>
      <c r="G4520" s="5">
        <f t="shared" si="140"/>
        <v>22500</v>
      </c>
      <c r="H4520" s="6" t="str">
        <f t="shared" si="141"/>
        <v>Mar</v>
      </c>
      <c r="I4520" s="5">
        <f>YEAR(SALES!$A4520)</f>
        <v>2025</v>
      </c>
    </row>
    <row r="4521" spans="1:9" x14ac:dyDescent="0.35">
      <c r="A4521" s="7" t="s">
        <v>1871</v>
      </c>
      <c r="B4521" s="7" t="s">
        <v>1873</v>
      </c>
      <c r="C4521" s="7" t="s">
        <v>15</v>
      </c>
      <c r="D4521" s="7" t="s">
        <v>104</v>
      </c>
      <c r="E4521" s="7">
        <v>9</v>
      </c>
      <c r="F4521" s="7" cm="1">
        <f t="array" ref="F4521">_xlfn.XLOOKUP(SALES!$D4521,TRIM(Table5[PRODUCTS]),Table5[SELLING PRICE])</f>
        <v>2500</v>
      </c>
      <c r="G4521" s="7">
        <f t="shared" si="140"/>
        <v>22500</v>
      </c>
      <c r="H4521" s="6" t="str">
        <f t="shared" si="141"/>
        <v>Mar</v>
      </c>
      <c r="I4521" s="7">
        <f>YEAR(SALES!$A4521)</f>
        <v>2025</v>
      </c>
    </row>
    <row r="4522" spans="1:9" x14ac:dyDescent="0.35">
      <c r="A4522" s="5" t="s">
        <v>1812</v>
      </c>
      <c r="B4522" s="5" t="s">
        <v>1816</v>
      </c>
      <c r="C4522" s="5" t="s">
        <v>15</v>
      </c>
      <c r="D4522" s="5" t="s">
        <v>104</v>
      </c>
      <c r="E4522" s="5">
        <v>13</v>
      </c>
      <c r="F4522" s="5" cm="1">
        <f t="array" ref="F4522">_xlfn.XLOOKUP(SALES!$D4522,TRIM(Table5[PRODUCTS]),Table5[SELLING PRICE])</f>
        <v>2500</v>
      </c>
      <c r="G4522" s="5">
        <f t="shared" si="140"/>
        <v>32500</v>
      </c>
      <c r="H4522" s="6" t="str">
        <f t="shared" si="141"/>
        <v>Apr</v>
      </c>
      <c r="I4522" s="5">
        <f>YEAR(SALES!$A4522)</f>
        <v>2025</v>
      </c>
    </row>
    <row r="4523" spans="1:9" x14ac:dyDescent="0.35">
      <c r="A4523" s="7" t="s">
        <v>1726</v>
      </c>
      <c r="B4523" s="7" t="s">
        <v>1727</v>
      </c>
      <c r="C4523" s="7" t="s">
        <v>15</v>
      </c>
      <c r="D4523" s="7" t="s">
        <v>104</v>
      </c>
      <c r="E4523" s="7">
        <v>4</v>
      </c>
      <c r="F4523" s="7" cm="1">
        <f t="array" ref="F4523">_xlfn.XLOOKUP(SALES!$D4523,TRIM(Table5[PRODUCTS]),Table5[SELLING PRICE])</f>
        <v>2500</v>
      </c>
      <c r="G4523" s="7">
        <f t="shared" si="140"/>
        <v>10000</v>
      </c>
      <c r="H4523" s="6" t="str">
        <f t="shared" si="141"/>
        <v>Apr</v>
      </c>
      <c r="I4523" s="5">
        <f>YEAR(SALES!$A4523)</f>
        <v>2025</v>
      </c>
    </row>
    <row r="4524" spans="1:9" x14ac:dyDescent="0.35">
      <c r="A4524" s="5" t="s">
        <v>1712</v>
      </c>
      <c r="B4524" s="5" t="s">
        <v>1716</v>
      </c>
      <c r="C4524" s="5" t="s">
        <v>15</v>
      </c>
      <c r="D4524" s="5" t="s">
        <v>104</v>
      </c>
      <c r="E4524" s="5">
        <v>11</v>
      </c>
      <c r="F4524" s="5" cm="1">
        <f t="array" ref="F4524">_xlfn.XLOOKUP(SALES!$D4524,TRIM(Table5[PRODUCTS]),Table5[SELLING PRICE])</f>
        <v>2500</v>
      </c>
      <c r="G4524" s="5">
        <f t="shared" si="140"/>
        <v>27500</v>
      </c>
      <c r="H4524" s="6" t="str">
        <f t="shared" si="141"/>
        <v>Apr</v>
      </c>
      <c r="I4524" s="5">
        <f>YEAR(SALES!$A4524)</f>
        <v>2025</v>
      </c>
    </row>
    <row r="4525" spans="1:9" x14ac:dyDescent="0.35">
      <c r="A4525" s="7" t="s">
        <v>1644</v>
      </c>
      <c r="B4525" s="7" t="s">
        <v>1645</v>
      </c>
      <c r="C4525" s="7" t="s">
        <v>15</v>
      </c>
      <c r="D4525" s="7" t="s">
        <v>104</v>
      </c>
      <c r="E4525" s="7">
        <v>11</v>
      </c>
      <c r="F4525" s="7" cm="1">
        <f t="array" ref="F4525">_xlfn.XLOOKUP(SALES!$D4525,TRIM(Table5[PRODUCTS]),Table5[SELLING PRICE])</f>
        <v>2500</v>
      </c>
      <c r="G4525" s="7">
        <f t="shared" si="140"/>
        <v>27500</v>
      </c>
      <c r="H4525" s="6" t="str">
        <f t="shared" si="141"/>
        <v>Apr</v>
      </c>
      <c r="I4525" s="5">
        <f>YEAR(SALES!$A4525)</f>
        <v>2025</v>
      </c>
    </row>
    <row r="4526" spans="1:9" x14ac:dyDescent="0.35">
      <c r="A4526" s="5" t="s">
        <v>1585</v>
      </c>
      <c r="B4526" s="5" t="s">
        <v>1590</v>
      </c>
      <c r="C4526" s="5" t="s">
        <v>15</v>
      </c>
      <c r="D4526" s="5" t="s">
        <v>104</v>
      </c>
      <c r="E4526" s="5">
        <v>11</v>
      </c>
      <c r="F4526" s="5" cm="1">
        <f t="array" ref="F4526">_xlfn.XLOOKUP(SALES!$D4526,TRIM(Table5[PRODUCTS]),Table5[SELLING PRICE])</f>
        <v>2500</v>
      </c>
      <c r="G4526" s="5">
        <f t="shared" si="140"/>
        <v>27500</v>
      </c>
      <c r="H4526" s="6" t="str">
        <f t="shared" si="141"/>
        <v>May</v>
      </c>
      <c r="I4526" s="5">
        <f>YEAR(SALES!$A4526)</f>
        <v>2025</v>
      </c>
    </row>
    <row r="4527" spans="1:9" x14ac:dyDescent="0.35">
      <c r="A4527" s="7" t="s">
        <v>1473</v>
      </c>
      <c r="B4527" s="7" t="s">
        <v>1476</v>
      </c>
      <c r="C4527" s="7" t="s">
        <v>15</v>
      </c>
      <c r="D4527" s="7" t="s">
        <v>104</v>
      </c>
      <c r="E4527" s="7">
        <v>14</v>
      </c>
      <c r="F4527" s="7" cm="1">
        <f t="array" ref="F4527">_xlfn.XLOOKUP(SALES!$D4527,TRIM(Table5[PRODUCTS]),Table5[SELLING PRICE])</f>
        <v>2500</v>
      </c>
      <c r="G4527" s="7">
        <f t="shared" si="140"/>
        <v>35000</v>
      </c>
      <c r="H4527" s="6" t="str">
        <f t="shared" si="141"/>
        <v>May</v>
      </c>
      <c r="I4527" s="7">
        <f>YEAR(SALES!$A4527)</f>
        <v>2025</v>
      </c>
    </row>
    <row r="4528" spans="1:9" x14ac:dyDescent="0.35">
      <c r="A4528" s="5" t="s">
        <v>1405</v>
      </c>
      <c r="B4528" s="5" t="s">
        <v>1406</v>
      </c>
      <c r="C4528" s="5" t="s">
        <v>15</v>
      </c>
      <c r="D4528" s="5" t="s">
        <v>104</v>
      </c>
      <c r="E4528" s="5">
        <v>5</v>
      </c>
      <c r="F4528" s="5" cm="1">
        <f t="array" ref="F4528">_xlfn.XLOOKUP(SALES!$D4528,TRIM(Table5[PRODUCTS]),Table5[SELLING PRICE])</f>
        <v>2500</v>
      </c>
      <c r="G4528" s="5">
        <f t="shared" si="140"/>
        <v>12500</v>
      </c>
      <c r="H4528" s="6" t="str">
        <f t="shared" si="141"/>
        <v>Jun</v>
      </c>
      <c r="I4528" s="5">
        <f>YEAR(SALES!$A4528)</f>
        <v>2025</v>
      </c>
    </row>
    <row r="4529" spans="1:9" x14ac:dyDescent="0.35">
      <c r="A4529" s="7" t="s">
        <v>1387</v>
      </c>
      <c r="B4529" s="7" t="s">
        <v>1389</v>
      </c>
      <c r="C4529" s="7" t="s">
        <v>15</v>
      </c>
      <c r="D4529" s="7" t="s">
        <v>104</v>
      </c>
      <c r="E4529" s="7">
        <v>14</v>
      </c>
      <c r="F4529" s="7" cm="1">
        <f t="array" ref="F4529">_xlfn.XLOOKUP(SALES!$D4529,TRIM(Table5[PRODUCTS]),Table5[SELLING PRICE])</f>
        <v>2500</v>
      </c>
      <c r="G4529" s="7">
        <f t="shared" si="140"/>
        <v>35000</v>
      </c>
      <c r="H4529" s="6" t="str">
        <f t="shared" si="141"/>
        <v>Jun</v>
      </c>
      <c r="I4529" s="5">
        <f>YEAR(SALES!$A4529)</f>
        <v>2025</v>
      </c>
    </row>
    <row r="4530" spans="1:9" x14ac:dyDescent="0.35">
      <c r="A4530" s="5" t="s">
        <v>1354</v>
      </c>
      <c r="B4530" s="5" t="s">
        <v>1353</v>
      </c>
      <c r="C4530" s="5" t="s">
        <v>15</v>
      </c>
      <c r="D4530" s="5" t="s">
        <v>104</v>
      </c>
      <c r="E4530" s="5">
        <v>12</v>
      </c>
      <c r="F4530" s="5" cm="1">
        <f t="array" ref="F4530">_xlfn.XLOOKUP(SALES!$D4530,TRIM(Table5[PRODUCTS]),Table5[SELLING PRICE])</f>
        <v>2500</v>
      </c>
      <c r="G4530" s="5">
        <f t="shared" si="140"/>
        <v>30000</v>
      </c>
      <c r="H4530" s="6" t="str">
        <f t="shared" si="141"/>
        <v>Jun</v>
      </c>
      <c r="I4530" s="5">
        <f>YEAR(SALES!$A4530)</f>
        <v>2025</v>
      </c>
    </row>
    <row r="4531" spans="1:9" x14ac:dyDescent="0.35">
      <c r="A4531" s="7" t="s">
        <v>1333</v>
      </c>
      <c r="B4531" s="7" t="s">
        <v>1332</v>
      </c>
      <c r="C4531" s="7" t="s">
        <v>15</v>
      </c>
      <c r="D4531" s="7" t="s">
        <v>104</v>
      </c>
      <c r="E4531" s="7">
        <v>12</v>
      </c>
      <c r="F4531" s="7" cm="1">
        <f t="array" ref="F4531">_xlfn.XLOOKUP(SALES!$D4531,TRIM(Table5[PRODUCTS]),Table5[SELLING PRICE])</f>
        <v>2500</v>
      </c>
      <c r="G4531" s="7">
        <f t="shared" si="140"/>
        <v>30000</v>
      </c>
      <c r="H4531" s="6" t="str">
        <f t="shared" si="141"/>
        <v>Jun</v>
      </c>
      <c r="I4531" s="5">
        <f>YEAR(SALES!$A4531)</f>
        <v>2025</v>
      </c>
    </row>
    <row r="4532" spans="1:9" x14ac:dyDescent="0.35">
      <c r="A4532" s="5" t="s">
        <v>1313</v>
      </c>
      <c r="B4532" s="5" t="s">
        <v>1312</v>
      </c>
      <c r="C4532" s="5" t="s">
        <v>15</v>
      </c>
      <c r="D4532" s="5" t="s">
        <v>104</v>
      </c>
      <c r="E4532" s="5">
        <v>13</v>
      </c>
      <c r="F4532" s="5" cm="1">
        <f t="array" ref="F4532">_xlfn.XLOOKUP(SALES!$D4532,TRIM(Table5[PRODUCTS]),Table5[SELLING PRICE])</f>
        <v>2500</v>
      </c>
      <c r="G4532" s="5">
        <f t="shared" si="140"/>
        <v>32500</v>
      </c>
      <c r="H4532" s="6" t="str">
        <f t="shared" si="141"/>
        <v>Jun</v>
      </c>
      <c r="I4532" s="5">
        <f>YEAR(SALES!$A4532)</f>
        <v>2025</v>
      </c>
    </row>
    <row r="4533" spans="1:9" x14ac:dyDescent="0.35">
      <c r="A4533" s="7" t="s">
        <v>1305</v>
      </c>
      <c r="B4533" s="7" t="s">
        <v>1310</v>
      </c>
      <c r="C4533" s="7" t="s">
        <v>15</v>
      </c>
      <c r="D4533" s="7" t="s">
        <v>104</v>
      </c>
      <c r="E4533" s="7">
        <v>3</v>
      </c>
      <c r="F4533" s="7" cm="1">
        <f t="array" ref="F4533">_xlfn.XLOOKUP(SALES!$D4533,TRIM(Table5[PRODUCTS]),Table5[SELLING PRICE])</f>
        <v>2500</v>
      </c>
      <c r="G4533" s="7">
        <f t="shared" si="140"/>
        <v>7500</v>
      </c>
      <c r="H4533" s="6" t="str">
        <f t="shared" si="141"/>
        <v>Jun</v>
      </c>
      <c r="I4533" s="7">
        <f>YEAR(SALES!$A4533)</f>
        <v>2025</v>
      </c>
    </row>
    <row r="4534" spans="1:9" x14ac:dyDescent="0.35">
      <c r="A4534" s="5" t="s">
        <v>1276</v>
      </c>
      <c r="B4534" s="5" t="s">
        <v>1280</v>
      </c>
      <c r="C4534" s="5" t="s">
        <v>15</v>
      </c>
      <c r="D4534" s="5" t="s">
        <v>104</v>
      </c>
      <c r="E4534" s="5">
        <v>13</v>
      </c>
      <c r="F4534" s="5" cm="1">
        <f t="array" ref="F4534">_xlfn.XLOOKUP(SALES!$D4534,TRIM(Table5[PRODUCTS]),Table5[SELLING PRICE])</f>
        <v>2500</v>
      </c>
      <c r="G4534" s="5">
        <f t="shared" si="140"/>
        <v>32500</v>
      </c>
      <c r="H4534" s="6" t="str">
        <f t="shared" si="141"/>
        <v>Jun</v>
      </c>
      <c r="I4534" s="5">
        <f>YEAR(SALES!$A4534)</f>
        <v>2025</v>
      </c>
    </row>
    <row r="4535" spans="1:9" x14ac:dyDescent="0.35">
      <c r="A4535" s="7" t="s">
        <v>1260</v>
      </c>
      <c r="B4535" s="7" t="s">
        <v>1265</v>
      </c>
      <c r="C4535" s="7" t="s">
        <v>15</v>
      </c>
      <c r="D4535" s="7" t="s">
        <v>104</v>
      </c>
      <c r="E4535" s="7">
        <v>10</v>
      </c>
      <c r="F4535" s="7" cm="1">
        <f t="array" ref="F4535">_xlfn.XLOOKUP(SALES!$D4535,TRIM(Table5[PRODUCTS]),Table5[SELLING PRICE])</f>
        <v>2500</v>
      </c>
      <c r="G4535" s="7">
        <f t="shared" si="140"/>
        <v>25000</v>
      </c>
      <c r="H4535" s="6" t="str">
        <f t="shared" si="141"/>
        <v>Jun</v>
      </c>
      <c r="I4535" s="5">
        <f>YEAR(SALES!$A4535)</f>
        <v>2025</v>
      </c>
    </row>
    <row r="4536" spans="1:9" x14ac:dyDescent="0.35">
      <c r="A4536" s="5" t="s">
        <v>1254</v>
      </c>
      <c r="B4536" s="5" t="s">
        <v>1256</v>
      </c>
      <c r="C4536" s="5" t="s">
        <v>15</v>
      </c>
      <c r="D4536" s="5" t="s">
        <v>104</v>
      </c>
      <c r="E4536" s="5">
        <v>15</v>
      </c>
      <c r="F4536" s="5" cm="1">
        <f t="array" ref="F4536">_xlfn.XLOOKUP(SALES!$D4536,TRIM(Table5[PRODUCTS]),Table5[SELLING PRICE])</f>
        <v>2500</v>
      </c>
      <c r="G4536" s="5">
        <f t="shared" si="140"/>
        <v>37500</v>
      </c>
      <c r="H4536" s="6" t="str">
        <f t="shared" si="141"/>
        <v>Jun</v>
      </c>
      <c r="I4536" s="5">
        <f>YEAR(SALES!$A4536)</f>
        <v>2025</v>
      </c>
    </row>
    <row r="4537" spans="1:9" x14ac:dyDescent="0.35">
      <c r="A4537" s="7" t="s">
        <v>1192</v>
      </c>
      <c r="B4537" s="7" t="s">
        <v>1196</v>
      </c>
      <c r="C4537" s="7" t="s">
        <v>15</v>
      </c>
      <c r="D4537" s="7" t="s">
        <v>104</v>
      </c>
      <c r="E4537" s="7">
        <v>11</v>
      </c>
      <c r="F4537" s="7" cm="1">
        <f t="array" ref="F4537">_xlfn.XLOOKUP(SALES!$D4537,TRIM(Table5[PRODUCTS]),Table5[SELLING PRICE])</f>
        <v>2500</v>
      </c>
      <c r="G4537" s="7">
        <f t="shared" si="140"/>
        <v>27500</v>
      </c>
      <c r="H4537" s="6" t="str">
        <f t="shared" si="141"/>
        <v>Jul</v>
      </c>
      <c r="I4537" s="5">
        <f>YEAR(SALES!$A4537)</f>
        <v>2025</v>
      </c>
    </row>
    <row r="4538" spans="1:9" x14ac:dyDescent="0.35">
      <c r="A4538" s="5" t="s">
        <v>1113</v>
      </c>
      <c r="B4538" s="5" t="s">
        <v>1114</v>
      </c>
      <c r="C4538" s="5" t="s">
        <v>15</v>
      </c>
      <c r="D4538" s="5" t="s">
        <v>104</v>
      </c>
      <c r="E4538" s="5">
        <v>5</v>
      </c>
      <c r="F4538" s="5" cm="1">
        <f t="array" ref="F4538">_xlfn.XLOOKUP(SALES!$D4538,TRIM(Table5[PRODUCTS]),Table5[SELLING PRICE])</f>
        <v>2500</v>
      </c>
      <c r="G4538" s="5">
        <f t="shared" si="140"/>
        <v>12500</v>
      </c>
      <c r="H4538" s="6" t="str">
        <f t="shared" si="141"/>
        <v>Jul</v>
      </c>
      <c r="I4538" s="5">
        <f>YEAR(SALES!$A4538)</f>
        <v>2025</v>
      </c>
    </row>
    <row r="4539" spans="1:9" x14ac:dyDescent="0.35">
      <c r="A4539" s="7" t="s">
        <v>1105</v>
      </c>
      <c r="B4539" s="7" t="s">
        <v>1107</v>
      </c>
      <c r="C4539" s="7" t="s">
        <v>15</v>
      </c>
      <c r="D4539" s="7" t="s">
        <v>104</v>
      </c>
      <c r="E4539" s="7">
        <v>4</v>
      </c>
      <c r="F4539" s="7" cm="1">
        <f t="array" ref="F4539">_xlfn.XLOOKUP(SALES!$D4539,TRIM(Table5[PRODUCTS]),Table5[SELLING PRICE])</f>
        <v>2500</v>
      </c>
      <c r="G4539" s="7">
        <f t="shared" si="140"/>
        <v>10000</v>
      </c>
      <c r="H4539" s="6" t="str">
        <f t="shared" si="141"/>
        <v>Jul</v>
      </c>
      <c r="I4539" s="7">
        <f>YEAR(SALES!$A4539)</f>
        <v>2025</v>
      </c>
    </row>
    <row r="4540" spans="1:9" x14ac:dyDescent="0.35">
      <c r="A4540" s="5" t="s">
        <v>1088</v>
      </c>
      <c r="B4540" s="5" t="s">
        <v>1087</v>
      </c>
      <c r="C4540" s="5" t="s">
        <v>15</v>
      </c>
      <c r="D4540" s="5" t="s">
        <v>104</v>
      </c>
      <c r="E4540" s="5">
        <v>15</v>
      </c>
      <c r="F4540" s="5" cm="1">
        <f t="array" ref="F4540">_xlfn.XLOOKUP(SALES!$D4540,TRIM(Table5[PRODUCTS]),Table5[SELLING PRICE])</f>
        <v>2500</v>
      </c>
      <c r="G4540" s="5">
        <f t="shared" si="140"/>
        <v>37500</v>
      </c>
      <c r="H4540" s="6" t="str">
        <f t="shared" si="141"/>
        <v>Jul</v>
      </c>
      <c r="I4540" s="5">
        <f>YEAR(SALES!$A4540)</f>
        <v>2025</v>
      </c>
    </row>
    <row r="4541" spans="1:9" x14ac:dyDescent="0.35">
      <c r="A4541" s="7" t="s">
        <v>1015</v>
      </c>
      <c r="B4541" s="7" t="s">
        <v>1021</v>
      </c>
      <c r="C4541" s="7" t="s">
        <v>15</v>
      </c>
      <c r="D4541" s="7" t="s">
        <v>104</v>
      </c>
      <c r="E4541" s="7">
        <v>9</v>
      </c>
      <c r="F4541" s="7" cm="1">
        <f t="array" ref="F4541">_xlfn.XLOOKUP(SALES!$D4541,TRIM(Table5[PRODUCTS]),Table5[SELLING PRICE])</f>
        <v>2500</v>
      </c>
      <c r="G4541" s="7">
        <f t="shared" si="140"/>
        <v>22500</v>
      </c>
      <c r="H4541" s="6" t="str">
        <f t="shared" si="141"/>
        <v>Aug</v>
      </c>
      <c r="I4541" s="5">
        <f>YEAR(SALES!$A4541)</f>
        <v>2025</v>
      </c>
    </row>
    <row r="4542" spans="1:9" x14ac:dyDescent="0.35">
      <c r="A4542" s="5" t="s">
        <v>914</v>
      </c>
      <c r="B4542" s="5" t="s">
        <v>913</v>
      </c>
      <c r="C4542" s="5" t="s">
        <v>15</v>
      </c>
      <c r="D4542" s="5" t="s">
        <v>104</v>
      </c>
      <c r="E4542" s="5">
        <v>14</v>
      </c>
      <c r="F4542" s="5" cm="1">
        <f t="array" ref="F4542">_xlfn.XLOOKUP(SALES!$D4542,TRIM(Table5[PRODUCTS]),Table5[SELLING PRICE])</f>
        <v>2500</v>
      </c>
      <c r="G4542" s="5">
        <f t="shared" si="140"/>
        <v>35000</v>
      </c>
      <c r="H4542" s="6" t="str">
        <f t="shared" si="141"/>
        <v>Aug</v>
      </c>
      <c r="I4542" s="5">
        <f>YEAR(SALES!$A4542)</f>
        <v>2025</v>
      </c>
    </row>
    <row r="4543" spans="1:9" x14ac:dyDescent="0.35">
      <c r="A4543" s="7" t="s">
        <v>898</v>
      </c>
      <c r="B4543" s="7" t="s">
        <v>901</v>
      </c>
      <c r="C4543" s="7" t="s">
        <v>15</v>
      </c>
      <c r="D4543" s="7" t="s">
        <v>104</v>
      </c>
      <c r="E4543" s="7">
        <v>8</v>
      </c>
      <c r="F4543" s="7" cm="1">
        <f t="array" ref="F4543">_xlfn.XLOOKUP(SALES!$D4543,TRIM(Table5[PRODUCTS]),Table5[SELLING PRICE])</f>
        <v>2500</v>
      </c>
      <c r="G4543" s="7">
        <f t="shared" si="140"/>
        <v>20000</v>
      </c>
      <c r="H4543" s="6" t="str">
        <f t="shared" si="141"/>
        <v>Aug</v>
      </c>
      <c r="I4543" s="5">
        <f>YEAR(SALES!$A4543)</f>
        <v>2025</v>
      </c>
    </row>
    <row r="4544" spans="1:9" x14ac:dyDescent="0.35">
      <c r="A4544" s="5" t="s">
        <v>883</v>
      </c>
      <c r="B4544" s="5" t="s">
        <v>886</v>
      </c>
      <c r="C4544" s="5" t="s">
        <v>15</v>
      </c>
      <c r="D4544" s="5" t="s">
        <v>104</v>
      </c>
      <c r="E4544" s="5">
        <v>12</v>
      </c>
      <c r="F4544" s="5" cm="1">
        <f t="array" ref="F4544">_xlfn.XLOOKUP(SALES!$D4544,TRIM(Table5[PRODUCTS]),Table5[SELLING PRICE])</f>
        <v>2500</v>
      </c>
      <c r="G4544" s="5">
        <f t="shared" si="140"/>
        <v>30000</v>
      </c>
      <c r="H4544" s="6" t="str">
        <f t="shared" si="141"/>
        <v>Aug</v>
      </c>
      <c r="I4544" s="5">
        <f>YEAR(SALES!$A4544)</f>
        <v>2025</v>
      </c>
    </row>
    <row r="4545" spans="1:9" x14ac:dyDescent="0.35">
      <c r="A4545" s="7" t="s">
        <v>811</v>
      </c>
      <c r="B4545" s="7" t="s">
        <v>814</v>
      </c>
      <c r="C4545" s="7" t="s">
        <v>15</v>
      </c>
      <c r="D4545" s="7" t="s">
        <v>104</v>
      </c>
      <c r="E4545" s="7">
        <v>7</v>
      </c>
      <c r="F4545" s="7" cm="1">
        <f t="array" ref="F4545">_xlfn.XLOOKUP(SALES!$D4545,TRIM(Table5[PRODUCTS]),Table5[SELLING PRICE])</f>
        <v>2500</v>
      </c>
      <c r="G4545" s="7">
        <f t="shared" si="140"/>
        <v>17500</v>
      </c>
      <c r="H4545" s="6" t="str">
        <f t="shared" si="141"/>
        <v>Sept</v>
      </c>
      <c r="I4545" s="7">
        <f>YEAR(SALES!$A4545)</f>
        <v>2025</v>
      </c>
    </row>
    <row r="4546" spans="1:9" x14ac:dyDescent="0.35">
      <c r="A4546" s="5" t="s">
        <v>811</v>
      </c>
      <c r="B4546" s="5" t="s">
        <v>812</v>
      </c>
      <c r="C4546" s="5" t="s">
        <v>15</v>
      </c>
      <c r="D4546" s="5" t="s">
        <v>104</v>
      </c>
      <c r="E4546" s="5">
        <v>13</v>
      </c>
      <c r="F4546" s="5" cm="1">
        <f t="array" ref="F4546">_xlfn.XLOOKUP(SALES!$D4546,TRIM(Table5[PRODUCTS]),Table5[SELLING PRICE])</f>
        <v>2500</v>
      </c>
      <c r="G4546" s="5">
        <f t="shared" ref="G4546:G4609" si="142">PRODUCT(E4546:F4546)</f>
        <v>32500</v>
      </c>
      <c r="H4546" s="6" t="str">
        <f t="shared" ref="H4546:H4609" si="143">TEXT(A4546, "mmm")</f>
        <v>Sept</v>
      </c>
      <c r="I4546" s="5">
        <f>YEAR(SALES!$A4546)</f>
        <v>2025</v>
      </c>
    </row>
    <row r="4547" spans="1:9" x14ac:dyDescent="0.35">
      <c r="A4547" s="7" t="s">
        <v>732</v>
      </c>
      <c r="B4547" s="7" t="s">
        <v>741</v>
      </c>
      <c r="C4547" s="7" t="s">
        <v>15</v>
      </c>
      <c r="D4547" s="7" t="s">
        <v>104</v>
      </c>
      <c r="E4547" s="7">
        <v>9</v>
      </c>
      <c r="F4547" s="7" cm="1">
        <f t="array" ref="F4547">_xlfn.XLOOKUP(SALES!$D4547,TRIM(Table5[PRODUCTS]),Table5[SELLING PRICE])</f>
        <v>2500</v>
      </c>
      <c r="G4547" s="7">
        <f t="shared" si="142"/>
        <v>22500</v>
      </c>
      <c r="H4547" s="6" t="str">
        <f t="shared" si="143"/>
        <v>Sept</v>
      </c>
      <c r="I4547" s="5">
        <f>YEAR(SALES!$A4547)</f>
        <v>2025</v>
      </c>
    </row>
    <row r="4548" spans="1:9" x14ac:dyDescent="0.35">
      <c r="A4548" s="5" t="s">
        <v>714</v>
      </c>
      <c r="B4548" s="5" t="s">
        <v>719</v>
      </c>
      <c r="C4548" s="5" t="s">
        <v>15</v>
      </c>
      <c r="D4548" s="5" t="s">
        <v>104</v>
      </c>
      <c r="E4548" s="5">
        <v>14</v>
      </c>
      <c r="F4548" s="5" cm="1">
        <f t="array" ref="F4548">_xlfn.XLOOKUP(SALES!$D4548,TRIM(Table5[PRODUCTS]),Table5[SELLING PRICE])</f>
        <v>2500</v>
      </c>
      <c r="G4548" s="5">
        <f t="shared" si="142"/>
        <v>35000</v>
      </c>
      <c r="H4548" s="6" t="str">
        <f t="shared" si="143"/>
        <v>Sept</v>
      </c>
      <c r="I4548" s="5">
        <f>YEAR(SALES!$A4548)</f>
        <v>2025</v>
      </c>
    </row>
    <row r="4549" spans="1:9" x14ac:dyDescent="0.35">
      <c r="A4549" s="7" t="s">
        <v>664</v>
      </c>
      <c r="B4549" s="7" t="s">
        <v>670</v>
      </c>
      <c r="C4549" s="7" t="s">
        <v>15</v>
      </c>
      <c r="D4549" s="7" t="s">
        <v>104</v>
      </c>
      <c r="E4549" s="7">
        <v>5</v>
      </c>
      <c r="F4549" s="7" cm="1">
        <f t="array" ref="F4549">_xlfn.XLOOKUP(SALES!$D4549,TRIM(Table5[PRODUCTS]),Table5[SELLING PRICE])</f>
        <v>2500</v>
      </c>
      <c r="G4549" s="7">
        <f t="shared" si="142"/>
        <v>12500</v>
      </c>
      <c r="H4549" s="6" t="str">
        <f t="shared" si="143"/>
        <v>Sept</v>
      </c>
      <c r="I4549" s="5">
        <f>YEAR(SALES!$A4549)</f>
        <v>2025</v>
      </c>
    </row>
    <row r="4550" spans="1:9" x14ac:dyDescent="0.35">
      <c r="A4550" s="5" t="s">
        <v>614</v>
      </c>
      <c r="B4550" s="5" t="s">
        <v>617</v>
      </c>
      <c r="C4550" s="5" t="s">
        <v>15</v>
      </c>
      <c r="D4550" s="5" t="s">
        <v>104</v>
      </c>
      <c r="E4550" s="5">
        <v>7</v>
      </c>
      <c r="F4550" s="5" cm="1">
        <f t="array" ref="F4550">_xlfn.XLOOKUP(SALES!$D4550,TRIM(Table5[PRODUCTS]),Table5[SELLING PRICE])</f>
        <v>2500</v>
      </c>
      <c r="G4550" s="5">
        <f t="shared" si="142"/>
        <v>17500</v>
      </c>
      <c r="H4550" s="6" t="str">
        <f t="shared" si="143"/>
        <v>Oct</v>
      </c>
      <c r="I4550" s="5">
        <f>YEAR(SALES!$A4550)</f>
        <v>2025</v>
      </c>
    </row>
    <row r="4551" spans="1:9" x14ac:dyDescent="0.35">
      <c r="A4551" s="7" t="s">
        <v>559</v>
      </c>
      <c r="B4551" s="7" t="s">
        <v>558</v>
      </c>
      <c r="C4551" s="7" t="s">
        <v>15</v>
      </c>
      <c r="D4551" s="7" t="s">
        <v>104</v>
      </c>
      <c r="E4551" s="7">
        <v>1</v>
      </c>
      <c r="F4551" s="7" cm="1">
        <f t="array" ref="F4551">_xlfn.XLOOKUP(SALES!$D4551,TRIM(Table5[PRODUCTS]),Table5[SELLING PRICE])</f>
        <v>2500</v>
      </c>
      <c r="G4551" s="7">
        <f t="shared" si="142"/>
        <v>2500</v>
      </c>
      <c r="H4551" s="6" t="str">
        <f t="shared" si="143"/>
        <v>Oct</v>
      </c>
      <c r="I4551" s="7">
        <f>YEAR(SALES!$A4551)</f>
        <v>2025</v>
      </c>
    </row>
    <row r="4552" spans="1:9" x14ac:dyDescent="0.35">
      <c r="A4552" s="5" t="s">
        <v>503</v>
      </c>
      <c r="B4552" s="5" t="s">
        <v>504</v>
      </c>
      <c r="C4552" s="5" t="s">
        <v>15</v>
      </c>
      <c r="D4552" s="5" t="s">
        <v>104</v>
      </c>
      <c r="E4552" s="5">
        <v>13</v>
      </c>
      <c r="F4552" s="5" cm="1">
        <f t="array" ref="F4552">_xlfn.XLOOKUP(SALES!$D4552,TRIM(Table5[PRODUCTS]),Table5[SELLING PRICE])</f>
        <v>2500</v>
      </c>
      <c r="G4552" s="5">
        <f t="shared" si="142"/>
        <v>32500</v>
      </c>
      <c r="H4552" s="6" t="str">
        <f t="shared" si="143"/>
        <v>Oct</v>
      </c>
      <c r="I4552" s="5">
        <f>YEAR(SALES!$A4552)</f>
        <v>2025</v>
      </c>
    </row>
    <row r="4553" spans="1:9" x14ac:dyDescent="0.35">
      <c r="A4553" s="7" t="s">
        <v>503</v>
      </c>
      <c r="B4553" s="7" t="s">
        <v>502</v>
      </c>
      <c r="C4553" s="7" t="s">
        <v>15</v>
      </c>
      <c r="D4553" s="7" t="s">
        <v>104</v>
      </c>
      <c r="E4553" s="7">
        <v>10</v>
      </c>
      <c r="F4553" s="7" cm="1">
        <f t="array" ref="F4553">_xlfn.XLOOKUP(SALES!$D4553,TRIM(Table5[PRODUCTS]),Table5[SELLING PRICE])</f>
        <v>2500</v>
      </c>
      <c r="G4553" s="7">
        <f t="shared" si="142"/>
        <v>25000</v>
      </c>
      <c r="H4553" s="6" t="str">
        <f t="shared" si="143"/>
        <v>Oct</v>
      </c>
      <c r="I4553" s="5">
        <f>YEAR(SALES!$A4553)</f>
        <v>2025</v>
      </c>
    </row>
    <row r="4554" spans="1:9" x14ac:dyDescent="0.35">
      <c r="A4554" s="5" t="s">
        <v>434</v>
      </c>
      <c r="B4554" s="5" t="s">
        <v>433</v>
      </c>
      <c r="C4554" s="5" t="s">
        <v>15</v>
      </c>
      <c r="D4554" s="5" t="s">
        <v>104</v>
      </c>
      <c r="E4554" s="5">
        <v>4</v>
      </c>
      <c r="F4554" s="5" cm="1">
        <f t="array" ref="F4554">_xlfn.XLOOKUP(SALES!$D4554,TRIM(Table5[PRODUCTS]),Table5[SELLING PRICE])</f>
        <v>2500</v>
      </c>
      <c r="G4554" s="5">
        <f t="shared" si="142"/>
        <v>10000</v>
      </c>
      <c r="H4554" s="6" t="str">
        <f t="shared" si="143"/>
        <v>Nov</v>
      </c>
      <c r="I4554" s="5">
        <f>YEAR(SALES!$A4554)</f>
        <v>2025</v>
      </c>
    </row>
    <row r="4555" spans="1:9" x14ac:dyDescent="0.35">
      <c r="A4555" s="7" t="s">
        <v>339</v>
      </c>
      <c r="B4555" s="7" t="s">
        <v>341</v>
      </c>
      <c r="C4555" s="7" t="s">
        <v>15</v>
      </c>
      <c r="D4555" s="7" t="s">
        <v>104</v>
      </c>
      <c r="E4555" s="7">
        <v>10</v>
      </c>
      <c r="F4555" s="7" cm="1">
        <f t="array" ref="F4555">_xlfn.XLOOKUP(SALES!$D4555,TRIM(Table5[PRODUCTS]),Table5[SELLING PRICE])</f>
        <v>2500</v>
      </c>
      <c r="G4555" s="7">
        <f t="shared" si="142"/>
        <v>25000</v>
      </c>
      <c r="H4555" s="6" t="str">
        <f t="shared" si="143"/>
        <v>Nov</v>
      </c>
      <c r="I4555" s="5">
        <f>YEAR(SALES!$A4555)</f>
        <v>2025</v>
      </c>
    </row>
    <row r="4556" spans="1:9" x14ac:dyDescent="0.35">
      <c r="A4556" s="5" t="s">
        <v>176</v>
      </c>
      <c r="B4556" s="5" t="s">
        <v>175</v>
      </c>
      <c r="C4556" s="5" t="s">
        <v>15</v>
      </c>
      <c r="D4556" s="5" t="s">
        <v>104</v>
      </c>
      <c r="E4556" s="5">
        <v>15</v>
      </c>
      <c r="F4556" s="5" cm="1">
        <f t="array" ref="F4556">_xlfn.XLOOKUP(SALES!$D4556,TRIM(Table5[PRODUCTS]),Table5[SELLING PRICE])</f>
        <v>2500</v>
      </c>
      <c r="G4556" s="5">
        <f t="shared" si="142"/>
        <v>37500</v>
      </c>
      <c r="H4556" s="6" t="str">
        <f t="shared" si="143"/>
        <v>Dec</v>
      </c>
      <c r="I4556" s="5">
        <f>YEAR(SALES!$A4556)</f>
        <v>2025</v>
      </c>
    </row>
    <row r="4557" spans="1:9" x14ac:dyDescent="0.35">
      <c r="A4557" s="7" t="s">
        <v>123</v>
      </c>
      <c r="B4557" s="7" t="s">
        <v>132</v>
      </c>
      <c r="C4557" s="7" t="s">
        <v>15</v>
      </c>
      <c r="D4557" s="7" t="s">
        <v>104</v>
      </c>
      <c r="E4557" s="7">
        <v>6</v>
      </c>
      <c r="F4557" s="7" cm="1">
        <f t="array" ref="F4557">_xlfn.XLOOKUP(SALES!$D4557,TRIM(Table5[PRODUCTS]),Table5[SELLING PRICE])</f>
        <v>2500</v>
      </c>
      <c r="G4557" s="7">
        <f t="shared" si="142"/>
        <v>15000</v>
      </c>
      <c r="H4557" s="6" t="str">
        <f t="shared" si="143"/>
        <v>Dec</v>
      </c>
      <c r="I4557" s="7">
        <f>YEAR(SALES!$A4557)</f>
        <v>2025</v>
      </c>
    </row>
    <row r="4558" spans="1:9" x14ac:dyDescent="0.35">
      <c r="A4558" s="5" t="s">
        <v>112</v>
      </c>
      <c r="B4558" s="5" t="s">
        <v>120</v>
      </c>
      <c r="C4558" s="5" t="s">
        <v>15</v>
      </c>
      <c r="D4558" s="5" t="s">
        <v>104</v>
      </c>
      <c r="E4558" s="5">
        <v>2</v>
      </c>
      <c r="F4558" s="5" cm="1">
        <f t="array" ref="F4558">_xlfn.XLOOKUP(SALES!$D4558,TRIM(Table5[PRODUCTS]),Table5[SELLING PRICE])</f>
        <v>2500</v>
      </c>
      <c r="G4558" s="5">
        <f t="shared" si="142"/>
        <v>5000</v>
      </c>
      <c r="H4558" s="6" t="str">
        <f t="shared" si="143"/>
        <v>Dec</v>
      </c>
      <c r="I4558" s="5">
        <f>YEAR(SALES!$A4558)</f>
        <v>2025</v>
      </c>
    </row>
    <row r="4559" spans="1:9" x14ac:dyDescent="0.35">
      <c r="A4559" s="7" t="s">
        <v>106</v>
      </c>
      <c r="B4559" s="7" t="s">
        <v>105</v>
      </c>
      <c r="C4559" s="7" t="s">
        <v>15</v>
      </c>
      <c r="D4559" s="7" t="s">
        <v>104</v>
      </c>
      <c r="E4559" s="7">
        <v>5</v>
      </c>
      <c r="F4559" s="7" cm="1">
        <f t="array" ref="F4559">_xlfn.XLOOKUP(SALES!$D4559,TRIM(Table5[PRODUCTS]),Table5[SELLING PRICE])</f>
        <v>2500</v>
      </c>
      <c r="G4559" s="7">
        <f t="shared" si="142"/>
        <v>12500</v>
      </c>
      <c r="H4559" s="6" t="str">
        <f t="shared" si="143"/>
        <v>Dec</v>
      </c>
      <c r="I4559" s="5">
        <f>YEAR(SALES!$A4559)</f>
        <v>2025</v>
      </c>
    </row>
    <row r="4560" spans="1:9" x14ac:dyDescent="0.35">
      <c r="A4560" s="5" t="s">
        <v>7136</v>
      </c>
      <c r="B4560" s="5" t="s">
        <v>7137</v>
      </c>
      <c r="C4560" s="5" t="s">
        <v>18</v>
      </c>
      <c r="D4560" s="5" t="s">
        <v>23</v>
      </c>
      <c r="E4560" s="5">
        <v>2</v>
      </c>
      <c r="F4560" s="5" cm="1">
        <f t="array" ref="F4560">_xlfn.XLOOKUP(SALES!$D4560,TRIM(Table5[PRODUCTS]),Table5[SELLING PRICE])</f>
        <v>1500</v>
      </c>
      <c r="G4560" s="5">
        <f t="shared" si="142"/>
        <v>3000</v>
      </c>
      <c r="H4560" s="6" t="str">
        <f t="shared" si="143"/>
        <v>Jan</v>
      </c>
      <c r="I4560" s="5">
        <f>YEAR(SALES!$A4560)</f>
        <v>2023</v>
      </c>
    </row>
    <row r="4561" spans="1:9" x14ac:dyDescent="0.35">
      <c r="A4561" s="7" t="s">
        <v>7036</v>
      </c>
      <c r="B4561" s="7" t="s">
        <v>7041</v>
      </c>
      <c r="C4561" s="7" t="s">
        <v>18</v>
      </c>
      <c r="D4561" s="7" t="s">
        <v>23</v>
      </c>
      <c r="E4561" s="7">
        <v>13</v>
      </c>
      <c r="F4561" s="7" cm="1">
        <f t="array" ref="F4561">_xlfn.XLOOKUP(SALES!$D4561,TRIM(Table5[PRODUCTS]),Table5[SELLING PRICE])</f>
        <v>1500</v>
      </c>
      <c r="G4561" s="7">
        <f t="shared" si="142"/>
        <v>19500</v>
      </c>
      <c r="H4561" s="6" t="str">
        <f t="shared" si="143"/>
        <v>Jan</v>
      </c>
      <c r="I4561" s="5">
        <f>YEAR(SALES!$A4561)</f>
        <v>2023</v>
      </c>
    </row>
    <row r="4562" spans="1:9" x14ac:dyDescent="0.35">
      <c r="A4562" s="5" t="s">
        <v>6987</v>
      </c>
      <c r="B4562" s="5" t="s">
        <v>6989</v>
      </c>
      <c r="C4562" s="5" t="s">
        <v>18</v>
      </c>
      <c r="D4562" s="5" t="s">
        <v>23</v>
      </c>
      <c r="E4562" s="5">
        <v>4</v>
      </c>
      <c r="F4562" s="5" cm="1">
        <f t="array" ref="F4562">_xlfn.XLOOKUP(SALES!$D4562,TRIM(Table5[PRODUCTS]),Table5[SELLING PRICE])</f>
        <v>1500</v>
      </c>
      <c r="G4562" s="5">
        <f t="shared" si="142"/>
        <v>6000</v>
      </c>
      <c r="H4562" s="6" t="str">
        <f t="shared" si="143"/>
        <v>Jan</v>
      </c>
      <c r="I4562" s="5">
        <f>YEAR(SALES!$A4562)</f>
        <v>2023</v>
      </c>
    </row>
    <row r="4563" spans="1:9" x14ac:dyDescent="0.35">
      <c r="A4563" s="7" t="s">
        <v>6948</v>
      </c>
      <c r="B4563" s="7" t="s">
        <v>6952</v>
      </c>
      <c r="C4563" s="7" t="s">
        <v>18</v>
      </c>
      <c r="D4563" s="7" t="s">
        <v>23</v>
      </c>
      <c r="E4563" s="7">
        <v>12</v>
      </c>
      <c r="F4563" s="7" cm="1">
        <f t="array" ref="F4563">_xlfn.XLOOKUP(SALES!$D4563,TRIM(Table5[PRODUCTS]),Table5[SELLING PRICE])</f>
        <v>1500</v>
      </c>
      <c r="G4563" s="7">
        <f t="shared" si="142"/>
        <v>18000</v>
      </c>
      <c r="H4563" s="6" t="str">
        <f t="shared" si="143"/>
        <v>Jan</v>
      </c>
      <c r="I4563" s="7">
        <f>YEAR(SALES!$A4563)</f>
        <v>2023</v>
      </c>
    </row>
    <row r="4564" spans="1:9" x14ac:dyDescent="0.35">
      <c r="A4564" s="5" t="s">
        <v>6920</v>
      </c>
      <c r="B4564" s="5" t="s">
        <v>6921</v>
      </c>
      <c r="C4564" s="5" t="s">
        <v>18</v>
      </c>
      <c r="D4564" s="5" t="s">
        <v>23</v>
      </c>
      <c r="E4564" s="5">
        <v>11</v>
      </c>
      <c r="F4564" s="5" cm="1">
        <f t="array" ref="F4564">_xlfn.XLOOKUP(SALES!$D4564,TRIM(Table5[PRODUCTS]),Table5[SELLING PRICE])</f>
        <v>1500</v>
      </c>
      <c r="G4564" s="5">
        <f t="shared" si="142"/>
        <v>16500</v>
      </c>
      <c r="H4564" s="6" t="str">
        <f t="shared" si="143"/>
        <v>Feb</v>
      </c>
      <c r="I4564" s="5">
        <f>YEAR(SALES!$A4564)</f>
        <v>2023</v>
      </c>
    </row>
    <row r="4565" spans="1:9" x14ac:dyDescent="0.35">
      <c r="A4565" s="7" t="s">
        <v>6853</v>
      </c>
      <c r="B4565" s="7" t="s">
        <v>6852</v>
      </c>
      <c r="C4565" s="7" t="s">
        <v>18</v>
      </c>
      <c r="D4565" s="7" t="s">
        <v>23</v>
      </c>
      <c r="E4565" s="7">
        <v>4</v>
      </c>
      <c r="F4565" s="7" cm="1">
        <f t="array" ref="F4565">_xlfn.XLOOKUP(SALES!$D4565,TRIM(Table5[PRODUCTS]),Table5[SELLING PRICE])</f>
        <v>1500</v>
      </c>
      <c r="G4565" s="7">
        <f t="shared" si="142"/>
        <v>6000</v>
      </c>
      <c r="H4565" s="6" t="str">
        <f t="shared" si="143"/>
        <v>Feb</v>
      </c>
      <c r="I4565" s="5">
        <f>YEAR(SALES!$A4565)</f>
        <v>2023</v>
      </c>
    </row>
    <row r="4566" spans="1:9" x14ac:dyDescent="0.35">
      <c r="A4566" s="5" t="s">
        <v>6793</v>
      </c>
      <c r="B4566" s="5" t="s">
        <v>6792</v>
      </c>
      <c r="C4566" s="5" t="s">
        <v>18</v>
      </c>
      <c r="D4566" s="5" t="s">
        <v>23</v>
      </c>
      <c r="E4566" s="5">
        <v>13</v>
      </c>
      <c r="F4566" s="5" cm="1">
        <f t="array" ref="F4566">_xlfn.XLOOKUP(SALES!$D4566,TRIM(Table5[PRODUCTS]),Table5[SELLING PRICE])</f>
        <v>1500</v>
      </c>
      <c r="G4566" s="5">
        <f t="shared" si="142"/>
        <v>19500</v>
      </c>
      <c r="H4566" s="6" t="str">
        <f t="shared" si="143"/>
        <v>Feb</v>
      </c>
      <c r="I4566" s="5">
        <f>YEAR(SALES!$A4566)</f>
        <v>2023</v>
      </c>
    </row>
    <row r="4567" spans="1:9" x14ac:dyDescent="0.35">
      <c r="A4567" s="7" t="s">
        <v>6767</v>
      </c>
      <c r="B4567" s="7" t="s">
        <v>6766</v>
      </c>
      <c r="C4567" s="7" t="s">
        <v>18</v>
      </c>
      <c r="D4567" s="7" t="s">
        <v>23</v>
      </c>
      <c r="E4567" s="7">
        <v>14</v>
      </c>
      <c r="F4567" s="7" cm="1">
        <f t="array" ref="F4567">_xlfn.XLOOKUP(SALES!$D4567,TRIM(Table5[PRODUCTS]),Table5[SELLING PRICE])</f>
        <v>1500</v>
      </c>
      <c r="G4567" s="7">
        <f t="shared" si="142"/>
        <v>21000</v>
      </c>
      <c r="H4567" s="6" t="str">
        <f t="shared" si="143"/>
        <v>Feb</v>
      </c>
      <c r="I4567" s="5">
        <f>YEAR(SALES!$A4567)</f>
        <v>2023</v>
      </c>
    </row>
    <row r="4568" spans="1:9" x14ac:dyDescent="0.35">
      <c r="A4568" s="5" t="s">
        <v>6694</v>
      </c>
      <c r="B4568" s="5" t="s">
        <v>6700</v>
      </c>
      <c r="C4568" s="5" t="s">
        <v>18</v>
      </c>
      <c r="D4568" s="5" t="s">
        <v>23</v>
      </c>
      <c r="E4568" s="5">
        <v>2</v>
      </c>
      <c r="F4568" s="5" cm="1">
        <f t="array" ref="F4568">_xlfn.XLOOKUP(SALES!$D4568,TRIM(Table5[PRODUCTS]),Table5[SELLING PRICE])</f>
        <v>1500</v>
      </c>
      <c r="G4568" s="5">
        <f t="shared" si="142"/>
        <v>3000</v>
      </c>
      <c r="H4568" s="6" t="str">
        <f t="shared" si="143"/>
        <v>Mar</v>
      </c>
      <c r="I4568" s="5">
        <f>YEAR(SALES!$A4568)</f>
        <v>2023</v>
      </c>
    </row>
    <row r="4569" spans="1:9" x14ac:dyDescent="0.35">
      <c r="A4569" s="7" t="s">
        <v>6620</v>
      </c>
      <c r="B4569" s="7" t="s">
        <v>6626</v>
      </c>
      <c r="C4569" s="7" t="s">
        <v>18</v>
      </c>
      <c r="D4569" s="7" t="s">
        <v>23</v>
      </c>
      <c r="E4569" s="7">
        <v>5</v>
      </c>
      <c r="F4569" s="7" cm="1">
        <f t="array" ref="F4569">_xlfn.XLOOKUP(SALES!$D4569,TRIM(Table5[PRODUCTS]),Table5[SELLING PRICE])</f>
        <v>1500</v>
      </c>
      <c r="G4569" s="7">
        <f t="shared" si="142"/>
        <v>7500</v>
      </c>
      <c r="H4569" s="6" t="str">
        <f t="shared" si="143"/>
        <v>Mar</v>
      </c>
      <c r="I4569" s="7">
        <f>YEAR(SALES!$A4569)</f>
        <v>2023</v>
      </c>
    </row>
    <row r="4570" spans="1:9" x14ac:dyDescent="0.35">
      <c r="A4570" s="5" t="s">
        <v>6562</v>
      </c>
      <c r="B4570" s="5" t="s">
        <v>6563</v>
      </c>
      <c r="C4570" s="5" t="s">
        <v>18</v>
      </c>
      <c r="D4570" s="5" t="s">
        <v>23</v>
      </c>
      <c r="E4570" s="5">
        <v>10</v>
      </c>
      <c r="F4570" s="5" cm="1">
        <f t="array" ref="F4570">_xlfn.XLOOKUP(SALES!$D4570,TRIM(Table5[PRODUCTS]),Table5[SELLING PRICE])</f>
        <v>1500</v>
      </c>
      <c r="G4570" s="5">
        <f t="shared" si="142"/>
        <v>15000</v>
      </c>
      <c r="H4570" s="6" t="str">
        <f t="shared" si="143"/>
        <v>Mar</v>
      </c>
      <c r="I4570" s="5">
        <f>YEAR(SALES!$A4570)</f>
        <v>2023</v>
      </c>
    </row>
    <row r="4571" spans="1:9" x14ac:dyDescent="0.35">
      <c r="A4571" s="7" t="s">
        <v>6512</v>
      </c>
      <c r="B4571" s="7" t="s">
        <v>6516</v>
      </c>
      <c r="C4571" s="7" t="s">
        <v>18</v>
      </c>
      <c r="D4571" s="7" t="s">
        <v>23</v>
      </c>
      <c r="E4571" s="7">
        <v>15</v>
      </c>
      <c r="F4571" s="7" cm="1">
        <f t="array" ref="F4571">_xlfn.XLOOKUP(SALES!$D4571,TRIM(Table5[PRODUCTS]),Table5[SELLING PRICE])</f>
        <v>1500</v>
      </c>
      <c r="G4571" s="7">
        <f t="shared" si="142"/>
        <v>22500</v>
      </c>
      <c r="H4571" s="6" t="str">
        <f t="shared" si="143"/>
        <v>Apr</v>
      </c>
      <c r="I4571" s="5">
        <f>YEAR(SALES!$A4571)</f>
        <v>2023</v>
      </c>
    </row>
    <row r="4572" spans="1:9" x14ac:dyDescent="0.35">
      <c r="A4572" s="5" t="s">
        <v>6494</v>
      </c>
      <c r="B4572" s="5" t="s">
        <v>6498</v>
      </c>
      <c r="C4572" s="5" t="s">
        <v>18</v>
      </c>
      <c r="D4572" s="5" t="s">
        <v>23</v>
      </c>
      <c r="E4572" s="5">
        <v>6</v>
      </c>
      <c r="F4572" s="5" cm="1">
        <f t="array" ref="F4572">_xlfn.XLOOKUP(SALES!$D4572,TRIM(Table5[PRODUCTS]),Table5[SELLING PRICE])</f>
        <v>1500</v>
      </c>
      <c r="G4572" s="5">
        <f t="shared" si="142"/>
        <v>9000</v>
      </c>
      <c r="H4572" s="6" t="str">
        <f t="shared" si="143"/>
        <v>Apr</v>
      </c>
      <c r="I4572" s="5">
        <f>YEAR(SALES!$A4572)</f>
        <v>2023</v>
      </c>
    </row>
    <row r="4573" spans="1:9" x14ac:dyDescent="0.35">
      <c r="A4573" s="7" t="s">
        <v>6473</v>
      </c>
      <c r="B4573" s="7" t="s">
        <v>6477</v>
      </c>
      <c r="C4573" s="7" t="s">
        <v>18</v>
      </c>
      <c r="D4573" s="7" t="s">
        <v>23</v>
      </c>
      <c r="E4573" s="7">
        <v>2</v>
      </c>
      <c r="F4573" s="7" cm="1">
        <f t="array" ref="F4573">_xlfn.XLOOKUP(SALES!$D4573,TRIM(Table5[PRODUCTS]),Table5[SELLING PRICE])</f>
        <v>1500</v>
      </c>
      <c r="G4573" s="7">
        <f t="shared" si="142"/>
        <v>3000</v>
      </c>
      <c r="H4573" s="6" t="str">
        <f t="shared" si="143"/>
        <v>Apr</v>
      </c>
      <c r="I4573" s="5">
        <f>YEAR(SALES!$A4573)</f>
        <v>2023</v>
      </c>
    </row>
    <row r="4574" spans="1:9" x14ac:dyDescent="0.35">
      <c r="A4574" s="5" t="s">
        <v>6473</v>
      </c>
      <c r="B4574" s="5" t="s">
        <v>6474</v>
      </c>
      <c r="C4574" s="5" t="s">
        <v>18</v>
      </c>
      <c r="D4574" s="5" t="s">
        <v>23</v>
      </c>
      <c r="E4574" s="5">
        <v>11</v>
      </c>
      <c r="F4574" s="5" cm="1">
        <f t="array" ref="F4574">_xlfn.XLOOKUP(SALES!$D4574,TRIM(Table5[PRODUCTS]),Table5[SELLING PRICE])</f>
        <v>1500</v>
      </c>
      <c r="G4574" s="5">
        <f t="shared" si="142"/>
        <v>16500</v>
      </c>
      <c r="H4574" s="6" t="str">
        <f t="shared" si="143"/>
        <v>Apr</v>
      </c>
      <c r="I4574" s="5">
        <f>YEAR(SALES!$A4574)</f>
        <v>2023</v>
      </c>
    </row>
    <row r="4575" spans="1:9" x14ac:dyDescent="0.35">
      <c r="A4575" s="7" t="s">
        <v>6415</v>
      </c>
      <c r="B4575" s="7" t="s">
        <v>6414</v>
      </c>
      <c r="C4575" s="7" t="s">
        <v>18</v>
      </c>
      <c r="D4575" s="7" t="s">
        <v>23</v>
      </c>
      <c r="E4575" s="7">
        <v>6</v>
      </c>
      <c r="F4575" s="7" cm="1">
        <f t="array" ref="F4575">_xlfn.XLOOKUP(SALES!$D4575,TRIM(Table5[PRODUCTS]),Table5[SELLING PRICE])</f>
        <v>1500</v>
      </c>
      <c r="G4575" s="7">
        <f t="shared" si="142"/>
        <v>9000</v>
      </c>
      <c r="H4575" s="6" t="str">
        <f t="shared" si="143"/>
        <v>Apr</v>
      </c>
      <c r="I4575" s="7">
        <f>YEAR(SALES!$A4575)</f>
        <v>2023</v>
      </c>
    </row>
    <row r="4576" spans="1:9" x14ac:dyDescent="0.35">
      <c r="A4576" s="5" t="s">
        <v>6388</v>
      </c>
      <c r="B4576" s="5" t="s">
        <v>6393</v>
      </c>
      <c r="C4576" s="5" t="s">
        <v>18</v>
      </c>
      <c r="D4576" s="5" t="s">
        <v>23</v>
      </c>
      <c r="E4576" s="5">
        <v>9</v>
      </c>
      <c r="F4576" s="5" cm="1">
        <f t="array" ref="F4576">_xlfn.XLOOKUP(SALES!$D4576,TRIM(Table5[PRODUCTS]),Table5[SELLING PRICE])</f>
        <v>1500</v>
      </c>
      <c r="G4576" s="5">
        <f t="shared" si="142"/>
        <v>13500</v>
      </c>
      <c r="H4576" s="6" t="str">
        <f t="shared" si="143"/>
        <v>Apr</v>
      </c>
      <c r="I4576" s="5">
        <f>YEAR(SALES!$A4576)</f>
        <v>2023</v>
      </c>
    </row>
    <row r="4577" spans="1:9" x14ac:dyDescent="0.35">
      <c r="A4577" s="7" t="s">
        <v>6324</v>
      </c>
      <c r="B4577" s="7" t="s">
        <v>6325</v>
      </c>
      <c r="C4577" s="7" t="s">
        <v>18</v>
      </c>
      <c r="D4577" s="7" t="s">
        <v>23</v>
      </c>
      <c r="E4577" s="7">
        <v>3</v>
      </c>
      <c r="F4577" s="7" cm="1">
        <f t="array" ref="F4577">_xlfn.XLOOKUP(SALES!$D4577,TRIM(Table5[PRODUCTS]),Table5[SELLING PRICE])</f>
        <v>1500</v>
      </c>
      <c r="G4577" s="7">
        <f t="shared" si="142"/>
        <v>4500</v>
      </c>
      <c r="H4577" s="6" t="str">
        <f t="shared" si="143"/>
        <v>Apr</v>
      </c>
      <c r="I4577" s="5">
        <f>YEAR(SALES!$A4577)</f>
        <v>2023</v>
      </c>
    </row>
    <row r="4578" spans="1:9" x14ac:dyDescent="0.35">
      <c r="A4578" s="5" t="s">
        <v>6315</v>
      </c>
      <c r="B4578" s="5" t="s">
        <v>6319</v>
      </c>
      <c r="C4578" s="5" t="s">
        <v>18</v>
      </c>
      <c r="D4578" s="5" t="s">
        <v>23</v>
      </c>
      <c r="E4578" s="5">
        <v>14</v>
      </c>
      <c r="F4578" s="5" cm="1">
        <f t="array" ref="F4578">_xlfn.XLOOKUP(SALES!$D4578,TRIM(Table5[PRODUCTS]),Table5[SELLING PRICE])</f>
        <v>1500</v>
      </c>
      <c r="G4578" s="5">
        <f t="shared" si="142"/>
        <v>21000</v>
      </c>
      <c r="H4578" s="6" t="str">
        <f t="shared" si="143"/>
        <v>May</v>
      </c>
      <c r="I4578" s="5">
        <f>YEAR(SALES!$A4578)</f>
        <v>2023</v>
      </c>
    </row>
    <row r="4579" spans="1:9" x14ac:dyDescent="0.35">
      <c r="A4579" s="7" t="s">
        <v>6304</v>
      </c>
      <c r="B4579" s="7" t="s">
        <v>6303</v>
      </c>
      <c r="C4579" s="7" t="s">
        <v>18</v>
      </c>
      <c r="D4579" s="7" t="s">
        <v>23</v>
      </c>
      <c r="E4579" s="7">
        <v>5</v>
      </c>
      <c r="F4579" s="7" cm="1">
        <f t="array" ref="F4579">_xlfn.XLOOKUP(SALES!$D4579,TRIM(Table5[PRODUCTS]),Table5[SELLING PRICE])</f>
        <v>1500</v>
      </c>
      <c r="G4579" s="7">
        <f t="shared" si="142"/>
        <v>7500</v>
      </c>
      <c r="H4579" s="6" t="str">
        <f t="shared" si="143"/>
        <v>May</v>
      </c>
      <c r="I4579" s="5">
        <f>YEAR(SALES!$A4579)</f>
        <v>2023</v>
      </c>
    </row>
    <row r="4580" spans="1:9" x14ac:dyDescent="0.35">
      <c r="A4580" s="5" t="s">
        <v>6281</v>
      </c>
      <c r="B4580" s="5" t="s">
        <v>6284</v>
      </c>
      <c r="C4580" s="5" t="s">
        <v>18</v>
      </c>
      <c r="D4580" s="5" t="s">
        <v>23</v>
      </c>
      <c r="E4580" s="5">
        <v>9</v>
      </c>
      <c r="F4580" s="5" cm="1">
        <f t="array" ref="F4580">_xlfn.XLOOKUP(SALES!$D4580,TRIM(Table5[PRODUCTS]),Table5[SELLING PRICE])</f>
        <v>1500</v>
      </c>
      <c r="G4580" s="5">
        <f t="shared" si="142"/>
        <v>13500</v>
      </c>
      <c r="H4580" s="6" t="str">
        <f t="shared" si="143"/>
        <v>May</v>
      </c>
      <c r="I4580" s="5">
        <f>YEAR(SALES!$A4580)</f>
        <v>2023</v>
      </c>
    </row>
    <row r="4581" spans="1:9" x14ac:dyDescent="0.35">
      <c r="A4581" s="7" t="s">
        <v>6201</v>
      </c>
      <c r="B4581" s="7" t="s">
        <v>6209</v>
      </c>
      <c r="C4581" s="7" t="s">
        <v>18</v>
      </c>
      <c r="D4581" s="7" t="s">
        <v>23</v>
      </c>
      <c r="E4581" s="7">
        <v>12</v>
      </c>
      <c r="F4581" s="7" cm="1">
        <f t="array" ref="F4581">_xlfn.XLOOKUP(SALES!$D4581,TRIM(Table5[PRODUCTS]),Table5[SELLING PRICE])</f>
        <v>1500</v>
      </c>
      <c r="G4581" s="7">
        <f t="shared" si="142"/>
        <v>18000</v>
      </c>
      <c r="H4581" s="6" t="str">
        <f t="shared" si="143"/>
        <v>May</v>
      </c>
      <c r="I4581" s="7">
        <f>YEAR(SALES!$A4581)</f>
        <v>2023</v>
      </c>
    </row>
    <row r="4582" spans="1:9" x14ac:dyDescent="0.35">
      <c r="A4582" s="5" t="s">
        <v>6127</v>
      </c>
      <c r="B4582" s="5" t="s">
        <v>6138</v>
      </c>
      <c r="C4582" s="5" t="s">
        <v>18</v>
      </c>
      <c r="D4582" s="5" t="s">
        <v>23</v>
      </c>
      <c r="E4582" s="5">
        <v>15</v>
      </c>
      <c r="F4582" s="5" cm="1">
        <f t="array" ref="F4582">_xlfn.XLOOKUP(SALES!$D4582,TRIM(Table5[PRODUCTS]),Table5[SELLING PRICE])</f>
        <v>1500</v>
      </c>
      <c r="G4582" s="5">
        <f t="shared" si="142"/>
        <v>22500</v>
      </c>
      <c r="H4582" s="6" t="str">
        <f t="shared" si="143"/>
        <v>May</v>
      </c>
      <c r="I4582" s="5">
        <f>YEAR(SALES!$A4582)</f>
        <v>2023</v>
      </c>
    </row>
    <row r="4583" spans="1:9" x14ac:dyDescent="0.35">
      <c r="A4583" s="7" t="s">
        <v>6093</v>
      </c>
      <c r="B4583" s="7" t="s">
        <v>6092</v>
      </c>
      <c r="C4583" s="7" t="s">
        <v>18</v>
      </c>
      <c r="D4583" s="7" t="s">
        <v>23</v>
      </c>
      <c r="E4583" s="7">
        <v>15</v>
      </c>
      <c r="F4583" s="7" cm="1">
        <f t="array" ref="F4583">_xlfn.XLOOKUP(SALES!$D4583,TRIM(Table5[PRODUCTS]),Table5[SELLING PRICE])</f>
        <v>1500</v>
      </c>
      <c r="G4583" s="7">
        <f t="shared" si="142"/>
        <v>22500</v>
      </c>
      <c r="H4583" s="6" t="str">
        <f t="shared" si="143"/>
        <v>Jun</v>
      </c>
      <c r="I4583" s="5">
        <f>YEAR(SALES!$A4583)</f>
        <v>2023</v>
      </c>
    </row>
    <row r="4584" spans="1:9" x14ac:dyDescent="0.35">
      <c r="A4584" s="5" t="s">
        <v>6067</v>
      </c>
      <c r="B4584" s="5" t="s">
        <v>6066</v>
      </c>
      <c r="C4584" s="5" t="s">
        <v>18</v>
      </c>
      <c r="D4584" s="5" t="s">
        <v>23</v>
      </c>
      <c r="E4584" s="5">
        <v>15</v>
      </c>
      <c r="F4584" s="5" cm="1">
        <f t="array" ref="F4584">_xlfn.XLOOKUP(SALES!$D4584,TRIM(Table5[PRODUCTS]),Table5[SELLING PRICE])</f>
        <v>1500</v>
      </c>
      <c r="G4584" s="5">
        <f t="shared" si="142"/>
        <v>22500</v>
      </c>
      <c r="H4584" s="6" t="str">
        <f t="shared" si="143"/>
        <v>Jun</v>
      </c>
      <c r="I4584" s="5">
        <f>YEAR(SALES!$A4584)</f>
        <v>2023</v>
      </c>
    </row>
    <row r="4585" spans="1:9" x14ac:dyDescent="0.35">
      <c r="A4585" s="7" t="s">
        <v>6041</v>
      </c>
      <c r="B4585" s="7" t="s">
        <v>6045</v>
      </c>
      <c r="C4585" s="7" t="s">
        <v>18</v>
      </c>
      <c r="D4585" s="7" t="s">
        <v>23</v>
      </c>
      <c r="E4585" s="7">
        <v>7</v>
      </c>
      <c r="F4585" s="7" cm="1">
        <f t="array" ref="F4585">_xlfn.XLOOKUP(SALES!$D4585,TRIM(Table5[PRODUCTS]),Table5[SELLING PRICE])</f>
        <v>1500</v>
      </c>
      <c r="G4585" s="7">
        <f t="shared" si="142"/>
        <v>10500</v>
      </c>
      <c r="H4585" s="6" t="str">
        <f t="shared" si="143"/>
        <v>Jun</v>
      </c>
      <c r="I4585" s="5">
        <f>YEAR(SALES!$A4585)</f>
        <v>2023</v>
      </c>
    </row>
    <row r="4586" spans="1:9" x14ac:dyDescent="0.35">
      <c r="A4586" s="5" t="s">
        <v>5960</v>
      </c>
      <c r="B4586" s="5" t="s">
        <v>5964</v>
      </c>
      <c r="C4586" s="5" t="s">
        <v>18</v>
      </c>
      <c r="D4586" s="5" t="s">
        <v>23</v>
      </c>
      <c r="E4586" s="5">
        <v>12</v>
      </c>
      <c r="F4586" s="5" cm="1">
        <f t="array" ref="F4586">_xlfn.XLOOKUP(SALES!$D4586,TRIM(Table5[PRODUCTS]),Table5[SELLING PRICE])</f>
        <v>1500</v>
      </c>
      <c r="G4586" s="5">
        <f t="shared" si="142"/>
        <v>18000</v>
      </c>
      <c r="H4586" s="6" t="str">
        <f t="shared" si="143"/>
        <v>Jun</v>
      </c>
      <c r="I4586" s="5">
        <f>YEAR(SALES!$A4586)</f>
        <v>2023</v>
      </c>
    </row>
    <row r="4587" spans="1:9" x14ac:dyDescent="0.35">
      <c r="A4587" s="7" t="s">
        <v>5920</v>
      </c>
      <c r="B4587" s="7" t="s">
        <v>5925</v>
      </c>
      <c r="C4587" s="7" t="s">
        <v>18</v>
      </c>
      <c r="D4587" s="7" t="s">
        <v>23</v>
      </c>
      <c r="E4587" s="7">
        <v>2</v>
      </c>
      <c r="F4587" s="7" cm="1">
        <f t="array" ref="F4587">_xlfn.XLOOKUP(SALES!$D4587,TRIM(Table5[PRODUCTS]),Table5[SELLING PRICE])</f>
        <v>1500</v>
      </c>
      <c r="G4587" s="7">
        <f t="shared" si="142"/>
        <v>3000</v>
      </c>
      <c r="H4587" s="6" t="str">
        <f t="shared" si="143"/>
        <v>Jun</v>
      </c>
      <c r="I4587" s="7">
        <f>YEAR(SALES!$A4587)</f>
        <v>2023</v>
      </c>
    </row>
    <row r="4588" spans="1:9" x14ac:dyDescent="0.35">
      <c r="A4588" s="5" t="s">
        <v>5902</v>
      </c>
      <c r="B4588" s="5" t="s">
        <v>5903</v>
      </c>
      <c r="C4588" s="5" t="s">
        <v>18</v>
      </c>
      <c r="D4588" s="5" t="s">
        <v>23</v>
      </c>
      <c r="E4588" s="5">
        <v>14</v>
      </c>
      <c r="F4588" s="5" cm="1">
        <f t="array" ref="F4588">_xlfn.XLOOKUP(SALES!$D4588,TRIM(Table5[PRODUCTS]),Table5[SELLING PRICE])</f>
        <v>1500</v>
      </c>
      <c r="G4588" s="5">
        <f t="shared" si="142"/>
        <v>21000</v>
      </c>
      <c r="H4588" s="6" t="str">
        <f t="shared" si="143"/>
        <v>Jul</v>
      </c>
      <c r="I4588" s="5">
        <f>YEAR(SALES!$A4588)</f>
        <v>2023</v>
      </c>
    </row>
    <row r="4589" spans="1:9" x14ac:dyDescent="0.35">
      <c r="A4589" s="7" t="s">
        <v>5879</v>
      </c>
      <c r="B4589" s="7" t="s">
        <v>5884</v>
      </c>
      <c r="C4589" s="7" t="s">
        <v>18</v>
      </c>
      <c r="D4589" s="7" t="s">
        <v>23</v>
      </c>
      <c r="E4589" s="7">
        <v>7</v>
      </c>
      <c r="F4589" s="7" cm="1">
        <f t="array" ref="F4589">_xlfn.XLOOKUP(SALES!$D4589,TRIM(Table5[PRODUCTS]),Table5[SELLING PRICE])</f>
        <v>1500</v>
      </c>
      <c r="G4589" s="7">
        <f t="shared" si="142"/>
        <v>10500</v>
      </c>
      <c r="H4589" s="6" t="str">
        <f t="shared" si="143"/>
        <v>Jul</v>
      </c>
      <c r="I4589" s="5">
        <f>YEAR(SALES!$A4589)</f>
        <v>2023</v>
      </c>
    </row>
    <row r="4590" spans="1:9" x14ac:dyDescent="0.35">
      <c r="A4590" s="5" t="s">
        <v>5842</v>
      </c>
      <c r="B4590" s="5" t="s">
        <v>5847</v>
      </c>
      <c r="C4590" s="5" t="s">
        <v>18</v>
      </c>
      <c r="D4590" s="5" t="s">
        <v>23</v>
      </c>
      <c r="E4590" s="5">
        <v>8</v>
      </c>
      <c r="F4590" s="5" cm="1">
        <f t="array" ref="F4590">_xlfn.XLOOKUP(SALES!$D4590,TRIM(Table5[PRODUCTS]),Table5[SELLING PRICE])</f>
        <v>1500</v>
      </c>
      <c r="G4590" s="5">
        <f t="shared" si="142"/>
        <v>12000</v>
      </c>
      <c r="H4590" s="6" t="str">
        <f t="shared" si="143"/>
        <v>Jul</v>
      </c>
      <c r="I4590" s="5">
        <f>YEAR(SALES!$A4590)</f>
        <v>2023</v>
      </c>
    </row>
    <row r="4591" spans="1:9" x14ac:dyDescent="0.35">
      <c r="A4591" s="7" t="s">
        <v>5817</v>
      </c>
      <c r="B4591" s="7" t="s">
        <v>5822</v>
      </c>
      <c r="C4591" s="7" t="s">
        <v>18</v>
      </c>
      <c r="D4591" s="7" t="s">
        <v>23</v>
      </c>
      <c r="E4591" s="7">
        <v>9</v>
      </c>
      <c r="F4591" s="7" cm="1">
        <f t="array" ref="F4591">_xlfn.XLOOKUP(SALES!$D4591,TRIM(Table5[PRODUCTS]),Table5[SELLING PRICE])</f>
        <v>1500</v>
      </c>
      <c r="G4591" s="7">
        <f t="shared" si="142"/>
        <v>13500</v>
      </c>
      <c r="H4591" s="6" t="str">
        <f t="shared" si="143"/>
        <v>Jul</v>
      </c>
      <c r="I4591" s="5">
        <f>YEAR(SALES!$A4591)</f>
        <v>2023</v>
      </c>
    </row>
    <row r="4592" spans="1:9" x14ac:dyDescent="0.35">
      <c r="A4592" s="5" t="s">
        <v>5745</v>
      </c>
      <c r="B4592" s="5" t="s">
        <v>5750</v>
      </c>
      <c r="C4592" s="5" t="s">
        <v>18</v>
      </c>
      <c r="D4592" s="5" t="s">
        <v>23</v>
      </c>
      <c r="E4592" s="5">
        <v>9</v>
      </c>
      <c r="F4592" s="5" cm="1">
        <f t="array" ref="F4592">_xlfn.XLOOKUP(SALES!$D4592,TRIM(Table5[PRODUCTS]),Table5[SELLING PRICE])</f>
        <v>1500</v>
      </c>
      <c r="G4592" s="5">
        <f t="shared" si="142"/>
        <v>13500</v>
      </c>
      <c r="H4592" s="6" t="str">
        <f t="shared" si="143"/>
        <v>Jul</v>
      </c>
      <c r="I4592" s="5">
        <f>YEAR(SALES!$A4592)</f>
        <v>2023</v>
      </c>
    </row>
    <row r="4593" spans="1:9" x14ac:dyDescent="0.35">
      <c r="A4593" s="7" t="s">
        <v>5745</v>
      </c>
      <c r="B4593" s="7" t="s">
        <v>5746</v>
      </c>
      <c r="C4593" s="7" t="s">
        <v>18</v>
      </c>
      <c r="D4593" s="7" t="s">
        <v>23</v>
      </c>
      <c r="E4593" s="7">
        <v>3</v>
      </c>
      <c r="F4593" s="7" cm="1">
        <f t="array" ref="F4593">_xlfn.XLOOKUP(SALES!$D4593,TRIM(Table5[PRODUCTS]),Table5[SELLING PRICE])</f>
        <v>1500</v>
      </c>
      <c r="G4593" s="7">
        <f t="shared" si="142"/>
        <v>4500</v>
      </c>
      <c r="H4593" s="6" t="str">
        <f t="shared" si="143"/>
        <v>Jul</v>
      </c>
      <c r="I4593" s="7">
        <f>YEAR(SALES!$A4593)</f>
        <v>2023</v>
      </c>
    </row>
    <row r="4594" spans="1:9" x14ac:dyDescent="0.35">
      <c r="A4594" s="5" t="s">
        <v>5498</v>
      </c>
      <c r="B4594" s="5" t="s">
        <v>5500</v>
      </c>
      <c r="C4594" s="5" t="s">
        <v>18</v>
      </c>
      <c r="D4594" s="5" t="s">
        <v>23</v>
      </c>
      <c r="E4594" s="5">
        <v>3</v>
      </c>
      <c r="F4594" s="5" cm="1">
        <f t="array" ref="F4594">_xlfn.XLOOKUP(SALES!$D4594,TRIM(Table5[PRODUCTS]),Table5[SELLING PRICE])</f>
        <v>1500</v>
      </c>
      <c r="G4594" s="5">
        <f t="shared" si="142"/>
        <v>4500</v>
      </c>
      <c r="H4594" s="6" t="str">
        <f t="shared" si="143"/>
        <v>Sept</v>
      </c>
      <c r="I4594" s="5">
        <f>YEAR(SALES!$A4594)</f>
        <v>2023</v>
      </c>
    </row>
    <row r="4595" spans="1:9" x14ac:dyDescent="0.35">
      <c r="A4595" s="7" t="s">
        <v>5421</v>
      </c>
      <c r="B4595" s="7" t="s">
        <v>5420</v>
      </c>
      <c r="C4595" s="7" t="s">
        <v>18</v>
      </c>
      <c r="D4595" s="7" t="s">
        <v>23</v>
      </c>
      <c r="E4595" s="7">
        <v>7</v>
      </c>
      <c r="F4595" s="7" cm="1">
        <f t="array" ref="F4595">_xlfn.XLOOKUP(SALES!$D4595,TRIM(Table5[PRODUCTS]),Table5[SELLING PRICE])</f>
        <v>1500</v>
      </c>
      <c r="G4595" s="7">
        <f t="shared" si="142"/>
        <v>10500</v>
      </c>
      <c r="H4595" s="6" t="str">
        <f t="shared" si="143"/>
        <v>Sept</v>
      </c>
      <c r="I4595" s="5">
        <f>YEAR(SALES!$A4595)</f>
        <v>2023</v>
      </c>
    </row>
    <row r="4596" spans="1:9" x14ac:dyDescent="0.35">
      <c r="A4596" s="5" t="s">
        <v>5408</v>
      </c>
      <c r="B4596" s="5" t="s">
        <v>5409</v>
      </c>
      <c r="C4596" s="5" t="s">
        <v>18</v>
      </c>
      <c r="D4596" s="5" t="s">
        <v>23</v>
      </c>
      <c r="E4596" s="5">
        <v>1</v>
      </c>
      <c r="F4596" s="5" cm="1">
        <f t="array" ref="F4596">_xlfn.XLOOKUP(SALES!$D4596,TRIM(Table5[PRODUCTS]),Table5[SELLING PRICE])</f>
        <v>1500</v>
      </c>
      <c r="G4596" s="5">
        <f t="shared" si="142"/>
        <v>1500</v>
      </c>
      <c r="H4596" s="6" t="str">
        <f t="shared" si="143"/>
        <v>Sept</v>
      </c>
      <c r="I4596" s="5">
        <f>YEAR(SALES!$A4596)</f>
        <v>2023</v>
      </c>
    </row>
    <row r="4597" spans="1:9" x14ac:dyDescent="0.35">
      <c r="A4597" s="7" t="s">
        <v>5393</v>
      </c>
      <c r="B4597" s="7" t="s">
        <v>5396</v>
      </c>
      <c r="C4597" s="7" t="s">
        <v>18</v>
      </c>
      <c r="D4597" s="7" t="s">
        <v>23</v>
      </c>
      <c r="E4597" s="7">
        <v>3</v>
      </c>
      <c r="F4597" s="7" cm="1">
        <f t="array" ref="F4597">_xlfn.XLOOKUP(SALES!$D4597,TRIM(Table5[PRODUCTS]),Table5[SELLING PRICE])</f>
        <v>1500</v>
      </c>
      <c r="G4597" s="7">
        <f t="shared" si="142"/>
        <v>4500</v>
      </c>
      <c r="H4597" s="6" t="str">
        <f t="shared" si="143"/>
        <v>Sept</v>
      </c>
      <c r="I4597" s="5">
        <f>YEAR(SALES!$A4597)</f>
        <v>2023</v>
      </c>
    </row>
    <row r="4598" spans="1:9" x14ac:dyDescent="0.35">
      <c r="A4598" s="5" t="s">
        <v>5264</v>
      </c>
      <c r="B4598" s="5" t="s">
        <v>5267</v>
      </c>
      <c r="C4598" s="5" t="s">
        <v>18</v>
      </c>
      <c r="D4598" s="5" t="s">
        <v>23</v>
      </c>
      <c r="E4598" s="5">
        <v>12</v>
      </c>
      <c r="F4598" s="5" cm="1">
        <f t="array" ref="F4598">_xlfn.XLOOKUP(SALES!$D4598,TRIM(Table5[PRODUCTS]),Table5[SELLING PRICE])</f>
        <v>1500</v>
      </c>
      <c r="G4598" s="5">
        <f t="shared" si="142"/>
        <v>18000</v>
      </c>
      <c r="H4598" s="6" t="str">
        <f t="shared" si="143"/>
        <v>Oct</v>
      </c>
      <c r="I4598" s="5">
        <f>YEAR(SALES!$A4598)</f>
        <v>2023</v>
      </c>
    </row>
    <row r="4599" spans="1:9" x14ac:dyDescent="0.35">
      <c r="A4599" s="7" t="s">
        <v>5159</v>
      </c>
      <c r="B4599" s="7" t="s">
        <v>5162</v>
      </c>
      <c r="C4599" s="7" t="s">
        <v>18</v>
      </c>
      <c r="D4599" s="7" t="s">
        <v>23</v>
      </c>
      <c r="E4599" s="7">
        <v>10</v>
      </c>
      <c r="F4599" s="7" cm="1">
        <f t="array" ref="F4599">_xlfn.XLOOKUP(SALES!$D4599,TRIM(Table5[PRODUCTS]),Table5[SELLING PRICE])</f>
        <v>1500</v>
      </c>
      <c r="G4599" s="7">
        <f t="shared" si="142"/>
        <v>15000</v>
      </c>
      <c r="H4599" s="6" t="str">
        <f t="shared" si="143"/>
        <v>Oct</v>
      </c>
      <c r="I4599" s="7">
        <f>YEAR(SALES!$A4599)</f>
        <v>2023</v>
      </c>
    </row>
    <row r="4600" spans="1:9" x14ac:dyDescent="0.35">
      <c r="A4600" s="5" t="s">
        <v>5121</v>
      </c>
      <c r="B4600" s="5" t="s">
        <v>5124</v>
      </c>
      <c r="C4600" s="5" t="s">
        <v>18</v>
      </c>
      <c r="D4600" s="5" t="s">
        <v>23</v>
      </c>
      <c r="E4600" s="5">
        <v>6</v>
      </c>
      <c r="F4600" s="5" cm="1">
        <f t="array" ref="F4600">_xlfn.XLOOKUP(SALES!$D4600,TRIM(Table5[PRODUCTS]),Table5[SELLING PRICE])</f>
        <v>1500</v>
      </c>
      <c r="G4600" s="5">
        <f t="shared" si="142"/>
        <v>9000</v>
      </c>
      <c r="H4600" s="6" t="str">
        <f t="shared" si="143"/>
        <v>Nov</v>
      </c>
      <c r="I4600" s="5">
        <f>YEAR(SALES!$A4600)</f>
        <v>2023</v>
      </c>
    </row>
    <row r="4601" spans="1:9" x14ac:dyDescent="0.35">
      <c r="A4601" s="7" t="s">
        <v>5083</v>
      </c>
      <c r="B4601" s="7" t="s">
        <v>5086</v>
      </c>
      <c r="C4601" s="7" t="s">
        <v>18</v>
      </c>
      <c r="D4601" s="7" t="s">
        <v>23</v>
      </c>
      <c r="E4601" s="7">
        <v>3</v>
      </c>
      <c r="F4601" s="7" cm="1">
        <f t="array" ref="F4601">_xlfn.XLOOKUP(SALES!$D4601,TRIM(Table5[PRODUCTS]),Table5[SELLING PRICE])</f>
        <v>1500</v>
      </c>
      <c r="G4601" s="7">
        <f t="shared" si="142"/>
        <v>4500</v>
      </c>
      <c r="H4601" s="6" t="str">
        <f t="shared" si="143"/>
        <v>Nov</v>
      </c>
      <c r="I4601" s="5">
        <f>YEAR(SALES!$A4601)</f>
        <v>2023</v>
      </c>
    </row>
    <row r="4602" spans="1:9" x14ac:dyDescent="0.35">
      <c r="A4602" s="5" t="s">
        <v>4947</v>
      </c>
      <c r="B4602" s="5" t="s">
        <v>4952</v>
      </c>
      <c r="C4602" s="5" t="s">
        <v>18</v>
      </c>
      <c r="D4602" s="5" t="s">
        <v>23</v>
      </c>
      <c r="E4602" s="5">
        <v>1</v>
      </c>
      <c r="F4602" s="5" cm="1">
        <f t="array" ref="F4602">_xlfn.XLOOKUP(SALES!$D4602,TRIM(Table5[PRODUCTS]),Table5[SELLING PRICE])</f>
        <v>1500</v>
      </c>
      <c r="G4602" s="5">
        <f t="shared" si="142"/>
        <v>1500</v>
      </c>
      <c r="H4602" s="6" t="str">
        <f t="shared" si="143"/>
        <v>Dec</v>
      </c>
      <c r="I4602" s="5">
        <f>YEAR(SALES!$A4602)</f>
        <v>2023</v>
      </c>
    </row>
    <row r="4603" spans="1:9" x14ac:dyDescent="0.35">
      <c r="A4603" s="7" t="s">
        <v>4925</v>
      </c>
      <c r="B4603" s="7" t="s">
        <v>4924</v>
      </c>
      <c r="C4603" s="7" t="s">
        <v>18</v>
      </c>
      <c r="D4603" s="7" t="s">
        <v>23</v>
      </c>
      <c r="E4603" s="7">
        <v>13</v>
      </c>
      <c r="F4603" s="7" cm="1">
        <f t="array" ref="F4603">_xlfn.XLOOKUP(SALES!$D4603,TRIM(Table5[PRODUCTS]),Table5[SELLING PRICE])</f>
        <v>1500</v>
      </c>
      <c r="G4603" s="7">
        <f t="shared" si="142"/>
        <v>19500</v>
      </c>
      <c r="H4603" s="6" t="str">
        <f t="shared" si="143"/>
        <v>Dec</v>
      </c>
      <c r="I4603" s="5">
        <f>YEAR(SALES!$A4603)</f>
        <v>2023</v>
      </c>
    </row>
    <row r="4604" spans="1:9" x14ac:dyDescent="0.35">
      <c r="A4604" s="5" t="s">
        <v>4881</v>
      </c>
      <c r="B4604" s="5" t="s">
        <v>4882</v>
      </c>
      <c r="C4604" s="5" t="s">
        <v>18</v>
      </c>
      <c r="D4604" s="5" t="s">
        <v>23</v>
      </c>
      <c r="E4604" s="5">
        <v>3</v>
      </c>
      <c r="F4604" s="5" cm="1">
        <f t="array" ref="F4604">_xlfn.XLOOKUP(SALES!$D4604,TRIM(Table5[PRODUCTS]),Table5[SELLING PRICE])</f>
        <v>1500</v>
      </c>
      <c r="G4604" s="5">
        <f t="shared" si="142"/>
        <v>4500</v>
      </c>
      <c r="H4604" s="6" t="str">
        <f t="shared" si="143"/>
        <v>Dec</v>
      </c>
      <c r="I4604" s="5">
        <f>YEAR(SALES!$A4604)</f>
        <v>2023</v>
      </c>
    </row>
    <row r="4605" spans="1:9" x14ac:dyDescent="0.35">
      <c r="A4605" s="7" t="s">
        <v>4863</v>
      </c>
      <c r="B4605" s="7" t="s">
        <v>4867</v>
      </c>
      <c r="C4605" s="7" t="s">
        <v>18</v>
      </c>
      <c r="D4605" s="7" t="s">
        <v>23</v>
      </c>
      <c r="E4605" s="7">
        <v>15</v>
      </c>
      <c r="F4605" s="7" cm="1">
        <f t="array" ref="F4605">_xlfn.XLOOKUP(SALES!$D4605,TRIM(Table5[PRODUCTS]),Table5[SELLING PRICE])</f>
        <v>1500</v>
      </c>
      <c r="G4605" s="7">
        <f t="shared" si="142"/>
        <v>22500</v>
      </c>
      <c r="H4605" s="6" t="str">
        <f t="shared" si="143"/>
        <v>Dec</v>
      </c>
      <c r="I4605" s="7">
        <f>YEAR(SALES!$A4605)</f>
        <v>2023</v>
      </c>
    </row>
    <row r="4606" spans="1:9" x14ac:dyDescent="0.35">
      <c r="A4606" s="5" t="s">
        <v>4569</v>
      </c>
      <c r="B4606" s="5" t="s">
        <v>4571</v>
      </c>
      <c r="C4606" s="5" t="s">
        <v>18</v>
      </c>
      <c r="D4606" s="5" t="s">
        <v>23</v>
      </c>
      <c r="E4606" s="5">
        <v>4</v>
      </c>
      <c r="F4606" s="5" cm="1">
        <f t="array" ref="F4606">_xlfn.XLOOKUP(SALES!$D4606,TRIM(Table5[PRODUCTS]),Table5[SELLING PRICE])</f>
        <v>1500</v>
      </c>
      <c r="G4606" s="5">
        <f t="shared" si="142"/>
        <v>6000</v>
      </c>
      <c r="H4606" s="6" t="str">
        <f t="shared" si="143"/>
        <v>Jan</v>
      </c>
      <c r="I4606" s="5">
        <f>YEAR(SALES!$A4606)</f>
        <v>2024</v>
      </c>
    </row>
    <row r="4607" spans="1:9" x14ac:dyDescent="0.35">
      <c r="A4607" s="7" t="s">
        <v>4527</v>
      </c>
      <c r="B4607" s="7" t="s">
        <v>4529</v>
      </c>
      <c r="C4607" s="7" t="s">
        <v>18</v>
      </c>
      <c r="D4607" s="7" t="s">
        <v>23</v>
      </c>
      <c r="E4607" s="7">
        <v>4</v>
      </c>
      <c r="F4607" s="7" cm="1">
        <f t="array" ref="F4607">_xlfn.XLOOKUP(SALES!$D4607,TRIM(Table5[PRODUCTS]),Table5[SELLING PRICE])</f>
        <v>1500</v>
      </c>
      <c r="G4607" s="7">
        <f t="shared" si="142"/>
        <v>6000</v>
      </c>
      <c r="H4607" s="6" t="str">
        <f t="shared" si="143"/>
        <v>Feb</v>
      </c>
      <c r="I4607" s="5">
        <f>YEAR(SALES!$A4607)</f>
        <v>2024</v>
      </c>
    </row>
    <row r="4608" spans="1:9" x14ac:dyDescent="0.35">
      <c r="A4608" s="5" t="s">
        <v>4349</v>
      </c>
      <c r="B4608" s="5" t="s">
        <v>4350</v>
      </c>
      <c r="C4608" s="5" t="s">
        <v>18</v>
      </c>
      <c r="D4608" s="5" t="s">
        <v>23</v>
      </c>
      <c r="E4608" s="5">
        <v>5</v>
      </c>
      <c r="F4608" s="5" cm="1">
        <f t="array" ref="F4608">_xlfn.XLOOKUP(SALES!$D4608,TRIM(Table5[PRODUCTS]),Table5[SELLING PRICE])</f>
        <v>1500</v>
      </c>
      <c r="G4608" s="5">
        <f t="shared" si="142"/>
        <v>7500</v>
      </c>
      <c r="H4608" s="6" t="str">
        <f t="shared" si="143"/>
        <v>Mar</v>
      </c>
      <c r="I4608" s="5">
        <f>YEAR(SALES!$A4608)</f>
        <v>2024</v>
      </c>
    </row>
    <row r="4609" spans="1:9" x14ac:dyDescent="0.35">
      <c r="A4609" s="7" t="s">
        <v>4301</v>
      </c>
      <c r="B4609" s="7" t="s">
        <v>4302</v>
      </c>
      <c r="C4609" s="7" t="s">
        <v>18</v>
      </c>
      <c r="D4609" s="7" t="s">
        <v>23</v>
      </c>
      <c r="E4609" s="7">
        <v>3</v>
      </c>
      <c r="F4609" s="7" cm="1">
        <f t="array" ref="F4609">_xlfn.XLOOKUP(SALES!$D4609,TRIM(Table5[PRODUCTS]),Table5[SELLING PRICE])</f>
        <v>1500</v>
      </c>
      <c r="G4609" s="7">
        <f t="shared" si="142"/>
        <v>4500</v>
      </c>
      <c r="H4609" s="6" t="str">
        <f t="shared" si="143"/>
        <v>Mar</v>
      </c>
      <c r="I4609" s="5">
        <f>YEAR(SALES!$A4609)</f>
        <v>2024</v>
      </c>
    </row>
    <row r="4610" spans="1:9" x14ac:dyDescent="0.35">
      <c r="A4610" s="5" t="s">
        <v>4243</v>
      </c>
      <c r="B4610" s="5" t="s">
        <v>4246</v>
      </c>
      <c r="C4610" s="5" t="s">
        <v>18</v>
      </c>
      <c r="D4610" s="5" t="s">
        <v>23</v>
      </c>
      <c r="E4610" s="5">
        <v>11</v>
      </c>
      <c r="F4610" s="5" cm="1">
        <f t="array" ref="F4610">_xlfn.XLOOKUP(SALES!$D4610,TRIM(Table5[PRODUCTS]),Table5[SELLING PRICE])</f>
        <v>1500</v>
      </c>
      <c r="G4610" s="5">
        <f t="shared" ref="G4610:G4673" si="144">PRODUCT(E4610:F4610)</f>
        <v>16500</v>
      </c>
      <c r="H4610" s="6" t="str">
        <f t="shared" ref="H4610:H4673" si="145">TEXT(A4610, "mmm")</f>
        <v>Mar</v>
      </c>
      <c r="I4610" s="5">
        <f>YEAR(SALES!$A4610)</f>
        <v>2024</v>
      </c>
    </row>
    <row r="4611" spans="1:9" x14ac:dyDescent="0.35">
      <c r="A4611" s="7" t="s">
        <v>4234</v>
      </c>
      <c r="B4611" s="7" t="s">
        <v>4240</v>
      </c>
      <c r="C4611" s="7" t="s">
        <v>18</v>
      </c>
      <c r="D4611" s="7" t="s">
        <v>23</v>
      </c>
      <c r="E4611" s="7">
        <v>11</v>
      </c>
      <c r="F4611" s="7" cm="1">
        <f t="array" ref="F4611">_xlfn.XLOOKUP(SALES!$D4611,TRIM(Table5[PRODUCTS]),Table5[SELLING PRICE])</f>
        <v>1500</v>
      </c>
      <c r="G4611" s="7">
        <f t="shared" si="144"/>
        <v>16500</v>
      </c>
      <c r="H4611" s="6" t="str">
        <f t="shared" si="145"/>
        <v>Mar</v>
      </c>
      <c r="I4611" s="7">
        <f>YEAR(SALES!$A4611)</f>
        <v>2024</v>
      </c>
    </row>
    <row r="4612" spans="1:9" x14ac:dyDescent="0.35">
      <c r="A4612" s="5" t="s">
        <v>4226</v>
      </c>
      <c r="B4612" s="5" t="s">
        <v>4229</v>
      </c>
      <c r="C4612" s="5" t="s">
        <v>18</v>
      </c>
      <c r="D4612" s="5" t="s">
        <v>23</v>
      </c>
      <c r="E4612" s="5">
        <v>13</v>
      </c>
      <c r="F4612" s="5" cm="1">
        <f t="array" ref="F4612">_xlfn.XLOOKUP(SALES!$D4612,TRIM(Table5[PRODUCTS]),Table5[SELLING PRICE])</f>
        <v>1500</v>
      </c>
      <c r="G4612" s="5">
        <f t="shared" si="144"/>
        <v>19500</v>
      </c>
      <c r="H4612" s="6" t="str">
        <f t="shared" si="145"/>
        <v>Mar</v>
      </c>
      <c r="I4612" s="5">
        <f>YEAR(SALES!$A4612)</f>
        <v>2024</v>
      </c>
    </row>
    <row r="4613" spans="1:9" x14ac:dyDescent="0.35">
      <c r="A4613" s="7" t="s">
        <v>4210</v>
      </c>
      <c r="B4613" s="7" t="s">
        <v>4216</v>
      </c>
      <c r="C4613" s="7" t="s">
        <v>18</v>
      </c>
      <c r="D4613" s="7" t="s">
        <v>23</v>
      </c>
      <c r="E4613" s="7">
        <v>10</v>
      </c>
      <c r="F4613" s="7" cm="1">
        <f t="array" ref="F4613">_xlfn.XLOOKUP(SALES!$D4613,TRIM(Table5[PRODUCTS]),Table5[SELLING PRICE])</f>
        <v>1500</v>
      </c>
      <c r="G4613" s="7">
        <f t="shared" si="144"/>
        <v>15000</v>
      </c>
      <c r="H4613" s="6" t="str">
        <f t="shared" si="145"/>
        <v>Mar</v>
      </c>
      <c r="I4613" s="5">
        <f>YEAR(SALES!$A4613)</f>
        <v>2024</v>
      </c>
    </row>
    <row r="4614" spans="1:9" x14ac:dyDescent="0.35">
      <c r="A4614" s="5" t="s">
        <v>4210</v>
      </c>
      <c r="B4614" s="5" t="s">
        <v>4214</v>
      </c>
      <c r="C4614" s="5" t="s">
        <v>18</v>
      </c>
      <c r="D4614" s="5" t="s">
        <v>23</v>
      </c>
      <c r="E4614" s="5">
        <v>4</v>
      </c>
      <c r="F4614" s="5" cm="1">
        <f t="array" ref="F4614">_xlfn.XLOOKUP(SALES!$D4614,TRIM(Table5[PRODUCTS]),Table5[SELLING PRICE])</f>
        <v>1500</v>
      </c>
      <c r="G4614" s="5">
        <f t="shared" si="144"/>
        <v>6000</v>
      </c>
      <c r="H4614" s="6" t="str">
        <f t="shared" si="145"/>
        <v>Mar</v>
      </c>
      <c r="I4614" s="5">
        <f>YEAR(SALES!$A4614)</f>
        <v>2024</v>
      </c>
    </row>
    <row r="4615" spans="1:9" x14ac:dyDescent="0.35">
      <c r="A4615" s="7" t="s">
        <v>4165</v>
      </c>
      <c r="B4615" s="7" t="s">
        <v>4168</v>
      </c>
      <c r="C4615" s="7" t="s">
        <v>18</v>
      </c>
      <c r="D4615" s="7" t="s">
        <v>23</v>
      </c>
      <c r="E4615" s="7">
        <v>2</v>
      </c>
      <c r="F4615" s="7" cm="1">
        <f t="array" ref="F4615">_xlfn.XLOOKUP(SALES!$D4615,TRIM(Table5[PRODUCTS]),Table5[SELLING PRICE])</f>
        <v>1500</v>
      </c>
      <c r="G4615" s="7">
        <f t="shared" si="144"/>
        <v>3000</v>
      </c>
      <c r="H4615" s="6" t="str">
        <f t="shared" si="145"/>
        <v>Apr</v>
      </c>
      <c r="I4615" s="5">
        <f>YEAR(SALES!$A4615)</f>
        <v>2024</v>
      </c>
    </row>
    <row r="4616" spans="1:9" x14ac:dyDescent="0.35">
      <c r="A4616" s="5" t="s">
        <v>4155</v>
      </c>
      <c r="B4616" s="5" t="s">
        <v>4161</v>
      </c>
      <c r="C4616" s="5" t="s">
        <v>18</v>
      </c>
      <c r="D4616" s="5" t="s">
        <v>23</v>
      </c>
      <c r="E4616" s="5">
        <v>4</v>
      </c>
      <c r="F4616" s="5" cm="1">
        <f t="array" ref="F4616">_xlfn.XLOOKUP(SALES!$D4616,TRIM(Table5[PRODUCTS]),Table5[SELLING PRICE])</f>
        <v>1500</v>
      </c>
      <c r="G4616" s="5">
        <f t="shared" si="144"/>
        <v>6000</v>
      </c>
      <c r="H4616" s="6" t="str">
        <f t="shared" si="145"/>
        <v>Apr</v>
      </c>
      <c r="I4616" s="5">
        <f>YEAR(SALES!$A4616)</f>
        <v>2024</v>
      </c>
    </row>
    <row r="4617" spans="1:9" x14ac:dyDescent="0.35">
      <c r="A4617" s="7" t="s">
        <v>4148</v>
      </c>
      <c r="B4617" s="7" t="s">
        <v>4153</v>
      </c>
      <c r="C4617" s="7" t="s">
        <v>18</v>
      </c>
      <c r="D4617" s="7" t="s">
        <v>23</v>
      </c>
      <c r="E4617" s="7">
        <v>10</v>
      </c>
      <c r="F4617" s="7" cm="1">
        <f t="array" ref="F4617">_xlfn.XLOOKUP(SALES!$D4617,TRIM(Table5[PRODUCTS]),Table5[SELLING PRICE])</f>
        <v>1500</v>
      </c>
      <c r="G4617" s="7">
        <f t="shared" si="144"/>
        <v>15000</v>
      </c>
      <c r="H4617" s="6" t="str">
        <f t="shared" si="145"/>
        <v>Apr</v>
      </c>
      <c r="I4617" s="7">
        <f>YEAR(SALES!$A4617)</f>
        <v>2024</v>
      </c>
    </row>
    <row r="4618" spans="1:9" x14ac:dyDescent="0.35">
      <c r="A4618" s="5" t="s">
        <v>3996</v>
      </c>
      <c r="B4618" s="5" t="s">
        <v>4000</v>
      </c>
      <c r="C4618" s="5" t="s">
        <v>18</v>
      </c>
      <c r="D4618" s="5" t="s">
        <v>23</v>
      </c>
      <c r="E4618" s="5">
        <v>8</v>
      </c>
      <c r="F4618" s="5" cm="1">
        <f t="array" ref="F4618">_xlfn.XLOOKUP(SALES!$D4618,TRIM(Table5[PRODUCTS]),Table5[SELLING PRICE])</f>
        <v>1500</v>
      </c>
      <c r="G4618" s="5">
        <f t="shared" si="144"/>
        <v>12000</v>
      </c>
      <c r="H4618" s="6" t="str">
        <f t="shared" si="145"/>
        <v>Apr</v>
      </c>
      <c r="I4618" s="5">
        <f>YEAR(SALES!$A4618)</f>
        <v>2024</v>
      </c>
    </row>
    <row r="4619" spans="1:9" x14ac:dyDescent="0.35">
      <c r="A4619" s="7" t="s">
        <v>3988</v>
      </c>
      <c r="B4619" s="7" t="s">
        <v>3990</v>
      </c>
      <c r="C4619" s="7" t="s">
        <v>18</v>
      </c>
      <c r="D4619" s="7" t="s">
        <v>23</v>
      </c>
      <c r="E4619" s="7">
        <v>13</v>
      </c>
      <c r="F4619" s="7" cm="1">
        <f t="array" ref="F4619">_xlfn.XLOOKUP(SALES!$D4619,TRIM(Table5[PRODUCTS]),Table5[SELLING PRICE])</f>
        <v>1500</v>
      </c>
      <c r="G4619" s="7">
        <f t="shared" si="144"/>
        <v>19500</v>
      </c>
      <c r="H4619" s="6" t="str">
        <f t="shared" si="145"/>
        <v>May</v>
      </c>
      <c r="I4619" s="5">
        <f>YEAR(SALES!$A4619)</f>
        <v>2024</v>
      </c>
    </row>
    <row r="4620" spans="1:9" x14ac:dyDescent="0.35">
      <c r="A4620" s="5" t="s">
        <v>3920</v>
      </c>
      <c r="B4620" s="5" t="s">
        <v>3923</v>
      </c>
      <c r="C4620" s="5" t="s">
        <v>18</v>
      </c>
      <c r="D4620" s="5" t="s">
        <v>23</v>
      </c>
      <c r="E4620" s="5">
        <v>15</v>
      </c>
      <c r="F4620" s="5" cm="1">
        <f t="array" ref="F4620">_xlfn.XLOOKUP(SALES!$D4620,TRIM(Table5[PRODUCTS]),Table5[SELLING PRICE])</f>
        <v>1500</v>
      </c>
      <c r="G4620" s="5">
        <f t="shared" si="144"/>
        <v>22500</v>
      </c>
      <c r="H4620" s="6" t="str">
        <f t="shared" si="145"/>
        <v>May</v>
      </c>
      <c r="I4620" s="5">
        <f>YEAR(SALES!$A4620)</f>
        <v>2024</v>
      </c>
    </row>
    <row r="4621" spans="1:9" x14ac:dyDescent="0.35">
      <c r="A4621" s="7" t="s">
        <v>3910</v>
      </c>
      <c r="B4621" s="7" t="s">
        <v>3914</v>
      </c>
      <c r="C4621" s="7" t="s">
        <v>18</v>
      </c>
      <c r="D4621" s="7" t="s">
        <v>23</v>
      </c>
      <c r="E4621" s="7">
        <v>8</v>
      </c>
      <c r="F4621" s="7" cm="1">
        <f t="array" ref="F4621">_xlfn.XLOOKUP(SALES!$D4621,TRIM(Table5[PRODUCTS]),Table5[SELLING PRICE])</f>
        <v>1500</v>
      </c>
      <c r="G4621" s="7">
        <f t="shared" si="144"/>
        <v>12000</v>
      </c>
      <c r="H4621" s="6" t="str">
        <f t="shared" si="145"/>
        <v>May</v>
      </c>
      <c r="I4621" s="5">
        <f>YEAR(SALES!$A4621)</f>
        <v>2024</v>
      </c>
    </row>
    <row r="4622" spans="1:9" x14ac:dyDescent="0.35">
      <c r="A4622" s="5" t="s">
        <v>3871</v>
      </c>
      <c r="B4622" s="5" t="s">
        <v>3872</v>
      </c>
      <c r="C4622" s="5" t="s">
        <v>18</v>
      </c>
      <c r="D4622" s="5" t="s">
        <v>23</v>
      </c>
      <c r="E4622" s="5">
        <v>2</v>
      </c>
      <c r="F4622" s="5" cm="1">
        <f t="array" ref="F4622">_xlfn.XLOOKUP(SALES!$D4622,TRIM(Table5[PRODUCTS]),Table5[SELLING PRICE])</f>
        <v>1500</v>
      </c>
      <c r="G4622" s="5">
        <f t="shared" si="144"/>
        <v>3000</v>
      </c>
      <c r="H4622" s="6" t="str">
        <f t="shared" si="145"/>
        <v>May</v>
      </c>
      <c r="I4622" s="5">
        <f>YEAR(SALES!$A4622)</f>
        <v>2024</v>
      </c>
    </row>
    <row r="4623" spans="1:9" x14ac:dyDescent="0.35">
      <c r="A4623" s="7" t="s">
        <v>3795</v>
      </c>
      <c r="B4623" s="7" t="s">
        <v>3800</v>
      </c>
      <c r="C4623" s="7" t="s">
        <v>18</v>
      </c>
      <c r="D4623" s="7" t="s">
        <v>23</v>
      </c>
      <c r="E4623" s="7">
        <v>6</v>
      </c>
      <c r="F4623" s="7" cm="1">
        <f t="array" ref="F4623">_xlfn.XLOOKUP(SALES!$D4623,TRIM(Table5[PRODUCTS]),Table5[SELLING PRICE])</f>
        <v>1500</v>
      </c>
      <c r="G4623" s="7">
        <f t="shared" si="144"/>
        <v>9000</v>
      </c>
      <c r="H4623" s="6" t="str">
        <f t="shared" si="145"/>
        <v>May</v>
      </c>
      <c r="I4623" s="7">
        <f>YEAR(SALES!$A4623)</f>
        <v>2024</v>
      </c>
    </row>
    <row r="4624" spans="1:9" x14ac:dyDescent="0.35">
      <c r="A4624" s="5" t="s">
        <v>3788</v>
      </c>
      <c r="B4624" s="5" t="s">
        <v>3789</v>
      </c>
      <c r="C4624" s="5" t="s">
        <v>18</v>
      </c>
      <c r="D4624" s="5" t="s">
        <v>23</v>
      </c>
      <c r="E4624" s="5">
        <v>4</v>
      </c>
      <c r="F4624" s="5" cm="1">
        <f t="array" ref="F4624">_xlfn.XLOOKUP(SALES!$D4624,TRIM(Table5[PRODUCTS]),Table5[SELLING PRICE])</f>
        <v>1500</v>
      </c>
      <c r="G4624" s="5">
        <f t="shared" si="144"/>
        <v>6000</v>
      </c>
      <c r="H4624" s="6" t="str">
        <f t="shared" si="145"/>
        <v>May</v>
      </c>
      <c r="I4624" s="5">
        <f>YEAR(SALES!$A4624)</f>
        <v>2024</v>
      </c>
    </row>
    <row r="4625" spans="1:9" x14ac:dyDescent="0.35">
      <c r="A4625" s="7" t="s">
        <v>3437</v>
      </c>
      <c r="B4625" s="7" t="s">
        <v>3442</v>
      </c>
      <c r="C4625" s="7" t="s">
        <v>18</v>
      </c>
      <c r="D4625" s="7" t="s">
        <v>23</v>
      </c>
      <c r="E4625" s="7">
        <v>1</v>
      </c>
      <c r="F4625" s="7" cm="1">
        <f t="array" ref="F4625">_xlfn.XLOOKUP(SALES!$D4625,TRIM(Table5[PRODUCTS]),Table5[SELLING PRICE])</f>
        <v>1500</v>
      </c>
      <c r="G4625" s="7">
        <f t="shared" si="144"/>
        <v>1500</v>
      </c>
      <c r="H4625" s="6" t="str">
        <f t="shared" si="145"/>
        <v>Jul</v>
      </c>
      <c r="I4625" s="5">
        <f>YEAR(SALES!$A4625)</f>
        <v>2024</v>
      </c>
    </row>
    <row r="4626" spans="1:9" x14ac:dyDescent="0.35">
      <c r="A4626" s="5" t="s">
        <v>3400</v>
      </c>
      <c r="B4626" s="5" t="s">
        <v>3399</v>
      </c>
      <c r="C4626" s="5" t="s">
        <v>18</v>
      </c>
      <c r="D4626" s="5" t="s">
        <v>23</v>
      </c>
      <c r="E4626" s="5">
        <v>3</v>
      </c>
      <c r="F4626" s="5" cm="1">
        <f t="array" ref="F4626">_xlfn.XLOOKUP(SALES!$D4626,TRIM(Table5[PRODUCTS]),Table5[SELLING PRICE])</f>
        <v>1500</v>
      </c>
      <c r="G4626" s="5">
        <f t="shared" si="144"/>
        <v>4500</v>
      </c>
      <c r="H4626" s="6" t="str">
        <f t="shared" si="145"/>
        <v>Jul</v>
      </c>
      <c r="I4626" s="5">
        <f>YEAR(SALES!$A4626)</f>
        <v>2024</v>
      </c>
    </row>
    <row r="4627" spans="1:9" x14ac:dyDescent="0.35">
      <c r="A4627" s="7" t="s">
        <v>3394</v>
      </c>
      <c r="B4627" s="7" t="s">
        <v>3396</v>
      </c>
      <c r="C4627" s="7" t="s">
        <v>18</v>
      </c>
      <c r="D4627" s="7" t="s">
        <v>23</v>
      </c>
      <c r="E4627" s="7">
        <v>2</v>
      </c>
      <c r="F4627" s="7" cm="1">
        <f t="array" ref="F4627">_xlfn.XLOOKUP(SALES!$D4627,TRIM(Table5[PRODUCTS]),Table5[SELLING PRICE])</f>
        <v>1500</v>
      </c>
      <c r="G4627" s="7">
        <f t="shared" si="144"/>
        <v>3000</v>
      </c>
      <c r="H4627" s="6" t="str">
        <f t="shared" si="145"/>
        <v>Aug</v>
      </c>
      <c r="I4627" s="5">
        <f>YEAR(SALES!$A4627)</f>
        <v>2024</v>
      </c>
    </row>
    <row r="4628" spans="1:9" x14ac:dyDescent="0.35">
      <c r="A4628" s="5" t="s">
        <v>3288</v>
      </c>
      <c r="B4628" s="5" t="s">
        <v>3289</v>
      </c>
      <c r="C4628" s="5" t="s">
        <v>18</v>
      </c>
      <c r="D4628" s="5" t="s">
        <v>23</v>
      </c>
      <c r="E4628" s="5">
        <v>15</v>
      </c>
      <c r="F4628" s="5" cm="1">
        <f t="array" ref="F4628">_xlfn.XLOOKUP(SALES!$D4628,TRIM(Table5[PRODUCTS]),Table5[SELLING PRICE])</f>
        <v>1500</v>
      </c>
      <c r="G4628" s="5">
        <f t="shared" si="144"/>
        <v>22500</v>
      </c>
      <c r="H4628" s="6" t="str">
        <f t="shared" si="145"/>
        <v>Aug</v>
      </c>
      <c r="I4628" s="5">
        <f>YEAR(SALES!$A4628)</f>
        <v>2024</v>
      </c>
    </row>
    <row r="4629" spans="1:9" x14ac:dyDescent="0.35">
      <c r="A4629" s="7" t="s">
        <v>3266</v>
      </c>
      <c r="B4629" s="7" t="s">
        <v>3267</v>
      </c>
      <c r="C4629" s="7" t="s">
        <v>18</v>
      </c>
      <c r="D4629" s="7" t="s">
        <v>23</v>
      </c>
      <c r="E4629" s="7">
        <v>13</v>
      </c>
      <c r="F4629" s="7" cm="1">
        <f t="array" ref="F4629">_xlfn.XLOOKUP(SALES!$D4629,TRIM(Table5[PRODUCTS]),Table5[SELLING PRICE])</f>
        <v>1500</v>
      </c>
      <c r="G4629" s="7">
        <f t="shared" si="144"/>
        <v>19500</v>
      </c>
      <c r="H4629" s="6" t="str">
        <f t="shared" si="145"/>
        <v>Aug</v>
      </c>
      <c r="I4629" s="7">
        <f>YEAR(SALES!$A4629)</f>
        <v>2024</v>
      </c>
    </row>
    <row r="4630" spans="1:9" x14ac:dyDescent="0.35">
      <c r="A4630" s="5" t="s">
        <v>3253</v>
      </c>
      <c r="B4630" s="5" t="s">
        <v>3255</v>
      </c>
      <c r="C4630" s="5" t="s">
        <v>18</v>
      </c>
      <c r="D4630" s="5" t="s">
        <v>23</v>
      </c>
      <c r="E4630" s="5">
        <v>2</v>
      </c>
      <c r="F4630" s="5" cm="1">
        <f t="array" ref="F4630">_xlfn.XLOOKUP(SALES!$D4630,TRIM(Table5[PRODUCTS]),Table5[SELLING PRICE])</f>
        <v>1500</v>
      </c>
      <c r="G4630" s="5">
        <f t="shared" si="144"/>
        <v>3000</v>
      </c>
      <c r="H4630" s="6" t="str">
        <f t="shared" si="145"/>
        <v>Aug</v>
      </c>
      <c r="I4630" s="5">
        <f>YEAR(SALES!$A4630)</f>
        <v>2024</v>
      </c>
    </row>
    <row r="4631" spans="1:9" x14ac:dyDescent="0.35">
      <c r="A4631" s="7" t="s">
        <v>3222</v>
      </c>
      <c r="B4631" s="7" t="s">
        <v>3230</v>
      </c>
      <c r="C4631" s="7" t="s">
        <v>18</v>
      </c>
      <c r="D4631" s="7" t="s">
        <v>23</v>
      </c>
      <c r="E4631" s="7">
        <v>1</v>
      </c>
      <c r="F4631" s="7" cm="1">
        <f t="array" ref="F4631">_xlfn.XLOOKUP(SALES!$D4631,TRIM(Table5[PRODUCTS]),Table5[SELLING PRICE])</f>
        <v>1500</v>
      </c>
      <c r="G4631" s="7">
        <f t="shared" si="144"/>
        <v>1500</v>
      </c>
      <c r="H4631" s="6" t="str">
        <f t="shared" si="145"/>
        <v>Aug</v>
      </c>
      <c r="I4631" s="5">
        <f>YEAR(SALES!$A4631)</f>
        <v>2024</v>
      </c>
    </row>
    <row r="4632" spans="1:9" x14ac:dyDescent="0.35">
      <c r="A4632" s="5" t="s">
        <v>3187</v>
      </c>
      <c r="B4632" s="5" t="s">
        <v>3190</v>
      </c>
      <c r="C4632" s="5" t="s">
        <v>18</v>
      </c>
      <c r="D4632" s="5" t="s">
        <v>23</v>
      </c>
      <c r="E4632" s="5">
        <v>12</v>
      </c>
      <c r="F4632" s="5" cm="1">
        <f t="array" ref="F4632">_xlfn.XLOOKUP(SALES!$D4632,TRIM(Table5[PRODUCTS]),Table5[SELLING PRICE])</f>
        <v>1500</v>
      </c>
      <c r="G4632" s="5">
        <f t="shared" si="144"/>
        <v>18000</v>
      </c>
      <c r="H4632" s="6" t="str">
        <f t="shared" si="145"/>
        <v>Sept</v>
      </c>
      <c r="I4632" s="5">
        <f>YEAR(SALES!$A4632)</f>
        <v>2024</v>
      </c>
    </row>
    <row r="4633" spans="1:9" x14ac:dyDescent="0.35">
      <c r="A4633" s="7" t="s">
        <v>3109</v>
      </c>
      <c r="B4633" s="7" t="s">
        <v>3111</v>
      </c>
      <c r="C4633" s="7" t="s">
        <v>18</v>
      </c>
      <c r="D4633" s="7" t="s">
        <v>23</v>
      </c>
      <c r="E4633" s="7">
        <v>11</v>
      </c>
      <c r="F4633" s="7" cm="1">
        <f t="array" ref="F4633">_xlfn.XLOOKUP(SALES!$D4633,TRIM(Table5[PRODUCTS]),Table5[SELLING PRICE])</f>
        <v>1500</v>
      </c>
      <c r="G4633" s="7">
        <f t="shared" si="144"/>
        <v>16500</v>
      </c>
      <c r="H4633" s="6" t="str">
        <f t="shared" si="145"/>
        <v>Sept</v>
      </c>
      <c r="I4633" s="5">
        <f>YEAR(SALES!$A4633)</f>
        <v>2024</v>
      </c>
    </row>
    <row r="4634" spans="1:9" x14ac:dyDescent="0.35">
      <c r="A4634" s="5" t="s">
        <v>3109</v>
      </c>
      <c r="B4634" s="5" t="s">
        <v>3108</v>
      </c>
      <c r="C4634" s="5" t="s">
        <v>18</v>
      </c>
      <c r="D4634" s="5" t="s">
        <v>23</v>
      </c>
      <c r="E4634" s="5">
        <v>5</v>
      </c>
      <c r="F4634" s="5" cm="1">
        <f t="array" ref="F4634">_xlfn.XLOOKUP(SALES!$D4634,TRIM(Table5[PRODUCTS]),Table5[SELLING PRICE])</f>
        <v>1500</v>
      </c>
      <c r="G4634" s="5">
        <f t="shared" si="144"/>
        <v>7500</v>
      </c>
      <c r="H4634" s="6" t="str">
        <f t="shared" si="145"/>
        <v>Sept</v>
      </c>
      <c r="I4634" s="5">
        <f>YEAR(SALES!$A4634)</f>
        <v>2024</v>
      </c>
    </row>
    <row r="4635" spans="1:9" x14ac:dyDescent="0.35">
      <c r="A4635" s="7" t="s">
        <v>3081</v>
      </c>
      <c r="B4635" s="7" t="s">
        <v>3085</v>
      </c>
      <c r="C4635" s="7" t="s">
        <v>18</v>
      </c>
      <c r="D4635" s="7" t="s">
        <v>23</v>
      </c>
      <c r="E4635" s="7">
        <v>11</v>
      </c>
      <c r="F4635" s="7" cm="1">
        <f t="array" ref="F4635">_xlfn.XLOOKUP(SALES!$D4635,TRIM(Table5[PRODUCTS]),Table5[SELLING PRICE])</f>
        <v>1500</v>
      </c>
      <c r="G4635" s="7">
        <f t="shared" si="144"/>
        <v>16500</v>
      </c>
      <c r="H4635" s="6" t="str">
        <f t="shared" si="145"/>
        <v>Sept</v>
      </c>
      <c r="I4635" s="7">
        <f>YEAR(SALES!$A4635)</f>
        <v>2024</v>
      </c>
    </row>
    <row r="4636" spans="1:9" x14ac:dyDescent="0.35">
      <c r="A4636" s="5" t="s">
        <v>3051</v>
      </c>
      <c r="B4636" s="5" t="s">
        <v>3053</v>
      </c>
      <c r="C4636" s="5" t="s">
        <v>18</v>
      </c>
      <c r="D4636" s="5" t="s">
        <v>23</v>
      </c>
      <c r="E4636" s="5">
        <v>12</v>
      </c>
      <c r="F4636" s="5" cm="1">
        <f t="array" ref="F4636">_xlfn.XLOOKUP(SALES!$D4636,TRIM(Table5[PRODUCTS]),Table5[SELLING PRICE])</f>
        <v>1500</v>
      </c>
      <c r="G4636" s="5">
        <f t="shared" si="144"/>
        <v>18000</v>
      </c>
      <c r="H4636" s="6" t="str">
        <f t="shared" si="145"/>
        <v>Sept</v>
      </c>
      <c r="I4636" s="5">
        <f>YEAR(SALES!$A4636)</f>
        <v>2024</v>
      </c>
    </row>
    <row r="4637" spans="1:9" x14ac:dyDescent="0.35">
      <c r="A4637" s="7" t="s">
        <v>2979</v>
      </c>
      <c r="B4637" s="7" t="s">
        <v>2981</v>
      </c>
      <c r="C4637" s="7" t="s">
        <v>18</v>
      </c>
      <c r="D4637" s="7" t="s">
        <v>23</v>
      </c>
      <c r="E4637" s="7">
        <v>13</v>
      </c>
      <c r="F4637" s="7" cm="1">
        <f t="array" ref="F4637">_xlfn.XLOOKUP(SALES!$D4637,TRIM(Table5[PRODUCTS]),Table5[SELLING PRICE])</f>
        <v>1500</v>
      </c>
      <c r="G4637" s="7">
        <f t="shared" si="144"/>
        <v>19500</v>
      </c>
      <c r="H4637" s="6" t="str">
        <f t="shared" si="145"/>
        <v>Oct</v>
      </c>
      <c r="I4637" s="5">
        <f>YEAR(SALES!$A4637)</f>
        <v>2024</v>
      </c>
    </row>
    <row r="4638" spans="1:9" x14ac:dyDescent="0.35">
      <c r="A4638" s="5" t="s">
        <v>2927</v>
      </c>
      <c r="B4638" s="5" t="s">
        <v>2932</v>
      </c>
      <c r="C4638" s="5" t="s">
        <v>18</v>
      </c>
      <c r="D4638" s="5" t="s">
        <v>23</v>
      </c>
      <c r="E4638" s="5">
        <v>15</v>
      </c>
      <c r="F4638" s="5" cm="1">
        <f t="array" ref="F4638">_xlfn.XLOOKUP(SALES!$D4638,TRIM(Table5[PRODUCTS]),Table5[SELLING PRICE])</f>
        <v>1500</v>
      </c>
      <c r="G4638" s="5">
        <f t="shared" si="144"/>
        <v>22500</v>
      </c>
      <c r="H4638" s="6" t="str">
        <f t="shared" si="145"/>
        <v>Oct</v>
      </c>
      <c r="I4638" s="5">
        <f>YEAR(SALES!$A4638)</f>
        <v>2024</v>
      </c>
    </row>
    <row r="4639" spans="1:9" x14ac:dyDescent="0.35">
      <c r="A4639" s="7" t="s">
        <v>2849</v>
      </c>
      <c r="B4639" s="7" t="s">
        <v>2854</v>
      </c>
      <c r="C4639" s="7" t="s">
        <v>18</v>
      </c>
      <c r="D4639" s="7" t="s">
        <v>23</v>
      </c>
      <c r="E4639" s="7">
        <v>9</v>
      </c>
      <c r="F4639" s="7" cm="1">
        <f t="array" ref="F4639">_xlfn.XLOOKUP(SALES!$D4639,TRIM(Table5[PRODUCTS]),Table5[SELLING PRICE])</f>
        <v>1500</v>
      </c>
      <c r="G4639" s="7">
        <f t="shared" si="144"/>
        <v>13500</v>
      </c>
      <c r="H4639" s="6" t="str">
        <f t="shared" si="145"/>
        <v>Oct</v>
      </c>
      <c r="I4639" s="5">
        <f>YEAR(SALES!$A4639)</f>
        <v>2024</v>
      </c>
    </row>
    <row r="4640" spans="1:9" x14ac:dyDescent="0.35">
      <c r="A4640" s="5" t="s">
        <v>2835</v>
      </c>
      <c r="B4640" s="5" t="s">
        <v>2841</v>
      </c>
      <c r="C4640" s="5" t="s">
        <v>18</v>
      </c>
      <c r="D4640" s="5" t="s">
        <v>23</v>
      </c>
      <c r="E4640" s="5">
        <v>6</v>
      </c>
      <c r="F4640" s="5" cm="1">
        <f t="array" ref="F4640">_xlfn.XLOOKUP(SALES!$D4640,TRIM(Table5[PRODUCTS]),Table5[SELLING PRICE])</f>
        <v>1500</v>
      </c>
      <c r="G4640" s="5">
        <f t="shared" si="144"/>
        <v>9000</v>
      </c>
      <c r="H4640" s="6" t="str">
        <f t="shared" si="145"/>
        <v>Oct</v>
      </c>
      <c r="I4640" s="5">
        <f>YEAR(SALES!$A4640)</f>
        <v>2024</v>
      </c>
    </row>
    <row r="4641" spans="1:9" x14ac:dyDescent="0.35">
      <c r="A4641" s="7" t="s">
        <v>2728</v>
      </c>
      <c r="B4641" s="7" t="s">
        <v>2730</v>
      </c>
      <c r="C4641" s="7" t="s">
        <v>18</v>
      </c>
      <c r="D4641" s="7" t="s">
        <v>23</v>
      </c>
      <c r="E4641" s="7">
        <v>7</v>
      </c>
      <c r="F4641" s="7" cm="1">
        <f t="array" ref="F4641">_xlfn.XLOOKUP(SALES!$D4641,TRIM(Table5[PRODUCTS]),Table5[SELLING PRICE])</f>
        <v>1500</v>
      </c>
      <c r="G4641" s="7">
        <f t="shared" si="144"/>
        <v>10500</v>
      </c>
      <c r="H4641" s="6" t="str">
        <f t="shared" si="145"/>
        <v>Nov</v>
      </c>
      <c r="I4641" s="7">
        <f>YEAR(SALES!$A4641)</f>
        <v>2024</v>
      </c>
    </row>
    <row r="4642" spans="1:9" x14ac:dyDescent="0.35">
      <c r="A4642" s="5" t="s">
        <v>2681</v>
      </c>
      <c r="B4642" s="5" t="s">
        <v>2684</v>
      </c>
      <c r="C4642" s="5" t="s">
        <v>18</v>
      </c>
      <c r="D4642" s="5" t="s">
        <v>23</v>
      </c>
      <c r="E4642" s="5">
        <v>5</v>
      </c>
      <c r="F4642" s="5" cm="1">
        <f t="array" ref="F4642">_xlfn.XLOOKUP(SALES!$D4642,TRIM(Table5[PRODUCTS]),Table5[SELLING PRICE])</f>
        <v>1500</v>
      </c>
      <c r="G4642" s="5">
        <f t="shared" si="144"/>
        <v>7500</v>
      </c>
      <c r="H4642" s="6" t="str">
        <f t="shared" si="145"/>
        <v>Nov</v>
      </c>
      <c r="I4642" s="5">
        <f>YEAR(SALES!$A4642)</f>
        <v>2024</v>
      </c>
    </row>
    <row r="4643" spans="1:9" x14ac:dyDescent="0.35">
      <c r="A4643" s="7" t="s">
        <v>2665</v>
      </c>
      <c r="B4643" s="7" t="s">
        <v>2668</v>
      </c>
      <c r="C4643" s="7" t="s">
        <v>18</v>
      </c>
      <c r="D4643" s="7" t="s">
        <v>23</v>
      </c>
      <c r="E4643" s="7">
        <v>14</v>
      </c>
      <c r="F4643" s="7" cm="1">
        <f t="array" ref="F4643">_xlfn.XLOOKUP(SALES!$D4643,TRIM(Table5[PRODUCTS]),Table5[SELLING PRICE])</f>
        <v>1500</v>
      </c>
      <c r="G4643" s="7">
        <f t="shared" si="144"/>
        <v>21000</v>
      </c>
      <c r="H4643" s="6" t="str">
        <f t="shared" si="145"/>
        <v>Nov</v>
      </c>
      <c r="I4643" s="5">
        <f>YEAR(SALES!$A4643)</f>
        <v>2024</v>
      </c>
    </row>
    <row r="4644" spans="1:9" x14ac:dyDescent="0.35">
      <c r="A4644" s="5" t="s">
        <v>2665</v>
      </c>
      <c r="B4644" s="5" t="s">
        <v>2666</v>
      </c>
      <c r="C4644" s="5" t="s">
        <v>18</v>
      </c>
      <c r="D4644" s="5" t="s">
        <v>23</v>
      </c>
      <c r="E4644" s="5">
        <v>11</v>
      </c>
      <c r="F4644" s="5" cm="1">
        <f t="array" ref="F4644">_xlfn.XLOOKUP(SALES!$D4644,TRIM(Table5[PRODUCTS]),Table5[SELLING PRICE])</f>
        <v>1500</v>
      </c>
      <c r="G4644" s="5">
        <f t="shared" si="144"/>
        <v>16500</v>
      </c>
      <c r="H4644" s="6" t="str">
        <f t="shared" si="145"/>
        <v>Nov</v>
      </c>
      <c r="I4644" s="5">
        <f>YEAR(SALES!$A4644)</f>
        <v>2024</v>
      </c>
    </row>
    <row r="4645" spans="1:9" x14ac:dyDescent="0.35">
      <c r="A4645" s="7" t="s">
        <v>2641</v>
      </c>
      <c r="B4645" s="7" t="s">
        <v>2649</v>
      </c>
      <c r="C4645" s="7" t="s">
        <v>18</v>
      </c>
      <c r="D4645" s="7" t="s">
        <v>23</v>
      </c>
      <c r="E4645" s="7">
        <v>9</v>
      </c>
      <c r="F4645" s="7" cm="1">
        <f t="array" ref="F4645">_xlfn.XLOOKUP(SALES!$D4645,TRIM(Table5[PRODUCTS]),Table5[SELLING PRICE])</f>
        <v>1500</v>
      </c>
      <c r="G4645" s="7">
        <f t="shared" si="144"/>
        <v>13500</v>
      </c>
      <c r="H4645" s="6" t="str">
        <f t="shared" si="145"/>
        <v>Nov</v>
      </c>
      <c r="I4645" s="5">
        <f>YEAR(SALES!$A4645)</f>
        <v>2024</v>
      </c>
    </row>
    <row r="4646" spans="1:9" x14ac:dyDescent="0.35">
      <c r="A4646" s="5" t="s">
        <v>2595</v>
      </c>
      <c r="B4646" s="5" t="s">
        <v>2603</v>
      </c>
      <c r="C4646" s="5" t="s">
        <v>18</v>
      </c>
      <c r="D4646" s="5" t="s">
        <v>23</v>
      </c>
      <c r="E4646" s="5">
        <v>11</v>
      </c>
      <c r="F4646" s="5" cm="1">
        <f t="array" ref="F4646">_xlfn.XLOOKUP(SALES!$D4646,TRIM(Table5[PRODUCTS]),Table5[SELLING PRICE])</f>
        <v>1500</v>
      </c>
      <c r="G4646" s="5">
        <f t="shared" si="144"/>
        <v>16500</v>
      </c>
      <c r="H4646" s="6" t="str">
        <f t="shared" si="145"/>
        <v>Dec</v>
      </c>
      <c r="I4646" s="5">
        <f>YEAR(SALES!$A4646)</f>
        <v>2024</v>
      </c>
    </row>
    <row r="4647" spans="1:9" x14ac:dyDescent="0.35">
      <c r="A4647" s="7" t="s">
        <v>2578</v>
      </c>
      <c r="B4647" s="7" t="s">
        <v>2579</v>
      </c>
      <c r="C4647" s="7" t="s">
        <v>18</v>
      </c>
      <c r="D4647" s="7" t="s">
        <v>23</v>
      </c>
      <c r="E4647" s="7">
        <v>6</v>
      </c>
      <c r="F4647" s="7" cm="1">
        <f t="array" ref="F4647">_xlfn.XLOOKUP(SALES!$D4647,TRIM(Table5[PRODUCTS]),Table5[SELLING PRICE])</f>
        <v>1500</v>
      </c>
      <c r="G4647" s="7">
        <f t="shared" si="144"/>
        <v>9000</v>
      </c>
      <c r="H4647" s="6" t="str">
        <f t="shared" si="145"/>
        <v>Dec</v>
      </c>
      <c r="I4647" s="7">
        <f>YEAR(SALES!$A4647)</f>
        <v>2024</v>
      </c>
    </row>
    <row r="4648" spans="1:9" x14ac:dyDescent="0.35">
      <c r="A4648" s="5" t="s">
        <v>2568</v>
      </c>
      <c r="B4648" s="5" t="s">
        <v>2574</v>
      </c>
      <c r="C4648" s="5" t="s">
        <v>18</v>
      </c>
      <c r="D4648" s="5" t="s">
        <v>23</v>
      </c>
      <c r="E4648" s="5">
        <v>9</v>
      </c>
      <c r="F4648" s="5" cm="1">
        <f t="array" ref="F4648">_xlfn.XLOOKUP(SALES!$D4648,TRIM(Table5[PRODUCTS]),Table5[SELLING PRICE])</f>
        <v>1500</v>
      </c>
      <c r="G4648" s="5">
        <f t="shared" si="144"/>
        <v>13500</v>
      </c>
      <c r="H4648" s="6" t="str">
        <f t="shared" si="145"/>
        <v>Dec</v>
      </c>
      <c r="I4648" s="5">
        <f>YEAR(SALES!$A4648)</f>
        <v>2024</v>
      </c>
    </row>
    <row r="4649" spans="1:9" x14ac:dyDescent="0.35">
      <c r="A4649" s="7" t="s">
        <v>2546</v>
      </c>
      <c r="B4649" s="7" t="s">
        <v>2549</v>
      </c>
      <c r="C4649" s="7" t="s">
        <v>18</v>
      </c>
      <c r="D4649" s="7" t="s">
        <v>23</v>
      </c>
      <c r="E4649" s="7">
        <v>12</v>
      </c>
      <c r="F4649" s="7" cm="1">
        <f t="array" ref="F4649">_xlfn.XLOOKUP(SALES!$D4649,TRIM(Table5[PRODUCTS]),Table5[SELLING PRICE])</f>
        <v>1500</v>
      </c>
      <c r="G4649" s="7">
        <f t="shared" si="144"/>
        <v>18000</v>
      </c>
      <c r="H4649" s="6" t="str">
        <f t="shared" si="145"/>
        <v>Dec</v>
      </c>
      <c r="I4649" s="5">
        <f>YEAR(SALES!$A4649)</f>
        <v>2024</v>
      </c>
    </row>
    <row r="4650" spans="1:9" x14ac:dyDescent="0.35">
      <c r="A4650" s="5" t="s">
        <v>2391</v>
      </c>
      <c r="B4650" s="5" t="s">
        <v>2390</v>
      </c>
      <c r="C4650" s="5" t="s">
        <v>18</v>
      </c>
      <c r="D4650" s="5" t="s">
        <v>23</v>
      </c>
      <c r="E4650" s="5">
        <v>4</v>
      </c>
      <c r="F4650" s="5" cm="1">
        <f t="array" ref="F4650">_xlfn.XLOOKUP(SALES!$D4650,TRIM(Table5[PRODUCTS]),Table5[SELLING PRICE])</f>
        <v>1500</v>
      </c>
      <c r="G4650" s="5">
        <f t="shared" si="144"/>
        <v>6000</v>
      </c>
      <c r="H4650" s="6" t="str">
        <f t="shared" si="145"/>
        <v>Jan</v>
      </c>
      <c r="I4650" s="5">
        <f>YEAR(SALES!$A4650)</f>
        <v>2025</v>
      </c>
    </row>
    <row r="4651" spans="1:9" x14ac:dyDescent="0.35">
      <c r="A4651" s="7" t="s">
        <v>2383</v>
      </c>
      <c r="B4651" s="7" t="s">
        <v>2382</v>
      </c>
      <c r="C4651" s="7" t="s">
        <v>18</v>
      </c>
      <c r="D4651" s="7" t="s">
        <v>23</v>
      </c>
      <c r="E4651" s="7">
        <v>2</v>
      </c>
      <c r="F4651" s="7" cm="1">
        <f t="array" ref="F4651">_xlfn.XLOOKUP(SALES!$D4651,TRIM(Table5[PRODUCTS]),Table5[SELLING PRICE])</f>
        <v>1500</v>
      </c>
      <c r="G4651" s="7">
        <f t="shared" si="144"/>
        <v>3000</v>
      </c>
      <c r="H4651" s="6" t="str">
        <f t="shared" si="145"/>
        <v>Jan</v>
      </c>
      <c r="I4651" s="5">
        <f>YEAR(SALES!$A4651)</f>
        <v>2025</v>
      </c>
    </row>
    <row r="4652" spans="1:9" x14ac:dyDescent="0.35">
      <c r="A4652" s="5" t="s">
        <v>2351</v>
      </c>
      <c r="B4652" s="5" t="s">
        <v>2354</v>
      </c>
      <c r="C4652" s="5" t="s">
        <v>18</v>
      </c>
      <c r="D4652" s="5" t="s">
        <v>23</v>
      </c>
      <c r="E4652" s="5">
        <v>12</v>
      </c>
      <c r="F4652" s="5" cm="1">
        <f t="array" ref="F4652">_xlfn.XLOOKUP(SALES!$D4652,TRIM(Table5[PRODUCTS]),Table5[SELLING PRICE])</f>
        <v>1500</v>
      </c>
      <c r="G4652" s="5">
        <f t="shared" si="144"/>
        <v>18000</v>
      </c>
      <c r="H4652" s="6" t="str">
        <f t="shared" si="145"/>
        <v>Jan</v>
      </c>
      <c r="I4652" s="5">
        <f>YEAR(SALES!$A4652)</f>
        <v>2025</v>
      </c>
    </row>
    <row r="4653" spans="1:9" x14ac:dyDescent="0.35">
      <c r="A4653" s="7" t="s">
        <v>2253</v>
      </c>
      <c r="B4653" s="7" t="s">
        <v>2262</v>
      </c>
      <c r="C4653" s="7" t="s">
        <v>18</v>
      </c>
      <c r="D4653" s="7" t="s">
        <v>23</v>
      </c>
      <c r="E4653" s="7">
        <v>8</v>
      </c>
      <c r="F4653" s="7" cm="1">
        <f t="array" ref="F4653">_xlfn.XLOOKUP(SALES!$D4653,TRIM(Table5[PRODUCTS]),Table5[SELLING PRICE])</f>
        <v>1500</v>
      </c>
      <c r="G4653" s="7">
        <f t="shared" si="144"/>
        <v>12000</v>
      </c>
      <c r="H4653" s="6" t="str">
        <f t="shared" si="145"/>
        <v>Jan</v>
      </c>
      <c r="I4653" s="7">
        <f>YEAR(SALES!$A4653)</f>
        <v>2025</v>
      </c>
    </row>
    <row r="4654" spans="1:9" x14ac:dyDescent="0.35">
      <c r="A4654" s="5" t="s">
        <v>2230</v>
      </c>
      <c r="B4654" s="5" t="s">
        <v>2235</v>
      </c>
      <c r="C4654" s="5" t="s">
        <v>18</v>
      </c>
      <c r="D4654" s="5" t="s">
        <v>23</v>
      </c>
      <c r="E4654" s="5">
        <v>10</v>
      </c>
      <c r="F4654" s="5" cm="1">
        <f t="array" ref="F4654">_xlfn.XLOOKUP(SALES!$D4654,TRIM(Table5[PRODUCTS]),Table5[SELLING PRICE])</f>
        <v>1500</v>
      </c>
      <c r="G4654" s="5">
        <f t="shared" si="144"/>
        <v>15000</v>
      </c>
      <c r="H4654" s="6" t="str">
        <f t="shared" si="145"/>
        <v>Feb</v>
      </c>
      <c r="I4654" s="5">
        <f>YEAR(SALES!$A4654)</f>
        <v>2025</v>
      </c>
    </row>
    <row r="4655" spans="1:9" x14ac:dyDescent="0.35">
      <c r="A4655" s="7" t="s">
        <v>2187</v>
      </c>
      <c r="B4655" s="7" t="s">
        <v>2189</v>
      </c>
      <c r="C4655" s="7" t="s">
        <v>18</v>
      </c>
      <c r="D4655" s="7" t="s">
        <v>23</v>
      </c>
      <c r="E4655" s="7">
        <v>5</v>
      </c>
      <c r="F4655" s="7" cm="1">
        <f t="array" ref="F4655">_xlfn.XLOOKUP(SALES!$D4655,TRIM(Table5[PRODUCTS]),Table5[SELLING PRICE])</f>
        <v>1500</v>
      </c>
      <c r="G4655" s="7">
        <f t="shared" si="144"/>
        <v>7500</v>
      </c>
      <c r="H4655" s="6" t="str">
        <f t="shared" si="145"/>
        <v>Feb</v>
      </c>
      <c r="I4655" s="5">
        <f>YEAR(SALES!$A4655)</f>
        <v>2025</v>
      </c>
    </row>
    <row r="4656" spans="1:9" x14ac:dyDescent="0.35">
      <c r="A4656" s="5" t="s">
        <v>2173</v>
      </c>
      <c r="B4656" s="5" t="s">
        <v>2179</v>
      </c>
      <c r="C4656" s="5" t="s">
        <v>18</v>
      </c>
      <c r="D4656" s="5" t="s">
        <v>23</v>
      </c>
      <c r="E4656" s="5">
        <v>5</v>
      </c>
      <c r="F4656" s="5" cm="1">
        <f t="array" ref="F4656">_xlfn.XLOOKUP(SALES!$D4656,TRIM(Table5[PRODUCTS]),Table5[SELLING PRICE])</f>
        <v>1500</v>
      </c>
      <c r="G4656" s="5">
        <f t="shared" si="144"/>
        <v>7500</v>
      </c>
      <c r="H4656" s="6" t="str">
        <f t="shared" si="145"/>
        <v>Feb</v>
      </c>
      <c r="I4656" s="5">
        <f>YEAR(SALES!$A4656)</f>
        <v>2025</v>
      </c>
    </row>
    <row r="4657" spans="1:9" x14ac:dyDescent="0.35">
      <c r="A4657" s="7" t="s">
        <v>2123</v>
      </c>
      <c r="B4657" s="7" t="s">
        <v>2127</v>
      </c>
      <c r="C4657" s="7" t="s">
        <v>18</v>
      </c>
      <c r="D4657" s="7" t="s">
        <v>23</v>
      </c>
      <c r="E4657" s="7">
        <v>4</v>
      </c>
      <c r="F4657" s="7" cm="1">
        <f t="array" ref="F4657">_xlfn.XLOOKUP(SALES!$D4657,TRIM(Table5[PRODUCTS]),Table5[SELLING PRICE])</f>
        <v>1500</v>
      </c>
      <c r="G4657" s="7">
        <f t="shared" si="144"/>
        <v>6000</v>
      </c>
      <c r="H4657" s="6" t="str">
        <f t="shared" si="145"/>
        <v>Feb</v>
      </c>
      <c r="I4657" s="5">
        <f>YEAR(SALES!$A4657)</f>
        <v>2025</v>
      </c>
    </row>
    <row r="4658" spans="1:9" x14ac:dyDescent="0.35">
      <c r="A4658" s="5" t="s">
        <v>2075</v>
      </c>
      <c r="B4658" s="5" t="s">
        <v>2078</v>
      </c>
      <c r="C4658" s="5" t="s">
        <v>18</v>
      </c>
      <c r="D4658" s="5" t="s">
        <v>23</v>
      </c>
      <c r="E4658" s="5">
        <v>13</v>
      </c>
      <c r="F4658" s="5" cm="1">
        <f t="array" ref="F4658">_xlfn.XLOOKUP(SALES!$D4658,TRIM(Table5[PRODUCTS]),Table5[SELLING PRICE])</f>
        <v>1500</v>
      </c>
      <c r="G4658" s="5">
        <f t="shared" si="144"/>
        <v>19500</v>
      </c>
      <c r="H4658" s="6" t="str">
        <f t="shared" si="145"/>
        <v>Feb</v>
      </c>
      <c r="I4658" s="5">
        <f>YEAR(SALES!$A4658)</f>
        <v>2025</v>
      </c>
    </row>
    <row r="4659" spans="1:9" x14ac:dyDescent="0.35">
      <c r="A4659" s="7" t="s">
        <v>1949</v>
      </c>
      <c r="B4659" s="7" t="s">
        <v>1948</v>
      </c>
      <c r="C4659" s="7" t="s">
        <v>18</v>
      </c>
      <c r="D4659" s="7" t="s">
        <v>23</v>
      </c>
      <c r="E4659" s="7">
        <v>4</v>
      </c>
      <c r="F4659" s="7" cm="1">
        <f t="array" ref="F4659">_xlfn.XLOOKUP(SALES!$D4659,TRIM(Table5[PRODUCTS]),Table5[SELLING PRICE])</f>
        <v>1500</v>
      </c>
      <c r="G4659" s="7">
        <f t="shared" si="144"/>
        <v>6000</v>
      </c>
      <c r="H4659" s="6" t="str">
        <f t="shared" si="145"/>
        <v>Mar</v>
      </c>
      <c r="I4659" s="7">
        <f>YEAR(SALES!$A4659)</f>
        <v>2025</v>
      </c>
    </row>
    <row r="4660" spans="1:9" x14ac:dyDescent="0.35">
      <c r="A4660" s="5" t="s">
        <v>1939</v>
      </c>
      <c r="B4660" s="5" t="s">
        <v>1942</v>
      </c>
      <c r="C4660" s="5" t="s">
        <v>18</v>
      </c>
      <c r="D4660" s="5" t="s">
        <v>23</v>
      </c>
      <c r="E4660" s="5">
        <v>9</v>
      </c>
      <c r="F4660" s="5" cm="1">
        <f t="array" ref="F4660">_xlfn.XLOOKUP(SALES!$D4660,TRIM(Table5[PRODUCTS]),Table5[SELLING PRICE])</f>
        <v>1500</v>
      </c>
      <c r="G4660" s="5">
        <f t="shared" si="144"/>
        <v>13500</v>
      </c>
      <c r="H4660" s="6" t="str">
        <f t="shared" si="145"/>
        <v>Mar</v>
      </c>
      <c r="I4660" s="5">
        <f>YEAR(SALES!$A4660)</f>
        <v>2025</v>
      </c>
    </row>
    <row r="4661" spans="1:9" x14ac:dyDescent="0.35">
      <c r="A4661" s="7" t="s">
        <v>1921</v>
      </c>
      <c r="B4661" s="7" t="s">
        <v>1930</v>
      </c>
      <c r="C4661" s="7" t="s">
        <v>18</v>
      </c>
      <c r="D4661" s="7" t="s">
        <v>23</v>
      </c>
      <c r="E4661" s="7">
        <v>13</v>
      </c>
      <c r="F4661" s="7" cm="1">
        <f t="array" ref="F4661">_xlfn.XLOOKUP(SALES!$D4661,TRIM(Table5[PRODUCTS]),Table5[SELLING PRICE])</f>
        <v>1500</v>
      </c>
      <c r="G4661" s="7">
        <f t="shared" si="144"/>
        <v>19500</v>
      </c>
      <c r="H4661" s="6" t="str">
        <f t="shared" si="145"/>
        <v>Mar</v>
      </c>
      <c r="I4661" s="5">
        <f>YEAR(SALES!$A4661)</f>
        <v>2025</v>
      </c>
    </row>
    <row r="4662" spans="1:9" x14ac:dyDescent="0.35">
      <c r="A4662" s="5" t="s">
        <v>1903</v>
      </c>
      <c r="B4662" s="5" t="s">
        <v>1904</v>
      </c>
      <c r="C4662" s="5" t="s">
        <v>18</v>
      </c>
      <c r="D4662" s="5" t="s">
        <v>23</v>
      </c>
      <c r="E4662" s="5">
        <v>11</v>
      </c>
      <c r="F4662" s="5" cm="1">
        <f t="array" ref="F4662">_xlfn.XLOOKUP(SALES!$D4662,TRIM(Table5[PRODUCTS]),Table5[SELLING PRICE])</f>
        <v>1500</v>
      </c>
      <c r="G4662" s="5">
        <f t="shared" si="144"/>
        <v>16500</v>
      </c>
      <c r="H4662" s="6" t="str">
        <f t="shared" si="145"/>
        <v>Mar</v>
      </c>
      <c r="I4662" s="5">
        <f>YEAR(SALES!$A4662)</f>
        <v>2025</v>
      </c>
    </row>
    <row r="4663" spans="1:9" x14ac:dyDescent="0.35">
      <c r="A4663" s="7" t="s">
        <v>1903</v>
      </c>
      <c r="B4663" s="7" t="s">
        <v>1902</v>
      </c>
      <c r="C4663" s="7" t="s">
        <v>18</v>
      </c>
      <c r="D4663" s="7" t="s">
        <v>23</v>
      </c>
      <c r="E4663" s="7">
        <v>14</v>
      </c>
      <c r="F4663" s="7" cm="1">
        <f t="array" ref="F4663">_xlfn.XLOOKUP(SALES!$D4663,TRIM(Table5[PRODUCTS]),Table5[SELLING PRICE])</f>
        <v>1500</v>
      </c>
      <c r="G4663" s="7">
        <f t="shared" si="144"/>
        <v>21000</v>
      </c>
      <c r="H4663" s="6" t="str">
        <f t="shared" si="145"/>
        <v>Mar</v>
      </c>
      <c r="I4663" s="5">
        <f>YEAR(SALES!$A4663)</f>
        <v>2025</v>
      </c>
    </row>
    <row r="4664" spans="1:9" x14ac:dyDescent="0.35">
      <c r="A4664" s="5" t="s">
        <v>1805</v>
      </c>
      <c r="B4664" s="5" t="s">
        <v>1804</v>
      </c>
      <c r="C4664" s="5" t="s">
        <v>18</v>
      </c>
      <c r="D4664" s="5" t="s">
        <v>23</v>
      </c>
      <c r="E4664" s="5">
        <v>5</v>
      </c>
      <c r="F4664" s="5" cm="1">
        <f t="array" ref="F4664">_xlfn.XLOOKUP(SALES!$D4664,TRIM(Table5[PRODUCTS]),Table5[SELLING PRICE])</f>
        <v>1500</v>
      </c>
      <c r="G4664" s="5">
        <f t="shared" si="144"/>
        <v>7500</v>
      </c>
      <c r="H4664" s="6" t="str">
        <f t="shared" si="145"/>
        <v>Apr</v>
      </c>
      <c r="I4664" s="5">
        <f>YEAR(SALES!$A4664)</f>
        <v>2025</v>
      </c>
    </row>
    <row r="4665" spans="1:9" x14ac:dyDescent="0.35">
      <c r="A4665" s="7" t="s">
        <v>1773</v>
      </c>
      <c r="B4665" s="7" t="s">
        <v>1778</v>
      </c>
      <c r="C4665" s="7" t="s">
        <v>18</v>
      </c>
      <c r="D4665" s="7" t="s">
        <v>23</v>
      </c>
      <c r="E4665" s="7">
        <v>5</v>
      </c>
      <c r="F4665" s="7" cm="1">
        <f t="array" ref="F4665">_xlfn.XLOOKUP(SALES!$D4665,TRIM(Table5[PRODUCTS]),Table5[SELLING PRICE])</f>
        <v>1500</v>
      </c>
      <c r="G4665" s="7">
        <f t="shared" si="144"/>
        <v>7500</v>
      </c>
      <c r="H4665" s="6" t="str">
        <f t="shared" si="145"/>
        <v>Apr</v>
      </c>
      <c r="I4665" s="7">
        <f>YEAR(SALES!$A4665)</f>
        <v>2025</v>
      </c>
    </row>
    <row r="4666" spans="1:9" x14ac:dyDescent="0.35">
      <c r="A4666" s="5" t="s">
        <v>1747</v>
      </c>
      <c r="B4666" s="5" t="s">
        <v>1752</v>
      </c>
      <c r="C4666" s="5" t="s">
        <v>18</v>
      </c>
      <c r="D4666" s="5" t="s">
        <v>23</v>
      </c>
      <c r="E4666" s="5">
        <v>4</v>
      </c>
      <c r="F4666" s="5" cm="1">
        <f t="array" ref="F4666">_xlfn.XLOOKUP(SALES!$D4666,TRIM(Table5[PRODUCTS]),Table5[SELLING PRICE])</f>
        <v>1500</v>
      </c>
      <c r="G4666" s="5">
        <f t="shared" si="144"/>
        <v>6000</v>
      </c>
      <c r="H4666" s="6" t="str">
        <f t="shared" si="145"/>
        <v>Apr</v>
      </c>
      <c r="I4666" s="5">
        <f>YEAR(SALES!$A4666)</f>
        <v>2025</v>
      </c>
    </row>
    <row r="4667" spans="1:9" x14ac:dyDescent="0.35">
      <c r="A4667" s="7" t="s">
        <v>1747</v>
      </c>
      <c r="B4667" s="7" t="s">
        <v>1746</v>
      </c>
      <c r="C4667" s="7" t="s">
        <v>18</v>
      </c>
      <c r="D4667" s="7" t="s">
        <v>23</v>
      </c>
      <c r="E4667" s="7">
        <v>7</v>
      </c>
      <c r="F4667" s="7" cm="1">
        <f t="array" ref="F4667">_xlfn.XLOOKUP(SALES!$D4667,TRIM(Table5[PRODUCTS]),Table5[SELLING PRICE])</f>
        <v>1500</v>
      </c>
      <c r="G4667" s="7">
        <f t="shared" si="144"/>
        <v>10500</v>
      </c>
      <c r="H4667" s="6" t="str">
        <f t="shared" si="145"/>
        <v>Apr</v>
      </c>
      <c r="I4667" s="5">
        <f>YEAR(SALES!$A4667)</f>
        <v>2025</v>
      </c>
    </row>
    <row r="4668" spans="1:9" x14ac:dyDescent="0.35">
      <c r="A4668" s="5" t="s">
        <v>1670</v>
      </c>
      <c r="B4668" s="5" t="s">
        <v>1672</v>
      </c>
      <c r="C4668" s="5" t="s">
        <v>18</v>
      </c>
      <c r="D4668" s="5" t="s">
        <v>23</v>
      </c>
      <c r="E4668" s="5">
        <v>11</v>
      </c>
      <c r="F4668" s="5" cm="1">
        <f t="array" ref="F4668">_xlfn.XLOOKUP(SALES!$D4668,TRIM(Table5[PRODUCTS]),Table5[SELLING PRICE])</f>
        <v>1500</v>
      </c>
      <c r="G4668" s="5">
        <f t="shared" si="144"/>
        <v>16500</v>
      </c>
      <c r="H4668" s="6" t="str">
        <f t="shared" si="145"/>
        <v>Apr</v>
      </c>
      <c r="I4668" s="5">
        <f>YEAR(SALES!$A4668)</f>
        <v>2025</v>
      </c>
    </row>
    <row r="4669" spans="1:9" x14ac:dyDescent="0.35">
      <c r="A4669" s="7" t="s">
        <v>1621</v>
      </c>
      <c r="B4669" s="7" t="s">
        <v>1620</v>
      </c>
      <c r="C4669" s="7" t="s">
        <v>18</v>
      </c>
      <c r="D4669" s="7" t="s">
        <v>23</v>
      </c>
      <c r="E4669" s="7">
        <v>3</v>
      </c>
      <c r="F4669" s="7" cm="1">
        <f t="array" ref="F4669">_xlfn.XLOOKUP(SALES!$D4669,TRIM(Table5[PRODUCTS]),Table5[SELLING PRICE])</f>
        <v>1500</v>
      </c>
      <c r="G4669" s="7">
        <f t="shared" si="144"/>
        <v>4500</v>
      </c>
      <c r="H4669" s="6" t="str">
        <f t="shared" si="145"/>
        <v>May</v>
      </c>
      <c r="I4669" s="5">
        <f>YEAR(SALES!$A4669)</f>
        <v>2025</v>
      </c>
    </row>
    <row r="4670" spans="1:9" x14ac:dyDescent="0.35">
      <c r="A4670" s="5" t="s">
        <v>1614</v>
      </c>
      <c r="B4670" s="5" t="s">
        <v>1613</v>
      </c>
      <c r="C4670" s="5" t="s">
        <v>18</v>
      </c>
      <c r="D4670" s="5" t="s">
        <v>23</v>
      </c>
      <c r="E4670" s="5">
        <v>6</v>
      </c>
      <c r="F4670" s="5" cm="1">
        <f t="array" ref="F4670">_xlfn.XLOOKUP(SALES!$D4670,TRIM(Table5[PRODUCTS]),Table5[SELLING PRICE])</f>
        <v>1500</v>
      </c>
      <c r="G4670" s="5">
        <f t="shared" si="144"/>
        <v>9000</v>
      </c>
      <c r="H4670" s="6" t="str">
        <f t="shared" si="145"/>
        <v>May</v>
      </c>
      <c r="I4670" s="5">
        <f>YEAR(SALES!$A4670)</f>
        <v>2025</v>
      </c>
    </row>
    <row r="4671" spans="1:9" x14ac:dyDescent="0.35">
      <c r="A4671" s="7" t="s">
        <v>1566</v>
      </c>
      <c r="B4671" s="7" t="s">
        <v>1569</v>
      </c>
      <c r="C4671" s="7" t="s">
        <v>18</v>
      </c>
      <c r="D4671" s="7" t="s">
        <v>23</v>
      </c>
      <c r="E4671" s="7">
        <v>12</v>
      </c>
      <c r="F4671" s="7" cm="1">
        <f t="array" ref="F4671">_xlfn.XLOOKUP(SALES!$D4671,TRIM(Table5[PRODUCTS]),Table5[SELLING PRICE])</f>
        <v>1500</v>
      </c>
      <c r="G4671" s="7">
        <f t="shared" si="144"/>
        <v>18000</v>
      </c>
      <c r="H4671" s="6" t="str">
        <f t="shared" si="145"/>
        <v>May</v>
      </c>
      <c r="I4671" s="7">
        <f>YEAR(SALES!$A4671)</f>
        <v>2025</v>
      </c>
    </row>
    <row r="4672" spans="1:9" x14ac:dyDescent="0.35">
      <c r="A4672" s="5" t="s">
        <v>1488</v>
      </c>
      <c r="B4672" s="5" t="s">
        <v>1494</v>
      </c>
      <c r="C4672" s="5" t="s">
        <v>18</v>
      </c>
      <c r="D4672" s="5" t="s">
        <v>23</v>
      </c>
      <c r="E4672" s="5">
        <v>6</v>
      </c>
      <c r="F4672" s="5" cm="1">
        <f t="array" ref="F4672">_xlfn.XLOOKUP(SALES!$D4672,TRIM(Table5[PRODUCTS]),Table5[SELLING PRICE])</f>
        <v>1500</v>
      </c>
      <c r="G4672" s="5">
        <f t="shared" si="144"/>
        <v>9000</v>
      </c>
      <c r="H4672" s="6" t="str">
        <f t="shared" si="145"/>
        <v>May</v>
      </c>
      <c r="I4672" s="5">
        <f>YEAR(SALES!$A4672)</f>
        <v>2025</v>
      </c>
    </row>
    <row r="4673" spans="1:9" x14ac:dyDescent="0.35">
      <c r="A4673" s="7" t="s">
        <v>1254</v>
      </c>
      <c r="B4673" s="7" t="s">
        <v>1257</v>
      </c>
      <c r="C4673" s="7" t="s">
        <v>18</v>
      </c>
      <c r="D4673" s="7" t="s">
        <v>23</v>
      </c>
      <c r="E4673" s="7">
        <v>7</v>
      </c>
      <c r="F4673" s="7" cm="1">
        <f t="array" ref="F4673">_xlfn.XLOOKUP(SALES!$D4673,TRIM(Table5[PRODUCTS]),Table5[SELLING PRICE])</f>
        <v>1500</v>
      </c>
      <c r="G4673" s="7">
        <f t="shared" si="144"/>
        <v>10500</v>
      </c>
      <c r="H4673" s="6" t="str">
        <f t="shared" si="145"/>
        <v>Jun</v>
      </c>
      <c r="I4673" s="5">
        <f>YEAR(SALES!$A4673)</f>
        <v>2025</v>
      </c>
    </row>
    <row r="4674" spans="1:9" x14ac:dyDescent="0.35">
      <c r="A4674" s="5" t="s">
        <v>1245</v>
      </c>
      <c r="B4674" s="5" t="s">
        <v>1247</v>
      </c>
      <c r="C4674" s="5" t="s">
        <v>18</v>
      </c>
      <c r="D4674" s="5" t="s">
        <v>23</v>
      </c>
      <c r="E4674" s="5">
        <v>12</v>
      </c>
      <c r="F4674" s="5" cm="1">
        <f t="array" ref="F4674">_xlfn.XLOOKUP(SALES!$D4674,TRIM(Table5[PRODUCTS]),Table5[SELLING PRICE])</f>
        <v>1500</v>
      </c>
      <c r="G4674" s="5">
        <f t="shared" ref="G4674:G4737" si="146">PRODUCT(E4674:F4674)</f>
        <v>18000</v>
      </c>
      <c r="H4674" s="6" t="str">
        <f t="shared" ref="H4674:H4737" si="147">TEXT(A4674, "mmm")</f>
        <v>Jun</v>
      </c>
      <c r="I4674" s="5">
        <f>YEAR(SALES!$A4674)</f>
        <v>2025</v>
      </c>
    </row>
    <row r="4675" spans="1:9" x14ac:dyDescent="0.35">
      <c r="A4675" s="7" t="s">
        <v>1226</v>
      </c>
      <c r="B4675" s="7" t="s">
        <v>1228</v>
      </c>
      <c r="C4675" s="7" t="s">
        <v>18</v>
      </c>
      <c r="D4675" s="7" t="s">
        <v>23</v>
      </c>
      <c r="E4675" s="7">
        <v>4</v>
      </c>
      <c r="F4675" s="7" cm="1">
        <f t="array" ref="F4675">_xlfn.XLOOKUP(SALES!$D4675,TRIM(Table5[PRODUCTS]),Table5[SELLING PRICE])</f>
        <v>1500</v>
      </c>
      <c r="G4675" s="7">
        <f t="shared" si="146"/>
        <v>6000</v>
      </c>
      <c r="H4675" s="6" t="str">
        <f t="shared" si="147"/>
        <v>Jul</v>
      </c>
      <c r="I4675" s="5">
        <f>YEAR(SALES!$A4675)</f>
        <v>2025</v>
      </c>
    </row>
    <row r="4676" spans="1:9" x14ac:dyDescent="0.35">
      <c r="A4676" s="5" t="s">
        <v>1208</v>
      </c>
      <c r="B4676" s="5" t="s">
        <v>1217</v>
      </c>
      <c r="C4676" s="5" t="s">
        <v>18</v>
      </c>
      <c r="D4676" s="5" t="s">
        <v>23</v>
      </c>
      <c r="E4676" s="5">
        <v>2</v>
      </c>
      <c r="F4676" s="5" cm="1">
        <f t="array" ref="F4676">_xlfn.XLOOKUP(SALES!$D4676,TRIM(Table5[PRODUCTS]),Table5[SELLING PRICE])</f>
        <v>1500</v>
      </c>
      <c r="G4676" s="5">
        <f t="shared" si="146"/>
        <v>3000</v>
      </c>
      <c r="H4676" s="6" t="str">
        <f t="shared" si="147"/>
        <v>Jul</v>
      </c>
      <c r="I4676" s="5">
        <f>YEAR(SALES!$A4676)</f>
        <v>2025</v>
      </c>
    </row>
    <row r="4677" spans="1:9" x14ac:dyDescent="0.35">
      <c r="A4677" s="7" t="s">
        <v>956</v>
      </c>
      <c r="B4677" s="7" t="s">
        <v>960</v>
      </c>
      <c r="C4677" s="7" t="s">
        <v>18</v>
      </c>
      <c r="D4677" s="7" t="s">
        <v>23</v>
      </c>
      <c r="E4677" s="7">
        <v>4</v>
      </c>
      <c r="F4677" s="7" cm="1">
        <f t="array" ref="F4677">_xlfn.XLOOKUP(SALES!$D4677,TRIM(Table5[PRODUCTS]),Table5[SELLING PRICE])</f>
        <v>1500</v>
      </c>
      <c r="G4677" s="7">
        <f t="shared" si="146"/>
        <v>6000</v>
      </c>
      <c r="H4677" s="6" t="str">
        <f t="shared" si="147"/>
        <v>Aug</v>
      </c>
      <c r="I4677" s="7">
        <f>YEAR(SALES!$A4677)</f>
        <v>2025</v>
      </c>
    </row>
    <row r="4678" spans="1:9" x14ac:dyDescent="0.35">
      <c r="A4678" s="5" t="s">
        <v>956</v>
      </c>
      <c r="B4678" s="5" t="s">
        <v>958</v>
      </c>
      <c r="C4678" s="5" t="s">
        <v>18</v>
      </c>
      <c r="D4678" s="5" t="s">
        <v>23</v>
      </c>
      <c r="E4678" s="5">
        <v>7</v>
      </c>
      <c r="F4678" s="5" cm="1">
        <f t="array" ref="F4678">_xlfn.XLOOKUP(SALES!$D4678,TRIM(Table5[PRODUCTS]),Table5[SELLING PRICE])</f>
        <v>1500</v>
      </c>
      <c r="G4678" s="5">
        <f t="shared" si="146"/>
        <v>10500</v>
      </c>
      <c r="H4678" s="6" t="str">
        <f t="shared" si="147"/>
        <v>Aug</v>
      </c>
      <c r="I4678" s="5">
        <f>YEAR(SALES!$A4678)</f>
        <v>2025</v>
      </c>
    </row>
    <row r="4679" spans="1:9" x14ac:dyDescent="0.35">
      <c r="A4679" s="7" t="s">
        <v>926</v>
      </c>
      <c r="B4679" s="7" t="s">
        <v>934</v>
      </c>
      <c r="C4679" s="7" t="s">
        <v>18</v>
      </c>
      <c r="D4679" s="7" t="s">
        <v>23</v>
      </c>
      <c r="E4679" s="7">
        <v>13</v>
      </c>
      <c r="F4679" s="7" cm="1">
        <f t="array" ref="F4679">_xlfn.XLOOKUP(SALES!$D4679,TRIM(Table5[PRODUCTS]),Table5[SELLING PRICE])</f>
        <v>1500</v>
      </c>
      <c r="G4679" s="7">
        <f t="shared" si="146"/>
        <v>19500</v>
      </c>
      <c r="H4679" s="6" t="str">
        <f t="shared" si="147"/>
        <v>Aug</v>
      </c>
      <c r="I4679" s="5">
        <f>YEAR(SALES!$A4679)</f>
        <v>2025</v>
      </c>
    </row>
    <row r="4680" spans="1:9" x14ac:dyDescent="0.35">
      <c r="A4680" s="5" t="s">
        <v>893</v>
      </c>
      <c r="B4680" s="5" t="s">
        <v>895</v>
      </c>
      <c r="C4680" s="5" t="s">
        <v>18</v>
      </c>
      <c r="D4680" s="5" t="s">
        <v>23</v>
      </c>
      <c r="E4680" s="5">
        <v>3</v>
      </c>
      <c r="F4680" s="5" cm="1">
        <f t="array" ref="F4680">_xlfn.XLOOKUP(SALES!$D4680,TRIM(Table5[PRODUCTS]),Table5[SELLING PRICE])</f>
        <v>1500</v>
      </c>
      <c r="G4680" s="5">
        <f t="shared" si="146"/>
        <v>4500</v>
      </c>
      <c r="H4680" s="6" t="str">
        <f t="shared" si="147"/>
        <v>Aug</v>
      </c>
      <c r="I4680" s="5">
        <f>YEAR(SALES!$A4680)</f>
        <v>2025</v>
      </c>
    </row>
    <row r="4681" spans="1:9" x14ac:dyDescent="0.35">
      <c r="A4681" s="7" t="s">
        <v>891</v>
      </c>
      <c r="B4681" s="7" t="s">
        <v>890</v>
      </c>
      <c r="C4681" s="7" t="s">
        <v>18</v>
      </c>
      <c r="D4681" s="7" t="s">
        <v>23</v>
      </c>
      <c r="E4681" s="7">
        <v>10</v>
      </c>
      <c r="F4681" s="7" cm="1">
        <f t="array" ref="F4681">_xlfn.XLOOKUP(SALES!$D4681,TRIM(Table5[PRODUCTS]),Table5[SELLING PRICE])</f>
        <v>1500</v>
      </c>
      <c r="G4681" s="7">
        <f t="shared" si="146"/>
        <v>15000</v>
      </c>
      <c r="H4681" s="6" t="str">
        <f t="shared" si="147"/>
        <v>Aug</v>
      </c>
      <c r="I4681" s="5">
        <f>YEAR(SALES!$A4681)</f>
        <v>2025</v>
      </c>
    </row>
    <row r="4682" spans="1:9" x14ac:dyDescent="0.35">
      <c r="A4682" s="5" t="s">
        <v>857</v>
      </c>
      <c r="B4682" s="5" t="s">
        <v>859</v>
      </c>
      <c r="C4682" s="5" t="s">
        <v>18</v>
      </c>
      <c r="D4682" s="5" t="s">
        <v>23</v>
      </c>
      <c r="E4682" s="5">
        <v>6</v>
      </c>
      <c r="F4682" s="5" cm="1">
        <f t="array" ref="F4682">_xlfn.XLOOKUP(SALES!$D4682,TRIM(Table5[PRODUCTS]),Table5[SELLING PRICE])</f>
        <v>1500</v>
      </c>
      <c r="G4682" s="5">
        <f t="shared" si="146"/>
        <v>9000</v>
      </c>
      <c r="H4682" s="6" t="str">
        <f t="shared" si="147"/>
        <v>Aug</v>
      </c>
      <c r="I4682" s="5">
        <f>YEAR(SALES!$A4682)</f>
        <v>2025</v>
      </c>
    </row>
    <row r="4683" spans="1:9" x14ac:dyDescent="0.35">
      <c r="A4683" s="7" t="s">
        <v>857</v>
      </c>
      <c r="B4683" s="7" t="s">
        <v>856</v>
      </c>
      <c r="C4683" s="7" t="s">
        <v>18</v>
      </c>
      <c r="D4683" s="7" t="s">
        <v>23</v>
      </c>
      <c r="E4683" s="7">
        <v>14</v>
      </c>
      <c r="F4683" s="7" cm="1">
        <f t="array" ref="F4683">_xlfn.XLOOKUP(SALES!$D4683,TRIM(Table5[PRODUCTS]),Table5[SELLING PRICE])</f>
        <v>1500</v>
      </c>
      <c r="G4683" s="7">
        <f t="shared" si="146"/>
        <v>21000</v>
      </c>
      <c r="H4683" s="6" t="str">
        <f t="shared" si="147"/>
        <v>Aug</v>
      </c>
      <c r="I4683" s="7">
        <f>YEAR(SALES!$A4683)</f>
        <v>2025</v>
      </c>
    </row>
    <row r="4684" spans="1:9" x14ac:dyDescent="0.35">
      <c r="A4684" s="5" t="s">
        <v>672</v>
      </c>
      <c r="B4684" s="5" t="s">
        <v>671</v>
      </c>
      <c r="C4684" s="5" t="s">
        <v>18</v>
      </c>
      <c r="D4684" s="5" t="s">
        <v>23</v>
      </c>
      <c r="E4684" s="5">
        <v>12</v>
      </c>
      <c r="F4684" s="5" cm="1">
        <f t="array" ref="F4684">_xlfn.XLOOKUP(SALES!$D4684,TRIM(Table5[PRODUCTS]),Table5[SELLING PRICE])</f>
        <v>1500</v>
      </c>
      <c r="G4684" s="5">
        <f t="shared" si="146"/>
        <v>18000</v>
      </c>
      <c r="H4684" s="6" t="str">
        <f t="shared" si="147"/>
        <v>Sept</v>
      </c>
      <c r="I4684" s="5">
        <f>YEAR(SALES!$A4684)</f>
        <v>2025</v>
      </c>
    </row>
    <row r="4685" spans="1:9" x14ac:dyDescent="0.35">
      <c r="A4685" s="7" t="s">
        <v>645</v>
      </c>
      <c r="B4685" s="7" t="s">
        <v>648</v>
      </c>
      <c r="C4685" s="7" t="s">
        <v>18</v>
      </c>
      <c r="D4685" s="7" t="s">
        <v>23</v>
      </c>
      <c r="E4685" s="7">
        <v>2</v>
      </c>
      <c r="F4685" s="7" cm="1">
        <f t="array" ref="F4685">_xlfn.XLOOKUP(SALES!$D4685,TRIM(Table5[PRODUCTS]),Table5[SELLING PRICE])</f>
        <v>1500</v>
      </c>
      <c r="G4685" s="7">
        <f t="shared" si="146"/>
        <v>3000</v>
      </c>
      <c r="H4685" s="6" t="str">
        <f t="shared" si="147"/>
        <v>Oct</v>
      </c>
      <c r="I4685" s="5">
        <f>YEAR(SALES!$A4685)</f>
        <v>2025</v>
      </c>
    </row>
    <row r="4686" spans="1:9" x14ac:dyDescent="0.35">
      <c r="A4686" s="5" t="s">
        <v>639</v>
      </c>
      <c r="B4686" s="5" t="s">
        <v>640</v>
      </c>
      <c r="C4686" s="5" t="s">
        <v>18</v>
      </c>
      <c r="D4686" s="5" t="s">
        <v>23</v>
      </c>
      <c r="E4686" s="5">
        <v>11</v>
      </c>
      <c r="F4686" s="5" cm="1">
        <f t="array" ref="F4686">_xlfn.XLOOKUP(SALES!$D4686,TRIM(Table5[PRODUCTS]),Table5[SELLING PRICE])</f>
        <v>1500</v>
      </c>
      <c r="G4686" s="5">
        <f t="shared" si="146"/>
        <v>16500</v>
      </c>
      <c r="H4686" s="6" t="str">
        <f t="shared" si="147"/>
        <v>Oct</v>
      </c>
      <c r="I4686" s="5">
        <f>YEAR(SALES!$A4686)</f>
        <v>2025</v>
      </c>
    </row>
    <row r="4687" spans="1:9" x14ac:dyDescent="0.35">
      <c r="A4687" s="7" t="s">
        <v>597</v>
      </c>
      <c r="B4687" s="7" t="s">
        <v>596</v>
      </c>
      <c r="C4687" s="7" t="s">
        <v>18</v>
      </c>
      <c r="D4687" s="7" t="s">
        <v>23</v>
      </c>
      <c r="E4687" s="7">
        <v>15</v>
      </c>
      <c r="F4687" s="7" cm="1">
        <f t="array" ref="F4687">_xlfn.XLOOKUP(SALES!$D4687,TRIM(Table5[PRODUCTS]),Table5[SELLING PRICE])</f>
        <v>1500</v>
      </c>
      <c r="G4687" s="7">
        <f t="shared" si="146"/>
        <v>22500</v>
      </c>
      <c r="H4687" s="6" t="str">
        <f t="shared" si="147"/>
        <v>Oct</v>
      </c>
      <c r="I4687" s="5">
        <f>YEAR(SALES!$A4687)</f>
        <v>2025</v>
      </c>
    </row>
    <row r="4688" spans="1:9" x14ac:dyDescent="0.35">
      <c r="A4688" s="5" t="s">
        <v>503</v>
      </c>
      <c r="B4688" s="5" t="s">
        <v>505</v>
      </c>
      <c r="C4688" s="5" t="s">
        <v>18</v>
      </c>
      <c r="D4688" s="5" t="s">
        <v>23</v>
      </c>
      <c r="E4688" s="5">
        <v>5</v>
      </c>
      <c r="F4688" s="5" cm="1">
        <f t="array" ref="F4688">_xlfn.XLOOKUP(SALES!$D4688,TRIM(Table5[PRODUCTS]),Table5[SELLING PRICE])</f>
        <v>1500</v>
      </c>
      <c r="G4688" s="5">
        <f t="shared" si="146"/>
        <v>7500</v>
      </c>
      <c r="H4688" s="6" t="str">
        <f t="shared" si="147"/>
        <v>Oct</v>
      </c>
      <c r="I4688" s="5">
        <f>YEAR(SALES!$A4688)</f>
        <v>2025</v>
      </c>
    </row>
    <row r="4689" spans="1:9" x14ac:dyDescent="0.35">
      <c r="A4689" s="7" t="s">
        <v>391</v>
      </c>
      <c r="B4689" s="7" t="s">
        <v>395</v>
      </c>
      <c r="C4689" s="7" t="s">
        <v>18</v>
      </c>
      <c r="D4689" s="7" t="s">
        <v>23</v>
      </c>
      <c r="E4689" s="7">
        <v>2</v>
      </c>
      <c r="F4689" s="7" cm="1">
        <f t="array" ref="F4689">_xlfn.XLOOKUP(SALES!$D4689,TRIM(Table5[PRODUCTS]),Table5[SELLING PRICE])</f>
        <v>1500</v>
      </c>
      <c r="G4689" s="7">
        <f t="shared" si="146"/>
        <v>3000</v>
      </c>
      <c r="H4689" s="6" t="str">
        <f t="shared" si="147"/>
        <v>Nov</v>
      </c>
      <c r="I4689" s="7">
        <f>YEAR(SALES!$A4689)</f>
        <v>2025</v>
      </c>
    </row>
    <row r="4690" spans="1:9" x14ac:dyDescent="0.35">
      <c r="A4690" s="5" t="s">
        <v>281</v>
      </c>
      <c r="B4690" s="5" t="s">
        <v>284</v>
      </c>
      <c r="C4690" s="5" t="s">
        <v>18</v>
      </c>
      <c r="D4690" s="5" t="s">
        <v>23</v>
      </c>
      <c r="E4690" s="5">
        <v>1</v>
      </c>
      <c r="F4690" s="5" cm="1">
        <f t="array" ref="F4690">_xlfn.XLOOKUP(SALES!$D4690,TRIM(Table5[PRODUCTS]),Table5[SELLING PRICE])</f>
        <v>1500</v>
      </c>
      <c r="G4690" s="5">
        <f t="shared" si="146"/>
        <v>1500</v>
      </c>
      <c r="H4690" s="6" t="str">
        <f t="shared" si="147"/>
        <v>Nov</v>
      </c>
      <c r="I4690" s="5">
        <f>YEAR(SALES!$A4690)</f>
        <v>2025</v>
      </c>
    </row>
    <row r="4691" spans="1:9" x14ac:dyDescent="0.35">
      <c r="A4691" s="7" t="s">
        <v>272</v>
      </c>
      <c r="B4691" s="7" t="s">
        <v>276</v>
      </c>
      <c r="C4691" s="7" t="s">
        <v>18</v>
      </c>
      <c r="D4691" s="7" t="s">
        <v>23</v>
      </c>
      <c r="E4691" s="7">
        <v>13</v>
      </c>
      <c r="F4691" s="7" cm="1">
        <f t="array" ref="F4691">_xlfn.XLOOKUP(SALES!$D4691,TRIM(Table5[PRODUCTS]),Table5[SELLING PRICE])</f>
        <v>1500</v>
      </c>
      <c r="G4691" s="7">
        <f t="shared" si="146"/>
        <v>19500</v>
      </c>
      <c r="H4691" s="6" t="str">
        <f t="shared" si="147"/>
        <v>Nov</v>
      </c>
      <c r="I4691" s="5">
        <f>YEAR(SALES!$A4691)</f>
        <v>2025</v>
      </c>
    </row>
    <row r="4692" spans="1:9" x14ac:dyDescent="0.35">
      <c r="A4692" s="5" t="s">
        <v>225</v>
      </c>
      <c r="B4692" s="5" t="s">
        <v>229</v>
      </c>
      <c r="C4692" s="5" t="s">
        <v>18</v>
      </c>
      <c r="D4692" s="5" t="s">
        <v>23</v>
      </c>
      <c r="E4692" s="5">
        <v>5</v>
      </c>
      <c r="F4692" s="5" cm="1">
        <f t="array" ref="F4692">_xlfn.XLOOKUP(SALES!$D4692,TRIM(Table5[PRODUCTS]),Table5[SELLING PRICE])</f>
        <v>1500</v>
      </c>
      <c r="G4692" s="5">
        <f t="shared" si="146"/>
        <v>7500</v>
      </c>
      <c r="H4692" s="6" t="str">
        <f t="shared" si="147"/>
        <v>Dec</v>
      </c>
      <c r="I4692" s="5">
        <f>YEAR(SALES!$A4692)</f>
        <v>2025</v>
      </c>
    </row>
    <row r="4693" spans="1:9" x14ac:dyDescent="0.35">
      <c r="A4693" s="7" t="s">
        <v>168</v>
      </c>
      <c r="B4693" s="7" t="s">
        <v>172</v>
      </c>
      <c r="C4693" s="7" t="s">
        <v>18</v>
      </c>
      <c r="D4693" s="7" t="s">
        <v>23</v>
      </c>
      <c r="E4693" s="7">
        <v>15</v>
      </c>
      <c r="F4693" s="7" cm="1">
        <f t="array" ref="F4693">_xlfn.XLOOKUP(SALES!$D4693,TRIM(Table5[PRODUCTS]),Table5[SELLING PRICE])</f>
        <v>1500</v>
      </c>
      <c r="G4693" s="7">
        <f t="shared" si="146"/>
        <v>22500</v>
      </c>
      <c r="H4693" s="6" t="str">
        <f t="shared" si="147"/>
        <v>Dec</v>
      </c>
      <c r="I4693" s="5">
        <f>YEAR(SALES!$A4693)</f>
        <v>2025</v>
      </c>
    </row>
    <row r="4694" spans="1:9" x14ac:dyDescent="0.35">
      <c r="A4694" s="5" t="s">
        <v>25</v>
      </c>
      <c r="B4694" s="5" t="s">
        <v>24</v>
      </c>
      <c r="C4694" s="5" t="s">
        <v>18</v>
      </c>
      <c r="D4694" s="5" t="s">
        <v>23</v>
      </c>
      <c r="E4694" s="5">
        <v>9</v>
      </c>
      <c r="F4694" s="5" cm="1">
        <f t="array" ref="F4694">_xlfn.XLOOKUP(SALES!$D4694,TRIM(Table5[PRODUCTS]),Table5[SELLING PRICE])</f>
        <v>1500</v>
      </c>
      <c r="G4694" s="5">
        <f t="shared" si="146"/>
        <v>13500</v>
      </c>
      <c r="H4694" s="6" t="str">
        <f t="shared" si="147"/>
        <v>Dec</v>
      </c>
      <c r="I4694" s="5">
        <f>YEAR(SALES!$A4694)</f>
        <v>2025</v>
      </c>
    </row>
    <row r="4695" spans="1:9" x14ac:dyDescent="0.35">
      <c r="A4695" s="7" t="s">
        <v>7127</v>
      </c>
      <c r="B4695" s="7" t="s">
        <v>7128</v>
      </c>
      <c r="C4695" s="7" t="s">
        <v>30</v>
      </c>
      <c r="D4695" s="7" t="s">
        <v>29</v>
      </c>
      <c r="E4695" s="7">
        <v>11</v>
      </c>
      <c r="F4695" s="7" cm="1">
        <f t="array" ref="F4695">_xlfn.XLOOKUP(SALES!$D4695,TRIM(Table5[PRODUCTS]),Table5[SELLING PRICE])</f>
        <v>7000</v>
      </c>
      <c r="G4695" s="7">
        <f t="shared" si="146"/>
        <v>77000</v>
      </c>
      <c r="H4695" s="6" t="str">
        <f t="shared" si="147"/>
        <v>Jan</v>
      </c>
      <c r="I4695" s="7">
        <f>YEAR(SALES!$A4695)</f>
        <v>2023</v>
      </c>
    </row>
    <row r="4696" spans="1:9" x14ac:dyDescent="0.35">
      <c r="A4696" s="5" t="s">
        <v>7032</v>
      </c>
      <c r="B4696" s="5" t="s">
        <v>7031</v>
      </c>
      <c r="C4696" s="5" t="s">
        <v>30</v>
      </c>
      <c r="D4696" s="5" t="s">
        <v>29</v>
      </c>
      <c r="E4696" s="5">
        <v>2</v>
      </c>
      <c r="F4696" s="5" cm="1">
        <f t="array" ref="F4696">_xlfn.XLOOKUP(SALES!$D4696,TRIM(Table5[PRODUCTS]),Table5[SELLING PRICE])</f>
        <v>7000</v>
      </c>
      <c r="G4696" s="5">
        <f t="shared" si="146"/>
        <v>14000</v>
      </c>
      <c r="H4696" s="6" t="str">
        <f t="shared" si="147"/>
        <v>Jan</v>
      </c>
      <c r="I4696" s="5">
        <f>YEAR(SALES!$A4696)</f>
        <v>2023</v>
      </c>
    </row>
    <row r="4697" spans="1:9" x14ac:dyDescent="0.35">
      <c r="A4697" s="7" t="s">
        <v>6902</v>
      </c>
      <c r="B4697" s="7" t="s">
        <v>6903</v>
      </c>
      <c r="C4697" s="7" t="s">
        <v>30</v>
      </c>
      <c r="D4697" s="7" t="s">
        <v>29</v>
      </c>
      <c r="E4697" s="7">
        <v>10</v>
      </c>
      <c r="F4697" s="7" cm="1">
        <f t="array" ref="F4697">_xlfn.XLOOKUP(SALES!$D4697,TRIM(Table5[PRODUCTS]),Table5[SELLING PRICE])</f>
        <v>7000</v>
      </c>
      <c r="G4697" s="7">
        <f t="shared" si="146"/>
        <v>70000</v>
      </c>
      <c r="H4697" s="6" t="str">
        <f t="shared" si="147"/>
        <v>Feb</v>
      </c>
      <c r="I4697" s="5">
        <f>YEAR(SALES!$A4697)</f>
        <v>2023</v>
      </c>
    </row>
    <row r="4698" spans="1:9" x14ac:dyDescent="0.35">
      <c r="A4698" s="5" t="s">
        <v>6615</v>
      </c>
      <c r="B4698" s="5" t="s">
        <v>6614</v>
      </c>
      <c r="C4698" s="5" t="s">
        <v>30</v>
      </c>
      <c r="D4698" s="5" t="s">
        <v>29</v>
      </c>
      <c r="E4698" s="5">
        <v>9</v>
      </c>
      <c r="F4698" s="5" cm="1">
        <f t="array" ref="F4698">_xlfn.XLOOKUP(SALES!$D4698,TRIM(Table5[PRODUCTS]),Table5[SELLING PRICE])</f>
        <v>7000</v>
      </c>
      <c r="G4698" s="5">
        <f t="shared" si="146"/>
        <v>63000</v>
      </c>
      <c r="H4698" s="6" t="str">
        <f t="shared" si="147"/>
        <v>Mar</v>
      </c>
      <c r="I4698" s="5">
        <f>YEAR(SALES!$A4698)</f>
        <v>2023</v>
      </c>
    </row>
    <row r="4699" spans="1:9" x14ac:dyDescent="0.35">
      <c r="A4699" s="7" t="s">
        <v>6601</v>
      </c>
      <c r="B4699" s="7" t="s">
        <v>6603</v>
      </c>
      <c r="C4699" s="7" t="s">
        <v>30</v>
      </c>
      <c r="D4699" s="7" t="s">
        <v>29</v>
      </c>
      <c r="E4699" s="7">
        <v>1</v>
      </c>
      <c r="F4699" s="7" cm="1">
        <f t="array" ref="F4699">_xlfn.XLOOKUP(SALES!$D4699,TRIM(Table5[PRODUCTS]),Table5[SELLING PRICE])</f>
        <v>7000</v>
      </c>
      <c r="G4699" s="7">
        <f t="shared" si="146"/>
        <v>7000</v>
      </c>
      <c r="H4699" s="6" t="str">
        <f t="shared" si="147"/>
        <v>Mar</v>
      </c>
      <c r="I4699" s="5">
        <f>YEAR(SALES!$A4699)</f>
        <v>2023</v>
      </c>
    </row>
    <row r="4700" spans="1:9" x14ac:dyDescent="0.35">
      <c r="A4700" s="5" t="s">
        <v>6501</v>
      </c>
      <c r="B4700" s="5" t="s">
        <v>6504</v>
      </c>
      <c r="C4700" s="5" t="s">
        <v>30</v>
      </c>
      <c r="D4700" s="5" t="s">
        <v>29</v>
      </c>
      <c r="E4700" s="5">
        <v>11</v>
      </c>
      <c r="F4700" s="5" cm="1">
        <f t="array" ref="F4700">_xlfn.XLOOKUP(SALES!$D4700,TRIM(Table5[PRODUCTS]),Table5[SELLING PRICE])</f>
        <v>7000</v>
      </c>
      <c r="G4700" s="5">
        <f t="shared" si="146"/>
        <v>77000</v>
      </c>
      <c r="H4700" s="6" t="str">
        <f t="shared" si="147"/>
        <v>Apr</v>
      </c>
      <c r="I4700" s="5">
        <f>YEAR(SALES!$A4700)</f>
        <v>2023</v>
      </c>
    </row>
    <row r="4701" spans="1:9" x14ac:dyDescent="0.35">
      <c r="A4701" s="7" t="s">
        <v>6424</v>
      </c>
      <c r="B4701" s="7" t="s">
        <v>6430</v>
      </c>
      <c r="C4701" s="7" t="s">
        <v>30</v>
      </c>
      <c r="D4701" s="7" t="s">
        <v>29</v>
      </c>
      <c r="E4701" s="7">
        <v>3</v>
      </c>
      <c r="F4701" s="7" cm="1">
        <f t="array" ref="F4701">_xlfn.XLOOKUP(SALES!$D4701,TRIM(Table5[PRODUCTS]),Table5[SELLING PRICE])</f>
        <v>7000</v>
      </c>
      <c r="G4701" s="7">
        <f t="shared" si="146"/>
        <v>21000</v>
      </c>
      <c r="H4701" s="6" t="str">
        <f t="shared" si="147"/>
        <v>Apr</v>
      </c>
      <c r="I4701" s="7">
        <f>YEAR(SALES!$A4701)</f>
        <v>2023</v>
      </c>
    </row>
    <row r="4702" spans="1:9" x14ac:dyDescent="0.35">
      <c r="A4702" s="5" t="s">
        <v>6382</v>
      </c>
      <c r="B4702" s="5" t="s">
        <v>6381</v>
      </c>
      <c r="C4702" s="5" t="s">
        <v>30</v>
      </c>
      <c r="D4702" s="5" t="s">
        <v>29</v>
      </c>
      <c r="E4702" s="5">
        <v>12</v>
      </c>
      <c r="F4702" s="5" cm="1">
        <f t="array" ref="F4702">_xlfn.XLOOKUP(SALES!$D4702,TRIM(Table5[PRODUCTS]),Table5[SELLING PRICE])</f>
        <v>7000</v>
      </c>
      <c r="G4702" s="5">
        <f t="shared" si="146"/>
        <v>84000</v>
      </c>
      <c r="H4702" s="6" t="str">
        <f t="shared" si="147"/>
        <v>Apr</v>
      </c>
      <c r="I4702" s="5">
        <f>YEAR(SALES!$A4702)</f>
        <v>2023</v>
      </c>
    </row>
    <row r="4703" spans="1:9" x14ac:dyDescent="0.35">
      <c r="A4703" s="7" t="s">
        <v>6201</v>
      </c>
      <c r="B4703" s="7" t="s">
        <v>6208</v>
      </c>
      <c r="C4703" s="7" t="s">
        <v>30</v>
      </c>
      <c r="D4703" s="7" t="s">
        <v>29</v>
      </c>
      <c r="E4703" s="7">
        <v>4</v>
      </c>
      <c r="F4703" s="7" cm="1">
        <f t="array" ref="F4703">_xlfn.XLOOKUP(SALES!$D4703,TRIM(Table5[PRODUCTS]),Table5[SELLING PRICE])</f>
        <v>7000</v>
      </c>
      <c r="G4703" s="7">
        <f t="shared" si="146"/>
        <v>28000</v>
      </c>
      <c r="H4703" s="6" t="str">
        <f t="shared" si="147"/>
        <v>May</v>
      </c>
      <c r="I4703" s="5">
        <f>YEAR(SALES!$A4703)</f>
        <v>2023</v>
      </c>
    </row>
    <row r="4704" spans="1:9" x14ac:dyDescent="0.35">
      <c r="A4704" s="5" t="s">
        <v>6071</v>
      </c>
      <c r="B4704" s="5" t="s">
        <v>6074</v>
      </c>
      <c r="C4704" s="5" t="s">
        <v>30</v>
      </c>
      <c r="D4704" s="5" t="s">
        <v>29</v>
      </c>
      <c r="E4704" s="5">
        <v>6</v>
      </c>
      <c r="F4704" s="5" cm="1">
        <f t="array" ref="F4704">_xlfn.XLOOKUP(SALES!$D4704,TRIM(Table5[PRODUCTS]),Table5[SELLING PRICE])</f>
        <v>7000</v>
      </c>
      <c r="G4704" s="5">
        <f t="shared" si="146"/>
        <v>42000</v>
      </c>
      <c r="H4704" s="6" t="str">
        <f t="shared" si="147"/>
        <v>Jun</v>
      </c>
      <c r="I4704" s="5">
        <f>YEAR(SALES!$A4704)</f>
        <v>2023</v>
      </c>
    </row>
    <row r="4705" spans="1:9" x14ac:dyDescent="0.35">
      <c r="A4705" s="7" t="s">
        <v>5554</v>
      </c>
      <c r="B4705" s="7" t="s">
        <v>5558</v>
      </c>
      <c r="C4705" s="7" t="s">
        <v>30</v>
      </c>
      <c r="D4705" s="7" t="s">
        <v>29</v>
      </c>
      <c r="E4705" s="7">
        <v>3</v>
      </c>
      <c r="F4705" s="7" cm="1">
        <f t="array" ref="F4705">_xlfn.XLOOKUP(SALES!$D4705,TRIM(Table5[PRODUCTS]),Table5[SELLING PRICE])</f>
        <v>7000</v>
      </c>
      <c r="G4705" s="7">
        <f t="shared" si="146"/>
        <v>21000</v>
      </c>
      <c r="H4705" s="6" t="str">
        <f t="shared" si="147"/>
        <v>Aug</v>
      </c>
      <c r="I4705" s="5">
        <f>YEAR(SALES!$A4705)</f>
        <v>2023</v>
      </c>
    </row>
    <row r="4706" spans="1:9" x14ac:dyDescent="0.35">
      <c r="A4706" s="5" t="s">
        <v>5207</v>
      </c>
      <c r="B4706" s="5" t="s">
        <v>5210</v>
      </c>
      <c r="C4706" s="5" t="s">
        <v>30</v>
      </c>
      <c r="D4706" s="5" t="s">
        <v>29</v>
      </c>
      <c r="E4706" s="5">
        <v>7</v>
      </c>
      <c r="F4706" s="5" cm="1">
        <f t="array" ref="F4706">_xlfn.XLOOKUP(SALES!$D4706,TRIM(Table5[PRODUCTS]),Table5[SELLING PRICE])</f>
        <v>7000</v>
      </c>
      <c r="G4706" s="5">
        <f t="shared" si="146"/>
        <v>49000</v>
      </c>
      <c r="H4706" s="6" t="str">
        <f t="shared" si="147"/>
        <v>Oct</v>
      </c>
      <c r="I4706" s="5">
        <f>YEAR(SALES!$A4706)</f>
        <v>2023</v>
      </c>
    </row>
    <row r="4707" spans="1:9" x14ac:dyDescent="0.35">
      <c r="A4707" s="7" t="s">
        <v>5083</v>
      </c>
      <c r="B4707" s="7" t="s">
        <v>5085</v>
      </c>
      <c r="C4707" s="7" t="s">
        <v>30</v>
      </c>
      <c r="D4707" s="7" t="s">
        <v>29</v>
      </c>
      <c r="E4707" s="7">
        <v>15</v>
      </c>
      <c r="F4707" s="7" cm="1">
        <f t="array" ref="F4707">_xlfn.XLOOKUP(SALES!$D4707,TRIM(Table5[PRODUCTS]),Table5[SELLING PRICE])</f>
        <v>7000</v>
      </c>
      <c r="G4707" s="7">
        <f t="shared" si="146"/>
        <v>105000</v>
      </c>
      <c r="H4707" s="6" t="str">
        <f t="shared" si="147"/>
        <v>Nov</v>
      </c>
      <c r="I4707" s="7">
        <f>YEAR(SALES!$A4707)</f>
        <v>2023</v>
      </c>
    </row>
    <row r="4708" spans="1:9" x14ac:dyDescent="0.35">
      <c r="A4708" s="5" t="s">
        <v>5017</v>
      </c>
      <c r="B4708" s="5" t="s">
        <v>5020</v>
      </c>
      <c r="C4708" s="5" t="s">
        <v>30</v>
      </c>
      <c r="D4708" s="5" t="s">
        <v>29</v>
      </c>
      <c r="E4708" s="5">
        <v>11</v>
      </c>
      <c r="F4708" s="5" cm="1">
        <f t="array" ref="F4708">_xlfn.XLOOKUP(SALES!$D4708,TRIM(Table5[PRODUCTS]),Table5[SELLING PRICE])</f>
        <v>7000</v>
      </c>
      <c r="G4708" s="5">
        <f t="shared" si="146"/>
        <v>77000</v>
      </c>
      <c r="H4708" s="6" t="str">
        <f t="shared" si="147"/>
        <v>Nov</v>
      </c>
      <c r="I4708" s="5">
        <f>YEAR(SALES!$A4708)</f>
        <v>2023</v>
      </c>
    </row>
    <row r="4709" spans="1:9" x14ac:dyDescent="0.35">
      <c r="A4709" s="7" t="s">
        <v>4863</v>
      </c>
      <c r="B4709" s="7" t="s">
        <v>4862</v>
      </c>
      <c r="C4709" s="7" t="s">
        <v>30</v>
      </c>
      <c r="D4709" s="7" t="s">
        <v>29</v>
      </c>
      <c r="E4709" s="7">
        <v>12</v>
      </c>
      <c r="F4709" s="7" cm="1">
        <f t="array" ref="F4709">_xlfn.XLOOKUP(SALES!$D4709,TRIM(Table5[PRODUCTS]),Table5[SELLING PRICE])</f>
        <v>7000</v>
      </c>
      <c r="G4709" s="7">
        <f t="shared" si="146"/>
        <v>84000</v>
      </c>
      <c r="H4709" s="6" t="str">
        <f t="shared" si="147"/>
        <v>Dec</v>
      </c>
      <c r="I4709" s="5">
        <f>YEAR(SALES!$A4709)</f>
        <v>2023</v>
      </c>
    </row>
    <row r="4710" spans="1:9" x14ac:dyDescent="0.35">
      <c r="A4710" s="5" t="s">
        <v>4678</v>
      </c>
      <c r="B4710" s="5" t="s">
        <v>4683</v>
      </c>
      <c r="C4710" s="5" t="s">
        <v>30</v>
      </c>
      <c r="D4710" s="5" t="s">
        <v>29</v>
      </c>
      <c r="E4710" s="5">
        <v>4</v>
      </c>
      <c r="F4710" s="5" cm="1">
        <f t="array" ref="F4710">_xlfn.XLOOKUP(SALES!$D4710,TRIM(Table5[PRODUCTS]),Table5[SELLING PRICE])</f>
        <v>7000</v>
      </c>
      <c r="G4710" s="5">
        <f t="shared" si="146"/>
        <v>28000</v>
      </c>
      <c r="H4710" s="6" t="str">
        <f t="shared" si="147"/>
        <v>Jan</v>
      </c>
      <c r="I4710" s="5">
        <f>YEAR(SALES!$A4710)</f>
        <v>2024</v>
      </c>
    </row>
    <row r="4711" spans="1:9" x14ac:dyDescent="0.35">
      <c r="A4711" s="7" t="s">
        <v>4617</v>
      </c>
      <c r="B4711" s="7" t="s">
        <v>4619</v>
      </c>
      <c r="C4711" s="7" t="s">
        <v>30</v>
      </c>
      <c r="D4711" s="7" t="s">
        <v>29</v>
      </c>
      <c r="E4711" s="7">
        <v>1</v>
      </c>
      <c r="F4711" s="7" cm="1">
        <f t="array" ref="F4711">_xlfn.XLOOKUP(SALES!$D4711,TRIM(Table5[PRODUCTS]),Table5[SELLING PRICE])</f>
        <v>7000</v>
      </c>
      <c r="G4711" s="7">
        <f t="shared" si="146"/>
        <v>7000</v>
      </c>
      <c r="H4711" s="6" t="str">
        <f t="shared" si="147"/>
        <v>Jan</v>
      </c>
      <c r="I4711" s="5">
        <f>YEAR(SALES!$A4711)</f>
        <v>2024</v>
      </c>
    </row>
    <row r="4712" spans="1:9" x14ac:dyDescent="0.35">
      <c r="A4712" s="5" t="s">
        <v>4569</v>
      </c>
      <c r="B4712" s="5" t="s">
        <v>4573</v>
      </c>
      <c r="C4712" s="5" t="s">
        <v>30</v>
      </c>
      <c r="D4712" s="5" t="s">
        <v>29</v>
      </c>
      <c r="E4712" s="5">
        <v>7</v>
      </c>
      <c r="F4712" s="5" cm="1">
        <f t="array" ref="F4712">_xlfn.XLOOKUP(SALES!$D4712,TRIM(Table5[PRODUCTS]),Table5[SELLING PRICE])</f>
        <v>7000</v>
      </c>
      <c r="G4712" s="5">
        <f t="shared" si="146"/>
        <v>49000</v>
      </c>
      <c r="H4712" s="6" t="str">
        <f t="shared" si="147"/>
        <v>Jan</v>
      </c>
      <c r="I4712" s="5">
        <f>YEAR(SALES!$A4712)</f>
        <v>2024</v>
      </c>
    </row>
    <row r="4713" spans="1:9" x14ac:dyDescent="0.35">
      <c r="A4713" s="7" t="s">
        <v>4545</v>
      </c>
      <c r="B4713" s="7" t="s">
        <v>4546</v>
      </c>
      <c r="C4713" s="7" t="s">
        <v>30</v>
      </c>
      <c r="D4713" s="7" t="s">
        <v>29</v>
      </c>
      <c r="E4713" s="7">
        <v>9</v>
      </c>
      <c r="F4713" s="7" cm="1">
        <f t="array" ref="F4713">_xlfn.XLOOKUP(SALES!$D4713,TRIM(Table5[PRODUCTS]),Table5[SELLING PRICE])</f>
        <v>7000</v>
      </c>
      <c r="G4713" s="7">
        <f t="shared" si="146"/>
        <v>63000</v>
      </c>
      <c r="H4713" s="6" t="str">
        <f t="shared" si="147"/>
        <v>Feb</v>
      </c>
      <c r="I4713" s="7">
        <f>YEAR(SALES!$A4713)</f>
        <v>2024</v>
      </c>
    </row>
    <row r="4714" spans="1:9" x14ac:dyDescent="0.35">
      <c r="A4714" s="5" t="s">
        <v>4485</v>
      </c>
      <c r="B4714" s="5" t="s">
        <v>4492</v>
      </c>
      <c r="C4714" s="5" t="s">
        <v>30</v>
      </c>
      <c r="D4714" s="5" t="s">
        <v>29</v>
      </c>
      <c r="E4714" s="5">
        <v>2</v>
      </c>
      <c r="F4714" s="5" cm="1">
        <f t="array" ref="F4714">_xlfn.XLOOKUP(SALES!$D4714,TRIM(Table5[PRODUCTS]),Table5[SELLING PRICE])</f>
        <v>7000</v>
      </c>
      <c r="G4714" s="5">
        <f t="shared" si="146"/>
        <v>14000</v>
      </c>
      <c r="H4714" s="6" t="str">
        <f t="shared" si="147"/>
        <v>Feb</v>
      </c>
      <c r="I4714" s="5">
        <f>YEAR(SALES!$A4714)</f>
        <v>2024</v>
      </c>
    </row>
    <row r="4715" spans="1:9" x14ac:dyDescent="0.35">
      <c r="A4715" s="7" t="s">
        <v>4301</v>
      </c>
      <c r="B4715" s="7" t="s">
        <v>4309</v>
      </c>
      <c r="C4715" s="7" t="s">
        <v>30</v>
      </c>
      <c r="D4715" s="7" t="s">
        <v>29</v>
      </c>
      <c r="E4715" s="7">
        <v>11</v>
      </c>
      <c r="F4715" s="7" cm="1">
        <f t="array" ref="F4715">_xlfn.XLOOKUP(SALES!$D4715,TRIM(Table5[PRODUCTS]),Table5[SELLING PRICE])</f>
        <v>7000</v>
      </c>
      <c r="G4715" s="7">
        <f t="shared" si="146"/>
        <v>77000</v>
      </c>
      <c r="H4715" s="6" t="str">
        <f t="shared" si="147"/>
        <v>Mar</v>
      </c>
      <c r="I4715" s="5">
        <f>YEAR(SALES!$A4715)</f>
        <v>2024</v>
      </c>
    </row>
    <row r="4716" spans="1:9" x14ac:dyDescent="0.35">
      <c r="A4716" s="5" t="s">
        <v>4291</v>
      </c>
      <c r="B4716" s="5" t="s">
        <v>4292</v>
      </c>
      <c r="C4716" s="5" t="s">
        <v>30</v>
      </c>
      <c r="D4716" s="5" t="s">
        <v>29</v>
      </c>
      <c r="E4716" s="5">
        <v>6</v>
      </c>
      <c r="F4716" s="5" cm="1">
        <f t="array" ref="F4716">_xlfn.XLOOKUP(SALES!$D4716,TRIM(Table5[PRODUCTS]),Table5[SELLING PRICE])</f>
        <v>7000</v>
      </c>
      <c r="G4716" s="5">
        <f t="shared" si="146"/>
        <v>42000</v>
      </c>
      <c r="H4716" s="6" t="str">
        <f t="shared" si="147"/>
        <v>Mar</v>
      </c>
      <c r="I4716" s="5">
        <f>YEAR(SALES!$A4716)</f>
        <v>2024</v>
      </c>
    </row>
    <row r="4717" spans="1:9" x14ac:dyDescent="0.35">
      <c r="A4717" s="7" t="s">
        <v>4249</v>
      </c>
      <c r="B4717" s="7" t="s">
        <v>4252</v>
      </c>
      <c r="C4717" s="7" t="s">
        <v>30</v>
      </c>
      <c r="D4717" s="7" t="s">
        <v>29</v>
      </c>
      <c r="E4717" s="7">
        <v>8</v>
      </c>
      <c r="F4717" s="7" cm="1">
        <f t="array" ref="F4717">_xlfn.XLOOKUP(SALES!$D4717,TRIM(Table5[PRODUCTS]),Table5[SELLING PRICE])</f>
        <v>7000</v>
      </c>
      <c r="G4717" s="7">
        <f t="shared" si="146"/>
        <v>56000</v>
      </c>
      <c r="H4717" s="6" t="str">
        <f t="shared" si="147"/>
        <v>Mar</v>
      </c>
      <c r="I4717" s="5">
        <f>YEAR(SALES!$A4717)</f>
        <v>2024</v>
      </c>
    </row>
    <row r="4718" spans="1:9" x14ac:dyDescent="0.35">
      <c r="A4718" s="5" t="s">
        <v>4065</v>
      </c>
      <c r="B4718" s="5" t="s">
        <v>4074</v>
      </c>
      <c r="C4718" s="5" t="s">
        <v>30</v>
      </c>
      <c r="D4718" s="5" t="s">
        <v>29</v>
      </c>
      <c r="E4718" s="5">
        <v>8</v>
      </c>
      <c r="F4718" s="5" cm="1">
        <f t="array" ref="F4718">_xlfn.XLOOKUP(SALES!$D4718,TRIM(Table5[PRODUCTS]),Table5[SELLING PRICE])</f>
        <v>7000</v>
      </c>
      <c r="G4718" s="5">
        <f t="shared" si="146"/>
        <v>56000</v>
      </c>
      <c r="H4718" s="6" t="str">
        <f t="shared" si="147"/>
        <v>Apr</v>
      </c>
      <c r="I4718" s="5">
        <f>YEAR(SALES!$A4718)</f>
        <v>2024</v>
      </c>
    </row>
    <row r="4719" spans="1:9" x14ac:dyDescent="0.35">
      <c r="A4719" s="7" t="s">
        <v>3881</v>
      </c>
      <c r="B4719" s="7" t="s">
        <v>3884</v>
      </c>
      <c r="C4719" s="7" t="s">
        <v>30</v>
      </c>
      <c r="D4719" s="7" t="s">
        <v>29</v>
      </c>
      <c r="E4719" s="7">
        <v>12</v>
      </c>
      <c r="F4719" s="7" cm="1">
        <f t="array" ref="F4719">_xlfn.XLOOKUP(SALES!$D4719,TRIM(Table5[PRODUCTS]),Table5[SELLING PRICE])</f>
        <v>7000</v>
      </c>
      <c r="G4719" s="7">
        <f t="shared" si="146"/>
        <v>84000</v>
      </c>
      <c r="H4719" s="6" t="str">
        <f t="shared" si="147"/>
        <v>May</v>
      </c>
      <c r="I4719" s="7">
        <f>YEAR(SALES!$A4719)</f>
        <v>2024</v>
      </c>
    </row>
    <row r="4720" spans="1:9" x14ac:dyDescent="0.35">
      <c r="A4720" s="5" t="s">
        <v>3881</v>
      </c>
      <c r="B4720" s="5" t="s">
        <v>3882</v>
      </c>
      <c r="C4720" s="5" t="s">
        <v>30</v>
      </c>
      <c r="D4720" s="5" t="s">
        <v>29</v>
      </c>
      <c r="E4720" s="5">
        <v>14</v>
      </c>
      <c r="F4720" s="5" cm="1">
        <f t="array" ref="F4720">_xlfn.XLOOKUP(SALES!$D4720,TRIM(Table5[PRODUCTS]),Table5[SELLING PRICE])</f>
        <v>7000</v>
      </c>
      <c r="G4720" s="5">
        <f t="shared" si="146"/>
        <v>98000</v>
      </c>
      <c r="H4720" s="6" t="str">
        <f t="shared" si="147"/>
        <v>May</v>
      </c>
      <c r="I4720" s="5">
        <f>YEAR(SALES!$A4720)</f>
        <v>2024</v>
      </c>
    </row>
    <row r="4721" spans="1:9" x14ac:dyDescent="0.35">
      <c r="A4721" s="7" t="s">
        <v>3546</v>
      </c>
      <c r="B4721" s="7" t="s">
        <v>3552</v>
      </c>
      <c r="C4721" s="7" t="s">
        <v>30</v>
      </c>
      <c r="D4721" s="7" t="s">
        <v>29</v>
      </c>
      <c r="E4721" s="7">
        <v>6</v>
      </c>
      <c r="F4721" s="7" cm="1">
        <f t="array" ref="F4721">_xlfn.XLOOKUP(SALES!$D4721,TRIM(Table5[PRODUCTS]),Table5[SELLING PRICE])</f>
        <v>7000</v>
      </c>
      <c r="G4721" s="7">
        <f t="shared" si="146"/>
        <v>42000</v>
      </c>
      <c r="H4721" s="6" t="str">
        <f t="shared" si="147"/>
        <v>Jul</v>
      </c>
      <c r="I4721" s="5">
        <f>YEAR(SALES!$A4721)</f>
        <v>2024</v>
      </c>
    </row>
    <row r="4722" spans="1:9" x14ac:dyDescent="0.35">
      <c r="A4722" s="5" t="s">
        <v>3383</v>
      </c>
      <c r="B4722" s="5" t="s">
        <v>3386</v>
      </c>
      <c r="C4722" s="5" t="s">
        <v>30</v>
      </c>
      <c r="D4722" s="5" t="s">
        <v>29</v>
      </c>
      <c r="E4722" s="5">
        <v>9</v>
      </c>
      <c r="F4722" s="5" cm="1">
        <f t="array" ref="F4722">_xlfn.XLOOKUP(SALES!$D4722,TRIM(Table5[PRODUCTS]),Table5[SELLING PRICE])</f>
        <v>7000</v>
      </c>
      <c r="G4722" s="5">
        <f t="shared" si="146"/>
        <v>63000</v>
      </c>
      <c r="H4722" s="6" t="str">
        <f t="shared" si="147"/>
        <v>Aug</v>
      </c>
      <c r="I4722" s="5">
        <f>YEAR(SALES!$A4722)</f>
        <v>2024</v>
      </c>
    </row>
    <row r="4723" spans="1:9" x14ac:dyDescent="0.35">
      <c r="A4723" s="7" t="s">
        <v>3296</v>
      </c>
      <c r="B4723" s="7" t="s">
        <v>3297</v>
      </c>
      <c r="C4723" s="7" t="s">
        <v>30</v>
      </c>
      <c r="D4723" s="7" t="s">
        <v>29</v>
      </c>
      <c r="E4723" s="7">
        <v>6</v>
      </c>
      <c r="F4723" s="7" cm="1">
        <f t="array" ref="F4723">_xlfn.XLOOKUP(SALES!$D4723,TRIM(Table5[PRODUCTS]),Table5[SELLING PRICE])</f>
        <v>7000</v>
      </c>
      <c r="G4723" s="7">
        <f t="shared" si="146"/>
        <v>42000</v>
      </c>
      <c r="H4723" s="6" t="str">
        <f t="shared" si="147"/>
        <v>Aug</v>
      </c>
      <c r="I4723" s="5">
        <f>YEAR(SALES!$A4723)</f>
        <v>2024</v>
      </c>
    </row>
    <row r="4724" spans="1:9" x14ac:dyDescent="0.35">
      <c r="A4724" s="5" t="s">
        <v>3051</v>
      </c>
      <c r="B4724" s="5" t="s">
        <v>3052</v>
      </c>
      <c r="C4724" s="5" t="s">
        <v>30</v>
      </c>
      <c r="D4724" s="5" t="s">
        <v>29</v>
      </c>
      <c r="E4724" s="5">
        <v>11</v>
      </c>
      <c r="F4724" s="5" cm="1">
        <f t="array" ref="F4724">_xlfn.XLOOKUP(SALES!$D4724,TRIM(Table5[PRODUCTS]),Table5[SELLING PRICE])</f>
        <v>7000</v>
      </c>
      <c r="G4724" s="5">
        <f t="shared" si="146"/>
        <v>77000</v>
      </c>
      <c r="H4724" s="6" t="str">
        <f t="shared" si="147"/>
        <v>Sept</v>
      </c>
      <c r="I4724" s="5">
        <f>YEAR(SALES!$A4724)</f>
        <v>2024</v>
      </c>
    </row>
    <row r="4725" spans="1:9" x14ac:dyDescent="0.35">
      <c r="A4725" s="7" t="s">
        <v>2735</v>
      </c>
      <c r="B4725" s="7" t="s">
        <v>2737</v>
      </c>
      <c r="C4725" s="7" t="s">
        <v>30</v>
      </c>
      <c r="D4725" s="7" t="s">
        <v>29</v>
      </c>
      <c r="E4725" s="7">
        <v>4</v>
      </c>
      <c r="F4725" s="7" cm="1">
        <f t="array" ref="F4725">_xlfn.XLOOKUP(SALES!$D4725,TRIM(Table5[PRODUCTS]),Table5[SELLING PRICE])</f>
        <v>7000</v>
      </c>
      <c r="G4725" s="7">
        <f t="shared" si="146"/>
        <v>28000</v>
      </c>
      <c r="H4725" s="6" t="str">
        <f t="shared" si="147"/>
        <v>Nov</v>
      </c>
      <c r="I4725" s="7">
        <f>YEAR(SALES!$A4725)</f>
        <v>2024</v>
      </c>
    </row>
    <row r="4726" spans="1:9" x14ac:dyDescent="0.35">
      <c r="A4726" s="5" t="s">
        <v>2728</v>
      </c>
      <c r="B4726" s="5" t="s">
        <v>2727</v>
      </c>
      <c r="C4726" s="5" t="s">
        <v>30</v>
      </c>
      <c r="D4726" s="5" t="s">
        <v>29</v>
      </c>
      <c r="E4726" s="5">
        <v>11</v>
      </c>
      <c r="F4726" s="5" cm="1">
        <f t="array" ref="F4726">_xlfn.XLOOKUP(SALES!$D4726,TRIM(Table5[PRODUCTS]),Table5[SELLING PRICE])</f>
        <v>7000</v>
      </c>
      <c r="G4726" s="5">
        <f t="shared" si="146"/>
        <v>77000</v>
      </c>
      <c r="H4726" s="6" t="str">
        <f t="shared" si="147"/>
        <v>Nov</v>
      </c>
      <c r="I4726" s="5">
        <f>YEAR(SALES!$A4726)</f>
        <v>2024</v>
      </c>
    </row>
    <row r="4727" spans="1:9" x14ac:dyDescent="0.35">
      <c r="A4727" s="7" t="s">
        <v>2672</v>
      </c>
      <c r="B4727" s="7" t="s">
        <v>2678</v>
      </c>
      <c r="C4727" s="7" t="s">
        <v>30</v>
      </c>
      <c r="D4727" s="7" t="s">
        <v>29</v>
      </c>
      <c r="E4727" s="7">
        <v>11</v>
      </c>
      <c r="F4727" s="7" cm="1">
        <f t="array" ref="F4727">_xlfn.XLOOKUP(SALES!$D4727,TRIM(Table5[PRODUCTS]),Table5[SELLING PRICE])</f>
        <v>7000</v>
      </c>
      <c r="G4727" s="7">
        <f t="shared" si="146"/>
        <v>77000</v>
      </c>
      <c r="H4727" s="6" t="str">
        <f t="shared" si="147"/>
        <v>Nov</v>
      </c>
      <c r="I4727" s="5">
        <f>YEAR(SALES!$A4727)</f>
        <v>2024</v>
      </c>
    </row>
    <row r="4728" spans="1:9" x14ac:dyDescent="0.35">
      <c r="A4728" s="5" t="s">
        <v>2454</v>
      </c>
      <c r="B4728" s="5" t="s">
        <v>2461</v>
      </c>
      <c r="C4728" s="5" t="s">
        <v>30</v>
      </c>
      <c r="D4728" s="5" t="s">
        <v>29</v>
      </c>
      <c r="E4728" s="5">
        <v>1</v>
      </c>
      <c r="F4728" s="5" cm="1">
        <f t="array" ref="F4728">_xlfn.XLOOKUP(SALES!$D4728,TRIM(Table5[PRODUCTS]),Table5[SELLING PRICE])</f>
        <v>7000</v>
      </c>
      <c r="G4728" s="5">
        <f t="shared" si="146"/>
        <v>7000</v>
      </c>
      <c r="H4728" s="6" t="str">
        <f t="shared" si="147"/>
        <v>Dec</v>
      </c>
      <c r="I4728" s="5">
        <f>YEAR(SALES!$A4728)</f>
        <v>2024</v>
      </c>
    </row>
    <row r="4729" spans="1:9" x14ac:dyDescent="0.35">
      <c r="A4729" s="7" t="s">
        <v>2253</v>
      </c>
      <c r="B4729" s="7" t="s">
        <v>2261</v>
      </c>
      <c r="C4729" s="7" t="s">
        <v>30</v>
      </c>
      <c r="D4729" s="7" t="s">
        <v>29</v>
      </c>
      <c r="E4729" s="7">
        <v>3</v>
      </c>
      <c r="F4729" s="7" cm="1">
        <f t="array" ref="F4729">_xlfn.XLOOKUP(SALES!$D4729,TRIM(Table5[PRODUCTS]),Table5[SELLING PRICE])</f>
        <v>7000</v>
      </c>
      <c r="G4729" s="7">
        <f t="shared" si="146"/>
        <v>21000</v>
      </c>
      <c r="H4729" s="6" t="str">
        <f t="shared" si="147"/>
        <v>Jan</v>
      </c>
      <c r="I4729" s="5">
        <f>YEAR(SALES!$A4729)</f>
        <v>2025</v>
      </c>
    </row>
    <row r="4730" spans="1:9" x14ac:dyDescent="0.35">
      <c r="A4730" s="5" t="s">
        <v>2253</v>
      </c>
      <c r="B4730" s="5" t="s">
        <v>2256</v>
      </c>
      <c r="C4730" s="5" t="s">
        <v>30</v>
      </c>
      <c r="D4730" s="5" t="s">
        <v>29</v>
      </c>
      <c r="E4730" s="5">
        <v>13</v>
      </c>
      <c r="F4730" s="5" cm="1">
        <f t="array" ref="F4730">_xlfn.XLOOKUP(SALES!$D4730,TRIM(Table5[PRODUCTS]),Table5[SELLING PRICE])</f>
        <v>7000</v>
      </c>
      <c r="G4730" s="5">
        <f t="shared" si="146"/>
        <v>91000</v>
      </c>
      <c r="H4730" s="6" t="str">
        <f t="shared" si="147"/>
        <v>Jan</v>
      </c>
      <c r="I4730" s="5">
        <f>YEAR(SALES!$A4730)</f>
        <v>2025</v>
      </c>
    </row>
    <row r="4731" spans="1:9" x14ac:dyDescent="0.35">
      <c r="A4731" s="7" t="s">
        <v>2118</v>
      </c>
      <c r="B4731" s="7" t="s">
        <v>2121</v>
      </c>
      <c r="C4731" s="7" t="s">
        <v>30</v>
      </c>
      <c r="D4731" s="7" t="s">
        <v>29</v>
      </c>
      <c r="E4731" s="7">
        <v>15</v>
      </c>
      <c r="F4731" s="7" cm="1">
        <f t="array" ref="F4731">_xlfn.XLOOKUP(SALES!$D4731,TRIM(Table5[PRODUCTS]),Table5[SELLING PRICE])</f>
        <v>7000</v>
      </c>
      <c r="G4731" s="7">
        <f t="shared" si="146"/>
        <v>105000</v>
      </c>
      <c r="H4731" s="6" t="str">
        <f t="shared" si="147"/>
        <v>Feb</v>
      </c>
      <c r="I4731" s="7">
        <f>YEAR(SALES!$A4731)</f>
        <v>2025</v>
      </c>
    </row>
    <row r="4732" spans="1:9" x14ac:dyDescent="0.35">
      <c r="A4732" s="5" t="s">
        <v>1921</v>
      </c>
      <c r="B4732" s="5" t="s">
        <v>1925</v>
      </c>
      <c r="C4732" s="5" t="s">
        <v>30</v>
      </c>
      <c r="D4732" s="5" t="s">
        <v>29</v>
      </c>
      <c r="E4732" s="5">
        <v>4</v>
      </c>
      <c r="F4732" s="5" cm="1">
        <f t="array" ref="F4732">_xlfn.XLOOKUP(SALES!$D4732,TRIM(Table5[PRODUCTS]),Table5[SELLING PRICE])</f>
        <v>7000</v>
      </c>
      <c r="G4732" s="5">
        <f t="shared" si="146"/>
        <v>28000</v>
      </c>
      <c r="H4732" s="6" t="str">
        <f t="shared" si="147"/>
        <v>Mar</v>
      </c>
      <c r="I4732" s="5">
        <f>YEAR(SALES!$A4732)</f>
        <v>2025</v>
      </c>
    </row>
    <row r="4733" spans="1:9" x14ac:dyDescent="0.35">
      <c r="A4733" s="7" t="s">
        <v>1780</v>
      </c>
      <c r="B4733" s="7" t="s">
        <v>1785</v>
      </c>
      <c r="C4733" s="7" t="s">
        <v>30</v>
      </c>
      <c r="D4733" s="7" t="s">
        <v>29</v>
      </c>
      <c r="E4733" s="7">
        <v>15</v>
      </c>
      <c r="F4733" s="7" cm="1">
        <f t="array" ref="F4733">_xlfn.XLOOKUP(SALES!$D4733,TRIM(Table5[PRODUCTS]),Table5[SELLING PRICE])</f>
        <v>7000</v>
      </c>
      <c r="G4733" s="7">
        <f t="shared" si="146"/>
        <v>105000</v>
      </c>
      <c r="H4733" s="6" t="str">
        <f t="shared" si="147"/>
        <v>Apr</v>
      </c>
      <c r="I4733" s="5">
        <f>YEAR(SALES!$A4733)</f>
        <v>2025</v>
      </c>
    </row>
    <row r="4734" spans="1:9" x14ac:dyDescent="0.35">
      <c r="A4734" s="5" t="s">
        <v>1733</v>
      </c>
      <c r="B4734" s="5" t="s">
        <v>1737</v>
      </c>
      <c r="C4734" s="5" t="s">
        <v>30</v>
      </c>
      <c r="D4734" s="5" t="s">
        <v>29</v>
      </c>
      <c r="E4734" s="5">
        <v>6</v>
      </c>
      <c r="F4734" s="5" cm="1">
        <f t="array" ref="F4734">_xlfn.XLOOKUP(SALES!$D4734,TRIM(Table5[PRODUCTS]),Table5[SELLING PRICE])</f>
        <v>7000</v>
      </c>
      <c r="G4734" s="5">
        <f t="shared" si="146"/>
        <v>42000</v>
      </c>
      <c r="H4734" s="6" t="str">
        <f t="shared" si="147"/>
        <v>Apr</v>
      </c>
      <c r="I4734" s="5">
        <f>YEAR(SALES!$A4734)</f>
        <v>2025</v>
      </c>
    </row>
    <row r="4735" spans="1:9" x14ac:dyDescent="0.35">
      <c r="A4735" s="7" t="s">
        <v>1726</v>
      </c>
      <c r="B4735" s="7" t="s">
        <v>1729</v>
      </c>
      <c r="C4735" s="7" t="s">
        <v>30</v>
      </c>
      <c r="D4735" s="7" t="s">
        <v>29</v>
      </c>
      <c r="E4735" s="7">
        <v>7</v>
      </c>
      <c r="F4735" s="7" cm="1">
        <f t="array" ref="F4735">_xlfn.XLOOKUP(SALES!$D4735,TRIM(Table5[PRODUCTS]),Table5[SELLING PRICE])</f>
        <v>7000</v>
      </c>
      <c r="G4735" s="7">
        <f t="shared" si="146"/>
        <v>49000</v>
      </c>
      <c r="H4735" s="6" t="str">
        <f t="shared" si="147"/>
        <v>Apr</v>
      </c>
      <c r="I4735" s="5">
        <f>YEAR(SALES!$A4735)</f>
        <v>2025</v>
      </c>
    </row>
    <row r="4736" spans="1:9" x14ac:dyDescent="0.35">
      <c r="A4736" s="5" t="s">
        <v>1535</v>
      </c>
      <c r="B4736" s="5" t="s">
        <v>1536</v>
      </c>
      <c r="C4736" s="5" t="s">
        <v>30</v>
      </c>
      <c r="D4736" s="5" t="s">
        <v>29</v>
      </c>
      <c r="E4736" s="5">
        <v>6</v>
      </c>
      <c r="F4736" s="5" cm="1">
        <f t="array" ref="F4736">_xlfn.XLOOKUP(SALES!$D4736,TRIM(Table5[PRODUCTS]),Table5[SELLING PRICE])</f>
        <v>7000</v>
      </c>
      <c r="G4736" s="5">
        <f t="shared" si="146"/>
        <v>42000</v>
      </c>
      <c r="H4736" s="6" t="str">
        <f t="shared" si="147"/>
        <v>May</v>
      </c>
      <c r="I4736" s="5">
        <f>YEAR(SALES!$A4736)</f>
        <v>2025</v>
      </c>
    </row>
    <row r="4737" spans="1:9" x14ac:dyDescent="0.35">
      <c r="A4737" s="7" t="s">
        <v>1468</v>
      </c>
      <c r="B4737" s="7" t="s">
        <v>1470</v>
      </c>
      <c r="C4737" s="7" t="s">
        <v>30</v>
      </c>
      <c r="D4737" s="7" t="s">
        <v>29</v>
      </c>
      <c r="E4737" s="7">
        <v>4</v>
      </c>
      <c r="F4737" s="7" cm="1">
        <f t="array" ref="F4737">_xlfn.XLOOKUP(SALES!$D4737,TRIM(Table5[PRODUCTS]),Table5[SELLING PRICE])</f>
        <v>7000</v>
      </c>
      <c r="G4737" s="7">
        <f t="shared" si="146"/>
        <v>28000</v>
      </c>
      <c r="H4737" s="6" t="str">
        <f t="shared" si="147"/>
        <v>May</v>
      </c>
      <c r="I4737" s="7">
        <f>YEAR(SALES!$A4737)</f>
        <v>2025</v>
      </c>
    </row>
    <row r="4738" spans="1:9" x14ac:dyDescent="0.35">
      <c r="A4738" s="5" t="s">
        <v>953</v>
      </c>
      <c r="B4738" s="5" t="s">
        <v>952</v>
      </c>
      <c r="C4738" s="5" t="s">
        <v>30</v>
      </c>
      <c r="D4738" s="5" t="s">
        <v>29</v>
      </c>
      <c r="E4738" s="5">
        <v>9</v>
      </c>
      <c r="F4738" s="5" cm="1">
        <f t="array" ref="F4738">_xlfn.XLOOKUP(SALES!$D4738,TRIM(Table5[PRODUCTS]),Table5[SELLING PRICE])</f>
        <v>7000</v>
      </c>
      <c r="G4738" s="5">
        <f t="shared" ref="G4738:G4801" si="148">PRODUCT(E4738:F4738)</f>
        <v>63000</v>
      </c>
      <c r="H4738" s="6" t="str">
        <f t="shared" ref="H4738:H4801" si="149">TEXT(A4738, "mmm")</f>
        <v>Aug</v>
      </c>
      <c r="I4738" s="5">
        <f>YEAR(SALES!$A4738)</f>
        <v>2025</v>
      </c>
    </row>
    <row r="4739" spans="1:9" x14ac:dyDescent="0.35">
      <c r="A4739" s="7" t="s">
        <v>877</v>
      </c>
      <c r="B4739" s="7" t="s">
        <v>881</v>
      </c>
      <c r="C4739" s="7" t="s">
        <v>30</v>
      </c>
      <c r="D4739" s="7" t="s">
        <v>29</v>
      </c>
      <c r="E4739" s="7">
        <v>13</v>
      </c>
      <c r="F4739" s="7" cm="1">
        <f t="array" ref="F4739">_xlfn.XLOOKUP(SALES!$D4739,TRIM(Table5[PRODUCTS]),Table5[SELLING PRICE])</f>
        <v>7000</v>
      </c>
      <c r="G4739" s="7">
        <f t="shared" si="148"/>
        <v>91000</v>
      </c>
      <c r="H4739" s="6" t="str">
        <f t="shared" si="149"/>
        <v>Aug</v>
      </c>
      <c r="I4739" s="5">
        <f>YEAR(SALES!$A4739)</f>
        <v>2025</v>
      </c>
    </row>
    <row r="4740" spans="1:9" x14ac:dyDescent="0.35">
      <c r="A4740" s="5" t="s">
        <v>871</v>
      </c>
      <c r="B4740" s="5" t="s">
        <v>872</v>
      </c>
      <c r="C4740" s="5" t="s">
        <v>30</v>
      </c>
      <c r="D4740" s="5" t="s">
        <v>29</v>
      </c>
      <c r="E4740" s="5">
        <v>14</v>
      </c>
      <c r="F4740" s="5" cm="1">
        <f t="array" ref="F4740">_xlfn.XLOOKUP(SALES!$D4740,TRIM(Table5[PRODUCTS]),Table5[SELLING PRICE])</f>
        <v>7000</v>
      </c>
      <c r="G4740" s="5">
        <f t="shared" si="148"/>
        <v>98000</v>
      </c>
      <c r="H4740" s="6" t="str">
        <f t="shared" si="149"/>
        <v>Aug</v>
      </c>
      <c r="I4740" s="5">
        <f>YEAR(SALES!$A4740)</f>
        <v>2025</v>
      </c>
    </row>
    <row r="4741" spans="1:9" x14ac:dyDescent="0.35">
      <c r="A4741" s="7" t="s">
        <v>732</v>
      </c>
      <c r="B4741" s="7" t="s">
        <v>733</v>
      </c>
      <c r="C4741" s="7" t="s">
        <v>30</v>
      </c>
      <c r="D4741" s="7" t="s">
        <v>29</v>
      </c>
      <c r="E4741" s="7">
        <v>12</v>
      </c>
      <c r="F4741" s="7" cm="1">
        <f t="array" ref="F4741">_xlfn.XLOOKUP(SALES!$D4741,TRIM(Table5[PRODUCTS]),Table5[SELLING PRICE])</f>
        <v>7000</v>
      </c>
      <c r="G4741" s="7">
        <f t="shared" si="148"/>
        <v>84000</v>
      </c>
      <c r="H4741" s="6" t="str">
        <f t="shared" si="149"/>
        <v>Sept</v>
      </c>
      <c r="I4741" s="5">
        <f>YEAR(SALES!$A4741)</f>
        <v>2025</v>
      </c>
    </row>
    <row r="4742" spans="1:9" x14ac:dyDescent="0.35">
      <c r="A4742" s="5" t="s">
        <v>714</v>
      </c>
      <c r="B4742" s="5" t="s">
        <v>718</v>
      </c>
      <c r="C4742" s="5" t="s">
        <v>30</v>
      </c>
      <c r="D4742" s="5" t="s">
        <v>29</v>
      </c>
      <c r="E4742" s="5">
        <v>2</v>
      </c>
      <c r="F4742" s="5" cm="1">
        <f t="array" ref="F4742">_xlfn.XLOOKUP(SALES!$D4742,TRIM(Table5[PRODUCTS]),Table5[SELLING PRICE])</f>
        <v>7000</v>
      </c>
      <c r="G4742" s="5">
        <f t="shared" si="148"/>
        <v>14000</v>
      </c>
      <c r="H4742" s="6" t="str">
        <f t="shared" si="149"/>
        <v>Sept</v>
      </c>
      <c r="I4742" s="5">
        <f>YEAR(SALES!$A4742)</f>
        <v>2025</v>
      </c>
    </row>
    <row r="4743" spans="1:9" x14ac:dyDescent="0.35">
      <c r="A4743" s="7" t="s">
        <v>684</v>
      </c>
      <c r="B4743" s="7" t="s">
        <v>690</v>
      </c>
      <c r="C4743" s="7" t="s">
        <v>30</v>
      </c>
      <c r="D4743" s="7" t="s">
        <v>29</v>
      </c>
      <c r="E4743" s="7">
        <v>8</v>
      </c>
      <c r="F4743" s="7" cm="1">
        <f t="array" ref="F4743">_xlfn.XLOOKUP(SALES!$D4743,TRIM(Table5[PRODUCTS]),Table5[SELLING PRICE])</f>
        <v>7000</v>
      </c>
      <c r="G4743" s="7">
        <f t="shared" si="148"/>
        <v>56000</v>
      </c>
      <c r="H4743" s="6" t="str">
        <f t="shared" si="149"/>
        <v>Sept</v>
      </c>
      <c r="I4743" s="7">
        <f>YEAR(SALES!$A4743)</f>
        <v>2025</v>
      </c>
    </row>
    <row r="4744" spans="1:9" x14ac:dyDescent="0.35">
      <c r="A4744" s="5" t="s">
        <v>664</v>
      </c>
      <c r="B4744" s="5" t="s">
        <v>666</v>
      </c>
      <c r="C4744" s="5" t="s">
        <v>30</v>
      </c>
      <c r="D4744" s="5" t="s">
        <v>29</v>
      </c>
      <c r="E4744" s="5">
        <v>12</v>
      </c>
      <c r="F4744" s="5" cm="1">
        <f t="array" ref="F4744">_xlfn.XLOOKUP(SALES!$D4744,TRIM(Table5[PRODUCTS]),Table5[SELLING PRICE])</f>
        <v>7000</v>
      </c>
      <c r="G4744" s="5">
        <f t="shared" si="148"/>
        <v>84000</v>
      </c>
      <c r="H4744" s="6" t="str">
        <f t="shared" si="149"/>
        <v>Sept</v>
      </c>
      <c r="I4744" s="5">
        <f>YEAR(SALES!$A4744)</f>
        <v>2025</v>
      </c>
    </row>
    <row r="4745" spans="1:9" x14ac:dyDescent="0.35">
      <c r="A4745" s="7" t="s">
        <v>582</v>
      </c>
      <c r="B4745" s="7" t="s">
        <v>581</v>
      </c>
      <c r="C4745" s="7" t="s">
        <v>30</v>
      </c>
      <c r="D4745" s="7" t="s">
        <v>29</v>
      </c>
      <c r="E4745" s="7">
        <v>14</v>
      </c>
      <c r="F4745" s="7" cm="1">
        <f t="array" ref="F4745">_xlfn.XLOOKUP(SALES!$D4745,TRIM(Table5[PRODUCTS]),Table5[SELLING PRICE])</f>
        <v>7000</v>
      </c>
      <c r="G4745" s="7">
        <f t="shared" si="148"/>
        <v>98000</v>
      </c>
      <c r="H4745" s="6" t="str">
        <f t="shared" si="149"/>
        <v>Oct</v>
      </c>
      <c r="I4745" s="5">
        <f>YEAR(SALES!$A4745)</f>
        <v>2025</v>
      </c>
    </row>
    <row r="4746" spans="1:9" x14ac:dyDescent="0.35">
      <c r="A4746" s="5" t="s">
        <v>528</v>
      </c>
      <c r="B4746" s="5" t="s">
        <v>531</v>
      </c>
      <c r="C4746" s="5" t="s">
        <v>30</v>
      </c>
      <c r="D4746" s="5" t="s">
        <v>29</v>
      </c>
      <c r="E4746" s="5">
        <v>8</v>
      </c>
      <c r="F4746" s="5" cm="1">
        <f t="array" ref="F4746">_xlfn.XLOOKUP(SALES!$D4746,TRIM(Table5[PRODUCTS]),Table5[SELLING PRICE])</f>
        <v>7000</v>
      </c>
      <c r="G4746" s="5">
        <f t="shared" si="148"/>
        <v>56000</v>
      </c>
      <c r="H4746" s="6" t="str">
        <f t="shared" si="149"/>
        <v>Oct</v>
      </c>
      <c r="I4746" s="5">
        <f>YEAR(SALES!$A4746)</f>
        <v>2025</v>
      </c>
    </row>
    <row r="4747" spans="1:9" x14ac:dyDescent="0.35">
      <c r="A4747" s="7" t="s">
        <v>429</v>
      </c>
      <c r="B4747" s="7" t="s">
        <v>432</v>
      </c>
      <c r="C4747" s="7" t="s">
        <v>30</v>
      </c>
      <c r="D4747" s="7" t="s">
        <v>29</v>
      </c>
      <c r="E4747" s="7">
        <v>6</v>
      </c>
      <c r="F4747" s="7" cm="1">
        <f t="array" ref="F4747">_xlfn.XLOOKUP(SALES!$D4747,TRIM(Table5[PRODUCTS]),Table5[SELLING PRICE])</f>
        <v>7000</v>
      </c>
      <c r="G4747" s="7">
        <f t="shared" si="148"/>
        <v>42000</v>
      </c>
      <c r="H4747" s="6" t="str">
        <f t="shared" si="149"/>
        <v>Nov</v>
      </c>
      <c r="I4747" s="5">
        <f>YEAR(SALES!$A4747)</f>
        <v>2025</v>
      </c>
    </row>
    <row r="4748" spans="1:9" x14ac:dyDescent="0.35">
      <c r="A4748" s="5" t="s">
        <v>323</v>
      </c>
      <c r="B4748" s="5" t="s">
        <v>322</v>
      </c>
      <c r="C4748" s="5" t="s">
        <v>30</v>
      </c>
      <c r="D4748" s="5" t="s">
        <v>29</v>
      </c>
      <c r="E4748" s="5">
        <v>4</v>
      </c>
      <c r="F4748" s="5" cm="1">
        <f t="array" ref="F4748">_xlfn.XLOOKUP(SALES!$D4748,TRIM(Table5[PRODUCTS]),Table5[SELLING PRICE])</f>
        <v>7000</v>
      </c>
      <c r="G4748" s="5">
        <f t="shared" si="148"/>
        <v>28000</v>
      </c>
      <c r="H4748" s="6" t="str">
        <f t="shared" si="149"/>
        <v>Nov</v>
      </c>
      <c r="I4748" s="5">
        <f>YEAR(SALES!$A4748)</f>
        <v>2025</v>
      </c>
    </row>
    <row r="4749" spans="1:9" x14ac:dyDescent="0.35">
      <c r="A4749" s="7" t="s">
        <v>250</v>
      </c>
      <c r="B4749" s="7" t="s">
        <v>256</v>
      </c>
      <c r="C4749" s="7" t="s">
        <v>30</v>
      </c>
      <c r="D4749" s="7" t="s">
        <v>29</v>
      </c>
      <c r="E4749" s="7">
        <v>11</v>
      </c>
      <c r="F4749" s="7" cm="1">
        <f t="array" ref="F4749">_xlfn.XLOOKUP(SALES!$D4749,TRIM(Table5[PRODUCTS]),Table5[SELLING PRICE])</f>
        <v>7000</v>
      </c>
      <c r="G4749" s="7">
        <f t="shared" si="148"/>
        <v>77000</v>
      </c>
      <c r="H4749" s="6" t="str">
        <f t="shared" si="149"/>
        <v>Dec</v>
      </c>
      <c r="I4749" s="7">
        <f>YEAR(SALES!$A4749)</f>
        <v>2025</v>
      </c>
    </row>
    <row r="4750" spans="1:9" x14ac:dyDescent="0.35">
      <c r="A4750" s="5" t="s">
        <v>32</v>
      </c>
      <c r="B4750" s="5" t="s">
        <v>31</v>
      </c>
      <c r="C4750" s="5" t="s">
        <v>30</v>
      </c>
      <c r="D4750" s="5" t="s">
        <v>29</v>
      </c>
      <c r="E4750" s="5">
        <v>5</v>
      </c>
      <c r="F4750" s="5" cm="1">
        <f t="array" ref="F4750">_xlfn.XLOOKUP(SALES!$D4750,TRIM(Table5[PRODUCTS]),Table5[SELLING PRICE])</f>
        <v>7000</v>
      </c>
      <c r="G4750" s="5">
        <f t="shared" si="148"/>
        <v>35000</v>
      </c>
      <c r="H4750" s="6" t="str">
        <f t="shared" si="149"/>
        <v>Dec</v>
      </c>
      <c r="I4750" s="5">
        <f>YEAR(SALES!$A4750)</f>
        <v>2025</v>
      </c>
    </row>
    <row r="4751" spans="1:9" x14ac:dyDescent="0.35">
      <c r="A4751" s="7" t="s">
        <v>6980</v>
      </c>
      <c r="B4751" s="7" t="s">
        <v>6983</v>
      </c>
      <c r="C4751" s="7" t="s">
        <v>30</v>
      </c>
      <c r="D4751" s="7" t="s">
        <v>61</v>
      </c>
      <c r="E4751" s="7">
        <v>12</v>
      </c>
      <c r="F4751" s="7" cm="1">
        <f t="array" ref="F4751">_xlfn.XLOOKUP(SALES!$D4751,TRIM(Table5[PRODUCTS]),Table5[SELLING PRICE])</f>
        <v>7500</v>
      </c>
      <c r="G4751" s="7">
        <f t="shared" si="148"/>
        <v>90000</v>
      </c>
      <c r="H4751" s="6" t="str">
        <f t="shared" si="149"/>
        <v>Jan</v>
      </c>
      <c r="I4751" s="5">
        <f>YEAR(SALES!$A4751)</f>
        <v>2023</v>
      </c>
    </row>
    <row r="4752" spans="1:9" x14ac:dyDescent="0.35">
      <c r="A4752" s="5" t="s">
        <v>6964</v>
      </c>
      <c r="B4752" s="5" t="s">
        <v>6963</v>
      </c>
      <c r="C4752" s="5" t="s">
        <v>30</v>
      </c>
      <c r="D4752" s="5" t="s">
        <v>61</v>
      </c>
      <c r="E4752" s="5">
        <v>11</v>
      </c>
      <c r="F4752" s="5" cm="1">
        <f t="array" ref="F4752">_xlfn.XLOOKUP(SALES!$D4752,TRIM(Table5[PRODUCTS]),Table5[SELLING PRICE])</f>
        <v>7500</v>
      </c>
      <c r="G4752" s="5">
        <f t="shared" si="148"/>
        <v>82500</v>
      </c>
      <c r="H4752" s="6" t="str">
        <f t="shared" si="149"/>
        <v>Jan</v>
      </c>
      <c r="I4752" s="5">
        <f>YEAR(SALES!$A4752)</f>
        <v>2023</v>
      </c>
    </row>
    <row r="4753" spans="1:9" x14ac:dyDescent="0.35">
      <c r="A4753" s="7" t="s">
        <v>6941</v>
      </c>
      <c r="B4753" s="7" t="s">
        <v>6944</v>
      </c>
      <c r="C4753" s="7" t="s">
        <v>30</v>
      </c>
      <c r="D4753" s="7" t="s">
        <v>61</v>
      </c>
      <c r="E4753" s="7">
        <v>6</v>
      </c>
      <c r="F4753" s="7" cm="1">
        <f t="array" ref="F4753">_xlfn.XLOOKUP(SALES!$D4753,TRIM(Table5[PRODUCTS]),Table5[SELLING PRICE])</f>
        <v>7500</v>
      </c>
      <c r="G4753" s="7">
        <f t="shared" si="148"/>
        <v>45000</v>
      </c>
      <c r="H4753" s="6" t="str">
        <f t="shared" si="149"/>
        <v>Jan</v>
      </c>
      <c r="I4753" s="5">
        <f>YEAR(SALES!$A4753)</f>
        <v>2023</v>
      </c>
    </row>
    <row r="4754" spans="1:9" x14ac:dyDescent="0.35">
      <c r="A4754" s="5" t="s">
        <v>6935</v>
      </c>
      <c r="B4754" s="5" t="s">
        <v>6939</v>
      </c>
      <c r="C4754" s="5" t="s">
        <v>30</v>
      </c>
      <c r="D4754" s="5" t="s">
        <v>61</v>
      </c>
      <c r="E4754" s="5">
        <v>8</v>
      </c>
      <c r="F4754" s="5" cm="1">
        <f t="array" ref="F4754">_xlfn.XLOOKUP(SALES!$D4754,TRIM(Table5[PRODUCTS]),Table5[SELLING PRICE])</f>
        <v>7500</v>
      </c>
      <c r="G4754" s="5">
        <f t="shared" si="148"/>
        <v>60000</v>
      </c>
      <c r="H4754" s="6" t="str">
        <f t="shared" si="149"/>
        <v>Feb</v>
      </c>
      <c r="I4754" s="5">
        <f>YEAR(SALES!$A4754)</f>
        <v>2023</v>
      </c>
    </row>
    <row r="4755" spans="1:9" x14ac:dyDescent="0.35">
      <c r="A4755" s="7" t="s">
        <v>6926</v>
      </c>
      <c r="B4755" s="7" t="s">
        <v>6927</v>
      </c>
      <c r="C4755" s="7" t="s">
        <v>30</v>
      </c>
      <c r="D4755" s="7" t="s">
        <v>61</v>
      </c>
      <c r="E4755" s="7">
        <v>15</v>
      </c>
      <c r="F4755" s="7" cm="1">
        <f t="array" ref="F4755">_xlfn.XLOOKUP(SALES!$D4755,TRIM(Table5[PRODUCTS]),Table5[SELLING PRICE])</f>
        <v>7500</v>
      </c>
      <c r="G4755" s="7">
        <f t="shared" si="148"/>
        <v>112500</v>
      </c>
      <c r="H4755" s="6" t="str">
        <f t="shared" si="149"/>
        <v>Feb</v>
      </c>
      <c r="I4755" s="7">
        <f>YEAR(SALES!$A4755)</f>
        <v>2023</v>
      </c>
    </row>
    <row r="4756" spans="1:9" x14ac:dyDescent="0.35">
      <c r="A4756" s="5" t="s">
        <v>6902</v>
      </c>
      <c r="B4756" s="5" t="s">
        <v>6907</v>
      </c>
      <c r="C4756" s="5" t="s">
        <v>30</v>
      </c>
      <c r="D4756" s="5" t="s">
        <v>61</v>
      </c>
      <c r="E4756" s="5">
        <v>5</v>
      </c>
      <c r="F4756" s="5" cm="1">
        <f t="array" ref="F4756">_xlfn.XLOOKUP(SALES!$D4756,TRIM(Table5[PRODUCTS]),Table5[SELLING PRICE])</f>
        <v>7500</v>
      </c>
      <c r="G4756" s="5">
        <f t="shared" si="148"/>
        <v>37500</v>
      </c>
      <c r="H4756" s="6" t="str">
        <f t="shared" si="149"/>
        <v>Feb</v>
      </c>
      <c r="I4756" s="5">
        <f>YEAR(SALES!$A4756)</f>
        <v>2023</v>
      </c>
    </row>
    <row r="4757" spans="1:9" x14ac:dyDescent="0.35">
      <c r="A4757" s="7" t="s">
        <v>6782</v>
      </c>
      <c r="B4757" s="7" t="s">
        <v>6781</v>
      </c>
      <c r="C4757" s="7" t="s">
        <v>30</v>
      </c>
      <c r="D4757" s="7" t="s">
        <v>61</v>
      </c>
      <c r="E4757" s="7">
        <v>7</v>
      </c>
      <c r="F4757" s="7" cm="1">
        <f t="array" ref="F4757">_xlfn.XLOOKUP(SALES!$D4757,TRIM(Table5[PRODUCTS]),Table5[SELLING PRICE])</f>
        <v>7500</v>
      </c>
      <c r="G4757" s="7">
        <f t="shared" si="148"/>
        <v>52500</v>
      </c>
      <c r="H4757" s="6" t="str">
        <f t="shared" si="149"/>
        <v>Feb</v>
      </c>
      <c r="I4757" s="5">
        <f>YEAR(SALES!$A4757)</f>
        <v>2023</v>
      </c>
    </row>
    <row r="4758" spans="1:9" x14ac:dyDescent="0.35">
      <c r="A4758" s="5" t="s">
        <v>6727</v>
      </c>
      <c r="B4758" s="5" t="s">
        <v>6728</v>
      </c>
      <c r="C4758" s="5" t="s">
        <v>30</v>
      </c>
      <c r="D4758" s="5" t="s">
        <v>61</v>
      </c>
      <c r="E4758" s="5">
        <v>15</v>
      </c>
      <c r="F4758" s="5" cm="1">
        <f t="array" ref="F4758">_xlfn.XLOOKUP(SALES!$D4758,TRIM(Table5[PRODUCTS]),Table5[SELLING PRICE])</f>
        <v>7500</v>
      </c>
      <c r="G4758" s="5">
        <f t="shared" si="148"/>
        <v>112500</v>
      </c>
      <c r="H4758" s="6" t="str">
        <f t="shared" si="149"/>
        <v>Mar</v>
      </c>
      <c r="I4758" s="5">
        <f>YEAR(SALES!$A4758)</f>
        <v>2023</v>
      </c>
    </row>
    <row r="4759" spans="1:9" x14ac:dyDescent="0.35">
      <c r="A4759" s="7" t="s">
        <v>6668</v>
      </c>
      <c r="B4759" s="7" t="s">
        <v>6669</v>
      </c>
      <c r="C4759" s="7" t="s">
        <v>30</v>
      </c>
      <c r="D4759" s="7" t="s">
        <v>61</v>
      </c>
      <c r="E4759" s="7">
        <v>1</v>
      </c>
      <c r="F4759" s="7" cm="1">
        <f t="array" ref="F4759">_xlfn.XLOOKUP(SALES!$D4759,TRIM(Table5[PRODUCTS]),Table5[SELLING PRICE])</f>
        <v>7500</v>
      </c>
      <c r="G4759" s="7">
        <f t="shared" si="148"/>
        <v>7500</v>
      </c>
      <c r="H4759" s="6" t="str">
        <f t="shared" si="149"/>
        <v>Mar</v>
      </c>
      <c r="I4759" s="5">
        <f>YEAR(SALES!$A4759)</f>
        <v>2023</v>
      </c>
    </row>
    <row r="4760" spans="1:9" x14ac:dyDescent="0.35">
      <c r="A4760" s="5" t="s">
        <v>6528</v>
      </c>
      <c r="B4760" s="5" t="s">
        <v>6536</v>
      </c>
      <c r="C4760" s="5" t="s">
        <v>30</v>
      </c>
      <c r="D4760" s="5" t="s">
        <v>61</v>
      </c>
      <c r="E4760" s="5">
        <v>11</v>
      </c>
      <c r="F4760" s="5" cm="1">
        <f t="array" ref="F4760">_xlfn.XLOOKUP(SALES!$D4760,TRIM(Table5[PRODUCTS]),Table5[SELLING PRICE])</f>
        <v>7500</v>
      </c>
      <c r="G4760" s="5">
        <f t="shared" si="148"/>
        <v>82500</v>
      </c>
      <c r="H4760" s="6" t="str">
        <f t="shared" si="149"/>
        <v>Apr</v>
      </c>
      <c r="I4760" s="5">
        <f>YEAR(SALES!$A4760)</f>
        <v>2023</v>
      </c>
    </row>
    <row r="4761" spans="1:9" x14ac:dyDescent="0.35">
      <c r="A4761" s="7" t="s">
        <v>6466</v>
      </c>
      <c r="B4761" s="7" t="s">
        <v>6471</v>
      </c>
      <c r="C4761" s="7" t="s">
        <v>30</v>
      </c>
      <c r="D4761" s="7" t="s">
        <v>61</v>
      </c>
      <c r="E4761" s="7">
        <v>5</v>
      </c>
      <c r="F4761" s="7" cm="1">
        <f t="array" ref="F4761">_xlfn.XLOOKUP(SALES!$D4761,TRIM(Table5[PRODUCTS]),Table5[SELLING PRICE])</f>
        <v>7500</v>
      </c>
      <c r="G4761" s="7">
        <f t="shared" si="148"/>
        <v>37500</v>
      </c>
      <c r="H4761" s="6" t="str">
        <f t="shared" si="149"/>
        <v>Apr</v>
      </c>
      <c r="I4761" s="7">
        <f>YEAR(SALES!$A4761)</f>
        <v>2023</v>
      </c>
    </row>
    <row r="4762" spans="1:9" x14ac:dyDescent="0.35">
      <c r="A4762" s="5" t="s">
        <v>6281</v>
      </c>
      <c r="B4762" s="5" t="s">
        <v>6283</v>
      </c>
      <c r="C4762" s="5" t="s">
        <v>30</v>
      </c>
      <c r="D4762" s="5" t="s">
        <v>61</v>
      </c>
      <c r="E4762" s="5">
        <v>2</v>
      </c>
      <c r="F4762" s="5" cm="1">
        <f t="array" ref="F4762">_xlfn.XLOOKUP(SALES!$D4762,TRIM(Table5[PRODUCTS]),Table5[SELLING PRICE])</f>
        <v>7500</v>
      </c>
      <c r="G4762" s="5">
        <f t="shared" si="148"/>
        <v>15000</v>
      </c>
      <c r="H4762" s="6" t="str">
        <f t="shared" si="149"/>
        <v>May</v>
      </c>
      <c r="I4762" s="5">
        <f>YEAR(SALES!$A4762)</f>
        <v>2023</v>
      </c>
    </row>
    <row r="4763" spans="1:9" x14ac:dyDescent="0.35">
      <c r="A4763" s="7" t="s">
        <v>6177</v>
      </c>
      <c r="B4763" s="7" t="s">
        <v>6181</v>
      </c>
      <c r="C4763" s="7" t="s">
        <v>30</v>
      </c>
      <c r="D4763" s="7" t="s">
        <v>61</v>
      </c>
      <c r="E4763" s="7">
        <v>9</v>
      </c>
      <c r="F4763" s="7" cm="1">
        <f t="array" ref="F4763">_xlfn.XLOOKUP(SALES!$D4763,TRIM(Table5[PRODUCTS]),Table5[SELLING PRICE])</f>
        <v>7500</v>
      </c>
      <c r="G4763" s="7">
        <f t="shared" si="148"/>
        <v>67500</v>
      </c>
      <c r="H4763" s="6" t="str">
        <f t="shared" si="149"/>
        <v>May</v>
      </c>
      <c r="I4763" s="5">
        <f>YEAR(SALES!$A4763)</f>
        <v>2023</v>
      </c>
    </row>
    <row r="4764" spans="1:9" x14ac:dyDescent="0.35">
      <c r="A4764" s="5" t="s">
        <v>5693</v>
      </c>
      <c r="B4764" s="5" t="s">
        <v>5699</v>
      </c>
      <c r="C4764" s="5" t="s">
        <v>30</v>
      </c>
      <c r="D4764" s="5" t="s">
        <v>61</v>
      </c>
      <c r="E4764" s="5">
        <v>10</v>
      </c>
      <c r="F4764" s="5" cm="1">
        <f t="array" ref="F4764">_xlfn.XLOOKUP(SALES!$D4764,TRIM(Table5[PRODUCTS]),Table5[SELLING PRICE])</f>
        <v>7500</v>
      </c>
      <c r="G4764" s="5">
        <f t="shared" si="148"/>
        <v>75000</v>
      </c>
      <c r="H4764" s="6" t="str">
        <f t="shared" si="149"/>
        <v>Aug</v>
      </c>
      <c r="I4764" s="5">
        <f>YEAR(SALES!$A4764)</f>
        <v>2023</v>
      </c>
    </row>
    <row r="4765" spans="1:9" x14ac:dyDescent="0.35">
      <c r="A4765" s="7" t="s">
        <v>5665</v>
      </c>
      <c r="B4765" s="7" t="s">
        <v>5669</v>
      </c>
      <c r="C4765" s="7" t="s">
        <v>30</v>
      </c>
      <c r="D4765" s="7" t="s">
        <v>61</v>
      </c>
      <c r="E4765" s="7">
        <v>1</v>
      </c>
      <c r="F4765" s="7" cm="1">
        <f t="array" ref="F4765">_xlfn.XLOOKUP(SALES!$D4765,TRIM(Table5[PRODUCTS]),Table5[SELLING PRICE])</f>
        <v>7500</v>
      </c>
      <c r="G4765" s="7">
        <f t="shared" si="148"/>
        <v>7500</v>
      </c>
      <c r="H4765" s="6" t="str">
        <f t="shared" si="149"/>
        <v>Aug</v>
      </c>
      <c r="I4765" s="5">
        <f>YEAR(SALES!$A4765)</f>
        <v>2023</v>
      </c>
    </row>
    <row r="4766" spans="1:9" x14ac:dyDescent="0.35">
      <c r="A4766" s="5" t="s">
        <v>5665</v>
      </c>
      <c r="B4766" s="5" t="s">
        <v>5668</v>
      </c>
      <c r="C4766" s="5" t="s">
        <v>30</v>
      </c>
      <c r="D4766" s="5" t="s">
        <v>61</v>
      </c>
      <c r="E4766" s="5">
        <v>6</v>
      </c>
      <c r="F4766" s="5" cm="1">
        <f t="array" ref="F4766">_xlfn.XLOOKUP(SALES!$D4766,TRIM(Table5[PRODUCTS]),Table5[SELLING PRICE])</f>
        <v>7500</v>
      </c>
      <c r="G4766" s="5">
        <f t="shared" si="148"/>
        <v>45000</v>
      </c>
      <c r="H4766" s="6" t="str">
        <f t="shared" si="149"/>
        <v>Aug</v>
      </c>
      <c r="I4766" s="5">
        <f>YEAR(SALES!$A4766)</f>
        <v>2023</v>
      </c>
    </row>
    <row r="4767" spans="1:9" x14ac:dyDescent="0.35">
      <c r="A4767" s="7" t="s">
        <v>5656</v>
      </c>
      <c r="B4767" s="7" t="s">
        <v>5662</v>
      </c>
      <c r="C4767" s="7" t="s">
        <v>30</v>
      </c>
      <c r="D4767" s="7" t="s">
        <v>61</v>
      </c>
      <c r="E4767" s="7">
        <v>5</v>
      </c>
      <c r="F4767" s="7" cm="1">
        <f t="array" ref="F4767">_xlfn.XLOOKUP(SALES!$D4767,TRIM(Table5[PRODUCTS]),Table5[SELLING PRICE])</f>
        <v>7500</v>
      </c>
      <c r="G4767" s="7">
        <f t="shared" si="148"/>
        <v>37500</v>
      </c>
      <c r="H4767" s="6" t="str">
        <f t="shared" si="149"/>
        <v>Aug</v>
      </c>
      <c r="I4767" s="7">
        <f>YEAR(SALES!$A4767)</f>
        <v>2023</v>
      </c>
    </row>
    <row r="4768" spans="1:9" x14ac:dyDescent="0.35">
      <c r="A4768" s="5" t="s">
        <v>5428</v>
      </c>
      <c r="B4768" s="5" t="s">
        <v>5433</v>
      </c>
      <c r="C4768" s="5" t="s">
        <v>30</v>
      </c>
      <c r="D4768" s="5" t="s">
        <v>61</v>
      </c>
      <c r="E4768" s="5">
        <v>3</v>
      </c>
      <c r="F4768" s="5" cm="1">
        <f t="array" ref="F4768">_xlfn.XLOOKUP(SALES!$D4768,TRIM(Table5[PRODUCTS]),Table5[SELLING PRICE])</f>
        <v>7500</v>
      </c>
      <c r="G4768" s="5">
        <f t="shared" si="148"/>
        <v>22500</v>
      </c>
      <c r="H4768" s="6" t="str">
        <f t="shared" si="149"/>
        <v>Sept</v>
      </c>
      <c r="I4768" s="5">
        <f>YEAR(SALES!$A4768)</f>
        <v>2023</v>
      </c>
    </row>
    <row r="4769" spans="1:9" x14ac:dyDescent="0.35">
      <c r="A4769" s="7" t="s">
        <v>5428</v>
      </c>
      <c r="B4769" s="7" t="s">
        <v>5431</v>
      </c>
      <c r="C4769" s="7" t="s">
        <v>30</v>
      </c>
      <c r="D4769" s="7" t="s">
        <v>61</v>
      </c>
      <c r="E4769" s="7">
        <v>5</v>
      </c>
      <c r="F4769" s="7" cm="1">
        <f t="array" ref="F4769">_xlfn.XLOOKUP(SALES!$D4769,TRIM(Table5[PRODUCTS]),Table5[SELLING PRICE])</f>
        <v>7500</v>
      </c>
      <c r="G4769" s="7">
        <f t="shared" si="148"/>
        <v>37500</v>
      </c>
      <c r="H4769" s="6" t="str">
        <f t="shared" si="149"/>
        <v>Sept</v>
      </c>
      <c r="I4769" s="5">
        <f>YEAR(SALES!$A4769)</f>
        <v>2023</v>
      </c>
    </row>
    <row r="4770" spans="1:9" x14ac:dyDescent="0.35">
      <c r="A4770" s="5" t="s">
        <v>5199</v>
      </c>
      <c r="B4770" s="5" t="s">
        <v>5204</v>
      </c>
      <c r="C4770" s="5" t="s">
        <v>30</v>
      </c>
      <c r="D4770" s="5" t="s">
        <v>61</v>
      </c>
      <c r="E4770" s="5">
        <v>2</v>
      </c>
      <c r="F4770" s="5" cm="1">
        <f t="array" ref="F4770">_xlfn.XLOOKUP(SALES!$D4770,TRIM(Table5[PRODUCTS]),Table5[SELLING PRICE])</f>
        <v>7500</v>
      </c>
      <c r="G4770" s="5">
        <f t="shared" si="148"/>
        <v>15000</v>
      </c>
      <c r="H4770" s="6" t="str">
        <f t="shared" si="149"/>
        <v>Oct</v>
      </c>
      <c r="I4770" s="5">
        <f>YEAR(SALES!$A4770)</f>
        <v>2023</v>
      </c>
    </row>
    <row r="4771" spans="1:9" x14ac:dyDescent="0.35">
      <c r="A4771" s="7" t="s">
        <v>5159</v>
      </c>
      <c r="B4771" s="7" t="s">
        <v>5158</v>
      </c>
      <c r="C4771" s="7" t="s">
        <v>30</v>
      </c>
      <c r="D4771" s="7" t="s">
        <v>61</v>
      </c>
      <c r="E4771" s="7">
        <v>9</v>
      </c>
      <c r="F4771" s="7" cm="1">
        <f t="array" ref="F4771">_xlfn.XLOOKUP(SALES!$D4771,TRIM(Table5[PRODUCTS]),Table5[SELLING PRICE])</f>
        <v>7500</v>
      </c>
      <c r="G4771" s="7">
        <f t="shared" si="148"/>
        <v>67500</v>
      </c>
      <c r="H4771" s="6" t="str">
        <f t="shared" si="149"/>
        <v>Oct</v>
      </c>
      <c r="I4771" s="5">
        <f>YEAR(SALES!$A4771)</f>
        <v>2023</v>
      </c>
    </row>
    <row r="4772" spans="1:9" x14ac:dyDescent="0.35">
      <c r="A4772" s="5" t="s">
        <v>4845</v>
      </c>
      <c r="B4772" s="5" t="s">
        <v>4847</v>
      </c>
      <c r="C4772" s="5" t="s">
        <v>30</v>
      </c>
      <c r="D4772" s="5" t="s">
        <v>61</v>
      </c>
      <c r="E4772" s="5">
        <v>6</v>
      </c>
      <c r="F4772" s="5" cm="1">
        <f t="array" ref="F4772">_xlfn.XLOOKUP(SALES!$D4772,TRIM(Table5[PRODUCTS]),Table5[SELLING PRICE])</f>
        <v>7500</v>
      </c>
      <c r="G4772" s="5">
        <f t="shared" si="148"/>
        <v>45000</v>
      </c>
      <c r="H4772" s="6" t="str">
        <f t="shared" si="149"/>
        <v>Dec</v>
      </c>
      <c r="I4772" s="5">
        <f>YEAR(SALES!$A4772)</f>
        <v>2023</v>
      </c>
    </row>
    <row r="4773" spans="1:9" x14ac:dyDescent="0.35">
      <c r="A4773" s="7" t="s">
        <v>4630</v>
      </c>
      <c r="B4773" s="7" t="s">
        <v>4632</v>
      </c>
      <c r="C4773" s="7" t="s">
        <v>30</v>
      </c>
      <c r="D4773" s="7" t="s">
        <v>61</v>
      </c>
      <c r="E4773" s="7">
        <v>11</v>
      </c>
      <c r="F4773" s="7" cm="1">
        <f t="array" ref="F4773">_xlfn.XLOOKUP(SALES!$D4773,TRIM(Table5[PRODUCTS]),Table5[SELLING PRICE])</f>
        <v>7500</v>
      </c>
      <c r="G4773" s="7">
        <f t="shared" si="148"/>
        <v>82500</v>
      </c>
      <c r="H4773" s="6" t="str">
        <f t="shared" si="149"/>
        <v>Jan</v>
      </c>
      <c r="I4773" s="7">
        <f>YEAR(SALES!$A4773)</f>
        <v>2024</v>
      </c>
    </row>
    <row r="4774" spans="1:9" x14ac:dyDescent="0.35">
      <c r="A4774" s="5" t="s">
        <v>4577</v>
      </c>
      <c r="B4774" s="5" t="s">
        <v>4581</v>
      </c>
      <c r="C4774" s="5" t="s">
        <v>30</v>
      </c>
      <c r="D4774" s="5" t="s">
        <v>61</v>
      </c>
      <c r="E4774" s="5">
        <v>1</v>
      </c>
      <c r="F4774" s="5" cm="1">
        <f t="array" ref="F4774">_xlfn.XLOOKUP(SALES!$D4774,TRIM(Table5[PRODUCTS]),Table5[SELLING PRICE])</f>
        <v>7500</v>
      </c>
      <c r="G4774" s="5">
        <f t="shared" si="148"/>
        <v>7500</v>
      </c>
      <c r="H4774" s="6" t="str">
        <f t="shared" si="149"/>
        <v>Jan</v>
      </c>
      <c r="I4774" s="5">
        <f>YEAR(SALES!$A4774)</f>
        <v>2024</v>
      </c>
    </row>
    <row r="4775" spans="1:9" x14ac:dyDescent="0.35">
      <c r="A4775" s="7" t="s">
        <v>4577</v>
      </c>
      <c r="B4775" s="7" t="s">
        <v>4580</v>
      </c>
      <c r="C4775" s="7" t="s">
        <v>30</v>
      </c>
      <c r="D4775" s="7" t="s">
        <v>61</v>
      </c>
      <c r="E4775" s="7">
        <v>8</v>
      </c>
      <c r="F4775" s="7" cm="1">
        <f t="array" ref="F4775">_xlfn.XLOOKUP(SALES!$D4775,TRIM(Table5[PRODUCTS]),Table5[SELLING PRICE])</f>
        <v>7500</v>
      </c>
      <c r="G4775" s="7">
        <f t="shared" si="148"/>
        <v>60000</v>
      </c>
      <c r="H4775" s="6" t="str">
        <f t="shared" si="149"/>
        <v>Jan</v>
      </c>
      <c r="I4775" s="5">
        <f>YEAR(SALES!$A4775)</f>
        <v>2024</v>
      </c>
    </row>
    <row r="4776" spans="1:9" x14ac:dyDescent="0.35">
      <c r="A4776" s="5" t="s">
        <v>4485</v>
      </c>
      <c r="B4776" s="5" t="s">
        <v>4486</v>
      </c>
      <c r="C4776" s="5" t="s">
        <v>30</v>
      </c>
      <c r="D4776" s="5" t="s">
        <v>61</v>
      </c>
      <c r="E4776" s="5">
        <v>1</v>
      </c>
      <c r="F4776" s="5" cm="1">
        <f t="array" ref="F4776">_xlfn.XLOOKUP(SALES!$D4776,TRIM(Table5[PRODUCTS]),Table5[SELLING PRICE])</f>
        <v>7500</v>
      </c>
      <c r="G4776" s="5">
        <f t="shared" si="148"/>
        <v>7500</v>
      </c>
      <c r="H4776" s="6" t="str">
        <f t="shared" si="149"/>
        <v>Feb</v>
      </c>
      <c r="I4776" s="5">
        <f>YEAR(SALES!$A4776)</f>
        <v>2024</v>
      </c>
    </row>
    <row r="4777" spans="1:9" x14ac:dyDescent="0.35">
      <c r="A4777" s="7" t="s">
        <v>4357</v>
      </c>
      <c r="B4777" s="7" t="s">
        <v>4364</v>
      </c>
      <c r="C4777" s="7" t="s">
        <v>30</v>
      </c>
      <c r="D4777" s="7" t="s">
        <v>61</v>
      </c>
      <c r="E4777" s="7">
        <v>5</v>
      </c>
      <c r="F4777" s="7" cm="1">
        <f t="array" ref="F4777">_xlfn.XLOOKUP(SALES!$D4777,TRIM(Table5[PRODUCTS]),Table5[SELLING PRICE])</f>
        <v>7500</v>
      </c>
      <c r="G4777" s="7">
        <f t="shared" si="148"/>
        <v>37500</v>
      </c>
      <c r="H4777" s="6" t="str">
        <f t="shared" si="149"/>
        <v>Mar</v>
      </c>
      <c r="I4777" s="5">
        <f>YEAR(SALES!$A4777)</f>
        <v>2024</v>
      </c>
    </row>
    <row r="4778" spans="1:9" x14ac:dyDescent="0.35">
      <c r="A4778" s="5" t="s">
        <v>4357</v>
      </c>
      <c r="B4778" s="5" t="s">
        <v>4362</v>
      </c>
      <c r="C4778" s="5" t="s">
        <v>30</v>
      </c>
      <c r="D4778" s="5" t="s">
        <v>61</v>
      </c>
      <c r="E4778" s="5">
        <v>9</v>
      </c>
      <c r="F4778" s="5" cm="1">
        <f t="array" ref="F4778">_xlfn.XLOOKUP(SALES!$D4778,TRIM(Table5[PRODUCTS]),Table5[SELLING PRICE])</f>
        <v>7500</v>
      </c>
      <c r="G4778" s="5">
        <f t="shared" si="148"/>
        <v>67500</v>
      </c>
      <c r="H4778" s="6" t="str">
        <f t="shared" si="149"/>
        <v>Mar</v>
      </c>
      <c r="I4778" s="5">
        <f>YEAR(SALES!$A4778)</f>
        <v>2024</v>
      </c>
    </row>
    <row r="4779" spans="1:9" x14ac:dyDescent="0.35">
      <c r="A4779" s="7" t="s">
        <v>4357</v>
      </c>
      <c r="B4779" s="7" t="s">
        <v>4361</v>
      </c>
      <c r="C4779" s="7" t="s">
        <v>30</v>
      </c>
      <c r="D4779" s="7" t="s">
        <v>61</v>
      </c>
      <c r="E4779" s="7">
        <v>12</v>
      </c>
      <c r="F4779" s="7" cm="1">
        <f t="array" ref="F4779">_xlfn.XLOOKUP(SALES!$D4779,TRIM(Table5[PRODUCTS]),Table5[SELLING PRICE])</f>
        <v>7500</v>
      </c>
      <c r="G4779" s="7">
        <f t="shared" si="148"/>
        <v>90000</v>
      </c>
      <c r="H4779" s="6" t="str">
        <f t="shared" si="149"/>
        <v>Mar</v>
      </c>
      <c r="I4779" s="7">
        <f>YEAR(SALES!$A4779)</f>
        <v>2024</v>
      </c>
    </row>
    <row r="4780" spans="1:9" x14ac:dyDescent="0.35">
      <c r="A4780" s="5" t="s">
        <v>3935</v>
      </c>
      <c r="B4780" s="5" t="s">
        <v>3934</v>
      </c>
      <c r="C4780" s="5" t="s">
        <v>30</v>
      </c>
      <c r="D4780" s="5" t="s">
        <v>61</v>
      </c>
      <c r="E4780" s="5">
        <v>3</v>
      </c>
      <c r="F4780" s="5" cm="1">
        <f t="array" ref="F4780">_xlfn.XLOOKUP(SALES!$D4780,TRIM(Table5[PRODUCTS]),Table5[SELLING PRICE])</f>
        <v>7500</v>
      </c>
      <c r="G4780" s="5">
        <f t="shared" si="148"/>
        <v>22500</v>
      </c>
      <c r="H4780" s="6" t="str">
        <f t="shared" si="149"/>
        <v>May</v>
      </c>
      <c r="I4780" s="5">
        <f>YEAR(SALES!$A4780)</f>
        <v>2024</v>
      </c>
    </row>
    <row r="4781" spans="1:9" x14ac:dyDescent="0.35">
      <c r="A4781" s="7" t="s">
        <v>3925</v>
      </c>
      <c r="B4781" s="7" t="s">
        <v>3931</v>
      </c>
      <c r="C4781" s="7" t="s">
        <v>30</v>
      </c>
      <c r="D4781" s="7" t="s">
        <v>61</v>
      </c>
      <c r="E4781" s="7">
        <v>10</v>
      </c>
      <c r="F4781" s="7" cm="1">
        <f t="array" ref="F4781">_xlfn.XLOOKUP(SALES!$D4781,TRIM(Table5[PRODUCTS]),Table5[SELLING PRICE])</f>
        <v>7500</v>
      </c>
      <c r="G4781" s="7">
        <f t="shared" si="148"/>
        <v>75000</v>
      </c>
      <c r="H4781" s="6" t="str">
        <f t="shared" si="149"/>
        <v>May</v>
      </c>
      <c r="I4781" s="5">
        <f>YEAR(SALES!$A4781)</f>
        <v>2024</v>
      </c>
    </row>
    <row r="4782" spans="1:9" x14ac:dyDescent="0.35">
      <c r="A4782" s="5" t="s">
        <v>3832</v>
      </c>
      <c r="B4782" s="5" t="s">
        <v>3836</v>
      </c>
      <c r="C4782" s="5" t="s">
        <v>30</v>
      </c>
      <c r="D4782" s="5" t="s">
        <v>61</v>
      </c>
      <c r="E4782" s="5">
        <v>5</v>
      </c>
      <c r="F4782" s="5" cm="1">
        <f t="array" ref="F4782">_xlfn.XLOOKUP(SALES!$D4782,TRIM(Table5[PRODUCTS]),Table5[SELLING PRICE])</f>
        <v>7500</v>
      </c>
      <c r="G4782" s="5">
        <f t="shared" si="148"/>
        <v>37500</v>
      </c>
      <c r="H4782" s="6" t="str">
        <f t="shared" si="149"/>
        <v>May</v>
      </c>
      <c r="I4782" s="5">
        <f>YEAR(SALES!$A4782)</f>
        <v>2024</v>
      </c>
    </row>
    <row r="4783" spans="1:9" x14ac:dyDescent="0.35">
      <c r="A4783" s="7" t="s">
        <v>3607</v>
      </c>
      <c r="B4783" s="7" t="s">
        <v>3606</v>
      </c>
      <c r="C4783" s="7" t="s">
        <v>30</v>
      </c>
      <c r="D4783" s="7" t="s">
        <v>61</v>
      </c>
      <c r="E4783" s="7">
        <v>14</v>
      </c>
      <c r="F4783" s="7" cm="1">
        <f t="array" ref="F4783">_xlfn.XLOOKUP(SALES!$D4783,TRIM(Table5[PRODUCTS]),Table5[SELLING PRICE])</f>
        <v>7500</v>
      </c>
      <c r="G4783" s="7">
        <f t="shared" si="148"/>
        <v>105000</v>
      </c>
      <c r="H4783" s="6" t="str">
        <f t="shared" si="149"/>
        <v>Jun</v>
      </c>
      <c r="I4783" s="5">
        <f>YEAR(SALES!$A4783)</f>
        <v>2024</v>
      </c>
    </row>
    <row r="4784" spans="1:9" x14ac:dyDescent="0.35">
      <c r="A4784" s="5" t="s">
        <v>3566</v>
      </c>
      <c r="B4784" s="5" t="s">
        <v>3570</v>
      </c>
      <c r="C4784" s="5" t="s">
        <v>30</v>
      </c>
      <c r="D4784" s="5" t="s">
        <v>61</v>
      </c>
      <c r="E4784" s="5">
        <v>7</v>
      </c>
      <c r="F4784" s="5" cm="1">
        <f t="array" ref="F4784">_xlfn.XLOOKUP(SALES!$D4784,TRIM(Table5[PRODUCTS]),Table5[SELLING PRICE])</f>
        <v>7500</v>
      </c>
      <c r="G4784" s="5">
        <f t="shared" si="148"/>
        <v>52500</v>
      </c>
      <c r="H4784" s="6" t="str">
        <f t="shared" si="149"/>
        <v>Jul</v>
      </c>
      <c r="I4784" s="5">
        <f>YEAR(SALES!$A4784)</f>
        <v>2024</v>
      </c>
    </row>
    <row r="4785" spans="1:9" x14ac:dyDescent="0.35">
      <c r="A4785" s="7" t="s">
        <v>3449</v>
      </c>
      <c r="B4785" s="7" t="s">
        <v>3451</v>
      </c>
      <c r="C4785" s="7" t="s">
        <v>30</v>
      </c>
      <c r="D4785" s="7" t="s">
        <v>61</v>
      </c>
      <c r="E4785" s="7">
        <v>11</v>
      </c>
      <c r="F4785" s="7" cm="1">
        <f t="array" ref="F4785">_xlfn.XLOOKUP(SALES!$D4785,TRIM(Table5[PRODUCTS]),Table5[SELLING PRICE])</f>
        <v>7500</v>
      </c>
      <c r="G4785" s="7">
        <f t="shared" si="148"/>
        <v>82500</v>
      </c>
      <c r="H4785" s="6" t="str">
        <f t="shared" si="149"/>
        <v>Jul</v>
      </c>
      <c r="I4785" s="7">
        <f>YEAR(SALES!$A4785)</f>
        <v>2024</v>
      </c>
    </row>
    <row r="4786" spans="1:9" x14ac:dyDescent="0.35">
      <c r="A4786" s="5" t="s">
        <v>3431</v>
      </c>
      <c r="B4786" s="5" t="s">
        <v>3435</v>
      </c>
      <c r="C4786" s="5" t="s">
        <v>30</v>
      </c>
      <c r="D4786" s="5" t="s">
        <v>61</v>
      </c>
      <c r="E4786" s="5">
        <v>4</v>
      </c>
      <c r="F4786" s="5" cm="1">
        <f t="array" ref="F4786">_xlfn.XLOOKUP(SALES!$D4786,TRIM(Table5[PRODUCTS]),Table5[SELLING PRICE])</f>
        <v>7500</v>
      </c>
      <c r="G4786" s="5">
        <f t="shared" si="148"/>
        <v>30000</v>
      </c>
      <c r="H4786" s="6" t="str">
        <f t="shared" si="149"/>
        <v>Jul</v>
      </c>
      <c r="I4786" s="5">
        <f>YEAR(SALES!$A4786)</f>
        <v>2024</v>
      </c>
    </row>
    <row r="4787" spans="1:9" x14ac:dyDescent="0.35">
      <c r="A4787" s="7" t="s">
        <v>3288</v>
      </c>
      <c r="B4787" s="7" t="s">
        <v>3290</v>
      </c>
      <c r="C4787" s="7" t="s">
        <v>30</v>
      </c>
      <c r="D4787" s="7" t="s">
        <v>61</v>
      </c>
      <c r="E4787" s="7">
        <v>3</v>
      </c>
      <c r="F4787" s="7" cm="1">
        <f t="array" ref="F4787">_xlfn.XLOOKUP(SALES!$D4787,TRIM(Table5[PRODUCTS]),Table5[SELLING PRICE])</f>
        <v>7500</v>
      </c>
      <c r="G4787" s="7">
        <f t="shared" si="148"/>
        <v>22500</v>
      </c>
      <c r="H4787" s="6" t="str">
        <f t="shared" si="149"/>
        <v>Aug</v>
      </c>
      <c r="I4787" s="5">
        <f>YEAR(SALES!$A4787)</f>
        <v>2024</v>
      </c>
    </row>
    <row r="4788" spans="1:9" x14ac:dyDescent="0.35">
      <c r="A4788" s="5" t="s">
        <v>3246</v>
      </c>
      <c r="B4788" s="5" t="s">
        <v>3251</v>
      </c>
      <c r="C4788" s="5" t="s">
        <v>30</v>
      </c>
      <c r="D4788" s="5" t="s">
        <v>61</v>
      </c>
      <c r="E4788" s="5">
        <v>1</v>
      </c>
      <c r="F4788" s="5" cm="1">
        <f t="array" ref="F4788">_xlfn.XLOOKUP(SALES!$D4788,TRIM(Table5[PRODUCTS]),Table5[SELLING PRICE])</f>
        <v>7500</v>
      </c>
      <c r="G4788" s="5">
        <f t="shared" si="148"/>
        <v>7500</v>
      </c>
      <c r="H4788" s="6" t="str">
        <f t="shared" si="149"/>
        <v>Aug</v>
      </c>
      <c r="I4788" s="5">
        <f>YEAR(SALES!$A4788)</f>
        <v>2024</v>
      </c>
    </row>
    <row r="4789" spans="1:9" x14ac:dyDescent="0.35">
      <c r="A4789" s="7" t="s">
        <v>3210</v>
      </c>
      <c r="B4789" s="7" t="s">
        <v>3212</v>
      </c>
      <c r="C4789" s="7" t="s">
        <v>30</v>
      </c>
      <c r="D4789" s="7" t="s">
        <v>61</v>
      </c>
      <c r="E4789" s="7">
        <v>13</v>
      </c>
      <c r="F4789" s="7" cm="1">
        <f t="array" ref="F4789">_xlfn.XLOOKUP(SALES!$D4789,TRIM(Table5[PRODUCTS]),Table5[SELLING PRICE])</f>
        <v>7500</v>
      </c>
      <c r="G4789" s="7">
        <f t="shared" si="148"/>
        <v>97500</v>
      </c>
      <c r="H4789" s="6" t="str">
        <f t="shared" si="149"/>
        <v>Aug</v>
      </c>
      <c r="I4789" s="5">
        <f>YEAR(SALES!$A4789)</f>
        <v>2024</v>
      </c>
    </row>
    <row r="4790" spans="1:9" x14ac:dyDescent="0.35">
      <c r="A4790" s="5" t="s">
        <v>3094</v>
      </c>
      <c r="B4790" s="5" t="s">
        <v>3096</v>
      </c>
      <c r="C4790" s="5" t="s">
        <v>30</v>
      </c>
      <c r="D4790" s="5" t="s">
        <v>61</v>
      </c>
      <c r="E4790" s="5">
        <v>1</v>
      </c>
      <c r="F4790" s="5" cm="1">
        <f t="array" ref="F4790">_xlfn.XLOOKUP(SALES!$D4790,TRIM(Table5[PRODUCTS]),Table5[SELLING PRICE])</f>
        <v>7500</v>
      </c>
      <c r="G4790" s="5">
        <f t="shared" si="148"/>
        <v>7500</v>
      </c>
      <c r="H4790" s="6" t="str">
        <f t="shared" si="149"/>
        <v>Sept</v>
      </c>
      <c r="I4790" s="5">
        <f>YEAR(SALES!$A4790)</f>
        <v>2024</v>
      </c>
    </row>
    <row r="4791" spans="1:9" x14ac:dyDescent="0.35">
      <c r="A4791" s="7" t="s">
        <v>3081</v>
      </c>
      <c r="B4791" s="7" t="s">
        <v>3082</v>
      </c>
      <c r="C4791" s="7" t="s">
        <v>30</v>
      </c>
      <c r="D4791" s="7" t="s">
        <v>61</v>
      </c>
      <c r="E4791" s="7">
        <v>11</v>
      </c>
      <c r="F4791" s="7" cm="1">
        <f t="array" ref="F4791">_xlfn.XLOOKUP(SALES!$D4791,TRIM(Table5[PRODUCTS]),Table5[SELLING PRICE])</f>
        <v>7500</v>
      </c>
      <c r="G4791" s="7">
        <f t="shared" si="148"/>
        <v>82500</v>
      </c>
      <c r="H4791" s="6" t="str">
        <f t="shared" si="149"/>
        <v>Sept</v>
      </c>
      <c r="I4791" s="7">
        <f>YEAR(SALES!$A4791)</f>
        <v>2024</v>
      </c>
    </row>
    <row r="4792" spans="1:9" x14ac:dyDescent="0.35">
      <c r="A4792" s="5" t="s">
        <v>3022</v>
      </c>
      <c r="B4792" s="5" t="s">
        <v>3021</v>
      </c>
      <c r="C4792" s="5" t="s">
        <v>30</v>
      </c>
      <c r="D4792" s="5" t="s">
        <v>61</v>
      </c>
      <c r="E4792" s="5">
        <v>7</v>
      </c>
      <c r="F4792" s="5" cm="1">
        <f t="array" ref="F4792">_xlfn.XLOOKUP(SALES!$D4792,TRIM(Table5[PRODUCTS]),Table5[SELLING PRICE])</f>
        <v>7500</v>
      </c>
      <c r="G4792" s="5">
        <f t="shared" si="148"/>
        <v>52500</v>
      </c>
      <c r="H4792" s="6" t="str">
        <f t="shared" si="149"/>
        <v>Sept</v>
      </c>
      <c r="I4792" s="5">
        <f>YEAR(SALES!$A4792)</f>
        <v>2024</v>
      </c>
    </row>
    <row r="4793" spans="1:9" x14ac:dyDescent="0.35">
      <c r="A4793" s="7" t="s">
        <v>2918</v>
      </c>
      <c r="B4793" s="7" t="s">
        <v>2924</v>
      </c>
      <c r="C4793" s="7" t="s">
        <v>30</v>
      </c>
      <c r="D4793" s="7" t="s">
        <v>61</v>
      </c>
      <c r="E4793" s="7">
        <v>3</v>
      </c>
      <c r="F4793" s="7" cm="1">
        <f t="array" ref="F4793">_xlfn.XLOOKUP(SALES!$D4793,TRIM(Table5[PRODUCTS]),Table5[SELLING PRICE])</f>
        <v>7500</v>
      </c>
      <c r="G4793" s="7">
        <f t="shared" si="148"/>
        <v>22500</v>
      </c>
      <c r="H4793" s="6" t="str">
        <f t="shared" si="149"/>
        <v>Oct</v>
      </c>
      <c r="I4793" s="5">
        <f>YEAR(SALES!$A4793)</f>
        <v>2024</v>
      </c>
    </row>
    <row r="4794" spans="1:9" x14ac:dyDescent="0.35">
      <c r="A4794" s="5" t="s">
        <v>2891</v>
      </c>
      <c r="B4794" s="5" t="s">
        <v>2894</v>
      </c>
      <c r="C4794" s="5" t="s">
        <v>30</v>
      </c>
      <c r="D4794" s="5" t="s">
        <v>61</v>
      </c>
      <c r="E4794" s="5">
        <v>6</v>
      </c>
      <c r="F4794" s="5" cm="1">
        <f t="array" ref="F4794">_xlfn.XLOOKUP(SALES!$D4794,TRIM(Table5[PRODUCTS]),Table5[SELLING PRICE])</f>
        <v>7500</v>
      </c>
      <c r="G4794" s="5">
        <f t="shared" si="148"/>
        <v>45000</v>
      </c>
      <c r="H4794" s="6" t="str">
        <f t="shared" si="149"/>
        <v>Oct</v>
      </c>
      <c r="I4794" s="5">
        <f>YEAR(SALES!$A4794)</f>
        <v>2024</v>
      </c>
    </row>
    <row r="4795" spans="1:9" x14ac:dyDescent="0.35">
      <c r="A4795" s="7" t="s">
        <v>2815</v>
      </c>
      <c r="B4795" s="7" t="s">
        <v>2816</v>
      </c>
      <c r="C4795" s="7" t="s">
        <v>30</v>
      </c>
      <c r="D4795" s="7" t="s">
        <v>61</v>
      </c>
      <c r="E4795" s="7">
        <v>8</v>
      </c>
      <c r="F4795" s="7" cm="1">
        <f t="array" ref="F4795">_xlfn.XLOOKUP(SALES!$D4795,TRIM(Table5[PRODUCTS]),Table5[SELLING PRICE])</f>
        <v>7500</v>
      </c>
      <c r="G4795" s="7">
        <f t="shared" si="148"/>
        <v>60000</v>
      </c>
      <c r="H4795" s="6" t="str">
        <f t="shared" si="149"/>
        <v>Oct</v>
      </c>
      <c r="I4795" s="5">
        <f>YEAR(SALES!$A4795)</f>
        <v>2024</v>
      </c>
    </row>
    <row r="4796" spans="1:9" x14ac:dyDescent="0.35">
      <c r="A4796" s="5" t="s">
        <v>2720</v>
      </c>
      <c r="B4796" s="5" t="s">
        <v>2723</v>
      </c>
      <c r="C4796" s="5" t="s">
        <v>30</v>
      </c>
      <c r="D4796" s="5" t="s">
        <v>61</v>
      </c>
      <c r="E4796" s="5">
        <v>11</v>
      </c>
      <c r="F4796" s="5" cm="1">
        <f t="array" ref="F4796">_xlfn.XLOOKUP(SALES!$D4796,TRIM(Table5[PRODUCTS]),Table5[SELLING PRICE])</f>
        <v>7500</v>
      </c>
      <c r="G4796" s="5">
        <f t="shared" si="148"/>
        <v>82500</v>
      </c>
      <c r="H4796" s="6" t="str">
        <f t="shared" si="149"/>
        <v>Nov</v>
      </c>
      <c r="I4796" s="5">
        <f>YEAR(SALES!$A4796)</f>
        <v>2024</v>
      </c>
    </row>
    <row r="4797" spans="1:9" x14ac:dyDescent="0.35">
      <c r="A4797" s="7" t="s">
        <v>2568</v>
      </c>
      <c r="B4797" s="7" t="s">
        <v>2567</v>
      </c>
      <c r="C4797" s="7" t="s">
        <v>30</v>
      </c>
      <c r="D4797" s="7" t="s">
        <v>61</v>
      </c>
      <c r="E4797" s="7">
        <v>4</v>
      </c>
      <c r="F4797" s="7" cm="1">
        <f t="array" ref="F4797">_xlfn.XLOOKUP(SALES!$D4797,TRIM(Table5[PRODUCTS]),Table5[SELLING PRICE])</f>
        <v>7500</v>
      </c>
      <c r="G4797" s="7">
        <f t="shared" si="148"/>
        <v>30000</v>
      </c>
      <c r="H4797" s="6" t="str">
        <f t="shared" si="149"/>
        <v>Dec</v>
      </c>
      <c r="I4797" s="7">
        <f>YEAR(SALES!$A4797)</f>
        <v>2024</v>
      </c>
    </row>
    <row r="4798" spans="1:9" x14ac:dyDescent="0.35">
      <c r="A4798" s="5" t="s">
        <v>2444</v>
      </c>
      <c r="B4798" s="5" t="s">
        <v>2443</v>
      </c>
      <c r="C4798" s="5" t="s">
        <v>30</v>
      </c>
      <c r="D4798" s="5" t="s">
        <v>61</v>
      </c>
      <c r="E4798" s="5">
        <v>1</v>
      </c>
      <c r="F4798" s="5" cm="1">
        <f t="array" ref="F4798">_xlfn.XLOOKUP(SALES!$D4798,TRIM(Table5[PRODUCTS]),Table5[SELLING PRICE])</f>
        <v>7500</v>
      </c>
      <c r="G4798" s="5">
        <f t="shared" si="148"/>
        <v>7500</v>
      </c>
      <c r="H4798" s="6" t="str">
        <f t="shared" si="149"/>
        <v>Dec</v>
      </c>
      <c r="I4798" s="5">
        <f>YEAR(SALES!$A4798)</f>
        <v>2024</v>
      </c>
    </row>
    <row r="4799" spans="1:9" x14ac:dyDescent="0.35">
      <c r="A4799" s="7" t="s">
        <v>2230</v>
      </c>
      <c r="B4799" s="7" t="s">
        <v>2233</v>
      </c>
      <c r="C4799" s="7" t="s">
        <v>30</v>
      </c>
      <c r="D4799" s="7" t="s">
        <v>61</v>
      </c>
      <c r="E4799" s="7">
        <v>1</v>
      </c>
      <c r="F4799" s="7" cm="1">
        <f t="array" ref="F4799">_xlfn.XLOOKUP(SALES!$D4799,TRIM(Table5[PRODUCTS]),Table5[SELLING PRICE])</f>
        <v>7500</v>
      </c>
      <c r="G4799" s="7">
        <f t="shared" si="148"/>
        <v>7500</v>
      </c>
      <c r="H4799" s="6" t="str">
        <f t="shared" si="149"/>
        <v>Feb</v>
      </c>
      <c r="I4799" s="5">
        <f>YEAR(SALES!$A4799)</f>
        <v>2025</v>
      </c>
    </row>
    <row r="4800" spans="1:9" x14ac:dyDescent="0.35">
      <c r="A4800" s="5" t="s">
        <v>2106</v>
      </c>
      <c r="B4800" s="5" t="s">
        <v>2105</v>
      </c>
      <c r="C4800" s="5" t="s">
        <v>30</v>
      </c>
      <c r="D4800" s="5" t="s">
        <v>61</v>
      </c>
      <c r="E4800" s="5">
        <v>7</v>
      </c>
      <c r="F4800" s="5" cm="1">
        <f t="array" ref="F4800">_xlfn.XLOOKUP(SALES!$D4800,TRIM(Table5[PRODUCTS]),Table5[SELLING PRICE])</f>
        <v>7500</v>
      </c>
      <c r="G4800" s="5">
        <f t="shared" si="148"/>
        <v>52500</v>
      </c>
      <c r="H4800" s="6" t="str">
        <f t="shared" si="149"/>
        <v>Feb</v>
      </c>
      <c r="I4800" s="5">
        <f>YEAR(SALES!$A4800)</f>
        <v>2025</v>
      </c>
    </row>
    <row r="4801" spans="1:9" x14ac:dyDescent="0.35">
      <c r="A4801" s="7" t="s">
        <v>2050</v>
      </c>
      <c r="B4801" s="7" t="s">
        <v>2051</v>
      </c>
      <c r="C4801" s="7" t="s">
        <v>30</v>
      </c>
      <c r="D4801" s="7" t="s">
        <v>61</v>
      </c>
      <c r="E4801" s="7">
        <v>1</v>
      </c>
      <c r="F4801" s="7" cm="1">
        <f t="array" ref="F4801">_xlfn.XLOOKUP(SALES!$D4801,TRIM(Table5[PRODUCTS]),Table5[SELLING PRICE])</f>
        <v>7500</v>
      </c>
      <c r="G4801" s="7">
        <f t="shared" si="148"/>
        <v>7500</v>
      </c>
      <c r="H4801" s="6" t="str">
        <f t="shared" si="149"/>
        <v>Feb</v>
      </c>
      <c r="I4801" s="5">
        <f>YEAR(SALES!$A4801)</f>
        <v>2025</v>
      </c>
    </row>
    <row r="4802" spans="1:9" x14ac:dyDescent="0.35">
      <c r="A4802" s="5" t="s">
        <v>1871</v>
      </c>
      <c r="B4802" s="5" t="s">
        <v>1874</v>
      </c>
      <c r="C4802" s="5" t="s">
        <v>30</v>
      </c>
      <c r="D4802" s="5" t="s">
        <v>61</v>
      </c>
      <c r="E4802" s="5">
        <v>9</v>
      </c>
      <c r="F4802" s="5" cm="1">
        <f t="array" ref="F4802">_xlfn.XLOOKUP(SALES!$D4802,TRIM(Table5[PRODUCTS]),Table5[SELLING PRICE])</f>
        <v>7500</v>
      </c>
      <c r="G4802" s="5">
        <f t="shared" ref="G4802:G4865" si="150">PRODUCT(E4802:F4802)</f>
        <v>67500</v>
      </c>
      <c r="H4802" s="6" t="str">
        <f t="shared" ref="H4802:H4865" si="151">TEXT(A4802, "mmm")</f>
        <v>Mar</v>
      </c>
      <c r="I4802" s="5">
        <f>YEAR(SALES!$A4802)</f>
        <v>2025</v>
      </c>
    </row>
    <row r="4803" spans="1:9" x14ac:dyDescent="0.35">
      <c r="A4803" s="7" t="s">
        <v>1680</v>
      </c>
      <c r="B4803" s="7" t="s">
        <v>1683</v>
      </c>
      <c r="C4803" s="7" t="s">
        <v>30</v>
      </c>
      <c r="D4803" s="7" t="s">
        <v>61</v>
      </c>
      <c r="E4803" s="7">
        <v>11</v>
      </c>
      <c r="F4803" s="7" cm="1">
        <f t="array" ref="F4803">_xlfn.XLOOKUP(SALES!$D4803,TRIM(Table5[PRODUCTS]),Table5[SELLING PRICE])</f>
        <v>7500</v>
      </c>
      <c r="G4803" s="7">
        <f t="shared" si="150"/>
        <v>82500</v>
      </c>
      <c r="H4803" s="6" t="str">
        <f t="shared" si="151"/>
        <v>Apr</v>
      </c>
      <c r="I4803" s="7">
        <f>YEAR(SALES!$A4803)</f>
        <v>2025</v>
      </c>
    </row>
    <row r="4804" spans="1:9" x14ac:dyDescent="0.35">
      <c r="A4804" s="5" t="s">
        <v>1652</v>
      </c>
      <c r="B4804" s="5" t="s">
        <v>1659</v>
      </c>
      <c r="C4804" s="5" t="s">
        <v>30</v>
      </c>
      <c r="D4804" s="5" t="s">
        <v>61</v>
      </c>
      <c r="E4804" s="5">
        <v>12</v>
      </c>
      <c r="F4804" s="5" cm="1">
        <f t="array" ref="F4804">_xlfn.XLOOKUP(SALES!$D4804,TRIM(Table5[PRODUCTS]),Table5[SELLING PRICE])</f>
        <v>7500</v>
      </c>
      <c r="G4804" s="5">
        <f t="shared" si="150"/>
        <v>90000</v>
      </c>
      <c r="H4804" s="6" t="str">
        <f t="shared" si="151"/>
        <v>Apr</v>
      </c>
      <c r="I4804" s="5">
        <f>YEAR(SALES!$A4804)</f>
        <v>2025</v>
      </c>
    </row>
    <row r="4805" spans="1:9" x14ac:dyDescent="0.35">
      <c r="A4805" s="7" t="s">
        <v>1411</v>
      </c>
      <c r="B4805" s="7" t="s">
        <v>1416</v>
      </c>
      <c r="C4805" s="7" t="s">
        <v>30</v>
      </c>
      <c r="D4805" s="7" t="s">
        <v>61</v>
      </c>
      <c r="E4805" s="7">
        <v>1</v>
      </c>
      <c r="F4805" s="7" cm="1">
        <f t="array" ref="F4805">_xlfn.XLOOKUP(SALES!$D4805,TRIM(Table5[PRODUCTS]),Table5[SELLING PRICE])</f>
        <v>7500</v>
      </c>
      <c r="G4805" s="7">
        <f t="shared" si="150"/>
        <v>7500</v>
      </c>
      <c r="H4805" s="6" t="str">
        <f t="shared" si="151"/>
        <v>Jun</v>
      </c>
      <c r="I4805" s="5">
        <f>YEAR(SALES!$A4805)</f>
        <v>2025</v>
      </c>
    </row>
    <row r="4806" spans="1:9" x14ac:dyDescent="0.35">
      <c r="A4806" s="5" t="s">
        <v>1113</v>
      </c>
      <c r="B4806" s="5" t="s">
        <v>1117</v>
      </c>
      <c r="C4806" s="5" t="s">
        <v>30</v>
      </c>
      <c r="D4806" s="5" t="s">
        <v>61</v>
      </c>
      <c r="E4806" s="5">
        <v>14</v>
      </c>
      <c r="F4806" s="5" cm="1">
        <f t="array" ref="F4806">_xlfn.XLOOKUP(SALES!$D4806,TRIM(Table5[PRODUCTS]),Table5[SELLING PRICE])</f>
        <v>7500</v>
      </c>
      <c r="G4806" s="5">
        <f t="shared" si="150"/>
        <v>105000</v>
      </c>
      <c r="H4806" s="6" t="str">
        <f t="shared" si="151"/>
        <v>Jul</v>
      </c>
      <c r="I4806" s="5">
        <f>YEAR(SALES!$A4806)</f>
        <v>2025</v>
      </c>
    </row>
    <row r="4807" spans="1:9" x14ac:dyDescent="0.35">
      <c r="A4807" s="7" t="s">
        <v>956</v>
      </c>
      <c r="B4807" s="7" t="s">
        <v>959</v>
      </c>
      <c r="C4807" s="7" t="s">
        <v>30</v>
      </c>
      <c r="D4807" s="7" t="s">
        <v>61</v>
      </c>
      <c r="E4807" s="7">
        <v>8</v>
      </c>
      <c r="F4807" s="7" cm="1">
        <f t="array" ref="F4807">_xlfn.XLOOKUP(SALES!$D4807,TRIM(Table5[PRODUCTS]),Table5[SELLING PRICE])</f>
        <v>7500</v>
      </c>
      <c r="G4807" s="7">
        <f t="shared" si="150"/>
        <v>60000</v>
      </c>
      <c r="H4807" s="6" t="str">
        <f t="shared" si="151"/>
        <v>Aug</v>
      </c>
      <c r="I4807" s="5">
        <f>YEAR(SALES!$A4807)</f>
        <v>2025</v>
      </c>
    </row>
    <row r="4808" spans="1:9" x14ac:dyDescent="0.35">
      <c r="A4808" s="5" t="s">
        <v>942</v>
      </c>
      <c r="B4808" s="5" t="s">
        <v>950</v>
      </c>
      <c r="C4808" s="5" t="s">
        <v>30</v>
      </c>
      <c r="D4808" s="5" t="s">
        <v>61</v>
      </c>
      <c r="E4808" s="5">
        <v>6</v>
      </c>
      <c r="F4808" s="5" cm="1">
        <f t="array" ref="F4808">_xlfn.XLOOKUP(SALES!$D4808,TRIM(Table5[PRODUCTS]),Table5[SELLING PRICE])</f>
        <v>7500</v>
      </c>
      <c r="G4808" s="5">
        <f t="shared" si="150"/>
        <v>45000</v>
      </c>
      <c r="H4808" s="6" t="str">
        <f t="shared" si="151"/>
        <v>Aug</v>
      </c>
      <c r="I4808" s="5">
        <f>YEAR(SALES!$A4808)</f>
        <v>2025</v>
      </c>
    </row>
    <row r="4809" spans="1:9" x14ac:dyDescent="0.35">
      <c r="A4809" s="7" t="s">
        <v>824</v>
      </c>
      <c r="B4809" s="7" t="s">
        <v>826</v>
      </c>
      <c r="C4809" s="7" t="s">
        <v>30</v>
      </c>
      <c r="D4809" s="7" t="s">
        <v>61</v>
      </c>
      <c r="E4809" s="7">
        <v>10</v>
      </c>
      <c r="F4809" s="7" cm="1">
        <f t="array" ref="F4809">_xlfn.XLOOKUP(SALES!$D4809,TRIM(Table5[PRODUCTS]),Table5[SELLING PRICE])</f>
        <v>7500</v>
      </c>
      <c r="G4809" s="7">
        <f t="shared" si="150"/>
        <v>75000</v>
      </c>
      <c r="H4809" s="6" t="str">
        <f t="shared" si="151"/>
        <v>Sept</v>
      </c>
      <c r="I4809" s="7">
        <f>YEAR(SALES!$A4809)</f>
        <v>2025</v>
      </c>
    </row>
    <row r="4810" spans="1:9" x14ac:dyDescent="0.35">
      <c r="A4810" s="5" t="s">
        <v>811</v>
      </c>
      <c r="B4810" s="5" t="s">
        <v>813</v>
      </c>
      <c r="C4810" s="5" t="s">
        <v>30</v>
      </c>
      <c r="D4810" s="5" t="s">
        <v>61</v>
      </c>
      <c r="E4810" s="5">
        <v>2</v>
      </c>
      <c r="F4810" s="5" cm="1">
        <f t="array" ref="F4810">_xlfn.XLOOKUP(SALES!$D4810,TRIM(Table5[PRODUCTS]),Table5[SELLING PRICE])</f>
        <v>7500</v>
      </c>
      <c r="G4810" s="5">
        <f t="shared" si="150"/>
        <v>15000</v>
      </c>
      <c r="H4810" s="6" t="str">
        <f t="shared" si="151"/>
        <v>Sept</v>
      </c>
      <c r="I4810" s="5">
        <f>YEAR(SALES!$A4810)</f>
        <v>2025</v>
      </c>
    </row>
    <row r="4811" spans="1:9" x14ac:dyDescent="0.35">
      <c r="A4811" s="7" t="s">
        <v>802</v>
      </c>
      <c r="B4811" s="7" t="s">
        <v>806</v>
      </c>
      <c r="C4811" s="7" t="s">
        <v>30</v>
      </c>
      <c r="D4811" s="7" t="s">
        <v>61</v>
      </c>
      <c r="E4811" s="7">
        <v>2</v>
      </c>
      <c r="F4811" s="7" cm="1">
        <f t="array" ref="F4811">_xlfn.XLOOKUP(SALES!$D4811,TRIM(Table5[PRODUCTS]),Table5[SELLING PRICE])</f>
        <v>7500</v>
      </c>
      <c r="G4811" s="7">
        <f t="shared" si="150"/>
        <v>15000</v>
      </c>
      <c r="H4811" s="6" t="str">
        <f t="shared" si="151"/>
        <v>Sept</v>
      </c>
      <c r="I4811" s="5">
        <f>YEAR(SALES!$A4811)</f>
        <v>2025</v>
      </c>
    </row>
    <row r="4812" spans="1:9" x14ac:dyDescent="0.35">
      <c r="A4812" s="5" t="s">
        <v>787</v>
      </c>
      <c r="B4812" s="5" t="s">
        <v>792</v>
      </c>
      <c r="C4812" s="5" t="s">
        <v>30</v>
      </c>
      <c r="D4812" s="5" t="s">
        <v>61</v>
      </c>
      <c r="E4812" s="5">
        <v>13</v>
      </c>
      <c r="F4812" s="5" cm="1">
        <f t="array" ref="F4812">_xlfn.XLOOKUP(SALES!$D4812,TRIM(Table5[PRODUCTS]),Table5[SELLING PRICE])</f>
        <v>7500</v>
      </c>
      <c r="G4812" s="5">
        <f t="shared" si="150"/>
        <v>97500</v>
      </c>
      <c r="H4812" s="6" t="str">
        <f t="shared" si="151"/>
        <v>Sept</v>
      </c>
      <c r="I4812" s="5">
        <f>YEAR(SALES!$A4812)</f>
        <v>2025</v>
      </c>
    </row>
    <row r="4813" spans="1:9" x14ac:dyDescent="0.35">
      <c r="A4813" s="7" t="s">
        <v>664</v>
      </c>
      <c r="B4813" s="7" t="s">
        <v>663</v>
      </c>
      <c r="C4813" s="7" t="s">
        <v>30</v>
      </c>
      <c r="D4813" s="7" t="s">
        <v>61</v>
      </c>
      <c r="E4813" s="7">
        <v>6</v>
      </c>
      <c r="F4813" s="7" cm="1">
        <f t="array" ref="F4813">_xlfn.XLOOKUP(SALES!$D4813,TRIM(Table5[PRODUCTS]),Table5[SELLING PRICE])</f>
        <v>7500</v>
      </c>
      <c r="G4813" s="7">
        <f t="shared" si="150"/>
        <v>45000</v>
      </c>
      <c r="H4813" s="6" t="str">
        <f t="shared" si="151"/>
        <v>Sept</v>
      </c>
      <c r="I4813" s="5">
        <f>YEAR(SALES!$A4813)</f>
        <v>2025</v>
      </c>
    </row>
    <row r="4814" spans="1:9" x14ac:dyDescent="0.35">
      <c r="A4814" s="5" t="s">
        <v>597</v>
      </c>
      <c r="B4814" s="5" t="s">
        <v>603</v>
      </c>
      <c r="C4814" s="5" t="s">
        <v>30</v>
      </c>
      <c r="D4814" s="5" t="s">
        <v>61</v>
      </c>
      <c r="E4814" s="5">
        <v>12</v>
      </c>
      <c r="F4814" s="5" cm="1">
        <f t="array" ref="F4814">_xlfn.XLOOKUP(SALES!$D4814,TRIM(Table5[PRODUCTS]),Table5[SELLING PRICE])</f>
        <v>7500</v>
      </c>
      <c r="G4814" s="5">
        <f t="shared" si="150"/>
        <v>90000</v>
      </c>
      <c r="H4814" s="6" t="str">
        <f t="shared" si="151"/>
        <v>Oct</v>
      </c>
      <c r="I4814" s="5">
        <f>YEAR(SALES!$A4814)</f>
        <v>2025</v>
      </c>
    </row>
    <row r="4815" spans="1:9" x14ac:dyDescent="0.35">
      <c r="A4815" s="7" t="s">
        <v>578</v>
      </c>
      <c r="B4815" s="7" t="s">
        <v>579</v>
      </c>
      <c r="C4815" s="7" t="s">
        <v>30</v>
      </c>
      <c r="D4815" s="7" t="s">
        <v>61</v>
      </c>
      <c r="E4815" s="7">
        <v>7</v>
      </c>
      <c r="F4815" s="7" cm="1">
        <f t="array" ref="F4815">_xlfn.XLOOKUP(SALES!$D4815,TRIM(Table5[PRODUCTS]),Table5[SELLING PRICE])</f>
        <v>7500</v>
      </c>
      <c r="G4815" s="7">
        <f t="shared" si="150"/>
        <v>52500</v>
      </c>
      <c r="H4815" s="6" t="str">
        <f t="shared" si="151"/>
        <v>Oct</v>
      </c>
      <c r="I4815" s="7">
        <f>YEAR(SALES!$A4815)</f>
        <v>2025</v>
      </c>
    </row>
    <row r="4816" spans="1:9" x14ac:dyDescent="0.35">
      <c r="A4816" s="5" t="s">
        <v>420</v>
      </c>
      <c r="B4816" s="5" t="s">
        <v>423</v>
      </c>
      <c r="C4816" s="5" t="s">
        <v>30</v>
      </c>
      <c r="D4816" s="5" t="s">
        <v>61</v>
      </c>
      <c r="E4816" s="5">
        <v>14</v>
      </c>
      <c r="F4816" s="5" cm="1">
        <f t="array" ref="F4816">_xlfn.XLOOKUP(SALES!$D4816,TRIM(Table5[PRODUCTS]),Table5[SELLING PRICE])</f>
        <v>7500</v>
      </c>
      <c r="G4816" s="5">
        <f t="shared" si="150"/>
        <v>105000</v>
      </c>
      <c r="H4816" s="6" t="str">
        <f t="shared" si="151"/>
        <v>Nov</v>
      </c>
      <c r="I4816" s="5">
        <f>YEAR(SALES!$A4816)</f>
        <v>2025</v>
      </c>
    </row>
    <row r="4817" spans="1:9" x14ac:dyDescent="0.35">
      <c r="A4817" s="7" t="s">
        <v>317</v>
      </c>
      <c r="B4817" s="7" t="s">
        <v>316</v>
      </c>
      <c r="C4817" s="7" t="s">
        <v>30</v>
      </c>
      <c r="D4817" s="7" t="s">
        <v>61</v>
      </c>
      <c r="E4817" s="7">
        <v>15</v>
      </c>
      <c r="F4817" s="7" cm="1">
        <f t="array" ref="F4817">_xlfn.XLOOKUP(SALES!$D4817,TRIM(Table5[PRODUCTS]),Table5[SELLING PRICE])</f>
        <v>7500</v>
      </c>
      <c r="G4817" s="7">
        <f t="shared" si="150"/>
        <v>112500</v>
      </c>
      <c r="H4817" s="6" t="str">
        <f t="shared" si="151"/>
        <v>Nov</v>
      </c>
      <c r="I4817" s="5">
        <f>YEAR(SALES!$A4817)</f>
        <v>2025</v>
      </c>
    </row>
    <row r="4818" spans="1:9" x14ac:dyDescent="0.35">
      <c r="A4818" s="5" t="s">
        <v>272</v>
      </c>
      <c r="B4818" s="5" t="s">
        <v>273</v>
      </c>
      <c r="C4818" s="5" t="s">
        <v>30</v>
      </c>
      <c r="D4818" s="5" t="s">
        <v>61</v>
      </c>
      <c r="E4818" s="5">
        <v>7</v>
      </c>
      <c r="F4818" s="5" cm="1">
        <f t="array" ref="F4818">_xlfn.XLOOKUP(SALES!$D4818,TRIM(Table5[PRODUCTS]),Table5[SELLING PRICE])</f>
        <v>7500</v>
      </c>
      <c r="G4818" s="5">
        <f t="shared" si="150"/>
        <v>52500</v>
      </c>
      <c r="H4818" s="6" t="str">
        <f t="shared" si="151"/>
        <v>Nov</v>
      </c>
      <c r="I4818" s="5">
        <f>YEAR(SALES!$A4818)</f>
        <v>2025</v>
      </c>
    </row>
    <row r="4819" spans="1:9" x14ac:dyDescent="0.35">
      <c r="A4819" s="7" t="s">
        <v>241</v>
      </c>
      <c r="B4819" s="7" t="s">
        <v>246</v>
      </c>
      <c r="C4819" s="7" t="s">
        <v>30</v>
      </c>
      <c r="D4819" s="7" t="s">
        <v>61</v>
      </c>
      <c r="E4819" s="7">
        <v>15</v>
      </c>
      <c r="F4819" s="7" cm="1">
        <f t="array" ref="F4819">_xlfn.XLOOKUP(SALES!$D4819,TRIM(Table5[PRODUCTS]),Table5[SELLING PRICE])</f>
        <v>7500</v>
      </c>
      <c r="G4819" s="7">
        <f t="shared" si="150"/>
        <v>112500</v>
      </c>
      <c r="H4819" s="6" t="str">
        <f t="shared" si="151"/>
        <v>Dec</v>
      </c>
      <c r="I4819" s="5">
        <f>YEAR(SALES!$A4819)</f>
        <v>2025</v>
      </c>
    </row>
    <row r="4820" spans="1:9" x14ac:dyDescent="0.35">
      <c r="A4820" s="5" t="s">
        <v>182</v>
      </c>
      <c r="B4820" s="5" t="s">
        <v>186</v>
      </c>
      <c r="C4820" s="5" t="s">
        <v>30</v>
      </c>
      <c r="D4820" s="5" t="s">
        <v>61</v>
      </c>
      <c r="E4820" s="5">
        <v>13</v>
      </c>
      <c r="F4820" s="5" cm="1">
        <f t="array" ref="F4820">_xlfn.XLOOKUP(SALES!$D4820,TRIM(Table5[PRODUCTS]),Table5[SELLING PRICE])</f>
        <v>7500</v>
      </c>
      <c r="G4820" s="5">
        <f t="shared" si="150"/>
        <v>97500</v>
      </c>
      <c r="H4820" s="6" t="str">
        <f t="shared" si="151"/>
        <v>Dec</v>
      </c>
      <c r="I4820" s="5">
        <f>YEAR(SALES!$A4820)</f>
        <v>2025</v>
      </c>
    </row>
    <row r="4821" spans="1:9" x14ac:dyDescent="0.35">
      <c r="A4821" s="7" t="s">
        <v>142</v>
      </c>
      <c r="B4821" s="7" t="s">
        <v>143</v>
      </c>
      <c r="C4821" s="7" t="s">
        <v>30</v>
      </c>
      <c r="D4821" s="7" t="s">
        <v>61</v>
      </c>
      <c r="E4821" s="7">
        <v>14</v>
      </c>
      <c r="F4821" s="7" cm="1">
        <f t="array" ref="F4821">_xlfn.XLOOKUP(SALES!$D4821,TRIM(Table5[PRODUCTS]),Table5[SELLING PRICE])</f>
        <v>7500</v>
      </c>
      <c r="G4821" s="7">
        <f t="shared" si="150"/>
        <v>105000</v>
      </c>
      <c r="H4821" s="6" t="str">
        <f t="shared" si="151"/>
        <v>Dec</v>
      </c>
      <c r="I4821" s="7">
        <f>YEAR(SALES!$A4821)</f>
        <v>2025</v>
      </c>
    </row>
    <row r="4822" spans="1:9" x14ac:dyDescent="0.35">
      <c r="A4822" s="5" t="s">
        <v>75</v>
      </c>
      <c r="B4822" s="5" t="s">
        <v>76</v>
      </c>
      <c r="C4822" s="5" t="s">
        <v>30</v>
      </c>
      <c r="D4822" s="5" t="s">
        <v>61</v>
      </c>
      <c r="E4822" s="5">
        <v>7</v>
      </c>
      <c r="F4822" s="5" cm="1">
        <f t="array" ref="F4822">_xlfn.XLOOKUP(SALES!$D4822,TRIM(Table5[PRODUCTS]),Table5[SELLING PRICE])</f>
        <v>7500</v>
      </c>
      <c r="G4822" s="5">
        <f t="shared" si="150"/>
        <v>52500</v>
      </c>
      <c r="H4822" s="6" t="str">
        <f t="shared" si="151"/>
        <v>Dec</v>
      </c>
      <c r="I4822" s="5">
        <f>YEAR(SALES!$A4822)</f>
        <v>2025</v>
      </c>
    </row>
    <row r="4823" spans="1:9" x14ac:dyDescent="0.35">
      <c r="A4823" s="7" t="s">
        <v>63</v>
      </c>
      <c r="B4823" s="7" t="s">
        <v>62</v>
      </c>
      <c r="C4823" s="7" t="s">
        <v>30</v>
      </c>
      <c r="D4823" s="7" t="s">
        <v>61</v>
      </c>
      <c r="E4823" s="7">
        <v>12</v>
      </c>
      <c r="F4823" s="7" cm="1">
        <f t="array" ref="F4823">_xlfn.XLOOKUP(SALES!$D4823,TRIM(Table5[PRODUCTS]),Table5[SELLING PRICE])</f>
        <v>7500</v>
      </c>
      <c r="G4823" s="7">
        <f t="shared" si="150"/>
        <v>90000</v>
      </c>
      <c r="H4823" s="6" t="str">
        <f t="shared" si="151"/>
        <v>Dec</v>
      </c>
      <c r="I4823" s="5">
        <f>YEAR(SALES!$A4823)</f>
        <v>2025</v>
      </c>
    </row>
    <row r="4824" spans="1:9" x14ac:dyDescent="0.35">
      <c r="A4824" s="5" t="s">
        <v>7127</v>
      </c>
      <c r="B4824" s="5" t="s">
        <v>7130</v>
      </c>
      <c r="C4824" s="5" t="s">
        <v>30</v>
      </c>
      <c r="D4824" s="5" t="s">
        <v>150</v>
      </c>
      <c r="E4824" s="5">
        <v>8</v>
      </c>
      <c r="F4824" s="5" cm="1">
        <f t="array" ref="F4824">_xlfn.XLOOKUP(SALES!$D4824,TRIM(Table5[PRODUCTS]),Table5[SELLING PRICE])</f>
        <v>9000</v>
      </c>
      <c r="G4824" s="5">
        <f t="shared" si="150"/>
        <v>72000</v>
      </c>
      <c r="H4824" s="6" t="str">
        <f t="shared" si="151"/>
        <v>Jan</v>
      </c>
      <c r="I4824" s="5">
        <f>YEAR(SALES!$A4824)</f>
        <v>2023</v>
      </c>
    </row>
    <row r="4825" spans="1:9" x14ac:dyDescent="0.35">
      <c r="A4825" s="7" t="s">
        <v>6886</v>
      </c>
      <c r="B4825" s="7" t="s">
        <v>6890</v>
      </c>
      <c r="C4825" s="7" t="s">
        <v>30</v>
      </c>
      <c r="D4825" s="7" t="s">
        <v>150</v>
      </c>
      <c r="E4825" s="7">
        <v>15</v>
      </c>
      <c r="F4825" s="7" cm="1">
        <f t="array" ref="F4825">_xlfn.XLOOKUP(SALES!$D4825,TRIM(Table5[PRODUCTS]),Table5[SELLING PRICE])</f>
        <v>9000</v>
      </c>
      <c r="G4825" s="7">
        <f t="shared" si="150"/>
        <v>135000</v>
      </c>
      <c r="H4825" s="6" t="str">
        <f t="shared" si="151"/>
        <v>Feb</v>
      </c>
      <c r="I4825" s="5">
        <f>YEAR(SALES!$A4825)</f>
        <v>2023</v>
      </c>
    </row>
    <row r="4826" spans="1:9" x14ac:dyDescent="0.35">
      <c r="A4826" s="5" t="s">
        <v>6866</v>
      </c>
      <c r="B4826" s="5" t="s">
        <v>6871</v>
      </c>
      <c r="C4826" s="5" t="s">
        <v>30</v>
      </c>
      <c r="D4826" s="5" t="s">
        <v>150</v>
      </c>
      <c r="E4826" s="5">
        <v>4</v>
      </c>
      <c r="F4826" s="5" cm="1">
        <f t="array" ref="F4826">_xlfn.XLOOKUP(SALES!$D4826,TRIM(Table5[PRODUCTS]),Table5[SELLING PRICE])</f>
        <v>9000</v>
      </c>
      <c r="G4826" s="5">
        <f t="shared" si="150"/>
        <v>36000</v>
      </c>
      <c r="H4826" s="6" t="str">
        <f t="shared" si="151"/>
        <v>Feb</v>
      </c>
      <c r="I4826" s="5">
        <f>YEAR(SALES!$A4826)</f>
        <v>2023</v>
      </c>
    </row>
    <row r="4827" spans="1:9" x14ac:dyDescent="0.35">
      <c r="A4827" s="7" t="s">
        <v>6751</v>
      </c>
      <c r="B4827" s="7" t="s">
        <v>6753</v>
      </c>
      <c r="C4827" s="7" t="s">
        <v>30</v>
      </c>
      <c r="D4827" s="7" t="s">
        <v>150</v>
      </c>
      <c r="E4827" s="7">
        <v>1</v>
      </c>
      <c r="F4827" s="7" cm="1">
        <f t="array" ref="F4827">_xlfn.XLOOKUP(SALES!$D4827,TRIM(Table5[PRODUCTS]),Table5[SELLING PRICE])</f>
        <v>9000</v>
      </c>
      <c r="G4827" s="7">
        <f t="shared" si="150"/>
        <v>9000</v>
      </c>
      <c r="H4827" s="6" t="str">
        <f t="shared" si="151"/>
        <v>Mar</v>
      </c>
      <c r="I4827" s="7">
        <f>YEAR(SALES!$A4827)</f>
        <v>2023</v>
      </c>
    </row>
    <row r="4828" spans="1:9" x14ac:dyDescent="0.35">
      <c r="A4828" s="5" t="s">
        <v>6734</v>
      </c>
      <c r="B4828" s="5" t="s">
        <v>6735</v>
      </c>
      <c r="C4828" s="5" t="s">
        <v>30</v>
      </c>
      <c r="D4828" s="5" t="s">
        <v>150</v>
      </c>
      <c r="E4828" s="5">
        <v>8</v>
      </c>
      <c r="F4828" s="5" cm="1">
        <f t="array" ref="F4828">_xlfn.XLOOKUP(SALES!$D4828,TRIM(Table5[PRODUCTS]),Table5[SELLING PRICE])</f>
        <v>9000</v>
      </c>
      <c r="G4828" s="5">
        <f t="shared" si="150"/>
        <v>72000</v>
      </c>
      <c r="H4828" s="6" t="str">
        <f t="shared" si="151"/>
        <v>Mar</v>
      </c>
      <c r="I4828" s="5">
        <f>YEAR(SALES!$A4828)</f>
        <v>2023</v>
      </c>
    </row>
    <row r="4829" spans="1:9" x14ac:dyDescent="0.35">
      <c r="A4829" s="7" t="s">
        <v>6706</v>
      </c>
      <c r="B4829" s="7" t="s">
        <v>6707</v>
      </c>
      <c r="C4829" s="7" t="s">
        <v>30</v>
      </c>
      <c r="D4829" s="7" t="s">
        <v>150</v>
      </c>
      <c r="E4829" s="7">
        <v>11</v>
      </c>
      <c r="F4829" s="7" cm="1">
        <f t="array" ref="F4829">_xlfn.XLOOKUP(SALES!$D4829,TRIM(Table5[PRODUCTS]),Table5[SELLING PRICE])</f>
        <v>9000</v>
      </c>
      <c r="G4829" s="7">
        <f t="shared" si="150"/>
        <v>99000</v>
      </c>
      <c r="H4829" s="6" t="str">
        <f t="shared" si="151"/>
        <v>Mar</v>
      </c>
      <c r="I4829" s="5">
        <f>YEAR(SALES!$A4829)</f>
        <v>2023</v>
      </c>
    </row>
    <row r="4830" spans="1:9" x14ac:dyDescent="0.35">
      <c r="A4830" s="5" t="s">
        <v>6668</v>
      </c>
      <c r="B4830" s="5" t="s">
        <v>6674</v>
      </c>
      <c r="C4830" s="5" t="s">
        <v>30</v>
      </c>
      <c r="D4830" s="5" t="s">
        <v>150</v>
      </c>
      <c r="E4830" s="5">
        <v>6</v>
      </c>
      <c r="F4830" s="5" cm="1">
        <f t="array" ref="F4830">_xlfn.XLOOKUP(SALES!$D4830,TRIM(Table5[PRODUCTS]),Table5[SELLING PRICE])</f>
        <v>9000</v>
      </c>
      <c r="G4830" s="5">
        <f t="shared" si="150"/>
        <v>54000</v>
      </c>
      <c r="H4830" s="6" t="str">
        <f t="shared" si="151"/>
        <v>Mar</v>
      </c>
      <c r="I4830" s="5">
        <f>YEAR(SALES!$A4830)</f>
        <v>2023</v>
      </c>
    </row>
    <row r="4831" spans="1:9" x14ac:dyDescent="0.35">
      <c r="A4831" s="7" t="s">
        <v>6615</v>
      </c>
      <c r="B4831" s="7" t="s">
        <v>6617</v>
      </c>
      <c r="C4831" s="7" t="s">
        <v>30</v>
      </c>
      <c r="D4831" s="7" t="s">
        <v>150</v>
      </c>
      <c r="E4831" s="7">
        <v>1</v>
      </c>
      <c r="F4831" s="7" cm="1">
        <f t="array" ref="F4831">_xlfn.XLOOKUP(SALES!$D4831,TRIM(Table5[PRODUCTS]),Table5[SELLING PRICE])</f>
        <v>9000</v>
      </c>
      <c r="G4831" s="7">
        <f t="shared" si="150"/>
        <v>9000</v>
      </c>
      <c r="H4831" s="6" t="str">
        <f t="shared" si="151"/>
        <v>Mar</v>
      </c>
      <c r="I4831" s="5">
        <f>YEAR(SALES!$A4831)</f>
        <v>2023</v>
      </c>
    </row>
    <row r="4832" spans="1:9" x14ac:dyDescent="0.35">
      <c r="A4832" s="5" t="s">
        <v>6601</v>
      </c>
      <c r="B4832" s="5" t="s">
        <v>6605</v>
      </c>
      <c r="C4832" s="5" t="s">
        <v>30</v>
      </c>
      <c r="D4832" s="5" t="s">
        <v>150</v>
      </c>
      <c r="E4832" s="5">
        <v>11</v>
      </c>
      <c r="F4832" s="5" cm="1">
        <f t="array" ref="F4832">_xlfn.XLOOKUP(SALES!$D4832,TRIM(Table5[PRODUCTS]),Table5[SELLING PRICE])</f>
        <v>9000</v>
      </c>
      <c r="G4832" s="5">
        <f t="shared" si="150"/>
        <v>99000</v>
      </c>
      <c r="H4832" s="6" t="str">
        <f t="shared" si="151"/>
        <v>Mar</v>
      </c>
      <c r="I4832" s="5">
        <f>YEAR(SALES!$A4832)</f>
        <v>2023</v>
      </c>
    </row>
    <row r="4833" spans="1:9" x14ac:dyDescent="0.35">
      <c r="A4833" s="7" t="s">
        <v>6580</v>
      </c>
      <c r="B4833" s="7" t="s">
        <v>6583</v>
      </c>
      <c r="C4833" s="7" t="s">
        <v>30</v>
      </c>
      <c r="D4833" s="7" t="s">
        <v>150</v>
      </c>
      <c r="E4833" s="7">
        <v>4</v>
      </c>
      <c r="F4833" s="7" cm="1">
        <f t="array" ref="F4833">_xlfn.XLOOKUP(SALES!$D4833,TRIM(Table5[PRODUCTS]),Table5[SELLING PRICE])</f>
        <v>9000</v>
      </c>
      <c r="G4833" s="7">
        <f t="shared" si="150"/>
        <v>36000</v>
      </c>
      <c r="H4833" s="6" t="str">
        <f t="shared" si="151"/>
        <v>Mar</v>
      </c>
      <c r="I4833" s="7">
        <f>YEAR(SALES!$A4833)</f>
        <v>2023</v>
      </c>
    </row>
    <row r="4834" spans="1:9" x14ac:dyDescent="0.35">
      <c r="A4834" s="5" t="s">
        <v>6442</v>
      </c>
      <c r="B4834" s="5" t="s">
        <v>6443</v>
      </c>
      <c r="C4834" s="5" t="s">
        <v>30</v>
      </c>
      <c r="D4834" s="5" t="s">
        <v>150</v>
      </c>
      <c r="E4834" s="5">
        <v>3</v>
      </c>
      <c r="F4834" s="5" cm="1">
        <f t="array" ref="F4834">_xlfn.XLOOKUP(SALES!$D4834,TRIM(Table5[PRODUCTS]),Table5[SELLING PRICE])</f>
        <v>9000</v>
      </c>
      <c r="G4834" s="5">
        <f t="shared" si="150"/>
        <v>27000</v>
      </c>
      <c r="H4834" s="6" t="str">
        <f t="shared" si="151"/>
        <v>Apr</v>
      </c>
      <c r="I4834" s="5">
        <f>YEAR(SALES!$A4834)</f>
        <v>2023</v>
      </c>
    </row>
    <row r="4835" spans="1:9" x14ac:dyDescent="0.35">
      <c r="A4835" s="7" t="s">
        <v>6382</v>
      </c>
      <c r="B4835" s="7" t="s">
        <v>6384</v>
      </c>
      <c r="C4835" s="7" t="s">
        <v>30</v>
      </c>
      <c r="D4835" s="7" t="s">
        <v>150</v>
      </c>
      <c r="E4835" s="7">
        <v>15</v>
      </c>
      <c r="F4835" s="7" cm="1">
        <f t="array" ref="F4835">_xlfn.XLOOKUP(SALES!$D4835,TRIM(Table5[PRODUCTS]),Table5[SELLING PRICE])</f>
        <v>9000</v>
      </c>
      <c r="G4835" s="7">
        <f t="shared" si="150"/>
        <v>135000</v>
      </c>
      <c r="H4835" s="6" t="str">
        <f t="shared" si="151"/>
        <v>Apr</v>
      </c>
      <c r="I4835" s="5">
        <f>YEAR(SALES!$A4835)</f>
        <v>2023</v>
      </c>
    </row>
    <row r="4836" spans="1:9" x14ac:dyDescent="0.35">
      <c r="A4836" s="5" t="s">
        <v>6201</v>
      </c>
      <c r="B4836" s="5" t="s">
        <v>6210</v>
      </c>
      <c r="C4836" s="5" t="s">
        <v>30</v>
      </c>
      <c r="D4836" s="5" t="s">
        <v>150</v>
      </c>
      <c r="E4836" s="5">
        <v>9</v>
      </c>
      <c r="F4836" s="5" cm="1">
        <f t="array" ref="F4836">_xlfn.XLOOKUP(SALES!$D4836,TRIM(Table5[PRODUCTS]),Table5[SELLING PRICE])</f>
        <v>9000</v>
      </c>
      <c r="G4836" s="5">
        <f t="shared" si="150"/>
        <v>81000</v>
      </c>
      <c r="H4836" s="6" t="str">
        <f t="shared" si="151"/>
        <v>May</v>
      </c>
      <c r="I4836" s="5">
        <f>YEAR(SALES!$A4836)</f>
        <v>2023</v>
      </c>
    </row>
    <row r="4837" spans="1:9" x14ac:dyDescent="0.35">
      <c r="A4837" s="7" t="s">
        <v>6125</v>
      </c>
      <c r="B4837" s="7" t="s">
        <v>6124</v>
      </c>
      <c r="C4837" s="7" t="s">
        <v>30</v>
      </c>
      <c r="D4837" s="7" t="s">
        <v>150</v>
      </c>
      <c r="E4837" s="7">
        <v>11</v>
      </c>
      <c r="F4837" s="7" cm="1">
        <f t="array" ref="F4837">_xlfn.XLOOKUP(SALES!$D4837,TRIM(Table5[PRODUCTS]),Table5[SELLING PRICE])</f>
        <v>9000</v>
      </c>
      <c r="G4837" s="7">
        <f t="shared" si="150"/>
        <v>99000</v>
      </c>
      <c r="H4837" s="6" t="str">
        <f t="shared" si="151"/>
        <v>May</v>
      </c>
      <c r="I4837" s="5">
        <f>YEAR(SALES!$A4837)</f>
        <v>2023</v>
      </c>
    </row>
    <row r="4838" spans="1:9" x14ac:dyDescent="0.35">
      <c r="A4838" s="5" t="s">
        <v>5789</v>
      </c>
      <c r="B4838" s="5" t="s">
        <v>5792</v>
      </c>
      <c r="C4838" s="5" t="s">
        <v>30</v>
      </c>
      <c r="D4838" s="5" t="s">
        <v>150</v>
      </c>
      <c r="E4838" s="5">
        <v>9</v>
      </c>
      <c r="F4838" s="5" cm="1">
        <f t="array" ref="F4838">_xlfn.XLOOKUP(SALES!$D4838,TRIM(Table5[PRODUCTS]),Table5[SELLING PRICE])</f>
        <v>9000</v>
      </c>
      <c r="G4838" s="5">
        <f t="shared" si="150"/>
        <v>81000</v>
      </c>
      <c r="H4838" s="6" t="str">
        <f t="shared" si="151"/>
        <v>Jul</v>
      </c>
      <c r="I4838" s="5">
        <f>YEAR(SALES!$A4838)</f>
        <v>2023</v>
      </c>
    </row>
    <row r="4839" spans="1:9" x14ac:dyDescent="0.35">
      <c r="A4839" s="7" t="s">
        <v>5789</v>
      </c>
      <c r="B4839" s="7" t="s">
        <v>5788</v>
      </c>
      <c r="C4839" s="7" t="s">
        <v>30</v>
      </c>
      <c r="D4839" s="7" t="s">
        <v>150</v>
      </c>
      <c r="E4839" s="7">
        <v>8</v>
      </c>
      <c r="F4839" s="7" cm="1">
        <f t="array" ref="F4839">_xlfn.XLOOKUP(SALES!$D4839,TRIM(Table5[PRODUCTS]),Table5[SELLING PRICE])</f>
        <v>9000</v>
      </c>
      <c r="G4839" s="7">
        <f t="shared" si="150"/>
        <v>72000</v>
      </c>
      <c r="H4839" s="6" t="str">
        <f t="shared" si="151"/>
        <v>Jul</v>
      </c>
      <c r="I4839" s="7">
        <f>YEAR(SALES!$A4839)</f>
        <v>2023</v>
      </c>
    </row>
    <row r="4840" spans="1:9" x14ac:dyDescent="0.35">
      <c r="A4840" s="5" t="s">
        <v>5676</v>
      </c>
      <c r="B4840" s="5" t="s">
        <v>5679</v>
      </c>
      <c r="C4840" s="5" t="s">
        <v>30</v>
      </c>
      <c r="D4840" s="5" t="s">
        <v>150</v>
      </c>
      <c r="E4840" s="5">
        <v>6</v>
      </c>
      <c r="F4840" s="5" cm="1">
        <f t="array" ref="F4840">_xlfn.XLOOKUP(SALES!$D4840,TRIM(Table5[PRODUCTS]),Table5[SELLING PRICE])</f>
        <v>9000</v>
      </c>
      <c r="G4840" s="5">
        <f t="shared" si="150"/>
        <v>54000</v>
      </c>
      <c r="H4840" s="6" t="str">
        <f t="shared" si="151"/>
        <v>Aug</v>
      </c>
      <c r="I4840" s="5">
        <f>YEAR(SALES!$A4840)</f>
        <v>2023</v>
      </c>
    </row>
    <row r="4841" spans="1:9" x14ac:dyDescent="0.35">
      <c r="A4841" s="7" t="s">
        <v>5607</v>
      </c>
      <c r="B4841" s="7" t="s">
        <v>5608</v>
      </c>
      <c r="C4841" s="7" t="s">
        <v>30</v>
      </c>
      <c r="D4841" s="7" t="s">
        <v>150</v>
      </c>
      <c r="E4841" s="7">
        <v>9</v>
      </c>
      <c r="F4841" s="7" cm="1">
        <f t="array" ref="F4841">_xlfn.XLOOKUP(SALES!$D4841,TRIM(Table5[PRODUCTS]),Table5[SELLING PRICE])</f>
        <v>9000</v>
      </c>
      <c r="G4841" s="7">
        <f t="shared" si="150"/>
        <v>81000</v>
      </c>
      <c r="H4841" s="6" t="str">
        <f t="shared" si="151"/>
        <v>Aug</v>
      </c>
      <c r="I4841" s="5">
        <f>YEAR(SALES!$A4841)</f>
        <v>2023</v>
      </c>
    </row>
    <row r="4842" spans="1:9" x14ac:dyDescent="0.35">
      <c r="A4842" s="5" t="s">
        <v>5566</v>
      </c>
      <c r="B4842" s="5" t="s">
        <v>5572</v>
      </c>
      <c r="C4842" s="5" t="s">
        <v>30</v>
      </c>
      <c r="D4842" s="5" t="s">
        <v>150</v>
      </c>
      <c r="E4842" s="5">
        <v>4</v>
      </c>
      <c r="F4842" s="5" cm="1">
        <f t="array" ref="F4842">_xlfn.XLOOKUP(SALES!$D4842,TRIM(Table5[PRODUCTS]),Table5[SELLING PRICE])</f>
        <v>9000</v>
      </c>
      <c r="G4842" s="5">
        <f t="shared" si="150"/>
        <v>36000</v>
      </c>
      <c r="H4842" s="6" t="str">
        <f t="shared" si="151"/>
        <v>Aug</v>
      </c>
      <c r="I4842" s="5">
        <f>YEAR(SALES!$A4842)</f>
        <v>2023</v>
      </c>
    </row>
    <row r="4843" spans="1:9" x14ac:dyDescent="0.35">
      <c r="A4843" s="7" t="s">
        <v>5554</v>
      </c>
      <c r="B4843" s="7" t="s">
        <v>5555</v>
      </c>
      <c r="C4843" s="7" t="s">
        <v>30</v>
      </c>
      <c r="D4843" s="7" t="s">
        <v>150</v>
      </c>
      <c r="E4843" s="7">
        <v>3</v>
      </c>
      <c r="F4843" s="7" cm="1">
        <f t="array" ref="F4843">_xlfn.XLOOKUP(SALES!$D4843,TRIM(Table5[PRODUCTS]),Table5[SELLING PRICE])</f>
        <v>9000</v>
      </c>
      <c r="G4843" s="7">
        <f t="shared" si="150"/>
        <v>27000</v>
      </c>
      <c r="H4843" s="6" t="str">
        <f t="shared" si="151"/>
        <v>Aug</v>
      </c>
      <c r="I4843" s="5">
        <f>YEAR(SALES!$A4843)</f>
        <v>2023</v>
      </c>
    </row>
    <row r="4844" spans="1:9" x14ac:dyDescent="0.35">
      <c r="A4844" s="5" t="s">
        <v>5522</v>
      </c>
      <c r="B4844" s="5" t="s">
        <v>5525</v>
      </c>
      <c r="C4844" s="5" t="s">
        <v>30</v>
      </c>
      <c r="D4844" s="5" t="s">
        <v>150</v>
      </c>
      <c r="E4844" s="5">
        <v>8</v>
      </c>
      <c r="F4844" s="5" cm="1">
        <f t="array" ref="F4844">_xlfn.XLOOKUP(SALES!$D4844,TRIM(Table5[PRODUCTS]),Table5[SELLING PRICE])</f>
        <v>9000</v>
      </c>
      <c r="G4844" s="5">
        <f t="shared" si="150"/>
        <v>72000</v>
      </c>
      <c r="H4844" s="6" t="str">
        <f t="shared" si="151"/>
        <v>Sept</v>
      </c>
      <c r="I4844" s="5">
        <f>YEAR(SALES!$A4844)</f>
        <v>2023</v>
      </c>
    </row>
    <row r="4845" spans="1:9" x14ac:dyDescent="0.35">
      <c r="A4845" s="7" t="s">
        <v>5345</v>
      </c>
      <c r="B4845" s="7" t="s">
        <v>5351</v>
      </c>
      <c r="C4845" s="7" t="s">
        <v>30</v>
      </c>
      <c r="D4845" s="7" t="s">
        <v>150</v>
      </c>
      <c r="E4845" s="7">
        <v>9</v>
      </c>
      <c r="F4845" s="7" cm="1">
        <f t="array" ref="F4845">_xlfn.XLOOKUP(SALES!$D4845,TRIM(Table5[PRODUCTS]),Table5[SELLING PRICE])</f>
        <v>9000</v>
      </c>
      <c r="G4845" s="7">
        <f t="shared" si="150"/>
        <v>81000</v>
      </c>
      <c r="H4845" s="6" t="str">
        <f t="shared" si="151"/>
        <v>Sept</v>
      </c>
      <c r="I4845" s="7">
        <f>YEAR(SALES!$A4845)</f>
        <v>2023</v>
      </c>
    </row>
    <row r="4846" spans="1:9" x14ac:dyDescent="0.35">
      <c r="A4846" s="5" t="s">
        <v>5187</v>
      </c>
      <c r="B4846" s="5" t="s">
        <v>5188</v>
      </c>
      <c r="C4846" s="5" t="s">
        <v>30</v>
      </c>
      <c r="D4846" s="5" t="s">
        <v>150</v>
      </c>
      <c r="E4846" s="5">
        <v>6</v>
      </c>
      <c r="F4846" s="5" cm="1">
        <f t="array" ref="F4846">_xlfn.XLOOKUP(SALES!$D4846,TRIM(Table5[PRODUCTS]),Table5[SELLING PRICE])</f>
        <v>9000</v>
      </c>
      <c r="G4846" s="5">
        <f t="shared" si="150"/>
        <v>54000</v>
      </c>
      <c r="H4846" s="6" t="str">
        <f t="shared" si="151"/>
        <v>Oct</v>
      </c>
      <c r="I4846" s="5">
        <f>YEAR(SALES!$A4846)</f>
        <v>2023</v>
      </c>
    </row>
    <row r="4847" spans="1:9" x14ac:dyDescent="0.35">
      <c r="A4847" s="7" t="s">
        <v>5183</v>
      </c>
      <c r="B4847" s="7" t="s">
        <v>5182</v>
      </c>
      <c r="C4847" s="7" t="s">
        <v>30</v>
      </c>
      <c r="D4847" s="7" t="s">
        <v>150</v>
      </c>
      <c r="E4847" s="7">
        <v>10</v>
      </c>
      <c r="F4847" s="7" cm="1">
        <f t="array" ref="F4847">_xlfn.XLOOKUP(SALES!$D4847,TRIM(Table5[PRODUCTS]),Table5[SELLING PRICE])</f>
        <v>9000</v>
      </c>
      <c r="G4847" s="7">
        <f t="shared" si="150"/>
        <v>90000</v>
      </c>
      <c r="H4847" s="6" t="str">
        <f t="shared" si="151"/>
        <v>Oct</v>
      </c>
      <c r="I4847" s="5">
        <f>YEAR(SALES!$A4847)</f>
        <v>2023</v>
      </c>
    </row>
    <row r="4848" spans="1:9" x14ac:dyDescent="0.35">
      <c r="A4848" s="5" t="s">
        <v>5110</v>
      </c>
      <c r="B4848" s="5" t="s">
        <v>5116</v>
      </c>
      <c r="C4848" s="5" t="s">
        <v>30</v>
      </c>
      <c r="D4848" s="5" t="s">
        <v>150</v>
      </c>
      <c r="E4848" s="5">
        <v>8</v>
      </c>
      <c r="F4848" s="5" cm="1">
        <f t="array" ref="F4848">_xlfn.XLOOKUP(SALES!$D4848,TRIM(Table5[PRODUCTS]),Table5[SELLING PRICE])</f>
        <v>9000</v>
      </c>
      <c r="G4848" s="5">
        <f t="shared" si="150"/>
        <v>72000</v>
      </c>
      <c r="H4848" s="6" t="str">
        <f t="shared" si="151"/>
        <v>Nov</v>
      </c>
      <c r="I4848" s="5">
        <f>YEAR(SALES!$A4848)</f>
        <v>2023</v>
      </c>
    </row>
    <row r="4849" spans="1:9" x14ac:dyDescent="0.35">
      <c r="A4849" s="7" t="s">
        <v>5095</v>
      </c>
      <c r="B4849" s="7" t="s">
        <v>5100</v>
      </c>
      <c r="C4849" s="7" t="s">
        <v>30</v>
      </c>
      <c r="D4849" s="7" t="s">
        <v>150</v>
      </c>
      <c r="E4849" s="7">
        <v>7</v>
      </c>
      <c r="F4849" s="7" cm="1">
        <f t="array" ref="F4849">_xlfn.XLOOKUP(SALES!$D4849,TRIM(Table5[PRODUCTS]),Table5[SELLING PRICE])</f>
        <v>9000</v>
      </c>
      <c r="G4849" s="7">
        <f t="shared" si="150"/>
        <v>63000</v>
      </c>
      <c r="H4849" s="6" t="str">
        <f t="shared" si="151"/>
        <v>Nov</v>
      </c>
      <c r="I4849" s="5">
        <f>YEAR(SALES!$A4849)</f>
        <v>2023</v>
      </c>
    </row>
    <row r="4850" spans="1:9" x14ac:dyDescent="0.35">
      <c r="A4850" s="5" t="s">
        <v>4912</v>
      </c>
      <c r="B4850" s="5" t="s">
        <v>4917</v>
      </c>
      <c r="C4850" s="5" t="s">
        <v>30</v>
      </c>
      <c r="D4850" s="5" t="s">
        <v>150</v>
      </c>
      <c r="E4850" s="5">
        <v>1</v>
      </c>
      <c r="F4850" s="5" cm="1">
        <f t="array" ref="F4850">_xlfn.XLOOKUP(SALES!$D4850,TRIM(Table5[PRODUCTS]),Table5[SELLING PRICE])</f>
        <v>9000</v>
      </c>
      <c r="G4850" s="5">
        <f t="shared" si="150"/>
        <v>9000</v>
      </c>
      <c r="H4850" s="6" t="str">
        <f t="shared" si="151"/>
        <v>Dec</v>
      </c>
      <c r="I4850" s="5">
        <f>YEAR(SALES!$A4850)</f>
        <v>2023</v>
      </c>
    </row>
    <row r="4851" spans="1:9" x14ac:dyDescent="0.35">
      <c r="A4851" s="7" t="s">
        <v>4670</v>
      </c>
      <c r="B4851" s="7" t="s">
        <v>4672</v>
      </c>
      <c r="C4851" s="7" t="s">
        <v>30</v>
      </c>
      <c r="D4851" s="7" t="s">
        <v>150</v>
      </c>
      <c r="E4851" s="7">
        <v>9</v>
      </c>
      <c r="F4851" s="7" cm="1">
        <f t="array" ref="F4851">_xlfn.XLOOKUP(SALES!$D4851,TRIM(Table5[PRODUCTS]),Table5[SELLING PRICE])</f>
        <v>9000</v>
      </c>
      <c r="G4851" s="7">
        <f t="shared" si="150"/>
        <v>81000</v>
      </c>
      <c r="H4851" s="6" t="str">
        <f t="shared" si="151"/>
        <v>Jan</v>
      </c>
      <c r="I4851" s="7">
        <f>YEAR(SALES!$A4851)</f>
        <v>2024</v>
      </c>
    </row>
    <row r="4852" spans="1:9" x14ac:dyDescent="0.35">
      <c r="A4852" s="5" t="s">
        <v>4301</v>
      </c>
      <c r="B4852" s="5" t="s">
        <v>4310</v>
      </c>
      <c r="C4852" s="5" t="s">
        <v>30</v>
      </c>
      <c r="D4852" s="5" t="s">
        <v>150</v>
      </c>
      <c r="E4852" s="5">
        <v>15</v>
      </c>
      <c r="F4852" s="5" cm="1">
        <f t="array" ref="F4852">_xlfn.XLOOKUP(SALES!$D4852,TRIM(Table5[PRODUCTS]),Table5[SELLING PRICE])</f>
        <v>9000</v>
      </c>
      <c r="G4852" s="5">
        <f t="shared" si="150"/>
        <v>135000</v>
      </c>
      <c r="H4852" s="6" t="str">
        <f t="shared" si="151"/>
        <v>Mar</v>
      </c>
      <c r="I4852" s="5">
        <f>YEAR(SALES!$A4852)</f>
        <v>2024</v>
      </c>
    </row>
    <row r="4853" spans="1:9" x14ac:dyDescent="0.35">
      <c r="A4853" s="7" t="s">
        <v>4165</v>
      </c>
      <c r="B4853" s="7" t="s">
        <v>4170</v>
      </c>
      <c r="C4853" s="7" t="s">
        <v>30</v>
      </c>
      <c r="D4853" s="7" t="s">
        <v>150</v>
      </c>
      <c r="E4853" s="7">
        <v>9</v>
      </c>
      <c r="F4853" s="7" cm="1">
        <f t="array" ref="F4853">_xlfn.XLOOKUP(SALES!$D4853,TRIM(Table5[PRODUCTS]),Table5[SELLING PRICE])</f>
        <v>9000</v>
      </c>
      <c r="G4853" s="7">
        <f t="shared" si="150"/>
        <v>81000</v>
      </c>
      <c r="H4853" s="6" t="str">
        <f t="shared" si="151"/>
        <v>Apr</v>
      </c>
      <c r="I4853" s="5">
        <f>YEAR(SALES!$A4853)</f>
        <v>2024</v>
      </c>
    </row>
    <row r="4854" spans="1:9" x14ac:dyDescent="0.35">
      <c r="A4854" s="5" t="s">
        <v>4100</v>
      </c>
      <c r="B4854" s="5" t="s">
        <v>4103</v>
      </c>
      <c r="C4854" s="5" t="s">
        <v>30</v>
      </c>
      <c r="D4854" s="5" t="s">
        <v>150</v>
      </c>
      <c r="E4854" s="5">
        <v>15</v>
      </c>
      <c r="F4854" s="5" cm="1">
        <f t="array" ref="F4854">_xlfn.XLOOKUP(SALES!$D4854,TRIM(Table5[PRODUCTS]),Table5[SELLING PRICE])</f>
        <v>9000</v>
      </c>
      <c r="G4854" s="5">
        <f t="shared" si="150"/>
        <v>135000</v>
      </c>
      <c r="H4854" s="6" t="str">
        <f t="shared" si="151"/>
        <v>Apr</v>
      </c>
      <c r="I4854" s="5">
        <f>YEAR(SALES!$A4854)</f>
        <v>2024</v>
      </c>
    </row>
    <row r="4855" spans="1:9" x14ac:dyDescent="0.35">
      <c r="A4855" s="7" t="s">
        <v>4002</v>
      </c>
      <c r="B4855" s="7" t="s">
        <v>4001</v>
      </c>
      <c r="C4855" s="7" t="s">
        <v>30</v>
      </c>
      <c r="D4855" s="7" t="s">
        <v>150</v>
      </c>
      <c r="E4855" s="7">
        <v>9</v>
      </c>
      <c r="F4855" s="7" cm="1">
        <f t="array" ref="F4855">_xlfn.XLOOKUP(SALES!$D4855,TRIM(Table5[PRODUCTS]),Table5[SELLING PRICE])</f>
        <v>9000</v>
      </c>
      <c r="G4855" s="7">
        <f t="shared" si="150"/>
        <v>81000</v>
      </c>
      <c r="H4855" s="6" t="str">
        <f t="shared" si="151"/>
        <v>Apr</v>
      </c>
      <c r="I4855" s="5">
        <f>YEAR(SALES!$A4855)</f>
        <v>2024</v>
      </c>
    </row>
    <row r="4856" spans="1:9" x14ac:dyDescent="0.35">
      <c r="A4856" s="5" t="s">
        <v>3946</v>
      </c>
      <c r="B4856" s="5" t="s">
        <v>3953</v>
      </c>
      <c r="C4856" s="5" t="s">
        <v>30</v>
      </c>
      <c r="D4856" s="5" t="s">
        <v>150</v>
      </c>
      <c r="E4856" s="5">
        <v>10</v>
      </c>
      <c r="F4856" s="5" cm="1">
        <f t="array" ref="F4856">_xlfn.XLOOKUP(SALES!$D4856,TRIM(Table5[PRODUCTS]),Table5[SELLING PRICE])</f>
        <v>9000</v>
      </c>
      <c r="G4856" s="5">
        <f t="shared" si="150"/>
        <v>90000</v>
      </c>
      <c r="H4856" s="6" t="str">
        <f t="shared" si="151"/>
        <v>May</v>
      </c>
      <c r="I4856" s="5">
        <f>YEAR(SALES!$A4856)</f>
        <v>2024</v>
      </c>
    </row>
    <row r="4857" spans="1:9" x14ac:dyDescent="0.35">
      <c r="A4857" s="7" t="s">
        <v>3935</v>
      </c>
      <c r="B4857" s="7" t="s">
        <v>3940</v>
      </c>
      <c r="C4857" s="7" t="s">
        <v>30</v>
      </c>
      <c r="D4857" s="7" t="s">
        <v>150</v>
      </c>
      <c r="E4857" s="7">
        <v>3</v>
      </c>
      <c r="F4857" s="7" cm="1">
        <f t="array" ref="F4857">_xlfn.XLOOKUP(SALES!$D4857,TRIM(Table5[PRODUCTS]),Table5[SELLING PRICE])</f>
        <v>9000</v>
      </c>
      <c r="G4857" s="7">
        <f t="shared" si="150"/>
        <v>27000</v>
      </c>
      <c r="H4857" s="6" t="str">
        <f t="shared" si="151"/>
        <v>May</v>
      </c>
      <c r="I4857" s="7">
        <f>YEAR(SALES!$A4857)</f>
        <v>2024</v>
      </c>
    </row>
    <row r="4858" spans="1:9" x14ac:dyDescent="0.35">
      <c r="A4858" s="5" t="s">
        <v>3892</v>
      </c>
      <c r="B4858" s="5" t="s">
        <v>3894</v>
      </c>
      <c r="C4858" s="5" t="s">
        <v>30</v>
      </c>
      <c r="D4858" s="5" t="s">
        <v>150</v>
      </c>
      <c r="E4858" s="5">
        <v>5</v>
      </c>
      <c r="F4858" s="5" cm="1">
        <f t="array" ref="F4858">_xlfn.XLOOKUP(SALES!$D4858,TRIM(Table5[PRODUCTS]),Table5[SELLING PRICE])</f>
        <v>9000</v>
      </c>
      <c r="G4858" s="5">
        <f t="shared" si="150"/>
        <v>45000</v>
      </c>
      <c r="H4858" s="6" t="str">
        <f t="shared" si="151"/>
        <v>May</v>
      </c>
      <c r="I4858" s="5">
        <f>YEAR(SALES!$A4858)</f>
        <v>2024</v>
      </c>
    </row>
    <row r="4859" spans="1:9" x14ac:dyDescent="0.35">
      <c r="A4859" s="7" t="s">
        <v>3738</v>
      </c>
      <c r="B4859" s="7" t="s">
        <v>3741</v>
      </c>
      <c r="C4859" s="7" t="s">
        <v>30</v>
      </c>
      <c r="D4859" s="7" t="s">
        <v>150</v>
      </c>
      <c r="E4859" s="7">
        <v>13</v>
      </c>
      <c r="F4859" s="7" cm="1">
        <f t="array" ref="F4859">_xlfn.XLOOKUP(SALES!$D4859,TRIM(Table5[PRODUCTS]),Table5[SELLING PRICE])</f>
        <v>9000</v>
      </c>
      <c r="G4859" s="7">
        <f t="shared" si="150"/>
        <v>117000</v>
      </c>
      <c r="H4859" s="6" t="str">
        <f t="shared" si="151"/>
        <v>Jun</v>
      </c>
      <c r="I4859" s="5">
        <f>YEAR(SALES!$A4859)</f>
        <v>2024</v>
      </c>
    </row>
    <row r="4860" spans="1:9" x14ac:dyDescent="0.35">
      <c r="A4860" s="5" t="s">
        <v>3320</v>
      </c>
      <c r="B4860" s="5" t="s">
        <v>3324</v>
      </c>
      <c r="C4860" s="5" t="s">
        <v>30</v>
      </c>
      <c r="D4860" s="5" t="s">
        <v>150</v>
      </c>
      <c r="E4860" s="5">
        <v>15</v>
      </c>
      <c r="F4860" s="5" cm="1">
        <f t="array" ref="F4860">_xlfn.XLOOKUP(SALES!$D4860,TRIM(Table5[PRODUCTS]),Table5[SELLING PRICE])</f>
        <v>9000</v>
      </c>
      <c r="G4860" s="5">
        <f t="shared" si="150"/>
        <v>135000</v>
      </c>
      <c r="H4860" s="6" t="str">
        <f t="shared" si="151"/>
        <v>Aug</v>
      </c>
      <c r="I4860" s="5">
        <f>YEAR(SALES!$A4860)</f>
        <v>2024</v>
      </c>
    </row>
    <row r="4861" spans="1:9" x14ac:dyDescent="0.35">
      <c r="A4861" s="7" t="s">
        <v>3194</v>
      </c>
      <c r="B4861" s="7" t="s">
        <v>3197</v>
      </c>
      <c r="C4861" s="7" t="s">
        <v>30</v>
      </c>
      <c r="D4861" s="7" t="s">
        <v>150</v>
      </c>
      <c r="E4861" s="7">
        <v>5</v>
      </c>
      <c r="F4861" s="7" cm="1">
        <f t="array" ref="F4861">_xlfn.XLOOKUP(SALES!$D4861,TRIM(Table5[PRODUCTS]),Table5[SELLING PRICE])</f>
        <v>9000</v>
      </c>
      <c r="G4861" s="7">
        <f t="shared" si="150"/>
        <v>45000</v>
      </c>
      <c r="H4861" s="6" t="str">
        <f t="shared" si="151"/>
        <v>Sept</v>
      </c>
      <c r="I4861" s="5">
        <f>YEAR(SALES!$A4861)</f>
        <v>2024</v>
      </c>
    </row>
    <row r="4862" spans="1:9" x14ac:dyDescent="0.35">
      <c r="A4862" s="5" t="s">
        <v>3177</v>
      </c>
      <c r="B4862" s="5" t="s">
        <v>3179</v>
      </c>
      <c r="C4862" s="5" t="s">
        <v>30</v>
      </c>
      <c r="D4862" s="5" t="s">
        <v>150</v>
      </c>
      <c r="E4862" s="5">
        <v>9</v>
      </c>
      <c r="F4862" s="5" cm="1">
        <f t="array" ref="F4862">_xlfn.XLOOKUP(SALES!$D4862,TRIM(Table5[PRODUCTS]),Table5[SELLING PRICE])</f>
        <v>9000</v>
      </c>
      <c r="G4862" s="5">
        <f t="shared" si="150"/>
        <v>81000</v>
      </c>
      <c r="H4862" s="6" t="str">
        <f t="shared" si="151"/>
        <v>Sept</v>
      </c>
      <c r="I4862" s="5">
        <f>YEAR(SALES!$A4862)</f>
        <v>2024</v>
      </c>
    </row>
    <row r="4863" spans="1:9" x14ac:dyDescent="0.35">
      <c r="A4863" s="7" t="s">
        <v>3177</v>
      </c>
      <c r="B4863" s="7" t="s">
        <v>3176</v>
      </c>
      <c r="C4863" s="7" t="s">
        <v>30</v>
      </c>
      <c r="D4863" s="7" t="s">
        <v>150</v>
      </c>
      <c r="E4863" s="7">
        <v>10</v>
      </c>
      <c r="F4863" s="7" cm="1">
        <f t="array" ref="F4863">_xlfn.XLOOKUP(SALES!$D4863,TRIM(Table5[PRODUCTS]),Table5[SELLING PRICE])</f>
        <v>9000</v>
      </c>
      <c r="G4863" s="7">
        <f t="shared" si="150"/>
        <v>90000</v>
      </c>
      <c r="H4863" s="6" t="str">
        <f t="shared" si="151"/>
        <v>Sept</v>
      </c>
      <c r="I4863" s="7">
        <f>YEAR(SALES!$A4863)</f>
        <v>2024</v>
      </c>
    </row>
    <row r="4864" spans="1:9" x14ac:dyDescent="0.35">
      <c r="A4864" s="5" t="s">
        <v>3035</v>
      </c>
      <c r="B4864" s="5" t="s">
        <v>3038</v>
      </c>
      <c r="C4864" s="5" t="s">
        <v>30</v>
      </c>
      <c r="D4864" s="5" t="s">
        <v>150</v>
      </c>
      <c r="E4864" s="5">
        <v>10</v>
      </c>
      <c r="F4864" s="5" cm="1">
        <f t="array" ref="F4864">_xlfn.XLOOKUP(SALES!$D4864,TRIM(Table5[PRODUCTS]),Table5[SELLING PRICE])</f>
        <v>9000</v>
      </c>
      <c r="G4864" s="5">
        <f t="shared" si="150"/>
        <v>90000</v>
      </c>
      <c r="H4864" s="6" t="str">
        <f t="shared" si="151"/>
        <v>Sept</v>
      </c>
      <c r="I4864" s="5">
        <f>YEAR(SALES!$A4864)</f>
        <v>2024</v>
      </c>
    </row>
    <row r="4865" spans="1:9" x14ac:dyDescent="0.35">
      <c r="A4865" s="7" t="s">
        <v>3007</v>
      </c>
      <c r="B4865" s="7" t="s">
        <v>3010</v>
      </c>
      <c r="C4865" s="7" t="s">
        <v>30</v>
      </c>
      <c r="D4865" s="7" t="s">
        <v>150</v>
      </c>
      <c r="E4865" s="7">
        <v>11</v>
      </c>
      <c r="F4865" s="7" cm="1">
        <f t="array" ref="F4865">_xlfn.XLOOKUP(SALES!$D4865,TRIM(Table5[PRODUCTS]),Table5[SELLING PRICE])</f>
        <v>9000</v>
      </c>
      <c r="G4865" s="7">
        <f t="shared" si="150"/>
        <v>99000</v>
      </c>
      <c r="H4865" s="6" t="str">
        <f t="shared" si="151"/>
        <v>Oct</v>
      </c>
      <c r="I4865" s="5">
        <f>YEAR(SALES!$A4865)</f>
        <v>2024</v>
      </c>
    </row>
    <row r="4866" spans="1:9" x14ac:dyDescent="0.35">
      <c r="A4866" s="5" t="s">
        <v>2927</v>
      </c>
      <c r="B4866" s="5" t="s">
        <v>2929</v>
      </c>
      <c r="C4866" s="5" t="s">
        <v>30</v>
      </c>
      <c r="D4866" s="5" t="s">
        <v>150</v>
      </c>
      <c r="E4866" s="5">
        <v>5</v>
      </c>
      <c r="F4866" s="5" cm="1">
        <f t="array" ref="F4866">_xlfn.XLOOKUP(SALES!$D4866,TRIM(Table5[PRODUCTS]),Table5[SELLING PRICE])</f>
        <v>9000</v>
      </c>
      <c r="G4866" s="5">
        <f t="shared" ref="G4866:G4929" si="152">PRODUCT(E4866:F4866)</f>
        <v>45000</v>
      </c>
      <c r="H4866" s="6" t="str">
        <f t="shared" ref="H4866:H4929" si="153">TEXT(A4866, "mmm")</f>
        <v>Oct</v>
      </c>
      <c r="I4866" s="5">
        <f>YEAR(SALES!$A4866)</f>
        <v>2024</v>
      </c>
    </row>
    <row r="4867" spans="1:9" x14ac:dyDescent="0.35">
      <c r="A4867" s="7" t="s">
        <v>2885</v>
      </c>
      <c r="B4867" s="7" t="s">
        <v>2889</v>
      </c>
      <c r="C4867" s="7" t="s">
        <v>30</v>
      </c>
      <c r="D4867" s="7" t="s">
        <v>150</v>
      </c>
      <c r="E4867" s="7">
        <v>1</v>
      </c>
      <c r="F4867" s="7" cm="1">
        <f t="array" ref="F4867">_xlfn.XLOOKUP(SALES!$D4867,TRIM(Table5[PRODUCTS]),Table5[SELLING PRICE])</f>
        <v>9000</v>
      </c>
      <c r="G4867" s="7">
        <f t="shared" si="152"/>
        <v>9000</v>
      </c>
      <c r="H4867" s="6" t="str">
        <f t="shared" si="153"/>
        <v>Oct</v>
      </c>
      <c r="I4867" s="5">
        <f>YEAR(SALES!$A4867)</f>
        <v>2024</v>
      </c>
    </row>
    <row r="4868" spans="1:9" x14ac:dyDescent="0.35">
      <c r="A4868" s="5" t="s">
        <v>2788</v>
      </c>
      <c r="B4868" s="5" t="s">
        <v>2793</v>
      </c>
      <c r="C4868" s="5" t="s">
        <v>30</v>
      </c>
      <c r="D4868" s="5" t="s">
        <v>150</v>
      </c>
      <c r="E4868" s="5">
        <v>4</v>
      </c>
      <c r="F4868" s="5" cm="1">
        <f t="array" ref="F4868">_xlfn.XLOOKUP(SALES!$D4868,TRIM(Table5[PRODUCTS]),Table5[SELLING PRICE])</f>
        <v>9000</v>
      </c>
      <c r="G4868" s="5">
        <f t="shared" si="152"/>
        <v>36000</v>
      </c>
      <c r="H4868" s="6" t="str">
        <f t="shared" si="153"/>
        <v>Nov</v>
      </c>
      <c r="I4868" s="5">
        <f>YEAR(SALES!$A4868)</f>
        <v>2024</v>
      </c>
    </row>
    <row r="4869" spans="1:9" x14ac:dyDescent="0.35">
      <c r="A4869" s="7" t="s">
        <v>2681</v>
      </c>
      <c r="B4869" s="7" t="s">
        <v>2682</v>
      </c>
      <c r="C4869" s="7" t="s">
        <v>30</v>
      </c>
      <c r="D4869" s="7" t="s">
        <v>150</v>
      </c>
      <c r="E4869" s="7">
        <v>7</v>
      </c>
      <c r="F4869" s="7" cm="1">
        <f t="array" ref="F4869">_xlfn.XLOOKUP(SALES!$D4869,TRIM(Table5[PRODUCTS]),Table5[SELLING PRICE])</f>
        <v>9000</v>
      </c>
      <c r="G4869" s="7">
        <f t="shared" si="152"/>
        <v>63000</v>
      </c>
      <c r="H4869" s="6" t="str">
        <f t="shared" si="153"/>
        <v>Nov</v>
      </c>
      <c r="I4869" s="7">
        <f>YEAR(SALES!$A4869)</f>
        <v>2024</v>
      </c>
    </row>
    <row r="4870" spans="1:9" x14ac:dyDescent="0.35">
      <c r="A4870" s="5" t="s">
        <v>2611</v>
      </c>
      <c r="B4870" s="5" t="s">
        <v>2610</v>
      </c>
      <c r="C4870" s="5" t="s">
        <v>30</v>
      </c>
      <c r="D4870" s="5" t="s">
        <v>150</v>
      </c>
      <c r="E4870" s="5">
        <v>11</v>
      </c>
      <c r="F4870" s="5" cm="1">
        <f t="array" ref="F4870">_xlfn.XLOOKUP(SALES!$D4870,TRIM(Table5[PRODUCTS]),Table5[SELLING PRICE])</f>
        <v>9000</v>
      </c>
      <c r="G4870" s="5">
        <f t="shared" si="152"/>
        <v>99000</v>
      </c>
      <c r="H4870" s="6" t="str">
        <f t="shared" si="153"/>
        <v>Nov</v>
      </c>
      <c r="I4870" s="5">
        <f>YEAR(SALES!$A4870)</f>
        <v>2024</v>
      </c>
    </row>
    <row r="4871" spans="1:9" x14ac:dyDescent="0.35">
      <c r="A4871" s="7" t="s">
        <v>2559</v>
      </c>
      <c r="B4871" s="7" t="s">
        <v>2560</v>
      </c>
      <c r="C4871" s="7" t="s">
        <v>30</v>
      </c>
      <c r="D4871" s="7" t="s">
        <v>150</v>
      </c>
      <c r="E4871" s="7">
        <v>9</v>
      </c>
      <c r="F4871" s="7" cm="1">
        <f t="array" ref="F4871">_xlfn.XLOOKUP(SALES!$D4871,TRIM(Table5[PRODUCTS]),Table5[SELLING PRICE])</f>
        <v>9000</v>
      </c>
      <c r="G4871" s="7">
        <f t="shared" si="152"/>
        <v>81000</v>
      </c>
      <c r="H4871" s="6" t="str">
        <f t="shared" si="153"/>
        <v>Dec</v>
      </c>
      <c r="I4871" s="5">
        <f>YEAR(SALES!$A4871)</f>
        <v>2024</v>
      </c>
    </row>
    <row r="4872" spans="1:9" x14ac:dyDescent="0.35">
      <c r="A4872" s="5" t="s">
        <v>2519</v>
      </c>
      <c r="B4872" s="5" t="s">
        <v>2524</v>
      </c>
      <c r="C4872" s="5" t="s">
        <v>30</v>
      </c>
      <c r="D4872" s="5" t="s">
        <v>150</v>
      </c>
      <c r="E4872" s="5">
        <v>2</v>
      </c>
      <c r="F4872" s="5" cm="1">
        <f t="array" ref="F4872">_xlfn.XLOOKUP(SALES!$D4872,TRIM(Table5[PRODUCTS]),Table5[SELLING PRICE])</f>
        <v>9000</v>
      </c>
      <c r="G4872" s="5">
        <f t="shared" si="152"/>
        <v>18000</v>
      </c>
      <c r="H4872" s="6" t="str">
        <f t="shared" si="153"/>
        <v>Dec</v>
      </c>
      <c r="I4872" s="5">
        <f>YEAR(SALES!$A4872)</f>
        <v>2024</v>
      </c>
    </row>
    <row r="4873" spans="1:9" x14ac:dyDescent="0.35">
      <c r="A4873" s="7" t="s">
        <v>2187</v>
      </c>
      <c r="B4873" s="7" t="s">
        <v>2188</v>
      </c>
      <c r="C4873" s="7" t="s">
        <v>30</v>
      </c>
      <c r="D4873" s="7" t="s">
        <v>150</v>
      </c>
      <c r="E4873" s="7">
        <v>11</v>
      </c>
      <c r="F4873" s="7" cm="1">
        <f t="array" ref="F4873">_xlfn.XLOOKUP(SALES!$D4873,TRIM(Table5[PRODUCTS]),Table5[SELLING PRICE])</f>
        <v>9000</v>
      </c>
      <c r="G4873" s="7">
        <f t="shared" si="152"/>
        <v>99000</v>
      </c>
      <c r="H4873" s="6" t="str">
        <f t="shared" si="153"/>
        <v>Feb</v>
      </c>
      <c r="I4873" s="5">
        <f>YEAR(SALES!$A4873)</f>
        <v>2025</v>
      </c>
    </row>
    <row r="4874" spans="1:9" x14ac:dyDescent="0.35">
      <c r="A4874" s="5" t="s">
        <v>2036</v>
      </c>
      <c r="B4874" s="5" t="s">
        <v>2042</v>
      </c>
      <c r="C4874" s="5" t="s">
        <v>30</v>
      </c>
      <c r="D4874" s="5" t="s">
        <v>150</v>
      </c>
      <c r="E4874" s="5">
        <v>4</v>
      </c>
      <c r="F4874" s="5" cm="1">
        <f t="array" ref="F4874">_xlfn.XLOOKUP(SALES!$D4874,TRIM(Table5[PRODUCTS]),Table5[SELLING PRICE])</f>
        <v>9000</v>
      </c>
      <c r="G4874" s="5">
        <f t="shared" si="152"/>
        <v>36000</v>
      </c>
      <c r="H4874" s="6" t="str">
        <f t="shared" si="153"/>
        <v>Mar</v>
      </c>
      <c r="I4874" s="5">
        <f>YEAR(SALES!$A4874)</f>
        <v>2025</v>
      </c>
    </row>
    <row r="4875" spans="1:9" x14ac:dyDescent="0.35">
      <c r="A4875" s="7" t="s">
        <v>1968</v>
      </c>
      <c r="B4875" s="7" t="s">
        <v>1967</v>
      </c>
      <c r="C4875" s="7" t="s">
        <v>30</v>
      </c>
      <c r="D4875" s="7" t="s">
        <v>150</v>
      </c>
      <c r="E4875" s="7">
        <v>4</v>
      </c>
      <c r="F4875" s="7" cm="1">
        <f t="array" ref="F4875">_xlfn.XLOOKUP(SALES!$D4875,TRIM(Table5[PRODUCTS]),Table5[SELLING PRICE])</f>
        <v>9000</v>
      </c>
      <c r="G4875" s="7">
        <f t="shared" si="152"/>
        <v>36000</v>
      </c>
      <c r="H4875" s="6" t="str">
        <f t="shared" si="153"/>
        <v>Mar</v>
      </c>
      <c r="I4875" s="7">
        <f>YEAR(SALES!$A4875)</f>
        <v>2025</v>
      </c>
    </row>
    <row r="4876" spans="1:9" x14ac:dyDescent="0.35">
      <c r="A4876" s="5" t="s">
        <v>1793</v>
      </c>
      <c r="B4876" s="5" t="s">
        <v>1796</v>
      </c>
      <c r="C4876" s="5" t="s">
        <v>30</v>
      </c>
      <c r="D4876" s="5" t="s">
        <v>150</v>
      </c>
      <c r="E4876" s="5">
        <v>9</v>
      </c>
      <c r="F4876" s="5" cm="1">
        <f t="array" ref="F4876">_xlfn.XLOOKUP(SALES!$D4876,TRIM(Table5[PRODUCTS]),Table5[SELLING PRICE])</f>
        <v>9000</v>
      </c>
      <c r="G4876" s="5">
        <f t="shared" si="152"/>
        <v>81000</v>
      </c>
      <c r="H4876" s="6" t="str">
        <f t="shared" si="153"/>
        <v>Apr</v>
      </c>
      <c r="I4876" s="5">
        <f>YEAR(SALES!$A4876)</f>
        <v>2025</v>
      </c>
    </row>
    <row r="4877" spans="1:9" x14ac:dyDescent="0.35">
      <c r="A4877" s="7" t="s">
        <v>1760</v>
      </c>
      <c r="B4877" s="7" t="s">
        <v>1759</v>
      </c>
      <c r="C4877" s="7" t="s">
        <v>30</v>
      </c>
      <c r="D4877" s="7" t="s">
        <v>150</v>
      </c>
      <c r="E4877" s="7">
        <v>15</v>
      </c>
      <c r="F4877" s="7" cm="1">
        <f t="array" ref="F4877">_xlfn.XLOOKUP(SALES!$D4877,TRIM(Table5[PRODUCTS]),Table5[SELLING PRICE])</f>
        <v>9000</v>
      </c>
      <c r="G4877" s="7">
        <f t="shared" si="152"/>
        <v>135000</v>
      </c>
      <c r="H4877" s="6" t="str">
        <f t="shared" si="153"/>
        <v>Apr</v>
      </c>
      <c r="I4877" s="5">
        <f>YEAR(SALES!$A4877)</f>
        <v>2025</v>
      </c>
    </row>
    <row r="4878" spans="1:9" x14ac:dyDescent="0.35">
      <c r="A4878" s="5" t="s">
        <v>1712</v>
      </c>
      <c r="B4878" s="5" t="s">
        <v>1715</v>
      </c>
      <c r="C4878" s="5" t="s">
        <v>30</v>
      </c>
      <c r="D4878" s="5" t="s">
        <v>150</v>
      </c>
      <c r="E4878" s="5">
        <v>12</v>
      </c>
      <c r="F4878" s="5" cm="1">
        <f t="array" ref="F4878">_xlfn.XLOOKUP(SALES!$D4878,TRIM(Table5[PRODUCTS]),Table5[SELLING PRICE])</f>
        <v>9000</v>
      </c>
      <c r="G4878" s="5">
        <f t="shared" si="152"/>
        <v>108000</v>
      </c>
      <c r="H4878" s="6" t="str">
        <f t="shared" si="153"/>
        <v>Apr</v>
      </c>
      <c r="I4878" s="5">
        <f>YEAR(SALES!$A4878)</f>
        <v>2025</v>
      </c>
    </row>
    <row r="4879" spans="1:9" x14ac:dyDescent="0.35">
      <c r="A4879" s="7" t="s">
        <v>1585</v>
      </c>
      <c r="B4879" s="7" t="s">
        <v>1587</v>
      </c>
      <c r="C4879" s="7" t="s">
        <v>30</v>
      </c>
      <c r="D4879" s="7" t="s">
        <v>150</v>
      </c>
      <c r="E4879" s="7">
        <v>4</v>
      </c>
      <c r="F4879" s="7" cm="1">
        <f t="array" ref="F4879">_xlfn.XLOOKUP(SALES!$D4879,TRIM(Table5[PRODUCTS]),Table5[SELLING PRICE])</f>
        <v>9000</v>
      </c>
      <c r="G4879" s="7">
        <f t="shared" si="152"/>
        <v>36000</v>
      </c>
      <c r="H4879" s="6" t="str">
        <f t="shared" si="153"/>
        <v>May</v>
      </c>
      <c r="I4879" s="5">
        <f>YEAR(SALES!$A4879)</f>
        <v>2025</v>
      </c>
    </row>
    <row r="4880" spans="1:9" x14ac:dyDescent="0.35">
      <c r="A4880" s="5" t="s">
        <v>1573</v>
      </c>
      <c r="B4880" s="5" t="s">
        <v>1583</v>
      </c>
      <c r="C4880" s="5" t="s">
        <v>30</v>
      </c>
      <c r="D4880" s="5" t="s">
        <v>150</v>
      </c>
      <c r="E4880" s="5">
        <v>11</v>
      </c>
      <c r="F4880" s="5" cm="1">
        <f t="array" ref="F4880">_xlfn.XLOOKUP(SALES!$D4880,TRIM(Table5[PRODUCTS]),Table5[SELLING PRICE])</f>
        <v>9000</v>
      </c>
      <c r="G4880" s="5">
        <f t="shared" si="152"/>
        <v>99000</v>
      </c>
      <c r="H4880" s="6" t="str">
        <f t="shared" si="153"/>
        <v>May</v>
      </c>
      <c r="I4880" s="5">
        <f>YEAR(SALES!$A4880)</f>
        <v>2025</v>
      </c>
    </row>
    <row r="4881" spans="1:9" x14ac:dyDescent="0.35">
      <c r="A4881" s="7" t="s">
        <v>1519</v>
      </c>
      <c r="B4881" s="7" t="s">
        <v>1518</v>
      </c>
      <c r="C4881" s="7" t="s">
        <v>30</v>
      </c>
      <c r="D4881" s="7" t="s">
        <v>150</v>
      </c>
      <c r="E4881" s="7">
        <v>10</v>
      </c>
      <c r="F4881" s="7" cm="1">
        <f t="array" ref="F4881">_xlfn.XLOOKUP(SALES!$D4881,TRIM(Table5[PRODUCTS]),Table5[SELLING PRICE])</f>
        <v>9000</v>
      </c>
      <c r="G4881" s="7">
        <f t="shared" si="152"/>
        <v>90000</v>
      </c>
      <c r="H4881" s="6" t="str">
        <f t="shared" si="153"/>
        <v>May</v>
      </c>
      <c r="I4881" s="7">
        <f>YEAR(SALES!$A4881)</f>
        <v>2025</v>
      </c>
    </row>
    <row r="4882" spans="1:9" x14ac:dyDescent="0.35">
      <c r="A4882" s="5" t="s">
        <v>1382</v>
      </c>
      <c r="B4882" s="5" t="s">
        <v>1385</v>
      </c>
      <c r="C4882" s="5" t="s">
        <v>30</v>
      </c>
      <c r="D4882" s="5" t="s">
        <v>150</v>
      </c>
      <c r="E4882" s="5">
        <v>3</v>
      </c>
      <c r="F4882" s="5" cm="1">
        <f t="array" ref="F4882">_xlfn.XLOOKUP(SALES!$D4882,TRIM(Table5[PRODUCTS]),Table5[SELLING PRICE])</f>
        <v>9000</v>
      </c>
      <c r="G4882" s="5">
        <f t="shared" si="152"/>
        <v>27000</v>
      </c>
      <c r="H4882" s="6" t="str">
        <f t="shared" si="153"/>
        <v>Jun</v>
      </c>
      <c r="I4882" s="5">
        <f>YEAR(SALES!$A4882)</f>
        <v>2025</v>
      </c>
    </row>
    <row r="4883" spans="1:9" x14ac:dyDescent="0.35">
      <c r="A4883" s="7" t="s">
        <v>1365</v>
      </c>
      <c r="B4883" s="7" t="s">
        <v>1368</v>
      </c>
      <c r="C4883" s="7" t="s">
        <v>30</v>
      </c>
      <c r="D4883" s="7" t="s">
        <v>150</v>
      </c>
      <c r="E4883" s="7">
        <v>11</v>
      </c>
      <c r="F4883" s="7" cm="1">
        <f t="array" ref="F4883">_xlfn.XLOOKUP(SALES!$D4883,TRIM(Table5[PRODUCTS]),Table5[SELLING PRICE])</f>
        <v>9000</v>
      </c>
      <c r="G4883" s="7">
        <f t="shared" si="152"/>
        <v>99000</v>
      </c>
      <c r="H4883" s="6" t="str">
        <f t="shared" si="153"/>
        <v>Jun</v>
      </c>
      <c r="I4883" s="5">
        <f>YEAR(SALES!$A4883)</f>
        <v>2025</v>
      </c>
    </row>
    <row r="4884" spans="1:9" x14ac:dyDescent="0.35">
      <c r="A4884" s="5" t="s">
        <v>1168</v>
      </c>
      <c r="B4884" s="5" t="s">
        <v>1171</v>
      </c>
      <c r="C4884" s="5" t="s">
        <v>30</v>
      </c>
      <c r="D4884" s="5" t="s">
        <v>150</v>
      </c>
      <c r="E4884" s="5">
        <v>1</v>
      </c>
      <c r="F4884" s="5" cm="1">
        <f t="array" ref="F4884">_xlfn.XLOOKUP(SALES!$D4884,TRIM(Table5[PRODUCTS]),Table5[SELLING PRICE])</f>
        <v>9000</v>
      </c>
      <c r="G4884" s="5">
        <f t="shared" si="152"/>
        <v>9000</v>
      </c>
      <c r="H4884" s="6" t="str">
        <f t="shared" si="153"/>
        <v>Jul</v>
      </c>
      <c r="I4884" s="5">
        <f>YEAR(SALES!$A4884)</f>
        <v>2025</v>
      </c>
    </row>
    <row r="4885" spans="1:9" x14ac:dyDescent="0.35">
      <c r="A4885" s="7" t="s">
        <v>1168</v>
      </c>
      <c r="B4885" s="7" t="s">
        <v>1169</v>
      </c>
      <c r="C4885" s="7" t="s">
        <v>30</v>
      </c>
      <c r="D4885" s="7" t="s">
        <v>150</v>
      </c>
      <c r="E4885" s="7">
        <v>7</v>
      </c>
      <c r="F4885" s="7" cm="1">
        <f t="array" ref="F4885">_xlfn.XLOOKUP(SALES!$D4885,TRIM(Table5[PRODUCTS]),Table5[SELLING PRICE])</f>
        <v>9000</v>
      </c>
      <c r="G4885" s="7">
        <f t="shared" si="152"/>
        <v>63000</v>
      </c>
      <c r="H4885" s="6" t="str">
        <f t="shared" si="153"/>
        <v>Jul</v>
      </c>
      <c r="I4885" s="5">
        <f>YEAR(SALES!$A4885)</f>
        <v>2025</v>
      </c>
    </row>
    <row r="4886" spans="1:9" x14ac:dyDescent="0.35">
      <c r="A4886" s="5" t="s">
        <v>1162</v>
      </c>
      <c r="B4886" s="5" t="s">
        <v>1164</v>
      </c>
      <c r="C4886" s="5" t="s">
        <v>30</v>
      </c>
      <c r="D4886" s="5" t="s">
        <v>150</v>
      </c>
      <c r="E4886" s="5">
        <v>14</v>
      </c>
      <c r="F4886" s="5" cm="1">
        <f t="array" ref="F4886">_xlfn.XLOOKUP(SALES!$D4886,TRIM(Table5[PRODUCTS]),Table5[SELLING PRICE])</f>
        <v>9000</v>
      </c>
      <c r="G4886" s="5">
        <f t="shared" si="152"/>
        <v>126000</v>
      </c>
      <c r="H4886" s="6" t="str">
        <f t="shared" si="153"/>
        <v>Jul</v>
      </c>
      <c r="I4886" s="5">
        <f>YEAR(SALES!$A4886)</f>
        <v>2025</v>
      </c>
    </row>
    <row r="4887" spans="1:9" x14ac:dyDescent="0.35">
      <c r="A4887" s="7" t="s">
        <v>1024</v>
      </c>
      <c r="B4887" s="7" t="s">
        <v>1027</v>
      </c>
      <c r="C4887" s="7" t="s">
        <v>30</v>
      </c>
      <c r="D4887" s="7" t="s">
        <v>150</v>
      </c>
      <c r="E4887" s="7">
        <v>7</v>
      </c>
      <c r="F4887" s="7" cm="1">
        <f t="array" ref="F4887">_xlfn.XLOOKUP(SALES!$D4887,TRIM(Table5[PRODUCTS]),Table5[SELLING PRICE])</f>
        <v>9000</v>
      </c>
      <c r="G4887" s="7">
        <f t="shared" si="152"/>
        <v>63000</v>
      </c>
      <c r="H4887" s="6" t="str">
        <f t="shared" si="153"/>
        <v>Aug</v>
      </c>
      <c r="I4887" s="7">
        <f>YEAR(SALES!$A4887)</f>
        <v>2025</v>
      </c>
    </row>
    <row r="4888" spans="1:9" x14ac:dyDescent="0.35">
      <c r="A4888" s="5" t="s">
        <v>1005</v>
      </c>
      <c r="B4888" s="5" t="s">
        <v>1011</v>
      </c>
      <c r="C4888" s="5" t="s">
        <v>30</v>
      </c>
      <c r="D4888" s="5" t="s">
        <v>150</v>
      </c>
      <c r="E4888" s="5">
        <v>1</v>
      </c>
      <c r="F4888" s="5" cm="1">
        <f t="array" ref="F4888">_xlfn.XLOOKUP(SALES!$D4888,TRIM(Table5[PRODUCTS]),Table5[SELLING PRICE])</f>
        <v>9000</v>
      </c>
      <c r="G4888" s="5">
        <f t="shared" si="152"/>
        <v>9000</v>
      </c>
      <c r="H4888" s="6" t="str">
        <f t="shared" si="153"/>
        <v>Aug</v>
      </c>
      <c r="I4888" s="5">
        <f>YEAR(SALES!$A4888)</f>
        <v>2025</v>
      </c>
    </row>
    <row r="4889" spans="1:9" x14ac:dyDescent="0.35">
      <c r="A4889" s="7" t="s">
        <v>999</v>
      </c>
      <c r="B4889" s="7" t="s">
        <v>998</v>
      </c>
      <c r="C4889" s="7" t="s">
        <v>30</v>
      </c>
      <c r="D4889" s="7" t="s">
        <v>150</v>
      </c>
      <c r="E4889" s="7">
        <v>9</v>
      </c>
      <c r="F4889" s="7" cm="1">
        <f t="array" ref="F4889">_xlfn.XLOOKUP(SALES!$D4889,TRIM(Table5[PRODUCTS]),Table5[SELLING PRICE])</f>
        <v>9000</v>
      </c>
      <c r="G4889" s="7">
        <f t="shared" si="152"/>
        <v>81000</v>
      </c>
      <c r="H4889" s="6" t="str">
        <f t="shared" si="153"/>
        <v>Aug</v>
      </c>
      <c r="I4889" s="5">
        <f>YEAR(SALES!$A4889)</f>
        <v>2025</v>
      </c>
    </row>
    <row r="4890" spans="1:9" x14ac:dyDescent="0.35">
      <c r="A4890" s="5" t="s">
        <v>963</v>
      </c>
      <c r="B4890" s="5" t="s">
        <v>968</v>
      </c>
      <c r="C4890" s="5" t="s">
        <v>30</v>
      </c>
      <c r="D4890" s="5" t="s">
        <v>150</v>
      </c>
      <c r="E4890" s="5">
        <v>10</v>
      </c>
      <c r="F4890" s="5" cm="1">
        <f t="array" ref="F4890">_xlfn.XLOOKUP(SALES!$D4890,TRIM(Table5[PRODUCTS]),Table5[SELLING PRICE])</f>
        <v>9000</v>
      </c>
      <c r="G4890" s="5">
        <f t="shared" si="152"/>
        <v>90000</v>
      </c>
      <c r="H4890" s="6" t="str">
        <f t="shared" si="153"/>
        <v>Aug</v>
      </c>
      <c r="I4890" s="5">
        <f>YEAR(SALES!$A4890)</f>
        <v>2025</v>
      </c>
    </row>
    <row r="4891" spans="1:9" x14ac:dyDescent="0.35">
      <c r="A4891" s="7" t="s">
        <v>926</v>
      </c>
      <c r="B4891" s="7" t="s">
        <v>935</v>
      </c>
      <c r="C4891" s="7" t="s">
        <v>30</v>
      </c>
      <c r="D4891" s="7" t="s">
        <v>150</v>
      </c>
      <c r="E4891" s="7">
        <v>10</v>
      </c>
      <c r="F4891" s="7" cm="1">
        <f t="array" ref="F4891">_xlfn.XLOOKUP(SALES!$D4891,TRIM(Table5[PRODUCTS]),Table5[SELLING PRICE])</f>
        <v>9000</v>
      </c>
      <c r="G4891" s="7">
        <f t="shared" si="152"/>
        <v>90000</v>
      </c>
      <c r="H4891" s="6" t="str">
        <f t="shared" si="153"/>
        <v>Aug</v>
      </c>
      <c r="I4891" s="5">
        <f>YEAR(SALES!$A4891)</f>
        <v>2025</v>
      </c>
    </row>
    <row r="4892" spans="1:9" x14ac:dyDescent="0.35">
      <c r="A4892" s="5" t="s">
        <v>898</v>
      </c>
      <c r="B4892" s="5" t="s">
        <v>903</v>
      </c>
      <c r="C4892" s="5" t="s">
        <v>30</v>
      </c>
      <c r="D4892" s="5" t="s">
        <v>150</v>
      </c>
      <c r="E4892" s="5">
        <v>5</v>
      </c>
      <c r="F4892" s="5" cm="1">
        <f t="array" ref="F4892">_xlfn.XLOOKUP(SALES!$D4892,TRIM(Table5[PRODUCTS]),Table5[SELLING PRICE])</f>
        <v>9000</v>
      </c>
      <c r="G4892" s="5">
        <f t="shared" si="152"/>
        <v>45000</v>
      </c>
      <c r="H4892" s="6" t="str">
        <f t="shared" si="153"/>
        <v>Aug</v>
      </c>
      <c r="I4892" s="5">
        <f>YEAR(SALES!$A4892)</f>
        <v>2025</v>
      </c>
    </row>
    <row r="4893" spans="1:9" x14ac:dyDescent="0.35">
      <c r="A4893" s="7" t="s">
        <v>836</v>
      </c>
      <c r="B4893" s="7" t="s">
        <v>835</v>
      </c>
      <c r="C4893" s="7" t="s">
        <v>30</v>
      </c>
      <c r="D4893" s="7" t="s">
        <v>150</v>
      </c>
      <c r="E4893" s="7">
        <v>12</v>
      </c>
      <c r="F4893" s="7" cm="1">
        <f t="array" ref="F4893">_xlfn.XLOOKUP(SALES!$D4893,TRIM(Table5[PRODUCTS]),Table5[SELLING PRICE])</f>
        <v>9000</v>
      </c>
      <c r="G4893" s="7">
        <f t="shared" si="152"/>
        <v>108000</v>
      </c>
      <c r="H4893" s="6" t="str">
        <f t="shared" si="153"/>
        <v>Sept</v>
      </c>
      <c r="I4893" s="7">
        <f>YEAR(SALES!$A4893)</f>
        <v>2025</v>
      </c>
    </row>
    <row r="4894" spans="1:9" x14ac:dyDescent="0.35">
      <c r="A4894" s="5" t="s">
        <v>765</v>
      </c>
      <c r="B4894" s="5" t="s">
        <v>768</v>
      </c>
      <c r="C4894" s="5" t="s">
        <v>30</v>
      </c>
      <c r="D4894" s="5" t="s">
        <v>150</v>
      </c>
      <c r="E4894" s="5">
        <v>5</v>
      </c>
      <c r="F4894" s="5" cm="1">
        <f t="array" ref="F4894">_xlfn.XLOOKUP(SALES!$D4894,TRIM(Table5[PRODUCTS]),Table5[SELLING PRICE])</f>
        <v>9000</v>
      </c>
      <c r="G4894" s="5">
        <f t="shared" si="152"/>
        <v>45000</v>
      </c>
      <c r="H4894" s="6" t="str">
        <f t="shared" si="153"/>
        <v>Sept</v>
      </c>
      <c r="I4894" s="5">
        <f>YEAR(SALES!$A4894)</f>
        <v>2025</v>
      </c>
    </row>
    <row r="4895" spans="1:9" x14ac:dyDescent="0.35">
      <c r="A4895" s="7" t="s">
        <v>696</v>
      </c>
      <c r="B4895" s="7" t="s">
        <v>701</v>
      </c>
      <c r="C4895" s="7" t="s">
        <v>30</v>
      </c>
      <c r="D4895" s="7" t="s">
        <v>150</v>
      </c>
      <c r="E4895" s="7">
        <v>7</v>
      </c>
      <c r="F4895" s="7" cm="1">
        <f t="array" ref="F4895">_xlfn.XLOOKUP(SALES!$D4895,TRIM(Table5[PRODUCTS]),Table5[SELLING PRICE])</f>
        <v>9000</v>
      </c>
      <c r="G4895" s="7">
        <f t="shared" si="152"/>
        <v>63000</v>
      </c>
      <c r="H4895" s="6" t="str">
        <f t="shared" si="153"/>
        <v>Sept</v>
      </c>
      <c r="I4895" s="5">
        <f>YEAR(SALES!$A4895)</f>
        <v>2025</v>
      </c>
    </row>
    <row r="4896" spans="1:9" x14ac:dyDescent="0.35">
      <c r="A4896" s="5" t="s">
        <v>619</v>
      </c>
      <c r="B4896" s="5" t="s">
        <v>621</v>
      </c>
      <c r="C4896" s="5" t="s">
        <v>30</v>
      </c>
      <c r="D4896" s="5" t="s">
        <v>150</v>
      </c>
      <c r="E4896" s="5">
        <v>4</v>
      </c>
      <c r="F4896" s="5" cm="1">
        <f t="array" ref="F4896">_xlfn.XLOOKUP(SALES!$D4896,TRIM(Table5[PRODUCTS]),Table5[SELLING PRICE])</f>
        <v>9000</v>
      </c>
      <c r="G4896" s="5">
        <f t="shared" si="152"/>
        <v>36000</v>
      </c>
      <c r="H4896" s="6" t="str">
        <f t="shared" si="153"/>
        <v>Oct</v>
      </c>
      <c r="I4896" s="5">
        <f>YEAR(SALES!$A4896)</f>
        <v>2025</v>
      </c>
    </row>
    <row r="4897" spans="1:9" x14ac:dyDescent="0.35">
      <c r="A4897" s="7" t="s">
        <v>449</v>
      </c>
      <c r="B4897" s="7" t="s">
        <v>450</v>
      </c>
      <c r="C4897" s="7" t="s">
        <v>30</v>
      </c>
      <c r="D4897" s="7" t="s">
        <v>150</v>
      </c>
      <c r="E4897" s="7">
        <v>12</v>
      </c>
      <c r="F4897" s="7" cm="1">
        <f t="array" ref="F4897">_xlfn.XLOOKUP(SALES!$D4897,TRIM(Table5[PRODUCTS]),Table5[SELLING PRICE])</f>
        <v>9000</v>
      </c>
      <c r="G4897" s="7">
        <f t="shared" si="152"/>
        <v>108000</v>
      </c>
      <c r="H4897" s="6" t="str">
        <f t="shared" si="153"/>
        <v>Nov</v>
      </c>
      <c r="I4897" s="5">
        <f>YEAR(SALES!$A4897)</f>
        <v>2025</v>
      </c>
    </row>
    <row r="4898" spans="1:9" x14ac:dyDescent="0.35">
      <c r="A4898" s="5" t="s">
        <v>391</v>
      </c>
      <c r="B4898" s="5" t="s">
        <v>394</v>
      </c>
      <c r="C4898" s="5" t="s">
        <v>30</v>
      </c>
      <c r="D4898" s="5" t="s">
        <v>150</v>
      </c>
      <c r="E4898" s="5">
        <v>12</v>
      </c>
      <c r="F4898" s="5" cm="1">
        <f t="array" ref="F4898">_xlfn.XLOOKUP(SALES!$D4898,TRIM(Table5[PRODUCTS]),Table5[SELLING PRICE])</f>
        <v>9000</v>
      </c>
      <c r="G4898" s="5">
        <f t="shared" si="152"/>
        <v>108000</v>
      </c>
      <c r="H4898" s="6" t="str">
        <f t="shared" si="153"/>
        <v>Nov</v>
      </c>
      <c r="I4898" s="5">
        <f>YEAR(SALES!$A4898)</f>
        <v>2025</v>
      </c>
    </row>
    <row r="4899" spans="1:9" x14ac:dyDescent="0.35">
      <c r="A4899" s="7" t="s">
        <v>168</v>
      </c>
      <c r="B4899" s="7" t="s">
        <v>169</v>
      </c>
      <c r="C4899" s="7" t="s">
        <v>30</v>
      </c>
      <c r="D4899" s="7" t="s">
        <v>150</v>
      </c>
      <c r="E4899" s="7">
        <v>12</v>
      </c>
      <c r="F4899" s="7" cm="1">
        <f t="array" ref="F4899">_xlfn.XLOOKUP(SALES!$D4899,TRIM(Table5[PRODUCTS]),Table5[SELLING PRICE])</f>
        <v>9000</v>
      </c>
      <c r="G4899" s="7">
        <f t="shared" si="152"/>
        <v>108000</v>
      </c>
      <c r="H4899" s="6" t="str">
        <f t="shared" si="153"/>
        <v>Dec</v>
      </c>
      <c r="I4899" s="7">
        <f>YEAR(SALES!$A4899)</f>
        <v>2025</v>
      </c>
    </row>
    <row r="4900" spans="1:9" x14ac:dyDescent="0.35">
      <c r="A4900" s="5" t="s">
        <v>145</v>
      </c>
      <c r="B4900" s="5" t="s">
        <v>151</v>
      </c>
      <c r="C4900" s="5" t="s">
        <v>30</v>
      </c>
      <c r="D4900" s="5" t="s">
        <v>150</v>
      </c>
      <c r="E4900" s="5">
        <v>6</v>
      </c>
      <c r="F4900" s="5" cm="1">
        <f t="array" ref="F4900">_xlfn.XLOOKUP(SALES!$D4900,TRIM(Table5[PRODUCTS]),Table5[SELLING PRICE])</f>
        <v>9000</v>
      </c>
      <c r="G4900" s="5">
        <f t="shared" si="152"/>
        <v>54000</v>
      </c>
      <c r="H4900" s="6" t="str">
        <f t="shared" si="153"/>
        <v>Dec</v>
      </c>
      <c r="I4900" s="5">
        <f>YEAR(SALES!$A4900)</f>
        <v>2025</v>
      </c>
    </row>
    <row r="4901" spans="1:9" x14ac:dyDescent="0.35">
      <c r="A4901" s="7" t="s">
        <v>7136</v>
      </c>
      <c r="B4901" s="7" t="s">
        <v>7139</v>
      </c>
      <c r="C4901" s="7" t="s">
        <v>37</v>
      </c>
      <c r="D4901" s="7" t="s">
        <v>64</v>
      </c>
      <c r="E4901" s="7">
        <v>3</v>
      </c>
      <c r="F4901" s="7" cm="1">
        <f t="array" ref="F4901">_xlfn.XLOOKUP(SALES!$D4901,TRIM(Table5[PRODUCTS]),Table5[SELLING PRICE])</f>
        <v>145000</v>
      </c>
      <c r="G4901" s="7">
        <f t="shared" si="152"/>
        <v>435000</v>
      </c>
      <c r="H4901" s="6" t="str">
        <f t="shared" si="153"/>
        <v>Jan</v>
      </c>
      <c r="I4901" s="5">
        <f>YEAR(SALES!$A4901)</f>
        <v>2023</v>
      </c>
    </row>
    <row r="4902" spans="1:9" x14ac:dyDescent="0.35">
      <c r="A4902" s="5" t="s">
        <v>7127</v>
      </c>
      <c r="B4902" s="5" t="s">
        <v>7133</v>
      </c>
      <c r="C4902" s="5" t="s">
        <v>37</v>
      </c>
      <c r="D4902" s="5" t="s">
        <v>64</v>
      </c>
      <c r="E4902" s="5">
        <v>12</v>
      </c>
      <c r="F4902" s="5" cm="1">
        <f t="array" ref="F4902">_xlfn.XLOOKUP(SALES!$D4902,TRIM(Table5[PRODUCTS]),Table5[SELLING PRICE])</f>
        <v>145000</v>
      </c>
      <c r="G4902" s="5">
        <f t="shared" si="152"/>
        <v>1740000</v>
      </c>
      <c r="H4902" s="6" t="str">
        <f t="shared" si="153"/>
        <v>Jan</v>
      </c>
      <c r="I4902" s="5">
        <f>YEAR(SALES!$A4902)</f>
        <v>2023</v>
      </c>
    </row>
    <row r="4903" spans="1:9" x14ac:dyDescent="0.35">
      <c r="A4903" s="7" t="s">
        <v>7108</v>
      </c>
      <c r="B4903" s="7" t="s">
        <v>7112</v>
      </c>
      <c r="C4903" s="7" t="s">
        <v>37</v>
      </c>
      <c r="D4903" s="7" t="s">
        <v>64</v>
      </c>
      <c r="E4903" s="7">
        <v>4</v>
      </c>
      <c r="F4903" s="7" cm="1">
        <f t="array" ref="F4903">_xlfn.XLOOKUP(SALES!$D4903,TRIM(Table5[PRODUCTS]),Table5[SELLING PRICE])</f>
        <v>145000</v>
      </c>
      <c r="G4903" s="7">
        <f t="shared" si="152"/>
        <v>580000</v>
      </c>
      <c r="H4903" s="6" t="str">
        <f t="shared" si="153"/>
        <v>Jan</v>
      </c>
      <c r="I4903" s="5">
        <f>YEAR(SALES!$A4903)</f>
        <v>2023</v>
      </c>
    </row>
    <row r="4904" spans="1:9" x14ac:dyDescent="0.35">
      <c r="A4904" s="5" t="s">
        <v>7090</v>
      </c>
      <c r="B4904" s="5" t="s">
        <v>7092</v>
      </c>
      <c r="C4904" s="5" t="s">
        <v>37</v>
      </c>
      <c r="D4904" s="5" t="s">
        <v>64</v>
      </c>
      <c r="E4904" s="5">
        <v>1</v>
      </c>
      <c r="F4904" s="5" cm="1">
        <f t="array" ref="F4904">_xlfn.XLOOKUP(SALES!$D4904,TRIM(Table5[PRODUCTS]),Table5[SELLING PRICE])</f>
        <v>145000</v>
      </c>
      <c r="G4904" s="5">
        <f t="shared" si="152"/>
        <v>145000</v>
      </c>
      <c r="H4904" s="6" t="str">
        <f t="shared" si="153"/>
        <v>Jan</v>
      </c>
      <c r="I4904" s="5">
        <f>YEAR(SALES!$A4904)</f>
        <v>2023</v>
      </c>
    </row>
    <row r="4905" spans="1:9" x14ac:dyDescent="0.35">
      <c r="A4905" s="7" t="s">
        <v>7054</v>
      </c>
      <c r="B4905" s="7" t="s">
        <v>7061</v>
      </c>
      <c r="C4905" s="7" t="s">
        <v>37</v>
      </c>
      <c r="D4905" s="7" t="s">
        <v>64</v>
      </c>
      <c r="E4905" s="7">
        <v>7</v>
      </c>
      <c r="F4905" s="7" cm="1">
        <f t="array" ref="F4905">_xlfn.XLOOKUP(SALES!$D4905,TRIM(Table5[PRODUCTS]),Table5[SELLING PRICE])</f>
        <v>145000</v>
      </c>
      <c r="G4905" s="7">
        <f t="shared" si="152"/>
        <v>1015000</v>
      </c>
      <c r="H4905" s="6" t="str">
        <f t="shared" si="153"/>
        <v>Jan</v>
      </c>
      <c r="I4905" s="7">
        <f>YEAR(SALES!$A4905)</f>
        <v>2023</v>
      </c>
    </row>
    <row r="4906" spans="1:9" x14ac:dyDescent="0.35">
      <c r="A4906" s="5" t="s">
        <v>7045</v>
      </c>
      <c r="B4906" s="5" t="s">
        <v>7048</v>
      </c>
      <c r="C4906" s="5" t="s">
        <v>37</v>
      </c>
      <c r="D4906" s="5" t="s">
        <v>64</v>
      </c>
      <c r="E4906" s="5">
        <v>6</v>
      </c>
      <c r="F4906" s="5" cm="1">
        <f t="array" ref="F4906">_xlfn.XLOOKUP(SALES!$D4906,TRIM(Table5[PRODUCTS]),Table5[SELLING PRICE])</f>
        <v>145000</v>
      </c>
      <c r="G4906" s="5">
        <f t="shared" si="152"/>
        <v>870000</v>
      </c>
      <c r="H4906" s="6" t="str">
        <f t="shared" si="153"/>
        <v>Jan</v>
      </c>
      <c r="I4906" s="5">
        <f>YEAR(SALES!$A4906)</f>
        <v>2023</v>
      </c>
    </row>
    <row r="4907" spans="1:9" x14ac:dyDescent="0.35">
      <c r="A4907" s="7" t="s">
        <v>6980</v>
      </c>
      <c r="B4907" s="7" t="s">
        <v>6982</v>
      </c>
      <c r="C4907" s="7" t="s">
        <v>37</v>
      </c>
      <c r="D4907" s="7" t="s">
        <v>64</v>
      </c>
      <c r="E4907" s="7">
        <v>1</v>
      </c>
      <c r="F4907" s="7" cm="1">
        <f t="array" ref="F4907">_xlfn.XLOOKUP(SALES!$D4907,TRIM(Table5[PRODUCTS]),Table5[SELLING PRICE])</f>
        <v>145000</v>
      </c>
      <c r="G4907" s="7">
        <f t="shared" si="152"/>
        <v>145000</v>
      </c>
      <c r="H4907" s="6" t="str">
        <f t="shared" si="153"/>
        <v>Jan</v>
      </c>
      <c r="I4907" s="5">
        <f>YEAR(SALES!$A4907)</f>
        <v>2023</v>
      </c>
    </row>
    <row r="4908" spans="1:9" x14ac:dyDescent="0.35">
      <c r="A4908" s="5" t="s">
        <v>6920</v>
      </c>
      <c r="B4908" s="5" t="s">
        <v>6923</v>
      </c>
      <c r="C4908" s="5" t="s">
        <v>37</v>
      </c>
      <c r="D4908" s="5" t="s">
        <v>64</v>
      </c>
      <c r="E4908" s="5">
        <v>12</v>
      </c>
      <c r="F4908" s="5" cm="1">
        <f t="array" ref="F4908">_xlfn.XLOOKUP(SALES!$D4908,TRIM(Table5[PRODUCTS]),Table5[SELLING PRICE])</f>
        <v>145000</v>
      </c>
      <c r="G4908" s="5">
        <f t="shared" si="152"/>
        <v>1740000</v>
      </c>
      <c r="H4908" s="6" t="str">
        <f t="shared" si="153"/>
        <v>Feb</v>
      </c>
      <c r="I4908" s="5">
        <f>YEAR(SALES!$A4908)</f>
        <v>2023</v>
      </c>
    </row>
    <row r="4909" spans="1:9" x14ac:dyDescent="0.35">
      <c r="A4909" s="7" t="s">
        <v>6893</v>
      </c>
      <c r="B4909" s="7" t="s">
        <v>6895</v>
      </c>
      <c r="C4909" s="7" t="s">
        <v>37</v>
      </c>
      <c r="D4909" s="7" t="s">
        <v>64</v>
      </c>
      <c r="E4909" s="7">
        <v>12</v>
      </c>
      <c r="F4909" s="7" cm="1">
        <f t="array" ref="F4909">_xlfn.XLOOKUP(SALES!$D4909,TRIM(Table5[PRODUCTS]),Table5[SELLING PRICE])</f>
        <v>145000</v>
      </c>
      <c r="G4909" s="7">
        <f t="shared" si="152"/>
        <v>1740000</v>
      </c>
      <c r="H4909" s="6" t="str">
        <f t="shared" si="153"/>
        <v>Feb</v>
      </c>
      <c r="I4909" s="5">
        <f>YEAR(SALES!$A4909)</f>
        <v>2023</v>
      </c>
    </row>
    <row r="4910" spans="1:9" x14ac:dyDescent="0.35">
      <c r="A4910" s="5" t="s">
        <v>6816</v>
      </c>
      <c r="B4910" s="5" t="s">
        <v>6820</v>
      </c>
      <c r="C4910" s="5" t="s">
        <v>37</v>
      </c>
      <c r="D4910" s="5" t="s">
        <v>64</v>
      </c>
      <c r="E4910" s="5">
        <v>3</v>
      </c>
      <c r="F4910" s="5" cm="1">
        <f t="array" ref="F4910">_xlfn.XLOOKUP(SALES!$D4910,TRIM(Table5[PRODUCTS]),Table5[SELLING PRICE])</f>
        <v>145000</v>
      </c>
      <c r="G4910" s="5">
        <f t="shared" si="152"/>
        <v>435000</v>
      </c>
      <c r="H4910" s="6" t="str">
        <f t="shared" si="153"/>
        <v>Feb</v>
      </c>
      <c r="I4910" s="5">
        <f>YEAR(SALES!$A4910)</f>
        <v>2023</v>
      </c>
    </row>
    <row r="4911" spans="1:9" x14ac:dyDescent="0.35">
      <c r="A4911" s="7" t="s">
        <v>6774</v>
      </c>
      <c r="B4911" s="7" t="s">
        <v>6779</v>
      </c>
      <c r="C4911" s="7" t="s">
        <v>37</v>
      </c>
      <c r="D4911" s="7" t="s">
        <v>64</v>
      </c>
      <c r="E4911" s="7">
        <v>1</v>
      </c>
      <c r="F4911" s="7" cm="1">
        <f t="array" ref="F4911">_xlfn.XLOOKUP(SALES!$D4911,TRIM(Table5[PRODUCTS]),Table5[SELLING PRICE])</f>
        <v>145000</v>
      </c>
      <c r="G4911" s="7">
        <f t="shared" si="152"/>
        <v>145000</v>
      </c>
      <c r="H4911" s="6" t="str">
        <f t="shared" si="153"/>
        <v>Feb</v>
      </c>
      <c r="I4911" s="7">
        <f>YEAR(SALES!$A4911)</f>
        <v>2023</v>
      </c>
    </row>
    <row r="4912" spans="1:9" x14ac:dyDescent="0.35">
      <c r="A4912" s="5" t="s">
        <v>6734</v>
      </c>
      <c r="B4912" s="5" t="s">
        <v>6733</v>
      </c>
      <c r="C4912" s="5" t="s">
        <v>37</v>
      </c>
      <c r="D4912" s="5" t="s">
        <v>64</v>
      </c>
      <c r="E4912" s="5">
        <v>11</v>
      </c>
      <c r="F4912" s="5" cm="1">
        <f t="array" ref="F4912">_xlfn.XLOOKUP(SALES!$D4912,TRIM(Table5[PRODUCTS]),Table5[SELLING PRICE])</f>
        <v>145000</v>
      </c>
      <c r="G4912" s="5">
        <f t="shared" si="152"/>
        <v>1595000</v>
      </c>
      <c r="H4912" s="6" t="str">
        <f t="shared" si="153"/>
        <v>Mar</v>
      </c>
      <c r="I4912" s="5">
        <f>YEAR(SALES!$A4912)</f>
        <v>2023</v>
      </c>
    </row>
    <row r="4913" spans="1:9" x14ac:dyDescent="0.35">
      <c r="A4913" s="7" t="s">
        <v>6727</v>
      </c>
      <c r="B4913" s="7" t="s">
        <v>6726</v>
      </c>
      <c r="C4913" s="7" t="s">
        <v>37</v>
      </c>
      <c r="D4913" s="7" t="s">
        <v>64</v>
      </c>
      <c r="E4913" s="7">
        <v>7</v>
      </c>
      <c r="F4913" s="7" cm="1">
        <f t="array" ref="F4913">_xlfn.XLOOKUP(SALES!$D4913,TRIM(Table5[PRODUCTS]),Table5[SELLING PRICE])</f>
        <v>145000</v>
      </c>
      <c r="G4913" s="7">
        <f t="shared" si="152"/>
        <v>1015000</v>
      </c>
      <c r="H4913" s="6" t="str">
        <f t="shared" si="153"/>
        <v>Mar</v>
      </c>
      <c r="I4913" s="5">
        <f>YEAR(SALES!$A4913)</f>
        <v>2023</v>
      </c>
    </row>
    <row r="4914" spans="1:9" x14ac:dyDescent="0.35">
      <c r="A4914" s="5" t="s">
        <v>6694</v>
      </c>
      <c r="B4914" s="5" t="s">
        <v>6701</v>
      </c>
      <c r="C4914" s="5" t="s">
        <v>37</v>
      </c>
      <c r="D4914" s="5" t="s">
        <v>64</v>
      </c>
      <c r="E4914" s="5">
        <v>6</v>
      </c>
      <c r="F4914" s="5" cm="1">
        <f t="array" ref="F4914">_xlfn.XLOOKUP(SALES!$D4914,TRIM(Table5[PRODUCTS]),Table5[SELLING PRICE])</f>
        <v>145000</v>
      </c>
      <c r="G4914" s="5">
        <f t="shared" si="152"/>
        <v>870000</v>
      </c>
      <c r="H4914" s="6" t="str">
        <f t="shared" si="153"/>
        <v>Mar</v>
      </c>
      <c r="I4914" s="5">
        <f>YEAR(SALES!$A4914)</f>
        <v>2023</v>
      </c>
    </row>
    <row r="4915" spans="1:9" x14ac:dyDescent="0.35">
      <c r="A4915" s="7" t="s">
        <v>6638</v>
      </c>
      <c r="B4915" s="7" t="s">
        <v>6639</v>
      </c>
      <c r="C4915" s="7" t="s">
        <v>37</v>
      </c>
      <c r="D4915" s="7" t="s">
        <v>64</v>
      </c>
      <c r="E4915" s="7">
        <v>11</v>
      </c>
      <c r="F4915" s="7" cm="1">
        <f t="array" ref="F4915">_xlfn.XLOOKUP(SALES!$D4915,TRIM(Table5[PRODUCTS]),Table5[SELLING PRICE])</f>
        <v>145000</v>
      </c>
      <c r="G4915" s="7">
        <f t="shared" si="152"/>
        <v>1595000</v>
      </c>
      <c r="H4915" s="6" t="str">
        <f t="shared" si="153"/>
        <v>Mar</v>
      </c>
      <c r="I4915" s="5">
        <f>YEAR(SALES!$A4915)</f>
        <v>2023</v>
      </c>
    </row>
    <row r="4916" spans="1:9" x14ac:dyDescent="0.35">
      <c r="A4916" s="5" t="s">
        <v>6608</v>
      </c>
      <c r="B4916" s="5" t="s">
        <v>6613</v>
      </c>
      <c r="C4916" s="5" t="s">
        <v>37</v>
      </c>
      <c r="D4916" s="5" t="s">
        <v>64</v>
      </c>
      <c r="E4916" s="5">
        <v>13</v>
      </c>
      <c r="F4916" s="5" cm="1">
        <f t="array" ref="F4916">_xlfn.XLOOKUP(SALES!$D4916,TRIM(Table5[PRODUCTS]),Table5[SELLING PRICE])</f>
        <v>145000</v>
      </c>
      <c r="G4916" s="5">
        <f t="shared" si="152"/>
        <v>1885000</v>
      </c>
      <c r="H4916" s="6" t="str">
        <f t="shared" si="153"/>
        <v>Mar</v>
      </c>
      <c r="I4916" s="5">
        <f>YEAR(SALES!$A4916)</f>
        <v>2023</v>
      </c>
    </row>
    <row r="4917" spans="1:9" x14ac:dyDescent="0.35">
      <c r="A4917" s="7" t="s">
        <v>6580</v>
      </c>
      <c r="B4917" s="7" t="s">
        <v>6582</v>
      </c>
      <c r="C4917" s="7" t="s">
        <v>37</v>
      </c>
      <c r="D4917" s="7" t="s">
        <v>64</v>
      </c>
      <c r="E4917" s="7">
        <v>14</v>
      </c>
      <c r="F4917" s="7" cm="1">
        <f t="array" ref="F4917">_xlfn.XLOOKUP(SALES!$D4917,TRIM(Table5[PRODUCTS]),Table5[SELLING PRICE])</f>
        <v>145000</v>
      </c>
      <c r="G4917" s="7">
        <f t="shared" si="152"/>
        <v>2030000</v>
      </c>
      <c r="H4917" s="6" t="str">
        <f t="shared" si="153"/>
        <v>Mar</v>
      </c>
      <c r="I4917" s="7">
        <f>YEAR(SALES!$A4917)</f>
        <v>2023</v>
      </c>
    </row>
    <row r="4918" spans="1:9" x14ac:dyDescent="0.35">
      <c r="A4918" s="5" t="s">
        <v>6473</v>
      </c>
      <c r="B4918" s="5" t="s">
        <v>6482</v>
      </c>
      <c r="C4918" s="5" t="s">
        <v>37</v>
      </c>
      <c r="D4918" s="5" t="s">
        <v>64</v>
      </c>
      <c r="E4918" s="5">
        <v>10</v>
      </c>
      <c r="F4918" s="5" cm="1">
        <f t="array" ref="F4918">_xlfn.XLOOKUP(SALES!$D4918,TRIM(Table5[PRODUCTS]),Table5[SELLING PRICE])</f>
        <v>145000</v>
      </c>
      <c r="G4918" s="5">
        <f t="shared" si="152"/>
        <v>1450000</v>
      </c>
      <c r="H4918" s="6" t="str">
        <f t="shared" si="153"/>
        <v>Apr</v>
      </c>
      <c r="I4918" s="5">
        <f>YEAR(SALES!$A4918)</f>
        <v>2023</v>
      </c>
    </row>
    <row r="4919" spans="1:9" x14ac:dyDescent="0.35">
      <c r="A4919" s="7" t="s">
        <v>6442</v>
      </c>
      <c r="B4919" s="7" t="s">
        <v>6446</v>
      </c>
      <c r="C4919" s="7" t="s">
        <v>37</v>
      </c>
      <c r="D4919" s="7" t="s">
        <v>64</v>
      </c>
      <c r="E4919" s="7">
        <v>8</v>
      </c>
      <c r="F4919" s="7" cm="1">
        <f t="array" ref="F4919">_xlfn.XLOOKUP(SALES!$D4919,TRIM(Table5[PRODUCTS]),Table5[SELLING PRICE])</f>
        <v>145000</v>
      </c>
      <c r="G4919" s="7">
        <f t="shared" si="152"/>
        <v>1160000</v>
      </c>
      <c r="H4919" s="6" t="str">
        <f t="shared" si="153"/>
        <v>Apr</v>
      </c>
      <c r="I4919" s="5">
        <f>YEAR(SALES!$A4919)</f>
        <v>2023</v>
      </c>
    </row>
    <row r="4920" spans="1:9" x14ac:dyDescent="0.35">
      <c r="A4920" s="5" t="s">
        <v>6433</v>
      </c>
      <c r="B4920" s="5" t="s">
        <v>6438</v>
      </c>
      <c r="C4920" s="5" t="s">
        <v>37</v>
      </c>
      <c r="D4920" s="5" t="s">
        <v>64</v>
      </c>
      <c r="E4920" s="5">
        <v>1</v>
      </c>
      <c r="F4920" s="5" cm="1">
        <f t="array" ref="F4920">_xlfn.XLOOKUP(SALES!$D4920,TRIM(Table5[PRODUCTS]),Table5[SELLING PRICE])</f>
        <v>145000</v>
      </c>
      <c r="G4920" s="5">
        <f t="shared" si="152"/>
        <v>145000</v>
      </c>
      <c r="H4920" s="6" t="str">
        <f t="shared" si="153"/>
        <v>Apr</v>
      </c>
      <c r="I4920" s="5">
        <f>YEAR(SALES!$A4920)</f>
        <v>2023</v>
      </c>
    </row>
    <row r="4921" spans="1:9" x14ac:dyDescent="0.35">
      <c r="A4921" s="7" t="s">
        <v>6403</v>
      </c>
      <c r="B4921" s="7" t="s">
        <v>6410</v>
      </c>
      <c r="C4921" s="7" t="s">
        <v>37</v>
      </c>
      <c r="D4921" s="7" t="s">
        <v>64</v>
      </c>
      <c r="E4921" s="7">
        <v>2</v>
      </c>
      <c r="F4921" s="7" cm="1">
        <f t="array" ref="F4921">_xlfn.XLOOKUP(SALES!$D4921,TRIM(Table5[PRODUCTS]),Table5[SELLING PRICE])</f>
        <v>145000</v>
      </c>
      <c r="G4921" s="7">
        <f t="shared" si="152"/>
        <v>290000</v>
      </c>
      <c r="H4921" s="6" t="str">
        <f t="shared" si="153"/>
        <v>Apr</v>
      </c>
      <c r="I4921" s="5">
        <f>YEAR(SALES!$A4921)</f>
        <v>2023</v>
      </c>
    </row>
    <row r="4922" spans="1:9" x14ac:dyDescent="0.35">
      <c r="A4922" s="5" t="s">
        <v>6396</v>
      </c>
      <c r="B4922" s="5" t="s">
        <v>6400</v>
      </c>
      <c r="C4922" s="5" t="s">
        <v>37</v>
      </c>
      <c r="D4922" s="5" t="s">
        <v>64</v>
      </c>
      <c r="E4922" s="5">
        <v>13</v>
      </c>
      <c r="F4922" s="5" cm="1">
        <f t="array" ref="F4922">_xlfn.XLOOKUP(SALES!$D4922,TRIM(Table5[PRODUCTS]),Table5[SELLING PRICE])</f>
        <v>145000</v>
      </c>
      <c r="G4922" s="5">
        <f t="shared" si="152"/>
        <v>1885000</v>
      </c>
      <c r="H4922" s="6" t="str">
        <f t="shared" si="153"/>
        <v>Apr</v>
      </c>
      <c r="I4922" s="5">
        <f>YEAR(SALES!$A4922)</f>
        <v>2023</v>
      </c>
    </row>
    <row r="4923" spans="1:9" x14ac:dyDescent="0.35">
      <c r="A4923" s="7" t="s">
        <v>6382</v>
      </c>
      <c r="B4923" s="7" t="s">
        <v>6386</v>
      </c>
      <c r="C4923" s="7" t="s">
        <v>37</v>
      </c>
      <c r="D4923" s="7" t="s">
        <v>64</v>
      </c>
      <c r="E4923" s="7">
        <v>8</v>
      </c>
      <c r="F4923" s="7" cm="1">
        <f t="array" ref="F4923">_xlfn.XLOOKUP(SALES!$D4923,TRIM(Table5[PRODUCTS]),Table5[SELLING PRICE])</f>
        <v>145000</v>
      </c>
      <c r="G4923" s="7">
        <f t="shared" si="152"/>
        <v>1160000</v>
      </c>
      <c r="H4923" s="6" t="str">
        <f t="shared" si="153"/>
        <v>Apr</v>
      </c>
      <c r="I4923" s="7">
        <f>YEAR(SALES!$A4923)</f>
        <v>2023</v>
      </c>
    </row>
    <row r="4924" spans="1:9" x14ac:dyDescent="0.35">
      <c r="A4924" s="5" t="s">
        <v>6371</v>
      </c>
      <c r="B4924" s="5" t="s">
        <v>6373</v>
      </c>
      <c r="C4924" s="5" t="s">
        <v>37</v>
      </c>
      <c r="D4924" s="5" t="s">
        <v>64</v>
      </c>
      <c r="E4924" s="5">
        <v>1</v>
      </c>
      <c r="F4924" s="5" cm="1">
        <f t="array" ref="F4924">_xlfn.XLOOKUP(SALES!$D4924,TRIM(Table5[PRODUCTS]),Table5[SELLING PRICE])</f>
        <v>145000</v>
      </c>
      <c r="G4924" s="5">
        <f t="shared" si="152"/>
        <v>145000</v>
      </c>
      <c r="H4924" s="6" t="str">
        <f t="shared" si="153"/>
        <v>Apr</v>
      </c>
      <c r="I4924" s="5">
        <f>YEAR(SALES!$A4924)</f>
        <v>2023</v>
      </c>
    </row>
    <row r="4925" spans="1:9" x14ac:dyDescent="0.35">
      <c r="A4925" s="7" t="s">
        <v>6309</v>
      </c>
      <c r="B4925" s="7" t="s">
        <v>6311</v>
      </c>
      <c r="C4925" s="7" t="s">
        <v>37</v>
      </c>
      <c r="D4925" s="7" t="s">
        <v>64</v>
      </c>
      <c r="E4925" s="7">
        <v>2</v>
      </c>
      <c r="F4925" s="7" cm="1">
        <f t="array" ref="F4925">_xlfn.XLOOKUP(SALES!$D4925,TRIM(Table5[PRODUCTS]),Table5[SELLING PRICE])</f>
        <v>145000</v>
      </c>
      <c r="G4925" s="7">
        <f t="shared" si="152"/>
        <v>290000</v>
      </c>
      <c r="H4925" s="6" t="str">
        <f t="shared" si="153"/>
        <v>May</v>
      </c>
      <c r="I4925" s="5">
        <f>YEAR(SALES!$A4925)</f>
        <v>2023</v>
      </c>
    </row>
    <row r="4926" spans="1:9" x14ac:dyDescent="0.35">
      <c r="A4926" s="5" t="s">
        <v>6297</v>
      </c>
      <c r="B4926" s="5" t="s">
        <v>6299</v>
      </c>
      <c r="C4926" s="5" t="s">
        <v>37</v>
      </c>
      <c r="D4926" s="5" t="s">
        <v>64</v>
      </c>
      <c r="E4926" s="5">
        <v>5</v>
      </c>
      <c r="F4926" s="5" cm="1">
        <f t="array" ref="F4926">_xlfn.XLOOKUP(SALES!$D4926,TRIM(Table5[PRODUCTS]),Table5[SELLING PRICE])</f>
        <v>145000</v>
      </c>
      <c r="G4926" s="5">
        <f t="shared" si="152"/>
        <v>725000</v>
      </c>
      <c r="H4926" s="6" t="str">
        <f t="shared" si="153"/>
        <v>May</v>
      </c>
      <c r="I4926" s="5">
        <f>YEAR(SALES!$A4926)</f>
        <v>2023</v>
      </c>
    </row>
    <row r="4927" spans="1:9" x14ac:dyDescent="0.35">
      <c r="A4927" s="7" t="s">
        <v>6276</v>
      </c>
      <c r="B4927" s="7" t="s">
        <v>6279</v>
      </c>
      <c r="C4927" s="7" t="s">
        <v>37</v>
      </c>
      <c r="D4927" s="7" t="s">
        <v>64</v>
      </c>
      <c r="E4927" s="7">
        <v>3</v>
      </c>
      <c r="F4927" s="7" cm="1">
        <f t="array" ref="F4927">_xlfn.XLOOKUP(SALES!$D4927,TRIM(Table5[PRODUCTS]),Table5[SELLING PRICE])</f>
        <v>145000</v>
      </c>
      <c r="G4927" s="7">
        <f t="shared" si="152"/>
        <v>435000</v>
      </c>
      <c r="H4927" s="6" t="str">
        <f t="shared" si="153"/>
        <v>May</v>
      </c>
      <c r="I4927" s="5">
        <f>YEAR(SALES!$A4927)</f>
        <v>2023</v>
      </c>
    </row>
    <row r="4928" spans="1:9" x14ac:dyDescent="0.35">
      <c r="A4928" s="5" t="s">
        <v>6268</v>
      </c>
      <c r="B4928" s="5" t="s">
        <v>6274</v>
      </c>
      <c r="C4928" s="5" t="s">
        <v>37</v>
      </c>
      <c r="D4928" s="5" t="s">
        <v>64</v>
      </c>
      <c r="E4928" s="5">
        <v>14</v>
      </c>
      <c r="F4928" s="5" cm="1">
        <f t="array" ref="F4928">_xlfn.XLOOKUP(SALES!$D4928,TRIM(Table5[PRODUCTS]),Table5[SELLING PRICE])</f>
        <v>145000</v>
      </c>
      <c r="G4928" s="5">
        <f t="shared" si="152"/>
        <v>2030000</v>
      </c>
      <c r="H4928" s="6" t="str">
        <f t="shared" si="153"/>
        <v>May</v>
      </c>
      <c r="I4928" s="5">
        <f>YEAR(SALES!$A4928)</f>
        <v>2023</v>
      </c>
    </row>
    <row r="4929" spans="1:9" x14ac:dyDescent="0.35">
      <c r="A4929" s="7" t="s">
        <v>6201</v>
      </c>
      <c r="B4929" s="7" t="s">
        <v>6204</v>
      </c>
      <c r="C4929" s="7" t="s">
        <v>37</v>
      </c>
      <c r="D4929" s="7" t="s">
        <v>64</v>
      </c>
      <c r="E4929" s="7">
        <v>7</v>
      </c>
      <c r="F4929" s="7" cm="1">
        <f t="array" ref="F4929">_xlfn.XLOOKUP(SALES!$D4929,TRIM(Table5[PRODUCTS]),Table5[SELLING PRICE])</f>
        <v>145000</v>
      </c>
      <c r="G4929" s="7">
        <f t="shared" si="152"/>
        <v>1015000</v>
      </c>
      <c r="H4929" s="6" t="str">
        <f t="shared" si="153"/>
        <v>May</v>
      </c>
      <c r="I4929" s="7">
        <f>YEAR(SALES!$A4929)</f>
        <v>2023</v>
      </c>
    </row>
    <row r="4930" spans="1:9" x14ac:dyDescent="0.35">
      <c r="A4930" s="5" t="s">
        <v>6177</v>
      </c>
      <c r="B4930" s="5" t="s">
        <v>6179</v>
      </c>
      <c r="C4930" s="5" t="s">
        <v>37</v>
      </c>
      <c r="D4930" s="5" t="s">
        <v>64</v>
      </c>
      <c r="E4930" s="5">
        <v>4</v>
      </c>
      <c r="F4930" s="5" cm="1">
        <f t="array" ref="F4930">_xlfn.XLOOKUP(SALES!$D4930,TRIM(Table5[PRODUCTS]),Table5[SELLING PRICE])</f>
        <v>145000</v>
      </c>
      <c r="G4930" s="5">
        <f t="shared" ref="G4930:G4993" si="154">PRODUCT(E4930:F4930)</f>
        <v>580000</v>
      </c>
      <c r="H4930" s="6" t="str">
        <f t="shared" ref="H4930:H4993" si="155">TEXT(A4930, "mmm")</f>
        <v>May</v>
      </c>
      <c r="I4930" s="5">
        <f>YEAR(SALES!$A4930)</f>
        <v>2023</v>
      </c>
    </row>
    <row r="4931" spans="1:9" x14ac:dyDescent="0.35">
      <c r="A4931" s="7" t="s">
        <v>6127</v>
      </c>
      <c r="B4931" s="7" t="s">
        <v>6129</v>
      </c>
      <c r="C4931" s="7" t="s">
        <v>37</v>
      </c>
      <c r="D4931" s="7" t="s">
        <v>64</v>
      </c>
      <c r="E4931" s="7">
        <v>15</v>
      </c>
      <c r="F4931" s="7" cm="1">
        <f t="array" ref="F4931">_xlfn.XLOOKUP(SALES!$D4931,TRIM(Table5[PRODUCTS]),Table5[SELLING PRICE])</f>
        <v>145000</v>
      </c>
      <c r="G4931" s="7">
        <f t="shared" si="154"/>
        <v>2175000</v>
      </c>
      <c r="H4931" s="6" t="str">
        <f t="shared" si="155"/>
        <v>May</v>
      </c>
      <c r="I4931" s="5">
        <f>YEAR(SALES!$A4931)</f>
        <v>2023</v>
      </c>
    </row>
    <row r="4932" spans="1:9" x14ac:dyDescent="0.35">
      <c r="A4932" s="5" t="s">
        <v>6087</v>
      </c>
      <c r="B4932" s="5" t="s">
        <v>6086</v>
      </c>
      <c r="C4932" s="5" t="s">
        <v>37</v>
      </c>
      <c r="D4932" s="5" t="s">
        <v>64</v>
      </c>
      <c r="E4932" s="5">
        <v>8</v>
      </c>
      <c r="F4932" s="5" cm="1">
        <f t="array" ref="F4932">_xlfn.XLOOKUP(SALES!$D4932,TRIM(Table5[PRODUCTS]),Table5[SELLING PRICE])</f>
        <v>145000</v>
      </c>
      <c r="G4932" s="5">
        <f t="shared" si="154"/>
        <v>1160000</v>
      </c>
      <c r="H4932" s="6" t="str">
        <f t="shared" si="155"/>
        <v>Jun</v>
      </c>
      <c r="I4932" s="5">
        <f>YEAR(SALES!$A4932)</f>
        <v>2023</v>
      </c>
    </row>
    <row r="4933" spans="1:9" x14ac:dyDescent="0.35">
      <c r="A4933" s="7" t="s">
        <v>5960</v>
      </c>
      <c r="B4933" s="7" t="s">
        <v>5963</v>
      </c>
      <c r="C4933" s="7" t="s">
        <v>37</v>
      </c>
      <c r="D4933" s="7" t="s">
        <v>64</v>
      </c>
      <c r="E4933" s="7">
        <v>8</v>
      </c>
      <c r="F4933" s="7" cm="1">
        <f t="array" ref="F4933">_xlfn.XLOOKUP(SALES!$D4933,TRIM(Table5[PRODUCTS]),Table5[SELLING PRICE])</f>
        <v>145000</v>
      </c>
      <c r="G4933" s="7">
        <f t="shared" si="154"/>
        <v>1160000</v>
      </c>
      <c r="H4933" s="6" t="str">
        <f t="shared" si="155"/>
        <v>Jun</v>
      </c>
      <c r="I4933" s="5">
        <f>YEAR(SALES!$A4933)</f>
        <v>2023</v>
      </c>
    </row>
    <row r="4934" spans="1:9" x14ac:dyDescent="0.35">
      <c r="A4934" s="5" t="s">
        <v>5928</v>
      </c>
      <c r="B4934" s="5" t="s">
        <v>5931</v>
      </c>
      <c r="C4934" s="5" t="s">
        <v>37</v>
      </c>
      <c r="D4934" s="5" t="s">
        <v>64</v>
      </c>
      <c r="E4934" s="5">
        <v>14</v>
      </c>
      <c r="F4934" s="5" cm="1">
        <f t="array" ref="F4934">_xlfn.XLOOKUP(SALES!$D4934,TRIM(Table5[PRODUCTS]),Table5[SELLING PRICE])</f>
        <v>145000</v>
      </c>
      <c r="G4934" s="5">
        <f t="shared" si="154"/>
        <v>2030000</v>
      </c>
      <c r="H4934" s="6" t="str">
        <f t="shared" si="155"/>
        <v>Jun</v>
      </c>
      <c r="I4934" s="5">
        <f>YEAR(SALES!$A4934)</f>
        <v>2023</v>
      </c>
    </row>
    <row r="4935" spans="1:9" x14ac:dyDescent="0.35">
      <c r="A4935" s="7" t="s">
        <v>5769</v>
      </c>
      <c r="B4935" s="7" t="s">
        <v>5774</v>
      </c>
      <c r="C4935" s="7" t="s">
        <v>37</v>
      </c>
      <c r="D4935" s="7" t="s">
        <v>64</v>
      </c>
      <c r="E4935" s="7">
        <v>10</v>
      </c>
      <c r="F4935" s="7" cm="1">
        <f t="array" ref="F4935">_xlfn.XLOOKUP(SALES!$D4935,TRIM(Table5[PRODUCTS]),Table5[SELLING PRICE])</f>
        <v>145000</v>
      </c>
      <c r="G4935" s="7">
        <f t="shared" si="154"/>
        <v>1450000</v>
      </c>
      <c r="H4935" s="6" t="str">
        <f t="shared" si="155"/>
        <v>Jul</v>
      </c>
      <c r="I4935" s="7">
        <f>YEAR(SALES!$A4935)</f>
        <v>2023</v>
      </c>
    </row>
    <row r="4936" spans="1:9" x14ac:dyDescent="0.35">
      <c r="A4936" s="5" t="s">
        <v>5745</v>
      </c>
      <c r="B4936" s="5" t="s">
        <v>5751</v>
      </c>
      <c r="C4936" s="5" t="s">
        <v>37</v>
      </c>
      <c r="D4936" s="5" t="s">
        <v>64</v>
      </c>
      <c r="E4936" s="5">
        <v>14</v>
      </c>
      <c r="F4936" s="5" cm="1">
        <f t="array" ref="F4936">_xlfn.XLOOKUP(SALES!$D4936,TRIM(Table5[PRODUCTS]),Table5[SELLING PRICE])</f>
        <v>145000</v>
      </c>
      <c r="G4936" s="5">
        <f t="shared" si="154"/>
        <v>2030000</v>
      </c>
      <c r="H4936" s="6" t="str">
        <f t="shared" si="155"/>
        <v>Jul</v>
      </c>
      <c r="I4936" s="5">
        <f>YEAR(SALES!$A4936)</f>
        <v>2023</v>
      </c>
    </row>
    <row r="4937" spans="1:9" x14ac:dyDescent="0.35">
      <c r="A4937" s="7" t="s">
        <v>5728</v>
      </c>
      <c r="B4937" s="7" t="s">
        <v>5731</v>
      </c>
      <c r="C4937" s="7" t="s">
        <v>37</v>
      </c>
      <c r="D4937" s="7" t="s">
        <v>64</v>
      </c>
      <c r="E4937" s="7">
        <v>2</v>
      </c>
      <c r="F4937" s="7" cm="1">
        <f t="array" ref="F4937">_xlfn.XLOOKUP(SALES!$D4937,TRIM(Table5[PRODUCTS]),Table5[SELLING PRICE])</f>
        <v>145000</v>
      </c>
      <c r="G4937" s="7">
        <f t="shared" si="154"/>
        <v>290000</v>
      </c>
      <c r="H4937" s="6" t="str">
        <f t="shared" si="155"/>
        <v>Jul</v>
      </c>
      <c r="I4937" s="5">
        <f>YEAR(SALES!$A4937)</f>
        <v>2023</v>
      </c>
    </row>
    <row r="4938" spans="1:9" x14ac:dyDescent="0.35">
      <c r="A4938" s="5" t="s">
        <v>5728</v>
      </c>
      <c r="B4938" s="5" t="s">
        <v>5727</v>
      </c>
      <c r="C4938" s="5" t="s">
        <v>37</v>
      </c>
      <c r="D4938" s="5" t="s">
        <v>64</v>
      </c>
      <c r="E4938" s="5">
        <v>4</v>
      </c>
      <c r="F4938" s="5" cm="1">
        <f t="array" ref="F4938">_xlfn.XLOOKUP(SALES!$D4938,TRIM(Table5[PRODUCTS]),Table5[SELLING PRICE])</f>
        <v>145000</v>
      </c>
      <c r="G4938" s="5">
        <f t="shared" si="154"/>
        <v>580000</v>
      </c>
      <c r="H4938" s="6" t="str">
        <f t="shared" si="155"/>
        <v>Jul</v>
      </c>
      <c r="I4938" s="5">
        <f>YEAR(SALES!$A4938)</f>
        <v>2023</v>
      </c>
    </row>
    <row r="4939" spans="1:9" x14ac:dyDescent="0.35">
      <c r="A4939" s="7" t="s">
        <v>5713</v>
      </c>
      <c r="B4939" s="7" t="s">
        <v>5716</v>
      </c>
      <c r="C4939" s="7" t="s">
        <v>37</v>
      </c>
      <c r="D4939" s="7" t="s">
        <v>64</v>
      </c>
      <c r="E4939" s="7">
        <v>3</v>
      </c>
      <c r="F4939" s="7" cm="1">
        <f t="array" ref="F4939">_xlfn.XLOOKUP(SALES!$D4939,TRIM(Table5[PRODUCTS]),Table5[SELLING PRICE])</f>
        <v>145000</v>
      </c>
      <c r="G4939" s="7">
        <f t="shared" si="154"/>
        <v>435000</v>
      </c>
      <c r="H4939" s="6" t="str">
        <f t="shared" si="155"/>
        <v>Aug</v>
      </c>
      <c r="I4939" s="5">
        <f>YEAR(SALES!$A4939)</f>
        <v>2023</v>
      </c>
    </row>
    <row r="4940" spans="1:9" x14ac:dyDescent="0.35">
      <c r="A4940" s="5" t="s">
        <v>5676</v>
      </c>
      <c r="B4940" s="5" t="s">
        <v>5678</v>
      </c>
      <c r="C4940" s="5" t="s">
        <v>37</v>
      </c>
      <c r="D4940" s="5" t="s">
        <v>64</v>
      </c>
      <c r="E4940" s="5">
        <v>10</v>
      </c>
      <c r="F4940" s="5" cm="1">
        <f t="array" ref="F4940">_xlfn.XLOOKUP(SALES!$D4940,TRIM(Table5[PRODUCTS]),Table5[SELLING PRICE])</f>
        <v>145000</v>
      </c>
      <c r="G4940" s="5">
        <f t="shared" si="154"/>
        <v>1450000</v>
      </c>
      <c r="H4940" s="6" t="str">
        <f t="shared" si="155"/>
        <v>Aug</v>
      </c>
      <c r="I4940" s="5">
        <f>YEAR(SALES!$A4940)</f>
        <v>2023</v>
      </c>
    </row>
    <row r="4941" spans="1:9" x14ac:dyDescent="0.35">
      <c r="A4941" s="7" t="s">
        <v>5656</v>
      </c>
      <c r="B4941" s="7" t="s">
        <v>5660</v>
      </c>
      <c r="C4941" s="7" t="s">
        <v>37</v>
      </c>
      <c r="D4941" s="7" t="s">
        <v>64</v>
      </c>
      <c r="E4941" s="7">
        <v>8</v>
      </c>
      <c r="F4941" s="7" cm="1">
        <f t="array" ref="F4941">_xlfn.XLOOKUP(SALES!$D4941,TRIM(Table5[PRODUCTS]),Table5[SELLING PRICE])</f>
        <v>145000</v>
      </c>
      <c r="G4941" s="7">
        <f t="shared" si="154"/>
        <v>1160000</v>
      </c>
      <c r="H4941" s="6" t="str">
        <f t="shared" si="155"/>
        <v>Aug</v>
      </c>
      <c r="I4941" s="7">
        <f>YEAR(SALES!$A4941)</f>
        <v>2023</v>
      </c>
    </row>
    <row r="4942" spans="1:9" x14ac:dyDescent="0.35">
      <c r="A4942" s="5" t="s">
        <v>5589</v>
      </c>
      <c r="B4942" s="5" t="s">
        <v>5592</v>
      </c>
      <c r="C4942" s="5" t="s">
        <v>37</v>
      </c>
      <c r="D4942" s="5" t="s">
        <v>64</v>
      </c>
      <c r="E4942" s="5">
        <v>1</v>
      </c>
      <c r="F4942" s="5" cm="1">
        <f t="array" ref="F4942">_xlfn.XLOOKUP(SALES!$D4942,TRIM(Table5[PRODUCTS]),Table5[SELLING PRICE])</f>
        <v>145000</v>
      </c>
      <c r="G4942" s="5">
        <f t="shared" si="154"/>
        <v>145000</v>
      </c>
      <c r="H4942" s="6" t="str">
        <f t="shared" si="155"/>
        <v>Aug</v>
      </c>
      <c r="I4942" s="5">
        <f>YEAR(SALES!$A4942)</f>
        <v>2023</v>
      </c>
    </row>
    <row r="4943" spans="1:9" x14ac:dyDescent="0.35">
      <c r="A4943" s="7" t="s">
        <v>5522</v>
      </c>
      <c r="B4943" s="7" t="s">
        <v>5526</v>
      </c>
      <c r="C4943" s="7" t="s">
        <v>37</v>
      </c>
      <c r="D4943" s="7" t="s">
        <v>64</v>
      </c>
      <c r="E4943" s="7">
        <v>7</v>
      </c>
      <c r="F4943" s="7" cm="1">
        <f t="array" ref="F4943">_xlfn.XLOOKUP(SALES!$D4943,TRIM(Table5[PRODUCTS]),Table5[SELLING PRICE])</f>
        <v>145000</v>
      </c>
      <c r="G4943" s="7">
        <f t="shared" si="154"/>
        <v>1015000</v>
      </c>
      <c r="H4943" s="6" t="str">
        <f t="shared" si="155"/>
        <v>Sept</v>
      </c>
      <c r="I4943" s="5">
        <f>YEAR(SALES!$A4943)</f>
        <v>2023</v>
      </c>
    </row>
    <row r="4944" spans="1:9" x14ac:dyDescent="0.35">
      <c r="A4944" s="5" t="s">
        <v>5518</v>
      </c>
      <c r="B4944" s="5" t="s">
        <v>5517</v>
      </c>
      <c r="C4944" s="5" t="s">
        <v>37</v>
      </c>
      <c r="D4944" s="5" t="s">
        <v>64</v>
      </c>
      <c r="E4944" s="5">
        <v>12</v>
      </c>
      <c r="F4944" s="5" cm="1">
        <f t="array" ref="F4944">_xlfn.XLOOKUP(SALES!$D4944,TRIM(Table5[PRODUCTS]),Table5[SELLING PRICE])</f>
        <v>145000</v>
      </c>
      <c r="G4944" s="5">
        <f t="shared" si="154"/>
        <v>1740000</v>
      </c>
      <c r="H4944" s="6" t="str">
        <f t="shared" si="155"/>
        <v>Sept</v>
      </c>
      <c r="I4944" s="5">
        <f>YEAR(SALES!$A4944)</f>
        <v>2023</v>
      </c>
    </row>
    <row r="4945" spans="1:9" x14ac:dyDescent="0.35">
      <c r="A4945" s="7" t="s">
        <v>5505</v>
      </c>
      <c r="B4945" s="7" t="s">
        <v>5513</v>
      </c>
      <c r="C4945" s="7" t="s">
        <v>37</v>
      </c>
      <c r="D4945" s="7" t="s">
        <v>64</v>
      </c>
      <c r="E4945" s="7">
        <v>8</v>
      </c>
      <c r="F4945" s="7" cm="1">
        <f t="array" ref="F4945">_xlfn.XLOOKUP(SALES!$D4945,TRIM(Table5[PRODUCTS]),Table5[SELLING PRICE])</f>
        <v>145000</v>
      </c>
      <c r="G4945" s="7">
        <f t="shared" si="154"/>
        <v>1160000</v>
      </c>
      <c r="H4945" s="6" t="str">
        <f t="shared" si="155"/>
        <v>Sept</v>
      </c>
      <c r="I4945" s="5">
        <f>YEAR(SALES!$A4945)</f>
        <v>2023</v>
      </c>
    </row>
    <row r="4946" spans="1:9" x14ac:dyDescent="0.35">
      <c r="A4946" s="5" t="s">
        <v>5475</v>
      </c>
      <c r="B4946" s="5" t="s">
        <v>5474</v>
      </c>
      <c r="C4946" s="5" t="s">
        <v>37</v>
      </c>
      <c r="D4946" s="5" t="s">
        <v>64</v>
      </c>
      <c r="E4946" s="5">
        <v>9</v>
      </c>
      <c r="F4946" s="5" cm="1">
        <f t="array" ref="F4946">_xlfn.XLOOKUP(SALES!$D4946,TRIM(Table5[PRODUCTS]),Table5[SELLING PRICE])</f>
        <v>145000</v>
      </c>
      <c r="G4946" s="5">
        <f t="shared" si="154"/>
        <v>1305000</v>
      </c>
      <c r="H4946" s="6" t="str">
        <f t="shared" si="155"/>
        <v>Sept</v>
      </c>
      <c r="I4946" s="5">
        <f>YEAR(SALES!$A4946)</f>
        <v>2023</v>
      </c>
    </row>
    <row r="4947" spans="1:9" x14ac:dyDescent="0.35">
      <c r="A4947" s="7" t="s">
        <v>5470</v>
      </c>
      <c r="B4947" s="7" t="s">
        <v>5471</v>
      </c>
      <c r="C4947" s="7" t="s">
        <v>37</v>
      </c>
      <c r="D4947" s="7" t="s">
        <v>64</v>
      </c>
      <c r="E4947" s="7">
        <v>14</v>
      </c>
      <c r="F4947" s="7" cm="1">
        <f t="array" ref="F4947">_xlfn.XLOOKUP(SALES!$D4947,TRIM(Table5[PRODUCTS]),Table5[SELLING PRICE])</f>
        <v>145000</v>
      </c>
      <c r="G4947" s="7">
        <f t="shared" si="154"/>
        <v>2030000</v>
      </c>
      <c r="H4947" s="6" t="str">
        <f t="shared" si="155"/>
        <v>Sept</v>
      </c>
      <c r="I4947" s="7">
        <f>YEAR(SALES!$A4947)</f>
        <v>2023</v>
      </c>
    </row>
    <row r="4948" spans="1:9" x14ac:dyDescent="0.35">
      <c r="A4948" s="5" t="s">
        <v>5371</v>
      </c>
      <c r="B4948" s="5" t="s">
        <v>5370</v>
      </c>
      <c r="C4948" s="5" t="s">
        <v>37</v>
      </c>
      <c r="D4948" s="5" t="s">
        <v>64</v>
      </c>
      <c r="E4948" s="5">
        <v>3</v>
      </c>
      <c r="F4948" s="5" cm="1">
        <f t="array" ref="F4948">_xlfn.XLOOKUP(SALES!$D4948,TRIM(Table5[PRODUCTS]),Table5[SELLING PRICE])</f>
        <v>145000</v>
      </c>
      <c r="G4948" s="5">
        <f t="shared" si="154"/>
        <v>435000</v>
      </c>
      <c r="H4948" s="6" t="str">
        <f t="shared" si="155"/>
        <v>Sept</v>
      </c>
      <c r="I4948" s="5">
        <f>YEAR(SALES!$A4948)</f>
        <v>2023</v>
      </c>
    </row>
    <row r="4949" spans="1:9" x14ac:dyDescent="0.35">
      <c r="A4949" s="7" t="s">
        <v>5279</v>
      </c>
      <c r="B4949" s="7" t="s">
        <v>5281</v>
      </c>
      <c r="C4949" s="7" t="s">
        <v>37</v>
      </c>
      <c r="D4949" s="7" t="s">
        <v>64</v>
      </c>
      <c r="E4949" s="7">
        <v>13</v>
      </c>
      <c r="F4949" s="7" cm="1">
        <f t="array" ref="F4949">_xlfn.XLOOKUP(SALES!$D4949,TRIM(Table5[PRODUCTS]),Table5[SELLING PRICE])</f>
        <v>145000</v>
      </c>
      <c r="G4949" s="7">
        <f t="shared" si="154"/>
        <v>1885000</v>
      </c>
      <c r="H4949" s="6" t="str">
        <f t="shared" si="155"/>
        <v>Oct</v>
      </c>
      <c r="I4949" s="5">
        <f>YEAR(SALES!$A4949)</f>
        <v>2023</v>
      </c>
    </row>
    <row r="4950" spans="1:9" x14ac:dyDescent="0.35">
      <c r="A4950" s="5" t="s">
        <v>5236</v>
      </c>
      <c r="B4950" s="5" t="s">
        <v>5239</v>
      </c>
      <c r="C4950" s="5" t="s">
        <v>37</v>
      </c>
      <c r="D4950" s="5" t="s">
        <v>64</v>
      </c>
      <c r="E4950" s="5">
        <v>5</v>
      </c>
      <c r="F4950" s="5" cm="1">
        <f t="array" ref="F4950">_xlfn.XLOOKUP(SALES!$D4950,TRIM(Table5[PRODUCTS]),Table5[SELLING PRICE])</f>
        <v>145000</v>
      </c>
      <c r="G4950" s="5">
        <f t="shared" si="154"/>
        <v>725000</v>
      </c>
      <c r="H4950" s="6" t="str">
        <f t="shared" si="155"/>
        <v>Oct</v>
      </c>
      <c r="I4950" s="5">
        <f>YEAR(SALES!$A4950)</f>
        <v>2023</v>
      </c>
    </row>
    <row r="4951" spans="1:9" x14ac:dyDescent="0.35">
      <c r="A4951" s="7" t="s">
        <v>5217</v>
      </c>
      <c r="B4951" s="7" t="s">
        <v>5218</v>
      </c>
      <c r="C4951" s="7" t="s">
        <v>37</v>
      </c>
      <c r="D4951" s="7" t="s">
        <v>64</v>
      </c>
      <c r="E4951" s="7">
        <v>12</v>
      </c>
      <c r="F4951" s="7" cm="1">
        <f t="array" ref="F4951">_xlfn.XLOOKUP(SALES!$D4951,TRIM(Table5[PRODUCTS]),Table5[SELLING PRICE])</f>
        <v>145000</v>
      </c>
      <c r="G4951" s="7">
        <f t="shared" si="154"/>
        <v>1740000</v>
      </c>
      <c r="H4951" s="6" t="str">
        <f t="shared" si="155"/>
        <v>Oct</v>
      </c>
      <c r="I4951" s="5">
        <f>YEAR(SALES!$A4951)</f>
        <v>2023</v>
      </c>
    </row>
    <row r="4952" spans="1:9" x14ac:dyDescent="0.35">
      <c r="A4952" s="5" t="s">
        <v>5178</v>
      </c>
      <c r="B4952" s="5" t="s">
        <v>5177</v>
      </c>
      <c r="C4952" s="5" t="s">
        <v>37</v>
      </c>
      <c r="D4952" s="5" t="s">
        <v>64</v>
      </c>
      <c r="E4952" s="5">
        <v>14</v>
      </c>
      <c r="F4952" s="5" cm="1">
        <f t="array" ref="F4952">_xlfn.XLOOKUP(SALES!$D4952,TRIM(Table5[PRODUCTS]),Table5[SELLING PRICE])</f>
        <v>145000</v>
      </c>
      <c r="G4952" s="5">
        <f t="shared" si="154"/>
        <v>2030000</v>
      </c>
      <c r="H4952" s="6" t="str">
        <f t="shared" si="155"/>
        <v>Oct</v>
      </c>
      <c r="I4952" s="5">
        <f>YEAR(SALES!$A4952)</f>
        <v>2023</v>
      </c>
    </row>
    <row r="4953" spans="1:9" x14ac:dyDescent="0.35">
      <c r="A4953" s="7" t="s">
        <v>5083</v>
      </c>
      <c r="B4953" s="7" t="s">
        <v>5089</v>
      </c>
      <c r="C4953" s="7" t="s">
        <v>37</v>
      </c>
      <c r="D4953" s="7" t="s">
        <v>64</v>
      </c>
      <c r="E4953" s="7">
        <v>14</v>
      </c>
      <c r="F4953" s="7" cm="1">
        <f t="array" ref="F4953">_xlfn.XLOOKUP(SALES!$D4953,TRIM(Table5[PRODUCTS]),Table5[SELLING PRICE])</f>
        <v>145000</v>
      </c>
      <c r="G4953" s="7">
        <f t="shared" si="154"/>
        <v>2030000</v>
      </c>
      <c r="H4953" s="6" t="str">
        <f t="shared" si="155"/>
        <v>Nov</v>
      </c>
      <c r="I4953" s="7">
        <f>YEAR(SALES!$A4953)</f>
        <v>2023</v>
      </c>
    </row>
    <row r="4954" spans="1:9" x14ac:dyDescent="0.35">
      <c r="A4954" s="5" t="s">
        <v>5011</v>
      </c>
      <c r="B4954" s="5" t="s">
        <v>5015</v>
      </c>
      <c r="C4954" s="5" t="s">
        <v>37</v>
      </c>
      <c r="D4954" s="5" t="s">
        <v>64</v>
      </c>
      <c r="E4954" s="5">
        <v>10</v>
      </c>
      <c r="F4954" s="5" cm="1">
        <f t="array" ref="F4954">_xlfn.XLOOKUP(SALES!$D4954,TRIM(Table5[PRODUCTS]),Table5[SELLING PRICE])</f>
        <v>145000</v>
      </c>
      <c r="G4954" s="5">
        <f t="shared" si="154"/>
        <v>1450000</v>
      </c>
      <c r="H4954" s="6" t="str">
        <f t="shared" si="155"/>
        <v>Nov</v>
      </c>
      <c r="I4954" s="5">
        <f>YEAR(SALES!$A4954)</f>
        <v>2023</v>
      </c>
    </row>
    <row r="4955" spans="1:9" x14ac:dyDescent="0.35">
      <c r="A4955" s="7" t="s">
        <v>5001</v>
      </c>
      <c r="B4955" s="7" t="s">
        <v>5000</v>
      </c>
      <c r="C4955" s="7" t="s">
        <v>37</v>
      </c>
      <c r="D4955" s="7" t="s">
        <v>64</v>
      </c>
      <c r="E4955" s="7">
        <v>13</v>
      </c>
      <c r="F4955" s="7" cm="1">
        <f t="array" ref="F4955">_xlfn.XLOOKUP(SALES!$D4955,TRIM(Table5[PRODUCTS]),Table5[SELLING PRICE])</f>
        <v>145000</v>
      </c>
      <c r="G4955" s="7">
        <f t="shared" si="154"/>
        <v>1885000</v>
      </c>
      <c r="H4955" s="6" t="str">
        <f t="shared" si="155"/>
        <v>Nov</v>
      </c>
      <c r="I4955" s="5">
        <f>YEAR(SALES!$A4955)</f>
        <v>2023</v>
      </c>
    </row>
    <row r="4956" spans="1:9" x14ac:dyDescent="0.35">
      <c r="A4956" s="5" t="s">
        <v>4979</v>
      </c>
      <c r="B4956" s="5" t="s">
        <v>4980</v>
      </c>
      <c r="C4956" s="5" t="s">
        <v>37</v>
      </c>
      <c r="D4956" s="5" t="s">
        <v>64</v>
      </c>
      <c r="E4956" s="5">
        <v>2</v>
      </c>
      <c r="F4956" s="5" cm="1">
        <f t="array" ref="F4956">_xlfn.XLOOKUP(SALES!$D4956,TRIM(Table5[PRODUCTS]),Table5[SELLING PRICE])</f>
        <v>145000</v>
      </c>
      <c r="G4956" s="5">
        <f t="shared" si="154"/>
        <v>290000</v>
      </c>
      <c r="H4956" s="6" t="str">
        <f t="shared" si="155"/>
        <v>Nov</v>
      </c>
      <c r="I4956" s="5">
        <f>YEAR(SALES!$A4956)</f>
        <v>2023</v>
      </c>
    </row>
    <row r="4957" spans="1:9" x14ac:dyDescent="0.35">
      <c r="A4957" s="7" t="s">
        <v>4973</v>
      </c>
      <c r="B4957" s="7" t="s">
        <v>4975</v>
      </c>
      <c r="C4957" s="7" t="s">
        <v>37</v>
      </c>
      <c r="D4957" s="7" t="s">
        <v>64</v>
      </c>
      <c r="E4957" s="7">
        <v>2</v>
      </c>
      <c r="F4957" s="7" cm="1">
        <f t="array" ref="F4957">_xlfn.XLOOKUP(SALES!$D4957,TRIM(Table5[PRODUCTS]),Table5[SELLING PRICE])</f>
        <v>145000</v>
      </c>
      <c r="G4957" s="7">
        <f t="shared" si="154"/>
        <v>290000</v>
      </c>
      <c r="H4957" s="6" t="str">
        <f t="shared" si="155"/>
        <v>Nov</v>
      </c>
      <c r="I4957" s="5">
        <f>YEAR(SALES!$A4957)</f>
        <v>2023</v>
      </c>
    </row>
    <row r="4958" spans="1:9" x14ac:dyDescent="0.35">
      <c r="A4958" s="5" t="s">
        <v>4881</v>
      </c>
      <c r="B4958" s="5" t="s">
        <v>4888</v>
      </c>
      <c r="C4958" s="5" t="s">
        <v>37</v>
      </c>
      <c r="D4958" s="5" t="s">
        <v>64</v>
      </c>
      <c r="E4958" s="5">
        <v>7</v>
      </c>
      <c r="F4958" s="5" cm="1">
        <f t="array" ref="F4958">_xlfn.XLOOKUP(SALES!$D4958,TRIM(Table5[PRODUCTS]),Table5[SELLING PRICE])</f>
        <v>145000</v>
      </c>
      <c r="G4958" s="5">
        <f t="shared" si="154"/>
        <v>1015000</v>
      </c>
      <c r="H4958" s="6" t="str">
        <f t="shared" si="155"/>
        <v>Dec</v>
      </c>
      <c r="I4958" s="5">
        <f>YEAR(SALES!$A4958)</f>
        <v>2023</v>
      </c>
    </row>
    <row r="4959" spans="1:9" x14ac:dyDescent="0.35">
      <c r="A4959" s="7" t="s">
        <v>4841</v>
      </c>
      <c r="B4959" s="7" t="s">
        <v>4843</v>
      </c>
      <c r="C4959" s="7" t="s">
        <v>37</v>
      </c>
      <c r="D4959" s="7" t="s">
        <v>64</v>
      </c>
      <c r="E4959" s="7">
        <v>11</v>
      </c>
      <c r="F4959" s="7" cm="1">
        <f t="array" ref="F4959">_xlfn.XLOOKUP(SALES!$D4959,TRIM(Table5[PRODUCTS]),Table5[SELLING PRICE])</f>
        <v>145000</v>
      </c>
      <c r="G4959" s="7">
        <f t="shared" si="154"/>
        <v>1595000</v>
      </c>
      <c r="H4959" s="6" t="str">
        <f t="shared" si="155"/>
        <v>Dec</v>
      </c>
      <c r="I4959" s="7">
        <f>YEAR(SALES!$A4959)</f>
        <v>2023</v>
      </c>
    </row>
    <row r="4960" spans="1:9" x14ac:dyDescent="0.35">
      <c r="A4960" s="5" t="s">
        <v>4806</v>
      </c>
      <c r="B4960" s="5" t="s">
        <v>4807</v>
      </c>
      <c r="C4960" s="5" t="s">
        <v>37</v>
      </c>
      <c r="D4960" s="5" t="s">
        <v>64</v>
      </c>
      <c r="E4960" s="5">
        <v>12</v>
      </c>
      <c r="F4960" s="5" cm="1">
        <f t="array" ref="F4960">_xlfn.XLOOKUP(SALES!$D4960,TRIM(Table5[PRODUCTS]),Table5[SELLING PRICE])</f>
        <v>145000</v>
      </c>
      <c r="G4960" s="5">
        <f t="shared" si="154"/>
        <v>1740000</v>
      </c>
      <c r="H4960" s="6" t="str">
        <f t="shared" si="155"/>
        <v>Dec</v>
      </c>
      <c r="I4960" s="5">
        <f>YEAR(SALES!$A4960)</f>
        <v>2023</v>
      </c>
    </row>
    <row r="4961" spans="1:9" x14ac:dyDescent="0.35">
      <c r="A4961" s="7" t="s">
        <v>4780</v>
      </c>
      <c r="B4961" s="7" t="s">
        <v>4783</v>
      </c>
      <c r="C4961" s="7" t="s">
        <v>37</v>
      </c>
      <c r="D4961" s="7" t="s">
        <v>64</v>
      </c>
      <c r="E4961" s="7">
        <v>10</v>
      </c>
      <c r="F4961" s="7" cm="1">
        <f t="array" ref="F4961">_xlfn.XLOOKUP(SALES!$D4961,TRIM(Table5[PRODUCTS]),Table5[SELLING PRICE])</f>
        <v>145000</v>
      </c>
      <c r="G4961" s="7">
        <f t="shared" si="154"/>
        <v>1450000</v>
      </c>
      <c r="H4961" s="6" t="str">
        <f t="shared" si="155"/>
        <v>Dec</v>
      </c>
      <c r="I4961" s="5">
        <f>YEAR(SALES!$A4961)</f>
        <v>2023</v>
      </c>
    </row>
    <row r="4962" spans="1:9" x14ac:dyDescent="0.35">
      <c r="A4962" s="5" t="s">
        <v>4744</v>
      </c>
      <c r="B4962" s="5" t="s">
        <v>4747</v>
      </c>
      <c r="C4962" s="5" t="s">
        <v>37</v>
      </c>
      <c r="D4962" s="5" t="s">
        <v>64</v>
      </c>
      <c r="E4962" s="5">
        <v>3</v>
      </c>
      <c r="F4962" s="5" cm="1">
        <f t="array" ref="F4962">_xlfn.XLOOKUP(SALES!$D4962,TRIM(Table5[PRODUCTS]),Table5[SELLING PRICE])</f>
        <v>145000</v>
      </c>
      <c r="G4962" s="5">
        <f t="shared" si="154"/>
        <v>435000</v>
      </c>
      <c r="H4962" s="6" t="str">
        <f t="shared" si="155"/>
        <v>Jan</v>
      </c>
      <c r="I4962" s="5">
        <f>YEAR(SALES!$A4962)</f>
        <v>2024</v>
      </c>
    </row>
    <row r="4963" spans="1:9" x14ac:dyDescent="0.35">
      <c r="A4963" s="7" t="s">
        <v>4712</v>
      </c>
      <c r="B4963" s="7" t="s">
        <v>4713</v>
      </c>
      <c r="C4963" s="7" t="s">
        <v>37</v>
      </c>
      <c r="D4963" s="7" t="s">
        <v>64</v>
      </c>
      <c r="E4963" s="7">
        <v>3</v>
      </c>
      <c r="F4963" s="7" cm="1">
        <f t="array" ref="F4963">_xlfn.XLOOKUP(SALES!$D4963,TRIM(Table5[PRODUCTS]),Table5[SELLING PRICE])</f>
        <v>145000</v>
      </c>
      <c r="G4963" s="7">
        <f t="shared" si="154"/>
        <v>435000</v>
      </c>
      <c r="H4963" s="6" t="str">
        <f t="shared" si="155"/>
        <v>Jan</v>
      </c>
      <c r="I4963" s="5">
        <f>YEAR(SALES!$A4963)</f>
        <v>2024</v>
      </c>
    </row>
    <row r="4964" spans="1:9" x14ac:dyDescent="0.35">
      <c r="A4964" s="5" t="s">
        <v>4691</v>
      </c>
      <c r="B4964" s="5" t="s">
        <v>4690</v>
      </c>
      <c r="C4964" s="5" t="s">
        <v>37</v>
      </c>
      <c r="D4964" s="5" t="s">
        <v>64</v>
      </c>
      <c r="E4964" s="5">
        <v>6</v>
      </c>
      <c r="F4964" s="5" cm="1">
        <f t="array" ref="F4964">_xlfn.XLOOKUP(SALES!$D4964,TRIM(Table5[PRODUCTS]),Table5[SELLING PRICE])</f>
        <v>145000</v>
      </c>
      <c r="G4964" s="5">
        <f t="shared" si="154"/>
        <v>870000</v>
      </c>
      <c r="H4964" s="6" t="str">
        <f t="shared" si="155"/>
        <v>Jan</v>
      </c>
      <c r="I4964" s="5">
        <f>YEAR(SALES!$A4964)</f>
        <v>2024</v>
      </c>
    </row>
    <row r="4965" spans="1:9" x14ac:dyDescent="0.35">
      <c r="A4965" s="7" t="s">
        <v>4551</v>
      </c>
      <c r="B4965" s="7" t="s">
        <v>4552</v>
      </c>
      <c r="C4965" s="7" t="s">
        <v>37</v>
      </c>
      <c r="D4965" s="7" t="s">
        <v>64</v>
      </c>
      <c r="E4965" s="7">
        <v>3</v>
      </c>
      <c r="F4965" s="7" cm="1">
        <f t="array" ref="F4965">_xlfn.XLOOKUP(SALES!$D4965,TRIM(Table5[PRODUCTS]),Table5[SELLING PRICE])</f>
        <v>145000</v>
      </c>
      <c r="G4965" s="7">
        <f t="shared" si="154"/>
        <v>435000</v>
      </c>
      <c r="H4965" s="6" t="str">
        <f t="shared" si="155"/>
        <v>Feb</v>
      </c>
      <c r="I4965" s="7">
        <f>YEAR(SALES!$A4965)</f>
        <v>2024</v>
      </c>
    </row>
    <row r="4966" spans="1:9" x14ac:dyDescent="0.35">
      <c r="A4966" s="5" t="s">
        <v>4527</v>
      </c>
      <c r="B4966" s="5" t="s">
        <v>4528</v>
      </c>
      <c r="C4966" s="5" t="s">
        <v>37</v>
      </c>
      <c r="D4966" s="5" t="s">
        <v>64</v>
      </c>
      <c r="E4966" s="5">
        <v>6</v>
      </c>
      <c r="F4966" s="5" cm="1">
        <f t="array" ref="F4966">_xlfn.XLOOKUP(SALES!$D4966,TRIM(Table5[PRODUCTS]),Table5[SELLING PRICE])</f>
        <v>145000</v>
      </c>
      <c r="G4966" s="5">
        <f t="shared" si="154"/>
        <v>870000</v>
      </c>
      <c r="H4966" s="6" t="str">
        <f t="shared" si="155"/>
        <v>Feb</v>
      </c>
      <c r="I4966" s="5">
        <f>YEAR(SALES!$A4966)</f>
        <v>2024</v>
      </c>
    </row>
    <row r="4967" spans="1:9" x14ac:dyDescent="0.35">
      <c r="A4967" s="7" t="s">
        <v>4466</v>
      </c>
      <c r="B4967" s="7" t="s">
        <v>4465</v>
      </c>
      <c r="C4967" s="7" t="s">
        <v>37</v>
      </c>
      <c r="D4967" s="7" t="s">
        <v>64</v>
      </c>
      <c r="E4967" s="7">
        <v>9</v>
      </c>
      <c r="F4967" s="7" cm="1">
        <f t="array" ref="F4967">_xlfn.XLOOKUP(SALES!$D4967,TRIM(Table5[PRODUCTS]),Table5[SELLING PRICE])</f>
        <v>145000</v>
      </c>
      <c r="G4967" s="7">
        <f t="shared" si="154"/>
        <v>1305000</v>
      </c>
      <c r="H4967" s="6" t="str">
        <f t="shared" si="155"/>
        <v>Feb</v>
      </c>
      <c r="I4967" s="5">
        <f>YEAR(SALES!$A4967)</f>
        <v>2024</v>
      </c>
    </row>
    <row r="4968" spans="1:9" x14ac:dyDescent="0.35">
      <c r="A4968" s="5" t="s">
        <v>4394</v>
      </c>
      <c r="B4968" s="5" t="s">
        <v>4396</v>
      </c>
      <c r="C4968" s="5" t="s">
        <v>37</v>
      </c>
      <c r="D4968" s="5" t="s">
        <v>64</v>
      </c>
      <c r="E4968" s="5">
        <v>8</v>
      </c>
      <c r="F4968" s="5" cm="1">
        <f t="array" ref="F4968">_xlfn.XLOOKUP(SALES!$D4968,TRIM(Table5[PRODUCTS]),Table5[SELLING PRICE])</f>
        <v>145000</v>
      </c>
      <c r="G4968" s="5">
        <f t="shared" si="154"/>
        <v>1160000</v>
      </c>
      <c r="H4968" s="6" t="str">
        <f t="shared" si="155"/>
        <v>Feb</v>
      </c>
      <c r="I4968" s="5">
        <f>YEAR(SALES!$A4968)</f>
        <v>2024</v>
      </c>
    </row>
    <row r="4969" spans="1:9" x14ac:dyDescent="0.35">
      <c r="A4969" s="7" t="s">
        <v>4324</v>
      </c>
      <c r="B4969" s="7" t="s">
        <v>4325</v>
      </c>
      <c r="C4969" s="7" t="s">
        <v>37</v>
      </c>
      <c r="D4969" s="7" t="s">
        <v>64</v>
      </c>
      <c r="E4969" s="7">
        <v>2</v>
      </c>
      <c r="F4969" s="7" cm="1">
        <f t="array" ref="F4969">_xlfn.XLOOKUP(SALES!$D4969,TRIM(Table5[PRODUCTS]),Table5[SELLING PRICE])</f>
        <v>145000</v>
      </c>
      <c r="G4969" s="7">
        <f t="shared" si="154"/>
        <v>290000</v>
      </c>
      <c r="H4969" s="6" t="str">
        <f t="shared" si="155"/>
        <v>Mar</v>
      </c>
      <c r="I4969" s="5">
        <f>YEAR(SALES!$A4969)</f>
        <v>2024</v>
      </c>
    </row>
    <row r="4970" spans="1:9" x14ac:dyDescent="0.35">
      <c r="A4970" s="5" t="s">
        <v>4258</v>
      </c>
      <c r="B4970" s="5" t="s">
        <v>4260</v>
      </c>
      <c r="C4970" s="5" t="s">
        <v>37</v>
      </c>
      <c r="D4970" s="5" t="s">
        <v>64</v>
      </c>
      <c r="E4970" s="5">
        <v>8</v>
      </c>
      <c r="F4970" s="5" cm="1">
        <f t="array" ref="F4970">_xlfn.XLOOKUP(SALES!$D4970,TRIM(Table5[PRODUCTS]),Table5[SELLING PRICE])</f>
        <v>145000</v>
      </c>
      <c r="G4970" s="5">
        <f t="shared" si="154"/>
        <v>1160000</v>
      </c>
      <c r="H4970" s="6" t="str">
        <f t="shared" si="155"/>
        <v>Mar</v>
      </c>
      <c r="I4970" s="5">
        <f>YEAR(SALES!$A4970)</f>
        <v>2024</v>
      </c>
    </row>
    <row r="4971" spans="1:9" x14ac:dyDescent="0.35">
      <c r="A4971" s="7" t="s">
        <v>4249</v>
      </c>
      <c r="B4971" s="7" t="s">
        <v>4255</v>
      </c>
      <c r="C4971" s="7" t="s">
        <v>37</v>
      </c>
      <c r="D4971" s="7" t="s">
        <v>64</v>
      </c>
      <c r="E4971" s="7">
        <v>11</v>
      </c>
      <c r="F4971" s="7" cm="1">
        <f t="array" ref="F4971">_xlfn.XLOOKUP(SALES!$D4971,TRIM(Table5[PRODUCTS]),Table5[SELLING PRICE])</f>
        <v>145000</v>
      </c>
      <c r="G4971" s="7">
        <f t="shared" si="154"/>
        <v>1595000</v>
      </c>
      <c r="H4971" s="6" t="str">
        <f t="shared" si="155"/>
        <v>Mar</v>
      </c>
      <c r="I4971" s="7">
        <f>YEAR(SALES!$A4971)</f>
        <v>2024</v>
      </c>
    </row>
    <row r="4972" spans="1:9" x14ac:dyDescent="0.35">
      <c r="A4972" s="5" t="s">
        <v>4234</v>
      </c>
      <c r="B4972" s="5" t="s">
        <v>4239</v>
      </c>
      <c r="C4972" s="5" t="s">
        <v>37</v>
      </c>
      <c r="D4972" s="5" t="s">
        <v>64</v>
      </c>
      <c r="E4972" s="5">
        <v>3</v>
      </c>
      <c r="F4972" s="5" cm="1">
        <f t="array" ref="F4972">_xlfn.XLOOKUP(SALES!$D4972,TRIM(Table5[PRODUCTS]),Table5[SELLING PRICE])</f>
        <v>145000</v>
      </c>
      <c r="G4972" s="5">
        <f t="shared" si="154"/>
        <v>435000</v>
      </c>
      <c r="H4972" s="6" t="str">
        <f t="shared" si="155"/>
        <v>Mar</v>
      </c>
      <c r="I4972" s="5">
        <f>YEAR(SALES!$A4972)</f>
        <v>2024</v>
      </c>
    </row>
    <row r="4973" spans="1:9" x14ac:dyDescent="0.35">
      <c r="A4973" s="7" t="s">
        <v>4234</v>
      </c>
      <c r="B4973" s="7" t="s">
        <v>4237</v>
      </c>
      <c r="C4973" s="7" t="s">
        <v>37</v>
      </c>
      <c r="D4973" s="7" t="s">
        <v>64</v>
      </c>
      <c r="E4973" s="7">
        <v>11</v>
      </c>
      <c r="F4973" s="7" cm="1">
        <f t="array" ref="F4973">_xlfn.XLOOKUP(SALES!$D4973,TRIM(Table5[PRODUCTS]),Table5[SELLING PRICE])</f>
        <v>145000</v>
      </c>
      <c r="G4973" s="7">
        <f t="shared" si="154"/>
        <v>1595000</v>
      </c>
      <c r="H4973" s="6" t="str">
        <f t="shared" si="155"/>
        <v>Mar</v>
      </c>
      <c r="I4973" s="5">
        <f>YEAR(SALES!$A4973)</f>
        <v>2024</v>
      </c>
    </row>
    <row r="4974" spans="1:9" x14ac:dyDescent="0.35">
      <c r="A4974" s="5" t="s">
        <v>4234</v>
      </c>
      <c r="B4974" s="5" t="s">
        <v>4233</v>
      </c>
      <c r="C4974" s="5" t="s">
        <v>37</v>
      </c>
      <c r="D4974" s="5" t="s">
        <v>64</v>
      </c>
      <c r="E4974" s="5">
        <v>11</v>
      </c>
      <c r="F4974" s="5" cm="1">
        <f t="array" ref="F4974">_xlfn.XLOOKUP(SALES!$D4974,TRIM(Table5[PRODUCTS]),Table5[SELLING PRICE])</f>
        <v>145000</v>
      </c>
      <c r="G4974" s="5">
        <f t="shared" si="154"/>
        <v>1595000</v>
      </c>
      <c r="H4974" s="6" t="str">
        <f t="shared" si="155"/>
        <v>Mar</v>
      </c>
      <c r="I4974" s="5">
        <f>YEAR(SALES!$A4974)</f>
        <v>2024</v>
      </c>
    </row>
    <row r="4975" spans="1:9" x14ac:dyDescent="0.35">
      <c r="A4975" s="7" t="s">
        <v>4210</v>
      </c>
      <c r="B4975" s="7" t="s">
        <v>4213</v>
      </c>
      <c r="C4975" s="7" t="s">
        <v>37</v>
      </c>
      <c r="D4975" s="7" t="s">
        <v>64</v>
      </c>
      <c r="E4975" s="7">
        <v>3</v>
      </c>
      <c r="F4975" s="7" cm="1">
        <f t="array" ref="F4975">_xlfn.XLOOKUP(SALES!$D4975,TRIM(Table5[PRODUCTS]),Table5[SELLING PRICE])</f>
        <v>145000</v>
      </c>
      <c r="G4975" s="7">
        <f t="shared" si="154"/>
        <v>435000</v>
      </c>
      <c r="H4975" s="6" t="str">
        <f t="shared" si="155"/>
        <v>Mar</v>
      </c>
      <c r="I4975" s="5">
        <f>YEAR(SALES!$A4975)</f>
        <v>2024</v>
      </c>
    </row>
    <row r="4976" spans="1:9" x14ac:dyDescent="0.35">
      <c r="A4976" s="5" t="s">
        <v>4180</v>
      </c>
      <c r="B4976" s="5" t="s">
        <v>4187</v>
      </c>
      <c r="C4976" s="5" t="s">
        <v>37</v>
      </c>
      <c r="D4976" s="5" t="s">
        <v>64</v>
      </c>
      <c r="E4976" s="5">
        <v>13</v>
      </c>
      <c r="F4976" s="5" cm="1">
        <f t="array" ref="F4976">_xlfn.XLOOKUP(SALES!$D4976,TRIM(Table5[PRODUCTS]),Table5[SELLING PRICE])</f>
        <v>145000</v>
      </c>
      <c r="G4976" s="5">
        <f t="shared" si="154"/>
        <v>1885000</v>
      </c>
      <c r="H4976" s="6" t="str">
        <f t="shared" si="155"/>
        <v>Mar</v>
      </c>
      <c r="I4976" s="5">
        <f>YEAR(SALES!$A4976)</f>
        <v>2024</v>
      </c>
    </row>
    <row r="4977" spans="1:9" x14ac:dyDescent="0.35">
      <c r="A4977" s="7" t="s">
        <v>4173</v>
      </c>
      <c r="B4977" s="7" t="s">
        <v>4175</v>
      </c>
      <c r="C4977" s="7" t="s">
        <v>37</v>
      </c>
      <c r="D4977" s="7" t="s">
        <v>64</v>
      </c>
      <c r="E4977" s="7">
        <v>7</v>
      </c>
      <c r="F4977" s="7" cm="1">
        <f t="array" ref="F4977">_xlfn.XLOOKUP(SALES!$D4977,TRIM(Table5[PRODUCTS]),Table5[SELLING PRICE])</f>
        <v>145000</v>
      </c>
      <c r="G4977" s="7">
        <f t="shared" si="154"/>
        <v>1015000</v>
      </c>
      <c r="H4977" s="6" t="str">
        <f t="shared" si="155"/>
        <v>Mar</v>
      </c>
      <c r="I4977" s="7">
        <f>YEAR(SALES!$A4977)</f>
        <v>2024</v>
      </c>
    </row>
    <row r="4978" spans="1:9" x14ac:dyDescent="0.35">
      <c r="A4978" s="5" t="s">
        <v>4134</v>
      </c>
      <c r="B4978" s="5" t="s">
        <v>4139</v>
      </c>
      <c r="C4978" s="5" t="s">
        <v>37</v>
      </c>
      <c r="D4978" s="5" t="s">
        <v>64</v>
      </c>
      <c r="E4978" s="5">
        <v>2</v>
      </c>
      <c r="F4978" s="5" cm="1">
        <f t="array" ref="F4978">_xlfn.XLOOKUP(SALES!$D4978,TRIM(Table5[PRODUCTS]),Table5[SELLING PRICE])</f>
        <v>145000</v>
      </c>
      <c r="G4978" s="5">
        <f t="shared" si="154"/>
        <v>290000</v>
      </c>
      <c r="H4978" s="6" t="str">
        <f t="shared" si="155"/>
        <v>Apr</v>
      </c>
      <c r="I4978" s="5">
        <f>YEAR(SALES!$A4978)</f>
        <v>2024</v>
      </c>
    </row>
    <row r="4979" spans="1:9" x14ac:dyDescent="0.35">
      <c r="A4979" s="7" t="s">
        <v>4031</v>
      </c>
      <c r="B4979" s="7" t="s">
        <v>4035</v>
      </c>
      <c r="C4979" s="7" t="s">
        <v>37</v>
      </c>
      <c r="D4979" s="7" t="s">
        <v>64</v>
      </c>
      <c r="E4979" s="7">
        <v>2</v>
      </c>
      <c r="F4979" s="7" cm="1">
        <f t="array" ref="F4979">_xlfn.XLOOKUP(SALES!$D4979,TRIM(Table5[PRODUCTS]),Table5[SELLING PRICE])</f>
        <v>145000</v>
      </c>
      <c r="G4979" s="7">
        <f t="shared" si="154"/>
        <v>290000</v>
      </c>
      <c r="H4979" s="6" t="str">
        <f t="shared" si="155"/>
        <v>Apr</v>
      </c>
      <c r="I4979" s="5">
        <f>YEAR(SALES!$A4979)</f>
        <v>2024</v>
      </c>
    </row>
    <row r="4980" spans="1:9" x14ac:dyDescent="0.35">
      <c r="A4980" s="5" t="s">
        <v>4002</v>
      </c>
      <c r="B4980" s="5" t="s">
        <v>4006</v>
      </c>
      <c r="C4980" s="5" t="s">
        <v>37</v>
      </c>
      <c r="D4980" s="5" t="s">
        <v>64</v>
      </c>
      <c r="E4980" s="5">
        <v>12</v>
      </c>
      <c r="F4980" s="5" cm="1">
        <f t="array" ref="F4980">_xlfn.XLOOKUP(SALES!$D4980,TRIM(Table5[PRODUCTS]),Table5[SELLING PRICE])</f>
        <v>145000</v>
      </c>
      <c r="G4980" s="5">
        <f t="shared" si="154"/>
        <v>1740000</v>
      </c>
      <c r="H4980" s="6" t="str">
        <f t="shared" si="155"/>
        <v>Apr</v>
      </c>
      <c r="I4980" s="5">
        <f>YEAR(SALES!$A4980)</f>
        <v>2024</v>
      </c>
    </row>
    <row r="4981" spans="1:9" x14ac:dyDescent="0.35">
      <c r="A4981" s="7" t="s">
        <v>3925</v>
      </c>
      <c r="B4981" s="7" t="s">
        <v>3930</v>
      </c>
      <c r="C4981" s="7" t="s">
        <v>37</v>
      </c>
      <c r="D4981" s="7" t="s">
        <v>64</v>
      </c>
      <c r="E4981" s="7">
        <v>8</v>
      </c>
      <c r="F4981" s="7" cm="1">
        <f t="array" ref="F4981">_xlfn.XLOOKUP(SALES!$D4981,TRIM(Table5[PRODUCTS]),Table5[SELLING PRICE])</f>
        <v>145000</v>
      </c>
      <c r="G4981" s="7">
        <f t="shared" si="154"/>
        <v>1160000</v>
      </c>
      <c r="H4981" s="6" t="str">
        <f t="shared" si="155"/>
        <v>May</v>
      </c>
      <c r="I4981" s="5">
        <f>YEAR(SALES!$A4981)</f>
        <v>2024</v>
      </c>
    </row>
    <row r="4982" spans="1:9" x14ac:dyDescent="0.35">
      <c r="A4982" s="5" t="s">
        <v>3777</v>
      </c>
      <c r="B4982" s="5" t="s">
        <v>3780</v>
      </c>
      <c r="C4982" s="5" t="s">
        <v>37</v>
      </c>
      <c r="D4982" s="5" t="s">
        <v>64</v>
      </c>
      <c r="E4982" s="5">
        <v>3</v>
      </c>
      <c r="F4982" s="5" cm="1">
        <f t="array" ref="F4982">_xlfn.XLOOKUP(SALES!$D4982,TRIM(Table5[PRODUCTS]),Table5[SELLING PRICE])</f>
        <v>145000</v>
      </c>
      <c r="G4982" s="5">
        <f t="shared" si="154"/>
        <v>435000</v>
      </c>
      <c r="H4982" s="6" t="str">
        <f t="shared" si="155"/>
        <v>May</v>
      </c>
      <c r="I4982" s="5">
        <f>YEAR(SALES!$A4982)</f>
        <v>2024</v>
      </c>
    </row>
    <row r="4983" spans="1:9" x14ac:dyDescent="0.35">
      <c r="A4983" s="7" t="s">
        <v>3777</v>
      </c>
      <c r="B4983" s="7" t="s">
        <v>3776</v>
      </c>
      <c r="C4983" s="7" t="s">
        <v>37</v>
      </c>
      <c r="D4983" s="7" t="s">
        <v>64</v>
      </c>
      <c r="E4983" s="7">
        <v>11</v>
      </c>
      <c r="F4983" s="7" cm="1">
        <f t="array" ref="F4983">_xlfn.XLOOKUP(SALES!$D4983,TRIM(Table5[PRODUCTS]),Table5[SELLING PRICE])</f>
        <v>145000</v>
      </c>
      <c r="G4983" s="7">
        <f t="shared" si="154"/>
        <v>1595000</v>
      </c>
      <c r="H4983" s="6" t="str">
        <f t="shared" si="155"/>
        <v>May</v>
      </c>
      <c r="I4983" s="7">
        <f>YEAR(SALES!$A4983)</f>
        <v>2024</v>
      </c>
    </row>
    <row r="4984" spans="1:9" x14ac:dyDescent="0.35">
      <c r="A4984" s="5" t="s">
        <v>3760</v>
      </c>
      <c r="B4984" s="5" t="s">
        <v>3763</v>
      </c>
      <c r="C4984" s="5" t="s">
        <v>37</v>
      </c>
      <c r="D4984" s="5" t="s">
        <v>64</v>
      </c>
      <c r="E4984" s="5">
        <v>1</v>
      </c>
      <c r="F4984" s="5" cm="1">
        <f t="array" ref="F4984">_xlfn.XLOOKUP(SALES!$D4984,TRIM(Table5[PRODUCTS]),Table5[SELLING PRICE])</f>
        <v>145000</v>
      </c>
      <c r="G4984" s="5">
        <f t="shared" si="154"/>
        <v>145000</v>
      </c>
      <c r="H4984" s="6" t="str">
        <f t="shared" si="155"/>
        <v>Jun</v>
      </c>
      <c r="I4984" s="5">
        <f>YEAR(SALES!$A4984)</f>
        <v>2024</v>
      </c>
    </row>
    <row r="4985" spans="1:9" x14ac:dyDescent="0.35">
      <c r="A4985" s="7" t="s">
        <v>3730</v>
      </c>
      <c r="B4985" s="7" t="s">
        <v>3736</v>
      </c>
      <c r="C4985" s="7" t="s">
        <v>37</v>
      </c>
      <c r="D4985" s="7" t="s">
        <v>64</v>
      </c>
      <c r="E4985" s="7">
        <v>10</v>
      </c>
      <c r="F4985" s="7" cm="1">
        <f t="array" ref="F4985">_xlfn.XLOOKUP(SALES!$D4985,TRIM(Table5[PRODUCTS]),Table5[SELLING PRICE])</f>
        <v>145000</v>
      </c>
      <c r="G4985" s="7">
        <f t="shared" si="154"/>
        <v>1450000</v>
      </c>
      <c r="H4985" s="6" t="str">
        <f t="shared" si="155"/>
        <v>Jun</v>
      </c>
      <c r="I4985" s="5">
        <f>YEAR(SALES!$A4985)</f>
        <v>2024</v>
      </c>
    </row>
    <row r="4986" spans="1:9" x14ac:dyDescent="0.35">
      <c r="A4986" s="5" t="s">
        <v>3706</v>
      </c>
      <c r="B4986" s="5" t="s">
        <v>3707</v>
      </c>
      <c r="C4986" s="5" t="s">
        <v>37</v>
      </c>
      <c r="D4986" s="5" t="s">
        <v>64</v>
      </c>
      <c r="E4986" s="5">
        <v>6</v>
      </c>
      <c r="F4986" s="5" cm="1">
        <f t="array" ref="F4986">_xlfn.XLOOKUP(SALES!$D4986,TRIM(Table5[PRODUCTS]),Table5[SELLING PRICE])</f>
        <v>145000</v>
      </c>
      <c r="G4986" s="5">
        <f t="shared" si="154"/>
        <v>870000</v>
      </c>
      <c r="H4986" s="6" t="str">
        <f t="shared" si="155"/>
        <v>Jun</v>
      </c>
      <c r="I4986" s="5">
        <f>YEAR(SALES!$A4986)</f>
        <v>2024</v>
      </c>
    </row>
    <row r="4987" spans="1:9" x14ac:dyDescent="0.35">
      <c r="A4987" s="7" t="s">
        <v>3684</v>
      </c>
      <c r="B4987" s="7" t="s">
        <v>3683</v>
      </c>
      <c r="C4987" s="7" t="s">
        <v>37</v>
      </c>
      <c r="D4987" s="7" t="s">
        <v>64</v>
      </c>
      <c r="E4987" s="7">
        <v>2</v>
      </c>
      <c r="F4987" s="7" cm="1">
        <f t="array" ref="F4987">_xlfn.XLOOKUP(SALES!$D4987,TRIM(Table5[PRODUCTS]),Table5[SELLING PRICE])</f>
        <v>145000</v>
      </c>
      <c r="G4987" s="7">
        <f t="shared" si="154"/>
        <v>290000</v>
      </c>
      <c r="H4987" s="6" t="str">
        <f t="shared" si="155"/>
        <v>Jun</v>
      </c>
      <c r="I4987" s="5">
        <f>YEAR(SALES!$A4987)</f>
        <v>2024</v>
      </c>
    </row>
    <row r="4988" spans="1:9" x14ac:dyDescent="0.35">
      <c r="A4988" s="5" t="s">
        <v>3660</v>
      </c>
      <c r="B4988" s="5" t="s">
        <v>3662</v>
      </c>
      <c r="C4988" s="5" t="s">
        <v>37</v>
      </c>
      <c r="D4988" s="5" t="s">
        <v>64</v>
      </c>
      <c r="E4988" s="5">
        <v>5</v>
      </c>
      <c r="F4988" s="5" cm="1">
        <f t="array" ref="F4988">_xlfn.XLOOKUP(SALES!$D4988,TRIM(Table5[PRODUCTS]),Table5[SELLING PRICE])</f>
        <v>145000</v>
      </c>
      <c r="G4988" s="5">
        <f t="shared" si="154"/>
        <v>725000</v>
      </c>
      <c r="H4988" s="6" t="str">
        <f t="shared" si="155"/>
        <v>Jun</v>
      </c>
      <c r="I4988" s="5">
        <f>YEAR(SALES!$A4988)</f>
        <v>2024</v>
      </c>
    </row>
    <row r="4989" spans="1:9" x14ac:dyDescent="0.35">
      <c r="A4989" s="7" t="s">
        <v>3651</v>
      </c>
      <c r="B4989" s="7" t="s">
        <v>3654</v>
      </c>
      <c r="C4989" s="7" t="s">
        <v>37</v>
      </c>
      <c r="D4989" s="7" t="s">
        <v>64</v>
      </c>
      <c r="E4989" s="7">
        <v>12</v>
      </c>
      <c r="F4989" s="7" cm="1">
        <f t="array" ref="F4989">_xlfn.XLOOKUP(SALES!$D4989,TRIM(Table5[PRODUCTS]),Table5[SELLING PRICE])</f>
        <v>145000</v>
      </c>
      <c r="G4989" s="7">
        <f t="shared" si="154"/>
        <v>1740000</v>
      </c>
      <c r="H4989" s="6" t="str">
        <f t="shared" si="155"/>
        <v>Jun</v>
      </c>
      <c r="I4989" s="7">
        <f>YEAR(SALES!$A4989)</f>
        <v>2024</v>
      </c>
    </row>
    <row r="4990" spans="1:9" x14ac:dyDescent="0.35">
      <c r="A4990" s="5" t="s">
        <v>3643</v>
      </c>
      <c r="B4990" s="5" t="s">
        <v>3647</v>
      </c>
      <c r="C4990" s="5" t="s">
        <v>37</v>
      </c>
      <c r="D4990" s="5" t="s">
        <v>64</v>
      </c>
      <c r="E4990" s="5">
        <v>7</v>
      </c>
      <c r="F4990" s="5" cm="1">
        <f t="array" ref="F4990">_xlfn.XLOOKUP(SALES!$D4990,TRIM(Table5[PRODUCTS]),Table5[SELLING PRICE])</f>
        <v>145000</v>
      </c>
      <c r="G4990" s="5">
        <f t="shared" si="154"/>
        <v>1015000</v>
      </c>
      <c r="H4990" s="6" t="str">
        <f t="shared" si="155"/>
        <v>Jun</v>
      </c>
      <c r="I4990" s="5">
        <f>YEAR(SALES!$A4990)</f>
        <v>2024</v>
      </c>
    </row>
    <row r="4991" spans="1:9" x14ac:dyDescent="0.35">
      <c r="A4991" s="7" t="s">
        <v>3566</v>
      </c>
      <c r="B4991" s="7" t="s">
        <v>3565</v>
      </c>
      <c r="C4991" s="7" t="s">
        <v>37</v>
      </c>
      <c r="D4991" s="7" t="s">
        <v>64</v>
      </c>
      <c r="E4991" s="7">
        <v>14</v>
      </c>
      <c r="F4991" s="7" cm="1">
        <f t="array" ref="F4991">_xlfn.XLOOKUP(SALES!$D4991,TRIM(Table5[PRODUCTS]),Table5[SELLING PRICE])</f>
        <v>145000</v>
      </c>
      <c r="G4991" s="7">
        <f t="shared" si="154"/>
        <v>2030000</v>
      </c>
      <c r="H4991" s="6" t="str">
        <f t="shared" si="155"/>
        <v>Jul</v>
      </c>
      <c r="I4991" s="5">
        <f>YEAR(SALES!$A4991)</f>
        <v>2024</v>
      </c>
    </row>
    <row r="4992" spans="1:9" x14ac:dyDescent="0.35">
      <c r="A4992" s="5" t="s">
        <v>3534</v>
      </c>
      <c r="B4992" s="5" t="s">
        <v>3538</v>
      </c>
      <c r="C4992" s="5" t="s">
        <v>37</v>
      </c>
      <c r="D4992" s="5" t="s">
        <v>64</v>
      </c>
      <c r="E4992" s="5">
        <v>12</v>
      </c>
      <c r="F4992" s="5" cm="1">
        <f t="array" ref="F4992">_xlfn.XLOOKUP(SALES!$D4992,TRIM(Table5[PRODUCTS]),Table5[SELLING PRICE])</f>
        <v>145000</v>
      </c>
      <c r="G4992" s="5">
        <f t="shared" si="154"/>
        <v>1740000</v>
      </c>
      <c r="H4992" s="6" t="str">
        <f t="shared" si="155"/>
        <v>Jul</v>
      </c>
      <c r="I4992" s="5">
        <f>YEAR(SALES!$A4992)</f>
        <v>2024</v>
      </c>
    </row>
    <row r="4993" spans="1:9" x14ac:dyDescent="0.35">
      <c r="A4993" s="7" t="s">
        <v>3513</v>
      </c>
      <c r="B4993" s="7" t="s">
        <v>3512</v>
      </c>
      <c r="C4993" s="7" t="s">
        <v>37</v>
      </c>
      <c r="D4993" s="7" t="s">
        <v>64</v>
      </c>
      <c r="E4993" s="7">
        <v>5</v>
      </c>
      <c r="F4993" s="7" cm="1">
        <f t="array" ref="F4993">_xlfn.XLOOKUP(SALES!$D4993,TRIM(Table5[PRODUCTS]),Table5[SELLING PRICE])</f>
        <v>145000</v>
      </c>
      <c r="G4993" s="7">
        <f t="shared" si="154"/>
        <v>725000</v>
      </c>
      <c r="H4993" s="6" t="str">
        <f t="shared" si="155"/>
        <v>Jul</v>
      </c>
      <c r="I4993" s="5">
        <f>YEAR(SALES!$A4993)</f>
        <v>2024</v>
      </c>
    </row>
    <row r="4994" spans="1:9" x14ac:dyDescent="0.35">
      <c r="A4994" s="5" t="s">
        <v>3423</v>
      </c>
      <c r="B4994" s="5" t="s">
        <v>3427</v>
      </c>
      <c r="C4994" s="5" t="s">
        <v>37</v>
      </c>
      <c r="D4994" s="5" t="s">
        <v>64</v>
      </c>
      <c r="E4994" s="5">
        <v>3</v>
      </c>
      <c r="F4994" s="5" cm="1">
        <f t="array" ref="F4994">_xlfn.XLOOKUP(SALES!$D4994,TRIM(Table5[PRODUCTS]),Table5[SELLING PRICE])</f>
        <v>145000</v>
      </c>
      <c r="G4994" s="5">
        <f t="shared" ref="G4994:G5057" si="156">PRODUCT(E4994:F4994)</f>
        <v>435000</v>
      </c>
      <c r="H4994" s="6" t="str">
        <f t="shared" ref="H4994:H5057" si="157">TEXT(A4994, "mmm")</f>
        <v>Jul</v>
      </c>
      <c r="I4994" s="5">
        <f>YEAR(SALES!$A4994)</f>
        <v>2024</v>
      </c>
    </row>
    <row r="4995" spans="1:9" x14ac:dyDescent="0.35">
      <c r="A4995" s="7" t="s">
        <v>3383</v>
      </c>
      <c r="B4995" s="7" t="s">
        <v>3385</v>
      </c>
      <c r="C4995" s="7" t="s">
        <v>37</v>
      </c>
      <c r="D4995" s="7" t="s">
        <v>64</v>
      </c>
      <c r="E4995" s="7">
        <v>10</v>
      </c>
      <c r="F4995" s="7" cm="1">
        <f t="array" ref="F4995">_xlfn.XLOOKUP(SALES!$D4995,TRIM(Table5[PRODUCTS]),Table5[SELLING PRICE])</f>
        <v>145000</v>
      </c>
      <c r="G4995" s="7">
        <f t="shared" si="156"/>
        <v>1450000</v>
      </c>
      <c r="H4995" s="6" t="str">
        <f t="shared" si="157"/>
        <v>Aug</v>
      </c>
      <c r="I4995" s="7">
        <f>YEAR(SALES!$A4995)</f>
        <v>2024</v>
      </c>
    </row>
    <row r="4996" spans="1:9" x14ac:dyDescent="0.35">
      <c r="A4996" s="5" t="s">
        <v>3313</v>
      </c>
      <c r="B4996" s="5" t="s">
        <v>3317</v>
      </c>
      <c r="C4996" s="5" t="s">
        <v>37</v>
      </c>
      <c r="D4996" s="5" t="s">
        <v>64</v>
      </c>
      <c r="E4996" s="5">
        <v>14</v>
      </c>
      <c r="F4996" s="5" cm="1">
        <f t="array" ref="F4996">_xlfn.XLOOKUP(SALES!$D4996,TRIM(Table5[PRODUCTS]),Table5[SELLING PRICE])</f>
        <v>145000</v>
      </c>
      <c r="G4996" s="5">
        <f t="shared" si="156"/>
        <v>2030000</v>
      </c>
      <c r="H4996" s="6" t="str">
        <f t="shared" si="157"/>
        <v>Aug</v>
      </c>
      <c r="I4996" s="5">
        <f>YEAR(SALES!$A4996)</f>
        <v>2024</v>
      </c>
    </row>
    <row r="4997" spans="1:9" x14ac:dyDescent="0.35">
      <c r="A4997" s="7" t="s">
        <v>3270</v>
      </c>
      <c r="B4997" s="7" t="s">
        <v>3273</v>
      </c>
      <c r="C4997" s="7" t="s">
        <v>37</v>
      </c>
      <c r="D4997" s="7" t="s">
        <v>64</v>
      </c>
      <c r="E4997" s="7">
        <v>4</v>
      </c>
      <c r="F4997" s="7" cm="1">
        <f t="array" ref="F4997">_xlfn.XLOOKUP(SALES!$D4997,TRIM(Table5[PRODUCTS]),Table5[SELLING PRICE])</f>
        <v>145000</v>
      </c>
      <c r="G4997" s="7">
        <f t="shared" si="156"/>
        <v>580000</v>
      </c>
      <c r="H4997" s="6" t="str">
        <f t="shared" si="157"/>
        <v>Aug</v>
      </c>
      <c r="I4997" s="5">
        <f>YEAR(SALES!$A4997)</f>
        <v>2024</v>
      </c>
    </row>
    <row r="4998" spans="1:9" x14ac:dyDescent="0.35">
      <c r="A4998" s="5" t="s">
        <v>3222</v>
      </c>
      <c r="B4998" s="5" t="s">
        <v>3224</v>
      </c>
      <c r="C4998" s="5" t="s">
        <v>37</v>
      </c>
      <c r="D4998" s="5" t="s">
        <v>64</v>
      </c>
      <c r="E4998" s="5">
        <v>14</v>
      </c>
      <c r="F4998" s="5" cm="1">
        <f t="array" ref="F4998">_xlfn.XLOOKUP(SALES!$D4998,TRIM(Table5[PRODUCTS]),Table5[SELLING PRICE])</f>
        <v>145000</v>
      </c>
      <c r="G4998" s="5">
        <f t="shared" si="156"/>
        <v>2030000</v>
      </c>
      <c r="H4998" s="6" t="str">
        <f t="shared" si="157"/>
        <v>Aug</v>
      </c>
      <c r="I4998" s="5">
        <f>YEAR(SALES!$A4998)</f>
        <v>2024</v>
      </c>
    </row>
    <row r="4999" spans="1:9" x14ac:dyDescent="0.35">
      <c r="A4999" s="7" t="s">
        <v>3069</v>
      </c>
      <c r="B4999" s="7" t="s">
        <v>3068</v>
      </c>
      <c r="C4999" s="7" t="s">
        <v>37</v>
      </c>
      <c r="D4999" s="7" t="s">
        <v>64</v>
      </c>
      <c r="E4999" s="7">
        <v>3</v>
      </c>
      <c r="F4999" s="7" cm="1">
        <f t="array" ref="F4999">_xlfn.XLOOKUP(SALES!$D4999,TRIM(Table5[PRODUCTS]),Table5[SELLING PRICE])</f>
        <v>145000</v>
      </c>
      <c r="G4999" s="7">
        <f t="shared" si="156"/>
        <v>435000</v>
      </c>
      <c r="H4999" s="6" t="str">
        <f t="shared" si="157"/>
        <v>Sept</v>
      </c>
      <c r="I4999" s="5">
        <f>YEAR(SALES!$A4999)</f>
        <v>2024</v>
      </c>
    </row>
    <row r="5000" spans="1:9" x14ac:dyDescent="0.35">
      <c r="A5000" s="5" t="s">
        <v>3002</v>
      </c>
      <c r="B5000" s="5" t="s">
        <v>3004</v>
      </c>
      <c r="C5000" s="5" t="s">
        <v>37</v>
      </c>
      <c r="D5000" s="5" t="s">
        <v>64</v>
      </c>
      <c r="E5000" s="5">
        <v>4</v>
      </c>
      <c r="F5000" s="5" cm="1">
        <f t="array" ref="F5000">_xlfn.XLOOKUP(SALES!$D5000,TRIM(Table5[PRODUCTS]),Table5[SELLING PRICE])</f>
        <v>145000</v>
      </c>
      <c r="G5000" s="5">
        <f t="shared" si="156"/>
        <v>580000</v>
      </c>
      <c r="H5000" s="6" t="str">
        <f t="shared" si="157"/>
        <v>Oct</v>
      </c>
      <c r="I5000" s="5">
        <f>YEAR(SALES!$A5000)</f>
        <v>2024</v>
      </c>
    </row>
    <row r="5001" spans="1:9" x14ac:dyDescent="0.35">
      <c r="A5001" s="7" t="s">
        <v>2823</v>
      </c>
      <c r="B5001" s="7" t="s">
        <v>2828</v>
      </c>
      <c r="C5001" s="7" t="s">
        <v>37</v>
      </c>
      <c r="D5001" s="7" t="s">
        <v>64</v>
      </c>
      <c r="E5001" s="7">
        <v>15</v>
      </c>
      <c r="F5001" s="7" cm="1">
        <f t="array" ref="F5001">_xlfn.XLOOKUP(SALES!$D5001,TRIM(Table5[PRODUCTS]),Table5[SELLING PRICE])</f>
        <v>145000</v>
      </c>
      <c r="G5001" s="7">
        <f t="shared" si="156"/>
        <v>2175000</v>
      </c>
      <c r="H5001" s="6" t="str">
        <f t="shared" si="157"/>
        <v>Oct</v>
      </c>
      <c r="I5001" s="7">
        <f>YEAR(SALES!$A5001)</f>
        <v>2024</v>
      </c>
    </row>
    <row r="5002" spans="1:9" x14ac:dyDescent="0.35">
      <c r="A5002" s="5" t="s">
        <v>2810</v>
      </c>
      <c r="B5002" s="5" t="s">
        <v>2811</v>
      </c>
      <c r="C5002" s="5" t="s">
        <v>37</v>
      </c>
      <c r="D5002" s="5" t="s">
        <v>64</v>
      </c>
      <c r="E5002" s="5">
        <v>13</v>
      </c>
      <c r="F5002" s="5" cm="1">
        <f t="array" ref="F5002">_xlfn.XLOOKUP(SALES!$D5002,TRIM(Table5[PRODUCTS]),Table5[SELLING PRICE])</f>
        <v>145000</v>
      </c>
      <c r="G5002" s="5">
        <f t="shared" si="156"/>
        <v>1885000</v>
      </c>
      <c r="H5002" s="6" t="str">
        <f t="shared" si="157"/>
        <v>Nov</v>
      </c>
      <c r="I5002" s="5">
        <f>YEAR(SALES!$A5002)</f>
        <v>2024</v>
      </c>
    </row>
    <row r="5003" spans="1:9" x14ac:dyDescent="0.35">
      <c r="A5003" s="7" t="s">
        <v>2810</v>
      </c>
      <c r="B5003" s="7" t="s">
        <v>2809</v>
      </c>
      <c r="C5003" s="7" t="s">
        <v>37</v>
      </c>
      <c r="D5003" s="7" t="s">
        <v>64</v>
      </c>
      <c r="E5003" s="7">
        <v>12</v>
      </c>
      <c r="F5003" s="7" cm="1">
        <f t="array" ref="F5003">_xlfn.XLOOKUP(SALES!$D5003,TRIM(Table5[PRODUCTS]),Table5[SELLING PRICE])</f>
        <v>145000</v>
      </c>
      <c r="G5003" s="7">
        <f t="shared" si="156"/>
        <v>1740000</v>
      </c>
      <c r="H5003" s="6" t="str">
        <f t="shared" si="157"/>
        <v>Nov</v>
      </c>
      <c r="I5003" s="5">
        <f>YEAR(SALES!$A5003)</f>
        <v>2024</v>
      </c>
    </row>
    <row r="5004" spans="1:9" x14ac:dyDescent="0.35">
      <c r="A5004" s="5" t="s">
        <v>2788</v>
      </c>
      <c r="B5004" s="5" t="s">
        <v>2797</v>
      </c>
      <c r="C5004" s="5" t="s">
        <v>37</v>
      </c>
      <c r="D5004" s="5" t="s">
        <v>64</v>
      </c>
      <c r="E5004" s="5">
        <v>15</v>
      </c>
      <c r="F5004" s="5" cm="1">
        <f t="array" ref="F5004">_xlfn.XLOOKUP(SALES!$D5004,TRIM(Table5[PRODUCTS]),Table5[SELLING PRICE])</f>
        <v>145000</v>
      </c>
      <c r="G5004" s="5">
        <f t="shared" si="156"/>
        <v>2175000</v>
      </c>
      <c r="H5004" s="6" t="str">
        <f t="shared" si="157"/>
        <v>Nov</v>
      </c>
      <c r="I5004" s="5">
        <f>YEAR(SALES!$A5004)</f>
        <v>2024</v>
      </c>
    </row>
    <row r="5005" spans="1:9" x14ac:dyDescent="0.35">
      <c r="A5005" s="7" t="s">
        <v>2788</v>
      </c>
      <c r="B5005" s="7" t="s">
        <v>2792</v>
      </c>
      <c r="C5005" s="7" t="s">
        <v>37</v>
      </c>
      <c r="D5005" s="7" t="s">
        <v>64</v>
      </c>
      <c r="E5005" s="7">
        <v>7</v>
      </c>
      <c r="F5005" s="7" cm="1">
        <f t="array" ref="F5005">_xlfn.XLOOKUP(SALES!$D5005,TRIM(Table5[PRODUCTS]),Table5[SELLING PRICE])</f>
        <v>145000</v>
      </c>
      <c r="G5005" s="7">
        <f t="shared" si="156"/>
        <v>1015000</v>
      </c>
      <c r="H5005" s="6" t="str">
        <f t="shared" si="157"/>
        <v>Nov</v>
      </c>
      <c r="I5005" s="5">
        <f>YEAR(SALES!$A5005)</f>
        <v>2024</v>
      </c>
    </row>
    <row r="5006" spans="1:9" x14ac:dyDescent="0.35">
      <c r="A5006" s="5" t="s">
        <v>2780</v>
      </c>
      <c r="B5006" s="5" t="s">
        <v>2782</v>
      </c>
      <c r="C5006" s="5" t="s">
        <v>37</v>
      </c>
      <c r="D5006" s="5" t="s">
        <v>64</v>
      </c>
      <c r="E5006" s="5">
        <v>10</v>
      </c>
      <c r="F5006" s="5" cm="1">
        <f t="array" ref="F5006">_xlfn.XLOOKUP(SALES!$D5006,TRIM(Table5[PRODUCTS]),Table5[SELLING PRICE])</f>
        <v>145000</v>
      </c>
      <c r="G5006" s="5">
        <f t="shared" si="156"/>
        <v>1450000</v>
      </c>
      <c r="H5006" s="6" t="str">
        <f t="shared" si="157"/>
        <v>Nov</v>
      </c>
      <c r="I5006" s="5">
        <f>YEAR(SALES!$A5006)</f>
        <v>2024</v>
      </c>
    </row>
    <row r="5007" spans="1:9" x14ac:dyDescent="0.35">
      <c r="A5007" s="7" t="s">
        <v>2701</v>
      </c>
      <c r="B5007" s="7" t="s">
        <v>2705</v>
      </c>
      <c r="C5007" s="7" t="s">
        <v>37</v>
      </c>
      <c r="D5007" s="7" t="s">
        <v>64</v>
      </c>
      <c r="E5007" s="7">
        <v>5</v>
      </c>
      <c r="F5007" s="7" cm="1">
        <f t="array" ref="F5007">_xlfn.XLOOKUP(SALES!$D5007,TRIM(Table5[PRODUCTS]),Table5[SELLING PRICE])</f>
        <v>145000</v>
      </c>
      <c r="G5007" s="7">
        <f t="shared" si="156"/>
        <v>725000</v>
      </c>
      <c r="H5007" s="6" t="str">
        <f t="shared" si="157"/>
        <v>Nov</v>
      </c>
      <c r="I5007" s="7">
        <f>YEAR(SALES!$A5007)</f>
        <v>2024</v>
      </c>
    </row>
    <row r="5008" spans="1:9" x14ac:dyDescent="0.35">
      <c r="A5008" s="5" t="s">
        <v>2693</v>
      </c>
      <c r="B5008" s="5" t="s">
        <v>2692</v>
      </c>
      <c r="C5008" s="5" t="s">
        <v>37</v>
      </c>
      <c r="D5008" s="5" t="s">
        <v>64</v>
      </c>
      <c r="E5008" s="5">
        <v>6</v>
      </c>
      <c r="F5008" s="5" cm="1">
        <f t="array" ref="F5008">_xlfn.XLOOKUP(SALES!$D5008,TRIM(Table5[PRODUCTS]),Table5[SELLING PRICE])</f>
        <v>145000</v>
      </c>
      <c r="G5008" s="5">
        <f t="shared" si="156"/>
        <v>870000</v>
      </c>
      <c r="H5008" s="6" t="str">
        <f t="shared" si="157"/>
        <v>Nov</v>
      </c>
      <c r="I5008" s="5">
        <f>YEAR(SALES!$A5008)</f>
        <v>2024</v>
      </c>
    </row>
    <row r="5009" spans="1:9" x14ac:dyDescent="0.35">
      <c r="A5009" s="7" t="s">
        <v>2631</v>
      </c>
      <c r="B5009" s="7" t="s">
        <v>2632</v>
      </c>
      <c r="C5009" s="7" t="s">
        <v>37</v>
      </c>
      <c r="D5009" s="7" t="s">
        <v>64</v>
      </c>
      <c r="E5009" s="7">
        <v>12</v>
      </c>
      <c r="F5009" s="7" cm="1">
        <f t="array" ref="F5009">_xlfn.XLOOKUP(SALES!$D5009,TRIM(Table5[PRODUCTS]),Table5[SELLING PRICE])</f>
        <v>145000</v>
      </c>
      <c r="G5009" s="7">
        <f t="shared" si="156"/>
        <v>1740000</v>
      </c>
      <c r="H5009" s="6" t="str">
        <f t="shared" si="157"/>
        <v>Nov</v>
      </c>
      <c r="I5009" s="5">
        <f>YEAR(SALES!$A5009)</f>
        <v>2024</v>
      </c>
    </row>
    <row r="5010" spans="1:9" x14ac:dyDescent="0.35">
      <c r="A5010" s="5" t="s">
        <v>2595</v>
      </c>
      <c r="B5010" s="5" t="s">
        <v>2598</v>
      </c>
      <c r="C5010" s="5" t="s">
        <v>37</v>
      </c>
      <c r="D5010" s="5" t="s">
        <v>64</v>
      </c>
      <c r="E5010" s="5">
        <v>8</v>
      </c>
      <c r="F5010" s="5" cm="1">
        <f t="array" ref="F5010">_xlfn.XLOOKUP(SALES!$D5010,TRIM(Table5[PRODUCTS]),Table5[SELLING PRICE])</f>
        <v>145000</v>
      </c>
      <c r="G5010" s="5">
        <f t="shared" si="156"/>
        <v>1160000</v>
      </c>
      <c r="H5010" s="6" t="str">
        <f t="shared" si="157"/>
        <v>Dec</v>
      </c>
      <c r="I5010" s="5">
        <f>YEAR(SALES!$A5010)</f>
        <v>2024</v>
      </c>
    </row>
    <row r="5011" spans="1:9" x14ac:dyDescent="0.35">
      <c r="A5011" s="7" t="s">
        <v>2583</v>
      </c>
      <c r="B5011" s="7" t="s">
        <v>2584</v>
      </c>
      <c r="C5011" s="7" t="s">
        <v>37</v>
      </c>
      <c r="D5011" s="7" t="s">
        <v>64</v>
      </c>
      <c r="E5011" s="7">
        <v>4</v>
      </c>
      <c r="F5011" s="7" cm="1">
        <f t="array" ref="F5011">_xlfn.XLOOKUP(SALES!$D5011,TRIM(Table5[PRODUCTS]),Table5[SELLING PRICE])</f>
        <v>145000</v>
      </c>
      <c r="G5011" s="7">
        <f t="shared" si="156"/>
        <v>580000</v>
      </c>
      <c r="H5011" s="6" t="str">
        <f t="shared" si="157"/>
        <v>Dec</v>
      </c>
      <c r="I5011" s="5">
        <f>YEAR(SALES!$A5011)</f>
        <v>2024</v>
      </c>
    </row>
    <row r="5012" spans="1:9" x14ac:dyDescent="0.35">
      <c r="A5012" s="5" t="s">
        <v>2529</v>
      </c>
      <c r="B5012" s="5" t="s">
        <v>2533</v>
      </c>
      <c r="C5012" s="5" t="s">
        <v>37</v>
      </c>
      <c r="D5012" s="5" t="s">
        <v>64</v>
      </c>
      <c r="E5012" s="5">
        <v>9</v>
      </c>
      <c r="F5012" s="5" cm="1">
        <f t="array" ref="F5012">_xlfn.XLOOKUP(SALES!$D5012,TRIM(Table5[PRODUCTS]),Table5[SELLING PRICE])</f>
        <v>145000</v>
      </c>
      <c r="G5012" s="5">
        <f t="shared" si="156"/>
        <v>1305000</v>
      </c>
      <c r="H5012" s="6" t="str">
        <f t="shared" si="157"/>
        <v>Dec</v>
      </c>
      <c r="I5012" s="5">
        <f>YEAR(SALES!$A5012)</f>
        <v>2024</v>
      </c>
    </row>
    <row r="5013" spans="1:9" x14ac:dyDescent="0.35">
      <c r="A5013" s="7" t="s">
        <v>2502</v>
      </c>
      <c r="B5013" s="7" t="s">
        <v>2505</v>
      </c>
      <c r="C5013" s="7" t="s">
        <v>37</v>
      </c>
      <c r="D5013" s="7" t="s">
        <v>64</v>
      </c>
      <c r="E5013" s="7">
        <v>4</v>
      </c>
      <c r="F5013" s="7" cm="1">
        <f t="array" ref="F5013">_xlfn.XLOOKUP(SALES!$D5013,TRIM(Table5[PRODUCTS]),Table5[SELLING PRICE])</f>
        <v>145000</v>
      </c>
      <c r="G5013" s="7">
        <f t="shared" si="156"/>
        <v>580000</v>
      </c>
      <c r="H5013" s="6" t="str">
        <f t="shared" si="157"/>
        <v>Dec</v>
      </c>
      <c r="I5013" s="7">
        <f>YEAR(SALES!$A5013)</f>
        <v>2024</v>
      </c>
    </row>
    <row r="5014" spans="1:9" x14ac:dyDescent="0.35">
      <c r="A5014" s="5" t="s">
        <v>2439</v>
      </c>
      <c r="B5014" s="5" t="s">
        <v>2442</v>
      </c>
      <c r="C5014" s="5" t="s">
        <v>37</v>
      </c>
      <c r="D5014" s="5" t="s">
        <v>64</v>
      </c>
      <c r="E5014" s="5">
        <v>7</v>
      </c>
      <c r="F5014" s="5" cm="1">
        <f t="array" ref="F5014">_xlfn.XLOOKUP(SALES!$D5014,TRIM(Table5[PRODUCTS]),Table5[SELLING PRICE])</f>
        <v>145000</v>
      </c>
      <c r="G5014" s="5">
        <f t="shared" si="156"/>
        <v>1015000</v>
      </c>
      <c r="H5014" s="6" t="str">
        <f t="shared" si="157"/>
        <v>Dec</v>
      </c>
      <c r="I5014" s="5">
        <f>YEAR(SALES!$A5014)</f>
        <v>2024</v>
      </c>
    </row>
    <row r="5015" spans="1:9" x14ac:dyDescent="0.35">
      <c r="A5015" s="7" t="s">
        <v>2439</v>
      </c>
      <c r="B5015" s="7" t="s">
        <v>2440</v>
      </c>
      <c r="C5015" s="7" t="s">
        <v>37</v>
      </c>
      <c r="D5015" s="7" t="s">
        <v>64</v>
      </c>
      <c r="E5015" s="7">
        <v>10</v>
      </c>
      <c r="F5015" s="7" cm="1">
        <f t="array" ref="F5015">_xlfn.XLOOKUP(SALES!$D5015,TRIM(Table5[PRODUCTS]),Table5[SELLING PRICE])</f>
        <v>145000</v>
      </c>
      <c r="G5015" s="7">
        <f t="shared" si="156"/>
        <v>1450000</v>
      </c>
      <c r="H5015" s="6" t="str">
        <f t="shared" si="157"/>
        <v>Dec</v>
      </c>
      <c r="I5015" s="5">
        <f>YEAR(SALES!$A5015)</f>
        <v>2024</v>
      </c>
    </row>
    <row r="5016" spans="1:9" x14ac:dyDescent="0.35">
      <c r="A5016" s="5" t="s">
        <v>2325</v>
      </c>
      <c r="B5016" s="5" t="s">
        <v>2324</v>
      </c>
      <c r="C5016" s="5" t="s">
        <v>37</v>
      </c>
      <c r="D5016" s="5" t="s">
        <v>64</v>
      </c>
      <c r="E5016" s="5">
        <v>4</v>
      </c>
      <c r="F5016" s="5" cm="1">
        <f t="array" ref="F5016">_xlfn.XLOOKUP(SALES!$D5016,TRIM(Table5[PRODUCTS]),Table5[SELLING PRICE])</f>
        <v>145000</v>
      </c>
      <c r="G5016" s="5">
        <f t="shared" si="156"/>
        <v>580000</v>
      </c>
      <c r="H5016" s="6" t="str">
        <f t="shared" si="157"/>
        <v>Jan</v>
      </c>
      <c r="I5016" s="5">
        <f>YEAR(SALES!$A5016)</f>
        <v>2025</v>
      </c>
    </row>
    <row r="5017" spans="1:9" x14ac:dyDescent="0.35">
      <c r="A5017" s="7" t="s">
        <v>2282</v>
      </c>
      <c r="B5017" s="7" t="s">
        <v>2284</v>
      </c>
      <c r="C5017" s="7" t="s">
        <v>37</v>
      </c>
      <c r="D5017" s="7" t="s">
        <v>64</v>
      </c>
      <c r="E5017" s="7">
        <v>2</v>
      </c>
      <c r="F5017" s="7" cm="1">
        <f t="array" ref="F5017">_xlfn.XLOOKUP(SALES!$D5017,TRIM(Table5[PRODUCTS]),Table5[SELLING PRICE])</f>
        <v>145000</v>
      </c>
      <c r="G5017" s="7">
        <f t="shared" si="156"/>
        <v>290000</v>
      </c>
      <c r="H5017" s="6" t="str">
        <f t="shared" si="157"/>
        <v>Jan</v>
      </c>
      <c r="I5017" s="5">
        <f>YEAR(SALES!$A5017)</f>
        <v>2025</v>
      </c>
    </row>
    <row r="5018" spans="1:9" x14ac:dyDescent="0.35">
      <c r="A5018" s="5" t="s">
        <v>2243</v>
      </c>
      <c r="B5018" s="5" t="s">
        <v>2244</v>
      </c>
      <c r="C5018" s="5" t="s">
        <v>37</v>
      </c>
      <c r="D5018" s="5" t="s">
        <v>64</v>
      </c>
      <c r="E5018" s="5">
        <v>14</v>
      </c>
      <c r="F5018" s="5" cm="1">
        <f t="array" ref="F5018">_xlfn.XLOOKUP(SALES!$D5018,TRIM(Table5[PRODUCTS]),Table5[SELLING PRICE])</f>
        <v>145000</v>
      </c>
      <c r="G5018" s="5">
        <f t="shared" si="156"/>
        <v>2030000</v>
      </c>
      <c r="H5018" s="6" t="str">
        <f t="shared" si="157"/>
        <v>Jan</v>
      </c>
      <c r="I5018" s="5">
        <f>YEAR(SALES!$A5018)</f>
        <v>2025</v>
      </c>
    </row>
    <row r="5019" spans="1:9" x14ac:dyDescent="0.35">
      <c r="A5019" s="7" t="s">
        <v>2214</v>
      </c>
      <c r="B5019" s="7" t="s">
        <v>2216</v>
      </c>
      <c r="C5019" s="7" t="s">
        <v>37</v>
      </c>
      <c r="D5019" s="7" t="s">
        <v>64</v>
      </c>
      <c r="E5019" s="7">
        <v>13</v>
      </c>
      <c r="F5019" s="7" cm="1">
        <f t="array" ref="F5019">_xlfn.XLOOKUP(SALES!$D5019,TRIM(Table5[PRODUCTS]),Table5[SELLING PRICE])</f>
        <v>145000</v>
      </c>
      <c r="G5019" s="7">
        <f t="shared" si="156"/>
        <v>1885000</v>
      </c>
      <c r="H5019" s="6" t="str">
        <f t="shared" si="157"/>
        <v>Feb</v>
      </c>
      <c r="I5019" s="7">
        <f>YEAR(SALES!$A5019)</f>
        <v>2025</v>
      </c>
    </row>
    <row r="5020" spans="1:9" x14ac:dyDescent="0.35">
      <c r="A5020" s="5" t="s">
        <v>2106</v>
      </c>
      <c r="B5020" s="5" t="s">
        <v>2107</v>
      </c>
      <c r="C5020" s="5" t="s">
        <v>37</v>
      </c>
      <c r="D5020" s="5" t="s">
        <v>64</v>
      </c>
      <c r="E5020" s="5">
        <v>8</v>
      </c>
      <c r="F5020" s="5" cm="1">
        <f t="array" ref="F5020">_xlfn.XLOOKUP(SALES!$D5020,TRIM(Table5[PRODUCTS]),Table5[SELLING PRICE])</f>
        <v>145000</v>
      </c>
      <c r="G5020" s="5">
        <f t="shared" si="156"/>
        <v>1160000</v>
      </c>
      <c r="H5020" s="6" t="str">
        <f t="shared" si="157"/>
        <v>Feb</v>
      </c>
      <c r="I5020" s="5">
        <f>YEAR(SALES!$A5020)</f>
        <v>2025</v>
      </c>
    </row>
    <row r="5021" spans="1:9" x14ac:dyDescent="0.35">
      <c r="A5021" s="7" t="s">
        <v>2081</v>
      </c>
      <c r="B5021" s="7" t="s">
        <v>2082</v>
      </c>
      <c r="C5021" s="7" t="s">
        <v>37</v>
      </c>
      <c r="D5021" s="7" t="s">
        <v>64</v>
      </c>
      <c r="E5021" s="7">
        <v>7</v>
      </c>
      <c r="F5021" s="7" cm="1">
        <f t="array" ref="F5021">_xlfn.XLOOKUP(SALES!$D5021,TRIM(Table5[PRODUCTS]),Table5[SELLING PRICE])</f>
        <v>145000</v>
      </c>
      <c r="G5021" s="7">
        <f t="shared" si="156"/>
        <v>1015000</v>
      </c>
      <c r="H5021" s="6" t="str">
        <f t="shared" si="157"/>
        <v>Feb</v>
      </c>
      <c r="I5021" s="5">
        <f>YEAR(SALES!$A5021)</f>
        <v>2025</v>
      </c>
    </row>
    <row r="5022" spans="1:9" x14ac:dyDescent="0.35">
      <c r="A5022" s="5" t="s">
        <v>2003</v>
      </c>
      <c r="B5022" s="5" t="s">
        <v>2002</v>
      </c>
      <c r="C5022" s="5" t="s">
        <v>37</v>
      </c>
      <c r="D5022" s="5" t="s">
        <v>64</v>
      </c>
      <c r="E5022" s="5">
        <v>3</v>
      </c>
      <c r="F5022" s="5" cm="1">
        <f t="array" ref="F5022">_xlfn.XLOOKUP(SALES!$D5022,TRIM(Table5[PRODUCTS]),Table5[SELLING PRICE])</f>
        <v>145000</v>
      </c>
      <c r="G5022" s="5">
        <f t="shared" si="156"/>
        <v>435000</v>
      </c>
      <c r="H5022" s="6" t="str">
        <f t="shared" si="157"/>
        <v>Mar</v>
      </c>
      <c r="I5022" s="5">
        <f>YEAR(SALES!$A5022)</f>
        <v>2025</v>
      </c>
    </row>
    <row r="5023" spans="1:9" x14ac:dyDescent="0.35">
      <c r="A5023" s="7" t="s">
        <v>1994</v>
      </c>
      <c r="B5023" s="7" t="s">
        <v>1996</v>
      </c>
      <c r="C5023" s="7" t="s">
        <v>37</v>
      </c>
      <c r="D5023" s="7" t="s">
        <v>64</v>
      </c>
      <c r="E5023" s="7">
        <v>1</v>
      </c>
      <c r="F5023" s="7" cm="1">
        <f t="array" ref="F5023">_xlfn.XLOOKUP(SALES!$D5023,TRIM(Table5[PRODUCTS]),Table5[SELLING PRICE])</f>
        <v>145000</v>
      </c>
      <c r="G5023" s="7">
        <f t="shared" si="156"/>
        <v>145000</v>
      </c>
      <c r="H5023" s="6" t="str">
        <f t="shared" si="157"/>
        <v>Mar</v>
      </c>
      <c r="I5023" s="5">
        <f>YEAR(SALES!$A5023)</f>
        <v>2025</v>
      </c>
    </row>
    <row r="5024" spans="1:9" x14ac:dyDescent="0.35">
      <c r="A5024" s="5" t="s">
        <v>1932</v>
      </c>
      <c r="B5024" s="5" t="s">
        <v>1935</v>
      </c>
      <c r="C5024" s="5" t="s">
        <v>37</v>
      </c>
      <c r="D5024" s="5" t="s">
        <v>64</v>
      </c>
      <c r="E5024" s="5">
        <v>9</v>
      </c>
      <c r="F5024" s="5" cm="1">
        <f t="array" ref="F5024">_xlfn.XLOOKUP(SALES!$D5024,TRIM(Table5[PRODUCTS]),Table5[SELLING PRICE])</f>
        <v>145000</v>
      </c>
      <c r="G5024" s="5">
        <f t="shared" si="156"/>
        <v>1305000</v>
      </c>
      <c r="H5024" s="6" t="str">
        <f t="shared" si="157"/>
        <v>Mar</v>
      </c>
      <c r="I5024" s="5">
        <f>YEAR(SALES!$A5024)</f>
        <v>2025</v>
      </c>
    </row>
    <row r="5025" spans="1:9" x14ac:dyDescent="0.35">
      <c r="A5025" s="7" t="s">
        <v>1838</v>
      </c>
      <c r="B5025" s="7" t="s">
        <v>1849</v>
      </c>
      <c r="C5025" s="7" t="s">
        <v>37</v>
      </c>
      <c r="D5025" s="7" t="s">
        <v>64</v>
      </c>
      <c r="E5025" s="7">
        <v>14</v>
      </c>
      <c r="F5025" s="7" cm="1">
        <f t="array" ref="F5025">_xlfn.XLOOKUP(SALES!$D5025,TRIM(Table5[PRODUCTS]),Table5[SELLING PRICE])</f>
        <v>145000</v>
      </c>
      <c r="G5025" s="7">
        <f t="shared" si="156"/>
        <v>2030000</v>
      </c>
      <c r="H5025" s="6" t="str">
        <f t="shared" si="157"/>
        <v>Apr</v>
      </c>
      <c r="I5025" s="7">
        <f>YEAR(SALES!$A5025)</f>
        <v>2025</v>
      </c>
    </row>
    <row r="5026" spans="1:9" x14ac:dyDescent="0.35">
      <c r="A5026" s="5" t="s">
        <v>1787</v>
      </c>
      <c r="B5026" s="5" t="s">
        <v>1790</v>
      </c>
      <c r="C5026" s="5" t="s">
        <v>37</v>
      </c>
      <c r="D5026" s="5" t="s">
        <v>64</v>
      </c>
      <c r="E5026" s="5">
        <v>2</v>
      </c>
      <c r="F5026" s="5" cm="1">
        <f t="array" ref="F5026">_xlfn.XLOOKUP(SALES!$D5026,TRIM(Table5[PRODUCTS]),Table5[SELLING PRICE])</f>
        <v>145000</v>
      </c>
      <c r="G5026" s="5">
        <f t="shared" si="156"/>
        <v>290000</v>
      </c>
      <c r="H5026" s="6" t="str">
        <f t="shared" si="157"/>
        <v>Apr</v>
      </c>
      <c r="I5026" s="5">
        <f>YEAR(SALES!$A5026)</f>
        <v>2025</v>
      </c>
    </row>
    <row r="5027" spans="1:9" x14ac:dyDescent="0.35">
      <c r="A5027" s="7" t="s">
        <v>1773</v>
      </c>
      <c r="B5027" s="7" t="s">
        <v>1776</v>
      </c>
      <c r="C5027" s="7" t="s">
        <v>37</v>
      </c>
      <c r="D5027" s="7" t="s">
        <v>64</v>
      </c>
      <c r="E5027" s="7">
        <v>9</v>
      </c>
      <c r="F5027" s="7" cm="1">
        <f t="array" ref="F5027">_xlfn.XLOOKUP(SALES!$D5027,TRIM(Table5[PRODUCTS]),Table5[SELLING PRICE])</f>
        <v>145000</v>
      </c>
      <c r="G5027" s="7">
        <f t="shared" si="156"/>
        <v>1305000</v>
      </c>
      <c r="H5027" s="6" t="str">
        <f t="shared" si="157"/>
        <v>Apr</v>
      </c>
      <c r="I5027" s="5">
        <f>YEAR(SALES!$A5027)</f>
        <v>2025</v>
      </c>
    </row>
    <row r="5028" spans="1:9" x14ac:dyDescent="0.35">
      <c r="A5028" s="5" t="s">
        <v>1712</v>
      </c>
      <c r="B5028" s="5" t="s">
        <v>1713</v>
      </c>
      <c r="C5028" s="5" t="s">
        <v>37</v>
      </c>
      <c r="D5028" s="5" t="s">
        <v>64</v>
      </c>
      <c r="E5028" s="5">
        <v>13</v>
      </c>
      <c r="F5028" s="5" cm="1">
        <f t="array" ref="F5028">_xlfn.XLOOKUP(SALES!$D5028,TRIM(Table5[PRODUCTS]),Table5[SELLING PRICE])</f>
        <v>145000</v>
      </c>
      <c r="G5028" s="5">
        <f t="shared" si="156"/>
        <v>1885000</v>
      </c>
      <c r="H5028" s="6" t="str">
        <f t="shared" si="157"/>
        <v>Apr</v>
      </c>
      <c r="I5028" s="5">
        <f>YEAR(SALES!$A5028)</f>
        <v>2025</v>
      </c>
    </row>
    <row r="5029" spans="1:9" x14ac:dyDescent="0.35">
      <c r="A5029" s="7" t="s">
        <v>1666</v>
      </c>
      <c r="B5029" s="7" t="s">
        <v>1668</v>
      </c>
      <c r="C5029" s="7" t="s">
        <v>37</v>
      </c>
      <c r="D5029" s="7" t="s">
        <v>64</v>
      </c>
      <c r="E5029" s="7">
        <v>13</v>
      </c>
      <c r="F5029" s="7" cm="1">
        <f t="array" ref="F5029">_xlfn.XLOOKUP(SALES!$D5029,TRIM(Table5[PRODUCTS]),Table5[SELLING PRICE])</f>
        <v>145000</v>
      </c>
      <c r="G5029" s="7">
        <f t="shared" si="156"/>
        <v>1885000</v>
      </c>
      <c r="H5029" s="6" t="str">
        <f t="shared" si="157"/>
        <v>Apr</v>
      </c>
      <c r="I5029" s="5">
        <f>YEAR(SALES!$A5029)</f>
        <v>2025</v>
      </c>
    </row>
    <row r="5030" spans="1:9" x14ac:dyDescent="0.35">
      <c r="A5030" s="5" t="s">
        <v>1595</v>
      </c>
      <c r="B5030" s="5" t="s">
        <v>1596</v>
      </c>
      <c r="C5030" s="5" t="s">
        <v>37</v>
      </c>
      <c r="D5030" s="5" t="s">
        <v>64</v>
      </c>
      <c r="E5030" s="5">
        <v>14</v>
      </c>
      <c r="F5030" s="5" cm="1">
        <f t="array" ref="F5030">_xlfn.XLOOKUP(SALES!$D5030,TRIM(Table5[PRODUCTS]),Table5[SELLING PRICE])</f>
        <v>145000</v>
      </c>
      <c r="G5030" s="5">
        <f t="shared" si="156"/>
        <v>2030000</v>
      </c>
      <c r="H5030" s="6" t="str">
        <f t="shared" si="157"/>
        <v>May</v>
      </c>
      <c r="I5030" s="5">
        <f>YEAR(SALES!$A5030)</f>
        <v>2025</v>
      </c>
    </row>
    <row r="5031" spans="1:9" x14ac:dyDescent="0.35">
      <c r="A5031" s="7" t="s">
        <v>1573</v>
      </c>
      <c r="B5031" s="7" t="s">
        <v>1578</v>
      </c>
      <c r="C5031" s="7" t="s">
        <v>37</v>
      </c>
      <c r="D5031" s="7" t="s">
        <v>64</v>
      </c>
      <c r="E5031" s="7">
        <v>11</v>
      </c>
      <c r="F5031" s="7" cm="1">
        <f t="array" ref="F5031">_xlfn.XLOOKUP(SALES!$D5031,TRIM(Table5[PRODUCTS]),Table5[SELLING PRICE])</f>
        <v>145000</v>
      </c>
      <c r="G5031" s="7">
        <f t="shared" si="156"/>
        <v>1595000</v>
      </c>
      <c r="H5031" s="6" t="str">
        <f t="shared" si="157"/>
        <v>May</v>
      </c>
      <c r="I5031" s="7">
        <f>YEAR(SALES!$A5031)</f>
        <v>2025</v>
      </c>
    </row>
    <row r="5032" spans="1:9" x14ac:dyDescent="0.35">
      <c r="A5032" s="5" t="s">
        <v>1566</v>
      </c>
      <c r="B5032" s="5" t="s">
        <v>1571</v>
      </c>
      <c r="C5032" s="5" t="s">
        <v>37</v>
      </c>
      <c r="D5032" s="5" t="s">
        <v>64</v>
      </c>
      <c r="E5032" s="5">
        <v>10</v>
      </c>
      <c r="F5032" s="5" cm="1">
        <f t="array" ref="F5032">_xlfn.XLOOKUP(SALES!$D5032,TRIM(Table5[PRODUCTS]),Table5[SELLING PRICE])</f>
        <v>145000</v>
      </c>
      <c r="G5032" s="5">
        <f t="shared" si="156"/>
        <v>1450000</v>
      </c>
      <c r="H5032" s="6" t="str">
        <f t="shared" si="157"/>
        <v>May</v>
      </c>
      <c r="I5032" s="5">
        <f>YEAR(SALES!$A5032)</f>
        <v>2025</v>
      </c>
    </row>
    <row r="5033" spans="1:9" x14ac:dyDescent="0.35">
      <c r="A5033" s="7" t="s">
        <v>1505</v>
      </c>
      <c r="B5033" s="7" t="s">
        <v>1507</v>
      </c>
      <c r="C5033" s="7" t="s">
        <v>37</v>
      </c>
      <c r="D5033" s="7" t="s">
        <v>64</v>
      </c>
      <c r="E5033" s="7">
        <v>14</v>
      </c>
      <c r="F5033" s="7" cm="1">
        <f t="array" ref="F5033">_xlfn.XLOOKUP(SALES!$D5033,TRIM(Table5[PRODUCTS]),Table5[SELLING PRICE])</f>
        <v>145000</v>
      </c>
      <c r="G5033" s="7">
        <f t="shared" si="156"/>
        <v>2030000</v>
      </c>
      <c r="H5033" s="6" t="str">
        <f t="shared" si="157"/>
        <v>May</v>
      </c>
      <c r="I5033" s="5">
        <f>YEAR(SALES!$A5033)</f>
        <v>2025</v>
      </c>
    </row>
    <row r="5034" spans="1:9" x14ac:dyDescent="0.35">
      <c r="A5034" s="5" t="s">
        <v>1457</v>
      </c>
      <c r="B5034" s="5" t="s">
        <v>1460</v>
      </c>
      <c r="C5034" s="5" t="s">
        <v>37</v>
      </c>
      <c r="D5034" s="5" t="s">
        <v>64</v>
      </c>
      <c r="E5034" s="5">
        <v>5</v>
      </c>
      <c r="F5034" s="5" cm="1">
        <f t="array" ref="F5034">_xlfn.XLOOKUP(SALES!$D5034,TRIM(Table5[PRODUCTS]),Table5[SELLING PRICE])</f>
        <v>145000</v>
      </c>
      <c r="G5034" s="5">
        <f t="shared" si="156"/>
        <v>725000</v>
      </c>
      <c r="H5034" s="6" t="str">
        <f t="shared" si="157"/>
        <v>May</v>
      </c>
      <c r="I5034" s="5">
        <f>YEAR(SALES!$A5034)</f>
        <v>2025</v>
      </c>
    </row>
    <row r="5035" spans="1:9" x14ac:dyDescent="0.35">
      <c r="A5035" s="7" t="s">
        <v>1437</v>
      </c>
      <c r="B5035" s="7" t="s">
        <v>1436</v>
      </c>
      <c r="C5035" s="7" t="s">
        <v>37</v>
      </c>
      <c r="D5035" s="7" t="s">
        <v>64</v>
      </c>
      <c r="E5035" s="7">
        <v>7</v>
      </c>
      <c r="F5035" s="7" cm="1">
        <f t="array" ref="F5035">_xlfn.XLOOKUP(SALES!$D5035,TRIM(Table5[PRODUCTS]),Table5[SELLING PRICE])</f>
        <v>145000</v>
      </c>
      <c r="G5035" s="7">
        <f t="shared" si="156"/>
        <v>1015000</v>
      </c>
      <c r="H5035" s="6" t="str">
        <f t="shared" si="157"/>
        <v>May</v>
      </c>
      <c r="I5035" s="5">
        <f>YEAR(SALES!$A5035)</f>
        <v>2025</v>
      </c>
    </row>
    <row r="5036" spans="1:9" x14ac:dyDescent="0.35">
      <c r="A5036" s="5" t="s">
        <v>1411</v>
      </c>
      <c r="B5036" s="5" t="s">
        <v>1412</v>
      </c>
      <c r="C5036" s="5" t="s">
        <v>37</v>
      </c>
      <c r="D5036" s="5" t="s">
        <v>64</v>
      </c>
      <c r="E5036" s="5">
        <v>15</v>
      </c>
      <c r="F5036" s="5" cm="1">
        <f t="array" ref="F5036">_xlfn.XLOOKUP(SALES!$D5036,TRIM(Table5[PRODUCTS]),Table5[SELLING PRICE])</f>
        <v>145000</v>
      </c>
      <c r="G5036" s="5">
        <f t="shared" si="156"/>
        <v>2175000</v>
      </c>
      <c r="H5036" s="6" t="str">
        <f t="shared" si="157"/>
        <v>Jun</v>
      </c>
      <c r="I5036" s="5">
        <f>YEAR(SALES!$A5036)</f>
        <v>2025</v>
      </c>
    </row>
    <row r="5037" spans="1:9" x14ac:dyDescent="0.35">
      <c r="A5037" s="7" t="s">
        <v>1354</v>
      </c>
      <c r="B5037" s="7" t="s">
        <v>1360</v>
      </c>
      <c r="C5037" s="7" t="s">
        <v>37</v>
      </c>
      <c r="D5037" s="7" t="s">
        <v>64</v>
      </c>
      <c r="E5037" s="7">
        <v>6</v>
      </c>
      <c r="F5037" s="7" cm="1">
        <f t="array" ref="F5037">_xlfn.XLOOKUP(SALES!$D5037,TRIM(Table5[PRODUCTS]),Table5[SELLING PRICE])</f>
        <v>145000</v>
      </c>
      <c r="G5037" s="7">
        <f t="shared" si="156"/>
        <v>870000</v>
      </c>
      <c r="H5037" s="6" t="str">
        <f t="shared" si="157"/>
        <v>Jun</v>
      </c>
      <c r="I5037" s="7">
        <f>YEAR(SALES!$A5037)</f>
        <v>2025</v>
      </c>
    </row>
    <row r="5038" spans="1:9" x14ac:dyDescent="0.35">
      <c r="A5038" s="5" t="s">
        <v>1338</v>
      </c>
      <c r="B5038" s="5" t="s">
        <v>1342</v>
      </c>
      <c r="C5038" s="5" t="s">
        <v>37</v>
      </c>
      <c r="D5038" s="5" t="s">
        <v>64</v>
      </c>
      <c r="E5038" s="5">
        <v>1</v>
      </c>
      <c r="F5038" s="5" cm="1">
        <f t="array" ref="F5038">_xlfn.XLOOKUP(SALES!$D5038,TRIM(Table5[PRODUCTS]),Table5[SELLING PRICE])</f>
        <v>145000</v>
      </c>
      <c r="G5038" s="5">
        <f t="shared" si="156"/>
        <v>145000</v>
      </c>
      <c r="H5038" s="6" t="str">
        <f t="shared" si="157"/>
        <v>Jun</v>
      </c>
      <c r="I5038" s="5">
        <f>YEAR(SALES!$A5038)</f>
        <v>2025</v>
      </c>
    </row>
    <row r="5039" spans="1:9" x14ac:dyDescent="0.35">
      <c r="A5039" s="7" t="s">
        <v>1299</v>
      </c>
      <c r="B5039" s="7" t="s">
        <v>1301</v>
      </c>
      <c r="C5039" s="7" t="s">
        <v>37</v>
      </c>
      <c r="D5039" s="7" t="s">
        <v>64</v>
      </c>
      <c r="E5039" s="7">
        <v>9</v>
      </c>
      <c r="F5039" s="7" cm="1">
        <f t="array" ref="F5039">_xlfn.XLOOKUP(SALES!$D5039,TRIM(Table5[PRODUCTS]),Table5[SELLING PRICE])</f>
        <v>145000</v>
      </c>
      <c r="G5039" s="7">
        <f t="shared" si="156"/>
        <v>1305000</v>
      </c>
      <c r="H5039" s="6" t="str">
        <f t="shared" si="157"/>
        <v>Jun</v>
      </c>
      <c r="I5039" s="5">
        <f>YEAR(SALES!$A5039)</f>
        <v>2025</v>
      </c>
    </row>
    <row r="5040" spans="1:9" x14ac:dyDescent="0.35">
      <c r="A5040" s="5" t="s">
        <v>1267</v>
      </c>
      <c r="B5040" s="5" t="s">
        <v>1268</v>
      </c>
      <c r="C5040" s="5" t="s">
        <v>37</v>
      </c>
      <c r="D5040" s="5" t="s">
        <v>64</v>
      </c>
      <c r="E5040" s="5">
        <v>8</v>
      </c>
      <c r="F5040" s="5" cm="1">
        <f t="array" ref="F5040">_xlfn.XLOOKUP(SALES!$D5040,TRIM(Table5[PRODUCTS]),Table5[SELLING PRICE])</f>
        <v>145000</v>
      </c>
      <c r="G5040" s="5">
        <f t="shared" si="156"/>
        <v>1160000</v>
      </c>
      <c r="H5040" s="6" t="str">
        <f t="shared" si="157"/>
        <v>Jun</v>
      </c>
      <c r="I5040" s="5">
        <f>YEAR(SALES!$A5040)</f>
        <v>2025</v>
      </c>
    </row>
    <row r="5041" spans="1:9" x14ac:dyDescent="0.35">
      <c r="A5041" s="7" t="s">
        <v>1220</v>
      </c>
      <c r="B5041" s="7" t="s">
        <v>1221</v>
      </c>
      <c r="C5041" s="7" t="s">
        <v>37</v>
      </c>
      <c r="D5041" s="7" t="s">
        <v>64</v>
      </c>
      <c r="E5041" s="7">
        <v>1</v>
      </c>
      <c r="F5041" s="7" cm="1">
        <f t="array" ref="F5041">_xlfn.XLOOKUP(SALES!$D5041,TRIM(Table5[PRODUCTS]),Table5[SELLING PRICE])</f>
        <v>145000</v>
      </c>
      <c r="G5041" s="7">
        <f t="shared" si="156"/>
        <v>145000</v>
      </c>
      <c r="H5041" s="6" t="str">
        <f t="shared" si="157"/>
        <v>Jul</v>
      </c>
      <c r="I5041" s="5">
        <f>YEAR(SALES!$A5041)</f>
        <v>2025</v>
      </c>
    </row>
    <row r="5042" spans="1:9" x14ac:dyDescent="0.35">
      <c r="A5042" s="5" t="s">
        <v>1208</v>
      </c>
      <c r="B5042" s="5" t="s">
        <v>1218</v>
      </c>
      <c r="C5042" s="5" t="s">
        <v>37</v>
      </c>
      <c r="D5042" s="5" t="s">
        <v>64</v>
      </c>
      <c r="E5042" s="5">
        <v>15</v>
      </c>
      <c r="F5042" s="5" cm="1">
        <f t="array" ref="F5042">_xlfn.XLOOKUP(SALES!$D5042,TRIM(Table5[PRODUCTS]),Table5[SELLING PRICE])</f>
        <v>145000</v>
      </c>
      <c r="G5042" s="5">
        <f t="shared" si="156"/>
        <v>2175000</v>
      </c>
      <c r="H5042" s="6" t="str">
        <f t="shared" si="157"/>
        <v>Jul</v>
      </c>
      <c r="I5042" s="5">
        <f>YEAR(SALES!$A5042)</f>
        <v>2025</v>
      </c>
    </row>
    <row r="5043" spans="1:9" x14ac:dyDescent="0.35">
      <c r="A5043" s="7" t="s">
        <v>1168</v>
      </c>
      <c r="B5043" s="7" t="s">
        <v>1170</v>
      </c>
      <c r="C5043" s="7" t="s">
        <v>37</v>
      </c>
      <c r="D5043" s="7" t="s">
        <v>64</v>
      </c>
      <c r="E5043" s="7">
        <v>3</v>
      </c>
      <c r="F5043" s="7" cm="1">
        <f t="array" ref="F5043">_xlfn.XLOOKUP(SALES!$D5043,TRIM(Table5[PRODUCTS]),Table5[SELLING PRICE])</f>
        <v>145000</v>
      </c>
      <c r="G5043" s="7">
        <f t="shared" si="156"/>
        <v>435000</v>
      </c>
      <c r="H5043" s="6" t="str">
        <f t="shared" si="157"/>
        <v>Jul</v>
      </c>
      <c r="I5043" s="7">
        <f>YEAR(SALES!$A5043)</f>
        <v>2025</v>
      </c>
    </row>
    <row r="5044" spans="1:9" x14ac:dyDescent="0.35">
      <c r="A5044" s="5" t="s">
        <v>1162</v>
      </c>
      <c r="B5044" s="5" t="s">
        <v>1166</v>
      </c>
      <c r="C5044" s="5" t="s">
        <v>37</v>
      </c>
      <c r="D5044" s="5" t="s">
        <v>64</v>
      </c>
      <c r="E5044" s="5">
        <v>6</v>
      </c>
      <c r="F5044" s="5" cm="1">
        <f t="array" ref="F5044">_xlfn.XLOOKUP(SALES!$D5044,TRIM(Table5[PRODUCTS]),Table5[SELLING PRICE])</f>
        <v>145000</v>
      </c>
      <c r="G5044" s="5">
        <f t="shared" si="156"/>
        <v>870000</v>
      </c>
      <c r="H5044" s="6" t="str">
        <f t="shared" si="157"/>
        <v>Jul</v>
      </c>
      <c r="I5044" s="5">
        <f>YEAR(SALES!$A5044)</f>
        <v>2025</v>
      </c>
    </row>
    <row r="5045" spans="1:9" x14ac:dyDescent="0.35">
      <c r="A5045" s="7" t="s">
        <v>1057</v>
      </c>
      <c r="B5045" s="7" t="s">
        <v>1061</v>
      </c>
      <c r="C5045" s="7" t="s">
        <v>37</v>
      </c>
      <c r="D5045" s="7" t="s">
        <v>64</v>
      </c>
      <c r="E5045" s="7">
        <v>6</v>
      </c>
      <c r="F5045" s="7" cm="1">
        <f t="array" ref="F5045">_xlfn.XLOOKUP(SALES!$D5045,TRIM(Table5[PRODUCTS]),Table5[SELLING PRICE])</f>
        <v>145000</v>
      </c>
      <c r="G5045" s="7">
        <f t="shared" si="156"/>
        <v>870000</v>
      </c>
      <c r="H5045" s="6" t="str">
        <f t="shared" si="157"/>
        <v>Jul</v>
      </c>
      <c r="I5045" s="5">
        <f>YEAR(SALES!$A5045)</f>
        <v>2025</v>
      </c>
    </row>
    <row r="5046" spans="1:9" x14ac:dyDescent="0.35">
      <c r="A5046" s="5" t="s">
        <v>1005</v>
      </c>
      <c r="B5046" s="5" t="s">
        <v>1004</v>
      </c>
      <c r="C5046" s="5" t="s">
        <v>37</v>
      </c>
      <c r="D5046" s="5" t="s">
        <v>64</v>
      </c>
      <c r="E5046" s="5">
        <v>12</v>
      </c>
      <c r="F5046" s="5" cm="1">
        <f t="array" ref="F5046">_xlfn.XLOOKUP(SALES!$D5046,TRIM(Table5[PRODUCTS]),Table5[SELLING PRICE])</f>
        <v>145000</v>
      </c>
      <c r="G5046" s="5">
        <f t="shared" si="156"/>
        <v>1740000</v>
      </c>
      <c r="H5046" s="6" t="str">
        <f t="shared" si="157"/>
        <v>Aug</v>
      </c>
      <c r="I5046" s="5">
        <f>YEAR(SALES!$A5046)</f>
        <v>2025</v>
      </c>
    </row>
    <row r="5047" spans="1:9" x14ac:dyDescent="0.35">
      <c r="A5047" s="7" t="s">
        <v>963</v>
      </c>
      <c r="B5047" s="7" t="s">
        <v>969</v>
      </c>
      <c r="C5047" s="7" t="s">
        <v>37</v>
      </c>
      <c r="D5047" s="7" t="s">
        <v>64</v>
      </c>
      <c r="E5047" s="7">
        <v>6</v>
      </c>
      <c r="F5047" s="7" cm="1">
        <f t="array" ref="F5047">_xlfn.XLOOKUP(SALES!$D5047,TRIM(Table5[PRODUCTS]),Table5[SELLING PRICE])</f>
        <v>145000</v>
      </c>
      <c r="G5047" s="7">
        <f t="shared" si="156"/>
        <v>870000</v>
      </c>
      <c r="H5047" s="6" t="str">
        <f t="shared" si="157"/>
        <v>Aug</v>
      </c>
      <c r="I5047" s="5">
        <f>YEAR(SALES!$A5047)</f>
        <v>2025</v>
      </c>
    </row>
    <row r="5048" spans="1:9" x14ac:dyDescent="0.35">
      <c r="A5048" s="5" t="s">
        <v>907</v>
      </c>
      <c r="B5048" s="5" t="s">
        <v>912</v>
      </c>
      <c r="C5048" s="5" t="s">
        <v>37</v>
      </c>
      <c r="D5048" s="5" t="s">
        <v>64</v>
      </c>
      <c r="E5048" s="5">
        <v>10</v>
      </c>
      <c r="F5048" s="5" cm="1">
        <f t="array" ref="F5048">_xlfn.XLOOKUP(SALES!$D5048,TRIM(Table5[PRODUCTS]),Table5[SELLING PRICE])</f>
        <v>145000</v>
      </c>
      <c r="G5048" s="5">
        <f t="shared" si="156"/>
        <v>1450000</v>
      </c>
      <c r="H5048" s="6" t="str">
        <f t="shared" si="157"/>
        <v>Aug</v>
      </c>
      <c r="I5048" s="5">
        <f>YEAR(SALES!$A5048)</f>
        <v>2025</v>
      </c>
    </row>
    <row r="5049" spans="1:9" x14ac:dyDescent="0.35">
      <c r="A5049" s="7" t="s">
        <v>907</v>
      </c>
      <c r="B5049" s="7" t="s">
        <v>910</v>
      </c>
      <c r="C5049" s="7" t="s">
        <v>37</v>
      </c>
      <c r="D5049" s="7" t="s">
        <v>64</v>
      </c>
      <c r="E5049" s="7">
        <v>5</v>
      </c>
      <c r="F5049" s="7" cm="1">
        <f t="array" ref="F5049">_xlfn.XLOOKUP(SALES!$D5049,TRIM(Table5[PRODUCTS]),Table5[SELLING PRICE])</f>
        <v>145000</v>
      </c>
      <c r="G5049" s="7">
        <f t="shared" si="156"/>
        <v>725000</v>
      </c>
      <c r="H5049" s="6" t="str">
        <f t="shared" si="157"/>
        <v>Aug</v>
      </c>
      <c r="I5049" s="7">
        <f>YEAR(SALES!$A5049)</f>
        <v>2025</v>
      </c>
    </row>
    <row r="5050" spans="1:9" x14ac:dyDescent="0.35">
      <c r="A5050" s="5" t="s">
        <v>857</v>
      </c>
      <c r="B5050" s="5" t="s">
        <v>864</v>
      </c>
      <c r="C5050" s="5" t="s">
        <v>37</v>
      </c>
      <c r="D5050" s="5" t="s">
        <v>64</v>
      </c>
      <c r="E5050" s="5">
        <v>8</v>
      </c>
      <c r="F5050" s="5" cm="1">
        <f t="array" ref="F5050">_xlfn.XLOOKUP(SALES!$D5050,TRIM(Table5[PRODUCTS]),Table5[SELLING PRICE])</f>
        <v>145000</v>
      </c>
      <c r="G5050" s="5">
        <f t="shared" si="156"/>
        <v>1160000</v>
      </c>
      <c r="H5050" s="6" t="str">
        <f t="shared" si="157"/>
        <v>Aug</v>
      </c>
      <c r="I5050" s="5">
        <f>YEAR(SALES!$A5050)</f>
        <v>2025</v>
      </c>
    </row>
    <row r="5051" spans="1:9" x14ac:dyDescent="0.35">
      <c r="A5051" s="7" t="s">
        <v>857</v>
      </c>
      <c r="B5051" s="7" t="s">
        <v>863</v>
      </c>
      <c r="C5051" s="7" t="s">
        <v>37</v>
      </c>
      <c r="D5051" s="7" t="s">
        <v>64</v>
      </c>
      <c r="E5051" s="7">
        <v>3</v>
      </c>
      <c r="F5051" s="7" cm="1">
        <f t="array" ref="F5051">_xlfn.XLOOKUP(SALES!$D5051,TRIM(Table5[PRODUCTS]),Table5[SELLING PRICE])</f>
        <v>145000</v>
      </c>
      <c r="G5051" s="7">
        <f t="shared" si="156"/>
        <v>435000</v>
      </c>
      <c r="H5051" s="6" t="str">
        <f t="shared" si="157"/>
        <v>Aug</v>
      </c>
      <c r="I5051" s="5">
        <f>YEAR(SALES!$A5051)</f>
        <v>2025</v>
      </c>
    </row>
    <row r="5052" spans="1:9" x14ac:dyDescent="0.35">
      <c r="A5052" s="5" t="s">
        <v>802</v>
      </c>
      <c r="B5052" s="5" t="s">
        <v>804</v>
      </c>
      <c r="C5052" s="5" t="s">
        <v>37</v>
      </c>
      <c r="D5052" s="5" t="s">
        <v>64</v>
      </c>
      <c r="E5052" s="5">
        <v>3</v>
      </c>
      <c r="F5052" s="5" cm="1">
        <f t="array" ref="F5052">_xlfn.XLOOKUP(SALES!$D5052,TRIM(Table5[PRODUCTS]),Table5[SELLING PRICE])</f>
        <v>145000</v>
      </c>
      <c r="G5052" s="5">
        <f t="shared" si="156"/>
        <v>435000</v>
      </c>
      <c r="H5052" s="6" t="str">
        <f t="shared" si="157"/>
        <v>Sept</v>
      </c>
      <c r="I5052" s="5">
        <f>YEAR(SALES!$A5052)</f>
        <v>2025</v>
      </c>
    </row>
    <row r="5053" spans="1:9" x14ac:dyDescent="0.35">
      <c r="A5053" s="7" t="s">
        <v>802</v>
      </c>
      <c r="B5053" s="7" t="s">
        <v>801</v>
      </c>
      <c r="C5053" s="7" t="s">
        <v>37</v>
      </c>
      <c r="D5053" s="7" t="s">
        <v>64</v>
      </c>
      <c r="E5053" s="7">
        <v>1</v>
      </c>
      <c r="F5053" s="7" cm="1">
        <f t="array" ref="F5053">_xlfn.XLOOKUP(SALES!$D5053,TRIM(Table5[PRODUCTS]),Table5[SELLING PRICE])</f>
        <v>145000</v>
      </c>
      <c r="G5053" s="7">
        <f t="shared" si="156"/>
        <v>145000</v>
      </c>
      <c r="H5053" s="6" t="str">
        <f t="shared" si="157"/>
        <v>Sept</v>
      </c>
      <c r="I5053" s="5">
        <f>YEAR(SALES!$A5053)</f>
        <v>2025</v>
      </c>
    </row>
    <row r="5054" spans="1:9" x14ac:dyDescent="0.35">
      <c r="A5054" s="5" t="s">
        <v>787</v>
      </c>
      <c r="B5054" s="5" t="s">
        <v>789</v>
      </c>
      <c r="C5054" s="5" t="s">
        <v>37</v>
      </c>
      <c r="D5054" s="5" t="s">
        <v>64</v>
      </c>
      <c r="E5054" s="5">
        <v>11</v>
      </c>
      <c r="F5054" s="5" cm="1">
        <f t="array" ref="F5054">_xlfn.XLOOKUP(SALES!$D5054,TRIM(Table5[PRODUCTS]),Table5[SELLING PRICE])</f>
        <v>145000</v>
      </c>
      <c r="G5054" s="5">
        <f t="shared" si="156"/>
        <v>1595000</v>
      </c>
      <c r="H5054" s="6" t="str">
        <f t="shared" si="157"/>
        <v>Sept</v>
      </c>
      <c r="I5054" s="5">
        <f>YEAR(SALES!$A5054)</f>
        <v>2025</v>
      </c>
    </row>
    <row r="5055" spans="1:9" x14ac:dyDescent="0.35">
      <c r="A5055" s="7" t="s">
        <v>777</v>
      </c>
      <c r="B5055" s="7" t="s">
        <v>784</v>
      </c>
      <c r="C5055" s="7" t="s">
        <v>37</v>
      </c>
      <c r="D5055" s="7" t="s">
        <v>64</v>
      </c>
      <c r="E5055" s="7">
        <v>9</v>
      </c>
      <c r="F5055" s="7" cm="1">
        <f t="array" ref="F5055">_xlfn.XLOOKUP(SALES!$D5055,TRIM(Table5[PRODUCTS]),Table5[SELLING PRICE])</f>
        <v>145000</v>
      </c>
      <c r="G5055" s="7">
        <f t="shared" si="156"/>
        <v>1305000</v>
      </c>
      <c r="H5055" s="6" t="str">
        <f t="shared" si="157"/>
        <v>Sept</v>
      </c>
      <c r="I5055" s="7">
        <f>YEAR(SALES!$A5055)</f>
        <v>2025</v>
      </c>
    </row>
    <row r="5056" spans="1:9" x14ac:dyDescent="0.35">
      <c r="A5056" s="5" t="s">
        <v>777</v>
      </c>
      <c r="B5056" s="5" t="s">
        <v>776</v>
      </c>
      <c r="C5056" s="5" t="s">
        <v>37</v>
      </c>
      <c r="D5056" s="5" t="s">
        <v>64</v>
      </c>
      <c r="E5056" s="5">
        <v>1</v>
      </c>
      <c r="F5056" s="5" cm="1">
        <f t="array" ref="F5056">_xlfn.XLOOKUP(SALES!$D5056,TRIM(Table5[PRODUCTS]),Table5[SELLING PRICE])</f>
        <v>145000</v>
      </c>
      <c r="G5056" s="5">
        <f t="shared" si="156"/>
        <v>145000</v>
      </c>
      <c r="H5056" s="6" t="str">
        <f t="shared" si="157"/>
        <v>Sept</v>
      </c>
      <c r="I5056" s="5">
        <f>YEAR(SALES!$A5056)</f>
        <v>2025</v>
      </c>
    </row>
    <row r="5057" spans="1:9" x14ac:dyDescent="0.35">
      <c r="A5057" s="7" t="s">
        <v>714</v>
      </c>
      <c r="B5057" s="7" t="s">
        <v>717</v>
      </c>
      <c r="C5057" s="7" t="s">
        <v>37</v>
      </c>
      <c r="D5057" s="7" t="s">
        <v>64</v>
      </c>
      <c r="E5057" s="7">
        <v>5</v>
      </c>
      <c r="F5057" s="7" cm="1">
        <f t="array" ref="F5057">_xlfn.XLOOKUP(SALES!$D5057,TRIM(Table5[PRODUCTS]),Table5[SELLING PRICE])</f>
        <v>145000</v>
      </c>
      <c r="G5057" s="7">
        <f t="shared" si="156"/>
        <v>725000</v>
      </c>
      <c r="H5057" s="6" t="str">
        <f t="shared" si="157"/>
        <v>Sept</v>
      </c>
      <c r="I5057" s="5">
        <f>YEAR(SALES!$A5057)</f>
        <v>2025</v>
      </c>
    </row>
    <row r="5058" spans="1:9" x14ac:dyDescent="0.35">
      <c r="A5058" s="5" t="s">
        <v>677</v>
      </c>
      <c r="B5058" s="5" t="s">
        <v>678</v>
      </c>
      <c r="C5058" s="5" t="s">
        <v>37</v>
      </c>
      <c r="D5058" s="5" t="s">
        <v>64</v>
      </c>
      <c r="E5058" s="5">
        <v>7</v>
      </c>
      <c r="F5058" s="5" cm="1">
        <f t="array" ref="F5058">_xlfn.XLOOKUP(SALES!$D5058,TRIM(Table5[PRODUCTS]),Table5[SELLING PRICE])</f>
        <v>145000</v>
      </c>
      <c r="G5058" s="5">
        <f t="shared" ref="G5058:G5121" si="158">PRODUCT(E5058:F5058)</f>
        <v>1015000</v>
      </c>
      <c r="H5058" s="6" t="str">
        <f t="shared" ref="H5058:H5121" si="159">TEXT(A5058, "mmm")</f>
        <v>Sept</v>
      </c>
      <c r="I5058" s="5">
        <f>YEAR(SALES!$A5058)</f>
        <v>2025</v>
      </c>
    </row>
    <row r="5059" spans="1:9" x14ac:dyDescent="0.35">
      <c r="A5059" s="7" t="s">
        <v>657</v>
      </c>
      <c r="B5059" s="7" t="s">
        <v>659</v>
      </c>
      <c r="C5059" s="7" t="s">
        <v>37</v>
      </c>
      <c r="D5059" s="7" t="s">
        <v>64</v>
      </c>
      <c r="E5059" s="7">
        <v>7</v>
      </c>
      <c r="F5059" s="7" cm="1">
        <f t="array" ref="F5059">_xlfn.XLOOKUP(SALES!$D5059,TRIM(Table5[PRODUCTS]),Table5[SELLING PRICE])</f>
        <v>145000</v>
      </c>
      <c r="G5059" s="7">
        <f t="shared" si="158"/>
        <v>1015000</v>
      </c>
      <c r="H5059" s="6" t="str">
        <f t="shared" si="159"/>
        <v>Sept</v>
      </c>
      <c r="I5059" s="5">
        <f>YEAR(SALES!$A5059)</f>
        <v>2025</v>
      </c>
    </row>
    <row r="5060" spans="1:9" x14ac:dyDescent="0.35">
      <c r="A5060" s="5" t="s">
        <v>588</v>
      </c>
      <c r="B5060" s="5" t="s">
        <v>595</v>
      </c>
      <c r="C5060" s="5" t="s">
        <v>37</v>
      </c>
      <c r="D5060" s="5" t="s">
        <v>64</v>
      </c>
      <c r="E5060" s="5">
        <v>1</v>
      </c>
      <c r="F5060" s="5" cm="1">
        <f t="array" ref="F5060">_xlfn.XLOOKUP(SALES!$D5060,TRIM(Table5[PRODUCTS]),Table5[SELLING PRICE])</f>
        <v>145000</v>
      </c>
      <c r="G5060" s="5">
        <f t="shared" si="158"/>
        <v>145000</v>
      </c>
      <c r="H5060" s="6" t="str">
        <f t="shared" si="159"/>
        <v>Oct</v>
      </c>
      <c r="I5060" s="5">
        <f>YEAR(SALES!$A5060)</f>
        <v>2025</v>
      </c>
    </row>
    <row r="5061" spans="1:9" x14ac:dyDescent="0.35">
      <c r="A5061" s="7" t="s">
        <v>564</v>
      </c>
      <c r="B5061" s="7" t="s">
        <v>563</v>
      </c>
      <c r="C5061" s="7" t="s">
        <v>37</v>
      </c>
      <c r="D5061" s="7" t="s">
        <v>64</v>
      </c>
      <c r="E5061" s="7">
        <v>9</v>
      </c>
      <c r="F5061" s="7" cm="1">
        <f t="array" ref="F5061">_xlfn.XLOOKUP(SALES!$D5061,TRIM(Table5[PRODUCTS]),Table5[SELLING PRICE])</f>
        <v>145000</v>
      </c>
      <c r="G5061" s="7">
        <f t="shared" si="158"/>
        <v>1305000</v>
      </c>
      <c r="H5061" s="6" t="str">
        <f t="shared" si="159"/>
        <v>Oct</v>
      </c>
      <c r="I5061" s="7">
        <f>YEAR(SALES!$A5061)</f>
        <v>2025</v>
      </c>
    </row>
    <row r="5062" spans="1:9" x14ac:dyDescent="0.35">
      <c r="A5062" s="5" t="s">
        <v>516</v>
      </c>
      <c r="B5062" s="5" t="s">
        <v>521</v>
      </c>
      <c r="C5062" s="5" t="s">
        <v>37</v>
      </c>
      <c r="D5062" s="5" t="s">
        <v>64</v>
      </c>
      <c r="E5062" s="5">
        <v>2</v>
      </c>
      <c r="F5062" s="5" cm="1">
        <f t="array" ref="F5062">_xlfn.XLOOKUP(SALES!$D5062,TRIM(Table5[PRODUCTS]),Table5[SELLING PRICE])</f>
        <v>145000</v>
      </c>
      <c r="G5062" s="5">
        <f t="shared" si="158"/>
        <v>290000</v>
      </c>
      <c r="H5062" s="6" t="str">
        <f t="shared" si="159"/>
        <v>Oct</v>
      </c>
      <c r="I5062" s="5">
        <f>YEAR(SALES!$A5062)</f>
        <v>2025</v>
      </c>
    </row>
    <row r="5063" spans="1:9" x14ac:dyDescent="0.35">
      <c r="A5063" s="7" t="s">
        <v>487</v>
      </c>
      <c r="B5063" s="7" t="s">
        <v>486</v>
      </c>
      <c r="C5063" s="7" t="s">
        <v>37</v>
      </c>
      <c r="D5063" s="7" t="s">
        <v>64</v>
      </c>
      <c r="E5063" s="7">
        <v>4</v>
      </c>
      <c r="F5063" s="7" cm="1">
        <f t="array" ref="F5063">_xlfn.XLOOKUP(SALES!$D5063,TRIM(Table5[PRODUCTS]),Table5[SELLING PRICE])</f>
        <v>145000</v>
      </c>
      <c r="G5063" s="7">
        <f t="shared" si="158"/>
        <v>580000</v>
      </c>
      <c r="H5063" s="6" t="str">
        <f t="shared" si="159"/>
        <v>Oct</v>
      </c>
      <c r="I5063" s="5">
        <f>YEAR(SALES!$A5063)</f>
        <v>2025</v>
      </c>
    </row>
    <row r="5064" spans="1:9" x14ac:dyDescent="0.35">
      <c r="A5064" s="5" t="s">
        <v>420</v>
      </c>
      <c r="B5064" s="5" t="s">
        <v>419</v>
      </c>
      <c r="C5064" s="5" t="s">
        <v>37</v>
      </c>
      <c r="D5064" s="5" t="s">
        <v>64</v>
      </c>
      <c r="E5064" s="5">
        <v>11</v>
      </c>
      <c r="F5064" s="5" cm="1">
        <f t="array" ref="F5064">_xlfn.XLOOKUP(SALES!$D5064,TRIM(Table5[PRODUCTS]),Table5[SELLING PRICE])</f>
        <v>145000</v>
      </c>
      <c r="G5064" s="5">
        <f t="shared" si="158"/>
        <v>1595000</v>
      </c>
      <c r="H5064" s="6" t="str">
        <f t="shared" si="159"/>
        <v>Nov</v>
      </c>
      <c r="I5064" s="5">
        <f>YEAR(SALES!$A5064)</f>
        <v>2025</v>
      </c>
    </row>
    <row r="5065" spans="1:9" x14ac:dyDescent="0.35">
      <c r="A5065" s="7" t="s">
        <v>413</v>
      </c>
      <c r="B5065" s="7" t="s">
        <v>415</v>
      </c>
      <c r="C5065" s="7" t="s">
        <v>37</v>
      </c>
      <c r="D5065" s="7" t="s">
        <v>64</v>
      </c>
      <c r="E5065" s="7">
        <v>12</v>
      </c>
      <c r="F5065" s="7" cm="1">
        <f t="array" ref="F5065">_xlfn.XLOOKUP(SALES!$D5065,TRIM(Table5[PRODUCTS]),Table5[SELLING PRICE])</f>
        <v>145000</v>
      </c>
      <c r="G5065" s="7">
        <f t="shared" si="158"/>
        <v>1740000</v>
      </c>
      <c r="H5065" s="6" t="str">
        <f t="shared" si="159"/>
        <v>Nov</v>
      </c>
      <c r="I5065" s="5">
        <f>YEAR(SALES!$A5065)</f>
        <v>2025</v>
      </c>
    </row>
    <row r="5066" spans="1:9" x14ac:dyDescent="0.35">
      <c r="A5066" s="5" t="s">
        <v>353</v>
      </c>
      <c r="B5066" s="5" t="s">
        <v>355</v>
      </c>
      <c r="C5066" s="5" t="s">
        <v>37</v>
      </c>
      <c r="D5066" s="5" t="s">
        <v>64</v>
      </c>
      <c r="E5066" s="5">
        <v>7</v>
      </c>
      <c r="F5066" s="5" cm="1">
        <f t="array" ref="F5066">_xlfn.XLOOKUP(SALES!$D5066,TRIM(Table5[PRODUCTS]),Table5[SELLING PRICE])</f>
        <v>145000</v>
      </c>
      <c r="G5066" s="5">
        <f t="shared" si="158"/>
        <v>1015000</v>
      </c>
      <c r="H5066" s="6" t="str">
        <f t="shared" si="159"/>
        <v>Nov</v>
      </c>
      <c r="I5066" s="5">
        <f>YEAR(SALES!$A5066)</f>
        <v>2025</v>
      </c>
    </row>
    <row r="5067" spans="1:9" x14ac:dyDescent="0.35">
      <c r="A5067" s="7" t="s">
        <v>353</v>
      </c>
      <c r="B5067" s="7" t="s">
        <v>352</v>
      </c>
      <c r="C5067" s="7" t="s">
        <v>37</v>
      </c>
      <c r="D5067" s="7" t="s">
        <v>64</v>
      </c>
      <c r="E5067" s="7">
        <v>14</v>
      </c>
      <c r="F5067" s="7" cm="1">
        <f t="array" ref="F5067">_xlfn.XLOOKUP(SALES!$D5067,TRIM(Table5[PRODUCTS]),Table5[SELLING PRICE])</f>
        <v>145000</v>
      </c>
      <c r="G5067" s="7">
        <f t="shared" si="158"/>
        <v>2030000</v>
      </c>
      <c r="H5067" s="6" t="str">
        <f t="shared" si="159"/>
        <v>Nov</v>
      </c>
      <c r="I5067" s="7">
        <f>YEAR(SALES!$A5067)</f>
        <v>2025</v>
      </c>
    </row>
    <row r="5068" spans="1:9" x14ac:dyDescent="0.35">
      <c r="A5068" s="5" t="s">
        <v>323</v>
      </c>
      <c r="B5068" s="5" t="s">
        <v>330</v>
      </c>
      <c r="C5068" s="5" t="s">
        <v>37</v>
      </c>
      <c r="D5068" s="5" t="s">
        <v>64</v>
      </c>
      <c r="E5068" s="5">
        <v>8</v>
      </c>
      <c r="F5068" s="5" cm="1">
        <f t="array" ref="F5068">_xlfn.XLOOKUP(SALES!$D5068,TRIM(Table5[PRODUCTS]),Table5[SELLING PRICE])</f>
        <v>145000</v>
      </c>
      <c r="G5068" s="5">
        <f t="shared" si="158"/>
        <v>1160000</v>
      </c>
      <c r="H5068" s="6" t="str">
        <f t="shared" si="159"/>
        <v>Nov</v>
      </c>
      <c r="I5068" s="5">
        <f>YEAR(SALES!$A5068)</f>
        <v>2025</v>
      </c>
    </row>
    <row r="5069" spans="1:9" x14ac:dyDescent="0.35">
      <c r="A5069" s="7" t="s">
        <v>295</v>
      </c>
      <c r="B5069" s="7" t="s">
        <v>294</v>
      </c>
      <c r="C5069" s="7" t="s">
        <v>37</v>
      </c>
      <c r="D5069" s="7" t="s">
        <v>64</v>
      </c>
      <c r="E5069" s="7">
        <v>4</v>
      </c>
      <c r="F5069" s="7" cm="1">
        <f t="array" ref="F5069">_xlfn.XLOOKUP(SALES!$D5069,TRIM(Table5[PRODUCTS]),Table5[SELLING PRICE])</f>
        <v>145000</v>
      </c>
      <c r="G5069" s="7">
        <f t="shared" si="158"/>
        <v>580000</v>
      </c>
      <c r="H5069" s="6" t="str">
        <f t="shared" si="159"/>
        <v>Nov</v>
      </c>
      <c r="I5069" s="5">
        <f>YEAR(SALES!$A5069)</f>
        <v>2025</v>
      </c>
    </row>
    <row r="5070" spans="1:9" x14ac:dyDescent="0.35">
      <c r="A5070" s="5" t="s">
        <v>272</v>
      </c>
      <c r="B5070" s="5" t="s">
        <v>274</v>
      </c>
      <c r="C5070" s="5" t="s">
        <v>37</v>
      </c>
      <c r="D5070" s="5" t="s">
        <v>64</v>
      </c>
      <c r="E5070" s="5">
        <v>12</v>
      </c>
      <c r="F5070" s="5" cm="1">
        <f t="array" ref="F5070">_xlfn.XLOOKUP(SALES!$D5070,TRIM(Table5[PRODUCTS]),Table5[SELLING PRICE])</f>
        <v>145000</v>
      </c>
      <c r="G5070" s="5">
        <f t="shared" si="158"/>
        <v>1740000</v>
      </c>
      <c r="H5070" s="6" t="str">
        <f t="shared" si="159"/>
        <v>Nov</v>
      </c>
      <c r="I5070" s="5">
        <f>YEAR(SALES!$A5070)</f>
        <v>2025</v>
      </c>
    </row>
    <row r="5071" spans="1:9" x14ac:dyDescent="0.35">
      <c r="A5071" s="7" t="s">
        <v>258</v>
      </c>
      <c r="B5071" s="7" t="s">
        <v>262</v>
      </c>
      <c r="C5071" s="7" t="s">
        <v>37</v>
      </c>
      <c r="D5071" s="7" t="s">
        <v>64</v>
      </c>
      <c r="E5071" s="7">
        <v>15</v>
      </c>
      <c r="F5071" s="7" cm="1">
        <f t="array" ref="F5071">_xlfn.XLOOKUP(SALES!$D5071,TRIM(Table5[PRODUCTS]),Table5[SELLING PRICE])</f>
        <v>145000</v>
      </c>
      <c r="G5071" s="7">
        <f t="shared" si="158"/>
        <v>2175000</v>
      </c>
      <c r="H5071" s="6" t="str">
        <f t="shared" si="159"/>
        <v>Dec</v>
      </c>
      <c r="I5071" s="5">
        <f>YEAR(SALES!$A5071)</f>
        <v>2025</v>
      </c>
    </row>
    <row r="5072" spans="1:9" x14ac:dyDescent="0.35">
      <c r="A5072" s="5" t="s">
        <v>250</v>
      </c>
      <c r="B5072" s="5" t="s">
        <v>255</v>
      </c>
      <c r="C5072" s="5" t="s">
        <v>37</v>
      </c>
      <c r="D5072" s="5" t="s">
        <v>64</v>
      </c>
      <c r="E5072" s="5">
        <v>2</v>
      </c>
      <c r="F5072" s="5" cm="1">
        <f t="array" ref="F5072">_xlfn.XLOOKUP(SALES!$D5072,TRIM(Table5[PRODUCTS]),Table5[SELLING PRICE])</f>
        <v>145000</v>
      </c>
      <c r="G5072" s="5">
        <f t="shared" si="158"/>
        <v>290000</v>
      </c>
      <c r="H5072" s="6" t="str">
        <f t="shared" si="159"/>
        <v>Dec</v>
      </c>
      <c r="I5072" s="5">
        <f>YEAR(SALES!$A5072)</f>
        <v>2025</v>
      </c>
    </row>
    <row r="5073" spans="1:9" x14ac:dyDescent="0.35">
      <c r="A5073" s="7" t="s">
        <v>241</v>
      </c>
      <c r="B5073" s="7" t="s">
        <v>245</v>
      </c>
      <c r="C5073" s="7" t="s">
        <v>37</v>
      </c>
      <c r="D5073" s="7" t="s">
        <v>64</v>
      </c>
      <c r="E5073" s="7">
        <v>13</v>
      </c>
      <c r="F5073" s="7" cm="1">
        <f t="array" ref="F5073">_xlfn.XLOOKUP(SALES!$D5073,TRIM(Table5[PRODUCTS]),Table5[SELLING PRICE])</f>
        <v>145000</v>
      </c>
      <c r="G5073" s="7">
        <f t="shared" si="158"/>
        <v>1885000</v>
      </c>
      <c r="H5073" s="6" t="str">
        <f t="shared" si="159"/>
        <v>Dec</v>
      </c>
      <c r="I5073" s="7">
        <f>YEAR(SALES!$A5073)</f>
        <v>2025</v>
      </c>
    </row>
    <row r="5074" spans="1:9" x14ac:dyDescent="0.35">
      <c r="A5074" s="5" t="s">
        <v>209</v>
      </c>
      <c r="B5074" s="5" t="s">
        <v>211</v>
      </c>
      <c r="C5074" s="5" t="s">
        <v>37</v>
      </c>
      <c r="D5074" s="5" t="s">
        <v>64</v>
      </c>
      <c r="E5074" s="5">
        <v>11</v>
      </c>
      <c r="F5074" s="5" cm="1">
        <f t="array" ref="F5074">_xlfn.XLOOKUP(SALES!$D5074,TRIM(Table5[PRODUCTS]),Table5[SELLING PRICE])</f>
        <v>145000</v>
      </c>
      <c r="G5074" s="5">
        <f t="shared" si="158"/>
        <v>1595000</v>
      </c>
      <c r="H5074" s="6" t="str">
        <f t="shared" si="159"/>
        <v>Dec</v>
      </c>
      <c r="I5074" s="5">
        <f>YEAR(SALES!$A5074)</f>
        <v>2025</v>
      </c>
    </row>
    <row r="5075" spans="1:9" x14ac:dyDescent="0.35">
      <c r="A5075" s="7" t="s">
        <v>209</v>
      </c>
      <c r="B5075" s="7" t="s">
        <v>210</v>
      </c>
      <c r="C5075" s="7" t="s">
        <v>37</v>
      </c>
      <c r="D5075" s="7" t="s">
        <v>64</v>
      </c>
      <c r="E5075" s="7">
        <v>4</v>
      </c>
      <c r="F5075" s="7" cm="1">
        <f t="array" ref="F5075">_xlfn.XLOOKUP(SALES!$D5075,TRIM(Table5[PRODUCTS]),Table5[SELLING PRICE])</f>
        <v>145000</v>
      </c>
      <c r="G5075" s="7">
        <f t="shared" si="158"/>
        <v>580000</v>
      </c>
      <c r="H5075" s="6" t="str">
        <f t="shared" si="159"/>
        <v>Dec</v>
      </c>
      <c r="I5075" s="5">
        <f>YEAR(SALES!$A5075)</f>
        <v>2025</v>
      </c>
    </row>
    <row r="5076" spans="1:9" x14ac:dyDescent="0.35">
      <c r="A5076" s="5" t="s">
        <v>158</v>
      </c>
      <c r="B5076" s="5" t="s">
        <v>160</v>
      </c>
      <c r="C5076" s="5" t="s">
        <v>37</v>
      </c>
      <c r="D5076" s="5" t="s">
        <v>64</v>
      </c>
      <c r="E5076" s="5">
        <v>6</v>
      </c>
      <c r="F5076" s="5" cm="1">
        <f t="array" ref="F5076">_xlfn.XLOOKUP(SALES!$D5076,TRIM(Table5[PRODUCTS]),Table5[SELLING PRICE])</f>
        <v>145000</v>
      </c>
      <c r="G5076" s="5">
        <f t="shared" si="158"/>
        <v>870000</v>
      </c>
      <c r="H5076" s="6" t="str">
        <f t="shared" si="159"/>
        <v>Dec</v>
      </c>
      <c r="I5076" s="5">
        <f>YEAR(SALES!$A5076)</f>
        <v>2025</v>
      </c>
    </row>
    <row r="5077" spans="1:9" x14ac:dyDescent="0.35">
      <c r="A5077" s="7" t="s">
        <v>145</v>
      </c>
      <c r="B5077" s="7" t="s">
        <v>144</v>
      </c>
      <c r="C5077" s="7" t="s">
        <v>37</v>
      </c>
      <c r="D5077" s="7" t="s">
        <v>64</v>
      </c>
      <c r="E5077" s="7">
        <v>8</v>
      </c>
      <c r="F5077" s="7" cm="1">
        <f t="array" ref="F5077">_xlfn.XLOOKUP(SALES!$D5077,TRIM(Table5[PRODUCTS]),Table5[SELLING PRICE])</f>
        <v>145000</v>
      </c>
      <c r="G5077" s="7">
        <f t="shared" si="158"/>
        <v>1160000</v>
      </c>
      <c r="H5077" s="6" t="str">
        <f t="shared" si="159"/>
        <v>Dec</v>
      </c>
      <c r="I5077" s="5">
        <f>YEAR(SALES!$A5077)</f>
        <v>2025</v>
      </c>
    </row>
    <row r="5078" spans="1:9" x14ac:dyDescent="0.35">
      <c r="A5078" s="5" t="s">
        <v>123</v>
      </c>
      <c r="B5078" s="5" t="s">
        <v>128</v>
      </c>
      <c r="C5078" s="5" t="s">
        <v>37</v>
      </c>
      <c r="D5078" s="5" t="s">
        <v>64</v>
      </c>
      <c r="E5078" s="5">
        <v>3</v>
      </c>
      <c r="F5078" s="5" cm="1">
        <f t="array" ref="F5078">_xlfn.XLOOKUP(SALES!$D5078,TRIM(Table5[PRODUCTS]),Table5[SELLING PRICE])</f>
        <v>145000</v>
      </c>
      <c r="G5078" s="5">
        <f t="shared" si="158"/>
        <v>435000</v>
      </c>
      <c r="H5078" s="6" t="str">
        <f t="shared" si="159"/>
        <v>Dec</v>
      </c>
      <c r="I5078" s="5">
        <f>YEAR(SALES!$A5078)</f>
        <v>2025</v>
      </c>
    </row>
    <row r="5079" spans="1:9" x14ac:dyDescent="0.35">
      <c r="A5079" s="7" t="s">
        <v>106</v>
      </c>
      <c r="B5079" s="7" t="s">
        <v>108</v>
      </c>
      <c r="C5079" s="7" t="s">
        <v>37</v>
      </c>
      <c r="D5079" s="7" t="s">
        <v>64</v>
      </c>
      <c r="E5079" s="7">
        <v>6</v>
      </c>
      <c r="F5079" s="7" cm="1">
        <f t="array" ref="F5079">_xlfn.XLOOKUP(SALES!$D5079,TRIM(Table5[PRODUCTS]),Table5[SELLING PRICE])</f>
        <v>145000</v>
      </c>
      <c r="G5079" s="7">
        <f t="shared" si="158"/>
        <v>870000</v>
      </c>
      <c r="H5079" s="6" t="str">
        <f t="shared" si="159"/>
        <v>Dec</v>
      </c>
      <c r="I5079" s="7">
        <f>YEAR(SALES!$A5079)</f>
        <v>2025</v>
      </c>
    </row>
    <row r="5080" spans="1:9" x14ac:dyDescent="0.35">
      <c r="A5080" s="5" t="s">
        <v>63</v>
      </c>
      <c r="B5080" s="5" t="s">
        <v>65</v>
      </c>
      <c r="C5080" s="5" t="s">
        <v>37</v>
      </c>
      <c r="D5080" s="5" t="s">
        <v>64</v>
      </c>
      <c r="E5080" s="5">
        <v>12</v>
      </c>
      <c r="F5080" s="5" cm="1">
        <f t="array" ref="F5080">_xlfn.XLOOKUP(SALES!$D5080,TRIM(Table5[PRODUCTS]),Table5[SELLING PRICE])</f>
        <v>145000</v>
      </c>
      <c r="G5080" s="5">
        <f t="shared" si="158"/>
        <v>1740000</v>
      </c>
      <c r="H5080" s="6" t="str">
        <f t="shared" si="159"/>
        <v>Dec</v>
      </c>
      <c r="I5080" s="5">
        <f>YEAR(SALES!$A5080)</f>
        <v>2025</v>
      </c>
    </row>
    <row r="5081" spans="1:9" x14ac:dyDescent="0.35">
      <c r="A5081" s="7" t="s">
        <v>7082</v>
      </c>
      <c r="B5081" s="7" t="s">
        <v>7081</v>
      </c>
      <c r="C5081" s="7" t="s">
        <v>37</v>
      </c>
      <c r="D5081" s="7" t="s">
        <v>44</v>
      </c>
      <c r="E5081" s="7">
        <v>4</v>
      </c>
      <c r="F5081" s="7" cm="1">
        <f t="array" ref="F5081">_xlfn.XLOOKUP(SALES!$D5081,TRIM(Table5[PRODUCTS]),Table5[SELLING PRICE])</f>
        <v>18000</v>
      </c>
      <c r="G5081" s="7">
        <f t="shared" si="158"/>
        <v>72000</v>
      </c>
      <c r="H5081" s="6" t="str">
        <f t="shared" si="159"/>
        <v>Jan</v>
      </c>
      <c r="I5081" s="5">
        <f>YEAR(SALES!$A5081)</f>
        <v>2023</v>
      </c>
    </row>
    <row r="5082" spans="1:9" x14ac:dyDescent="0.35">
      <c r="A5082" s="5" t="s">
        <v>7054</v>
      </c>
      <c r="B5082" s="5" t="s">
        <v>7059</v>
      </c>
      <c r="C5082" s="5" t="s">
        <v>37</v>
      </c>
      <c r="D5082" s="5" t="s">
        <v>44</v>
      </c>
      <c r="E5082" s="5">
        <v>10</v>
      </c>
      <c r="F5082" s="5" cm="1">
        <f t="array" ref="F5082">_xlfn.XLOOKUP(SALES!$D5082,TRIM(Table5[PRODUCTS]),Table5[SELLING PRICE])</f>
        <v>18000</v>
      </c>
      <c r="G5082" s="5">
        <f t="shared" si="158"/>
        <v>180000</v>
      </c>
      <c r="H5082" s="6" t="str">
        <f t="shared" si="159"/>
        <v>Jan</v>
      </c>
      <c r="I5082" s="5">
        <f>YEAR(SALES!$A5082)</f>
        <v>2023</v>
      </c>
    </row>
    <row r="5083" spans="1:9" x14ac:dyDescent="0.35">
      <c r="A5083" s="7" t="s">
        <v>6941</v>
      </c>
      <c r="B5083" s="7" t="s">
        <v>6942</v>
      </c>
      <c r="C5083" s="7" t="s">
        <v>37</v>
      </c>
      <c r="D5083" s="7" t="s">
        <v>44</v>
      </c>
      <c r="E5083" s="7">
        <v>3</v>
      </c>
      <c r="F5083" s="7" cm="1">
        <f t="array" ref="F5083">_xlfn.XLOOKUP(SALES!$D5083,TRIM(Table5[PRODUCTS]),Table5[SELLING PRICE])</f>
        <v>18000</v>
      </c>
      <c r="G5083" s="7">
        <f t="shared" si="158"/>
        <v>54000</v>
      </c>
      <c r="H5083" s="6" t="str">
        <f t="shared" si="159"/>
        <v>Jan</v>
      </c>
      <c r="I5083" s="5">
        <f>YEAR(SALES!$A5083)</f>
        <v>2023</v>
      </c>
    </row>
    <row r="5084" spans="1:9" x14ac:dyDescent="0.35">
      <c r="A5084" s="5" t="s">
        <v>6902</v>
      </c>
      <c r="B5084" s="5" t="s">
        <v>6906</v>
      </c>
      <c r="C5084" s="5" t="s">
        <v>37</v>
      </c>
      <c r="D5084" s="5" t="s">
        <v>44</v>
      </c>
      <c r="E5084" s="5">
        <v>5</v>
      </c>
      <c r="F5084" s="5" cm="1">
        <f t="array" ref="F5084">_xlfn.XLOOKUP(SALES!$D5084,TRIM(Table5[PRODUCTS]),Table5[SELLING PRICE])</f>
        <v>18000</v>
      </c>
      <c r="G5084" s="5">
        <f t="shared" si="158"/>
        <v>90000</v>
      </c>
      <c r="H5084" s="6" t="str">
        <f t="shared" si="159"/>
        <v>Feb</v>
      </c>
      <c r="I5084" s="5">
        <f>YEAR(SALES!$A5084)</f>
        <v>2023</v>
      </c>
    </row>
    <row r="5085" spans="1:9" x14ac:dyDescent="0.35">
      <c r="A5085" s="7" t="s">
        <v>6842</v>
      </c>
      <c r="B5085" s="7" t="s">
        <v>6849</v>
      </c>
      <c r="C5085" s="7" t="s">
        <v>37</v>
      </c>
      <c r="D5085" s="7" t="s">
        <v>44</v>
      </c>
      <c r="E5085" s="7">
        <v>7</v>
      </c>
      <c r="F5085" s="7" cm="1">
        <f t="array" ref="F5085">_xlfn.XLOOKUP(SALES!$D5085,TRIM(Table5[PRODUCTS]),Table5[SELLING PRICE])</f>
        <v>18000</v>
      </c>
      <c r="G5085" s="7">
        <f t="shared" si="158"/>
        <v>126000</v>
      </c>
      <c r="H5085" s="6" t="str">
        <f t="shared" si="159"/>
        <v>Feb</v>
      </c>
      <c r="I5085" s="7">
        <f>YEAR(SALES!$A5085)</f>
        <v>2023</v>
      </c>
    </row>
    <row r="5086" spans="1:9" x14ac:dyDescent="0.35">
      <c r="A5086" s="5" t="s">
        <v>6793</v>
      </c>
      <c r="B5086" s="5" t="s">
        <v>6794</v>
      </c>
      <c r="C5086" s="5" t="s">
        <v>37</v>
      </c>
      <c r="D5086" s="5" t="s">
        <v>44</v>
      </c>
      <c r="E5086" s="5">
        <v>6</v>
      </c>
      <c r="F5086" s="5" cm="1">
        <f t="array" ref="F5086">_xlfn.XLOOKUP(SALES!$D5086,TRIM(Table5[PRODUCTS]),Table5[SELLING PRICE])</f>
        <v>18000</v>
      </c>
      <c r="G5086" s="5">
        <f t="shared" si="158"/>
        <v>108000</v>
      </c>
      <c r="H5086" s="6" t="str">
        <f t="shared" si="159"/>
        <v>Feb</v>
      </c>
      <c r="I5086" s="5">
        <f>YEAR(SALES!$A5086)</f>
        <v>2023</v>
      </c>
    </row>
    <row r="5087" spans="1:9" x14ac:dyDescent="0.35">
      <c r="A5087" s="7" t="s">
        <v>6646</v>
      </c>
      <c r="B5087" s="7" t="s">
        <v>6645</v>
      </c>
      <c r="C5087" s="7" t="s">
        <v>37</v>
      </c>
      <c r="D5087" s="7" t="s">
        <v>44</v>
      </c>
      <c r="E5087" s="7">
        <v>7</v>
      </c>
      <c r="F5087" s="7" cm="1">
        <f t="array" ref="F5087">_xlfn.XLOOKUP(SALES!$D5087,TRIM(Table5[PRODUCTS]),Table5[SELLING PRICE])</f>
        <v>18000</v>
      </c>
      <c r="G5087" s="7">
        <f t="shared" si="158"/>
        <v>126000</v>
      </c>
      <c r="H5087" s="6" t="str">
        <f t="shared" si="159"/>
        <v>Mar</v>
      </c>
      <c r="I5087" s="5">
        <f>YEAR(SALES!$A5087)</f>
        <v>2023</v>
      </c>
    </row>
    <row r="5088" spans="1:9" x14ac:dyDescent="0.35">
      <c r="A5088" s="5" t="s">
        <v>6567</v>
      </c>
      <c r="B5088" s="5" t="s">
        <v>6574</v>
      </c>
      <c r="C5088" s="5" t="s">
        <v>37</v>
      </c>
      <c r="D5088" s="5" t="s">
        <v>44</v>
      </c>
      <c r="E5088" s="5">
        <v>12</v>
      </c>
      <c r="F5088" s="5" cm="1">
        <f t="array" ref="F5088">_xlfn.XLOOKUP(SALES!$D5088,TRIM(Table5[PRODUCTS]),Table5[SELLING PRICE])</f>
        <v>18000</v>
      </c>
      <c r="G5088" s="5">
        <f t="shared" si="158"/>
        <v>216000</v>
      </c>
      <c r="H5088" s="6" t="str">
        <f t="shared" si="159"/>
        <v>Mar</v>
      </c>
      <c r="I5088" s="5">
        <f>YEAR(SALES!$A5088)</f>
        <v>2023</v>
      </c>
    </row>
    <row r="5089" spans="1:9" x14ac:dyDescent="0.35">
      <c r="A5089" s="7" t="s">
        <v>6551</v>
      </c>
      <c r="B5089" s="7" t="s">
        <v>6555</v>
      </c>
      <c r="C5089" s="7" t="s">
        <v>37</v>
      </c>
      <c r="D5089" s="7" t="s">
        <v>44</v>
      </c>
      <c r="E5089" s="7">
        <v>1</v>
      </c>
      <c r="F5089" s="7" cm="1">
        <f t="array" ref="F5089">_xlfn.XLOOKUP(SALES!$D5089,TRIM(Table5[PRODUCTS]),Table5[SELLING PRICE])</f>
        <v>18000</v>
      </c>
      <c r="G5089" s="7">
        <f t="shared" si="158"/>
        <v>18000</v>
      </c>
      <c r="H5089" s="6" t="str">
        <f t="shared" si="159"/>
        <v>Mar</v>
      </c>
      <c r="I5089" s="5">
        <f>YEAR(SALES!$A5089)</f>
        <v>2023</v>
      </c>
    </row>
    <row r="5090" spans="1:9" x14ac:dyDescent="0.35">
      <c r="A5090" s="5" t="s">
        <v>6539</v>
      </c>
      <c r="B5090" s="5" t="s">
        <v>6544</v>
      </c>
      <c r="C5090" s="5" t="s">
        <v>37</v>
      </c>
      <c r="D5090" s="5" t="s">
        <v>44</v>
      </c>
      <c r="E5090" s="5">
        <v>15</v>
      </c>
      <c r="F5090" s="5" cm="1">
        <f t="array" ref="F5090">_xlfn.XLOOKUP(SALES!$D5090,TRIM(Table5[PRODUCTS]),Table5[SELLING PRICE])</f>
        <v>18000</v>
      </c>
      <c r="G5090" s="5">
        <f t="shared" si="158"/>
        <v>270000</v>
      </c>
      <c r="H5090" s="6" t="str">
        <f t="shared" si="159"/>
        <v>Mar</v>
      </c>
      <c r="I5090" s="5">
        <f>YEAR(SALES!$A5090)</f>
        <v>2023</v>
      </c>
    </row>
    <row r="5091" spans="1:9" x14ac:dyDescent="0.35">
      <c r="A5091" s="7" t="s">
        <v>6528</v>
      </c>
      <c r="B5091" s="7" t="s">
        <v>6537</v>
      </c>
      <c r="C5091" s="7" t="s">
        <v>37</v>
      </c>
      <c r="D5091" s="7" t="s">
        <v>44</v>
      </c>
      <c r="E5091" s="7">
        <v>9</v>
      </c>
      <c r="F5091" s="7" cm="1">
        <f t="array" ref="F5091">_xlfn.XLOOKUP(SALES!$D5091,TRIM(Table5[PRODUCTS]),Table5[SELLING PRICE])</f>
        <v>18000</v>
      </c>
      <c r="G5091" s="7">
        <f t="shared" si="158"/>
        <v>162000</v>
      </c>
      <c r="H5091" s="6" t="str">
        <f t="shared" si="159"/>
        <v>Apr</v>
      </c>
      <c r="I5091" s="7">
        <f>YEAR(SALES!$A5091)</f>
        <v>2023</v>
      </c>
    </row>
    <row r="5092" spans="1:9" x14ac:dyDescent="0.35">
      <c r="A5092" s="5" t="s">
        <v>6466</v>
      </c>
      <c r="B5092" s="5" t="s">
        <v>6467</v>
      </c>
      <c r="C5092" s="5" t="s">
        <v>37</v>
      </c>
      <c r="D5092" s="5" t="s">
        <v>44</v>
      </c>
      <c r="E5092" s="5">
        <v>9</v>
      </c>
      <c r="F5092" s="5" cm="1">
        <f t="array" ref="F5092">_xlfn.XLOOKUP(SALES!$D5092,TRIM(Table5[PRODUCTS]),Table5[SELLING PRICE])</f>
        <v>18000</v>
      </c>
      <c r="G5092" s="5">
        <f t="shared" si="158"/>
        <v>162000</v>
      </c>
      <c r="H5092" s="6" t="str">
        <f t="shared" si="159"/>
        <v>Apr</v>
      </c>
      <c r="I5092" s="5">
        <f>YEAR(SALES!$A5092)</f>
        <v>2023</v>
      </c>
    </row>
    <row r="5093" spans="1:9" x14ac:dyDescent="0.35">
      <c r="A5093" s="7" t="s">
        <v>6442</v>
      </c>
      <c r="B5093" s="7" t="s">
        <v>6447</v>
      </c>
      <c r="C5093" s="7" t="s">
        <v>37</v>
      </c>
      <c r="D5093" s="7" t="s">
        <v>44</v>
      </c>
      <c r="E5093" s="7">
        <v>2</v>
      </c>
      <c r="F5093" s="7" cm="1">
        <f t="array" ref="F5093">_xlfn.XLOOKUP(SALES!$D5093,TRIM(Table5[PRODUCTS]),Table5[SELLING PRICE])</f>
        <v>18000</v>
      </c>
      <c r="G5093" s="7">
        <f t="shared" si="158"/>
        <v>36000</v>
      </c>
      <c r="H5093" s="6" t="str">
        <f t="shared" si="159"/>
        <v>Apr</v>
      </c>
      <c r="I5093" s="5">
        <f>YEAR(SALES!$A5093)</f>
        <v>2023</v>
      </c>
    </row>
    <row r="5094" spans="1:9" x14ac:dyDescent="0.35">
      <c r="A5094" s="5" t="s">
        <v>6442</v>
      </c>
      <c r="B5094" s="5" t="s">
        <v>6445</v>
      </c>
      <c r="C5094" s="5" t="s">
        <v>37</v>
      </c>
      <c r="D5094" s="5" t="s">
        <v>44</v>
      </c>
      <c r="E5094" s="5">
        <v>6</v>
      </c>
      <c r="F5094" s="5" cm="1">
        <f t="array" ref="F5094">_xlfn.XLOOKUP(SALES!$D5094,TRIM(Table5[PRODUCTS]),Table5[SELLING PRICE])</f>
        <v>18000</v>
      </c>
      <c r="G5094" s="5">
        <f t="shared" si="158"/>
        <v>108000</v>
      </c>
      <c r="H5094" s="6" t="str">
        <f t="shared" si="159"/>
        <v>Apr</v>
      </c>
      <c r="I5094" s="5">
        <f>YEAR(SALES!$A5094)</f>
        <v>2023</v>
      </c>
    </row>
    <row r="5095" spans="1:9" x14ac:dyDescent="0.35">
      <c r="A5095" s="7" t="s">
        <v>6415</v>
      </c>
      <c r="B5095" s="7" t="s">
        <v>6419</v>
      </c>
      <c r="C5095" s="7" t="s">
        <v>37</v>
      </c>
      <c r="D5095" s="7" t="s">
        <v>44</v>
      </c>
      <c r="E5095" s="7">
        <v>13</v>
      </c>
      <c r="F5095" s="7" cm="1">
        <f t="array" ref="F5095">_xlfn.XLOOKUP(SALES!$D5095,TRIM(Table5[PRODUCTS]),Table5[SELLING PRICE])</f>
        <v>18000</v>
      </c>
      <c r="G5095" s="7">
        <f t="shared" si="158"/>
        <v>234000</v>
      </c>
      <c r="H5095" s="6" t="str">
        <f t="shared" si="159"/>
        <v>Apr</v>
      </c>
      <c r="I5095" s="5">
        <f>YEAR(SALES!$A5095)</f>
        <v>2023</v>
      </c>
    </row>
    <row r="5096" spans="1:9" x14ac:dyDescent="0.35">
      <c r="A5096" s="5" t="s">
        <v>6294</v>
      </c>
      <c r="B5096" s="5" t="s">
        <v>6293</v>
      </c>
      <c r="C5096" s="5" t="s">
        <v>37</v>
      </c>
      <c r="D5096" s="5" t="s">
        <v>44</v>
      </c>
      <c r="E5096" s="5">
        <v>13</v>
      </c>
      <c r="F5096" s="5" cm="1">
        <f t="array" ref="F5096">_xlfn.XLOOKUP(SALES!$D5096,TRIM(Table5[PRODUCTS]),Table5[SELLING PRICE])</f>
        <v>18000</v>
      </c>
      <c r="G5096" s="5">
        <f t="shared" si="158"/>
        <v>234000</v>
      </c>
      <c r="H5096" s="6" t="str">
        <f t="shared" si="159"/>
        <v>May</v>
      </c>
      <c r="I5096" s="5">
        <f>YEAR(SALES!$A5096)</f>
        <v>2023</v>
      </c>
    </row>
    <row r="5097" spans="1:9" x14ac:dyDescent="0.35">
      <c r="A5097" s="7" t="s">
        <v>6286</v>
      </c>
      <c r="B5097" s="7" t="s">
        <v>6285</v>
      </c>
      <c r="C5097" s="7" t="s">
        <v>37</v>
      </c>
      <c r="D5097" s="7" t="s">
        <v>44</v>
      </c>
      <c r="E5097" s="7">
        <v>8</v>
      </c>
      <c r="F5097" s="7" cm="1">
        <f t="array" ref="F5097">_xlfn.XLOOKUP(SALES!$D5097,TRIM(Table5[PRODUCTS]),Table5[SELLING PRICE])</f>
        <v>18000</v>
      </c>
      <c r="G5097" s="7">
        <f t="shared" si="158"/>
        <v>144000</v>
      </c>
      <c r="H5097" s="6" t="str">
        <f t="shared" si="159"/>
        <v>May</v>
      </c>
      <c r="I5097" s="7">
        <f>YEAR(SALES!$A5097)</f>
        <v>2023</v>
      </c>
    </row>
    <row r="5098" spans="1:9" x14ac:dyDescent="0.35">
      <c r="A5098" s="5" t="s">
        <v>6268</v>
      </c>
      <c r="B5098" s="5" t="s">
        <v>6272</v>
      </c>
      <c r="C5098" s="5" t="s">
        <v>37</v>
      </c>
      <c r="D5098" s="5" t="s">
        <v>44</v>
      </c>
      <c r="E5098" s="5">
        <v>10</v>
      </c>
      <c r="F5098" s="5" cm="1">
        <f t="array" ref="F5098">_xlfn.XLOOKUP(SALES!$D5098,TRIM(Table5[PRODUCTS]),Table5[SELLING PRICE])</f>
        <v>18000</v>
      </c>
      <c r="G5098" s="5">
        <f t="shared" si="158"/>
        <v>180000</v>
      </c>
      <c r="H5098" s="6" t="str">
        <f t="shared" si="159"/>
        <v>May</v>
      </c>
      <c r="I5098" s="5">
        <f>YEAR(SALES!$A5098)</f>
        <v>2023</v>
      </c>
    </row>
    <row r="5099" spans="1:9" x14ac:dyDescent="0.35">
      <c r="A5099" s="7" t="s">
        <v>6226</v>
      </c>
      <c r="B5099" s="7" t="s">
        <v>6233</v>
      </c>
      <c r="C5099" s="7" t="s">
        <v>37</v>
      </c>
      <c r="D5099" s="7" t="s">
        <v>44</v>
      </c>
      <c r="E5099" s="7">
        <v>9</v>
      </c>
      <c r="F5099" s="7" cm="1">
        <f t="array" ref="F5099">_xlfn.XLOOKUP(SALES!$D5099,TRIM(Table5[PRODUCTS]),Table5[SELLING PRICE])</f>
        <v>18000</v>
      </c>
      <c r="G5099" s="7">
        <f t="shared" si="158"/>
        <v>162000</v>
      </c>
      <c r="H5099" s="6" t="str">
        <f t="shared" si="159"/>
        <v>May</v>
      </c>
      <c r="I5099" s="5">
        <f>YEAR(SALES!$A5099)</f>
        <v>2023</v>
      </c>
    </row>
    <row r="5100" spans="1:9" x14ac:dyDescent="0.35">
      <c r="A5100" s="5" t="s">
        <v>6226</v>
      </c>
      <c r="B5100" s="5" t="s">
        <v>6225</v>
      </c>
      <c r="C5100" s="5" t="s">
        <v>37</v>
      </c>
      <c r="D5100" s="5" t="s">
        <v>44</v>
      </c>
      <c r="E5100" s="5">
        <v>5</v>
      </c>
      <c r="F5100" s="5" cm="1">
        <f t="array" ref="F5100">_xlfn.XLOOKUP(SALES!$D5100,TRIM(Table5[PRODUCTS]),Table5[SELLING PRICE])</f>
        <v>18000</v>
      </c>
      <c r="G5100" s="5">
        <f t="shared" si="158"/>
        <v>90000</v>
      </c>
      <c r="H5100" s="6" t="str">
        <f t="shared" si="159"/>
        <v>May</v>
      </c>
      <c r="I5100" s="5">
        <f>YEAR(SALES!$A5100)</f>
        <v>2023</v>
      </c>
    </row>
    <row r="5101" spans="1:9" x14ac:dyDescent="0.35">
      <c r="A5101" s="7" t="s">
        <v>6219</v>
      </c>
      <c r="B5101" s="7" t="s">
        <v>6218</v>
      </c>
      <c r="C5101" s="7" t="s">
        <v>37</v>
      </c>
      <c r="D5101" s="7" t="s">
        <v>44</v>
      </c>
      <c r="E5101" s="7">
        <v>2</v>
      </c>
      <c r="F5101" s="7" cm="1">
        <f t="array" ref="F5101">_xlfn.XLOOKUP(SALES!$D5101,TRIM(Table5[PRODUCTS]),Table5[SELLING PRICE])</f>
        <v>18000</v>
      </c>
      <c r="G5101" s="7">
        <f t="shared" si="158"/>
        <v>36000</v>
      </c>
      <c r="H5101" s="6" t="str">
        <f t="shared" si="159"/>
        <v>May</v>
      </c>
      <c r="I5101" s="5">
        <f>YEAR(SALES!$A5101)</f>
        <v>2023</v>
      </c>
    </row>
    <row r="5102" spans="1:9" x14ac:dyDescent="0.35">
      <c r="A5102" s="5" t="s">
        <v>6114</v>
      </c>
      <c r="B5102" s="5" t="s">
        <v>6116</v>
      </c>
      <c r="C5102" s="5" t="s">
        <v>37</v>
      </c>
      <c r="D5102" s="5" t="s">
        <v>44</v>
      </c>
      <c r="E5102" s="5">
        <v>1</v>
      </c>
      <c r="F5102" s="5" cm="1">
        <f t="array" ref="F5102">_xlfn.XLOOKUP(SALES!$D5102,TRIM(Table5[PRODUCTS]),Table5[SELLING PRICE])</f>
        <v>18000</v>
      </c>
      <c r="G5102" s="5">
        <f t="shared" si="158"/>
        <v>18000</v>
      </c>
      <c r="H5102" s="6" t="str">
        <f t="shared" si="159"/>
        <v>May</v>
      </c>
      <c r="I5102" s="5">
        <f>YEAR(SALES!$A5102)</f>
        <v>2023</v>
      </c>
    </row>
    <row r="5103" spans="1:9" x14ac:dyDescent="0.35">
      <c r="A5103" s="7" t="s">
        <v>6108</v>
      </c>
      <c r="B5103" s="7" t="s">
        <v>6107</v>
      </c>
      <c r="C5103" s="7" t="s">
        <v>37</v>
      </c>
      <c r="D5103" s="7" t="s">
        <v>44</v>
      </c>
      <c r="E5103" s="7">
        <v>12</v>
      </c>
      <c r="F5103" s="7" cm="1">
        <f t="array" ref="F5103">_xlfn.XLOOKUP(SALES!$D5103,TRIM(Table5[PRODUCTS]),Table5[SELLING PRICE])</f>
        <v>18000</v>
      </c>
      <c r="G5103" s="7">
        <f t="shared" si="158"/>
        <v>216000</v>
      </c>
      <c r="H5103" s="6" t="str">
        <f t="shared" si="159"/>
        <v>May</v>
      </c>
      <c r="I5103" s="7">
        <f>YEAR(SALES!$A5103)</f>
        <v>2023</v>
      </c>
    </row>
    <row r="5104" spans="1:9" x14ac:dyDescent="0.35">
      <c r="A5104" s="5" t="s">
        <v>6103</v>
      </c>
      <c r="B5104" s="5" t="s">
        <v>6105</v>
      </c>
      <c r="C5104" s="5" t="s">
        <v>37</v>
      </c>
      <c r="D5104" s="5" t="s">
        <v>44</v>
      </c>
      <c r="E5104" s="5">
        <v>14</v>
      </c>
      <c r="F5104" s="5" cm="1">
        <f t="array" ref="F5104">_xlfn.XLOOKUP(SALES!$D5104,TRIM(Table5[PRODUCTS]),Table5[SELLING PRICE])</f>
        <v>18000</v>
      </c>
      <c r="G5104" s="5">
        <f t="shared" si="158"/>
        <v>252000</v>
      </c>
      <c r="H5104" s="6" t="str">
        <f t="shared" si="159"/>
        <v>Jun</v>
      </c>
      <c r="I5104" s="5">
        <f>YEAR(SALES!$A5104)</f>
        <v>2023</v>
      </c>
    </row>
    <row r="5105" spans="1:9" x14ac:dyDescent="0.35">
      <c r="A5105" s="7" t="s">
        <v>6098</v>
      </c>
      <c r="B5105" s="7" t="s">
        <v>6097</v>
      </c>
      <c r="C5105" s="7" t="s">
        <v>37</v>
      </c>
      <c r="D5105" s="7" t="s">
        <v>44</v>
      </c>
      <c r="E5105" s="7">
        <v>7</v>
      </c>
      <c r="F5105" s="7" cm="1">
        <f t="array" ref="F5105">_xlfn.XLOOKUP(SALES!$D5105,TRIM(Table5[PRODUCTS]),Table5[SELLING PRICE])</f>
        <v>18000</v>
      </c>
      <c r="G5105" s="7">
        <f t="shared" si="158"/>
        <v>126000</v>
      </c>
      <c r="H5105" s="6" t="str">
        <f t="shared" si="159"/>
        <v>Jun</v>
      </c>
      <c r="I5105" s="5">
        <f>YEAR(SALES!$A5105)</f>
        <v>2023</v>
      </c>
    </row>
    <row r="5106" spans="1:9" x14ac:dyDescent="0.35">
      <c r="A5106" s="5" t="s">
        <v>6081</v>
      </c>
      <c r="B5106" s="5" t="s">
        <v>6083</v>
      </c>
      <c r="C5106" s="5" t="s">
        <v>37</v>
      </c>
      <c r="D5106" s="5" t="s">
        <v>44</v>
      </c>
      <c r="E5106" s="5">
        <v>9</v>
      </c>
      <c r="F5106" s="5" cm="1">
        <f t="array" ref="F5106">_xlfn.XLOOKUP(SALES!$D5106,TRIM(Table5[PRODUCTS]),Table5[SELLING PRICE])</f>
        <v>18000</v>
      </c>
      <c r="G5106" s="5">
        <f t="shared" si="158"/>
        <v>162000</v>
      </c>
      <c r="H5106" s="6" t="str">
        <f t="shared" si="159"/>
        <v>Jun</v>
      </c>
      <c r="I5106" s="5">
        <f>YEAR(SALES!$A5106)</f>
        <v>2023</v>
      </c>
    </row>
    <row r="5107" spans="1:9" x14ac:dyDescent="0.35">
      <c r="A5107" s="7" t="s">
        <v>6067</v>
      </c>
      <c r="B5107" s="7" t="s">
        <v>6068</v>
      </c>
      <c r="C5107" s="7" t="s">
        <v>37</v>
      </c>
      <c r="D5107" s="7" t="s">
        <v>44</v>
      </c>
      <c r="E5107" s="7">
        <v>7</v>
      </c>
      <c r="F5107" s="7" cm="1">
        <f t="array" ref="F5107">_xlfn.XLOOKUP(SALES!$D5107,TRIM(Table5[PRODUCTS]),Table5[SELLING PRICE])</f>
        <v>18000</v>
      </c>
      <c r="G5107" s="7">
        <f t="shared" si="158"/>
        <v>126000</v>
      </c>
      <c r="H5107" s="6" t="str">
        <f t="shared" si="159"/>
        <v>Jun</v>
      </c>
      <c r="I5107" s="5">
        <f>YEAR(SALES!$A5107)</f>
        <v>2023</v>
      </c>
    </row>
    <row r="5108" spans="1:9" x14ac:dyDescent="0.35">
      <c r="A5108" s="5" t="s">
        <v>6053</v>
      </c>
      <c r="B5108" s="5" t="s">
        <v>6056</v>
      </c>
      <c r="C5108" s="5" t="s">
        <v>37</v>
      </c>
      <c r="D5108" s="5" t="s">
        <v>44</v>
      </c>
      <c r="E5108" s="5">
        <v>3</v>
      </c>
      <c r="F5108" s="5" cm="1">
        <f t="array" ref="F5108">_xlfn.XLOOKUP(SALES!$D5108,TRIM(Table5[PRODUCTS]),Table5[SELLING PRICE])</f>
        <v>18000</v>
      </c>
      <c r="G5108" s="5">
        <f t="shared" si="158"/>
        <v>54000</v>
      </c>
      <c r="H5108" s="6" t="str">
        <f t="shared" si="159"/>
        <v>Jun</v>
      </c>
      <c r="I5108" s="5">
        <f>YEAR(SALES!$A5108)</f>
        <v>2023</v>
      </c>
    </row>
    <row r="5109" spans="1:9" x14ac:dyDescent="0.35">
      <c r="A5109" s="7" t="s">
        <v>5994</v>
      </c>
      <c r="B5109" s="7" t="s">
        <v>5999</v>
      </c>
      <c r="C5109" s="7" t="s">
        <v>37</v>
      </c>
      <c r="D5109" s="7" t="s">
        <v>44</v>
      </c>
      <c r="E5109" s="7">
        <v>8</v>
      </c>
      <c r="F5109" s="7" cm="1">
        <f t="array" ref="F5109">_xlfn.XLOOKUP(SALES!$D5109,TRIM(Table5[PRODUCTS]),Table5[SELLING PRICE])</f>
        <v>18000</v>
      </c>
      <c r="G5109" s="7">
        <f t="shared" si="158"/>
        <v>144000</v>
      </c>
      <c r="H5109" s="6" t="str">
        <f t="shared" si="159"/>
        <v>Jun</v>
      </c>
      <c r="I5109" s="7">
        <f>YEAR(SALES!$A5109)</f>
        <v>2023</v>
      </c>
    </row>
    <row r="5110" spans="1:9" x14ac:dyDescent="0.35">
      <c r="A5110" s="5" t="s">
        <v>5960</v>
      </c>
      <c r="B5110" s="5" t="s">
        <v>5959</v>
      </c>
      <c r="C5110" s="5" t="s">
        <v>37</v>
      </c>
      <c r="D5110" s="5" t="s">
        <v>44</v>
      </c>
      <c r="E5110" s="5">
        <v>9</v>
      </c>
      <c r="F5110" s="5" cm="1">
        <f t="array" ref="F5110">_xlfn.XLOOKUP(SALES!$D5110,TRIM(Table5[PRODUCTS]),Table5[SELLING PRICE])</f>
        <v>18000</v>
      </c>
      <c r="G5110" s="5">
        <f t="shared" si="158"/>
        <v>162000</v>
      </c>
      <c r="H5110" s="6" t="str">
        <f t="shared" si="159"/>
        <v>Jun</v>
      </c>
      <c r="I5110" s="5">
        <f>YEAR(SALES!$A5110)</f>
        <v>2023</v>
      </c>
    </row>
    <row r="5111" spans="1:9" x14ac:dyDescent="0.35">
      <c r="A5111" s="7" t="s">
        <v>5940</v>
      </c>
      <c r="B5111" s="7" t="s">
        <v>5944</v>
      </c>
      <c r="C5111" s="7" t="s">
        <v>37</v>
      </c>
      <c r="D5111" s="7" t="s">
        <v>44</v>
      </c>
      <c r="E5111" s="7">
        <v>10</v>
      </c>
      <c r="F5111" s="7" cm="1">
        <f t="array" ref="F5111">_xlfn.XLOOKUP(SALES!$D5111,TRIM(Table5[PRODUCTS]),Table5[SELLING PRICE])</f>
        <v>18000</v>
      </c>
      <c r="G5111" s="7">
        <f t="shared" si="158"/>
        <v>180000</v>
      </c>
      <c r="H5111" s="6" t="str">
        <f t="shared" si="159"/>
        <v>Jun</v>
      </c>
      <c r="I5111" s="5">
        <f>YEAR(SALES!$A5111)</f>
        <v>2023</v>
      </c>
    </row>
    <row r="5112" spans="1:9" x14ac:dyDescent="0.35">
      <c r="A5112" s="5" t="s">
        <v>5928</v>
      </c>
      <c r="B5112" s="5" t="s">
        <v>5930</v>
      </c>
      <c r="C5112" s="5" t="s">
        <v>37</v>
      </c>
      <c r="D5112" s="5" t="s">
        <v>44</v>
      </c>
      <c r="E5112" s="5">
        <v>7</v>
      </c>
      <c r="F5112" s="5" cm="1">
        <f t="array" ref="F5112">_xlfn.XLOOKUP(SALES!$D5112,TRIM(Table5[PRODUCTS]),Table5[SELLING PRICE])</f>
        <v>18000</v>
      </c>
      <c r="G5112" s="5">
        <f t="shared" si="158"/>
        <v>126000</v>
      </c>
      <c r="H5112" s="6" t="str">
        <f t="shared" si="159"/>
        <v>Jun</v>
      </c>
      <c r="I5112" s="5">
        <f>YEAR(SALES!$A5112)</f>
        <v>2023</v>
      </c>
    </row>
    <row r="5113" spans="1:9" x14ac:dyDescent="0.35">
      <c r="A5113" s="7" t="s">
        <v>5920</v>
      </c>
      <c r="B5113" s="7" t="s">
        <v>5924</v>
      </c>
      <c r="C5113" s="7" t="s">
        <v>37</v>
      </c>
      <c r="D5113" s="7" t="s">
        <v>44</v>
      </c>
      <c r="E5113" s="7">
        <v>13</v>
      </c>
      <c r="F5113" s="7" cm="1">
        <f t="array" ref="F5113">_xlfn.XLOOKUP(SALES!$D5113,TRIM(Table5[PRODUCTS]),Table5[SELLING PRICE])</f>
        <v>18000</v>
      </c>
      <c r="G5113" s="7">
        <f t="shared" si="158"/>
        <v>234000</v>
      </c>
      <c r="H5113" s="6" t="str">
        <f t="shared" si="159"/>
        <v>Jun</v>
      </c>
      <c r="I5113" s="5">
        <f>YEAR(SALES!$A5113)</f>
        <v>2023</v>
      </c>
    </row>
    <row r="5114" spans="1:9" x14ac:dyDescent="0.35">
      <c r="A5114" s="5" t="s">
        <v>5907</v>
      </c>
      <c r="B5114" s="5" t="s">
        <v>5912</v>
      </c>
      <c r="C5114" s="5" t="s">
        <v>37</v>
      </c>
      <c r="D5114" s="5" t="s">
        <v>44</v>
      </c>
      <c r="E5114" s="5">
        <v>2</v>
      </c>
      <c r="F5114" s="5" cm="1">
        <f t="array" ref="F5114">_xlfn.XLOOKUP(SALES!$D5114,TRIM(Table5[PRODUCTS]),Table5[SELLING PRICE])</f>
        <v>18000</v>
      </c>
      <c r="G5114" s="5">
        <f t="shared" si="158"/>
        <v>36000</v>
      </c>
      <c r="H5114" s="6" t="str">
        <f t="shared" si="159"/>
        <v>Jun</v>
      </c>
      <c r="I5114" s="5">
        <f>YEAR(SALES!$A5114)</f>
        <v>2023</v>
      </c>
    </row>
    <row r="5115" spans="1:9" x14ac:dyDescent="0.35">
      <c r="A5115" s="7" t="s">
        <v>5907</v>
      </c>
      <c r="B5115" s="7" t="s">
        <v>5911</v>
      </c>
      <c r="C5115" s="7" t="s">
        <v>37</v>
      </c>
      <c r="D5115" s="7" t="s">
        <v>44</v>
      </c>
      <c r="E5115" s="7">
        <v>3</v>
      </c>
      <c r="F5115" s="7" cm="1">
        <f t="array" ref="F5115">_xlfn.XLOOKUP(SALES!$D5115,TRIM(Table5[PRODUCTS]),Table5[SELLING PRICE])</f>
        <v>18000</v>
      </c>
      <c r="G5115" s="7">
        <f t="shared" si="158"/>
        <v>54000</v>
      </c>
      <c r="H5115" s="6" t="str">
        <f t="shared" si="159"/>
        <v>Jun</v>
      </c>
      <c r="I5115" s="7">
        <f>YEAR(SALES!$A5115)</f>
        <v>2023</v>
      </c>
    </row>
    <row r="5116" spans="1:9" x14ac:dyDescent="0.35">
      <c r="A5116" s="5" t="s">
        <v>5896</v>
      </c>
      <c r="B5116" s="5" t="s">
        <v>5900</v>
      </c>
      <c r="C5116" s="5" t="s">
        <v>37</v>
      </c>
      <c r="D5116" s="5" t="s">
        <v>44</v>
      </c>
      <c r="E5116" s="5">
        <v>9</v>
      </c>
      <c r="F5116" s="5" cm="1">
        <f t="array" ref="F5116">_xlfn.XLOOKUP(SALES!$D5116,TRIM(Table5[PRODUCTS]),Table5[SELLING PRICE])</f>
        <v>18000</v>
      </c>
      <c r="G5116" s="5">
        <f t="shared" si="158"/>
        <v>162000</v>
      </c>
      <c r="H5116" s="6" t="str">
        <f t="shared" si="159"/>
        <v>Jul</v>
      </c>
      <c r="I5116" s="5">
        <f>YEAR(SALES!$A5116)</f>
        <v>2023</v>
      </c>
    </row>
    <row r="5117" spans="1:9" x14ac:dyDescent="0.35">
      <c r="A5117" s="7" t="s">
        <v>5806</v>
      </c>
      <c r="B5117" s="7" t="s">
        <v>5810</v>
      </c>
      <c r="C5117" s="7" t="s">
        <v>37</v>
      </c>
      <c r="D5117" s="7" t="s">
        <v>44</v>
      </c>
      <c r="E5117" s="7">
        <v>4</v>
      </c>
      <c r="F5117" s="7" cm="1">
        <f t="array" ref="F5117">_xlfn.XLOOKUP(SALES!$D5117,TRIM(Table5[PRODUCTS]),Table5[SELLING PRICE])</f>
        <v>18000</v>
      </c>
      <c r="G5117" s="7">
        <f t="shared" si="158"/>
        <v>72000</v>
      </c>
      <c r="H5117" s="6" t="str">
        <f t="shared" si="159"/>
        <v>Jul</v>
      </c>
      <c r="I5117" s="5">
        <f>YEAR(SALES!$A5117)</f>
        <v>2023</v>
      </c>
    </row>
    <row r="5118" spans="1:9" x14ac:dyDescent="0.35">
      <c r="A5118" s="5" t="s">
        <v>5665</v>
      </c>
      <c r="B5118" s="5" t="s">
        <v>5666</v>
      </c>
      <c r="C5118" s="5" t="s">
        <v>37</v>
      </c>
      <c r="D5118" s="5" t="s">
        <v>44</v>
      </c>
      <c r="E5118" s="5">
        <v>13</v>
      </c>
      <c r="F5118" s="5" cm="1">
        <f t="array" ref="F5118">_xlfn.XLOOKUP(SALES!$D5118,TRIM(Table5[PRODUCTS]),Table5[SELLING PRICE])</f>
        <v>18000</v>
      </c>
      <c r="G5118" s="5">
        <f t="shared" si="158"/>
        <v>234000</v>
      </c>
      <c r="H5118" s="6" t="str">
        <f t="shared" si="159"/>
        <v>Aug</v>
      </c>
      <c r="I5118" s="5">
        <f>YEAR(SALES!$A5118)</f>
        <v>2023</v>
      </c>
    </row>
    <row r="5119" spans="1:9" x14ac:dyDescent="0.35">
      <c r="A5119" s="7" t="s">
        <v>5582</v>
      </c>
      <c r="B5119" s="7" t="s">
        <v>5583</v>
      </c>
      <c r="C5119" s="7" t="s">
        <v>37</v>
      </c>
      <c r="D5119" s="7" t="s">
        <v>44</v>
      </c>
      <c r="E5119" s="7">
        <v>12</v>
      </c>
      <c r="F5119" s="7" cm="1">
        <f t="array" ref="F5119">_xlfn.XLOOKUP(SALES!$D5119,TRIM(Table5[PRODUCTS]),Table5[SELLING PRICE])</f>
        <v>18000</v>
      </c>
      <c r="G5119" s="7">
        <f t="shared" si="158"/>
        <v>216000</v>
      </c>
      <c r="H5119" s="6" t="str">
        <f t="shared" si="159"/>
        <v>Aug</v>
      </c>
      <c r="I5119" s="5">
        <f>YEAR(SALES!$A5119)</f>
        <v>2023</v>
      </c>
    </row>
    <row r="5120" spans="1:9" x14ac:dyDescent="0.35">
      <c r="A5120" s="5" t="s">
        <v>5566</v>
      </c>
      <c r="B5120" s="5" t="s">
        <v>5571</v>
      </c>
      <c r="C5120" s="5" t="s">
        <v>37</v>
      </c>
      <c r="D5120" s="5" t="s">
        <v>44</v>
      </c>
      <c r="E5120" s="5">
        <v>2</v>
      </c>
      <c r="F5120" s="5" cm="1">
        <f t="array" ref="F5120">_xlfn.XLOOKUP(SALES!$D5120,TRIM(Table5[PRODUCTS]),Table5[SELLING PRICE])</f>
        <v>18000</v>
      </c>
      <c r="G5120" s="5">
        <f t="shared" si="158"/>
        <v>36000</v>
      </c>
      <c r="H5120" s="6" t="str">
        <f t="shared" si="159"/>
        <v>Aug</v>
      </c>
      <c r="I5120" s="5">
        <f>YEAR(SALES!$A5120)</f>
        <v>2023</v>
      </c>
    </row>
    <row r="5121" spans="1:9" x14ac:dyDescent="0.35">
      <c r="A5121" s="7" t="s">
        <v>5540</v>
      </c>
      <c r="B5121" s="7" t="s">
        <v>5546</v>
      </c>
      <c r="C5121" s="7" t="s">
        <v>37</v>
      </c>
      <c r="D5121" s="7" t="s">
        <v>44</v>
      </c>
      <c r="E5121" s="7">
        <v>13</v>
      </c>
      <c r="F5121" s="7" cm="1">
        <f t="array" ref="F5121">_xlfn.XLOOKUP(SALES!$D5121,TRIM(Table5[PRODUCTS]),Table5[SELLING PRICE])</f>
        <v>18000</v>
      </c>
      <c r="G5121" s="7">
        <f t="shared" si="158"/>
        <v>234000</v>
      </c>
      <c r="H5121" s="6" t="str">
        <f t="shared" si="159"/>
        <v>Aug</v>
      </c>
      <c r="I5121" s="7">
        <f>YEAR(SALES!$A5121)</f>
        <v>2023</v>
      </c>
    </row>
    <row r="5122" spans="1:9" x14ac:dyDescent="0.35">
      <c r="A5122" s="5" t="s">
        <v>5498</v>
      </c>
      <c r="B5122" s="5" t="s">
        <v>5497</v>
      </c>
      <c r="C5122" s="5" t="s">
        <v>37</v>
      </c>
      <c r="D5122" s="5" t="s">
        <v>44</v>
      </c>
      <c r="E5122" s="5">
        <v>13</v>
      </c>
      <c r="F5122" s="5" cm="1">
        <f t="array" ref="F5122">_xlfn.XLOOKUP(SALES!$D5122,TRIM(Table5[PRODUCTS]),Table5[SELLING PRICE])</f>
        <v>18000</v>
      </c>
      <c r="G5122" s="5">
        <f t="shared" ref="G5122:G5185" si="160">PRODUCT(E5122:F5122)</f>
        <v>234000</v>
      </c>
      <c r="H5122" s="6" t="str">
        <f t="shared" ref="H5122:H5185" si="161">TEXT(A5122, "mmm")</f>
        <v>Sept</v>
      </c>
      <c r="I5122" s="5">
        <f>YEAR(SALES!$A5122)</f>
        <v>2023</v>
      </c>
    </row>
    <row r="5123" spans="1:9" x14ac:dyDescent="0.35">
      <c r="A5123" s="7" t="s">
        <v>5493</v>
      </c>
      <c r="B5123" s="7" t="s">
        <v>5494</v>
      </c>
      <c r="C5123" s="7" t="s">
        <v>37</v>
      </c>
      <c r="D5123" s="7" t="s">
        <v>44</v>
      </c>
      <c r="E5123" s="7">
        <v>10</v>
      </c>
      <c r="F5123" s="7" cm="1">
        <f t="array" ref="F5123">_xlfn.XLOOKUP(SALES!$D5123,TRIM(Table5[PRODUCTS]),Table5[SELLING PRICE])</f>
        <v>18000</v>
      </c>
      <c r="G5123" s="7">
        <f t="shared" si="160"/>
        <v>180000</v>
      </c>
      <c r="H5123" s="6" t="str">
        <f t="shared" si="161"/>
        <v>Sept</v>
      </c>
      <c r="I5123" s="5">
        <f>YEAR(SALES!$A5123)</f>
        <v>2023</v>
      </c>
    </row>
    <row r="5124" spans="1:9" x14ac:dyDescent="0.35">
      <c r="A5124" s="5" t="s">
        <v>5451</v>
      </c>
      <c r="B5124" s="5" t="s">
        <v>5450</v>
      </c>
      <c r="C5124" s="5" t="s">
        <v>37</v>
      </c>
      <c r="D5124" s="5" t="s">
        <v>44</v>
      </c>
      <c r="E5124" s="5">
        <v>5</v>
      </c>
      <c r="F5124" s="5" cm="1">
        <f t="array" ref="F5124">_xlfn.XLOOKUP(SALES!$D5124,TRIM(Table5[PRODUCTS]),Table5[SELLING PRICE])</f>
        <v>18000</v>
      </c>
      <c r="G5124" s="5">
        <f t="shared" si="160"/>
        <v>90000</v>
      </c>
      <c r="H5124" s="6" t="str">
        <f t="shared" si="161"/>
        <v>Sept</v>
      </c>
      <c r="I5124" s="5">
        <f>YEAR(SALES!$A5124)</f>
        <v>2023</v>
      </c>
    </row>
    <row r="5125" spans="1:9" x14ac:dyDescent="0.35">
      <c r="A5125" s="7" t="s">
        <v>5438</v>
      </c>
      <c r="B5125" s="7" t="s">
        <v>5443</v>
      </c>
      <c r="C5125" s="7" t="s">
        <v>37</v>
      </c>
      <c r="D5125" s="7" t="s">
        <v>44</v>
      </c>
      <c r="E5125" s="7">
        <v>6</v>
      </c>
      <c r="F5125" s="7" cm="1">
        <f t="array" ref="F5125">_xlfn.XLOOKUP(SALES!$D5125,TRIM(Table5[PRODUCTS]),Table5[SELLING PRICE])</f>
        <v>18000</v>
      </c>
      <c r="G5125" s="7">
        <f t="shared" si="160"/>
        <v>108000</v>
      </c>
      <c r="H5125" s="6" t="str">
        <f t="shared" si="161"/>
        <v>Sept</v>
      </c>
      <c r="I5125" s="5">
        <f>YEAR(SALES!$A5125)</f>
        <v>2023</v>
      </c>
    </row>
    <row r="5126" spans="1:9" x14ac:dyDescent="0.35">
      <c r="A5126" s="5" t="s">
        <v>5438</v>
      </c>
      <c r="B5126" s="5" t="s">
        <v>5437</v>
      </c>
      <c r="C5126" s="5" t="s">
        <v>37</v>
      </c>
      <c r="D5126" s="5" t="s">
        <v>44</v>
      </c>
      <c r="E5126" s="5">
        <v>14</v>
      </c>
      <c r="F5126" s="5" cm="1">
        <f t="array" ref="F5126">_xlfn.XLOOKUP(SALES!$D5126,TRIM(Table5[PRODUCTS]),Table5[SELLING PRICE])</f>
        <v>18000</v>
      </c>
      <c r="G5126" s="5">
        <f t="shared" si="160"/>
        <v>252000</v>
      </c>
      <c r="H5126" s="6" t="str">
        <f t="shared" si="161"/>
        <v>Sept</v>
      </c>
      <c r="I5126" s="5">
        <f>YEAR(SALES!$A5126)</f>
        <v>2023</v>
      </c>
    </row>
    <row r="5127" spans="1:9" x14ac:dyDescent="0.35">
      <c r="A5127" s="7" t="s">
        <v>5408</v>
      </c>
      <c r="B5127" s="7" t="s">
        <v>5416</v>
      </c>
      <c r="C5127" s="7" t="s">
        <v>37</v>
      </c>
      <c r="D5127" s="7" t="s">
        <v>44</v>
      </c>
      <c r="E5127" s="7">
        <v>5</v>
      </c>
      <c r="F5127" s="7" cm="1">
        <f t="array" ref="F5127">_xlfn.XLOOKUP(SALES!$D5127,TRIM(Table5[PRODUCTS]),Table5[SELLING PRICE])</f>
        <v>18000</v>
      </c>
      <c r="G5127" s="7">
        <f t="shared" si="160"/>
        <v>90000</v>
      </c>
      <c r="H5127" s="6" t="str">
        <f t="shared" si="161"/>
        <v>Sept</v>
      </c>
      <c r="I5127" s="7">
        <f>YEAR(SALES!$A5127)</f>
        <v>2023</v>
      </c>
    </row>
    <row r="5128" spans="1:9" x14ac:dyDescent="0.35">
      <c r="A5128" s="5" t="s">
        <v>5345</v>
      </c>
      <c r="B5128" s="5" t="s">
        <v>5346</v>
      </c>
      <c r="C5128" s="5" t="s">
        <v>37</v>
      </c>
      <c r="D5128" s="5" t="s">
        <v>44</v>
      </c>
      <c r="E5128" s="5">
        <v>8</v>
      </c>
      <c r="F5128" s="5" cm="1">
        <f t="array" ref="F5128">_xlfn.XLOOKUP(SALES!$D5128,TRIM(Table5[PRODUCTS]),Table5[SELLING PRICE])</f>
        <v>18000</v>
      </c>
      <c r="G5128" s="5">
        <f t="shared" si="160"/>
        <v>144000</v>
      </c>
      <c r="H5128" s="6" t="str">
        <f t="shared" si="161"/>
        <v>Sept</v>
      </c>
      <c r="I5128" s="5">
        <f>YEAR(SALES!$A5128)</f>
        <v>2023</v>
      </c>
    </row>
    <row r="5129" spans="1:9" x14ac:dyDescent="0.35">
      <c r="A5129" s="7" t="s">
        <v>5329</v>
      </c>
      <c r="B5129" s="7" t="s">
        <v>5332</v>
      </c>
      <c r="C5129" s="7" t="s">
        <v>37</v>
      </c>
      <c r="D5129" s="7" t="s">
        <v>44</v>
      </c>
      <c r="E5129" s="7">
        <v>11</v>
      </c>
      <c r="F5129" s="7" cm="1">
        <f t="array" ref="F5129">_xlfn.XLOOKUP(SALES!$D5129,TRIM(Table5[PRODUCTS]),Table5[SELLING PRICE])</f>
        <v>18000</v>
      </c>
      <c r="G5129" s="7">
        <f t="shared" si="160"/>
        <v>198000</v>
      </c>
      <c r="H5129" s="6" t="str">
        <f t="shared" si="161"/>
        <v>Sept</v>
      </c>
      <c r="I5129" s="5">
        <f>YEAR(SALES!$A5129)</f>
        <v>2023</v>
      </c>
    </row>
    <row r="5130" spans="1:9" x14ac:dyDescent="0.35">
      <c r="A5130" s="5" t="s">
        <v>5321</v>
      </c>
      <c r="B5130" s="5" t="s">
        <v>5320</v>
      </c>
      <c r="C5130" s="5" t="s">
        <v>37</v>
      </c>
      <c r="D5130" s="5" t="s">
        <v>44</v>
      </c>
      <c r="E5130" s="5">
        <v>10</v>
      </c>
      <c r="F5130" s="5" cm="1">
        <f t="array" ref="F5130">_xlfn.XLOOKUP(SALES!$D5130,TRIM(Table5[PRODUCTS]),Table5[SELLING PRICE])</f>
        <v>18000</v>
      </c>
      <c r="G5130" s="5">
        <f t="shared" si="160"/>
        <v>180000</v>
      </c>
      <c r="H5130" s="6" t="str">
        <f t="shared" si="161"/>
        <v>Oct</v>
      </c>
      <c r="I5130" s="5">
        <f>YEAR(SALES!$A5130)</f>
        <v>2023</v>
      </c>
    </row>
    <row r="5131" spans="1:9" x14ac:dyDescent="0.35">
      <c r="A5131" s="7" t="s">
        <v>5229</v>
      </c>
      <c r="B5131" s="7" t="s">
        <v>5231</v>
      </c>
      <c r="C5131" s="7" t="s">
        <v>37</v>
      </c>
      <c r="D5131" s="7" t="s">
        <v>44</v>
      </c>
      <c r="E5131" s="7">
        <v>6</v>
      </c>
      <c r="F5131" s="7" cm="1">
        <f t="array" ref="F5131">_xlfn.XLOOKUP(SALES!$D5131,TRIM(Table5[PRODUCTS]),Table5[SELLING PRICE])</f>
        <v>18000</v>
      </c>
      <c r="G5131" s="7">
        <f t="shared" si="160"/>
        <v>108000</v>
      </c>
      <c r="H5131" s="6" t="str">
        <f t="shared" si="161"/>
        <v>Oct</v>
      </c>
      <c r="I5131" s="5">
        <f>YEAR(SALES!$A5131)</f>
        <v>2023</v>
      </c>
    </row>
    <row r="5132" spans="1:9" x14ac:dyDescent="0.35">
      <c r="A5132" s="5" t="s">
        <v>5199</v>
      </c>
      <c r="B5132" s="5" t="s">
        <v>5201</v>
      </c>
      <c r="C5132" s="5" t="s">
        <v>37</v>
      </c>
      <c r="D5132" s="5" t="s">
        <v>44</v>
      </c>
      <c r="E5132" s="5">
        <v>8</v>
      </c>
      <c r="F5132" s="5" cm="1">
        <f t="array" ref="F5132">_xlfn.XLOOKUP(SALES!$D5132,TRIM(Table5[PRODUCTS]),Table5[SELLING PRICE])</f>
        <v>18000</v>
      </c>
      <c r="G5132" s="5">
        <f t="shared" si="160"/>
        <v>144000</v>
      </c>
      <c r="H5132" s="6" t="str">
        <f t="shared" si="161"/>
        <v>Oct</v>
      </c>
      <c r="I5132" s="5">
        <f>YEAR(SALES!$A5132)</f>
        <v>2023</v>
      </c>
    </row>
    <row r="5133" spans="1:9" x14ac:dyDescent="0.35">
      <c r="A5133" s="7" t="s">
        <v>5164</v>
      </c>
      <c r="B5133" s="7" t="s">
        <v>5168</v>
      </c>
      <c r="C5133" s="7" t="s">
        <v>37</v>
      </c>
      <c r="D5133" s="7" t="s">
        <v>44</v>
      </c>
      <c r="E5133" s="7">
        <v>10</v>
      </c>
      <c r="F5133" s="7" cm="1">
        <f t="array" ref="F5133">_xlfn.XLOOKUP(SALES!$D5133,TRIM(Table5[PRODUCTS]),Table5[SELLING PRICE])</f>
        <v>18000</v>
      </c>
      <c r="G5133" s="7">
        <f t="shared" si="160"/>
        <v>180000</v>
      </c>
      <c r="H5133" s="6" t="str">
        <f t="shared" si="161"/>
        <v>Oct</v>
      </c>
      <c r="I5133" s="7">
        <f>YEAR(SALES!$A5133)</f>
        <v>2023</v>
      </c>
    </row>
    <row r="5134" spans="1:9" x14ac:dyDescent="0.35">
      <c r="A5134" s="5" t="s">
        <v>5060</v>
      </c>
      <c r="B5134" s="5" t="s">
        <v>5059</v>
      </c>
      <c r="C5134" s="5" t="s">
        <v>37</v>
      </c>
      <c r="D5134" s="5" t="s">
        <v>44</v>
      </c>
      <c r="E5134" s="5">
        <v>14</v>
      </c>
      <c r="F5134" s="5" cm="1">
        <f t="array" ref="F5134">_xlfn.XLOOKUP(SALES!$D5134,TRIM(Table5[PRODUCTS]),Table5[SELLING PRICE])</f>
        <v>18000</v>
      </c>
      <c r="G5134" s="5">
        <f t="shared" si="160"/>
        <v>252000</v>
      </c>
      <c r="H5134" s="6" t="str">
        <f t="shared" si="161"/>
        <v>Nov</v>
      </c>
      <c r="I5134" s="5">
        <f>YEAR(SALES!$A5134)</f>
        <v>2023</v>
      </c>
    </row>
    <row r="5135" spans="1:9" x14ac:dyDescent="0.35">
      <c r="A5135" s="7" t="s">
        <v>5031</v>
      </c>
      <c r="B5135" s="7" t="s">
        <v>5035</v>
      </c>
      <c r="C5135" s="7" t="s">
        <v>37</v>
      </c>
      <c r="D5135" s="7" t="s">
        <v>44</v>
      </c>
      <c r="E5135" s="7">
        <v>13</v>
      </c>
      <c r="F5135" s="7" cm="1">
        <f t="array" ref="F5135">_xlfn.XLOOKUP(SALES!$D5135,TRIM(Table5[PRODUCTS]),Table5[SELLING PRICE])</f>
        <v>18000</v>
      </c>
      <c r="G5135" s="7">
        <f t="shared" si="160"/>
        <v>234000</v>
      </c>
      <c r="H5135" s="6" t="str">
        <f t="shared" si="161"/>
        <v>Nov</v>
      </c>
      <c r="I5135" s="5">
        <f>YEAR(SALES!$A5135)</f>
        <v>2023</v>
      </c>
    </row>
    <row r="5136" spans="1:9" x14ac:dyDescent="0.35">
      <c r="A5136" s="5" t="s">
        <v>4901</v>
      </c>
      <c r="B5136" s="5" t="s">
        <v>4903</v>
      </c>
      <c r="C5136" s="5" t="s">
        <v>37</v>
      </c>
      <c r="D5136" s="5" t="s">
        <v>44</v>
      </c>
      <c r="E5136" s="5">
        <v>5</v>
      </c>
      <c r="F5136" s="5" cm="1">
        <f t="array" ref="F5136">_xlfn.XLOOKUP(SALES!$D5136,TRIM(Table5[PRODUCTS]),Table5[SELLING PRICE])</f>
        <v>18000</v>
      </c>
      <c r="G5136" s="5">
        <f t="shared" si="160"/>
        <v>90000</v>
      </c>
      <c r="H5136" s="6" t="str">
        <f t="shared" si="161"/>
        <v>Dec</v>
      </c>
      <c r="I5136" s="5">
        <f>YEAR(SALES!$A5136)</f>
        <v>2023</v>
      </c>
    </row>
    <row r="5137" spans="1:9" x14ac:dyDescent="0.35">
      <c r="A5137" s="7" t="s">
        <v>4762</v>
      </c>
      <c r="B5137" s="7" t="s">
        <v>4765</v>
      </c>
      <c r="C5137" s="7" t="s">
        <v>37</v>
      </c>
      <c r="D5137" s="7" t="s">
        <v>44</v>
      </c>
      <c r="E5137" s="7">
        <v>8</v>
      </c>
      <c r="F5137" s="7" cm="1">
        <f t="array" ref="F5137">_xlfn.XLOOKUP(SALES!$D5137,TRIM(Table5[PRODUCTS]),Table5[SELLING PRICE])</f>
        <v>18000</v>
      </c>
      <c r="G5137" s="7">
        <f t="shared" si="160"/>
        <v>144000</v>
      </c>
      <c r="H5137" s="6" t="str">
        <f t="shared" si="161"/>
        <v>Jan</v>
      </c>
      <c r="I5137" s="5">
        <f>YEAR(SALES!$A5137)</f>
        <v>2024</v>
      </c>
    </row>
    <row r="5138" spans="1:9" x14ac:dyDescent="0.35">
      <c r="A5138" s="5" t="s">
        <v>4753</v>
      </c>
      <c r="B5138" s="5" t="s">
        <v>4756</v>
      </c>
      <c r="C5138" s="5" t="s">
        <v>37</v>
      </c>
      <c r="D5138" s="5" t="s">
        <v>44</v>
      </c>
      <c r="E5138" s="5">
        <v>1</v>
      </c>
      <c r="F5138" s="5" cm="1">
        <f t="array" ref="F5138">_xlfn.XLOOKUP(SALES!$D5138,TRIM(Table5[PRODUCTS]),Table5[SELLING PRICE])</f>
        <v>18000</v>
      </c>
      <c r="G5138" s="5">
        <f t="shared" si="160"/>
        <v>18000</v>
      </c>
      <c r="H5138" s="6" t="str">
        <f t="shared" si="161"/>
        <v>Jan</v>
      </c>
      <c r="I5138" s="5">
        <f>YEAR(SALES!$A5138)</f>
        <v>2024</v>
      </c>
    </row>
    <row r="5139" spans="1:9" x14ac:dyDescent="0.35">
      <c r="A5139" s="7" t="s">
        <v>4750</v>
      </c>
      <c r="B5139" s="7" t="s">
        <v>4749</v>
      </c>
      <c r="C5139" s="7" t="s">
        <v>37</v>
      </c>
      <c r="D5139" s="7" t="s">
        <v>44</v>
      </c>
      <c r="E5139" s="7">
        <v>9</v>
      </c>
      <c r="F5139" s="7" cm="1">
        <f t="array" ref="F5139">_xlfn.XLOOKUP(SALES!$D5139,TRIM(Table5[PRODUCTS]),Table5[SELLING PRICE])</f>
        <v>18000</v>
      </c>
      <c r="G5139" s="7">
        <f t="shared" si="160"/>
        <v>162000</v>
      </c>
      <c r="H5139" s="6" t="str">
        <f t="shared" si="161"/>
        <v>Jan</v>
      </c>
      <c r="I5139" s="7">
        <f>YEAR(SALES!$A5139)</f>
        <v>2024</v>
      </c>
    </row>
    <row r="5140" spans="1:9" x14ac:dyDescent="0.35">
      <c r="A5140" s="5" t="s">
        <v>4716</v>
      </c>
      <c r="B5140" s="5" t="s">
        <v>4718</v>
      </c>
      <c r="C5140" s="5" t="s">
        <v>37</v>
      </c>
      <c r="D5140" s="5" t="s">
        <v>44</v>
      </c>
      <c r="E5140" s="5">
        <v>8</v>
      </c>
      <c r="F5140" s="5" cm="1">
        <f t="array" ref="F5140">_xlfn.XLOOKUP(SALES!$D5140,TRIM(Table5[PRODUCTS]),Table5[SELLING PRICE])</f>
        <v>18000</v>
      </c>
      <c r="G5140" s="5">
        <f t="shared" si="160"/>
        <v>144000</v>
      </c>
      <c r="H5140" s="6" t="str">
        <f t="shared" si="161"/>
        <v>Jan</v>
      </c>
      <c r="I5140" s="5">
        <f>YEAR(SALES!$A5140)</f>
        <v>2024</v>
      </c>
    </row>
    <row r="5141" spans="1:9" x14ac:dyDescent="0.35">
      <c r="A5141" s="7" t="s">
        <v>4645</v>
      </c>
      <c r="B5141" s="7" t="s">
        <v>4649</v>
      </c>
      <c r="C5141" s="7" t="s">
        <v>37</v>
      </c>
      <c r="D5141" s="7" t="s">
        <v>44</v>
      </c>
      <c r="E5141" s="7">
        <v>1</v>
      </c>
      <c r="F5141" s="7" cm="1">
        <f t="array" ref="F5141">_xlfn.XLOOKUP(SALES!$D5141,TRIM(Table5[PRODUCTS]),Table5[SELLING PRICE])</f>
        <v>18000</v>
      </c>
      <c r="G5141" s="7">
        <f t="shared" si="160"/>
        <v>18000</v>
      </c>
      <c r="H5141" s="6" t="str">
        <f t="shared" si="161"/>
        <v>Jan</v>
      </c>
      <c r="I5141" s="5">
        <f>YEAR(SALES!$A5141)</f>
        <v>2024</v>
      </c>
    </row>
    <row r="5142" spans="1:9" x14ac:dyDescent="0.35">
      <c r="A5142" s="5" t="s">
        <v>4645</v>
      </c>
      <c r="B5142" s="5" t="s">
        <v>4648</v>
      </c>
      <c r="C5142" s="5" t="s">
        <v>37</v>
      </c>
      <c r="D5142" s="5" t="s">
        <v>44</v>
      </c>
      <c r="E5142" s="5">
        <v>8</v>
      </c>
      <c r="F5142" s="5" cm="1">
        <f t="array" ref="F5142">_xlfn.XLOOKUP(SALES!$D5142,TRIM(Table5[PRODUCTS]),Table5[SELLING PRICE])</f>
        <v>18000</v>
      </c>
      <c r="G5142" s="5">
        <f t="shared" si="160"/>
        <v>144000</v>
      </c>
      <c r="H5142" s="6" t="str">
        <f t="shared" si="161"/>
        <v>Jan</v>
      </c>
      <c r="I5142" s="5">
        <f>YEAR(SALES!$A5142)</f>
        <v>2024</v>
      </c>
    </row>
    <row r="5143" spans="1:9" x14ac:dyDescent="0.35">
      <c r="A5143" s="7" t="s">
        <v>4595</v>
      </c>
      <c r="B5143" s="7" t="s">
        <v>4600</v>
      </c>
      <c r="C5143" s="7" t="s">
        <v>37</v>
      </c>
      <c r="D5143" s="7" t="s">
        <v>44</v>
      </c>
      <c r="E5143" s="7">
        <v>5</v>
      </c>
      <c r="F5143" s="7" cm="1">
        <f t="array" ref="F5143">_xlfn.XLOOKUP(SALES!$D5143,TRIM(Table5[PRODUCTS]),Table5[SELLING PRICE])</f>
        <v>18000</v>
      </c>
      <c r="G5143" s="7">
        <f t="shared" si="160"/>
        <v>90000</v>
      </c>
      <c r="H5143" s="6" t="str">
        <f t="shared" si="161"/>
        <v>Jan</v>
      </c>
      <c r="I5143" s="5">
        <f>YEAR(SALES!$A5143)</f>
        <v>2024</v>
      </c>
    </row>
    <row r="5144" spans="1:9" x14ac:dyDescent="0.35">
      <c r="A5144" s="5" t="s">
        <v>4595</v>
      </c>
      <c r="B5144" s="5" t="s">
        <v>4594</v>
      </c>
      <c r="C5144" s="5" t="s">
        <v>37</v>
      </c>
      <c r="D5144" s="5" t="s">
        <v>44</v>
      </c>
      <c r="E5144" s="5">
        <v>9</v>
      </c>
      <c r="F5144" s="5" cm="1">
        <f t="array" ref="F5144">_xlfn.XLOOKUP(SALES!$D5144,TRIM(Table5[PRODUCTS]),Table5[SELLING PRICE])</f>
        <v>18000</v>
      </c>
      <c r="G5144" s="5">
        <f t="shared" si="160"/>
        <v>162000</v>
      </c>
      <c r="H5144" s="6" t="str">
        <f t="shared" si="161"/>
        <v>Jan</v>
      </c>
      <c r="I5144" s="5">
        <f>YEAR(SALES!$A5144)</f>
        <v>2024</v>
      </c>
    </row>
    <row r="5145" spans="1:9" x14ac:dyDescent="0.35">
      <c r="A5145" s="7" t="s">
        <v>4532</v>
      </c>
      <c r="B5145" s="7" t="s">
        <v>4533</v>
      </c>
      <c r="C5145" s="7" t="s">
        <v>37</v>
      </c>
      <c r="D5145" s="7" t="s">
        <v>44</v>
      </c>
      <c r="E5145" s="7">
        <v>10</v>
      </c>
      <c r="F5145" s="7" cm="1">
        <f t="array" ref="F5145">_xlfn.XLOOKUP(SALES!$D5145,TRIM(Table5[PRODUCTS]),Table5[SELLING PRICE])</f>
        <v>18000</v>
      </c>
      <c r="G5145" s="7">
        <f t="shared" si="160"/>
        <v>180000</v>
      </c>
      <c r="H5145" s="6" t="str">
        <f t="shared" si="161"/>
        <v>Feb</v>
      </c>
      <c r="I5145" s="7">
        <f>YEAR(SALES!$A5145)</f>
        <v>2024</v>
      </c>
    </row>
    <row r="5146" spans="1:9" x14ac:dyDescent="0.35">
      <c r="A5146" s="5" t="s">
        <v>4495</v>
      </c>
      <c r="B5146" s="5" t="s">
        <v>4499</v>
      </c>
      <c r="C5146" s="5" t="s">
        <v>37</v>
      </c>
      <c r="D5146" s="5" t="s">
        <v>44</v>
      </c>
      <c r="E5146" s="5">
        <v>8</v>
      </c>
      <c r="F5146" s="5" cm="1">
        <f t="array" ref="F5146">_xlfn.XLOOKUP(SALES!$D5146,TRIM(Table5[PRODUCTS]),Table5[SELLING PRICE])</f>
        <v>18000</v>
      </c>
      <c r="G5146" s="5">
        <f t="shared" si="160"/>
        <v>144000</v>
      </c>
      <c r="H5146" s="6" t="str">
        <f t="shared" si="161"/>
        <v>Feb</v>
      </c>
      <c r="I5146" s="5">
        <f>YEAR(SALES!$A5146)</f>
        <v>2024</v>
      </c>
    </row>
    <row r="5147" spans="1:9" x14ac:dyDescent="0.35">
      <c r="A5147" s="7" t="s">
        <v>4416</v>
      </c>
      <c r="B5147" s="7" t="s">
        <v>4421</v>
      </c>
      <c r="C5147" s="7" t="s">
        <v>37</v>
      </c>
      <c r="D5147" s="7" t="s">
        <v>44</v>
      </c>
      <c r="E5147" s="7">
        <v>14</v>
      </c>
      <c r="F5147" s="7" cm="1">
        <f t="array" ref="F5147">_xlfn.XLOOKUP(SALES!$D5147,TRIM(Table5[PRODUCTS]),Table5[SELLING PRICE])</f>
        <v>18000</v>
      </c>
      <c r="G5147" s="7">
        <f t="shared" si="160"/>
        <v>252000</v>
      </c>
      <c r="H5147" s="6" t="str">
        <f t="shared" si="161"/>
        <v>Feb</v>
      </c>
      <c r="I5147" s="5">
        <f>YEAR(SALES!$A5147)</f>
        <v>2024</v>
      </c>
    </row>
    <row r="5148" spans="1:9" x14ac:dyDescent="0.35">
      <c r="A5148" s="5" t="s">
        <v>4398</v>
      </c>
      <c r="B5148" s="5" t="s">
        <v>4400</v>
      </c>
      <c r="C5148" s="5" t="s">
        <v>37</v>
      </c>
      <c r="D5148" s="5" t="s">
        <v>44</v>
      </c>
      <c r="E5148" s="5">
        <v>14</v>
      </c>
      <c r="F5148" s="5" cm="1">
        <f t="array" ref="F5148">_xlfn.XLOOKUP(SALES!$D5148,TRIM(Table5[PRODUCTS]),Table5[SELLING PRICE])</f>
        <v>18000</v>
      </c>
      <c r="G5148" s="5">
        <f t="shared" si="160"/>
        <v>252000</v>
      </c>
      <c r="H5148" s="6" t="str">
        <f t="shared" si="161"/>
        <v>Feb</v>
      </c>
      <c r="I5148" s="5">
        <f>YEAR(SALES!$A5148)</f>
        <v>2024</v>
      </c>
    </row>
    <row r="5149" spans="1:9" x14ac:dyDescent="0.35">
      <c r="A5149" s="7" t="s">
        <v>4243</v>
      </c>
      <c r="B5149" s="7" t="s">
        <v>4247</v>
      </c>
      <c r="C5149" s="7" t="s">
        <v>37</v>
      </c>
      <c r="D5149" s="7" t="s">
        <v>44</v>
      </c>
      <c r="E5149" s="7">
        <v>11</v>
      </c>
      <c r="F5149" s="7" cm="1">
        <f t="array" ref="F5149">_xlfn.XLOOKUP(SALES!$D5149,TRIM(Table5[PRODUCTS]),Table5[SELLING PRICE])</f>
        <v>18000</v>
      </c>
      <c r="G5149" s="7">
        <f t="shared" si="160"/>
        <v>198000</v>
      </c>
      <c r="H5149" s="6" t="str">
        <f t="shared" si="161"/>
        <v>Mar</v>
      </c>
      <c r="I5149" s="5">
        <f>YEAR(SALES!$A5149)</f>
        <v>2024</v>
      </c>
    </row>
    <row r="5150" spans="1:9" x14ac:dyDescent="0.35">
      <c r="A5150" s="5" t="s">
        <v>4204</v>
      </c>
      <c r="B5150" s="5" t="s">
        <v>4203</v>
      </c>
      <c r="C5150" s="5" t="s">
        <v>37</v>
      </c>
      <c r="D5150" s="5" t="s">
        <v>44</v>
      </c>
      <c r="E5150" s="5">
        <v>12</v>
      </c>
      <c r="F5150" s="5" cm="1">
        <f t="array" ref="F5150">_xlfn.XLOOKUP(SALES!$D5150,TRIM(Table5[PRODUCTS]),Table5[SELLING PRICE])</f>
        <v>18000</v>
      </c>
      <c r="G5150" s="5">
        <f t="shared" si="160"/>
        <v>216000</v>
      </c>
      <c r="H5150" s="6" t="str">
        <f t="shared" si="161"/>
        <v>Mar</v>
      </c>
      <c r="I5150" s="5">
        <f>YEAR(SALES!$A5150)</f>
        <v>2024</v>
      </c>
    </row>
    <row r="5151" spans="1:9" x14ac:dyDescent="0.35">
      <c r="A5151" s="7" t="s">
        <v>4134</v>
      </c>
      <c r="B5151" s="7" t="s">
        <v>4137</v>
      </c>
      <c r="C5151" s="7" t="s">
        <v>37</v>
      </c>
      <c r="D5151" s="7" t="s">
        <v>44</v>
      </c>
      <c r="E5151" s="7">
        <v>9</v>
      </c>
      <c r="F5151" s="7" cm="1">
        <f t="array" ref="F5151">_xlfn.XLOOKUP(SALES!$D5151,TRIM(Table5[PRODUCTS]),Table5[SELLING PRICE])</f>
        <v>18000</v>
      </c>
      <c r="G5151" s="7">
        <f t="shared" si="160"/>
        <v>162000</v>
      </c>
      <c r="H5151" s="6" t="str">
        <f t="shared" si="161"/>
        <v>Apr</v>
      </c>
      <c r="I5151" s="7">
        <f>YEAR(SALES!$A5151)</f>
        <v>2024</v>
      </c>
    </row>
    <row r="5152" spans="1:9" x14ac:dyDescent="0.35">
      <c r="A5152" s="5" t="s">
        <v>4129</v>
      </c>
      <c r="B5152" s="5" t="s">
        <v>4132</v>
      </c>
      <c r="C5152" s="5" t="s">
        <v>37</v>
      </c>
      <c r="D5152" s="5" t="s">
        <v>44</v>
      </c>
      <c r="E5152" s="5">
        <v>9</v>
      </c>
      <c r="F5152" s="5" cm="1">
        <f t="array" ref="F5152">_xlfn.XLOOKUP(SALES!$D5152,TRIM(Table5[PRODUCTS]),Table5[SELLING PRICE])</f>
        <v>18000</v>
      </c>
      <c r="G5152" s="5">
        <f t="shared" si="160"/>
        <v>162000</v>
      </c>
      <c r="H5152" s="6" t="str">
        <f t="shared" si="161"/>
        <v>Apr</v>
      </c>
      <c r="I5152" s="5">
        <f>YEAR(SALES!$A5152)</f>
        <v>2024</v>
      </c>
    </row>
    <row r="5153" spans="1:9" x14ac:dyDescent="0.35">
      <c r="A5153" s="7" t="s">
        <v>4129</v>
      </c>
      <c r="B5153" s="7" t="s">
        <v>4128</v>
      </c>
      <c r="C5153" s="7" t="s">
        <v>37</v>
      </c>
      <c r="D5153" s="7" t="s">
        <v>44</v>
      </c>
      <c r="E5153" s="7">
        <v>5</v>
      </c>
      <c r="F5153" s="7" cm="1">
        <f t="array" ref="F5153">_xlfn.XLOOKUP(SALES!$D5153,TRIM(Table5[PRODUCTS]),Table5[SELLING PRICE])</f>
        <v>18000</v>
      </c>
      <c r="G5153" s="7">
        <f t="shared" si="160"/>
        <v>90000</v>
      </c>
      <c r="H5153" s="6" t="str">
        <f t="shared" si="161"/>
        <v>Apr</v>
      </c>
      <c r="I5153" s="5">
        <f>YEAR(SALES!$A5153)</f>
        <v>2024</v>
      </c>
    </row>
    <row r="5154" spans="1:9" x14ac:dyDescent="0.35">
      <c r="A5154" s="5" t="s">
        <v>4100</v>
      </c>
      <c r="B5154" s="5" t="s">
        <v>4102</v>
      </c>
      <c r="C5154" s="5" t="s">
        <v>37</v>
      </c>
      <c r="D5154" s="5" t="s">
        <v>44</v>
      </c>
      <c r="E5154" s="5">
        <v>3</v>
      </c>
      <c r="F5154" s="5" cm="1">
        <f t="array" ref="F5154">_xlfn.XLOOKUP(SALES!$D5154,TRIM(Table5[PRODUCTS]),Table5[SELLING PRICE])</f>
        <v>18000</v>
      </c>
      <c r="G5154" s="5">
        <f t="shared" si="160"/>
        <v>54000</v>
      </c>
      <c r="H5154" s="6" t="str">
        <f t="shared" si="161"/>
        <v>Apr</v>
      </c>
      <c r="I5154" s="5">
        <f>YEAR(SALES!$A5154)</f>
        <v>2024</v>
      </c>
    </row>
    <row r="5155" spans="1:9" x14ac:dyDescent="0.35">
      <c r="A5155" s="7" t="s">
        <v>4051</v>
      </c>
      <c r="B5155" s="7" t="s">
        <v>4050</v>
      </c>
      <c r="C5155" s="7" t="s">
        <v>37</v>
      </c>
      <c r="D5155" s="7" t="s">
        <v>44</v>
      </c>
      <c r="E5155" s="7">
        <v>5</v>
      </c>
      <c r="F5155" s="7" cm="1">
        <f t="array" ref="F5155">_xlfn.XLOOKUP(SALES!$D5155,TRIM(Table5[PRODUCTS]),Table5[SELLING PRICE])</f>
        <v>18000</v>
      </c>
      <c r="G5155" s="7">
        <f t="shared" si="160"/>
        <v>90000</v>
      </c>
      <c r="H5155" s="6" t="str">
        <f t="shared" si="161"/>
        <v>Apr</v>
      </c>
      <c r="I5155" s="5">
        <f>YEAR(SALES!$A5155)</f>
        <v>2024</v>
      </c>
    </row>
    <row r="5156" spans="1:9" x14ac:dyDescent="0.35">
      <c r="A5156" s="5" t="s">
        <v>4037</v>
      </c>
      <c r="B5156" s="5" t="s">
        <v>4036</v>
      </c>
      <c r="C5156" s="5" t="s">
        <v>37</v>
      </c>
      <c r="D5156" s="5" t="s">
        <v>44</v>
      </c>
      <c r="E5156" s="5">
        <v>6</v>
      </c>
      <c r="F5156" s="5" cm="1">
        <f t="array" ref="F5156">_xlfn.XLOOKUP(SALES!$D5156,TRIM(Table5[PRODUCTS]),Table5[SELLING PRICE])</f>
        <v>18000</v>
      </c>
      <c r="G5156" s="5">
        <f t="shared" si="160"/>
        <v>108000</v>
      </c>
      <c r="H5156" s="6" t="str">
        <f t="shared" si="161"/>
        <v>Apr</v>
      </c>
      <c r="I5156" s="5">
        <f>YEAR(SALES!$A5156)</f>
        <v>2024</v>
      </c>
    </row>
    <row r="5157" spans="1:9" x14ac:dyDescent="0.35">
      <c r="A5157" s="7" t="s">
        <v>4031</v>
      </c>
      <c r="B5157" s="7" t="s">
        <v>4034</v>
      </c>
      <c r="C5157" s="7" t="s">
        <v>37</v>
      </c>
      <c r="D5157" s="7" t="s">
        <v>44</v>
      </c>
      <c r="E5157" s="7">
        <v>4</v>
      </c>
      <c r="F5157" s="7" cm="1">
        <f t="array" ref="F5157">_xlfn.XLOOKUP(SALES!$D5157,TRIM(Table5[PRODUCTS]),Table5[SELLING PRICE])</f>
        <v>18000</v>
      </c>
      <c r="G5157" s="7">
        <f t="shared" si="160"/>
        <v>72000</v>
      </c>
      <c r="H5157" s="6" t="str">
        <f t="shared" si="161"/>
        <v>Apr</v>
      </c>
      <c r="I5157" s="7">
        <f>YEAR(SALES!$A5157)</f>
        <v>2024</v>
      </c>
    </row>
    <row r="5158" spans="1:9" x14ac:dyDescent="0.35">
      <c r="A5158" s="5" t="s">
        <v>4010</v>
      </c>
      <c r="B5158" s="5" t="s">
        <v>4011</v>
      </c>
      <c r="C5158" s="5" t="s">
        <v>37</v>
      </c>
      <c r="D5158" s="5" t="s">
        <v>44</v>
      </c>
      <c r="E5158" s="5">
        <v>12</v>
      </c>
      <c r="F5158" s="5" cm="1">
        <f t="array" ref="F5158">_xlfn.XLOOKUP(SALES!$D5158,TRIM(Table5[PRODUCTS]),Table5[SELLING PRICE])</f>
        <v>18000</v>
      </c>
      <c r="G5158" s="5">
        <f t="shared" si="160"/>
        <v>216000</v>
      </c>
      <c r="H5158" s="6" t="str">
        <f t="shared" si="161"/>
        <v>Apr</v>
      </c>
      <c r="I5158" s="5">
        <f>YEAR(SALES!$A5158)</f>
        <v>2024</v>
      </c>
    </row>
    <row r="5159" spans="1:9" x14ac:dyDescent="0.35">
      <c r="A5159" s="7" t="s">
        <v>4002</v>
      </c>
      <c r="B5159" s="7" t="s">
        <v>4007</v>
      </c>
      <c r="C5159" s="7" t="s">
        <v>37</v>
      </c>
      <c r="D5159" s="7" t="s">
        <v>44</v>
      </c>
      <c r="E5159" s="7">
        <v>7</v>
      </c>
      <c r="F5159" s="7" cm="1">
        <f t="array" ref="F5159">_xlfn.XLOOKUP(SALES!$D5159,TRIM(Table5[PRODUCTS]),Table5[SELLING PRICE])</f>
        <v>18000</v>
      </c>
      <c r="G5159" s="7">
        <f t="shared" si="160"/>
        <v>126000</v>
      </c>
      <c r="H5159" s="6" t="str">
        <f t="shared" si="161"/>
        <v>Apr</v>
      </c>
      <c r="I5159" s="5">
        <f>YEAR(SALES!$A5159)</f>
        <v>2024</v>
      </c>
    </row>
    <row r="5160" spans="1:9" x14ac:dyDescent="0.35">
      <c r="A5160" s="5" t="s">
        <v>3946</v>
      </c>
      <c r="B5160" s="5" t="s">
        <v>3951</v>
      </c>
      <c r="C5160" s="5" t="s">
        <v>37</v>
      </c>
      <c r="D5160" s="5" t="s">
        <v>44</v>
      </c>
      <c r="E5160" s="5">
        <v>2</v>
      </c>
      <c r="F5160" s="5" cm="1">
        <f t="array" ref="F5160">_xlfn.XLOOKUP(SALES!$D5160,TRIM(Table5[PRODUCTS]),Table5[SELLING PRICE])</f>
        <v>18000</v>
      </c>
      <c r="G5160" s="5">
        <f t="shared" si="160"/>
        <v>36000</v>
      </c>
      <c r="H5160" s="6" t="str">
        <f t="shared" si="161"/>
        <v>May</v>
      </c>
      <c r="I5160" s="5">
        <f>YEAR(SALES!$A5160)</f>
        <v>2024</v>
      </c>
    </row>
    <row r="5161" spans="1:9" x14ac:dyDescent="0.35">
      <c r="A5161" s="7" t="s">
        <v>3925</v>
      </c>
      <c r="B5161" s="7" t="s">
        <v>3927</v>
      </c>
      <c r="C5161" s="7" t="s">
        <v>37</v>
      </c>
      <c r="D5161" s="7" t="s">
        <v>44</v>
      </c>
      <c r="E5161" s="7">
        <v>12</v>
      </c>
      <c r="F5161" s="7" cm="1">
        <f t="array" ref="F5161">_xlfn.XLOOKUP(SALES!$D5161,TRIM(Table5[PRODUCTS]),Table5[SELLING PRICE])</f>
        <v>18000</v>
      </c>
      <c r="G5161" s="7">
        <f t="shared" si="160"/>
        <v>216000</v>
      </c>
      <c r="H5161" s="6" t="str">
        <f t="shared" si="161"/>
        <v>May</v>
      </c>
      <c r="I5161" s="5">
        <f>YEAR(SALES!$A5161)</f>
        <v>2024</v>
      </c>
    </row>
    <row r="5162" spans="1:9" x14ac:dyDescent="0.35">
      <c r="A5162" s="5" t="s">
        <v>3832</v>
      </c>
      <c r="B5162" s="5" t="s">
        <v>3835</v>
      </c>
      <c r="C5162" s="5" t="s">
        <v>37</v>
      </c>
      <c r="D5162" s="5" t="s">
        <v>44</v>
      </c>
      <c r="E5162" s="5">
        <v>2</v>
      </c>
      <c r="F5162" s="5" cm="1">
        <f t="array" ref="F5162">_xlfn.XLOOKUP(SALES!$D5162,TRIM(Table5[PRODUCTS]),Table5[SELLING PRICE])</f>
        <v>18000</v>
      </c>
      <c r="G5162" s="5">
        <f t="shared" si="160"/>
        <v>36000</v>
      </c>
      <c r="H5162" s="6" t="str">
        <f t="shared" si="161"/>
        <v>May</v>
      </c>
      <c r="I5162" s="5">
        <f>YEAR(SALES!$A5162)</f>
        <v>2024</v>
      </c>
    </row>
    <row r="5163" spans="1:9" x14ac:dyDescent="0.35">
      <c r="A5163" s="7" t="s">
        <v>3832</v>
      </c>
      <c r="B5163" s="7" t="s">
        <v>3834</v>
      </c>
      <c r="C5163" s="7" t="s">
        <v>37</v>
      </c>
      <c r="D5163" s="7" t="s">
        <v>44</v>
      </c>
      <c r="E5163" s="7">
        <v>6</v>
      </c>
      <c r="F5163" s="7" cm="1">
        <f t="array" ref="F5163">_xlfn.XLOOKUP(SALES!$D5163,TRIM(Table5[PRODUCTS]),Table5[SELLING PRICE])</f>
        <v>18000</v>
      </c>
      <c r="G5163" s="7">
        <f t="shared" si="160"/>
        <v>108000</v>
      </c>
      <c r="H5163" s="6" t="str">
        <f t="shared" si="161"/>
        <v>May</v>
      </c>
      <c r="I5163" s="7">
        <f>YEAR(SALES!$A5163)</f>
        <v>2024</v>
      </c>
    </row>
    <row r="5164" spans="1:9" x14ac:dyDescent="0.35">
      <c r="A5164" s="5" t="s">
        <v>3812</v>
      </c>
      <c r="B5164" s="5" t="s">
        <v>3815</v>
      </c>
      <c r="C5164" s="5" t="s">
        <v>37</v>
      </c>
      <c r="D5164" s="5" t="s">
        <v>44</v>
      </c>
      <c r="E5164" s="5">
        <v>13</v>
      </c>
      <c r="F5164" s="5" cm="1">
        <f t="array" ref="F5164">_xlfn.XLOOKUP(SALES!$D5164,TRIM(Table5[PRODUCTS]),Table5[SELLING PRICE])</f>
        <v>18000</v>
      </c>
      <c r="G5164" s="5">
        <f t="shared" si="160"/>
        <v>234000</v>
      </c>
      <c r="H5164" s="6" t="str">
        <f t="shared" si="161"/>
        <v>May</v>
      </c>
      <c r="I5164" s="5">
        <f>YEAR(SALES!$A5164)</f>
        <v>2024</v>
      </c>
    </row>
    <row r="5165" spans="1:9" x14ac:dyDescent="0.35">
      <c r="A5165" s="7" t="s">
        <v>3770</v>
      </c>
      <c r="B5165" s="7" t="s">
        <v>3769</v>
      </c>
      <c r="C5165" s="7" t="s">
        <v>37</v>
      </c>
      <c r="D5165" s="7" t="s">
        <v>44</v>
      </c>
      <c r="E5165" s="7">
        <v>6</v>
      </c>
      <c r="F5165" s="7" cm="1">
        <f t="array" ref="F5165">_xlfn.XLOOKUP(SALES!$D5165,TRIM(Table5[PRODUCTS]),Table5[SELLING PRICE])</f>
        <v>18000</v>
      </c>
      <c r="G5165" s="7">
        <f t="shared" si="160"/>
        <v>108000</v>
      </c>
      <c r="H5165" s="6" t="str">
        <f t="shared" si="161"/>
        <v>Jun</v>
      </c>
      <c r="I5165" s="5">
        <f>YEAR(SALES!$A5165)</f>
        <v>2024</v>
      </c>
    </row>
    <row r="5166" spans="1:9" x14ac:dyDescent="0.35">
      <c r="A5166" s="5" t="s">
        <v>3730</v>
      </c>
      <c r="B5166" s="5" t="s">
        <v>3734</v>
      </c>
      <c r="C5166" s="5" t="s">
        <v>37</v>
      </c>
      <c r="D5166" s="5" t="s">
        <v>44</v>
      </c>
      <c r="E5166" s="5">
        <v>8</v>
      </c>
      <c r="F5166" s="5" cm="1">
        <f t="array" ref="F5166">_xlfn.XLOOKUP(SALES!$D5166,TRIM(Table5[PRODUCTS]),Table5[SELLING PRICE])</f>
        <v>18000</v>
      </c>
      <c r="G5166" s="5">
        <f t="shared" si="160"/>
        <v>144000</v>
      </c>
      <c r="H5166" s="6" t="str">
        <f t="shared" si="161"/>
        <v>Jun</v>
      </c>
      <c r="I5166" s="5">
        <f>YEAR(SALES!$A5166)</f>
        <v>2024</v>
      </c>
    </row>
    <row r="5167" spans="1:9" x14ac:dyDescent="0.35">
      <c r="A5167" s="7" t="s">
        <v>3711</v>
      </c>
      <c r="B5167" s="7" t="s">
        <v>3712</v>
      </c>
      <c r="C5167" s="7" t="s">
        <v>37</v>
      </c>
      <c r="D5167" s="7" t="s">
        <v>44</v>
      </c>
      <c r="E5167" s="7">
        <v>1</v>
      </c>
      <c r="F5167" s="7" cm="1">
        <f t="array" ref="F5167">_xlfn.XLOOKUP(SALES!$D5167,TRIM(Table5[PRODUCTS]),Table5[SELLING PRICE])</f>
        <v>18000</v>
      </c>
      <c r="G5167" s="7">
        <f t="shared" si="160"/>
        <v>18000</v>
      </c>
      <c r="H5167" s="6" t="str">
        <f t="shared" si="161"/>
        <v>Jun</v>
      </c>
      <c r="I5167" s="5">
        <f>YEAR(SALES!$A5167)</f>
        <v>2024</v>
      </c>
    </row>
    <row r="5168" spans="1:9" x14ac:dyDescent="0.35">
      <c r="A5168" s="5" t="s">
        <v>3679</v>
      </c>
      <c r="B5168" s="5" t="s">
        <v>3680</v>
      </c>
      <c r="C5168" s="5" t="s">
        <v>37</v>
      </c>
      <c r="D5168" s="5" t="s">
        <v>44</v>
      </c>
      <c r="E5168" s="5">
        <v>12</v>
      </c>
      <c r="F5168" s="5" cm="1">
        <f t="array" ref="F5168">_xlfn.XLOOKUP(SALES!$D5168,TRIM(Table5[PRODUCTS]),Table5[SELLING PRICE])</f>
        <v>18000</v>
      </c>
      <c r="G5168" s="5">
        <f t="shared" si="160"/>
        <v>216000</v>
      </c>
      <c r="H5168" s="6" t="str">
        <f t="shared" si="161"/>
        <v>Jun</v>
      </c>
      <c r="I5168" s="5">
        <f>YEAR(SALES!$A5168)</f>
        <v>2024</v>
      </c>
    </row>
    <row r="5169" spans="1:9" x14ac:dyDescent="0.35">
      <c r="A5169" s="7" t="s">
        <v>3600</v>
      </c>
      <c r="B5169" s="7" t="s">
        <v>3599</v>
      </c>
      <c r="C5169" s="7" t="s">
        <v>37</v>
      </c>
      <c r="D5169" s="7" t="s">
        <v>44</v>
      </c>
      <c r="E5169" s="7">
        <v>1</v>
      </c>
      <c r="F5169" s="7" cm="1">
        <f t="array" ref="F5169">_xlfn.XLOOKUP(SALES!$D5169,TRIM(Table5[PRODUCTS]),Table5[SELLING PRICE])</f>
        <v>18000</v>
      </c>
      <c r="G5169" s="7">
        <f t="shared" si="160"/>
        <v>18000</v>
      </c>
      <c r="H5169" s="6" t="str">
        <f t="shared" si="161"/>
        <v>Jul</v>
      </c>
      <c r="I5169" s="7">
        <f>YEAR(SALES!$A5169)</f>
        <v>2024</v>
      </c>
    </row>
    <row r="5170" spans="1:9" x14ac:dyDescent="0.35">
      <c r="A5170" s="5" t="s">
        <v>3583</v>
      </c>
      <c r="B5170" s="5" t="s">
        <v>3586</v>
      </c>
      <c r="C5170" s="5" t="s">
        <v>37</v>
      </c>
      <c r="D5170" s="5" t="s">
        <v>44</v>
      </c>
      <c r="E5170" s="5">
        <v>1</v>
      </c>
      <c r="F5170" s="5" cm="1">
        <f t="array" ref="F5170">_xlfn.XLOOKUP(SALES!$D5170,TRIM(Table5[PRODUCTS]),Table5[SELLING PRICE])</f>
        <v>18000</v>
      </c>
      <c r="G5170" s="5">
        <f t="shared" si="160"/>
        <v>18000</v>
      </c>
      <c r="H5170" s="6" t="str">
        <f t="shared" si="161"/>
        <v>Jul</v>
      </c>
      <c r="I5170" s="5">
        <f>YEAR(SALES!$A5170)</f>
        <v>2024</v>
      </c>
    </row>
    <row r="5171" spans="1:9" x14ac:dyDescent="0.35">
      <c r="A5171" s="7" t="s">
        <v>3546</v>
      </c>
      <c r="B5171" s="7" t="s">
        <v>3553</v>
      </c>
      <c r="C5171" s="7" t="s">
        <v>37</v>
      </c>
      <c r="D5171" s="7" t="s">
        <v>44</v>
      </c>
      <c r="E5171" s="7">
        <v>7</v>
      </c>
      <c r="F5171" s="7" cm="1">
        <f t="array" ref="F5171">_xlfn.XLOOKUP(SALES!$D5171,TRIM(Table5[PRODUCTS]),Table5[SELLING PRICE])</f>
        <v>18000</v>
      </c>
      <c r="G5171" s="7">
        <f t="shared" si="160"/>
        <v>126000</v>
      </c>
      <c r="H5171" s="6" t="str">
        <f t="shared" si="161"/>
        <v>Jul</v>
      </c>
      <c r="I5171" s="5">
        <f>YEAR(SALES!$A5171)</f>
        <v>2024</v>
      </c>
    </row>
    <row r="5172" spans="1:9" x14ac:dyDescent="0.35">
      <c r="A5172" s="5" t="s">
        <v>3541</v>
      </c>
      <c r="B5172" s="5" t="s">
        <v>3540</v>
      </c>
      <c r="C5172" s="5" t="s">
        <v>37</v>
      </c>
      <c r="D5172" s="5" t="s">
        <v>44</v>
      </c>
      <c r="E5172" s="5">
        <v>3</v>
      </c>
      <c r="F5172" s="5" cm="1">
        <f t="array" ref="F5172">_xlfn.XLOOKUP(SALES!$D5172,TRIM(Table5[PRODUCTS]),Table5[SELLING PRICE])</f>
        <v>18000</v>
      </c>
      <c r="G5172" s="5">
        <f t="shared" si="160"/>
        <v>54000</v>
      </c>
      <c r="H5172" s="6" t="str">
        <f t="shared" si="161"/>
        <v>Jul</v>
      </c>
      <c r="I5172" s="5">
        <f>YEAR(SALES!$A5172)</f>
        <v>2024</v>
      </c>
    </row>
    <row r="5173" spans="1:9" x14ac:dyDescent="0.35">
      <c r="A5173" s="7" t="s">
        <v>3474</v>
      </c>
      <c r="B5173" s="7" t="s">
        <v>3477</v>
      </c>
      <c r="C5173" s="7" t="s">
        <v>37</v>
      </c>
      <c r="D5173" s="7" t="s">
        <v>44</v>
      </c>
      <c r="E5173" s="7">
        <v>14</v>
      </c>
      <c r="F5173" s="7" cm="1">
        <f t="array" ref="F5173">_xlfn.XLOOKUP(SALES!$D5173,TRIM(Table5[PRODUCTS]),Table5[SELLING PRICE])</f>
        <v>18000</v>
      </c>
      <c r="G5173" s="7">
        <f t="shared" si="160"/>
        <v>252000</v>
      </c>
      <c r="H5173" s="6" t="str">
        <f t="shared" si="161"/>
        <v>Jul</v>
      </c>
      <c r="I5173" s="5">
        <f>YEAR(SALES!$A5173)</f>
        <v>2024</v>
      </c>
    </row>
    <row r="5174" spans="1:9" x14ac:dyDescent="0.35">
      <c r="A5174" s="5" t="s">
        <v>3449</v>
      </c>
      <c r="B5174" s="5" t="s">
        <v>3450</v>
      </c>
      <c r="C5174" s="5" t="s">
        <v>37</v>
      </c>
      <c r="D5174" s="5" t="s">
        <v>44</v>
      </c>
      <c r="E5174" s="5">
        <v>4</v>
      </c>
      <c r="F5174" s="5" cm="1">
        <f t="array" ref="F5174">_xlfn.XLOOKUP(SALES!$D5174,TRIM(Table5[PRODUCTS]),Table5[SELLING PRICE])</f>
        <v>18000</v>
      </c>
      <c r="G5174" s="5">
        <f t="shared" si="160"/>
        <v>72000</v>
      </c>
      <c r="H5174" s="6" t="str">
        <f t="shared" si="161"/>
        <v>Jul</v>
      </c>
      <c r="I5174" s="5">
        <f>YEAR(SALES!$A5174)</f>
        <v>2024</v>
      </c>
    </row>
    <row r="5175" spans="1:9" x14ac:dyDescent="0.35">
      <c r="A5175" s="7" t="s">
        <v>3406</v>
      </c>
      <c r="B5175" s="7" t="s">
        <v>3411</v>
      </c>
      <c r="C5175" s="7" t="s">
        <v>37</v>
      </c>
      <c r="D5175" s="7" t="s">
        <v>44</v>
      </c>
      <c r="E5175" s="7">
        <v>11</v>
      </c>
      <c r="F5175" s="7" cm="1">
        <f t="array" ref="F5175">_xlfn.XLOOKUP(SALES!$D5175,TRIM(Table5[PRODUCTS]),Table5[SELLING PRICE])</f>
        <v>18000</v>
      </c>
      <c r="G5175" s="7">
        <f t="shared" si="160"/>
        <v>198000</v>
      </c>
      <c r="H5175" s="6" t="str">
        <f t="shared" si="161"/>
        <v>Jul</v>
      </c>
      <c r="I5175" s="7">
        <f>YEAR(SALES!$A5175)</f>
        <v>2024</v>
      </c>
    </row>
    <row r="5176" spans="1:9" x14ac:dyDescent="0.35">
      <c r="A5176" s="5" t="s">
        <v>3383</v>
      </c>
      <c r="B5176" s="5" t="s">
        <v>3382</v>
      </c>
      <c r="C5176" s="5" t="s">
        <v>37</v>
      </c>
      <c r="D5176" s="5" t="s">
        <v>44</v>
      </c>
      <c r="E5176" s="5">
        <v>2</v>
      </c>
      <c r="F5176" s="5" cm="1">
        <f t="array" ref="F5176">_xlfn.XLOOKUP(SALES!$D5176,TRIM(Table5[PRODUCTS]),Table5[SELLING PRICE])</f>
        <v>18000</v>
      </c>
      <c r="G5176" s="5">
        <f t="shared" si="160"/>
        <v>36000</v>
      </c>
      <c r="H5176" s="6" t="str">
        <f t="shared" si="161"/>
        <v>Aug</v>
      </c>
      <c r="I5176" s="5">
        <f>YEAR(SALES!$A5176)</f>
        <v>2024</v>
      </c>
    </row>
    <row r="5177" spans="1:9" x14ac:dyDescent="0.35">
      <c r="A5177" s="7" t="s">
        <v>3303</v>
      </c>
      <c r="B5177" s="7" t="s">
        <v>3309</v>
      </c>
      <c r="C5177" s="7" t="s">
        <v>37</v>
      </c>
      <c r="D5177" s="7" t="s">
        <v>44</v>
      </c>
      <c r="E5177" s="7">
        <v>2</v>
      </c>
      <c r="F5177" s="7" cm="1">
        <f t="array" ref="F5177">_xlfn.XLOOKUP(SALES!$D5177,TRIM(Table5[PRODUCTS]),Table5[SELLING PRICE])</f>
        <v>18000</v>
      </c>
      <c r="G5177" s="7">
        <f t="shared" si="160"/>
        <v>36000</v>
      </c>
      <c r="H5177" s="6" t="str">
        <f t="shared" si="161"/>
        <v>Aug</v>
      </c>
      <c r="I5177" s="5">
        <f>YEAR(SALES!$A5177)</f>
        <v>2024</v>
      </c>
    </row>
    <row r="5178" spans="1:9" x14ac:dyDescent="0.35">
      <c r="A5178" s="5" t="s">
        <v>3296</v>
      </c>
      <c r="B5178" s="5" t="s">
        <v>3295</v>
      </c>
      <c r="C5178" s="5" t="s">
        <v>37</v>
      </c>
      <c r="D5178" s="5" t="s">
        <v>44</v>
      </c>
      <c r="E5178" s="5">
        <v>4</v>
      </c>
      <c r="F5178" s="5" cm="1">
        <f t="array" ref="F5178">_xlfn.XLOOKUP(SALES!$D5178,TRIM(Table5[PRODUCTS]),Table5[SELLING PRICE])</f>
        <v>18000</v>
      </c>
      <c r="G5178" s="5">
        <f t="shared" si="160"/>
        <v>72000</v>
      </c>
      <c r="H5178" s="6" t="str">
        <f t="shared" si="161"/>
        <v>Aug</v>
      </c>
      <c r="I5178" s="5">
        <f>YEAR(SALES!$A5178)</f>
        <v>2024</v>
      </c>
    </row>
    <row r="5179" spans="1:9" x14ac:dyDescent="0.35">
      <c r="A5179" s="7" t="s">
        <v>3281</v>
      </c>
      <c r="B5179" s="7" t="s">
        <v>3284</v>
      </c>
      <c r="C5179" s="7" t="s">
        <v>37</v>
      </c>
      <c r="D5179" s="7" t="s">
        <v>44</v>
      </c>
      <c r="E5179" s="7">
        <v>3</v>
      </c>
      <c r="F5179" s="7" cm="1">
        <f t="array" ref="F5179">_xlfn.XLOOKUP(SALES!$D5179,TRIM(Table5[PRODUCTS]),Table5[SELLING PRICE])</f>
        <v>18000</v>
      </c>
      <c r="G5179" s="7">
        <f t="shared" si="160"/>
        <v>54000</v>
      </c>
      <c r="H5179" s="6" t="str">
        <f t="shared" si="161"/>
        <v>Aug</v>
      </c>
      <c r="I5179" s="5">
        <f>YEAR(SALES!$A5179)</f>
        <v>2024</v>
      </c>
    </row>
    <row r="5180" spans="1:9" x14ac:dyDescent="0.35">
      <c r="A5180" s="5" t="s">
        <v>3222</v>
      </c>
      <c r="B5180" s="5" t="s">
        <v>3226</v>
      </c>
      <c r="C5180" s="5" t="s">
        <v>37</v>
      </c>
      <c r="D5180" s="5" t="s">
        <v>44</v>
      </c>
      <c r="E5180" s="5">
        <v>5</v>
      </c>
      <c r="F5180" s="5" cm="1">
        <f t="array" ref="F5180">_xlfn.XLOOKUP(SALES!$D5180,TRIM(Table5[PRODUCTS]),Table5[SELLING PRICE])</f>
        <v>18000</v>
      </c>
      <c r="G5180" s="5">
        <f t="shared" si="160"/>
        <v>90000</v>
      </c>
      <c r="H5180" s="6" t="str">
        <f t="shared" si="161"/>
        <v>Aug</v>
      </c>
      <c r="I5180" s="5">
        <f>YEAR(SALES!$A5180)</f>
        <v>2024</v>
      </c>
    </row>
    <row r="5181" spans="1:9" x14ac:dyDescent="0.35">
      <c r="A5181" s="7" t="s">
        <v>3204</v>
      </c>
      <c r="B5181" s="7" t="s">
        <v>3203</v>
      </c>
      <c r="C5181" s="7" t="s">
        <v>37</v>
      </c>
      <c r="D5181" s="7" t="s">
        <v>44</v>
      </c>
      <c r="E5181" s="7">
        <v>2</v>
      </c>
      <c r="F5181" s="7" cm="1">
        <f t="array" ref="F5181">_xlfn.XLOOKUP(SALES!$D5181,TRIM(Table5[PRODUCTS]),Table5[SELLING PRICE])</f>
        <v>18000</v>
      </c>
      <c r="G5181" s="7">
        <f t="shared" si="160"/>
        <v>36000</v>
      </c>
      <c r="H5181" s="6" t="str">
        <f t="shared" si="161"/>
        <v>Aug</v>
      </c>
      <c r="I5181" s="7">
        <f>YEAR(SALES!$A5181)</f>
        <v>2024</v>
      </c>
    </row>
    <row r="5182" spans="1:9" x14ac:dyDescent="0.35">
      <c r="A5182" s="5" t="s">
        <v>3194</v>
      </c>
      <c r="B5182" s="5" t="s">
        <v>3198</v>
      </c>
      <c r="C5182" s="5" t="s">
        <v>37</v>
      </c>
      <c r="D5182" s="5" t="s">
        <v>44</v>
      </c>
      <c r="E5182" s="5">
        <v>11</v>
      </c>
      <c r="F5182" s="5" cm="1">
        <f t="array" ref="F5182">_xlfn.XLOOKUP(SALES!$D5182,TRIM(Table5[PRODUCTS]),Table5[SELLING PRICE])</f>
        <v>18000</v>
      </c>
      <c r="G5182" s="5">
        <f t="shared" si="160"/>
        <v>198000</v>
      </c>
      <c r="H5182" s="6" t="str">
        <f t="shared" si="161"/>
        <v>Sept</v>
      </c>
      <c r="I5182" s="5">
        <f>YEAR(SALES!$A5182)</f>
        <v>2024</v>
      </c>
    </row>
    <row r="5183" spans="1:9" x14ac:dyDescent="0.35">
      <c r="A5183" s="7" t="s">
        <v>3136</v>
      </c>
      <c r="B5183" s="7" t="s">
        <v>3140</v>
      </c>
      <c r="C5183" s="7" t="s">
        <v>37</v>
      </c>
      <c r="D5183" s="7" t="s">
        <v>44</v>
      </c>
      <c r="E5183" s="7">
        <v>8</v>
      </c>
      <c r="F5183" s="7" cm="1">
        <f t="array" ref="F5183">_xlfn.XLOOKUP(SALES!$D5183,TRIM(Table5[PRODUCTS]),Table5[SELLING PRICE])</f>
        <v>18000</v>
      </c>
      <c r="G5183" s="7">
        <f t="shared" si="160"/>
        <v>144000</v>
      </c>
      <c r="H5183" s="6" t="str">
        <f t="shared" si="161"/>
        <v>Sept</v>
      </c>
      <c r="I5183" s="5">
        <f>YEAR(SALES!$A5183)</f>
        <v>2024</v>
      </c>
    </row>
    <row r="5184" spans="1:9" x14ac:dyDescent="0.35">
      <c r="A5184" s="5" t="s">
        <v>2823</v>
      </c>
      <c r="B5184" s="5" t="s">
        <v>2830</v>
      </c>
      <c r="C5184" s="5" t="s">
        <v>37</v>
      </c>
      <c r="D5184" s="5" t="s">
        <v>44</v>
      </c>
      <c r="E5184" s="5">
        <v>10</v>
      </c>
      <c r="F5184" s="5" cm="1">
        <f t="array" ref="F5184">_xlfn.XLOOKUP(SALES!$D5184,TRIM(Table5[PRODUCTS]),Table5[SELLING PRICE])</f>
        <v>18000</v>
      </c>
      <c r="G5184" s="5">
        <f t="shared" si="160"/>
        <v>180000</v>
      </c>
      <c r="H5184" s="6" t="str">
        <f t="shared" si="161"/>
        <v>Oct</v>
      </c>
      <c r="I5184" s="5">
        <f>YEAR(SALES!$A5184)</f>
        <v>2024</v>
      </c>
    </row>
    <row r="5185" spans="1:9" x14ac:dyDescent="0.35">
      <c r="A5185" s="7" t="s">
        <v>2823</v>
      </c>
      <c r="B5185" s="7" t="s">
        <v>2827</v>
      </c>
      <c r="C5185" s="7" t="s">
        <v>37</v>
      </c>
      <c r="D5185" s="7" t="s">
        <v>44</v>
      </c>
      <c r="E5185" s="7">
        <v>15</v>
      </c>
      <c r="F5185" s="7" cm="1">
        <f t="array" ref="F5185">_xlfn.XLOOKUP(SALES!$D5185,TRIM(Table5[PRODUCTS]),Table5[SELLING PRICE])</f>
        <v>18000</v>
      </c>
      <c r="G5185" s="7">
        <f t="shared" si="160"/>
        <v>270000</v>
      </c>
      <c r="H5185" s="6" t="str">
        <f t="shared" si="161"/>
        <v>Oct</v>
      </c>
      <c r="I5185" s="5">
        <f>YEAR(SALES!$A5185)</f>
        <v>2024</v>
      </c>
    </row>
    <row r="5186" spans="1:9" x14ac:dyDescent="0.35">
      <c r="A5186" s="5" t="s">
        <v>2799</v>
      </c>
      <c r="B5186" s="5" t="s">
        <v>2805</v>
      </c>
      <c r="C5186" s="5" t="s">
        <v>37</v>
      </c>
      <c r="D5186" s="5" t="s">
        <v>44</v>
      </c>
      <c r="E5186" s="5">
        <v>10</v>
      </c>
      <c r="F5186" s="5" cm="1">
        <f t="array" ref="F5186">_xlfn.XLOOKUP(SALES!$D5186,TRIM(Table5[PRODUCTS]),Table5[SELLING PRICE])</f>
        <v>18000</v>
      </c>
      <c r="G5186" s="5">
        <f t="shared" ref="G5186:G5249" si="162">PRODUCT(E5186:F5186)</f>
        <v>180000</v>
      </c>
      <c r="H5186" s="6" t="str">
        <f t="shared" ref="H5186:H5249" si="163">TEXT(A5186, "mmm")</f>
        <v>Nov</v>
      </c>
      <c r="I5186" s="5">
        <f>YEAR(SALES!$A5186)</f>
        <v>2024</v>
      </c>
    </row>
    <row r="5187" spans="1:9" x14ac:dyDescent="0.35">
      <c r="A5187" s="7" t="s">
        <v>2746</v>
      </c>
      <c r="B5187" s="7" t="s">
        <v>2745</v>
      </c>
      <c r="C5187" s="7" t="s">
        <v>37</v>
      </c>
      <c r="D5187" s="7" t="s">
        <v>44</v>
      </c>
      <c r="E5187" s="7">
        <v>4</v>
      </c>
      <c r="F5187" s="7" cm="1">
        <f t="array" ref="F5187">_xlfn.XLOOKUP(SALES!$D5187,TRIM(Table5[PRODUCTS]),Table5[SELLING PRICE])</f>
        <v>18000</v>
      </c>
      <c r="G5187" s="7">
        <f t="shared" si="162"/>
        <v>72000</v>
      </c>
      <c r="H5187" s="6" t="str">
        <f t="shared" si="163"/>
        <v>Nov</v>
      </c>
      <c r="I5187" s="7">
        <f>YEAR(SALES!$A5187)</f>
        <v>2024</v>
      </c>
    </row>
    <row r="5188" spans="1:9" x14ac:dyDescent="0.35">
      <c r="A5188" s="5" t="s">
        <v>2735</v>
      </c>
      <c r="B5188" s="5" t="s">
        <v>2741</v>
      </c>
      <c r="C5188" s="5" t="s">
        <v>37</v>
      </c>
      <c r="D5188" s="5" t="s">
        <v>44</v>
      </c>
      <c r="E5188" s="5">
        <v>13</v>
      </c>
      <c r="F5188" s="5" cm="1">
        <f t="array" ref="F5188">_xlfn.XLOOKUP(SALES!$D5188,TRIM(Table5[PRODUCTS]),Table5[SELLING PRICE])</f>
        <v>18000</v>
      </c>
      <c r="G5188" s="5">
        <f t="shared" si="162"/>
        <v>234000</v>
      </c>
      <c r="H5188" s="6" t="str">
        <f t="shared" si="163"/>
        <v>Nov</v>
      </c>
      <c r="I5188" s="5">
        <f>YEAR(SALES!$A5188)</f>
        <v>2024</v>
      </c>
    </row>
    <row r="5189" spans="1:9" x14ac:dyDescent="0.35">
      <c r="A5189" s="7" t="s">
        <v>2693</v>
      </c>
      <c r="B5189" s="7" t="s">
        <v>2697</v>
      </c>
      <c r="C5189" s="7" t="s">
        <v>37</v>
      </c>
      <c r="D5189" s="7" t="s">
        <v>44</v>
      </c>
      <c r="E5189" s="7">
        <v>7</v>
      </c>
      <c r="F5189" s="7" cm="1">
        <f t="array" ref="F5189">_xlfn.XLOOKUP(SALES!$D5189,TRIM(Table5[PRODUCTS]),Table5[SELLING PRICE])</f>
        <v>18000</v>
      </c>
      <c r="G5189" s="7">
        <f t="shared" si="162"/>
        <v>126000</v>
      </c>
      <c r="H5189" s="6" t="str">
        <f t="shared" si="163"/>
        <v>Nov</v>
      </c>
      <c r="I5189" s="5">
        <f>YEAR(SALES!$A5189)</f>
        <v>2024</v>
      </c>
    </row>
    <row r="5190" spans="1:9" x14ac:dyDescent="0.35">
      <c r="A5190" s="5" t="s">
        <v>2651</v>
      </c>
      <c r="B5190" s="5" t="s">
        <v>2657</v>
      </c>
      <c r="C5190" s="5" t="s">
        <v>37</v>
      </c>
      <c r="D5190" s="5" t="s">
        <v>44</v>
      </c>
      <c r="E5190" s="5">
        <v>3</v>
      </c>
      <c r="F5190" s="5" cm="1">
        <f t="array" ref="F5190">_xlfn.XLOOKUP(SALES!$D5190,TRIM(Table5[PRODUCTS]),Table5[SELLING PRICE])</f>
        <v>18000</v>
      </c>
      <c r="G5190" s="5">
        <f t="shared" si="162"/>
        <v>54000</v>
      </c>
      <c r="H5190" s="6" t="str">
        <f t="shared" si="163"/>
        <v>Nov</v>
      </c>
      <c r="I5190" s="5">
        <f>YEAR(SALES!$A5190)</f>
        <v>2024</v>
      </c>
    </row>
    <row r="5191" spans="1:9" x14ac:dyDescent="0.35">
      <c r="A5191" s="7" t="s">
        <v>2620</v>
      </c>
      <c r="B5191" s="7" t="s">
        <v>2623</v>
      </c>
      <c r="C5191" s="7" t="s">
        <v>37</v>
      </c>
      <c r="D5191" s="7" t="s">
        <v>44</v>
      </c>
      <c r="E5191" s="7">
        <v>5</v>
      </c>
      <c r="F5191" s="7" cm="1">
        <f t="array" ref="F5191">_xlfn.XLOOKUP(SALES!$D5191,TRIM(Table5[PRODUCTS]),Table5[SELLING PRICE])</f>
        <v>18000</v>
      </c>
      <c r="G5191" s="7">
        <f t="shared" si="162"/>
        <v>90000</v>
      </c>
      <c r="H5191" s="6" t="str">
        <f t="shared" si="163"/>
        <v>Nov</v>
      </c>
      <c r="I5191" s="5">
        <f>YEAR(SALES!$A5191)</f>
        <v>2024</v>
      </c>
    </row>
    <row r="5192" spans="1:9" x14ac:dyDescent="0.35">
      <c r="A5192" s="5" t="s">
        <v>2611</v>
      </c>
      <c r="B5192" s="5" t="s">
        <v>2617</v>
      </c>
      <c r="C5192" s="5" t="s">
        <v>37</v>
      </c>
      <c r="D5192" s="5" t="s">
        <v>44</v>
      </c>
      <c r="E5192" s="5">
        <v>4</v>
      </c>
      <c r="F5192" s="5" cm="1">
        <f t="array" ref="F5192">_xlfn.XLOOKUP(SALES!$D5192,TRIM(Table5[PRODUCTS]),Table5[SELLING PRICE])</f>
        <v>18000</v>
      </c>
      <c r="G5192" s="5">
        <f t="shared" si="162"/>
        <v>72000</v>
      </c>
      <c r="H5192" s="6" t="str">
        <f t="shared" si="163"/>
        <v>Nov</v>
      </c>
      <c r="I5192" s="5">
        <f>YEAR(SALES!$A5192)</f>
        <v>2024</v>
      </c>
    </row>
    <row r="5193" spans="1:9" x14ac:dyDescent="0.35">
      <c r="A5193" s="7" t="s">
        <v>2609</v>
      </c>
      <c r="B5193" s="7" t="s">
        <v>2608</v>
      </c>
      <c r="C5193" s="7" t="s">
        <v>37</v>
      </c>
      <c r="D5193" s="7" t="s">
        <v>44</v>
      </c>
      <c r="E5193" s="7">
        <v>14</v>
      </c>
      <c r="F5193" s="7" cm="1">
        <f t="array" ref="F5193">_xlfn.XLOOKUP(SALES!$D5193,TRIM(Table5[PRODUCTS]),Table5[SELLING PRICE])</f>
        <v>18000</v>
      </c>
      <c r="G5193" s="7">
        <f t="shared" si="162"/>
        <v>252000</v>
      </c>
      <c r="H5193" s="6" t="str">
        <f t="shared" si="163"/>
        <v>Dec</v>
      </c>
      <c r="I5193" s="7">
        <f>YEAR(SALES!$A5193)</f>
        <v>2024</v>
      </c>
    </row>
    <row r="5194" spans="1:9" x14ac:dyDescent="0.35">
      <c r="A5194" s="5" t="s">
        <v>2400</v>
      </c>
      <c r="B5194" s="5" t="s">
        <v>2402</v>
      </c>
      <c r="C5194" s="5" t="s">
        <v>37</v>
      </c>
      <c r="D5194" s="5" t="s">
        <v>44</v>
      </c>
      <c r="E5194" s="5">
        <v>2</v>
      </c>
      <c r="F5194" s="5" cm="1">
        <f t="array" ref="F5194">_xlfn.XLOOKUP(SALES!$D5194,TRIM(Table5[PRODUCTS]),Table5[SELLING PRICE])</f>
        <v>18000</v>
      </c>
      <c r="G5194" s="5">
        <f t="shared" si="162"/>
        <v>36000</v>
      </c>
      <c r="H5194" s="6" t="str">
        <f t="shared" si="163"/>
        <v>Jan</v>
      </c>
      <c r="I5194" s="5">
        <f>YEAR(SALES!$A5194)</f>
        <v>2025</v>
      </c>
    </row>
    <row r="5195" spans="1:9" x14ac:dyDescent="0.35">
      <c r="A5195" s="7" t="s">
        <v>2369</v>
      </c>
      <c r="B5195" s="7" t="s">
        <v>2372</v>
      </c>
      <c r="C5195" s="7" t="s">
        <v>37</v>
      </c>
      <c r="D5195" s="7" t="s">
        <v>44</v>
      </c>
      <c r="E5195" s="7">
        <v>11</v>
      </c>
      <c r="F5195" s="7" cm="1">
        <f t="array" ref="F5195">_xlfn.XLOOKUP(SALES!$D5195,TRIM(Table5[PRODUCTS]),Table5[SELLING PRICE])</f>
        <v>18000</v>
      </c>
      <c r="G5195" s="7">
        <f t="shared" si="162"/>
        <v>198000</v>
      </c>
      <c r="H5195" s="6" t="str">
        <f t="shared" si="163"/>
        <v>Jan</v>
      </c>
      <c r="I5195" s="5">
        <f>YEAR(SALES!$A5195)</f>
        <v>2025</v>
      </c>
    </row>
    <row r="5196" spans="1:9" x14ac:dyDescent="0.35">
      <c r="A5196" s="5" t="s">
        <v>2364</v>
      </c>
      <c r="B5196" s="5" t="s">
        <v>2366</v>
      </c>
      <c r="C5196" s="5" t="s">
        <v>37</v>
      </c>
      <c r="D5196" s="5" t="s">
        <v>44</v>
      </c>
      <c r="E5196" s="5">
        <v>11</v>
      </c>
      <c r="F5196" s="5" cm="1">
        <f t="array" ref="F5196">_xlfn.XLOOKUP(SALES!$D5196,TRIM(Table5[PRODUCTS]),Table5[SELLING PRICE])</f>
        <v>18000</v>
      </c>
      <c r="G5196" s="5">
        <f t="shared" si="162"/>
        <v>198000</v>
      </c>
      <c r="H5196" s="6" t="str">
        <f t="shared" si="163"/>
        <v>Jan</v>
      </c>
      <c r="I5196" s="5">
        <f>YEAR(SALES!$A5196)</f>
        <v>2025</v>
      </c>
    </row>
    <row r="5197" spans="1:9" x14ac:dyDescent="0.35">
      <c r="A5197" s="7" t="s">
        <v>2286</v>
      </c>
      <c r="B5197" s="7" t="s">
        <v>2287</v>
      </c>
      <c r="C5197" s="7" t="s">
        <v>37</v>
      </c>
      <c r="D5197" s="7" t="s">
        <v>44</v>
      </c>
      <c r="E5197" s="7">
        <v>3</v>
      </c>
      <c r="F5197" s="7" cm="1">
        <f t="array" ref="F5197">_xlfn.XLOOKUP(SALES!$D5197,TRIM(Table5[PRODUCTS]),Table5[SELLING PRICE])</f>
        <v>18000</v>
      </c>
      <c r="G5197" s="7">
        <f t="shared" si="162"/>
        <v>54000</v>
      </c>
      <c r="H5197" s="6" t="str">
        <f t="shared" si="163"/>
        <v>Jan</v>
      </c>
      <c r="I5197" s="5">
        <f>YEAR(SALES!$A5197)</f>
        <v>2025</v>
      </c>
    </row>
    <row r="5198" spans="1:9" x14ac:dyDescent="0.35">
      <c r="A5198" s="5" t="s">
        <v>2247</v>
      </c>
      <c r="B5198" s="5" t="s">
        <v>2250</v>
      </c>
      <c r="C5198" s="5" t="s">
        <v>37</v>
      </c>
      <c r="D5198" s="5" t="s">
        <v>44</v>
      </c>
      <c r="E5198" s="5">
        <v>8</v>
      </c>
      <c r="F5198" s="5" cm="1">
        <f t="array" ref="F5198">_xlfn.XLOOKUP(SALES!$D5198,TRIM(Table5[PRODUCTS]),Table5[SELLING PRICE])</f>
        <v>18000</v>
      </c>
      <c r="G5198" s="5">
        <f t="shared" si="162"/>
        <v>144000</v>
      </c>
      <c r="H5198" s="6" t="str">
        <f t="shared" si="163"/>
        <v>Jan</v>
      </c>
      <c r="I5198" s="5">
        <f>YEAR(SALES!$A5198)</f>
        <v>2025</v>
      </c>
    </row>
    <row r="5199" spans="1:9" x14ac:dyDescent="0.35">
      <c r="A5199" s="7" t="s">
        <v>2222</v>
      </c>
      <c r="B5199" s="7" t="s">
        <v>2226</v>
      </c>
      <c r="C5199" s="7" t="s">
        <v>37</v>
      </c>
      <c r="D5199" s="7" t="s">
        <v>44</v>
      </c>
      <c r="E5199" s="7">
        <v>3</v>
      </c>
      <c r="F5199" s="7" cm="1">
        <f t="array" ref="F5199">_xlfn.XLOOKUP(SALES!$D5199,TRIM(Table5[PRODUCTS]),Table5[SELLING PRICE])</f>
        <v>18000</v>
      </c>
      <c r="G5199" s="7">
        <f t="shared" si="162"/>
        <v>54000</v>
      </c>
      <c r="H5199" s="6" t="str">
        <f t="shared" si="163"/>
        <v>Feb</v>
      </c>
      <c r="I5199" s="7">
        <f>YEAR(SALES!$A5199)</f>
        <v>2025</v>
      </c>
    </row>
    <row r="5200" spans="1:9" x14ac:dyDescent="0.35">
      <c r="A5200" s="5" t="s">
        <v>2149</v>
      </c>
      <c r="B5200" s="5" t="s">
        <v>2148</v>
      </c>
      <c r="C5200" s="5" t="s">
        <v>37</v>
      </c>
      <c r="D5200" s="5" t="s">
        <v>44</v>
      </c>
      <c r="E5200" s="5">
        <v>10</v>
      </c>
      <c r="F5200" s="5" cm="1">
        <f t="array" ref="F5200">_xlfn.XLOOKUP(SALES!$D5200,TRIM(Table5[PRODUCTS]),Table5[SELLING PRICE])</f>
        <v>18000</v>
      </c>
      <c r="G5200" s="5">
        <f t="shared" si="162"/>
        <v>180000</v>
      </c>
      <c r="H5200" s="6" t="str">
        <f t="shared" si="163"/>
        <v>Feb</v>
      </c>
      <c r="I5200" s="5">
        <f>YEAR(SALES!$A5200)</f>
        <v>2025</v>
      </c>
    </row>
    <row r="5201" spans="1:9" x14ac:dyDescent="0.35">
      <c r="A5201" s="7" t="s">
        <v>1968</v>
      </c>
      <c r="B5201" s="7" t="s">
        <v>1973</v>
      </c>
      <c r="C5201" s="7" t="s">
        <v>37</v>
      </c>
      <c r="D5201" s="7" t="s">
        <v>44</v>
      </c>
      <c r="E5201" s="7">
        <v>11</v>
      </c>
      <c r="F5201" s="7" cm="1">
        <f t="array" ref="F5201">_xlfn.XLOOKUP(SALES!$D5201,TRIM(Table5[PRODUCTS]),Table5[SELLING PRICE])</f>
        <v>18000</v>
      </c>
      <c r="G5201" s="7">
        <f t="shared" si="162"/>
        <v>198000</v>
      </c>
      <c r="H5201" s="6" t="str">
        <f t="shared" si="163"/>
        <v>Mar</v>
      </c>
      <c r="I5201" s="5">
        <f>YEAR(SALES!$A5201)</f>
        <v>2025</v>
      </c>
    </row>
    <row r="5202" spans="1:9" x14ac:dyDescent="0.35">
      <c r="A5202" s="5" t="s">
        <v>1949</v>
      </c>
      <c r="B5202" s="5" t="s">
        <v>1951</v>
      </c>
      <c r="C5202" s="5" t="s">
        <v>37</v>
      </c>
      <c r="D5202" s="5" t="s">
        <v>44</v>
      </c>
      <c r="E5202" s="5">
        <v>2</v>
      </c>
      <c r="F5202" s="5" cm="1">
        <f t="array" ref="F5202">_xlfn.XLOOKUP(SALES!$D5202,TRIM(Table5[PRODUCTS]),Table5[SELLING PRICE])</f>
        <v>18000</v>
      </c>
      <c r="G5202" s="5">
        <f t="shared" si="162"/>
        <v>36000</v>
      </c>
      <c r="H5202" s="6" t="str">
        <f t="shared" si="163"/>
        <v>Mar</v>
      </c>
      <c r="I5202" s="5">
        <f>YEAR(SALES!$A5202)</f>
        <v>2025</v>
      </c>
    </row>
    <row r="5203" spans="1:9" x14ac:dyDescent="0.35">
      <c r="A5203" s="7" t="s">
        <v>1939</v>
      </c>
      <c r="B5203" s="7" t="s">
        <v>1940</v>
      </c>
      <c r="C5203" s="7" t="s">
        <v>37</v>
      </c>
      <c r="D5203" s="7" t="s">
        <v>44</v>
      </c>
      <c r="E5203" s="7">
        <v>12</v>
      </c>
      <c r="F5203" s="7" cm="1">
        <f t="array" ref="F5203">_xlfn.XLOOKUP(SALES!$D5203,TRIM(Table5[PRODUCTS]),Table5[SELLING PRICE])</f>
        <v>18000</v>
      </c>
      <c r="G5203" s="7">
        <f t="shared" si="162"/>
        <v>216000</v>
      </c>
      <c r="H5203" s="6" t="str">
        <f t="shared" si="163"/>
        <v>Mar</v>
      </c>
      <c r="I5203" s="5">
        <f>YEAR(SALES!$A5203)</f>
        <v>2025</v>
      </c>
    </row>
    <row r="5204" spans="1:9" x14ac:dyDescent="0.35">
      <c r="A5204" s="5" t="s">
        <v>1892</v>
      </c>
      <c r="B5204" s="5" t="s">
        <v>1901</v>
      </c>
      <c r="C5204" s="5" t="s">
        <v>37</v>
      </c>
      <c r="D5204" s="5" t="s">
        <v>44</v>
      </c>
      <c r="E5204" s="5">
        <v>4</v>
      </c>
      <c r="F5204" s="5" cm="1">
        <f t="array" ref="F5204">_xlfn.XLOOKUP(SALES!$D5204,TRIM(Table5[PRODUCTS]),Table5[SELLING PRICE])</f>
        <v>18000</v>
      </c>
      <c r="G5204" s="5">
        <f t="shared" si="162"/>
        <v>72000</v>
      </c>
      <c r="H5204" s="6" t="str">
        <f t="shared" si="163"/>
        <v>Mar</v>
      </c>
      <c r="I5204" s="5">
        <f>YEAR(SALES!$A5204)</f>
        <v>2025</v>
      </c>
    </row>
    <row r="5205" spans="1:9" x14ac:dyDescent="0.35">
      <c r="A5205" s="7" t="s">
        <v>1888</v>
      </c>
      <c r="B5205" s="7" t="s">
        <v>1889</v>
      </c>
      <c r="C5205" s="7" t="s">
        <v>37</v>
      </c>
      <c r="D5205" s="7" t="s">
        <v>44</v>
      </c>
      <c r="E5205" s="7">
        <v>13</v>
      </c>
      <c r="F5205" s="7" cm="1">
        <f t="array" ref="F5205">_xlfn.XLOOKUP(SALES!$D5205,TRIM(Table5[PRODUCTS]),Table5[SELLING PRICE])</f>
        <v>18000</v>
      </c>
      <c r="G5205" s="7">
        <f t="shared" si="162"/>
        <v>234000</v>
      </c>
      <c r="H5205" s="6" t="str">
        <f t="shared" si="163"/>
        <v>Mar</v>
      </c>
      <c r="I5205" s="7">
        <f>YEAR(SALES!$A5205)</f>
        <v>2025</v>
      </c>
    </row>
    <row r="5206" spans="1:9" x14ac:dyDescent="0.35">
      <c r="A5206" s="5" t="s">
        <v>1871</v>
      </c>
      <c r="B5206" s="5" t="s">
        <v>1875</v>
      </c>
      <c r="C5206" s="5" t="s">
        <v>37</v>
      </c>
      <c r="D5206" s="5" t="s">
        <v>44</v>
      </c>
      <c r="E5206" s="5">
        <v>5</v>
      </c>
      <c r="F5206" s="5" cm="1">
        <f t="array" ref="F5206">_xlfn.XLOOKUP(SALES!$D5206,TRIM(Table5[PRODUCTS]),Table5[SELLING PRICE])</f>
        <v>18000</v>
      </c>
      <c r="G5206" s="5">
        <f t="shared" si="162"/>
        <v>90000</v>
      </c>
      <c r="H5206" s="6" t="str">
        <f t="shared" si="163"/>
        <v>Mar</v>
      </c>
      <c r="I5206" s="5">
        <f>YEAR(SALES!$A5206)</f>
        <v>2025</v>
      </c>
    </row>
    <row r="5207" spans="1:9" x14ac:dyDescent="0.35">
      <c r="A5207" s="7" t="s">
        <v>1857</v>
      </c>
      <c r="B5207" s="7" t="s">
        <v>1861</v>
      </c>
      <c r="C5207" s="7" t="s">
        <v>37</v>
      </c>
      <c r="D5207" s="7" t="s">
        <v>44</v>
      </c>
      <c r="E5207" s="7">
        <v>5</v>
      </c>
      <c r="F5207" s="7" cm="1">
        <f t="array" ref="F5207">_xlfn.XLOOKUP(SALES!$D5207,TRIM(Table5[PRODUCTS]),Table5[SELLING PRICE])</f>
        <v>18000</v>
      </c>
      <c r="G5207" s="7">
        <f t="shared" si="162"/>
        <v>90000</v>
      </c>
      <c r="H5207" s="6" t="str">
        <f t="shared" si="163"/>
        <v>Mar</v>
      </c>
      <c r="I5207" s="5">
        <f>YEAR(SALES!$A5207)</f>
        <v>2025</v>
      </c>
    </row>
    <row r="5208" spans="1:9" x14ac:dyDescent="0.35">
      <c r="A5208" s="5" t="s">
        <v>1838</v>
      </c>
      <c r="B5208" s="5" t="s">
        <v>1840</v>
      </c>
      <c r="C5208" s="5" t="s">
        <v>37</v>
      </c>
      <c r="D5208" s="5" t="s">
        <v>44</v>
      </c>
      <c r="E5208" s="5">
        <v>14</v>
      </c>
      <c r="F5208" s="5" cm="1">
        <f t="array" ref="F5208">_xlfn.XLOOKUP(SALES!$D5208,TRIM(Table5[PRODUCTS]),Table5[SELLING PRICE])</f>
        <v>18000</v>
      </c>
      <c r="G5208" s="5">
        <f t="shared" si="162"/>
        <v>252000</v>
      </c>
      <c r="H5208" s="6" t="str">
        <f t="shared" si="163"/>
        <v>Apr</v>
      </c>
      <c r="I5208" s="5">
        <f>YEAR(SALES!$A5208)</f>
        <v>2025</v>
      </c>
    </row>
    <row r="5209" spans="1:9" x14ac:dyDescent="0.35">
      <c r="A5209" s="7" t="s">
        <v>1819</v>
      </c>
      <c r="B5209" s="7" t="s">
        <v>1823</v>
      </c>
      <c r="C5209" s="7" t="s">
        <v>37</v>
      </c>
      <c r="D5209" s="7" t="s">
        <v>44</v>
      </c>
      <c r="E5209" s="7">
        <v>1</v>
      </c>
      <c r="F5209" s="7" cm="1">
        <f t="array" ref="F5209">_xlfn.XLOOKUP(SALES!$D5209,TRIM(Table5[PRODUCTS]),Table5[SELLING PRICE])</f>
        <v>18000</v>
      </c>
      <c r="G5209" s="7">
        <f t="shared" si="162"/>
        <v>18000</v>
      </c>
      <c r="H5209" s="6" t="str">
        <f t="shared" si="163"/>
        <v>Apr</v>
      </c>
      <c r="I5209" s="5">
        <f>YEAR(SALES!$A5209)</f>
        <v>2025</v>
      </c>
    </row>
    <row r="5210" spans="1:9" x14ac:dyDescent="0.35">
      <c r="A5210" s="5" t="s">
        <v>1793</v>
      </c>
      <c r="B5210" s="5" t="s">
        <v>1794</v>
      </c>
      <c r="C5210" s="5" t="s">
        <v>37</v>
      </c>
      <c r="D5210" s="5" t="s">
        <v>44</v>
      </c>
      <c r="E5210" s="5">
        <v>9</v>
      </c>
      <c r="F5210" s="5" cm="1">
        <f t="array" ref="F5210">_xlfn.XLOOKUP(SALES!$D5210,TRIM(Table5[PRODUCTS]),Table5[SELLING PRICE])</f>
        <v>18000</v>
      </c>
      <c r="G5210" s="5">
        <f t="shared" si="162"/>
        <v>162000</v>
      </c>
      <c r="H5210" s="6" t="str">
        <f t="shared" si="163"/>
        <v>Apr</v>
      </c>
      <c r="I5210" s="5">
        <f>YEAR(SALES!$A5210)</f>
        <v>2025</v>
      </c>
    </row>
    <row r="5211" spans="1:9" x14ac:dyDescent="0.35">
      <c r="A5211" s="7" t="s">
        <v>1780</v>
      </c>
      <c r="B5211" s="7" t="s">
        <v>1779</v>
      </c>
      <c r="C5211" s="7" t="s">
        <v>37</v>
      </c>
      <c r="D5211" s="7" t="s">
        <v>44</v>
      </c>
      <c r="E5211" s="7">
        <v>15</v>
      </c>
      <c r="F5211" s="7" cm="1">
        <f t="array" ref="F5211">_xlfn.XLOOKUP(SALES!$D5211,TRIM(Table5[PRODUCTS]),Table5[SELLING PRICE])</f>
        <v>18000</v>
      </c>
      <c r="G5211" s="7">
        <f t="shared" si="162"/>
        <v>270000</v>
      </c>
      <c r="H5211" s="6" t="str">
        <f t="shared" si="163"/>
        <v>Apr</v>
      </c>
      <c r="I5211" s="7">
        <f>YEAR(SALES!$A5211)</f>
        <v>2025</v>
      </c>
    </row>
    <row r="5212" spans="1:9" x14ac:dyDescent="0.35">
      <c r="A5212" s="5" t="s">
        <v>1686</v>
      </c>
      <c r="B5212" s="5" t="s">
        <v>1689</v>
      </c>
      <c r="C5212" s="5" t="s">
        <v>37</v>
      </c>
      <c r="D5212" s="5" t="s">
        <v>44</v>
      </c>
      <c r="E5212" s="5">
        <v>11</v>
      </c>
      <c r="F5212" s="5" cm="1">
        <f t="array" ref="F5212">_xlfn.XLOOKUP(SALES!$D5212,TRIM(Table5[PRODUCTS]),Table5[SELLING PRICE])</f>
        <v>18000</v>
      </c>
      <c r="G5212" s="5">
        <f t="shared" si="162"/>
        <v>198000</v>
      </c>
      <c r="H5212" s="6" t="str">
        <f t="shared" si="163"/>
        <v>Apr</v>
      </c>
      <c r="I5212" s="5">
        <f>YEAR(SALES!$A5212)</f>
        <v>2025</v>
      </c>
    </row>
    <row r="5213" spans="1:9" x14ac:dyDescent="0.35">
      <c r="A5213" s="7" t="s">
        <v>1686</v>
      </c>
      <c r="B5213" s="7" t="s">
        <v>1687</v>
      </c>
      <c r="C5213" s="7" t="s">
        <v>37</v>
      </c>
      <c r="D5213" s="7" t="s">
        <v>44</v>
      </c>
      <c r="E5213" s="7">
        <v>10</v>
      </c>
      <c r="F5213" s="7" cm="1">
        <f t="array" ref="F5213">_xlfn.XLOOKUP(SALES!$D5213,TRIM(Table5[PRODUCTS]),Table5[SELLING PRICE])</f>
        <v>18000</v>
      </c>
      <c r="G5213" s="7">
        <f t="shared" si="162"/>
        <v>180000</v>
      </c>
      <c r="H5213" s="6" t="str">
        <f t="shared" si="163"/>
        <v>Apr</v>
      </c>
      <c r="I5213" s="5">
        <f>YEAR(SALES!$A5213)</f>
        <v>2025</v>
      </c>
    </row>
    <row r="5214" spans="1:9" x14ac:dyDescent="0.35">
      <c r="A5214" s="5" t="s">
        <v>1680</v>
      </c>
      <c r="B5214" s="5" t="s">
        <v>1681</v>
      </c>
      <c r="C5214" s="5" t="s">
        <v>37</v>
      </c>
      <c r="D5214" s="5" t="s">
        <v>44</v>
      </c>
      <c r="E5214" s="5">
        <v>9</v>
      </c>
      <c r="F5214" s="5" cm="1">
        <f t="array" ref="F5214">_xlfn.XLOOKUP(SALES!$D5214,TRIM(Table5[PRODUCTS]),Table5[SELLING PRICE])</f>
        <v>18000</v>
      </c>
      <c r="G5214" s="5">
        <f t="shared" si="162"/>
        <v>162000</v>
      </c>
      <c r="H5214" s="6" t="str">
        <f t="shared" si="163"/>
        <v>Apr</v>
      </c>
      <c r="I5214" s="5">
        <f>YEAR(SALES!$A5214)</f>
        <v>2025</v>
      </c>
    </row>
    <row r="5215" spans="1:9" x14ac:dyDescent="0.35">
      <c r="A5215" s="7" t="s">
        <v>1662</v>
      </c>
      <c r="B5215" s="7" t="s">
        <v>1663</v>
      </c>
      <c r="C5215" s="7" t="s">
        <v>37</v>
      </c>
      <c r="D5215" s="7" t="s">
        <v>44</v>
      </c>
      <c r="E5215" s="7">
        <v>15</v>
      </c>
      <c r="F5215" s="7" cm="1">
        <f t="array" ref="F5215">_xlfn.XLOOKUP(SALES!$D5215,TRIM(Table5[PRODUCTS]),Table5[SELLING PRICE])</f>
        <v>18000</v>
      </c>
      <c r="G5215" s="7">
        <f t="shared" si="162"/>
        <v>270000</v>
      </c>
      <c r="H5215" s="6" t="str">
        <f t="shared" si="163"/>
        <v>Apr</v>
      </c>
      <c r="I5215" s="5">
        <f>YEAR(SALES!$A5215)</f>
        <v>2025</v>
      </c>
    </row>
    <row r="5216" spans="1:9" x14ac:dyDescent="0.35">
      <c r="A5216" s="5" t="s">
        <v>1437</v>
      </c>
      <c r="B5216" s="5" t="s">
        <v>1440</v>
      </c>
      <c r="C5216" s="5" t="s">
        <v>37</v>
      </c>
      <c r="D5216" s="5" t="s">
        <v>44</v>
      </c>
      <c r="E5216" s="5">
        <v>13</v>
      </c>
      <c r="F5216" s="5" cm="1">
        <f t="array" ref="F5216">_xlfn.XLOOKUP(SALES!$D5216,TRIM(Table5[PRODUCTS]),Table5[SELLING PRICE])</f>
        <v>18000</v>
      </c>
      <c r="G5216" s="5">
        <f t="shared" si="162"/>
        <v>234000</v>
      </c>
      <c r="H5216" s="6" t="str">
        <f t="shared" si="163"/>
        <v>May</v>
      </c>
      <c r="I5216" s="5">
        <f>YEAR(SALES!$A5216)</f>
        <v>2025</v>
      </c>
    </row>
    <row r="5217" spans="1:9" x14ac:dyDescent="0.35">
      <c r="A5217" s="7" t="s">
        <v>1391</v>
      </c>
      <c r="B5217" s="7" t="s">
        <v>1392</v>
      </c>
      <c r="C5217" s="7" t="s">
        <v>37</v>
      </c>
      <c r="D5217" s="7" t="s">
        <v>44</v>
      </c>
      <c r="E5217" s="7">
        <v>14</v>
      </c>
      <c r="F5217" s="7" cm="1">
        <f t="array" ref="F5217">_xlfn.XLOOKUP(SALES!$D5217,TRIM(Table5[PRODUCTS]),Table5[SELLING PRICE])</f>
        <v>18000</v>
      </c>
      <c r="G5217" s="7">
        <f t="shared" si="162"/>
        <v>252000</v>
      </c>
      <c r="H5217" s="6" t="str">
        <f t="shared" si="163"/>
        <v>Jun</v>
      </c>
      <c r="I5217" s="7">
        <f>YEAR(SALES!$A5217)</f>
        <v>2025</v>
      </c>
    </row>
    <row r="5218" spans="1:9" x14ac:dyDescent="0.35">
      <c r="A5218" s="5" t="s">
        <v>1318</v>
      </c>
      <c r="B5218" s="5" t="s">
        <v>1323</v>
      </c>
      <c r="C5218" s="5" t="s">
        <v>37</v>
      </c>
      <c r="D5218" s="5" t="s">
        <v>44</v>
      </c>
      <c r="E5218" s="5">
        <v>12</v>
      </c>
      <c r="F5218" s="5" cm="1">
        <f t="array" ref="F5218">_xlfn.XLOOKUP(SALES!$D5218,TRIM(Table5[PRODUCTS]),Table5[SELLING PRICE])</f>
        <v>18000</v>
      </c>
      <c r="G5218" s="5">
        <f t="shared" si="162"/>
        <v>216000</v>
      </c>
      <c r="H5218" s="6" t="str">
        <f t="shared" si="163"/>
        <v>Jun</v>
      </c>
      <c r="I5218" s="5">
        <f>YEAR(SALES!$A5218)</f>
        <v>2025</v>
      </c>
    </row>
    <row r="5219" spans="1:9" x14ac:dyDescent="0.35">
      <c r="A5219" s="7" t="s">
        <v>1276</v>
      </c>
      <c r="B5219" s="7" t="s">
        <v>1279</v>
      </c>
      <c r="C5219" s="7" t="s">
        <v>37</v>
      </c>
      <c r="D5219" s="7" t="s">
        <v>44</v>
      </c>
      <c r="E5219" s="7">
        <v>2</v>
      </c>
      <c r="F5219" s="7" cm="1">
        <f t="array" ref="F5219">_xlfn.XLOOKUP(SALES!$D5219,TRIM(Table5[PRODUCTS]),Table5[SELLING PRICE])</f>
        <v>18000</v>
      </c>
      <c r="G5219" s="7">
        <f t="shared" si="162"/>
        <v>36000</v>
      </c>
      <c r="H5219" s="6" t="str">
        <f t="shared" si="163"/>
        <v>Jun</v>
      </c>
      <c r="I5219" s="5">
        <f>YEAR(SALES!$A5219)</f>
        <v>2025</v>
      </c>
    </row>
    <row r="5220" spans="1:9" x14ac:dyDescent="0.35">
      <c r="A5220" s="5" t="s">
        <v>1273</v>
      </c>
      <c r="B5220" s="5" t="s">
        <v>1272</v>
      </c>
      <c r="C5220" s="5" t="s">
        <v>37</v>
      </c>
      <c r="D5220" s="5" t="s">
        <v>44</v>
      </c>
      <c r="E5220" s="5">
        <v>8</v>
      </c>
      <c r="F5220" s="5" cm="1">
        <f t="array" ref="F5220">_xlfn.XLOOKUP(SALES!$D5220,TRIM(Table5[PRODUCTS]),Table5[SELLING PRICE])</f>
        <v>18000</v>
      </c>
      <c r="G5220" s="5">
        <f t="shared" si="162"/>
        <v>144000</v>
      </c>
      <c r="H5220" s="6" t="str">
        <f t="shared" si="163"/>
        <v>Jun</v>
      </c>
      <c r="I5220" s="5">
        <f>YEAR(SALES!$A5220)</f>
        <v>2025</v>
      </c>
    </row>
    <row r="5221" spans="1:9" x14ac:dyDescent="0.35">
      <c r="A5221" s="7" t="s">
        <v>1251</v>
      </c>
      <c r="B5221" s="7" t="s">
        <v>1252</v>
      </c>
      <c r="C5221" s="7" t="s">
        <v>37</v>
      </c>
      <c r="D5221" s="7" t="s">
        <v>44</v>
      </c>
      <c r="E5221" s="7">
        <v>9</v>
      </c>
      <c r="F5221" s="7" cm="1">
        <f t="array" ref="F5221">_xlfn.XLOOKUP(SALES!$D5221,TRIM(Table5[PRODUCTS]),Table5[SELLING PRICE])</f>
        <v>18000</v>
      </c>
      <c r="G5221" s="7">
        <f t="shared" si="162"/>
        <v>162000</v>
      </c>
      <c r="H5221" s="6" t="str">
        <f t="shared" si="163"/>
        <v>Jun</v>
      </c>
      <c r="I5221" s="5">
        <f>YEAR(SALES!$A5221)</f>
        <v>2025</v>
      </c>
    </row>
    <row r="5222" spans="1:9" x14ac:dyDescent="0.35">
      <c r="A5222" s="5" t="s">
        <v>1199</v>
      </c>
      <c r="B5222" s="5" t="s">
        <v>1198</v>
      </c>
      <c r="C5222" s="5" t="s">
        <v>37</v>
      </c>
      <c r="D5222" s="5" t="s">
        <v>44</v>
      </c>
      <c r="E5222" s="5">
        <v>5</v>
      </c>
      <c r="F5222" s="5" cm="1">
        <f t="array" ref="F5222">_xlfn.XLOOKUP(SALES!$D5222,TRIM(Table5[PRODUCTS]),Table5[SELLING PRICE])</f>
        <v>18000</v>
      </c>
      <c r="G5222" s="5">
        <f t="shared" si="162"/>
        <v>90000</v>
      </c>
      <c r="H5222" s="6" t="str">
        <f t="shared" si="163"/>
        <v>Jul</v>
      </c>
      <c r="I5222" s="5">
        <f>YEAR(SALES!$A5222)</f>
        <v>2025</v>
      </c>
    </row>
    <row r="5223" spans="1:9" x14ac:dyDescent="0.35">
      <c r="A5223" s="7" t="s">
        <v>1162</v>
      </c>
      <c r="B5223" s="7" t="s">
        <v>1165</v>
      </c>
      <c r="C5223" s="7" t="s">
        <v>37</v>
      </c>
      <c r="D5223" s="7" t="s">
        <v>44</v>
      </c>
      <c r="E5223" s="7">
        <v>12</v>
      </c>
      <c r="F5223" s="7" cm="1">
        <f t="array" ref="F5223">_xlfn.XLOOKUP(SALES!$D5223,TRIM(Table5[PRODUCTS]),Table5[SELLING PRICE])</f>
        <v>18000</v>
      </c>
      <c r="G5223" s="7">
        <f t="shared" si="162"/>
        <v>216000</v>
      </c>
      <c r="H5223" s="6" t="str">
        <f t="shared" si="163"/>
        <v>Jul</v>
      </c>
      <c r="I5223" s="7">
        <f>YEAR(SALES!$A5223)</f>
        <v>2025</v>
      </c>
    </row>
    <row r="5224" spans="1:9" x14ac:dyDescent="0.35">
      <c r="A5224" s="5" t="s">
        <v>1138</v>
      </c>
      <c r="B5224" s="5" t="s">
        <v>1141</v>
      </c>
      <c r="C5224" s="5" t="s">
        <v>37</v>
      </c>
      <c r="D5224" s="5" t="s">
        <v>44</v>
      </c>
      <c r="E5224" s="5">
        <v>10</v>
      </c>
      <c r="F5224" s="5" cm="1">
        <f t="array" ref="F5224">_xlfn.XLOOKUP(SALES!$D5224,TRIM(Table5[PRODUCTS]),Table5[SELLING PRICE])</f>
        <v>18000</v>
      </c>
      <c r="G5224" s="5">
        <f t="shared" si="162"/>
        <v>180000</v>
      </c>
      <c r="H5224" s="6" t="str">
        <f t="shared" si="163"/>
        <v>Jul</v>
      </c>
      <c r="I5224" s="5">
        <f>YEAR(SALES!$A5224)</f>
        <v>2025</v>
      </c>
    </row>
    <row r="5225" spans="1:9" x14ac:dyDescent="0.35">
      <c r="A5225" s="7" t="s">
        <v>1130</v>
      </c>
      <c r="B5225" s="7" t="s">
        <v>1134</v>
      </c>
      <c r="C5225" s="7" t="s">
        <v>37</v>
      </c>
      <c r="D5225" s="7" t="s">
        <v>44</v>
      </c>
      <c r="E5225" s="7">
        <v>3</v>
      </c>
      <c r="F5225" s="7" cm="1">
        <f t="array" ref="F5225">_xlfn.XLOOKUP(SALES!$D5225,TRIM(Table5[PRODUCTS]),Table5[SELLING PRICE])</f>
        <v>18000</v>
      </c>
      <c r="G5225" s="7">
        <f t="shared" si="162"/>
        <v>54000</v>
      </c>
      <c r="H5225" s="6" t="str">
        <f t="shared" si="163"/>
        <v>Jul</v>
      </c>
      <c r="I5225" s="5">
        <f>YEAR(SALES!$A5225)</f>
        <v>2025</v>
      </c>
    </row>
    <row r="5226" spans="1:9" x14ac:dyDescent="0.35">
      <c r="A5226" s="5" t="s">
        <v>1119</v>
      </c>
      <c r="B5226" s="5" t="s">
        <v>1121</v>
      </c>
      <c r="C5226" s="5" t="s">
        <v>37</v>
      </c>
      <c r="D5226" s="5" t="s">
        <v>44</v>
      </c>
      <c r="E5226" s="5">
        <v>3</v>
      </c>
      <c r="F5226" s="5" cm="1">
        <f t="array" ref="F5226">_xlfn.XLOOKUP(SALES!$D5226,TRIM(Table5[PRODUCTS]),Table5[SELLING PRICE])</f>
        <v>18000</v>
      </c>
      <c r="G5226" s="5">
        <f t="shared" si="162"/>
        <v>54000</v>
      </c>
      <c r="H5226" s="6" t="str">
        <f t="shared" si="163"/>
        <v>Jul</v>
      </c>
      <c r="I5226" s="5">
        <f>YEAR(SALES!$A5226)</f>
        <v>2025</v>
      </c>
    </row>
    <row r="5227" spans="1:9" x14ac:dyDescent="0.35">
      <c r="A5227" s="7" t="s">
        <v>1119</v>
      </c>
      <c r="B5227" s="7" t="s">
        <v>1120</v>
      </c>
      <c r="C5227" s="7" t="s">
        <v>37</v>
      </c>
      <c r="D5227" s="7" t="s">
        <v>44</v>
      </c>
      <c r="E5227" s="7">
        <v>2</v>
      </c>
      <c r="F5227" s="7" cm="1">
        <f t="array" ref="F5227">_xlfn.XLOOKUP(SALES!$D5227,TRIM(Table5[PRODUCTS]),Table5[SELLING PRICE])</f>
        <v>18000</v>
      </c>
      <c r="G5227" s="7">
        <f t="shared" si="162"/>
        <v>36000</v>
      </c>
      <c r="H5227" s="6" t="str">
        <f t="shared" si="163"/>
        <v>Jul</v>
      </c>
      <c r="I5227" s="5">
        <f>YEAR(SALES!$A5227)</f>
        <v>2025</v>
      </c>
    </row>
    <row r="5228" spans="1:9" x14ac:dyDescent="0.35">
      <c r="A5228" s="5" t="s">
        <v>1095</v>
      </c>
      <c r="B5228" s="5" t="s">
        <v>1096</v>
      </c>
      <c r="C5228" s="5" t="s">
        <v>37</v>
      </c>
      <c r="D5228" s="5" t="s">
        <v>44</v>
      </c>
      <c r="E5228" s="5">
        <v>11</v>
      </c>
      <c r="F5228" s="5" cm="1">
        <f t="array" ref="F5228">_xlfn.XLOOKUP(SALES!$D5228,TRIM(Table5[PRODUCTS]),Table5[SELLING PRICE])</f>
        <v>18000</v>
      </c>
      <c r="G5228" s="5">
        <f t="shared" si="162"/>
        <v>198000</v>
      </c>
      <c r="H5228" s="6" t="str">
        <f t="shared" si="163"/>
        <v>Jul</v>
      </c>
      <c r="I5228" s="5">
        <f>YEAR(SALES!$A5228)</f>
        <v>2025</v>
      </c>
    </row>
    <row r="5229" spans="1:9" x14ac:dyDescent="0.35">
      <c r="A5229" s="7" t="s">
        <v>1024</v>
      </c>
      <c r="B5229" s="7" t="s">
        <v>1026</v>
      </c>
      <c r="C5229" s="7" t="s">
        <v>37</v>
      </c>
      <c r="D5229" s="7" t="s">
        <v>44</v>
      </c>
      <c r="E5229" s="7">
        <v>13</v>
      </c>
      <c r="F5229" s="7" cm="1">
        <f t="array" ref="F5229">_xlfn.XLOOKUP(SALES!$D5229,TRIM(Table5[PRODUCTS]),Table5[SELLING PRICE])</f>
        <v>18000</v>
      </c>
      <c r="G5229" s="7">
        <f t="shared" si="162"/>
        <v>234000</v>
      </c>
      <c r="H5229" s="6" t="str">
        <f t="shared" si="163"/>
        <v>Aug</v>
      </c>
      <c r="I5229" s="7">
        <f>YEAR(SALES!$A5229)</f>
        <v>2025</v>
      </c>
    </row>
    <row r="5230" spans="1:9" x14ac:dyDescent="0.35">
      <c r="A5230" s="5" t="s">
        <v>1015</v>
      </c>
      <c r="B5230" s="5" t="s">
        <v>1019</v>
      </c>
      <c r="C5230" s="5" t="s">
        <v>37</v>
      </c>
      <c r="D5230" s="5" t="s">
        <v>44</v>
      </c>
      <c r="E5230" s="5">
        <v>5</v>
      </c>
      <c r="F5230" s="5" cm="1">
        <f t="array" ref="F5230">_xlfn.XLOOKUP(SALES!$D5230,TRIM(Table5[PRODUCTS]),Table5[SELLING PRICE])</f>
        <v>18000</v>
      </c>
      <c r="G5230" s="5">
        <f t="shared" si="162"/>
        <v>90000</v>
      </c>
      <c r="H5230" s="6" t="str">
        <f t="shared" si="163"/>
        <v>Aug</v>
      </c>
      <c r="I5230" s="5">
        <f>YEAR(SALES!$A5230)</f>
        <v>2025</v>
      </c>
    </row>
    <row r="5231" spans="1:9" x14ac:dyDescent="0.35">
      <c r="A5231" s="7" t="s">
        <v>1005</v>
      </c>
      <c r="B5231" s="7" t="s">
        <v>1006</v>
      </c>
      <c r="C5231" s="7" t="s">
        <v>37</v>
      </c>
      <c r="D5231" s="7" t="s">
        <v>44</v>
      </c>
      <c r="E5231" s="7">
        <v>11</v>
      </c>
      <c r="F5231" s="7" cm="1">
        <f t="array" ref="F5231">_xlfn.XLOOKUP(SALES!$D5231,TRIM(Table5[PRODUCTS]),Table5[SELLING PRICE])</f>
        <v>18000</v>
      </c>
      <c r="G5231" s="7">
        <f t="shared" si="162"/>
        <v>198000</v>
      </c>
      <c r="H5231" s="6" t="str">
        <f t="shared" si="163"/>
        <v>Aug</v>
      </c>
      <c r="I5231" s="5">
        <f>YEAR(SALES!$A5231)</f>
        <v>2025</v>
      </c>
    </row>
    <row r="5232" spans="1:9" x14ac:dyDescent="0.35">
      <c r="A5232" s="5" t="s">
        <v>866</v>
      </c>
      <c r="B5232" s="5" t="s">
        <v>865</v>
      </c>
      <c r="C5232" s="5" t="s">
        <v>37</v>
      </c>
      <c r="D5232" s="5" t="s">
        <v>44</v>
      </c>
      <c r="E5232" s="5">
        <v>4</v>
      </c>
      <c r="F5232" s="5" cm="1">
        <f t="array" ref="F5232">_xlfn.XLOOKUP(SALES!$D5232,TRIM(Table5[PRODUCTS]),Table5[SELLING PRICE])</f>
        <v>18000</v>
      </c>
      <c r="G5232" s="5">
        <f t="shared" si="162"/>
        <v>72000</v>
      </c>
      <c r="H5232" s="6" t="str">
        <f t="shared" si="163"/>
        <v>Aug</v>
      </c>
      <c r="I5232" s="5">
        <f>YEAR(SALES!$A5232)</f>
        <v>2025</v>
      </c>
    </row>
    <row r="5233" spans="1:9" x14ac:dyDescent="0.35">
      <c r="A5233" s="7" t="s">
        <v>840</v>
      </c>
      <c r="B5233" s="7" t="s">
        <v>845</v>
      </c>
      <c r="C5233" s="7" t="s">
        <v>37</v>
      </c>
      <c r="D5233" s="7" t="s">
        <v>44</v>
      </c>
      <c r="E5233" s="7">
        <v>13</v>
      </c>
      <c r="F5233" s="7" cm="1">
        <f t="array" ref="F5233">_xlfn.XLOOKUP(SALES!$D5233,TRIM(Table5[PRODUCTS]),Table5[SELLING PRICE])</f>
        <v>18000</v>
      </c>
      <c r="G5233" s="7">
        <f t="shared" si="162"/>
        <v>234000</v>
      </c>
      <c r="H5233" s="6" t="str">
        <f t="shared" si="163"/>
        <v>Sept</v>
      </c>
      <c r="I5233" s="5">
        <f>YEAR(SALES!$A5233)</f>
        <v>2025</v>
      </c>
    </row>
    <row r="5234" spans="1:9" x14ac:dyDescent="0.35">
      <c r="A5234" s="5" t="s">
        <v>818</v>
      </c>
      <c r="B5234" s="5" t="s">
        <v>820</v>
      </c>
      <c r="C5234" s="5" t="s">
        <v>37</v>
      </c>
      <c r="D5234" s="5" t="s">
        <v>44</v>
      </c>
      <c r="E5234" s="5">
        <v>6</v>
      </c>
      <c r="F5234" s="5" cm="1">
        <f t="array" ref="F5234">_xlfn.XLOOKUP(SALES!$D5234,TRIM(Table5[PRODUCTS]),Table5[SELLING PRICE])</f>
        <v>18000</v>
      </c>
      <c r="G5234" s="5">
        <f t="shared" si="162"/>
        <v>108000</v>
      </c>
      <c r="H5234" s="6" t="str">
        <f t="shared" si="163"/>
        <v>Sept</v>
      </c>
      <c r="I5234" s="5">
        <f>YEAR(SALES!$A5234)</f>
        <v>2025</v>
      </c>
    </row>
    <row r="5235" spans="1:9" x14ac:dyDescent="0.35">
      <c r="A5235" s="7" t="s">
        <v>802</v>
      </c>
      <c r="B5235" s="7" t="s">
        <v>808</v>
      </c>
      <c r="C5235" s="7" t="s">
        <v>37</v>
      </c>
      <c r="D5235" s="7" t="s">
        <v>44</v>
      </c>
      <c r="E5235" s="7">
        <v>7</v>
      </c>
      <c r="F5235" s="7" cm="1">
        <f t="array" ref="F5235">_xlfn.XLOOKUP(SALES!$D5235,TRIM(Table5[PRODUCTS]),Table5[SELLING PRICE])</f>
        <v>18000</v>
      </c>
      <c r="G5235" s="7">
        <f t="shared" si="162"/>
        <v>126000</v>
      </c>
      <c r="H5235" s="6" t="str">
        <f t="shared" si="163"/>
        <v>Sept</v>
      </c>
      <c r="I5235" s="7">
        <f>YEAR(SALES!$A5235)</f>
        <v>2025</v>
      </c>
    </row>
    <row r="5236" spans="1:9" x14ac:dyDescent="0.35">
      <c r="A5236" s="5" t="s">
        <v>760</v>
      </c>
      <c r="B5236" s="5" t="s">
        <v>762</v>
      </c>
      <c r="C5236" s="5" t="s">
        <v>37</v>
      </c>
      <c r="D5236" s="5" t="s">
        <v>44</v>
      </c>
      <c r="E5236" s="5">
        <v>4</v>
      </c>
      <c r="F5236" s="5" cm="1">
        <f t="array" ref="F5236">_xlfn.XLOOKUP(SALES!$D5236,TRIM(Table5[PRODUCTS]),Table5[SELLING PRICE])</f>
        <v>18000</v>
      </c>
      <c r="G5236" s="5">
        <f t="shared" si="162"/>
        <v>72000</v>
      </c>
      <c r="H5236" s="6" t="str">
        <f t="shared" si="163"/>
        <v>Sept</v>
      </c>
      <c r="I5236" s="5">
        <f>YEAR(SALES!$A5236)</f>
        <v>2025</v>
      </c>
    </row>
    <row r="5237" spans="1:9" x14ac:dyDescent="0.35">
      <c r="A5237" s="7" t="s">
        <v>743</v>
      </c>
      <c r="B5237" s="7" t="s">
        <v>746</v>
      </c>
      <c r="C5237" s="7" t="s">
        <v>37</v>
      </c>
      <c r="D5237" s="7" t="s">
        <v>44</v>
      </c>
      <c r="E5237" s="7">
        <v>13</v>
      </c>
      <c r="F5237" s="7" cm="1">
        <f t="array" ref="F5237">_xlfn.XLOOKUP(SALES!$D5237,TRIM(Table5[PRODUCTS]),Table5[SELLING PRICE])</f>
        <v>18000</v>
      </c>
      <c r="G5237" s="7">
        <f t="shared" si="162"/>
        <v>234000</v>
      </c>
      <c r="H5237" s="6" t="str">
        <f t="shared" si="163"/>
        <v>Sept</v>
      </c>
      <c r="I5237" s="5">
        <f>YEAR(SALES!$A5237)</f>
        <v>2025</v>
      </c>
    </row>
    <row r="5238" spans="1:9" x14ac:dyDescent="0.35">
      <c r="A5238" s="5" t="s">
        <v>681</v>
      </c>
      <c r="B5238" s="5" t="s">
        <v>682</v>
      </c>
      <c r="C5238" s="5" t="s">
        <v>37</v>
      </c>
      <c r="D5238" s="5" t="s">
        <v>44</v>
      </c>
      <c r="E5238" s="5">
        <v>14</v>
      </c>
      <c r="F5238" s="5" cm="1">
        <f t="array" ref="F5238">_xlfn.XLOOKUP(SALES!$D5238,TRIM(Table5[PRODUCTS]),Table5[SELLING PRICE])</f>
        <v>18000</v>
      </c>
      <c r="G5238" s="5">
        <f t="shared" si="162"/>
        <v>252000</v>
      </c>
      <c r="H5238" s="6" t="str">
        <f t="shared" si="163"/>
        <v>Sept</v>
      </c>
      <c r="I5238" s="5">
        <f>YEAR(SALES!$A5238)</f>
        <v>2025</v>
      </c>
    </row>
    <row r="5239" spans="1:9" x14ac:dyDescent="0.35">
      <c r="A5239" s="7" t="s">
        <v>639</v>
      </c>
      <c r="B5239" s="7" t="s">
        <v>641</v>
      </c>
      <c r="C5239" s="7" t="s">
        <v>37</v>
      </c>
      <c r="D5239" s="7" t="s">
        <v>44</v>
      </c>
      <c r="E5239" s="7">
        <v>5</v>
      </c>
      <c r="F5239" s="7" cm="1">
        <f t="array" ref="F5239">_xlfn.XLOOKUP(SALES!$D5239,TRIM(Table5[PRODUCTS]),Table5[SELLING PRICE])</f>
        <v>18000</v>
      </c>
      <c r="G5239" s="7">
        <f t="shared" si="162"/>
        <v>90000</v>
      </c>
      <c r="H5239" s="6" t="str">
        <f t="shared" si="163"/>
        <v>Oct</v>
      </c>
      <c r="I5239" s="5">
        <f>YEAR(SALES!$A5239)</f>
        <v>2025</v>
      </c>
    </row>
    <row r="5240" spans="1:9" x14ac:dyDescent="0.35">
      <c r="A5240" s="5" t="s">
        <v>623</v>
      </c>
      <c r="B5240" s="5" t="s">
        <v>622</v>
      </c>
      <c r="C5240" s="5" t="s">
        <v>37</v>
      </c>
      <c r="D5240" s="5" t="s">
        <v>44</v>
      </c>
      <c r="E5240" s="5">
        <v>14</v>
      </c>
      <c r="F5240" s="5" cm="1">
        <f t="array" ref="F5240">_xlfn.XLOOKUP(SALES!$D5240,TRIM(Table5[PRODUCTS]),Table5[SELLING PRICE])</f>
        <v>18000</v>
      </c>
      <c r="G5240" s="5">
        <f t="shared" si="162"/>
        <v>252000</v>
      </c>
      <c r="H5240" s="6" t="str">
        <f t="shared" si="163"/>
        <v>Oct</v>
      </c>
      <c r="I5240" s="5">
        <f>YEAR(SALES!$A5240)</f>
        <v>2025</v>
      </c>
    </row>
    <row r="5241" spans="1:9" x14ac:dyDescent="0.35">
      <c r="A5241" s="7" t="s">
        <v>570</v>
      </c>
      <c r="B5241" s="7" t="s">
        <v>569</v>
      </c>
      <c r="C5241" s="7" t="s">
        <v>37</v>
      </c>
      <c r="D5241" s="7" t="s">
        <v>44</v>
      </c>
      <c r="E5241" s="7">
        <v>3</v>
      </c>
      <c r="F5241" s="7" cm="1">
        <f t="array" ref="F5241">_xlfn.XLOOKUP(SALES!$D5241,TRIM(Table5[PRODUCTS]),Table5[SELLING PRICE])</f>
        <v>18000</v>
      </c>
      <c r="G5241" s="7">
        <f t="shared" si="162"/>
        <v>54000</v>
      </c>
      <c r="H5241" s="6" t="str">
        <f t="shared" si="163"/>
        <v>Oct</v>
      </c>
      <c r="I5241" s="7">
        <f>YEAR(SALES!$A5241)</f>
        <v>2025</v>
      </c>
    </row>
    <row r="5242" spans="1:9" x14ac:dyDescent="0.35">
      <c r="A5242" s="5" t="s">
        <v>555</v>
      </c>
      <c r="B5242" s="5" t="s">
        <v>557</v>
      </c>
      <c r="C5242" s="5" t="s">
        <v>37</v>
      </c>
      <c r="D5242" s="5" t="s">
        <v>44</v>
      </c>
      <c r="E5242" s="5">
        <v>2</v>
      </c>
      <c r="F5242" s="5" cm="1">
        <f t="array" ref="F5242">_xlfn.XLOOKUP(SALES!$D5242,TRIM(Table5[PRODUCTS]),Table5[SELLING PRICE])</f>
        <v>18000</v>
      </c>
      <c r="G5242" s="5">
        <f t="shared" si="162"/>
        <v>36000</v>
      </c>
      <c r="H5242" s="6" t="str">
        <f t="shared" si="163"/>
        <v>Oct</v>
      </c>
      <c r="I5242" s="5">
        <f>YEAR(SALES!$A5242)</f>
        <v>2025</v>
      </c>
    </row>
    <row r="5243" spans="1:9" x14ac:dyDescent="0.35">
      <c r="A5243" s="7" t="s">
        <v>537</v>
      </c>
      <c r="B5243" s="7" t="s">
        <v>539</v>
      </c>
      <c r="C5243" s="7" t="s">
        <v>37</v>
      </c>
      <c r="D5243" s="7" t="s">
        <v>44</v>
      </c>
      <c r="E5243" s="7">
        <v>5</v>
      </c>
      <c r="F5243" s="7" cm="1">
        <f t="array" ref="F5243">_xlfn.XLOOKUP(SALES!$D5243,TRIM(Table5[PRODUCTS]),Table5[SELLING PRICE])</f>
        <v>18000</v>
      </c>
      <c r="G5243" s="7">
        <f t="shared" si="162"/>
        <v>90000</v>
      </c>
      <c r="H5243" s="6" t="str">
        <f t="shared" si="163"/>
        <v>Oct</v>
      </c>
      <c r="I5243" s="5">
        <f>YEAR(SALES!$A5243)</f>
        <v>2025</v>
      </c>
    </row>
    <row r="5244" spans="1:9" x14ac:dyDescent="0.35">
      <c r="A5244" s="5" t="s">
        <v>528</v>
      </c>
      <c r="B5244" s="5" t="s">
        <v>532</v>
      </c>
      <c r="C5244" s="5" t="s">
        <v>37</v>
      </c>
      <c r="D5244" s="5" t="s">
        <v>44</v>
      </c>
      <c r="E5244" s="5">
        <v>15</v>
      </c>
      <c r="F5244" s="5" cm="1">
        <f t="array" ref="F5244">_xlfn.XLOOKUP(SALES!$D5244,TRIM(Table5[PRODUCTS]),Table5[SELLING PRICE])</f>
        <v>18000</v>
      </c>
      <c r="G5244" s="5">
        <f t="shared" si="162"/>
        <v>270000</v>
      </c>
      <c r="H5244" s="6" t="str">
        <f t="shared" si="163"/>
        <v>Oct</v>
      </c>
      <c r="I5244" s="5">
        <f>YEAR(SALES!$A5244)</f>
        <v>2025</v>
      </c>
    </row>
    <row r="5245" spans="1:9" x14ac:dyDescent="0.35">
      <c r="A5245" s="7" t="s">
        <v>528</v>
      </c>
      <c r="B5245" s="7" t="s">
        <v>529</v>
      </c>
      <c r="C5245" s="7" t="s">
        <v>37</v>
      </c>
      <c r="D5245" s="7" t="s">
        <v>44</v>
      </c>
      <c r="E5245" s="7">
        <v>8</v>
      </c>
      <c r="F5245" s="7" cm="1">
        <f t="array" ref="F5245">_xlfn.XLOOKUP(SALES!$D5245,TRIM(Table5[PRODUCTS]),Table5[SELLING PRICE])</f>
        <v>18000</v>
      </c>
      <c r="G5245" s="7">
        <f t="shared" si="162"/>
        <v>144000</v>
      </c>
      <c r="H5245" s="6" t="str">
        <f t="shared" si="163"/>
        <v>Oct</v>
      </c>
      <c r="I5245" s="5">
        <f>YEAR(SALES!$A5245)</f>
        <v>2025</v>
      </c>
    </row>
    <row r="5246" spans="1:9" x14ac:dyDescent="0.35">
      <c r="A5246" s="5" t="s">
        <v>516</v>
      </c>
      <c r="B5246" s="5" t="s">
        <v>523</v>
      </c>
      <c r="C5246" s="5" t="s">
        <v>37</v>
      </c>
      <c r="D5246" s="5" t="s">
        <v>44</v>
      </c>
      <c r="E5246" s="5">
        <v>11</v>
      </c>
      <c r="F5246" s="5" cm="1">
        <f t="array" ref="F5246">_xlfn.XLOOKUP(SALES!$D5246,TRIM(Table5[PRODUCTS]),Table5[SELLING PRICE])</f>
        <v>18000</v>
      </c>
      <c r="G5246" s="5">
        <f t="shared" si="162"/>
        <v>198000</v>
      </c>
      <c r="H5246" s="6" t="str">
        <f t="shared" si="163"/>
        <v>Oct</v>
      </c>
      <c r="I5246" s="5">
        <f>YEAR(SALES!$A5246)</f>
        <v>2025</v>
      </c>
    </row>
    <row r="5247" spans="1:9" x14ac:dyDescent="0.35">
      <c r="A5247" s="7" t="s">
        <v>479</v>
      </c>
      <c r="B5247" s="7" t="s">
        <v>478</v>
      </c>
      <c r="C5247" s="7" t="s">
        <v>37</v>
      </c>
      <c r="D5247" s="7" t="s">
        <v>44</v>
      </c>
      <c r="E5247" s="7">
        <v>7</v>
      </c>
      <c r="F5247" s="7" cm="1">
        <f t="array" ref="F5247">_xlfn.XLOOKUP(SALES!$D5247,TRIM(Table5[PRODUCTS]),Table5[SELLING PRICE])</f>
        <v>18000</v>
      </c>
      <c r="G5247" s="7">
        <f t="shared" si="162"/>
        <v>126000</v>
      </c>
      <c r="H5247" s="6" t="str">
        <f t="shared" si="163"/>
        <v>Oct</v>
      </c>
      <c r="I5247" s="7">
        <f>YEAR(SALES!$A5247)</f>
        <v>2025</v>
      </c>
    </row>
    <row r="5248" spans="1:9" x14ac:dyDescent="0.35">
      <c r="A5248" s="5" t="s">
        <v>466</v>
      </c>
      <c r="B5248" s="5" t="s">
        <v>467</v>
      </c>
      <c r="C5248" s="5" t="s">
        <v>37</v>
      </c>
      <c r="D5248" s="5" t="s">
        <v>44</v>
      </c>
      <c r="E5248" s="5">
        <v>5</v>
      </c>
      <c r="F5248" s="5" cm="1">
        <f t="array" ref="F5248">_xlfn.XLOOKUP(SALES!$D5248,TRIM(Table5[PRODUCTS]),Table5[SELLING PRICE])</f>
        <v>18000</v>
      </c>
      <c r="G5248" s="5">
        <f t="shared" si="162"/>
        <v>90000</v>
      </c>
      <c r="H5248" s="6" t="str">
        <f t="shared" si="163"/>
        <v>Oct</v>
      </c>
      <c r="I5248" s="5">
        <f>YEAR(SALES!$A5248)</f>
        <v>2025</v>
      </c>
    </row>
    <row r="5249" spans="1:9" x14ac:dyDescent="0.35">
      <c r="A5249" s="7" t="s">
        <v>372</v>
      </c>
      <c r="B5249" s="7" t="s">
        <v>373</v>
      </c>
      <c r="C5249" s="7" t="s">
        <v>37</v>
      </c>
      <c r="D5249" s="7" t="s">
        <v>44</v>
      </c>
      <c r="E5249" s="7">
        <v>12</v>
      </c>
      <c r="F5249" s="7" cm="1">
        <f t="array" ref="F5249">_xlfn.XLOOKUP(SALES!$D5249,TRIM(Table5[PRODUCTS]),Table5[SELLING PRICE])</f>
        <v>18000</v>
      </c>
      <c r="G5249" s="7">
        <f t="shared" si="162"/>
        <v>216000</v>
      </c>
      <c r="H5249" s="6" t="str">
        <f t="shared" si="163"/>
        <v>Nov</v>
      </c>
      <c r="I5249" s="5">
        <f>YEAR(SALES!$A5249)</f>
        <v>2025</v>
      </c>
    </row>
    <row r="5250" spans="1:9" x14ac:dyDescent="0.35">
      <c r="A5250" s="5" t="s">
        <v>353</v>
      </c>
      <c r="B5250" s="5" t="s">
        <v>358</v>
      </c>
      <c r="C5250" s="5" t="s">
        <v>37</v>
      </c>
      <c r="D5250" s="5" t="s">
        <v>44</v>
      </c>
      <c r="E5250" s="5">
        <v>14</v>
      </c>
      <c r="F5250" s="5" cm="1">
        <f t="array" ref="F5250">_xlfn.XLOOKUP(SALES!$D5250,TRIM(Table5[PRODUCTS]),Table5[SELLING PRICE])</f>
        <v>18000</v>
      </c>
      <c r="G5250" s="5">
        <f t="shared" ref="G5250:G5313" si="164">PRODUCT(E5250:F5250)</f>
        <v>252000</v>
      </c>
      <c r="H5250" s="6" t="str">
        <f t="shared" ref="H5250:H5313" si="165">TEXT(A5250, "mmm")</f>
        <v>Nov</v>
      </c>
      <c r="I5250" s="5">
        <f>YEAR(SALES!$A5250)</f>
        <v>2025</v>
      </c>
    </row>
    <row r="5251" spans="1:9" x14ac:dyDescent="0.35">
      <c r="A5251" s="7" t="s">
        <v>209</v>
      </c>
      <c r="B5251" s="7" t="s">
        <v>208</v>
      </c>
      <c r="C5251" s="7" t="s">
        <v>37</v>
      </c>
      <c r="D5251" s="7" t="s">
        <v>44</v>
      </c>
      <c r="E5251" s="7">
        <v>10</v>
      </c>
      <c r="F5251" s="7" cm="1">
        <f t="array" ref="F5251">_xlfn.XLOOKUP(SALES!$D5251,TRIM(Table5[PRODUCTS]),Table5[SELLING PRICE])</f>
        <v>18000</v>
      </c>
      <c r="G5251" s="7">
        <f t="shared" si="164"/>
        <v>180000</v>
      </c>
      <c r="H5251" s="6" t="str">
        <f t="shared" si="165"/>
        <v>Dec</v>
      </c>
      <c r="I5251" s="5">
        <f>YEAR(SALES!$A5251)</f>
        <v>2025</v>
      </c>
    </row>
    <row r="5252" spans="1:9" x14ac:dyDescent="0.35">
      <c r="A5252" s="5" t="s">
        <v>194</v>
      </c>
      <c r="B5252" s="5" t="s">
        <v>204</v>
      </c>
      <c r="C5252" s="5" t="s">
        <v>37</v>
      </c>
      <c r="D5252" s="5" t="s">
        <v>44</v>
      </c>
      <c r="E5252" s="5">
        <v>10</v>
      </c>
      <c r="F5252" s="5" cm="1">
        <f t="array" ref="F5252">_xlfn.XLOOKUP(SALES!$D5252,TRIM(Table5[PRODUCTS]),Table5[SELLING PRICE])</f>
        <v>18000</v>
      </c>
      <c r="G5252" s="5">
        <f t="shared" si="164"/>
        <v>180000</v>
      </c>
      <c r="H5252" s="6" t="str">
        <f t="shared" si="165"/>
        <v>Dec</v>
      </c>
      <c r="I5252" s="5">
        <f>YEAR(SALES!$A5252)</f>
        <v>2025</v>
      </c>
    </row>
    <row r="5253" spans="1:9" x14ac:dyDescent="0.35">
      <c r="A5253" s="7" t="s">
        <v>63</v>
      </c>
      <c r="B5253" s="7" t="s">
        <v>69</v>
      </c>
      <c r="C5253" s="7" t="s">
        <v>37</v>
      </c>
      <c r="D5253" s="7" t="s">
        <v>44</v>
      </c>
      <c r="E5253" s="7">
        <v>7</v>
      </c>
      <c r="F5253" s="7" cm="1">
        <f t="array" ref="F5253">_xlfn.XLOOKUP(SALES!$D5253,TRIM(Table5[PRODUCTS]),Table5[SELLING PRICE])</f>
        <v>18000</v>
      </c>
      <c r="G5253" s="7">
        <f t="shared" si="164"/>
        <v>126000</v>
      </c>
      <c r="H5253" s="6" t="str">
        <f t="shared" si="165"/>
        <v>Dec</v>
      </c>
      <c r="I5253" s="7">
        <f>YEAR(SALES!$A5253)</f>
        <v>2025</v>
      </c>
    </row>
    <row r="5254" spans="1:9" x14ac:dyDescent="0.35">
      <c r="A5254" s="5" t="s">
        <v>43</v>
      </c>
      <c r="B5254" s="5" t="s">
        <v>45</v>
      </c>
      <c r="C5254" s="5" t="s">
        <v>37</v>
      </c>
      <c r="D5254" s="5" t="s">
        <v>44</v>
      </c>
      <c r="E5254" s="5">
        <v>2</v>
      </c>
      <c r="F5254" s="5" cm="1">
        <f t="array" ref="F5254">_xlfn.XLOOKUP(SALES!$D5254,TRIM(Table5[PRODUCTS]),Table5[SELLING PRICE])</f>
        <v>18000</v>
      </c>
      <c r="G5254" s="5">
        <f t="shared" si="164"/>
        <v>36000</v>
      </c>
      <c r="H5254" s="6" t="str">
        <f t="shared" si="165"/>
        <v>Dec</v>
      </c>
      <c r="I5254" s="5">
        <f>YEAR(SALES!$A5254)</f>
        <v>2025</v>
      </c>
    </row>
    <row r="5255" spans="1:9" x14ac:dyDescent="0.35">
      <c r="A5255" s="7" t="s">
        <v>7136</v>
      </c>
      <c r="B5255" s="7" t="s">
        <v>7140</v>
      </c>
      <c r="C5255" s="7" t="s">
        <v>27</v>
      </c>
      <c r="D5255" s="7" t="s">
        <v>305</v>
      </c>
      <c r="E5255" s="7">
        <v>6</v>
      </c>
      <c r="F5255" s="7" cm="1">
        <f t="array" ref="F5255">_xlfn.XLOOKUP(SALES!$D5255,TRIM(Table5[PRODUCTS]),Table5[SELLING PRICE])</f>
        <v>10000</v>
      </c>
      <c r="G5255" s="7">
        <f t="shared" si="164"/>
        <v>60000</v>
      </c>
      <c r="H5255" s="6" t="str">
        <f t="shared" si="165"/>
        <v>Jan</v>
      </c>
      <c r="I5255" s="5">
        <f>YEAR(SALES!$A5255)</f>
        <v>2023</v>
      </c>
    </row>
    <row r="5256" spans="1:9" x14ac:dyDescent="0.35">
      <c r="A5256" s="5" t="s">
        <v>7118</v>
      </c>
      <c r="B5256" s="5" t="s">
        <v>7117</v>
      </c>
      <c r="C5256" s="5" t="s">
        <v>27</v>
      </c>
      <c r="D5256" s="5" t="s">
        <v>305</v>
      </c>
      <c r="E5256" s="5">
        <v>6</v>
      </c>
      <c r="F5256" s="5" cm="1">
        <f t="array" ref="F5256">_xlfn.XLOOKUP(SALES!$D5256,TRIM(Table5[PRODUCTS]),Table5[SELLING PRICE])</f>
        <v>10000</v>
      </c>
      <c r="G5256" s="5">
        <f t="shared" si="164"/>
        <v>60000</v>
      </c>
      <c r="H5256" s="6" t="str">
        <f t="shared" si="165"/>
        <v>Jan</v>
      </c>
      <c r="I5256" s="5">
        <f>YEAR(SALES!$A5256)</f>
        <v>2023</v>
      </c>
    </row>
    <row r="5257" spans="1:9" x14ac:dyDescent="0.35">
      <c r="A5257" s="7" t="s">
        <v>7082</v>
      </c>
      <c r="B5257" s="7" t="s">
        <v>7088</v>
      </c>
      <c r="C5257" s="7" t="s">
        <v>27</v>
      </c>
      <c r="D5257" s="7" t="s">
        <v>305</v>
      </c>
      <c r="E5257" s="7">
        <v>9</v>
      </c>
      <c r="F5257" s="7" cm="1">
        <f t="array" ref="F5257">_xlfn.XLOOKUP(SALES!$D5257,TRIM(Table5[PRODUCTS]),Table5[SELLING PRICE])</f>
        <v>10000</v>
      </c>
      <c r="G5257" s="7">
        <f t="shared" si="164"/>
        <v>90000</v>
      </c>
      <c r="H5257" s="6" t="str">
        <f t="shared" si="165"/>
        <v>Jan</v>
      </c>
      <c r="I5257" s="5">
        <f>YEAR(SALES!$A5257)</f>
        <v>2023</v>
      </c>
    </row>
    <row r="5258" spans="1:9" x14ac:dyDescent="0.35">
      <c r="A5258" s="5" t="s">
        <v>6926</v>
      </c>
      <c r="B5258" s="5" t="s">
        <v>6929</v>
      </c>
      <c r="C5258" s="5" t="s">
        <v>27</v>
      </c>
      <c r="D5258" s="5" t="s">
        <v>305</v>
      </c>
      <c r="E5258" s="5">
        <v>5</v>
      </c>
      <c r="F5258" s="5" cm="1">
        <f t="array" ref="F5258">_xlfn.XLOOKUP(SALES!$D5258,TRIM(Table5[PRODUCTS]),Table5[SELLING PRICE])</f>
        <v>10000</v>
      </c>
      <c r="G5258" s="5">
        <f t="shared" si="164"/>
        <v>50000</v>
      </c>
      <c r="H5258" s="6" t="str">
        <f t="shared" si="165"/>
        <v>Feb</v>
      </c>
      <c r="I5258" s="5">
        <f>YEAR(SALES!$A5258)</f>
        <v>2023</v>
      </c>
    </row>
    <row r="5259" spans="1:9" x14ac:dyDescent="0.35">
      <c r="A5259" s="7" t="s">
        <v>6915</v>
      </c>
      <c r="B5259" s="7" t="s">
        <v>6918</v>
      </c>
      <c r="C5259" s="7" t="s">
        <v>27</v>
      </c>
      <c r="D5259" s="7" t="s">
        <v>305</v>
      </c>
      <c r="E5259" s="7">
        <v>8</v>
      </c>
      <c r="F5259" s="7" cm="1">
        <f t="array" ref="F5259">_xlfn.XLOOKUP(SALES!$D5259,TRIM(Table5[PRODUCTS]),Table5[SELLING PRICE])</f>
        <v>10000</v>
      </c>
      <c r="G5259" s="7">
        <f t="shared" si="164"/>
        <v>80000</v>
      </c>
      <c r="H5259" s="6" t="str">
        <f t="shared" si="165"/>
        <v>Feb</v>
      </c>
      <c r="I5259" s="7">
        <f>YEAR(SALES!$A5259)</f>
        <v>2023</v>
      </c>
    </row>
    <row r="5260" spans="1:9" x14ac:dyDescent="0.35">
      <c r="A5260" s="5" t="s">
        <v>6886</v>
      </c>
      <c r="B5260" s="5" t="s">
        <v>6889</v>
      </c>
      <c r="C5260" s="5" t="s">
        <v>27</v>
      </c>
      <c r="D5260" s="5" t="s">
        <v>305</v>
      </c>
      <c r="E5260" s="5">
        <v>3</v>
      </c>
      <c r="F5260" s="5" cm="1">
        <f t="array" ref="F5260">_xlfn.XLOOKUP(SALES!$D5260,TRIM(Table5[PRODUCTS]),Table5[SELLING PRICE])</f>
        <v>10000</v>
      </c>
      <c r="G5260" s="5">
        <f t="shared" si="164"/>
        <v>30000</v>
      </c>
      <c r="H5260" s="6" t="str">
        <f t="shared" si="165"/>
        <v>Feb</v>
      </c>
      <c r="I5260" s="5">
        <f>YEAR(SALES!$A5260)</f>
        <v>2023</v>
      </c>
    </row>
    <row r="5261" spans="1:9" x14ac:dyDescent="0.35">
      <c r="A5261" s="7" t="s">
        <v>6793</v>
      </c>
      <c r="B5261" s="7" t="s">
        <v>6797</v>
      </c>
      <c r="C5261" s="7" t="s">
        <v>27</v>
      </c>
      <c r="D5261" s="7" t="s">
        <v>305</v>
      </c>
      <c r="E5261" s="7">
        <v>13</v>
      </c>
      <c r="F5261" s="7" cm="1">
        <f t="array" ref="F5261">_xlfn.XLOOKUP(SALES!$D5261,TRIM(Table5[PRODUCTS]),Table5[SELLING PRICE])</f>
        <v>10000</v>
      </c>
      <c r="G5261" s="7">
        <f t="shared" si="164"/>
        <v>130000</v>
      </c>
      <c r="H5261" s="6" t="str">
        <f t="shared" si="165"/>
        <v>Feb</v>
      </c>
      <c r="I5261" s="5">
        <f>YEAR(SALES!$A5261)</f>
        <v>2023</v>
      </c>
    </row>
    <row r="5262" spans="1:9" x14ac:dyDescent="0.35">
      <c r="A5262" s="5" t="s">
        <v>6774</v>
      </c>
      <c r="B5262" s="5" t="s">
        <v>6778</v>
      </c>
      <c r="C5262" s="5" t="s">
        <v>27</v>
      </c>
      <c r="D5262" s="5" t="s">
        <v>305</v>
      </c>
      <c r="E5262" s="5">
        <v>3</v>
      </c>
      <c r="F5262" s="5" cm="1">
        <f t="array" ref="F5262">_xlfn.XLOOKUP(SALES!$D5262,TRIM(Table5[PRODUCTS]),Table5[SELLING PRICE])</f>
        <v>10000</v>
      </c>
      <c r="G5262" s="5">
        <f t="shared" si="164"/>
        <v>30000</v>
      </c>
      <c r="H5262" s="6" t="str">
        <f t="shared" si="165"/>
        <v>Feb</v>
      </c>
      <c r="I5262" s="5">
        <f>YEAR(SALES!$A5262)</f>
        <v>2023</v>
      </c>
    </row>
    <row r="5263" spans="1:9" x14ac:dyDescent="0.35">
      <c r="A5263" s="7" t="s">
        <v>6706</v>
      </c>
      <c r="B5263" s="7" t="s">
        <v>6709</v>
      </c>
      <c r="C5263" s="7" t="s">
        <v>27</v>
      </c>
      <c r="D5263" s="7" t="s">
        <v>305</v>
      </c>
      <c r="E5263" s="7">
        <v>2</v>
      </c>
      <c r="F5263" s="7" cm="1">
        <f t="array" ref="F5263">_xlfn.XLOOKUP(SALES!$D5263,TRIM(Table5[PRODUCTS]),Table5[SELLING PRICE])</f>
        <v>10000</v>
      </c>
      <c r="G5263" s="7">
        <f t="shared" si="164"/>
        <v>20000</v>
      </c>
      <c r="H5263" s="6" t="str">
        <f t="shared" si="165"/>
        <v>Mar</v>
      </c>
      <c r="I5263" s="5">
        <f>YEAR(SALES!$A5263)</f>
        <v>2023</v>
      </c>
    </row>
    <row r="5264" spans="1:9" x14ac:dyDescent="0.35">
      <c r="A5264" s="5" t="s">
        <v>6685</v>
      </c>
      <c r="B5264" s="5" t="s">
        <v>6689</v>
      </c>
      <c r="C5264" s="5" t="s">
        <v>27</v>
      </c>
      <c r="D5264" s="5" t="s">
        <v>305</v>
      </c>
      <c r="E5264" s="5">
        <v>1</v>
      </c>
      <c r="F5264" s="5" cm="1">
        <f t="array" ref="F5264">_xlfn.XLOOKUP(SALES!$D5264,TRIM(Table5[PRODUCTS]),Table5[SELLING PRICE])</f>
        <v>10000</v>
      </c>
      <c r="G5264" s="5">
        <f t="shared" si="164"/>
        <v>10000</v>
      </c>
      <c r="H5264" s="6" t="str">
        <f t="shared" si="165"/>
        <v>Mar</v>
      </c>
      <c r="I5264" s="5">
        <f>YEAR(SALES!$A5264)</f>
        <v>2023</v>
      </c>
    </row>
    <row r="5265" spans="1:9" x14ac:dyDescent="0.35">
      <c r="A5265" s="7" t="s">
        <v>6660</v>
      </c>
      <c r="B5265" s="7" t="s">
        <v>6661</v>
      </c>
      <c r="C5265" s="7" t="s">
        <v>27</v>
      </c>
      <c r="D5265" s="7" t="s">
        <v>305</v>
      </c>
      <c r="E5265" s="7">
        <v>15</v>
      </c>
      <c r="F5265" s="7" cm="1">
        <f t="array" ref="F5265">_xlfn.XLOOKUP(SALES!$D5265,TRIM(Table5[PRODUCTS]),Table5[SELLING PRICE])</f>
        <v>10000</v>
      </c>
      <c r="G5265" s="7">
        <f t="shared" si="164"/>
        <v>150000</v>
      </c>
      <c r="H5265" s="6" t="str">
        <f t="shared" si="165"/>
        <v>Mar</v>
      </c>
      <c r="I5265" s="7">
        <f>YEAR(SALES!$A5265)</f>
        <v>2023</v>
      </c>
    </row>
    <row r="5266" spans="1:9" x14ac:dyDescent="0.35">
      <c r="A5266" s="5" t="s">
        <v>6608</v>
      </c>
      <c r="B5266" s="5" t="s">
        <v>6609</v>
      </c>
      <c r="C5266" s="5" t="s">
        <v>27</v>
      </c>
      <c r="D5266" s="5" t="s">
        <v>305</v>
      </c>
      <c r="E5266" s="5">
        <v>11</v>
      </c>
      <c r="F5266" s="5" cm="1">
        <f t="array" ref="F5266">_xlfn.XLOOKUP(SALES!$D5266,TRIM(Table5[PRODUCTS]),Table5[SELLING PRICE])</f>
        <v>10000</v>
      </c>
      <c r="G5266" s="5">
        <f t="shared" si="164"/>
        <v>110000</v>
      </c>
      <c r="H5266" s="6" t="str">
        <f t="shared" si="165"/>
        <v>Mar</v>
      </c>
      <c r="I5266" s="5">
        <f>YEAR(SALES!$A5266)</f>
        <v>2023</v>
      </c>
    </row>
    <row r="5267" spans="1:9" x14ac:dyDescent="0.35">
      <c r="A5267" s="7" t="s">
        <v>6528</v>
      </c>
      <c r="B5267" s="7" t="s">
        <v>6535</v>
      </c>
      <c r="C5267" s="7" t="s">
        <v>27</v>
      </c>
      <c r="D5267" s="7" t="s">
        <v>305</v>
      </c>
      <c r="E5267" s="7">
        <v>4</v>
      </c>
      <c r="F5267" s="7" cm="1">
        <f t="array" ref="F5267">_xlfn.XLOOKUP(SALES!$D5267,TRIM(Table5[PRODUCTS]),Table5[SELLING PRICE])</f>
        <v>10000</v>
      </c>
      <c r="G5267" s="7">
        <f t="shared" si="164"/>
        <v>40000</v>
      </c>
      <c r="H5267" s="6" t="str">
        <f t="shared" si="165"/>
        <v>Apr</v>
      </c>
      <c r="I5267" s="5">
        <f>YEAR(SALES!$A5267)</f>
        <v>2023</v>
      </c>
    </row>
    <row r="5268" spans="1:9" x14ac:dyDescent="0.35">
      <c r="A5268" s="5" t="s">
        <v>6528</v>
      </c>
      <c r="B5268" s="5" t="s">
        <v>6530</v>
      </c>
      <c r="C5268" s="5" t="s">
        <v>27</v>
      </c>
      <c r="D5268" s="5" t="s">
        <v>305</v>
      </c>
      <c r="E5268" s="5">
        <v>8</v>
      </c>
      <c r="F5268" s="5" cm="1">
        <f t="array" ref="F5268">_xlfn.XLOOKUP(SALES!$D5268,TRIM(Table5[PRODUCTS]),Table5[SELLING PRICE])</f>
        <v>10000</v>
      </c>
      <c r="G5268" s="5">
        <f t="shared" si="164"/>
        <v>80000</v>
      </c>
      <c r="H5268" s="6" t="str">
        <f t="shared" si="165"/>
        <v>Apr</v>
      </c>
      <c r="I5268" s="5">
        <f>YEAR(SALES!$A5268)</f>
        <v>2023</v>
      </c>
    </row>
    <row r="5269" spans="1:9" x14ac:dyDescent="0.35">
      <c r="A5269" s="7" t="s">
        <v>6512</v>
      </c>
      <c r="B5269" s="7" t="s">
        <v>6518</v>
      </c>
      <c r="C5269" s="7" t="s">
        <v>27</v>
      </c>
      <c r="D5269" s="7" t="s">
        <v>305</v>
      </c>
      <c r="E5269" s="7">
        <v>14</v>
      </c>
      <c r="F5269" s="7" cm="1">
        <f t="array" ref="F5269">_xlfn.XLOOKUP(SALES!$D5269,TRIM(Table5[PRODUCTS]),Table5[SELLING PRICE])</f>
        <v>10000</v>
      </c>
      <c r="G5269" s="7">
        <f t="shared" si="164"/>
        <v>140000</v>
      </c>
      <c r="H5269" s="6" t="str">
        <f t="shared" si="165"/>
        <v>Apr</v>
      </c>
      <c r="I5269" s="5">
        <f>YEAR(SALES!$A5269)</f>
        <v>2023</v>
      </c>
    </row>
    <row r="5270" spans="1:9" x14ac:dyDescent="0.35">
      <c r="A5270" s="5" t="s">
        <v>6424</v>
      </c>
      <c r="B5270" s="5" t="s">
        <v>6425</v>
      </c>
      <c r="C5270" s="5" t="s">
        <v>27</v>
      </c>
      <c r="D5270" s="5" t="s">
        <v>305</v>
      </c>
      <c r="E5270" s="5">
        <v>6</v>
      </c>
      <c r="F5270" s="5" cm="1">
        <f t="array" ref="F5270">_xlfn.XLOOKUP(SALES!$D5270,TRIM(Table5[PRODUCTS]),Table5[SELLING PRICE])</f>
        <v>10000</v>
      </c>
      <c r="G5270" s="5">
        <f t="shared" si="164"/>
        <v>60000</v>
      </c>
      <c r="H5270" s="6" t="str">
        <f t="shared" si="165"/>
        <v>Apr</v>
      </c>
      <c r="I5270" s="5">
        <f>YEAR(SALES!$A5270)</f>
        <v>2023</v>
      </c>
    </row>
    <row r="5271" spans="1:9" x14ac:dyDescent="0.35">
      <c r="A5271" s="7" t="s">
        <v>6403</v>
      </c>
      <c r="B5271" s="7" t="s">
        <v>6409</v>
      </c>
      <c r="C5271" s="7" t="s">
        <v>27</v>
      </c>
      <c r="D5271" s="7" t="s">
        <v>305</v>
      </c>
      <c r="E5271" s="7">
        <v>5</v>
      </c>
      <c r="F5271" s="7" cm="1">
        <f t="array" ref="F5271">_xlfn.XLOOKUP(SALES!$D5271,TRIM(Table5[PRODUCTS]),Table5[SELLING PRICE])</f>
        <v>10000</v>
      </c>
      <c r="G5271" s="7">
        <f t="shared" si="164"/>
        <v>50000</v>
      </c>
      <c r="H5271" s="6" t="str">
        <f t="shared" si="165"/>
        <v>Apr</v>
      </c>
      <c r="I5271" s="7">
        <f>YEAR(SALES!$A5271)</f>
        <v>2023</v>
      </c>
    </row>
    <row r="5272" spans="1:9" x14ac:dyDescent="0.35">
      <c r="A5272" s="5" t="s">
        <v>6403</v>
      </c>
      <c r="B5272" s="5" t="s">
        <v>6402</v>
      </c>
      <c r="C5272" s="5" t="s">
        <v>27</v>
      </c>
      <c r="D5272" s="5" t="s">
        <v>305</v>
      </c>
      <c r="E5272" s="5">
        <v>3</v>
      </c>
      <c r="F5272" s="5" cm="1">
        <f t="array" ref="F5272">_xlfn.XLOOKUP(SALES!$D5272,TRIM(Table5[PRODUCTS]),Table5[SELLING PRICE])</f>
        <v>10000</v>
      </c>
      <c r="G5272" s="5">
        <f t="shared" si="164"/>
        <v>30000</v>
      </c>
      <c r="H5272" s="6" t="str">
        <f t="shared" si="165"/>
        <v>Apr</v>
      </c>
      <c r="I5272" s="5">
        <f>YEAR(SALES!$A5272)</f>
        <v>2023</v>
      </c>
    </row>
    <row r="5273" spans="1:9" x14ac:dyDescent="0.35">
      <c r="A5273" s="7" t="s">
        <v>6371</v>
      </c>
      <c r="B5273" s="7" t="s">
        <v>6370</v>
      </c>
      <c r="C5273" s="7" t="s">
        <v>27</v>
      </c>
      <c r="D5273" s="7" t="s">
        <v>305</v>
      </c>
      <c r="E5273" s="7">
        <v>9</v>
      </c>
      <c r="F5273" s="7" cm="1">
        <f t="array" ref="F5273">_xlfn.XLOOKUP(SALES!$D5273,TRIM(Table5[PRODUCTS]),Table5[SELLING PRICE])</f>
        <v>10000</v>
      </c>
      <c r="G5273" s="7">
        <f t="shared" si="164"/>
        <v>90000</v>
      </c>
      <c r="H5273" s="6" t="str">
        <f t="shared" si="165"/>
        <v>Apr</v>
      </c>
      <c r="I5273" s="5">
        <f>YEAR(SALES!$A5273)</f>
        <v>2023</v>
      </c>
    </row>
    <row r="5274" spans="1:9" x14ac:dyDescent="0.35">
      <c r="A5274" s="5" t="s">
        <v>6236</v>
      </c>
      <c r="B5274" s="5" t="s">
        <v>6244</v>
      </c>
      <c r="C5274" s="5" t="s">
        <v>27</v>
      </c>
      <c r="D5274" s="5" t="s">
        <v>305</v>
      </c>
      <c r="E5274" s="5">
        <v>15</v>
      </c>
      <c r="F5274" s="5" cm="1">
        <f t="array" ref="F5274">_xlfn.XLOOKUP(SALES!$D5274,TRIM(Table5[PRODUCTS]),Table5[SELLING PRICE])</f>
        <v>10000</v>
      </c>
      <c r="G5274" s="5">
        <f t="shared" si="164"/>
        <v>150000</v>
      </c>
      <c r="H5274" s="6" t="str">
        <f t="shared" si="165"/>
        <v>May</v>
      </c>
      <c r="I5274" s="5">
        <f>YEAR(SALES!$A5274)</f>
        <v>2023</v>
      </c>
    </row>
    <row r="5275" spans="1:9" x14ac:dyDescent="0.35">
      <c r="A5275" s="7" t="s">
        <v>6127</v>
      </c>
      <c r="B5275" s="7" t="s">
        <v>6132</v>
      </c>
      <c r="C5275" s="7" t="s">
        <v>27</v>
      </c>
      <c r="D5275" s="7" t="s">
        <v>305</v>
      </c>
      <c r="E5275" s="7">
        <v>15</v>
      </c>
      <c r="F5275" s="7" cm="1">
        <f t="array" ref="F5275">_xlfn.XLOOKUP(SALES!$D5275,TRIM(Table5[PRODUCTS]),Table5[SELLING PRICE])</f>
        <v>10000</v>
      </c>
      <c r="G5275" s="7">
        <f t="shared" si="164"/>
        <v>150000</v>
      </c>
      <c r="H5275" s="6" t="str">
        <f t="shared" si="165"/>
        <v>May</v>
      </c>
      <c r="I5275" s="5">
        <f>YEAR(SALES!$A5275)</f>
        <v>2023</v>
      </c>
    </row>
    <row r="5276" spans="1:9" x14ac:dyDescent="0.35">
      <c r="A5276" s="5" t="s">
        <v>6041</v>
      </c>
      <c r="B5276" s="5" t="s">
        <v>6040</v>
      </c>
      <c r="C5276" s="5" t="s">
        <v>27</v>
      </c>
      <c r="D5276" s="5" t="s">
        <v>305</v>
      </c>
      <c r="E5276" s="5">
        <v>9</v>
      </c>
      <c r="F5276" s="5" cm="1">
        <f t="array" ref="F5276">_xlfn.XLOOKUP(SALES!$D5276,TRIM(Table5[PRODUCTS]),Table5[SELLING PRICE])</f>
        <v>10000</v>
      </c>
      <c r="G5276" s="5">
        <f t="shared" si="164"/>
        <v>90000</v>
      </c>
      <c r="H5276" s="6" t="str">
        <f t="shared" si="165"/>
        <v>Jun</v>
      </c>
      <c r="I5276" s="5">
        <f>YEAR(SALES!$A5276)</f>
        <v>2023</v>
      </c>
    </row>
    <row r="5277" spans="1:9" x14ac:dyDescent="0.35">
      <c r="A5277" s="7" t="s">
        <v>6015</v>
      </c>
      <c r="B5277" s="7" t="s">
        <v>6017</v>
      </c>
      <c r="C5277" s="7" t="s">
        <v>27</v>
      </c>
      <c r="D5277" s="7" t="s">
        <v>305</v>
      </c>
      <c r="E5277" s="7">
        <v>7</v>
      </c>
      <c r="F5277" s="7" cm="1">
        <f t="array" ref="F5277">_xlfn.XLOOKUP(SALES!$D5277,TRIM(Table5[PRODUCTS]),Table5[SELLING PRICE])</f>
        <v>10000</v>
      </c>
      <c r="G5277" s="7">
        <f t="shared" si="164"/>
        <v>70000</v>
      </c>
      <c r="H5277" s="6" t="str">
        <f t="shared" si="165"/>
        <v>Jun</v>
      </c>
      <c r="I5277" s="7">
        <f>YEAR(SALES!$A5277)</f>
        <v>2023</v>
      </c>
    </row>
    <row r="5278" spans="1:9" x14ac:dyDescent="0.35">
      <c r="A5278" s="5" t="s">
        <v>5940</v>
      </c>
      <c r="B5278" s="5" t="s">
        <v>5942</v>
      </c>
      <c r="C5278" s="5" t="s">
        <v>27</v>
      </c>
      <c r="D5278" s="5" t="s">
        <v>305</v>
      </c>
      <c r="E5278" s="5">
        <v>2</v>
      </c>
      <c r="F5278" s="5" cm="1">
        <f t="array" ref="F5278">_xlfn.XLOOKUP(SALES!$D5278,TRIM(Table5[PRODUCTS]),Table5[SELLING PRICE])</f>
        <v>10000</v>
      </c>
      <c r="G5278" s="5">
        <f t="shared" si="164"/>
        <v>20000</v>
      </c>
      <c r="H5278" s="6" t="str">
        <f t="shared" si="165"/>
        <v>Jun</v>
      </c>
      <c r="I5278" s="5">
        <f>YEAR(SALES!$A5278)</f>
        <v>2023</v>
      </c>
    </row>
    <row r="5279" spans="1:9" x14ac:dyDescent="0.35">
      <c r="A5279" s="7" t="s">
        <v>5896</v>
      </c>
      <c r="B5279" s="7" t="s">
        <v>5897</v>
      </c>
      <c r="C5279" s="7" t="s">
        <v>27</v>
      </c>
      <c r="D5279" s="7" t="s">
        <v>305</v>
      </c>
      <c r="E5279" s="7">
        <v>14</v>
      </c>
      <c r="F5279" s="7" cm="1">
        <f t="array" ref="F5279">_xlfn.XLOOKUP(SALES!$D5279,TRIM(Table5[PRODUCTS]),Table5[SELLING PRICE])</f>
        <v>10000</v>
      </c>
      <c r="G5279" s="7">
        <f t="shared" si="164"/>
        <v>140000</v>
      </c>
      <c r="H5279" s="6" t="str">
        <f t="shared" si="165"/>
        <v>Jul</v>
      </c>
      <c r="I5279" s="5">
        <f>YEAR(SALES!$A5279)</f>
        <v>2023</v>
      </c>
    </row>
    <row r="5280" spans="1:9" x14ac:dyDescent="0.35">
      <c r="A5280" s="5" t="s">
        <v>5849</v>
      </c>
      <c r="B5280" s="5" t="s">
        <v>5857</v>
      </c>
      <c r="C5280" s="5" t="s">
        <v>27</v>
      </c>
      <c r="D5280" s="5" t="s">
        <v>305</v>
      </c>
      <c r="E5280" s="5">
        <v>12</v>
      </c>
      <c r="F5280" s="5" cm="1">
        <f t="array" ref="F5280">_xlfn.XLOOKUP(SALES!$D5280,TRIM(Table5[PRODUCTS]),Table5[SELLING PRICE])</f>
        <v>10000</v>
      </c>
      <c r="G5280" s="5">
        <f t="shared" si="164"/>
        <v>120000</v>
      </c>
      <c r="H5280" s="6" t="str">
        <f t="shared" si="165"/>
        <v>Jul</v>
      </c>
      <c r="I5280" s="5">
        <f>YEAR(SALES!$A5280)</f>
        <v>2023</v>
      </c>
    </row>
    <row r="5281" spans="1:9" x14ac:dyDescent="0.35">
      <c r="A5281" s="7" t="s">
        <v>5849</v>
      </c>
      <c r="B5281" s="7" t="s">
        <v>5854</v>
      </c>
      <c r="C5281" s="7" t="s">
        <v>27</v>
      </c>
      <c r="D5281" s="7" t="s">
        <v>305</v>
      </c>
      <c r="E5281" s="7">
        <v>7</v>
      </c>
      <c r="F5281" s="7" cm="1">
        <f t="array" ref="F5281">_xlfn.XLOOKUP(SALES!$D5281,TRIM(Table5[PRODUCTS]),Table5[SELLING PRICE])</f>
        <v>10000</v>
      </c>
      <c r="G5281" s="7">
        <f t="shared" si="164"/>
        <v>70000</v>
      </c>
      <c r="H5281" s="6" t="str">
        <f t="shared" si="165"/>
        <v>Jul</v>
      </c>
      <c r="I5281" s="5">
        <f>YEAR(SALES!$A5281)</f>
        <v>2023</v>
      </c>
    </row>
    <row r="5282" spans="1:9" x14ac:dyDescent="0.35">
      <c r="A5282" s="5" t="s">
        <v>5701</v>
      </c>
      <c r="B5282" s="5" t="s">
        <v>5700</v>
      </c>
      <c r="C5282" s="5" t="s">
        <v>27</v>
      </c>
      <c r="D5282" s="5" t="s">
        <v>305</v>
      </c>
      <c r="E5282" s="5">
        <v>3</v>
      </c>
      <c r="F5282" s="5" cm="1">
        <f t="array" ref="F5282">_xlfn.XLOOKUP(SALES!$D5282,TRIM(Table5[PRODUCTS]),Table5[SELLING PRICE])</f>
        <v>10000</v>
      </c>
      <c r="G5282" s="5">
        <f t="shared" si="164"/>
        <v>30000</v>
      </c>
      <c r="H5282" s="6" t="str">
        <f t="shared" si="165"/>
        <v>Aug</v>
      </c>
      <c r="I5282" s="5">
        <f>YEAR(SALES!$A5282)</f>
        <v>2023</v>
      </c>
    </row>
    <row r="5283" spans="1:9" x14ac:dyDescent="0.35">
      <c r="A5283" s="7" t="s">
        <v>5656</v>
      </c>
      <c r="B5283" s="7" t="s">
        <v>5658</v>
      </c>
      <c r="C5283" s="7" t="s">
        <v>27</v>
      </c>
      <c r="D5283" s="7" t="s">
        <v>305</v>
      </c>
      <c r="E5283" s="7">
        <v>9</v>
      </c>
      <c r="F5283" s="7" cm="1">
        <f t="array" ref="F5283">_xlfn.XLOOKUP(SALES!$D5283,TRIM(Table5[PRODUCTS]),Table5[SELLING PRICE])</f>
        <v>10000</v>
      </c>
      <c r="G5283" s="7">
        <f t="shared" si="164"/>
        <v>90000</v>
      </c>
      <c r="H5283" s="6" t="str">
        <f t="shared" si="165"/>
        <v>Aug</v>
      </c>
      <c r="I5283" s="7">
        <f>YEAR(SALES!$A5283)</f>
        <v>2023</v>
      </c>
    </row>
    <row r="5284" spans="1:9" x14ac:dyDescent="0.35">
      <c r="A5284" s="5" t="s">
        <v>5612</v>
      </c>
      <c r="B5284" s="5" t="s">
        <v>5613</v>
      </c>
      <c r="C5284" s="5" t="s">
        <v>27</v>
      </c>
      <c r="D5284" s="5" t="s">
        <v>305</v>
      </c>
      <c r="E5284" s="5">
        <v>5</v>
      </c>
      <c r="F5284" s="5" cm="1">
        <f t="array" ref="F5284">_xlfn.XLOOKUP(SALES!$D5284,TRIM(Table5[PRODUCTS]),Table5[SELLING PRICE])</f>
        <v>10000</v>
      </c>
      <c r="G5284" s="5">
        <f t="shared" si="164"/>
        <v>50000</v>
      </c>
      <c r="H5284" s="6" t="str">
        <f t="shared" si="165"/>
        <v>Aug</v>
      </c>
      <c r="I5284" s="5">
        <f>YEAR(SALES!$A5284)</f>
        <v>2023</v>
      </c>
    </row>
    <row r="5285" spans="1:9" x14ac:dyDescent="0.35">
      <c r="A5285" s="7" t="s">
        <v>5498</v>
      </c>
      <c r="B5285" s="7" t="s">
        <v>5499</v>
      </c>
      <c r="C5285" s="7" t="s">
        <v>27</v>
      </c>
      <c r="D5285" s="7" t="s">
        <v>305</v>
      </c>
      <c r="E5285" s="7">
        <v>13</v>
      </c>
      <c r="F5285" s="7" cm="1">
        <f t="array" ref="F5285">_xlfn.XLOOKUP(SALES!$D5285,TRIM(Table5[PRODUCTS]),Table5[SELLING PRICE])</f>
        <v>10000</v>
      </c>
      <c r="G5285" s="7">
        <f t="shared" si="164"/>
        <v>130000</v>
      </c>
      <c r="H5285" s="6" t="str">
        <f t="shared" si="165"/>
        <v>Sept</v>
      </c>
      <c r="I5285" s="5">
        <f>YEAR(SALES!$A5285)</f>
        <v>2023</v>
      </c>
    </row>
    <row r="5286" spans="1:9" x14ac:dyDescent="0.35">
      <c r="A5286" s="5" t="s">
        <v>5486</v>
      </c>
      <c r="B5286" s="5" t="s">
        <v>5485</v>
      </c>
      <c r="C5286" s="5" t="s">
        <v>27</v>
      </c>
      <c r="D5286" s="5" t="s">
        <v>305</v>
      </c>
      <c r="E5286" s="5">
        <v>1</v>
      </c>
      <c r="F5286" s="5" cm="1">
        <f t="array" ref="F5286">_xlfn.XLOOKUP(SALES!$D5286,TRIM(Table5[PRODUCTS]),Table5[SELLING PRICE])</f>
        <v>10000</v>
      </c>
      <c r="G5286" s="5">
        <f t="shared" si="164"/>
        <v>10000</v>
      </c>
      <c r="H5286" s="6" t="str">
        <f t="shared" si="165"/>
        <v>Sept</v>
      </c>
      <c r="I5286" s="5">
        <f>YEAR(SALES!$A5286)</f>
        <v>2023</v>
      </c>
    </row>
    <row r="5287" spans="1:9" x14ac:dyDescent="0.35">
      <c r="A5287" s="7" t="s">
        <v>5446</v>
      </c>
      <c r="B5287" s="7" t="s">
        <v>5445</v>
      </c>
      <c r="C5287" s="7" t="s">
        <v>27</v>
      </c>
      <c r="D5287" s="7" t="s">
        <v>305</v>
      </c>
      <c r="E5287" s="7">
        <v>6</v>
      </c>
      <c r="F5287" s="7" cm="1">
        <f t="array" ref="F5287">_xlfn.XLOOKUP(SALES!$D5287,TRIM(Table5[PRODUCTS]),Table5[SELLING PRICE])</f>
        <v>10000</v>
      </c>
      <c r="G5287" s="7">
        <f t="shared" si="164"/>
        <v>60000</v>
      </c>
      <c r="H5287" s="6" t="str">
        <f t="shared" si="165"/>
        <v>Sept</v>
      </c>
      <c r="I5287" s="5">
        <f>YEAR(SALES!$A5287)</f>
        <v>2023</v>
      </c>
    </row>
    <row r="5288" spans="1:9" x14ac:dyDescent="0.35">
      <c r="A5288" s="5" t="s">
        <v>5400</v>
      </c>
      <c r="B5288" s="5" t="s">
        <v>5402</v>
      </c>
      <c r="C5288" s="5" t="s">
        <v>27</v>
      </c>
      <c r="D5288" s="5" t="s">
        <v>305</v>
      </c>
      <c r="E5288" s="5">
        <v>7</v>
      </c>
      <c r="F5288" s="5" cm="1">
        <f t="array" ref="F5288">_xlfn.XLOOKUP(SALES!$D5288,TRIM(Table5[PRODUCTS]),Table5[SELLING PRICE])</f>
        <v>10000</v>
      </c>
      <c r="G5288" s="5">
        <f t="shared" si="164"/>
        <v>70000</v>
      </c>
      <c r="H5288" s="6" t="str">
        <f t="shared" si="165"/>
        <v>Sept</v>
      </c>
      <c r="I5288" s="5">
        <f>YEAR(SALES!$A5288)</f>
        <v>2023</v>
      </c>
    </row>
    <row r="5289" spans="1:9" x14ac:dyDescent="0.35">
      <c r="A5289" s="7" t="s">
        <v>5371</v>
      </c>
      <c r="B5289" s="7" t="s">
        <v>5377</v>
      </c>
      <c r="C5289" s="7" t="s">
        <v>27</v>
      </c>
      <c r="D5289" s="7" t="s">
        <v>305</v>
      </c>
      <c r="E5289" s="7">
        <v>1</v>
      </c>
      <c r="F5289" s="7" cm="1">
        <f t="array" ref="F5289">_xlfn.XLOOKUP(SALES!$D5289,TRIM(Table5[PRODUCTS]),Table5[SELLING PRICE])</f>
        <v>10000</v>
      </c>
      <c r="G5289" s="7">
        <f t="shared" si="164"/>
        <v>10000</v>
      </c>
      <c r="H5289" s="6" t="str">
        <f t="shared" si="165"/>
        <v>Sept</v>
      </c>
      <c r="I5289" s="7">
        <f>YEAR(SALES!$A5289)</f>
        <v>2023</v>
      </c>
    </row>
    <row r="5290" spans="1:9" x14ac:dyDescent="0.35">
      <c r="A5290" s="5" t="s">
        <v>5371</v>
      </c>
      <c r="B5290" s="5" t="s">
        <v>5376</v>
      </c>
      <c r="C5290" s="5" t="s">
        <v>27</v>
      </c>
      <c r="D5290" s="5" t="s">
        <v>305</v>
      </c>
      <c r="E5290" s="5">
        <v>1</v>
      </c>
      <c r="F5290" s="5" cm="1">
        <f t="array" ref="F5290">_xlfn.XLOOKUP(SALES!$D5290,TRIM(Table5[PRODUCTS]),Table5[SELLING PRICE])</f>
        <v>10000</v>
      </c>
      <c r="G5290" s="5">
        <f t="shared" si="164"/>
        <v>10000</v>
      </c>
      <c r="H5290" s="6" t="str">
        <f t="shared" si="165"/>
        <v>Sept</v>
      </c>
      <c r="I5290" s="5">
        <f>YEAR(SALES!$A5290)</f>
        <v>2023</v>
      </c>
    </row>
    <row r="5291" spans="1:9" x14ac:dyDescent="0.35">
      <c r="A5291" s="7" t="s">
        <v>5371</v>
      </c>
      <c r="B5291" s="7" t="s">
        <v>5374</v>
      </c>
      <c r="C5291" s="7" t="s">
        <v>27</v>
      </c>
      <c r="D5291" s="7" t="s">
        <v>305</v>
      </c>
      <c r="E5291" s="7">
        <v>7</v>
      </c>
      <c r="F5291" s="7" cm="1">
        <f t="array" ref="F5291">_xlfn.XLOOKUP(SALES!$D5291,TRIM(Table5[PRODUCTS]),Table5[SELLING PRICE])</f>
        <v>10000</v>
      </c>
      <c r="G5291" s="7">
        <f t="shared" si="164"/>
        <v>70000</v>
      </c>
      <c r="H5291" s="6" t="str">
        <f t="shared" si="165"/>
        <v>Sept</v>
      </c>
      <c r="I5291" s="5">
        <f>YEAR(SALES!$A5291)</f>
        <v>2023</v>
      </c>
    </row>
    <row r="5292" spans="1:9" x14ac:dyDescent="0.35">
      <c r="A5292" s="5" t="s">
        <v>5338</v>
      </c>
      <c r="B5292" s="5" t="s">
        <v>5343</v>
      </c>
      <c r="C5292" s="5" t="s">
        <v>27</v>
      </c>
      <c r="D5292" s="5" t="s">
        <v>305</v>
      </c>
      <c r="E5292" s="5">
        <v>10</v>
      </c>
      <c r="F5292" s="5" cm="1">
        <f t="array" ref="F5292">_xlfn.XLOOKUP(SALES!$D5292,TRIM(Table5[PRODUCTS]),Table5[SELLING PRICE])</f>
        <v>10000</v>
      </c>
      <c r="G5292" s="5">
        <f t="shared" si="164"/>
        <v>100000</v>
      </c>
      <c r="H5292" s="6" t="str">
        <f t="shared" si="165"/>
        <v>Sept</v>
      </c>
      <c r="I5292" s="5">
        <f>YEAR(SALES!$A5292)</f>
        <v>2023</v>
      </c>
    </row>
    <row r="5293" spans="1:9" x14ac:dyDescent="0.35">
      <c r="A5293" s="7" t="s">
        <v>5321</v>
      </c>
      <c r="B5293" s="7" t="s">
        <v>5325</v>
      </c>
      <c r="C5293" s="7" t="s">
        <v>27</v>
      </c>
      <c r="D5293" s="7" t="s">
        <v>305</v>
      </c>
      <c r="E5293" s="7">
        <v>1</v>
      </c>
      <c r="F5293" s="7" cm="1">
        <f t="array" ref="F5293">_xlfn.XLOOKUP(SALES!$D5293,TRIM(Table5[PRODUCTS]),Table5[SELLING PRICE])</f>
        <v>10000</v>
      </c>
      <c r="G5293" s="7">
        <f t="shared" si="164"/>
        <v>10000</v>
      </c>
      <c r="H5293" s="6" t="str">
        <f t="shared" si="165"/>
        <v>Oct</v>
      </c>
      <c r="I5293" s="5">
        <f>YEAR(SALES!$A5293)</f>
        <v>2023</v>
      </c>
    </row>
    <row r="5294" spans="1:9" x14ac:dyDescent="0.35">
      <c r="A5294" s="5" t="s">
        <v>5316</v>
      </c>
      <c r="B5294" s="5" t="s">
        <v>5317</v>
      </c>
      <c r="C5294" s="5" t="s">
        <v>27</v>
      </c>
      <c r="D5294" s="5" t="s">
        <v>305</v>
      </c>
      <c r="E5294" s="5">
        <v>3</v>
      </c>
      <c r="F5294" s="5" cm="1">
        <f t="array" ref="F5294">_xlfn.XLOOKUP(SALES!$D5294,TRIM(Table5[PRODUCTS]),Table5[SELLING PRICE])</f>
        <v>10000</v>
      </c>
      <c r="G5294" s="5">
        <f t="shared" si="164"/>
        <v>30000</v>
      </c>
      <c r="H5294" s="6" t="str">
        <f t="shared" si="165"/>
        <v>Oct</v>
      </c>
      <c r="I5294" s="5">
        <f>YEAR(SALES!$A5294)</f>
        <v>2023</v>
      </c>
    </row>
    <row r="5295" spans="1:9" x14ac:dyDescent="0.35">
      <c r="A5295" s="7" t="s">
        <v>5236</v>
      </c>
      <c r="B5295" s="7" t="s">
        <v>5243</v>
      </c>
      <c r="C5295" s="7" t="s">
        <v>27</v>
      </c>
      <c r="D5295" s="7" t="s">
        <v>305</v>
      </c>
      <c r="E5295" s="7">
        <v>12</v>
      </c>
      <c r="F5295" s="7" cm="1">
        <f t="array" ref="F5295">_xlfn.XLOOKUP(SALES!$D5295,TRIM(Table5[PRODUCTS]),Table5[SELLING PRICE])</f>
        <v>10000</v>
      </c>
      <c r="G5295" s="7">
        <f t="shared" si="164"/>
        <v>120000</v>
      </c>
      <c r="H5295" s="6" t="str">
        <f t="shared" si="165"/>
        <v>Oct</v>
      </c>
      <c r="I5295" s="7">
        <f>YEAR(SALES!$A5295)</f>
        <v>2023</v>
      </c>
    </row>
    <row r="5296" spans="1:9" x14ac:dyDescent="0.35">
      <c r="A5296" s="5" t="s">
        <v>5172</v>
      </c>
      <c r="B5296" s="5" t="s">
        <v>5171</v>
      </c>
      <c r="C5296" s="5" t="s">
        <v>27</v>
      </c>
      <c r="D5296" s="5" t="s">
        <v>305</v>
      </c>
      <c r="E5296" s="5">
        <v>9</v>
      </c>
      <c r="F5296" s="5" cm="1">
        <f t="array" ref="F5296">_xlfn.XLOOKUP(SALES!$D5296,TRIM(Table5[PRODUCTS]),Table5[SELLING PRICE])</f>
        <v>10000</v>
      </c>
      <c r="G5296" s="5">
        <f t="shared" si="164"/>
        <v>90000</v>
      </c>
      <c r="H5296" s="6" t="str">
        <f t="shared" si="165"/>
        <v>Oct</v>
      </c>
      <c r="I5296" s="5">
        <f>YEAR(SALES!$A5296)</f>
        <v>2023</v>
      </c>
    </row>
    <row r="5297" spans="1:9" x14ac:dyDescent="0.35">
      <c r="A5297" s="7" t="s">
        <v>5083</v>
      </c>
      <c r="B5297" s="7" t="s">
        <v>5088</v>
      </c>
      <c r="C5297" s="7" t="s">
        <v>27</v>
      </c>
      <c r="D5297" s="7" t="s">
        <v>305</v>
      </c>
      <c r="E5297" s="7">
        <v>8</v>
      </c>
      <c r="F5297" s="7" cm="1">
        <f t="array" ref="F5297">_xlfn.XLOOKUP(SALES!$D5297,TRIM(Table5[PRODUCTS]),Table5[SELLING PRICE])</f>
        <v>10000</v>
      </c>
      <c r="G5297" s="7">
        <f t="shared" si="164"/>
        <v>80000</v>
      </c>
      <c r="H5297" s="6" t="str">
        <f t="shared" si="165"/>
        <v>Nov</v>
      </c>
      <c r="I5297" s="5">
        <f>YEAR(SALES!$A5297)</f>
        <v>2023</v>
      </c>
    </row>
    <row r="5298" spans="1:9" x14ac:dyDescent="0.35">
      <c r="A5298" s="5" t="s">
        <v>5031</v>
      </c>
      <c r="B5298" s="5" t="s">
        <v>5033</v>
      </c>
      <c r="C5298" s="5" t="s">
        <v>27</v>
      </c>
      <c r="D5298" s="5" t="s">
        <v>305</v>
      </c>
      <c r="E5298" s="5">
        <v>13</v>
      </c>
      <c r="F5298" s="5" cm="1">
        <f t="array" ref="F5298">_xlfn.XLOOKUP(SALES!$D5298,TRIM(Table5[PRODUCTS]),Table5[SELLING PRICE])</f>
        <v>10000</v>
      </c>
      <c r="G5298" s="5">
        <f t="shared" si="164"/>
        <v>130000</v>
      </c>
      <c r="H5298" s="6" t="str">
        <f t="shared" si="165"/>
        <v>Nov</v>
      </c>
      <c r="I5298" s="5">
        <f>YEAR(SALES!$A5298)</f>
        <v>2023</v>
      </c>
    </row>
    <row r="5299" spans="1:9" x14ac:dyDescent="0.35">
      <c r="A5299" s="7" t="s">
        <v>4985</v>
      </c>
      <c r="B5299" s="7" t="s">
        <v>4988</v>
      </c>
      <c r="C5299" s="7" t="s">
        <v>27</v>
      </c>
      <c r="D5299" s="7" t="s">
        <v>305</v>
      </c>
      <c r="E5299" s="7">
        <v>1</v>
      </c>
      <c r="F5299" s="7" cm="1">
        <f t="array" ref="F5299">_xlfn.XLOOKUP(SALES!$D5299,TRIM(Table5[PRODUCTS]),Table5[SELLING PRICE])</f>
        <v>10000</v>
      </c>
      <c r="G5299" s="7">
        <f t="shared" si="164"/>
        <v>10000</v>
      </c>
      <c r="H5299" s="6" t="str">
        <f t="shared" si="165"/>
        <v>Nov</v>
      </c>
      <c r="I5299" s="5">
        <f>YEAR(SALES!$A5299)</f>
        <v>2023</v>
      </c>
    </row>
    <row r="5300" spans="1:9" x14ac:dyDescent="0.35">
      <c r="A5300" s="5" t="s">
        <v>4985</v>
      </c>
      <c r="B5300" s="5" t="s">
        <v>4986</v>
      </c>
      <c r="C5300" s="5" t="s">
        <v>27</v>
      </c>
      <c r="D5300" s="5" t="s">
        <v>305</v>
      </c>
      <c r="E5300" s="5">
        <v>5</v>
      </c>
      <c r="F5300" s="5" cm="1">
        <f t="array" ref="F5300">_xlfn.XLOOKUP(SALES!$D5300,TRIM(Table5[PRODUCTS]),Table5[SELLING PRICE])</f>
        <v>10000</v>
      </c>
      <c r="G5300" s="5">
        <f t="shared" si="164"/>
        <v>50000</v>
      </c>
      <c r="H5300" s="6" t="str">
        <f t="shared" si="165"/>
        <v>Nov</v>
      </c>
      <c r="I5300" s="5">
        <f>YEAR(SALES!$A5300)</f>
        <v>2023</v>
      </c>
    </row>
    <row r="5301" spans="1:9" x14ac:dyDescent="0.35">
      <c r="A5301" s="7" t="s">
        <v>4973</v>
      </c>
      <c r="B5301" s="7" t="s">
        <v>4976</v>
      </c>
      <c r="C5301" s="7" t="s">
        <v>27</v>
      </c>
      <c r="D5301" s="7" t="s">
        <v>305</v>
      </c>
      <c r="E5301" s="7">
        <v>12</v>
      </c>
      <c r="F5301" s="7" cm="1">
        <f t="array" ref="F5301">_xlfn.XLOOKUP(SALES!$D5301,TRIM(Table5[PRODUCTS]),Table5[SELLING PRICE])</f>
        <v>10000</v>
      </c>
      <c r="G5301" s="7">
        <f t="shared" si="164"/>
        <v>120000</v>
      </c>
      <c r="H5301" s="6" t="str">
        <f t="shared" si="165"/>
        <v>Nov</v>
      </c>
      <c r="I5301" s="7">
        <f>YEAR(SALES!$A5301)</f>
        <v>2023</v>
      </c>
    </row>
    <row r="5302" spans="1:9" x14ac:dyDescent="0.35">
      <c r="A5302" s="5" t="s">
        <v>4932</v>
      </c>
      <c r="B5302" s="5" t="s">
        <v>4931</v>
      </c>
      <c r="C5302" s="5" t="s">
        <v>27</v>
      </c>
      <c r="D5302" s="5" t="s">
        <v>305</v>
      </c>
      <c r="E5302" s="5">
        <v>7</v>
      </c>
      <c r="F5302" s="5" cm="1">
        <f t="array" ref="F5302">_xlfn.XLOOKUP(SALES!$D5302,TRIM(Table5[PRODUCTS]),Table5[SELLING PRICE])</f>
        <v>10000</v>
      </c>
      <c r="G5302" s="5">
        <f t="shared" si="164"/>
        <v>70000</v>
      </c>
      <c r="H5302" s="6" t="str">
        <f t="shared" si="165"/>
        <v>Dec</v>
      </c>
      <c r="I5302" s="5">
        <f>YEAR(SALES!$A5302)</f>
        <v>2023</v>
      </c>
    </row>
    <row r="5303" spans="1:9" x14ac:dyDescent="0.35">
      <c r="A5303" s="7" t="s">
        <v>4925</v>
      </c>
      <c r="B5303" s="7" t="s">
        <v>4926</v>
      </c>
      <c r="C5303" s="7" t="s">
        <v>27</v>
      </c>
      <c r="D5303" s="7" t="s">
        <v>305</v>
      </c>
      <c r="E5303" s="7">
        <v>2</v>
      </c>
      <c r="F5303" s="7" cm="1">
        <f t="array" ref="F5303">_xlfn.XLOOKUP(SALES!$D5303,TRIM(Table5[PRODUCTS]),Table5[SELLING PRICE])</f>
        <v>10000</v>
      </c>
      <c r="G5303" s="7">
        <f t="shared" si="164"/>
        <v>20000</v>
      </c>
      <c r="H5303" s="6" t="str">
        <f t="shared" si="165"/>
        <v>Dec</v>
      </c>
      <c r="I5303" s="5">
        <f>YEAR(SALES!$A5303)</f>
        <v>2023</v>
      </c>
    </row>
    <row r="5304" spans="1:9" x14ac:dyDescent="0.35">
      <c r="A5304" s="5" t="s">
        <v>4919</v>
      </c>
      <c r="B5304" s="5" t="s">
        <v>4922</v>
      </c>
      <c r="C5304" s="5" t="s">
        <v>27</v>
      </c>
      <c r="D5304" s="5" t="s">
        <v>305</v>
      </c>
      <c r="E5304" s="5">
        <v>8</v>
      </c>
      <c r="F5304" s="5" cm="1">
        <f t="array" ref="F5304">_xlfn.XLOOKUP(SALES!$D5304,TRIM(Table5[PRODUCTS]),Table5[SELLING PRICE])</f>
        <v>10000</v>
      </c>
      <c r="G5304" s="5">
        <f t="shared" si="164"/>
        <v>80000</v>
      </c>
      <c r="H5304" s="6" t="str">
        <f t="shared" si="165"/>
        <v>Dec</v>
      </c>
      <c r="I5304" s="5">
        <f>YEAR(SALES!$A5304)</f>
        <v>2023</v>
      </c>
    </row>
    <row r="5305" spans="1:9" x14ac:dyDescent="0.35">
      <c r="A5305" s="7" t="s">
        <v>4892</v>
      </c>
      <c r="B5305" s="7" t="s">
        <v>4894</v>
      </c>
      <c r="C5305" s="7" t="s">
        <v>27</v>
      </c>
      <c r="D5305" s="7" t="s">
        <v>305</v>
      </c>
      <c r="E5305" s="7">
        <v>2</v>
      </c>
      <c r="F5305" s="7" cm="1">
        <f t="array" ref="F5305">_xlfn.XLOOKUP(SALES!$D5305,TRIM(Table5[PRODUCTS]),Table5[SELLING PRICE])</f>
        <v>10000</v>
      </c>
      <c r="G5305" s="7">
        <f t="shared" si="164"/>
        <v>20000</v>
      </c>
      <c r="H5305" s="6" t="str">
        <f t="shared" si="165"/>
        <v>Dec</v>
      </c>
      <c r="I5305" s="5">
        <f>YEAR(SALES!$A5305)</f>
        <v>2023</v>
      </c>
    </row>
    <row r="5306" spans="1:9" x14ac:dyDescent="0.35">
      <c r="A5306" s="5" t="s">
        <v>4836</v>
      </c>
      <c r="B5306" s="5" t="s">
        <v>4838</v>
      </c>
      <c r="C5306" s="5" t="s">
        <v>27</v>
      </c>
      <c r="D5306" s="5" t="s">
        <v>305</v>
      </c>
      <c r="E5306" s="5">
        <v>2</v>
      </c>
      <c r="F5306" s="5" cm="1">
        <f t="array" ref="F5306">_xlfn.XLOOKUP(SALES!$D5306,TRIM(Table5[PRODUCTS]),Table5[SELLING PRICE])</f>
        <v>10000</v>
      </c>
      <c r="G5306" s="5">
        <f t="shared" si="164"/>
        <v>20000</v>
      </c>
      <c r="H5306" s="6" t="str">
        <f t="shared" si="165"/>
        <v>Dec</v>
      </c>
      <c r="I5306" s="5">
        <f>YEAR(SALES!$A5306)</f>
        <v>2023</v>
      </c>
    </row>
    <row r="5307" spans="1:9" x14ac:dyDescent="0.35">
      <c r="A5307" s="7" t="s">
        <v>4820</v>
      </c>
      <c r="B5307" s="7" t="s">
        <v>4819</v>
      </c>
      <c r="C5307" s="7" t="s">
        <v>27</v>
      </c>
      <c r="D5307" s="7" t="s">
        <v>305</v>
      </c>
      <c r="E5307" s="7">
        <v>13</v>
      </c>
      <c r="F5307" s="7" cm="1">
        <f t="array" ref="F5307">_xlfn.XLOOKUP(SALES!$D5307,TRIM(Table5[PRODUCTS]),Table5[SELLING PRICE])</f>
        <v>10000</v>
      </c>
      <c r="G5307" s="7">
        <f t="shared" si="164"/>
        <v>130000</v>
      </c>
      <c r="H5307" s="6" t="str">
        <f t="shared" si="165"/>
        <v>Dec</v>
      </c>
      <c r="I5307" s="7">
        <f>YEAR(SALES!$A5307)</f>
        <v>2023</v>
      </c>
    </row>
    <row r="5308" spans="1:9" x14ac:dyDescent="0.35">
      <c r="A5308" s="5" t="s">
        <v>4789</v>
      </c>
      <c r="B5308" s="5" t="s">
        <v>4795</v>
      </c>
      <c r="C5308" s="5" t="s">
        <v>27</v>
      </c>
      <c r="D5308" s="5" t="s">
        <v>305</v>
      </c>
      <c r="E5308" s="5">
        <v>4</v>
      </c>
      <c r="F5308" s="5" cm="1">
        <f t="array" ref="F5308">_xlfn.XLOOKUP(SALES!$D5308,TRIM(Table5[PRODUCTS]),Table5[SELLING PRICE])</f>
        <v>10000</v>
      </c>
      <c r="G5308" s="5">
        <f t="shared" si="164"/>
        <v>40000</v>
      </c>
      <c r="H5308" s="6" t="str">
        <f t="shared" si="165"/>
        <v>Dec</v>
      </c>
      <c r="I5308" s="5">
        <f>YEAR(SALES!$A5308)</f>
        <v>2023</v>
      </c>
    </row>
    <row r="5309" spans="1:9" x14ac:dyDescent="0.35">
      <c r="A5309" s="7" t="s">
        <v>4645</v>
      </c>
      <c r="B5309" s="7" t="s">
        <v>4644</v>
      </c>
      <c r="C5309" s="7" t="s">
        <v>27</v>
      </c>
      <c r="D5309" s="7" t="s">
        <v>305</v>
      </c>
      <c r="E5309" s="7">
        <v>15</v>
      </c>
      <c r="F5309" s="7" cm="1">
        <f t="array" ref="F5309">_xlfn.XLOOKUP(SALES!$D5309,TRIM(Table5[PRODUCTS]),Table5[SELLING PRICE])</f>
        <v>10000</v>
      </c>
      <c r="G5309" s="7">
        <f t="shared" si="164"/>
        <v>150000</v>
      </c>
      <c r="H5309" s="6" t="str">
        <f t="shared" si="165"/>
        <v>Jan</v>
      </c>
      <c r="I5309" s="5">
        <f>YEAR(SALES!$A5309)</f>
        <v>2024</v>
      </c>
    </row>
    <row r="5310" spans="1:9" x14ac:dyDescent="0.35">
      <c r="A5310" s="5" t="s">
        <v>4606</v>
      </c>
      <c r="B5310" s="5" t="s">
        <v>4609</v>
      </c>
      <c r="C5310" s="5" t="s">
        <v>27</v>
      </c>
      <c r="D5310" s="5" t="s">
        <v>305</v>
      </c>
      <c r="E5310" s="5">
        <v>11</v>
      </c>
      <c r="F5310" s="5" cm="1">
        <f t="array" ref="F5310">_xlfn.XLOOKUP(SALES!$D5310,TRIM(Table5[PRODUCTS]),Table5[SELLING PRICE])</f>
        <v>10000</v>
      </c>
      <c r="G5310" s="5">
        <f t="shared" si="164"/>
        <v>110000</v>
      </c>
      <c r="H5310" s="6" t="str">
        <f t="shared" si="165"/>
        <v>Jan</v>
      </c>
      <c r="I5310" s="5">
        <f>YEAR(SALES!$A5310)</f>
        <v>2024</v>
      </c>
    </row>
    <row r="5311" spans="1:9" x14ac:dyDescent="0.35">
      <c r="A5311" s="7" t="s">
        <v>4555</v>
      </c>
      <c r="B5311" s="7" t="s">
        <v>4557</v>
      </c>
      <c r="C5311" s="7" t="s">
        <v>27</v>
      </c>
      <c r="D5311" s="7" t="s">
        <v>305</v>
      </c>
      <c r="E5311" s="7">
        <v>1</v>
      </c>
      <c r="F5311" s="7" cm="1">
        <f t="array" ref="F5311">_xlfn.XLOOKUP(SALES!$D5311,TRIM(Table5[PRODUCTS]),Table5[SELLING PRICE])</f>
        <v>10000</v>
      </c>
      <c r="G5311" s="7">
        <f t="shared" si="164"/>
        <v>10000</v>
      </c>
      <c r="H5311" s="6" t="str">
        <f t="shared" si="165"/>
        <v>Feb</v>
      </c>
      <c r="I5311" s="5">
        <f>YEAR(SALES!$A5311)</f>
        <v>2024</v>
      </c>
    </row>
    <row r="5312" spans="1:9" x14ac:dyDescent="0.35">
      <c r="A5312" s="5" t="s">
        <v>4466</v>
      </c>
      <c r="B5312" s="5" t="s">
        <v>4470</v>
      </c>
      <c r="C5312" s="5" t="s">
        <v>27</v>
      </c>
      <c r="D5312" s="5" t="s">
        <v>305</v>
      </c>
      <c r="E5312" s="5">
        <v>14</v>
      </c>
      <c r="F5312" s="5" cm="1">
        <f t="array" ref="F5312">_xlfn.XLOOKUP(SALES!$D5312,TRIM(Table5[PRODUCTS]),Table5[SELLING PRICE])</f>
        <v>10000</v>
      </c>
      <c r="G5312" s="5">
        <f t="shared" si="164"/>
        <v>140000</v>
      </c>
      <c r="H5312" s="6" t="str">
        <f t="shared" si="165"/>
        <v>Feb</v>
      </c>
      <c r="I5312" s="5">
        <f>YEAR(SALES!$A5312)</f>
        <v>2024</v>
      </c>
    </row>
    <row r="5313" spans="1:9" x14ac:dyDescent="0.35">
      <c r="A5313" s="7" t="s">
        <v>4416</v>
      </c>
      <c r="B5313" s="7" t="s">
        <v>4419</v>
      </c>
      <c r="C5313" s="7" t="s">
        <v>27</v>
      </c>
      <c r="D5313" s="7" t="s">
        <v>305</v>
      </c>
      <c r="E5313" s="7">
        <v>11</v>
      </c>
      <c r="F5313" s="7" cm="1">
        <f t="array" ref="F5313">_xlfn.XLOOKUP(SALES!$D5313,TRIM(Table5[PRODUCTS]),Table5[SELLING PRICE])</f>
        <v>10000</v>
      </c>
      <c r="G5313" s="7">
        <f t="shared" si="164"/>
        <v>110000</v>
      </c>
      <c r="H5313" s="6" t="str">
        <f t="shared" si="165"/>
        <v>Feb</v>
      </c>
      <c r="I5313" s="7">
        <f>YEAR(SALES!$A5313)</f>
        <v>2024</v>
      </c>
    </row>
    <row r="5314" spans="1:9" x14ac:dyDescent="0.35">
      <c r="A5314" s="5" t="s">
        <v>4367</v>
      </c>
      <c r="B5314" s="5" t="s">
        <v>4371</v>
      </c>
      <c r="C5314" s="5" t="s">
        <v>27</v>
      </c>
      <c r="D5314" s="5" t="s">
        <v>305</v>
      </c>
      <c r="E5314" s="5">
        <v>14</v>
      </c>
      <c r="F5314" s="5" cm="1">
        <f t="array" ref="F5314">_xlfn.XLOOKUP(SALES!$D5314,TRIM(Table5[PRODUCTS]),Table5[SELLING PRICE])</f>
        <v>10000</v>
      </c>
      <c r="G5314" s="5">
        <f t="shared" ref="G5314:G5377" si="166">PRODUCT(E5314:F5314)</f>
        <v>140000</v>
      </c>
      <c r="H5314" s="6" t="str">
        <f t="shared" ref="H5314:H5377" si="167">TEXT(A5314, "mmm")</f>
        <v>Mar</v>
      </c>
      <c r="I5314" s="5">
        <f>YEAR(SALES!$A5314)</f>
        <v>2024</v>
      </c>
    </row>
    <row r="5315" spans="1:9" x14ac:dyDescent="0.35">
      <c r="A5315" s="7" t="s">
        <v>4367</v>
      </c>
      <c r="B5315" s="7" t="s">
        <v>4369</v>
      </c>
      <c r="C5315" s="7" t="s">
        <v>27</v>
      </c>
      <c r="D5315" s="7" t="s">
        <v>305</v>
      </c>
      <c r="E5315" s="7">
        <v>8</v>
      </c>
      <c r="F5315" s="7" cm="1">
        <f t="array" ref="F5315">_xlfn.XLOOKUP(SALES!$D5315,TRIM(Table5[PRODUCTS]),Table5[SELLING PRICE])</f>
        <v>10000</v>
      </c>
      <c r="G5315" s="7">
        <f t="shared" si="166"/>
        <v>80000</v>
      </c>
      <c r="H5315" s="6" t="str">
        <f t="shared" si="167"/>
        <v>Mar</v>
      </c>
      <c r="I5315" s="5">
        <f>YEAR(SALES!$A5315)</f>
        <v>2024</v>
      </c>
    </row>
    <row r="5316" spans="1:9" x14ac:dyDescent="0.35">
      <c r="A5316" s="5" t="s">
        <v>4338</v>
      </c>
      <c r="B5316" s="5" t="s">
        <v>4342</v>
      </c>
      <c r="C5316" s="5" t="s">
        <v>27</v>
      </c>
      <c r="D5316" s="5" t="s">
        <v>305</v>
      </c>
      <c r="E5316" s="5">
        <v>1</v>
      </c>
      <c r="F5316" s="5" cm="1">
        <f t="array" ref="F5316">_xlfn.XLOOKUP(SALES!$D5316,TRIM(Table5[PRODUCTS]),Table5[SELLING PRICE])</f>
        <v>10000</v>
      </c>
      <c r="G5316" s="5">
        <f t="shared" si="166"/>
        <v>10000</v>
      </c>
      <c r="H5316" s="6" t="str">
        <f t="shared" si="167"/>
        <v>Mar</v>
      </c>
      <c r="I5316" s="5">
        <f>YEAR(SALES!$A5316)</f>
        <v>2024</v>
      </c>
    </row>
    <row r="5317" spans="1:9" x14ac:dyDescent="0.35">
      <c r="A5317" s="7" t="s">
        <v>4291</v>
      </c>
      <c r="B5317" s="7" t="s">
        <v>4290</v>
      </c>
      <c r="C5317" s="7" t="s">
        <v>27</v>
      </c>
      <c r="D5317" s="7" t="s">
        <v>305</v>
      </c>
      <c r="E5317" s="7">
        <v>13</v>
      </c>
      <c r="F5317" s="7" cm="1">
        <f t="array" ref="F5317">_xlfn.XLOOKUP(SALES!$D5317,TRIM(Table5[PRODUCTS]),Table5[SELLING PRICE])</f>
        <v>10000</v>
      </c>
      <c r="G5317" s="7">
        <f t="shared" si="166"/>
        <v>130000</v>
      </c>
      <c r="H5317" s="6" t="str">
        <f t="shared" si="167"/>
        <v>Mar</v>
      </c>
      <c r="I5317" s="5">
        <f>YEAR(SALES!$A5317)</f>
        <v>2024</v>
      </c>
    </row>
    <row r="5318" spans="1:9" x14ac:dyDescent="0.35">
      <c r="A5318" s="5" t="s">
        <v>4286</v>
      </c>
      <c r="B5318" s="5" t="s">
        <v>4285</v>
      </c>
      <c r="C5318" s="5" t="s">
        <v>27</v>
      </c>
      <c r="D5318" s="5" t="s">
        <v>305</v>
      </c>
      <c r="E5318" s="5">
        <v>9</v>
      </c>
      <c r="F5318" s="5" cm="1">
        <f t="array" ref="F5318">_xlfn.XLOOKUP(SALES!$D5318,TRIM(Table5[PRODUCTS]),Table5[SELLING PRICE])</f>
        <v>10000</v>
      </c>
      <c r="G5318" s="5">
        <f t="shared" si="166"/>
        <v>90000</v>
      </c>
      <c r="H5318" s="6" t="str">
        <f t="shared" si="167"/>
        <v>Mar</v>
      </c>
      <c r="I5318" s="5">
        <f>YEAR(SALES!$A5318)</f>
        <v>2024</v>
      </c>
    </row>
    <row r="5319" spans="1:9" x14ac:dyDescent="0.35">
      <c r="A5319" s="7" t="s">
        <v>4281</v>
      </c>
      <c r="B5319" s="7" t="s">
        <v>4284</v>
      </c>
      <c r="C5319" s="7" t="s">
        <v>27</v>
      </c>
      <c r="D5319" s="7" t="s">
        <v>305</v>
      </c>
      <c r="E5319" s="7">
        <v>5</v>
      </c>
      <c r="F5319" s="7" cm="1">
        <f t="array" ref="F5319">_xlfn.XLOOKUP(SALES!$D5319,TRIM(Table5[PRODUCTS]),Table5[SELLING PRICE])</f>
        <v>10000</v>
      </c>
      <c r="G5319" s="7">
        <f t="shared" si="166"/>
        <v>50000</v>
      </c>
      <c r="H5319" s="6" t="str">
        <f t="shared" si="167"/>
        <v>Mar</v>
      </c>
      <c r="I5319" s="7">
        <f>YEAR(SALES!$A5319)</f>
        <v>2024</v>
      </c>
    </row>
    <row r="5320" spans="1:9" x14ac:dyDescent="0.35">
      <c r="A5320" s="5" t="s">
        <v>4249</v>
      </c>
      <c r="B5320" s="5" t="s">
        <v>4253</v>
      </c>
      <c r="C5320" s="5" t="s">
        <v>27</v>
      </c>
      <c r="D5320" s="5" t="s">
        <v>305</v>
      </c>
      <c r="E5320" s="5">
        <v>11</v>
      </c>
      <c r="F5320" s="5" cm="1">
        <f t="array" ref="F5320">_xlfn.XLOOKUP(SALES!$D5320,TRIM(Table5[PRODUCTS]),Table5[SELLING PRICE])</f>
        <v>10000</v>
      </c>
      <c r="G5320" s="5">
        <f t="shared" si="166"/>
        <v>110000</v>
      </c>
      <c r="H5320" s="6" t="str">
        <f t="shared" si="167"/>
        <v>Mar</v>
      </c>
      <c r="I5320" s="5">
        <f>YEAR(SALES!$A5320)</f>
        <v>2024</v>
      </c>
    </row>
    <row r="5321" spans="1:9" x14ac:dyDescent="0.35">
      <c r="A5321" s="7" t="s">
        <v>4165</v>
      </c>
      <c r="B5321" s="7" t="s">
        <v>4169</v>
      </c>
      <c r="C5321" s="7" t="s">
        <v>27</v>
      </c>
      <c r="D5321" s="7" t="s">
        <v>305</v>
      </c>
      <c r="E5321" s="7">
        <v>3</v>
      </c>
      <c r="F5321" s="7" cm="1">
        <f t="array" ref="F5321">_xlfn.XLOOKUP(SALES!$D5321,TRIM(Table5[PRODUCTS]),Table5[SELLING PRICE])</f>
        <v>10000</v>
      </c>
      <c r="G5321" s="7">
        <f t="shared" si="166"/>
        <v>30000</v>
      </c>
      <c r="H5321" s="6" t="str">
        <f t="shared" si="167"/>
        <v>Apr</v>
      </c>
      <c r="I5321" s="5">
        <f>YEAR(SALES!$A5321)</f>
        <v>2024</v>
      </c>
    </row>
    <row r="5322" spans="1:9" x14ac:dyDescent="0.35">
      <c r="A5322" s="5" t="s">
        <v>4107</v>
      </c>
      <c r="B5322" s="5" t="s">
        <v>4106</v>
      </c>
      <c r="C5322" s="5" t="s">
        <v>27</v>
      </c>
      <c r="D5322" s="5" t="s">
        <v>305</v>
      </c>
      <c r="E5322" s="5">
        <v>4</v>
      </c>
      <c r="F5322" s="5" cm="1">
        <f t="array" ref="F5322">_xlfn.XLOOKUP(SALES!$D5322,TRIM(Table5[PRODUCTS]),Table5[SELLING PRICE])</f>
        <v>10000</v>
      </c>
      <c r="G5322" s="5">
        <f t="shared" si="166"/>
        <v>40000</v>
      </c>
      <c r="H5322" s="6" t="str">
        <f t="shared" si="167"/>
        <v>Apr</v>
      </c>
      <c r="I5322" s="5">
        <f>YEAR(SALES!$A5322)</f>
        <v>2024</v>
      </c>
    </row>
    <row r="5323" spans="1:9" x14ac:dyDescent="0.35">
      <c r="A5323" s="7" t="s">
        <v>4088</v>
      </c>
      <c r="B5323" s="7" t="s">
        <v>4090</v>
      </c>
      <c r="C5323" s="7" t="s">
        <v>27</v>
      </c>
      <c r="D5323" s="7" t="s">
        <v>305</v>
      </c>
      <c r="E5323" s="7">
        <v>7</v>
      </c>
      <c r="F5323" s="7" cm="1">
        <f t="array" ref="F5323">_xlfn.XLOOKUP(SALES!$D5323,TRIM(Table5[PRODUCTS]),Table5[SELLING PRICE])</f>
        <v>10000</v>
      </c>
      <c r="G5323" s="7">
        <f t="shared" si="166"/>
        <v>70000</v>
      </c>
      <c r="H5323" s="6" t="str">
        <f t="shared" si="167"/>
        <v>Apr</v>
      </c>
      <c r="I5323" s="5">
        <f>YEAR(SALES!$A5323)</f>
        <v>2024</v>
      </c>
    </row>
    <row r="5324" spans="1:9" x14ac:dyDescent="0.35">
      <c r="A5324" s="5" t="s">
        <v>4081</v>
      </c>
      <c r="B5324" s="5" t="s">
        <v>4080</v>
      </c>
      <c r="C5324" s="5" t="s">
        <v>27</v>
      </c>
      <c r="D5324" s="5" t="s">
        <v>305</v>
      </c>
      <c r="E5324" s="5">
        <v>2</v>
      </c>
      <c r="F5324" s="5" cm="1">
        <f t="array" ref="F5324">_xlfn.XLOOKUP(SALES!$D5324,TRIM(Table5[PRODUCTS]),Table5[SELLING PRICE])</f>
        <v>10000</v>
      </c>
      <c r="G5324" s="5">
        <f t="shared" si="166"/>
        <v>20000</v>
      </c>
      <c r="H5324" s="6" t="str">
        <f t="shared" si="167"/>
        <v>Apr</v>
      </c>
      <c r="I5324" s="5">
        <f>YEAR(SALES!$A5324)</f>
        <v>2024</v>
      </c>
    </row>
    <row r="5325" spans="1:9" x14ac:dyDescent="0.35">
      <c r="A5325" s="7" t="s">
        <v>3996</v>
      </c>
      <c r="B5325" s="7" t="s">
        <v>3997</v>
      </c>
      <c r="C5325" s="7" t="s">
        <v>27</v>
      </c>
      <c r="D5325" s="7" t="s">
        <v>305</v>
      </c>
      <c r="E5325" s="7">
        <v>13</v>
      </c>
      <c r="F5325" s="7" cm="1">
        <f t="array" ref="F5325">_xlfn.XLOOKUP(SALES!$D5325,TRIM(Table5[PRODUCTS]),Table5[SELLING PRICE])</f>
        <v>10000</v>
      </c>
      <c r="G5325" s="7">
        <f t="shared" si="166"/>
        <v>130000</v>
      </c>
      <c r="H5325" s="6" t="str">
        <f t="shared" si="167"/>
        <v>Apr</v>
      </c>
      <c r="I5325" s="7">
        <f>YEAR(SALES!$A5325)</f>
        <v>2024</v>
      </c>
    </row>
    <row r="5326" spans="1:9" x14ac:dyDescent="0.35">
      <c r="A5326" s="5" t="s">
        <v>3925</v>
      </c>
      <c r="B5326" s="5" t="s">
        <v>3933</v>
      </c>
      <c r="C5326" s="5" t="s">
        <v>27</v>
      </c>
      <c r="D5326" s="5" t="s">
        <v>305</v>
      </c>
      <c r="E5326" s="5">
        <v>6</v>
      </c>
      <c r="F5326" s="5" cm="1">
        <f t="array" ref="F5326">_xlfn.XLOOKUP(SALES!$D5326,TRIM(Table5[PRODUCTS]),Table5[SELLING PRICE])</f>
        <v>10000</v>
      </c>
      <c r="G5326" s="5">
        <f t="shared" si="166"/>
        <v>60000</v>
      </c>
      <c r="H5326" s="6" t="str">
        <f t="shared" si="167"/>
        <v>May</v>
      </c>
      <c r="I5326" s="5">
        <f>YEAR(SALES!$A5326)</f>
        <v>2024</v>
      </c>
    </row>
    <row r="5327" spans="1:9" x14ac:dyDescent="0.35">
      <c r="A5327" s="7" t="s">
        <v>3847</v>
      </c>
      <c r="B5327" s="7" t="s">
        <v>3852</v>
      </c>
      <c r="C5327" s="7" t="s">
        <v>27</v>
      </c>
      <c r="D5327" s="7" t="s">
        <v>305</v>
      </c>
      <c r="E5327" s="7">
        <v>8</v>
      </c>
      <c r="F5327" s="7" cm="1">
        <f t="array" ref="F5327">_xlfn.XLOOKUP(SALES!$D5327,TRIM(Table5[PRODUCTS]),Table5[SELLING PRICE])</f>
        <v>10000</v>
      </c>
      <c r="G5327" s="7">
        <f t="shared" si="166"/>
        <v>80000</v>
      </c>
      <c r="H5327" s="6" t="str">
        <f t="shared" si="167"/>
        <v>May</v>
      </c>
      <c r="I5327" s="5">
        <f>YEAR(SALES!$A5327)</f>
        <v>2024</v>
      </c>
    </row>
    <row r="5328" spans="1:9" x14ac:dyDescent="0.35">
      <c r="A5328" s="5" t="s">
        <v>3842</v>
      </c>
      <c r="B5328" s="5" t="s">
        <v>3843</v>
      </c>
      <c r="C5328" s="5" t="s">
        <v>27</v>
      </c>
      <c r="D5328" s="5" t="s">
        <v>305</v>
      </c>
      <c r="E5328" s="5">
        <v>1</v>
      </c>
      <c r="F5328" s="5" cm="1">
        <f t="array" ref="F5328">_xlfn.XLOOKUP(SALES!$D5328,TRIM(Table5[PRODUCTS]),Table5[SELLING PRICE])</f>
        <v>10000</v>
      </c>
      <c r="G5328" s="5">
        <f t="shared" si="166"/>
        <v>10000</v>
      </c>
      <c r="H5328" s="6" t="str">
        <f t="shared" si="167"/>
        <v>May</v>
      </c>
      <c r="I5328" s="5">
        <f>YEAR(SALES!$A5328)</f>
        <v>2024</v>
      </c>
    </row>
    <row r="5329" spans="1:9" x14ac:dyDescent="0.35">
      <c r="A5329" s="7" t="s">
        <v>3820</v>
      </c>
      <c r="B5329" s="7" t="s">
        <v>3819</v>
      </c>
      <c r="C5329" s="7" t="s">
        <v>27</v>
      </c>
      <c r="D5329" s="7" t="s">
        <v>305</v>
      </c>
      <c r="E5329" s="7">
        <v>14</v>
      </c>
      <c r="F5329" s="7" cm="1">
        <f t="array" ref="F5329">_xlfn.XLOOKUP(SALES!$D5329,TRIM(Table5[PRODUCTS]),Table5[SELLING PRICE])</f>
        <v>10000</v>
      </c>
      <c r="G5329" s="7">
        <f t="shared" si="166"/>
        <v>140000</v>
      </c>
      <c r="H5329" s="6" t="str">
        <f t="shared" si="167"/>
        <v>May</v>
      </c>
      <c r="I5329" s="5">
        <f>YEAR(SALES!$A5329)</f>
        <v>2024</v>
      </c>
    </row>
    <row r="5330" spans="1:9" x14ac:dyDescent="0.35">
      <c r="A5330" s="5" t="s">
        <v>3788</v>
      </c>
      <c r="B5330" s="5" t="s">
        <v>3790</v>
      </c>
      <c r="C5330" s="5" t="s">
        <v>27</v>
      </c>
      <c r="D5330" s="5" t="s">
        <v>305</v>
      </c>
      <c r="E5330" s="5">
        <v>15</v>
      </c>
      <c r="F5330" s="5" cm="1">
        <f t="array" ref="F5330">_xlfn.XLOOKUP(SALES!$D5330,TRIM(Table5[PRODUCTS]),Table5[SELLING PRICE])</f>
        <v>10000</v>
      </c>
      <c r="G5330" s="5">
        <f t="shared" si="166"/>
        <v>150000</v>
      </c>
      <c r="H5330" s="6" t="str">
        <f t="shared" si="167"/>
        <v>May</v>
      </c>
      <c r="I5330" s="5">
        <f>YEAR(SALES!$A5330)</f>
        <v>2024</v>
      </c>
    </row>
    <row r="5331" spans="1:9" x14ac:dyDescent="0.35">
      <c r="A5331" s="7" t="s">
        <v>3692</v>
      </c>
      <c r="B5331" s="7" t="s">
        <v>3695</v>
      </c>
      <c r="C5331" s="7" t="s">
        <v>27</v>
      </c>
      <c r="D5331" s="7" t="s">
        <v>305</v>
      </c>
      <c r="E5331" s="7">
        <v>2</v>
      </c>
      <c r="F5331" s="7" cm="1">
        <f t="array" ref="F5331">_xlfn.XLOOKUP(SALES!$D5331,TRIM(Table5[PRODUCTS]),Table5[SELLING PRICE])</f>
        <v>10000</v>
      </c>
      <c r="G5331" s="7">
        <f t="shared" si="166"/>
        <v>20000</v>
      </c>
      <c r="H5331" s="6" t="str">
        <f t="shared" si="167"/>
        <v>Jun</v>
      </c>
      <c r="I5331" s="7">
        <f>YEAR(SALES!$A5331)</f>
        <v>2024</v>
      </c>
    </row>
    <row r="5332" spans="1:9" x14ac:dyDescent="0.35">
      <c r="A5332" s="5" t="s">
        <v>3667</v>
      </c>
      <c r="B5332" s="5" t="s">
        <v>3668</v>
      </c>
      <c r="C5332" s="5" t="s">
        <v>27</v>
      </c>
      <c r="D5332" s="5" t="s">
        <v>305</v>
      </c>
      <c r="E5332" s="5">
        <v>13</v>
      </c>
      <c r="F5332" s="5" cm="1">
        <f t="array" ref="F5332">_xlfn.XLOOKUP(SALES!$D5332,TRIM(Table5[PRODUCTS]),Table5[SELLING PRICE])</f>
        <v>10000</v>
      </c>
      <c r="G5332" s="5">
        <f t="shared" si="166"/>
        <v>130000</v>
      </c>
      <c r="H5332" s="6" t="str">
        <f t="shared" si="167"/>
        <v>Jun</v>
      </c>
      <c r="I5332" s="5">
        <f>YEAR(SALES!$A5332)</f>
        <v>2024</v>
      </c>
    </row>
    <row r="5333" spans="1:9" x14ac:dyDescent="0.35">
      <c r="A5333" s="7" t="s">
        <v>3594</v>
      </c>
      <c r="B5333" s="7" t="s">
        <v>3598</v>
      </c>
      <c r="C5333" s="7" t="s">
        <v>27</v>
      </c>
      <c r="D5333" s="7" t="s">
        <v>305</v>
      </c>
      <c r="E5333" s="7">
        <v>13</v>
      </c>
      <c r="F5333" s="7" cm="1">
        <f t="array" ref="F5333">_xlfn.XLOOKUP(SALES!$D5333,TRIM(Table5[PRODUCTS]),Table5[SELLING PRICE])</f>
        <v>10000</v>
      </c>
      <c r="G5333" s="7">
        <f t="shared" si="166"/>
        <v>130000</v>
      </c>
      <c r="H5333" s="6" t="str">
        <f t="shared" si="167"/>
        <v>Jul</v>
      </c>
      <c r="I5333" s="5">
        <f>YEAR(SALES!$A5333)</f>
        <v>2024</v>
      </c>
    </row>
    <row r="5334" spans="1:9" x14ac:dyDescent="0.35">
      <c r="A5334" s="5" t="s">
        <v>3583</v>
      </c>
      <c r="B5334" s="5" t="s">
        <v>3582</v>
      </c>
      <c r="C5334" s="5" t="s">
        <v>27</v>
      </c>
      <c r="D5334" s="5" t="s">
        <v>305</v>
      </c>
      <c r="E5334" s="5">
        <v>8</v>
      </c>
      <c r="F5334" s="5" cm="1">
        <f t="array" ref="F5334">_xlfn.XLOOKUP(SALES!$D5334,TRIM(Table5[PRODUCTS]),Table5[SELLING PRICE])</f>
        <v>10000</v>
      </c>
      <c r="G5334" s="5">
        <f t="shared" si="166"/>
        <v>80000</v>
      </c>
      <c r="H5334" s="6" t="str">
        <f t="shared" si="167"/>
        <v>Jul</v>
      </c>
      <c r="I5334" s="5">
        <f>YEAR(SALES!$A5334)</f>
        <v>2024</v>
      </c>
    </row>
    <row r="5335" spans="1:9" x14ac:dyDescent="0.35">
      <c r="A5335" s="7" t="s">
        <v>3574</v>
      </c>
      <c r="B5335" s="7" t="s">
        <v>3580</v>
      </c>
      <c r="C5335" s="7" t="s">
        <v>27</v>
      </c>
      <c r="D5335" s="7" t="s">
        <v>305</v>
      </c>
      <c r="E5335" s="7">
        <v>10</v>
      </c>
      <c r="F5335" s="7" cm="1">
        <f t="array" ref="F5335">_xlfn.XLOOKUP(SALES!$D5335,TRIM(Table5[PRODUCTS]),Table5[SELLING PRICE])</f>
        <v>10000</v>
      </c>
      <c r="G5335" s="7">
        <f t="shared" si="166"/>
        <v>100000</v>
      </c>
      <c r="H5335" s="6" t="str">
        <f t="shared" si="167"/>
        <v>Jul</v>
      </c>
      <c r="I5335" s="5">
        <f>YEAR(SALES!$A5335)</f>
        <v>2024</v>
      </c>
    </row>
    <row r="5336" spans="1:9" x14ac:dyDescent="0.35">
      <c r="A5336" s="5" t="s">
        <v>3574</v>
      </c>
      <c r="B5336" s="5" t="s">
        <v>3575</v>
      </c>
      <c r="C5336" s="5" t="s">
        <v>27</v>
      </c>
      <c r="D5336" s="5" t="s">
        <v>305</v>
      </c>
      <c r="E5336" s="5">
        <v>8</v>
      </c>
      <c r="F5336" s="5" cm="1">
        <f t="array" ref="F5336">_xlfn.XLOOKUP(SALES!$D5336,TRIM(Table5[PRODUCTS]),Table5[SELLING PRICE])</f>
        <v>10000</v>
      </c>
      <c r="G5336" s="5">
        <f t="shared" si="166"/>
        <v>80000</v>
      </c>
      <c r="H5336" s="6" t="str">
        <f t="shared" si="167"/>
        <v>Jul</v>
      </c>
      <c r="I5336" s="5">
        <f>YEAR(SALES!$A5336)</f>
        <v>2024</v>
      </c>
    </row>
    <row r="5337" spans="1:9" x14ac:dyDescent="0.35">
      <c r="A5337" s="7" t="s">
        <v>3521</v>
      </c>
      <c r="B5337" s="7" t="s">
        <v>3525</v>
      </c>
      <c r="C5337" s="7" t="s">
        <v>27</v>
      </c>
      <c r="D5337" s="7" t="s">
        <v>305</v>
      </c>
      <c r="E5337" s="7">
        <v>6</v>
      </c>
      <c r="F5337" s="7" cm="1">
        <f t="array" ref="F5337">_xlfn.XLOOKUP(SALES!$D5337,TRIM(Table5[PRODUCTS]),Table5[SELLING PRICE])</f>
        <v>10000</v>
      </c>
      <c r="G5337" s="7">
        <f t="shared" si="166"/>
        <v>60000</v>
      </c>
      <c r="H5337" s="6" t="str">
        <f t="shared" si="167"/>
        <v>Jul</v>
      </c>
      <c r="I5337" s="7">
        <f>YEAR(SALES!$A5337)</f>
        <v>2024</v>
      </c>
    </row>
    <row r="5338" spans="1:9" x14ac:dyDescent="0.35">
      <c r="A5338" s="5" t="s">
        <v>3521</v>
      </c>
      <c r="B5338" s="5" t="s">
        <v>3520</v>
      </c>
      <c r="C5338" s="5" t="s">
        <v>27</v>
      </c>
      <c r="D5338" s="5" t="s">
        <v>305</v>
      </c>
      <c r="E5338" s="5">
        <v>5</v>
      </c>
      <c r="F5338" s="5" cm="1">
        <f t="array" ref="F5338">_xlfn.XLOOKUP(SALES!$D5338,TRIM(Table5[PRODUCTS]),Table5[SELLING PRICE])</f>
        <v>10000</v>
      </c>
      <c r="G5338" s="5">
        <f t="shared" si="166"/>
        <v>50000</v>
      </c>
      <c r="H5338" s="6" t="str">
        <f t="shared" si="167"/>
        <v>Jul</v>
      </c>
      <c r="I5338" s="5">
        <f>YEAR(SALES!$A5338)</f>
        <v>2024</v>
      </c>
    </row>
    <row r="5339" spans="1:9" x14ac:dyDescent="0.35">
      <c r="A5339" s="7" t="s">
        <v>3510</v>
      </c>
      <c r="B5339" s="7" t="s">
        <v>3511</v>
      </c>
      <c r="C5339" s="7" t="s">
        <v>27</v>
      </c>
      <c r="D5339" s="7" t="s">
        <v>305</v>
      </c>
      <c r="E5339" s="7">
        <v>1</v>
      </c>
      <c r="F5339" s="7" cm="1">
        <f t="array" ref="F5339">_xlfn.XLOOKUP(SALES!$D5339,TRIM(Table5[PRODUCTS]),Table5[SELLING PRICE])</f>
        <v>10000</v>
      </c>
      <c r="G5339" s="7">
        <f t="shared" si="166"/>
        <v>10000</v>
      </c>
      <c r="H5339" s="6" t="str">
        <f t="shared" si="167"/>
        <v>Jul</v>
      </c>
      <c r="I5339" s="5">
        <f>YEAR(SALES!$A5339)</f>
        <v>2024</v>
      </c>
    </row>
    <row r="5340" spans="1:9" x14ac:dyDescent="0.35">
      <c r="A5340" s="5" t="s">
        <v>3490</v>
      </c>
      <c r="B5340" s="5" t="s">
        <v>3493</v>
      </c>
      <c r="C5340" s="5" t="s">
        <v>27</v>
      </c>
      <c r="D5340" s="5" t="s">
        <v>305</v>
      </c>
      <c r="E5340" s="5">
        <v>8</v>
      </c>
      <c r="F5340" s="5" cm="1">
        <f t="array" ref="F5340">_xlfn.XLOOKUP(SALES!$D5340,TRIM(Table5[PRODUCTS]),Table5[SELLING PRICE])</f>
        <v>10000</v>
      </c>
      <c r="G5340" s="5">
        <f t="shared" si="166"/>
        <v>80000</v>
      </c>
      <c r="H5340" s="6" t="str">
        <f t="shared" si="167"/>
        <v>Jul</v>
      </c>
      <c r="I5340" s="5">
        <f>YEAR(SALES!$A5340)</f>
        <v>2024</v>
      </c>
    </row>
    <row r="5341" spans="1:9" x14ac:dyDescent="0.35">
      <c r="A5341" s="7" t="s">
        <v>3490</v>
      </c>
      <c r="B5341" s="7" t="s">
        <v>3489</v>
      </c>
      <c r="C5341" s="7" t="s">
        <v>27</v>
      </c>
      <c r="D5341" s="7" t="s">
        <v>305</v>
      </c>
      <c r="E5341" s="7">
        <v>10</v>
      </c>
      <c r="F5341" s="7" cm="1">
        <f t="array" ref="F5341">_xlfn.XLOOKUP(SALES!$D5341,TRIM(Table5[PRODUCTS]),Table5[SELLING PRICE])</f>
        <v>10000</v>
      </c>
      <c r="G5341" s="7">
        <f t="shared" si="166"/>
        <v>100000</v>
      </c>
      <c r="H5341" s="6" t="str">
        <f t="shared" si="167"/>
        <v>Jul</v>
      </c>
      <c r="I5341" s="5">
        <f>YEAR(SALES!$A5341)</f>
        <v>2024</v>
      </c>
    </row>
    <row r="5342" spans="1:9" x14ac:dyDescent="0.35">
      <c r="A5342" s="5" t="s">
        <v>3400</v>
      </c>
      <c r="B5342" s="5" t="s">
        <v>3401</v>
      </c>
      <c r="C5342" s="5" t="s">
        <v>27</v>
      </c>
      <c r="D5342" s="5" t="s">
        <v>305</v>
      </c>
      <c r="E5342" s="5">
        <v>12</v>
      </c>
      <c r="F5342" s="5" cm="1">
        <f t="array" ref="F5342">_xlfn.XLOOKUP(SALES!$D5342,TRIM(Table5[PRODUCTS]),Table5[SELLING PRICE])</f>
        <v>10000</v>
      </c>
      <c r="G5342" s="5">
        <f t="shared" si="166"/>
        <v>120000</v>
      </c>
      <c r="H5342" s="6" t="str">
        <f t="shared" si="167"/>
        <v>Jul</v>
      </c>
      <c r="I5342" s="5">
        <f>YEAR(SALES!$A5342)</f>
        <v>2024</v>
      </c>
    </row>
    <row r="5343" spans="1:9" x14ac:dyDescent="0.35">
      <c r="A5343" s="7" t="s">
        <v>3375</v>
      </c>
      <c r="B5343" s="7" t="s">
        <v>3381</v>
      </c>
      <c r="C5343" s="7" t="s">
        <v>27</v>
      </c>
      <c r="D5343" s="7" t="s">
        <v>305</v>
      </c>
      <c r="E5343" s="7">
        <v>7</v>
      </c>
      <c r="F5343" s="7" cm="1">
        <f t="array" ref="F5343">_xlfn.XLOOKUP(SALES!$D5343,TRIM(Table5[PRODUCTS]),Table5[SELLING PRICE])</f>
        <v>10000</v>
      </c>
      <c r="G5343" s="7">
        <f t="shared" si="166"/>
        <v>70000</v>
      </c>
      <c r="H5343" s="6" t="str">
        <f t="shared" si="167"/>
        <v>Aug</v>
      </c>
      <c r="I5343" s="7">
        <f>YEAR(SALES!$A5343)</f>
        <v>2024</v>
      </c>
    </row>
    <row r="5344" spans="1:9" x14ac:dyDescent="0.35">
      <c r="A5344" s="5" t="s">
        <v>3361</v>
      </c>
      <c r="B5344" s="5" t="s">
        <v>3367</v>
      </c>
      <c r="C5344" s="5" t="s">
        <v>27</v>
      </c>
      <c r="D5344" s="5" t="s">
        <v>305</v>
      </c>
      <c r="E5344" s="5">
        <v>13</v>
      </c>
      <c r="F5344" s="5" cm="1">
        <f t="array" ref="F5344">_xlfn.XLOOKUP(SALES!$D5344,TRIM(Table5[PRODUCTS]),Table5[SELLING PRICE])</f>
        <v>10000</v>
      </c>
      <c r="G5344" s="5">
        <f t="shared" si="166"/>
        <v>130000</v>
      </c>
      <c r="H5344" s="6" t="str">
        <f t="shared" si="167"/>
        <v>Aug</v>
      </c>
      <c r="I5344" s="5">
        <f>YEAR(SALES!$A5344)</f>
        <v>2024</v>
      </c>
    </row>
    <row r="5345" spans="1:9" x14ac:dyDescent="0.35">
      <c r="A5345" s="7" t="s">
        <v>3338</v>
      </c>
      <c r="B5345" s="7" t="s">
        <v>3342</v>
      </c>
      <c r="C5345" s="7" t="s">
        <v>27</v>
      </c>
      <c r="D5345" s="7" t="s">
        <v>305</v>
      </c>
      <c r="E5345" s="7">
        <v>3</v>
      </c>
      <c r="F5345" s="7" cm="1">
        <f t="array" ref="F5345">_xlfn.XLOOKUP(SALES!$D5345,TRIM(Table5[PRODUCTS]),Table5[SELLING PRICE])</f>
        <v>10000</v>
      </c>
      <c r="G5345" s="7">
        <f t="shared" si="166"/>
        <v>30000</v>
      </c>
      <c r="H5345" s="6" t="str">
        <f t="shared" si="167"/>
        <v>Aug</v>
      </c>
      <c r="I5345" s="5">
        <f>YEAR(SALES!$A5345)</f>
        <v>2024</v>
      </c>
    </row>
    <row r="5346" spans="1:9" x14ac:dyDescent="0.35">
      <c r="A5346" s="5" t="s">
        <v>3126</v>
      </c>
      <c r="B5346" s="5" t="s">
        <v>3129</v>
      </c>
      <c r="C5346" s="5" t="s">
        <v>27</v>
      </c>
      <c r="D5346" s="5" t="s">
        <v>305</v>
      </c>
      <c r="E5346" s="5">
        <v>9</v>
      </c>
      <c r="F5346" s="5" cm="1">
        <f t="array" ref="F5346">_xlfn.XLOOKUP(SALES!$D5346,TRIM(Table5[PRODUCTS]),Table5[SELLING PRICE])</f>
        <v>10000</v>
      </c>
      <c r="G5346" s="5">
        <f t="shared" si="166"/>
        <v>90000</v>
      </c>
      <c r="H5346" s="6" t="str">
        <f t="shared" si="167"/>
        <v>Sept</v>
      </c>
      <c r="I5346" s="5">
        <f>YEAR(SALES!$A5346)</f>
        <v>2024</v>
      </c>
    </row>
    <row r="5347" spans="1:9" x14ac:dyDescent="0.35">
      <c r="A5347" s="7" t="s">
        <v>3113</v>
      </c>
      <c r="B5347" s="7" t="s">
        <v>3118</v>
      </c>
      <c r="C5347" s="7" t="s">
        <v>27</v>
      </c>
      <c r="D5347" s="7" t="s">
        <v>305</v>
      </c>
      <c r="E5347" s="7">
        <v>10</v>
      </c>
      <c r="F5347" s="7" cm="1">
        <f t="array" ref="F5347">_xlfn.XLOOKUP(SALES!$D5347,TRIM(Table5[PRODUCTS]),Table5[SELLING PRICE])</f>
        <v>10000</v>
      </c>
      <c r="G5347" s="7">
        <f t="shared" si="166"/>
        <v>100000</v>
      </c>
      <c r="H5347" s="6" t="str">
        <f t="shared" si="167"/>
        <v>Sept</v>
      </c>
      <c r="I5347" s="5">
        <f>YEAR(SALES!$A5347)</f>
        <v>2024</v>
      </c>
    </row>
    <row r="5348" spans="1:9" x14ac:dyDescent="0.35">
      <c r="A5348" s="5" t="s">
        <v>3056</v>
      </c>
      <c r="B5348" s="5" t="s">
        <v>3058</v>
      </c>
      <c r="C5348" s="5" t="s">
        <v>27</v>
      </c>
      <c r="D5348" s="5" t="s">
        <v>305</v>
      </c>
      <c r="E5348" s="5">
        <v>14</v>
      </c>
      <c r="F5348" s="5" cm="1">
        <f t="array" ref="F5348">_xlfn.XLOOKUP(SALES!$D5348,TRIM(Table5[PRODUCTS]),Table5[SELLING PRICE])</f>
        <v>10000</v>
      </c>
      <c r="G5348" s="5">
        <f t="shared" si="166"/>
        <v>140000</v>
      </c>
      <c r="H5348" s="6" t="str">
        <f t="shared" si="167"/>
        <v>Sept</v>
      </c>
      <c r="I5348" s="5">
        <f>YEAR(SALES!$A5348)</f>
        <v>2024</v>
      </c>
    </row>
    <row r="5349" spans="1:9" x14ac:dyDescent="0.35">
      <c r="A5349" s="7" t="s">
        <v>3043</v>
      </c>
      <c r="B5349" s="7" t="s">
        <v>3047</v>
      </c>
      <c r="C5349" s="7" t="s">
        <v>27</v>
      </c>
      <c r="D5349" s="7" t="s">
        <v>305</v>
      </c>
      <c r="E5349" s="7">
        <v>1</v>
      </c>
      <c r="F5349" s="7" cm="1">
        <f t="array" ref="F5349">_xlfn.XLOOKUP(SALES!$D5349,TRIM(Table5[PRODUCTS]),Table5[SELLING PRICE])</f>
        <v>10000</v>
      </c>
      <c r="G5349" s="7">
        <f t="shared" si="166"/>
        <v>10000</v>
      </c>
      <c r="H5349" s="6" t="str">
        <f t="shared" si="167"/>
        <v>Sept</v>
      </c>
      <c r="I5349" s="7">
        <f>YEAR(SALES!$A5349)</f>
        <v>2024</v>
      </c>
    </row>
    <row r="5350" spans="1:9" x14ac:dyDescent="0.35">
      <c r="A5350" s="5" t="s">
        <v>3016</v>
      </c>
      <c r="B5350" s="5" t="s">
        <v>3019</v>
      </c>
      <c r="C5350" s="5" t="s">
        <v>27</v>
      </c>
      <c r="D5350" s="5" t="s">
        <v>305</v>
      </c>
      <c r="E5350" s="5">
        <v>9</v>
      </c>
      <c r="F5350" s="5" cm="1">
        <f t="array" ref="F5350">_xlfn.XLOOKUP(SALES!$D5350,TRIM(Table5[PRODUCTS]),Table5[SELLING PRICE])</f>
        <v>10000</v>
      </c>
      <c r="G5350" s="5">
        <f t="shared" si="166"/>
        <v>90000</v>
      </c>
      <c r="H5350" s="6" t="str">
        <f t="shared" si="167"/>
        <v>Oct</v>
      </c>
      <c r="I5350" s="5">
        <f>YEAR(SALES!$A5350)</f>
        <v>2024</v>
      </c>
    </row>
    <row r="5351" spans="1:9" x14ac:dyDescent="0.35">
      <c r="A5351" s="7" t="s">
        <v>3016</v>
      </c>
      <c r="B5351" s="7" t="s">
        <v>3017</v>
      </c>
      <c r="C5351" s="7" t="s">
        <v>27</v>
      </c>
      <c r="D5351" s="7" t="s">
        <v>305</v>
      </c>
      <c r="E5351" s="7">
        <v>7</v>
      </c>
      <c r="F5351" s="7" cm="1">
        <f t="array" ref="F5351">_xlfn.XLOOKUP(SALES!$D5351,TRIM(Table5[PRODUCTS]),Table5[SELLING PRICE])</f>
        <v>10000</v>
      </c>
      <c r="G5351" s="7">
        <f t="shared" si="166"/>
        <v>70000</v>
      </c>
      <c r="H5351" s="6" t="str">
        <f t="shared" si="167"/>
        <v>Oct</v>
      </c>
      <c r="I5351" s="5">
        <f>YEAR(SALES!$A5351)</f>
        <v>2024</v>
      </c>
    </row>
    <row r="5352" spans="1:9" x14ac:dyDescent="0.35">
      <c r="A5352" s="5" t="s">
        <v>2951</v>
      </c>
      <c r="B5352" s="5" t="s">
        <v>2957</v>
      </c>
      <c r="C5352" s="5" t="s">
        <v>27</v>
      </c>
      <c r="D5352" s="5" t="s">
        <v>305</v>
      </c>
      <c r="E5352" s="5">
        <v>10</v>
      </c>
      <c r="F5352" s="5" cm="1">
        <f t="array" ref="F5352">_xlfn.XLOOKUP(SALES!$D5352,TRIM(Table5[PRODUCTS]),Table5[SELLING PRICE])</f>
        <v>10000</v>
      </c>
      <c r="G5352" s="5">
        <f t="shared" si="166"/>
        <v>100000</v>
      </c>
      <c r="H5352" s="6" t="str">
        <f t="shared" si="167"/>
        <v>Oct</v>
      </c>
      <c r="I5352" s="5">
        <f>YEAR(SALES!$A5352)</f>
        <v>2024</v>
      </c>
    </row>
    <row r="5353" spans="1:9" x14ac:dyDescent="0.35">
      <c r="A5353" s="7" t="s">
        <v>2799</v>
      </c>
      <c r="B5353" s="7" t="s">
        <v>2804</v>
      </c>
      <c r="C5353" s="7" t="s">
        <v>27</v>
      </c>
      <c r="D5353" s="7" t="s">
        <v>305</v>
      </c>
      <c r="E5353" s="7">
        <v>7</v>
      </c>
      <c r="F5353" s="7" cm="1">
        <f t="array" ref="F5353">_xlfn.XLOOKUP(SALES!$D5353,TRIM(Table5[PRODUCTS]),Table5[SELLING PRICE])</f>
        <v>10000</v>
      </c>
      <c r="G5353" s="7">
        <f t="shared" si="166"/>
        <v>70000</v>
      </c>
      <c r="H5353" s="6" t="str">
        <f t="shared" si="167"/>
        <v>Nov</v>
      </c>
      <c r="I5353" s="5">
        <f>YEAR(SALES!$A5353)</f>
        <v>2024</v>
      </c>
    </row>
    <row r="5354" spans="1:9" x14ac:dyDescent="0.35">
      <c r="A5354" s="5" t="s">
        <v>2661</v>
      </c>
      <c r="B5354" s="5" t="s">
        <v>2660</v>
      </c>
      <c r="C5354" s="5" t="s">
        <v>27</v>
      </c>
      <c r="D5354" s="5" t="s">
        <v>305</v>
      </c>
      <c r="E5354" s="5">
        <v>12</v>
      </c>
      <c r="F5354" s="5" cm="1">
        <f t="array" ref="F5354">_xlfn.XLOOKUP(SALES!$D5354,TRIM(Table5[PRODUCTS]),Table5[SELLING PRICE])</f>
        <v>10000</v>
      </c>
      <c r="G5354" s="5">
        <f t="shared" si="166"/>
        <v>120000</v>
      </c>
      <c r="H5354" s="6" t="str">
        <f t="shared" si="167"/>
        <v>Nov</v>
      </c>
      <c r="I5354" s="5">
        <f>YEAR(SALES!$A5354)</f>
        <v>2024</v>
      </c>
    </row>
    <row r="5355" spans="1:9" x14ac:dyDescent="0.35">
      <c r="A5355" s="7" t="s">
        <v>2641</v>
      </c>
      <c r="B5355" s="7" t="s">
        <v>2642</v>
      </c>
      <c r="C5355" s="7" t="s">
        <v>27</v>
      </c>
      <c r="D5355" s="7" t="s">
        <v>305</v>
      </c>
      <c r="E5355" s="7">
        <v>10</v>
      </c>
      <c r="F5355" s="7" cm="1">
        <f t="array" ref="F5355">_xlfn.XLOOKUP(SALES!$D5355,TRIM(Table5[PRODUCTS]),Table5[SELLING PRICE])</f>
        <v>10000</v>
      </c>
      <c r="G5355" s="7">
        <f t="shared" si="166"/>
        <v>100000</v>
      </c>
      <c r="H5355" s="6" t="str">
        <f t="shared" si="167"/>
        <v>Nov</v>
      </c>
      <c r="I5355" s="7">
        <f>YEAR(SALES!$A5355)</f>
        <v>2024</v>
      </c>
    </row>
    <row r="5356" spans="1:9" x14ac:dyDescent="0.35">
      <c r="A5356" s="5" t="s">
        <v>2605</v>
      </c>
      <c r="B5356" s="5" t="s">
        <v>2604</v>
      </c>
      <c r="C5356" s="5" t="s">
        <v>27</v>
      </c>
      <c r="D5356" s="5" t="s">
        <v>305</v>
      </c>
      <c r="E5356" s="5">
        <v>9</v>
      </c>
      <c r="F5356" s="5" cm="1">
        <f t="array" ref="F5356">_xlfn.XLOOKUP(SALES!$D5356,TRIM(Table5[PRODUCTS]),Table5[SELLING PRICE])</f>
        <v>10000</v>
      </c>
      <c r="G5356" s="5">
        <f t="shared" si="166"/>
        <v>90000</v>
      </c>
      <c r="H5356" s="6" t="str">
        <f t="shared" si="167"/>
        <v>Dec</v>
      </c>
      <c r="I5356" s="5">
        <f>YEAR(SALES!$A5356)</f>
        <v>2024</v>
      </c>
    </row>
    <row r="5357" spans="1:9" x14ac:dyDescent="0.35">
      <c r="A5357" s="7" t="s">
        <v>2583</v>
      </c>
      <c r="B5357" s="7" t="s">
        <v>2582</v>
      </c>
      <c r="C5357" s="7" t="s">
        <v>27</v>
      </c>
      <c r="D5357" s="7" t="s">
        <v>305</v>
      </c>
      <c r="E5357" s="7">
        <v>9</v>
      </c>
      <c r="F5357" s="7" cm="1">
        <f t="array" ref="F5357">_xlfn.XLOOKUP(SALES!$D5357,TRIM(Table5[PRODUCTS]),Table5[SELLING PRICE])</f>
        <v>10000</v>
      </c>
      <c r="G5357" s="7">
        <f t="shared" si="166"/>
        <v>90000</v>
      </c>
      <c r="H5357" s="6" t="str">
        <f t="shared" si="167"/>
        <v>Dec</v>
      </c>
      <c r="I5357" s="5">
        <f>YEAR(SALES!$A5357)</f>
        <v>2024</v>
      </c>
    </row>
    <row r="5358" spans="1:9" x14ac:dyDescent="0.35">
      <c r="A5358" s="5" t="s">
        <v>2487</v>
      </c>
      <c r="B5358" s="5" t="s">
        <v>2489</v>
      </c>
      <c r="C5358" s="5" t="s">
        <v>27</v>
      </c>
      <c r="D5358" s="5" t="s">
        <v>305</v>
      </c>
      <c r="E5358" s="5">
        <v>13</v>
      </c>
      <c r="F5358" s="5" cm="1">
        <f t="array" ref="F5358">_xlfn.XLOOKUP(SALES!$D5358,TRIM(Table5[PRODUCTS]),Table5[SELLING PRICE])</f>
        <v>10000</v>
      </c>
      <c r="G5358" s="5">
        <f t="shared" si="166"/>
        <v>130000</v>
      </c>
      <c r="H5358" s="6" t="str">
        <f t="shared" si="167"/>
        <v>Dec</v>
      </c>
      <c r="I5358" s="5">
        <f>YEAR(SALES!$A5358)</f>
        <v>2024</v>
      </c>
    </row>
    <row r="5359" spans="1:9" x14ac:dyDescent="0.35">
      <c r="A5359" s="7" t="s">
        <v>2444</v>
      </c>
      <c r="B5359" s="7" t="s">
        <v>2449</v>
      </c>
      <c r="C5359" s="7" t="s">
        <v>27</v>
      </c>
      <c r="D5359" s="7" t="s">
        <v>305</v>
      </c>
      <c r="E5359" s="7">
        <v>10</v>
      </c>
      <c r="F5359" s="7" cm="1">
        <f t="array" ref="F5359">_xlfn.XLOOKUP(SALES!$D5359,TRIM(Table5[PRODUCTS]),Table5[SELLING PRICE])</f>
        <v>10000</v>
      </c>
      <c r="G5359" s="7">
        <f t="shared" si="166"/>
        <v>100000</v>
      </c>
      <c r="H5359" s="6" t="str">
        <f t="shared" si="167"/>
        <v>Dec</v>
      </c>
      <c r="I5359" s="5">
        <f>YEAR(SALES!$A5359)</f>
        <v>2024</v>
      </c>
    </row>
    <row r="5360" spans="1:9" x14ac:dyDescent="0.35">
      <c r="A5360" s="5" t="s">
        <v>2388</v>
      </c>
      <c r="B5360" s="5" t="s">
        <v>2387</v>
      </c>
      <c r="C5360" s="5" t="s">
        <v>27</v>
      </c>
      <c r="D5360" s="5" t="s">
        <v>305</v>
      </c>
      <c r="E5360" s="5">
        <v>1</v>
      </c>
      <c r="F5360" s="5" cm="1">
        <f t="array" ref="F5360">_xlfn.XLOOKUP(SALES!$D5360,TRIM(Table5[PRODUCTS]),Table5[SELLING PRICE])</f>
        <v>10000</v>
      </c>
      <c r="G5360" s="5">
        <f t="shared" si="166"/>
        <v>10000</v>
      </c>
      <c r="H5360" s="6" t="str">
        <f t="shared" si="167"/>
        <v>Jan</v>
      </c>
      <c r="I5360" s="5">
        <f>YEAR(SALES!$A5360)</f>
        <v>2025</v>
      </c>
    </row>
    <row r="5361" spans="1:9" x14ac:dyDescent="0.35">
      <c r="A5361" s="7" t="s">
        <v>2331</v>
      </c>
      <c r="B5361" s="7" t="s">
        <v>2330</v>
      </c>
      <c r="C5361" s="7" t="s">
        <v>27</v>
      </c>
      <c r="D5361" s="7" t="s">
        <v>305</v>
      </c>
      <c r="E5361" s="7">
        <v>5</v>
      </c>
      <c r="F5361" s="7" cm="1">
        <f t="array" ref="F5361">_xlfn.XLOOKUP(SALES!$D5361,TRIM(Table5[PRODUCTS]),Table5[SELLING PRICE])</f>
        <v>10000</v>
      </c>
      <c r="G5361" s="7">
        <f t="shared" si="166"/>
        <v>50000</v>
      </c>
      <c r="H5361" s="6" t="str">
        <f t="shared" si="167"/>
        <v>Jan</v>
      </c>
      <c r="I5361" s="7">
        <f>YEAR(SALES!$A5361)</f>
        <v>2025</v>
      </c>
    </row>
    <row r="5362" spans="1:9" x14ac:dyDescent="0.35">
      <c r="A5362" s="5" t="s">
        <v>2282</v>
      </c>
      <c r="B5362" s="5" t="s">
        <v>2281</v>
      </c>
      <c r="C5362" s="5" t="s">
        <v>27</v>
      </c>
      <c r="D5362" s="5" t="s">
        <v>305</v>
      </c>
      <c r="E5362" s="5">
        <v>8</v>
      </c>
      <c r="F5362" s="5" cm="1">
        <f t="array" ref="F5362">_xlfn.XLOOKUP(SALES!$D5362,TRIM(Table5[PRODUCTS]),Table5[SELLING PRICE])</f>
        <v>10000</v>
      </c>
      <c r="G5362" s="5">
        <f t="shared" si="166"/>
        <v>80000</v>
      </c>
      <c r="H5362" s="6" t="str">
        <f t="shared" si="167"/>
        <v>Jan</v>
      </c>
      <c r="I5362" s="5">
        <f>YEAR(SALES!$A5362)</f>
        <v>2025</v>
      </c>
    </row>
    <row r="5363" spans="1:9" x14ac:dyDescent="0.35">
      <c r="A5363" s="7" t="s">
        <v>2253</v>
      </c>
      <c r="B5363" s="7" t="s">
        <v>2258</v>
      </c>
      <c r="C5363" s="7" t="s">
        <v>27</v>
      </c>
      <c r="D5363" s="7" t="s">
        <v>305</v>
      </c>
      <c r="E5363" s="7">
        <v>4</v>
      </c>
      <c r="F5363" s="7" cm="1">
        <f t="array" ref="F5363">_xlfn.XLOOKUP(SALES!$D5363,TRIM(Table5[PRODUCTS]),Table5[SELLING PRICE])</f>
        <v>10000</v>
      </c>
      <c r="G5363" s="7">
        <f t="shared" si="166"/>
        <v>40000</v>
      </c>
      <c r="H5363" s="6" t="str">
        <f t="shared" si="167"/>
        <v>Jan</v>
      </c>
      <c r="I5363" s="5">
        <f>YEAR(SALES!$A5363)</f>
        <v>2025</v>
      </c>
    </row>
    <row r="5364" spans="1:9" x14ac:dyDescent="0.35">
      <c r="A5364" s="5" t="s">
        <v>2196</v>
      </c>
      <c r="B5364" s="5" t="s">
        <v>2199</v>
      </c>
      <c r="C5364" s="5" t="s">
        <v>27</v>
      </c>
      <c r="D5364" s="5" t="s">
        <v>305</v>
      </c>
      <c r="E5364" s="5">
        <v>14</v>
      </c>
      <c r="F5364" s="5" cm="1">
        <f t="array" ref="F5364">_xlfn.XLOOKUP(SALES!$D5364,TRIM(Table5[PRODUCTS]),Table5[SELLING PRICE])</f>
        <v>10000</v>
      </c>
      <c r="G5364" s="5">
        <f t="shared" si="166"/>
        <v>140000</v>
      </c>
      <c r="H5364" s="6" t="str">
        <f t="shared" si="167"/>
        <v>Feb</v>
      </c>
      <c r="I5364" s="5">
        <f>YEAR(SALES!$A5364)</f>
        <v>2025</v>
      </c>
    </row>
    <row r="5365" spans="1:9" x14ac:dyDescent="0.35">
      <c r="A5365" s="7" t="s">
        <v>2063</v>
      </c>
      <c r="B5365" s="7" t="s">
        <v>2064</v>
      </c>
      <c r="C5365" s="7" t="s">
        <v>27</v>
      </c>
      <c r="D5365" s="7" t="s">
        <v>305</v>
      </c>
      <c r="E5365" s="7">
        <v>12</v>
      </c>
      <c r="F5365" s="7" cm="1">
        <f t="array" ref="F5365">_xlfn.XLOOKUP(SALES!$D5365,TRIM(Table5[PRODUCTS]),Table5[SELLING PRICE])</f>
        <v>10000</v>
      </c>
      <c r="G5365" s="7">
        <f t="shared" si="166"/>
        <v>120000</v>
      </c>
      <c r="H5365" s="6" t="str">
        <f t="shared" si="167"/>
        <v>Feb</v>
      </c>
      <c r="I5365" s="5">
        <f>YEAR(SALES!$A5365)</f>
        <v>2025</v>
      </c>
    </row>
    <row r="5366" spans="1:9" x14ac:dyDescent="0.35">
      <c r="A5366" s="5" t="s">
        <v>2056</v>
      </c>
      <c r="B5366" s="5" t="s">
        <v>2057</v>
      </c>
      <c r="C5366" s="5" t="s">
        <v>27</v>
      </c>
      <c r="D5366" s="5" t="s">
        <v>305</v>
      </c>
      <c r="E5366" s="5">
        <v>13</v>
      </c>
      <c r="F5366" s="5" cm="1">
        <f t="array" ref="F5366">_xlfn.XLOOKUP(SALES!$D5366,TRIM(Table5[PRODUCTS]),Table5[SELLING PRICE])</f>
        <v>10000</v>
      </c>
      <c r="G5366" s="5">
        <f t="shared" si="166"/>
        <v>130000</v>
      </c>
      <c r="H5366" s="6" t="str">
        <f t="shared" si="167"/>
        <v>Feb</v>
      </c>
      <c r="I5366" s="5">
        <f>YEAR(SALES!$A5366)</f>
        <v>2025</v>
      </c>
    </row>
    <row r="5367" spans="1:9" x14ac:dyDescent="0.35">
      <c r="A5367" s="7" t="s">
        <v>2026</v>
      </c>
      <c r="B5367" s="7" t="s">
        <v>2029</v>
      </c>
      <c r="C5367" s="7" t="s">
        <v>27</v>
      </c>
      <c r="D5367" s="7" t="s">
        <v>305</v>
      </c>
      <c r="E5367" s="7">
        <v>13</v>
      </c>
      <c r="F5367" s="7" cm="1">
        <f t="array" ref="F5367">_xlfn.XLOOKUP(SALES!$D5367,TRIM(Table5[PRODUCTS]),Table5[SELLING PRICE])</f>
        <v>10000</v>
      </c>
      <c r="G5367" s="7">
        <f t="shared" si="166"/>
        <v>130000</v>
      </c>
      <c r="H5367" s="6" t="str">
        <f t="shared" si="167"/>
        <v>Mar</v>
      </c>
      <c r="I5367" s="7">
        <f>YEAR(SALES!$A5367)</f>
        <v>2025</v>
      </c>
    </row>
    <row r="5368" spans="1:9" x14ac:dyDescent="0.35">
      <c r="A5368" s="5" t="s">
        <v>1994</v>
      </c>
      <c r="B5368" s="5" t="s">
        <v>1993</v>
      </c>
      <c r="C5368" s="5" t="s">
        <v>27</v>
      </c>
      <c r="D5368" s="5" t="s">
        <v>305</v>
      </c>
      <c r="E5368" s="5">
        <v>13</v>
      </c>
      <c r="F5368" s="5" cm="1">
        <f t="array" ref="F5368">_xlfn.XLOOKUP(SALES!$D5368,TRIM(Table5[PRODUCTS]),Table5[SELLING PRICE])</f>
        <v>10000</v>
      </c>
      <c r="G5368" s="5">
        <f t="shared" si="166"/>
        <v>130000</v>
      </c>
      <c r="H5368" s="6" t="str">
        <f t="shared" si="167"/>
        <v>Mar</v>
      </c>
      <c r="I5368" s="5">
        <f>YEAR(SALES!$A5368)</f>
        <v>2025</v>
      </c>
    </row>
    <row r="5369" spans="1:9" x14ac:dyDescent="0.35">
      <c r="A5369" s="7" t="s">
        <v>1988</v>
      </c>
      <c r="B5369" s="7" t="s">
        <v>1990</v>
      </c>
      <c r="C5369" s="7" t="s">
        <v>27</v>
      </c>
      <c r="D5369" s="7" t="s">
        <v>305</v>
      </c>
      <c r="E5369" s="7">
        <v>1</v>
      </c>
      <c r="F5369" s="7" cm="1">
        <f t="array" ref="F5369">_xlfn.XLOOKUP(SALES!$D5369,TRIM(Table5[PRODUCTS]),Table5[SELLING PRICE])</f>
        <v>10000</v>
      </c>
      <c r="G5369" s="7">
        <f t="shared" si="166"/>
        <v>10000</v>
      </c>
      <c r="H5369" s="6" t="str">
        <f t="shared" si="167"/>
        <v>Mar</v>
      </c>
      <c r="I5369" s="5">
        <f>YEAR(SALES!$A5369)</f>
        <v>2025</v>
      </c>
    </row>
    <row r="5370" spans="1:9" x14ac:dyDescent="0.35">
      <c r="A5370" s="5" t="s">
        <v>1932</v>
      </c>
      <c r="B5370" s="5" t="s">
        <v>1937</v>
      </c>
      <c r="C5370" s="5" t="s">
        <v>27</v>
      </c>
      <c r="D5370" s="5" t="s">
        <v>305</v>
      </c>
      <c r="E5370" s="5">
        <v>9</v>
      </c>
      <c r="F5370" s="5" cm="1">
        <f t="array" ref="F5370">_xlfn.XLOOKUP(SALES!$D5370,TRIM(Table5[PRODUCTS]),Table5[SELLING PRICE])</f>
        <v>10000</v>
      </c>
      <c r="G5370" s="5">
        <f t="shared" si="166"/>
        <v>90000</v>
      </c>
      <c r="H5370" s="6" t="str">
        <f t="shared" si="167"/>
        <v>Mar</v>
      </c>
      <c r="I5370" s="5">
        <f>YEAR(SALES!$A5370)</f>
        <v>2025</v>
      </c>
    </row>
    <row r="5371" spans="1:9" x14ac:dyDescent="0.35">
      <c r="A5371" s="7" t="s">
        <v>1912</v>
      </c>
      <c r="B5371" s="7" t="s">
        <v>1911</v>
      </c>
      <c r="C5371" s="7" t="s">
        <v>27</v>
      </c>
      <c r="D5371" s="7" t="s">
        <v>305</v>
      </c>
      <c r="E5371" s="7">
        <v>12</v>
      </c>
      <c r="F5371" s="7" cm="1">
        <f t="array" ref="F5371">_xlfn.XLOOKUP(SALES!$D5371,TRIM(Table5[PRODUCTS]),Table5[SELLING PRICE])</f>
        <v>10000</v>
      </c>
      <c r="G5371" s="7">
        <f t="shared" si="166"/>
        <v>120000</v>
      </c>
      <c r="H5371" s="6" t="str">
        <f t="shared" si="167"/>
        <v>Mar</v>
      </c>
      <c r="I5371" s="5">
        <f>YEAR(SALES!$A5371)</f>
        <v>2025</v>
      </c>
    </row>
    <row r="5372" spans="1:9" x14ac:dyDescent="0.35">
      <c r="A5372" s="5" t="s">
        <v>1838</v>
      </c>
      <c r="B5372" s="5" t="s">
        <v>1847</v>
      </c>
      <c r="C5372" s="5" t="s">
        <v>27</v>
      </c>
      <c r="D5372" s="5" t="s">
        <v>305</v>
      </c>
      <c r="E5372" s="5">
        <v>9</v>
      </c>
      <c r="F5372" s="5" cm="1">
        <f t="array" ref="F5372">_xlfn.XLOOKUP(SALES!$D5372,TRIM(Table5[PRODUCTS]),Table5[SELLING PRICE])</f>
        <v>10000</v>
      </c>
      <c r="G5372" s="5">
        <f t="shared" si="166"/>
        <v>90000</v>
      </c>
      <c r="H5372" s="6" t="str">
        <f t="shared" si="167"/>
        <v>Apr</v>
      </c>
      <c r="I5372" s="5">
        <f>YEAR(SALES!$A5372)</f>
        <v>2025</v>
      </c>
    </row>
    <row r="5373" spans="1:9" x14ac:dyDescent="0.35">
      <c r="A5373" s="7" t="s">
        <v>1838</v>
      </c>
      <c r="B5373" s="7" t="s">
        <v>1845</v>
      </c>
      <c r="C5373" s="7" t="s">
        <v>27</v>
      </c>
      <c r="D5373" s="7" t="s">
        <v>305</v>
      </c>
      <c r="E5373" s="7">
        <v>9</v>
      </c>
      <c r="F5373" s="7" cm="1">
        <f t="array" ref="F5373">_xlfn.XLOOKUP(SALES!$D5373,TRIM(Table5[PRODUCTS]),Table5[SELLING PRICE])</f>
        <v>10000</v>
      </c>
      <c r="G5373" s="7">
        <f t="shared" si="166"/>
        <v>90000</v>
      </c>
      <c r="H5373" s="6" t="str">
        <f t="shared" si="167"/>
        <v>Apr</v>
      </c>
      <c r="I5373" s="7">
        <f>YEAR(SALES!$A5373)</f>
        <v>2025</v>
      </c>
    </row>
    <row r="5374" spans="1:9" x14ac:dyDescent="0.35">
      <c r="A5374" s="5" t="s">
        <v>1838</v>
      </c>
      <c r="B5374" s="5" t="s">
        <v>1843</v>
      </c>
      <c r="C5374" s="5" t="s">
        <v>27</v>
      </c>
      <c r="D5374" s="5" t="s">
        <v>305</v>
      </c>
      <c r="E5374" s="5">
        <v>4</v>
      </c>
      <c r="F5374" s="5" cm="1">
        <f t="array" ref="F5374">_xlfn.XLOOKUP(SALES!$D5374,TRIM(Table5[PRODUCTS]),Table5[SELLING PRICE])</f>
        <v>10000</v>
      </c>
      <c r="G5374" s="5">
        <f t="shared" si="166"/>
        <v>40000</v>
      </c>
      <c r="H5374" s="6" t="str">
        <f t="shared" si="167"/>
        <v>Apr</v>
      </c>
      <c r="I5374" s="5">
        <f>YEAR(SALES!$A5374)</f>
        <v>2025</v>
      </c>
    </row>
    <row r="5375" spans="1:9" x14ac:dyDescent="0.35">
      <c r="A5375" s="7" t="s">
        <v>1826</v>
      </c>
      <c r="B5375" s="7" t="s">
        <v>1836</v>
      </c>
      <c r="C5375" s="7" t="s">
        <v>27</v>
      </c>
      <c r="D5375" s="7" t="s">
        <v>305</v>
      </c>
      <c r="E5375" s="7">
        <v>10</v>
      </c>
      <c r="F5375" s="7" cm="1">
        <f t="array" ref="F5375">_xlfn.XLOOKUP(SALES!$D5375,TRIM(Table5[PRODUCTS]),Table5[SELLING PRICE])</f>
        <v>10000</v>
      </c>
      <c r="G5375" s="7">
        <f t="shared" si="166"/>
        <v>100000</v>
      </c>
      <c r="H5375" s="6" t="str">
        <f t="shared" si="167"/>
        <v>Apr</v>
      </c>
      <c r="I5375" s="5">
        <f>YEAR(SALES!$A5375)</f>
        <v>2025</v>
      </c>
    </row>
    <row r="5376" spans="1:9" x14ac:dyDescent="0.35">
      <c r="A5376" s="5" t="s">
        <v>1726</v>
      </c>
      <c r="B5376" s="5" t="s">
        <v>1730</v>
      </c>
      <c r="C5376" s="5" t="s">
        <v>27</v>
      </c>
      <c r="D5376" s="5" t="s">
        <v>305</v>
      </c>
      <c r="E5376" s="5">
        <v>7</v>
      </c>
      <c r="F5376" s="5" cm="1">
        <f t="array" ref="F5376">_xlfn.XLOOKUP(SALES!$D5376,TRIM(Table5[PRODUCTS]),Table5[SELLING PRICE])</f>
        <v>10000</v>
      </c>
      <c r="G5376" s="5">
        <f t="shared" si="166"/>
        <v>70000</v>
      </c>
      <c r="H5376" s="6" t="str">
        <f t="shared" si="167"/>
        <v>Apr</v>
      </c>
      <c r="I5376" s="5">
        <f>YEAR(SALES!$A5376)</f>
        <v>2025</v>
      </c>
    </row>
    <row r="5377" spans="1:9" x14ac:dyDescent="0.35">
      <c r="A5377" s="7" t="s">
        <v>1644</v>
      </c>
      <c r="B5377" s="7" t="s">
        <v>1647</v>
      </c>
      <c r="C5377" s="7" t="s">
        <v>27</v>
      </c>
      <c r="D5377" s="7" t="s">
        <v>305</v>
      </c>
      <c r="E5377" s="7">
        <v>2</v>
      </c>
      <c r="F5377" s="7" cm="1">
        <f t="array" ref="F5377">_xlfn.XLOOKUP(SALES!$D5377,TRIM(Table5[PRODUCTS]),Table5[SELLING PRICE])</f>
        <v>10000</v>
      </c>
      <c r="G5377" s="7">
        <f t="shared" si="166"/>
        <v>20000</v>
      </c>
      <c r="H5377" s="6" t="str">
        <f t="shared" si="167"/>
        <v>Apr</v>
      </c>
      <c r="I5377" s="5">
        <f>YEAR(SALES!$A5377)</f>
        <v>2025</v>
      </c>
    </row>
    <row r="5378" spans="1:9" x14ac:dyDescent="0.35">
      <c r="A5378" s="5" t="s">
        <v>1598</v>
      </c>
      <c r="B5378" s="5" t="s">
        <v>1601</v>
      </c>
      <c r="C5378" s="5" t="s">
        <v>27</v>
      </c>
      <c r="D5378" s="5" t="s">
        <v>305</v>
      </c>
      <c r="E5378" s="5">
        <v>9</v>
      </c>
      <c r="F5378" s="5" cm="1">
        <f t="array" ref="F5378">_xlfn.XLOOKUP(SALES!$D5378,TRIM(Table5[PRODUCTS]),Table5[SELLING PRICE])</f>
        <v>10000</v>
      </c>
      <c r="G5378" s="5">
        <f t="shared" ref="G5378:G5441" si="168">PRODUCT(E5378:F5378)</f>
        <v>90000</v>
      </c>
      <c r="H5378" s="6" t="str">
        <f t="shared" ref="H5378:H5441" si="169">TEXT(A5378, "mmm")</f>
        <v>May</v>
      </c>
      <c r="I5378" s="5">
        <f>YEAR(SALES!$A5378)</f>
        <v>2025</v>
      </c>
    </row>
    <row r="5379" spans="1:9" x14ac:dyDescent="0.35">
      <c r="A5379" s="7" t="s">
        <v>1535</v>
      </c>
      <c r="B5379" s="7" t="s">
        <v>1538</v>
      </c>
      <c r="C5379" s="7" t="s">
        <v>27</v>
      </c>
      <c r="D5379" s="7" t="s">
        <v>305</v>
      </c>
      <c r="E5379" s="7">
        <v>14</v>
      </c>
      <c r="F5379" s="7" cm="1">
        <f t="array" ref="F5379">_xlfn.XLOOKUP(SALES!$D5379,TRIM(Table5[PRODUCTS]),Table5[SELLING PRICE])</f>
        <v>10000</v>
      </c>
      <c r="G5379" s="7">
        <f t="shared" si="168"/>
        <v>140000</v>
      </c>
      <c r="H5379" s="6" t="str">
        <f t="shared" si="169"/>
        <v>May</v>
      </c>
      <c r="I5379" s="7">
        <f>YEAR(SALES!$A5379)</f>
        <v>2025</v>
      </c>
    </row>
    <row r="5380" spans="1:9" x14ac:dyDescent="0.35">
      <c r="A5380" s="5" t="s">
        <v>1505</v>
      </c>
      <c r="B5380" s="5" t="s">
        <v>1510</v>
      </c>
      <c r="C5380" s="5" t="s">
        <v>27</v>
      </c>
      <c r="D5380" s="5" t="s">
        <v>305</v>
      </c>
      <c r="E5380" s="5">
        <v>2</v>
      </c>
      <c r="F5380" s="5" cm="1">
        <f t="array" ref="F5380">_xlfn.XLOOKUP(SALES!$D5380,TRIM(Table5[PRODUCTS]),Table5[SELLING PRICE])</f>
        <v>10000</v>
      </c>
      <c r="G5380" s="5">
        <f t="shared" si="168"/>
        <v>20000</v>
      </c>
      <c r="H5380" s="6" t="str">
        <f t="shared" si="169"/>
        <v>May</v>
      </c>
      <c r="I5380" s="5">
        <f>YEAR(SALES!$A5380)</f>
        <v>2025</v>
      </c>
    </row>
    <row r="5381" spans="1:9" x14ac:dyDescent="0.35">
      <c r="A5381" s="7" t="s">
        <v>1473</v>
      </c>
      <c r="B5381" s="7" t="s">
        <v>1474</v>
      </c>
      <c r="C5381" s="7" t="s">
        <v>27</v>
      </c>
      <c r="D5381" s="7" t="s">
        <v>305</v>
      </c>
      <c r="E5381" s="7">
        <v>9</v>
      </c>
      <c r="F5381" s="7" cm="1">
        <f t="array" ref="F5381">_xlfn.XLOOKUP(SALES!$D5381,TRIM(Table5[PRODUCTS]),Table5[SELLING PRICE])</f>
        <v>10000</v>
      </c>
      <c r="G5381" s="7">
        <f t="shared" si="168"/>
        <v>90000</v>
      </c>
      <c r="H5381" s="6" t="str">
        <f t="shared" si="169"/>
        <v>May</v>
      </c>
      <c r="I5381" s="5">
        <f>YEAR(SALES!$A5381)</f>
        <v>2025</v>
      </c>
    </row>
    <row r="5382" spans="1:9" x14ac:dyDescent="0.35">
      <c r="A5382" s="5" t="s">
        <v>1354</v>
      </c>
      <c r="B5382" s="5" t="s">
        <v>1359</v>
      </c>
      <c r="C5382" s="5" t="s">
        <v>27</v>
      </c>
      <c r="D5382" s="5" t="s">
        <v>305</v>
      </c>
      <c r="E5382" s="5">
        <v>15</v>
      </c>
      <c r="F5382" s="5" cm="1">
        <f t="array" ref="F5382">_xlfn.XLOOKUP(SALES!$D5382,TRIM(Table5[PRODUCTS]),Table5[SELLING PRICE])</f>
        <v>10000</v>
      </c>
      <c r="G5382" s="5">
        <f t="shared" si="168"/>
        <v>150000</v>
      </c>
      <c r="H5382" s="6" t="str">
        <f t="shared" si="169"/>
        <v>Jun</v>
      </c>
      <c r="I5382" s="5">
        <f>YEAR(SALES!$A5382)</f>
        <v>2025</v>
      </c>
    </row>
    <row r="5383" spans="1:9" x14ac:dyDescent="0.35">
      <c r="A5383" s="7" t="s">
        <v>1347</v>
      </c>
      <c r="B5383" s="7" t="s">
        <v>1346</v>
      </c>
      <c r="C5383" s="7" t="s">
        <v>27</v>
      </c>
      <c r="D5383" s="7" t="s">
        <v>305</v>
      </c>
      <c r="E5383" s="7">
        <v>5</v>
      </c>
      <c r="F5383" s="7" cm="1">
        <f t="array" ref="F5383">_xlfn.XLOOKUP(SALES!$D5383,TRIM(Table5[PRODUCTS]),Table5[SELLING PRICE])</f>
        <v>10000</v>
      </c>
      <c r="G5383" s="7">
        <f t="shared" si="168"/>
        <v>50000</v>
      </c>
      <c r="H5383" s="6" t="str">
        <f t="shared" si="169"/>
        <v>Jun</v>
      </c>
      <c r="I5383" s="5">
        <f>YEAR(SALES!$A5383)</f>
        <v>2025</v>
      </c>
    </row>
    <row r="5384" spans="1:9" x14ac:dyDescent="0.35">
      <c r="A5384" s="5" t="s">
        <v>1318</v>
      </c>
      <c r="B5384" s="5" t="s">
        <v>1321</v>
      </c>
      <c r="C5384" s="5" t="s">
        <v>27</v>
      </c>
      <c r="D5384" s="5" t="s">
        <v>305</v>
      </c>
      <c r="E5384" s="5">
        <v>15</v>
      </c>
      <c r="F5384" s="5" cm="1">
        <f t="array" ref="F5384">_xlfn.XLOOKUP(SALES!$D5384,TRIM(Table5[PRODUCTS]),Table5[SELLING PRICE])</f>
        <v>10000</v>
      </c>
      <c r="G5384" s="5">
        <f t="shared" si="168"/>
        <v>150000</v>
      </c>
      <c r="H5384" s="6" t="str">
        <f t="shared" si="169"/>
        <v>Jun</v>
      </c>
      <c r="I5384" s="5">
        <f>YEAR(SALES!$A5384)</f>
        <v>2025</v>
      </c>
    </row>
    <row r="5385" spans="1:9" x14ac:dyDescent="0.35">
      <c r="A5385" s="7" t="s">
        <v>1305</v>
      </c>
      <c r="B5385" s="7" t="s">
        <v>1309</v>
      </c>
      <c r="C5385" s="7" t="s">
        <v>27</v>
      </c>
      <c r="D5385" s="7" t="s">
        <v>305</v>
      </c>
      <c r="E5385" s="7">
        <v>2</v>
      </c>
      <c r="F5385" s="7" cm="1">
        <f t="array" ref="F5385">_xlfn.XLOOKUP(SALES!$D5385,TRIM(Table5[PRODUCTS]),Table5[SELLING PRICE])</f>
        <v>10000</v>
      </c>
      <c r="G5385" s="7">
        <f t="shared" si="168"/>
        <v>20000</v>
      </c>
      <c r="H5385" s="6" t="str">
        <f t="shared" si="169"/>
        <v>Jun</v>
      </c>
      <c r="I5385" s="7">
        <f>YEAR(SALES!$A5385)</f>
        <v>2025</v>
      </c>
    </row>
    <row r="5386" spans="1:9" x14ac:dyDescent="0.35">
      <c r="A5386" s="5" t="s">
        <v>1285</v>
      </c>
      <c r="B5386" s="5" t="s">
        <v>1284</v>
      </c>
      <c r="C5386" s="5" t="s">
        <v>27</v>
      </c>
      <c r="D5386" s="5" t="s">
        <v>305</v>
      </c>
      <c r="E5386" s="5">
        <v>9</v>
      </c>
      <c r="F5386" s="5" cm="1">
        <f t="array" ref="F5386">_xlfn.XLOOKUP(SALES!$D5386,TRIM(Table5[PRODUCTS]),Table5[SELLING PRICE])</f>
        <v>10000</v>
      </c>
      <c r="G5386" s="5">
        <f t="shared" si="168"/>
        <v>90000</v>
      </c>
      <c r="H5386" s="6" t="str">
        <f t="shared" si="169"/>
        <v>Jun</v>
      </c>
      <c r="I5386" s="5">
        <f>YEAR(SALES!$A5386)</f>
        <v>2025</v>
      </c>
    </row>
    <row r="5387" spans="1:9" x14ac:dyDescent="0.35">
      <c r="A5387" s="7" t="s">
        <v>1232</v>
      </c>
      <c r="B5387" s="7" t="s">
        <v>1231</v>
      </c>
      <c r="C5387" s="7" t="s">
        <v>27</v>
      </c>
      <c r="D5387" s="7" t="s">
        <v>305</v>
      </c>
      <c r="E5387" s="7">
        <v>11</v>
      </c>
      <c r="F5387" s="7" cm="1">
        <f t="array" ref="F5387">_xlfn.XLOOKUP(SALES!$D5387,TRIM(Table5[PRODUCTS]),Table5[SELLING PRICE])</f>
        <v>10000</v>
      </c>
      <c r="G5387" s="7">
        <f t="shared" si="168"/>
        <v>110000</v>
      </c>
      <c r="H5387" s="6" t="str">
        <f t="shared" si="169"/>
        <v>Jul</v>
      </c>
      <c r="I5387" s="5">
        <f>YEAR(SALES!$A5387)</f>
        <v>2025</v>
      </c>
    </row>
    <row r="5388" spans="1:9" x14ac:dyDescent="0.35">
      <c r="A5388" s="5" t="s">
        <v>1220</v>
      </c>
      <c r="B5388" s="5" t="s">
        <v>1223</v>
      </c>
      <c r="C5388" s="5" t="s">
        <v>27</v>
      </c>
      <c r="D5388" s="5" t="s">
        <v>305</v>
      </c>
      <c r="E5388" s="5">
        <v>13</v>
      </c>
      <c r="F5388" s="5" cm="1">
        <f t="array" ref="F5388">_xlfn.XLOOKUP(SALES!$D5388,TRIM(Table5[PRODUCTS]),Table5[SELLING PRICE])</f>
        <v>10000</v>
      </c>
      <c r="G5388" s="5">
        <f t="shared" si="168"/>
        <v>130000</v>
      </c>
      <c r="H5388" s="6" t="str">
        <f t="shared" si="169"/>
        <v>Jul</v>
      </c>
      <c r="I5388" s="5">
        <f>YEAR(SALES!$A5388)</f>
        <v>2025</v>
      </c>
    </row>
    <row r="5389" spans="1:9" x14ac:dyDescent="0.35">
      <c r="A5389" s="7" t="s">
        <v>1144</v>
      </c>
      <c r="B5389" s="7" t="s">
        <v>1146</v>
      </c>
      <c r="C5389" s="7" t="s">
        <v>27</v>
      </c>
      <c r="D5389" s="7" t="s">
        <v>305</v>
      </c>
      <c r="E5389" s="7">
        <v>3</v>
      </c>
      <c r="F5389" s="7" cm="1">
        <f t="array" ref="F5389">_xlfn.XLOOKUP(SALES!$D5389,TRIM(Table5[PRODUCTS]),Table5[SELLING PRICE])</f>
        <v>10000</v>
      </c>
      <c r="G5389" s="7">
        <f t="shared" si="168"/>
        <v>30000</v>
      </c>
      <c r="H5389" s="6" t="str">
        <f t="shared" si="169"/>
        <v>Jul</v>
      </c>
      <c r="I5389" s="5">
        <f>YEAR(SALES!$A5389)</f>
        <v>2025</v>
      </c>
    </row>
    <row r="5390" spans="1:9" x14ac:dyDescent="0.35">
      <c r="A5390" s="5" t="s">
        <v>1034</v>
      </c>
      <c r="B5390" s="5" t="s">
        <v>1037</v>
      </c>
      <c r="C5390" s="5" t="s">
        <v>27</v>
      </c>
      <c r="D5390" s="5" t="s">
        <v>305</v>
      </c>
      <c r="E5390" s="5">
        <v>13</v>
      </c>
      <c r="F5390" s="5" cm="1">
        <f t="array" ref="F5390">_xlfn.XLOOKUP(SALES!$D5390,TRIM(Table5[PRODUCTS]),Table5[SELLING PRICE])</f>
        <v>10000</v>
      </c>
      <c r="G5390" s="5">
        <f t="shared" si="168"/>
        <v>130000</v>
      </c>
      <c r="H5390" s="6" t="str">
        <f t="shared" si="169"/>
        <v>Aug</v>
      </c>
      <c r="I5390" s="5">
        <f>YEAR(SALES!$A5390)</f>
        <v>2025</v>
      </c>
    </row>
    <row r="5391" spans="1:9" x14ac:dyDescent="0.35">
      <c r="A5391" s="7" t="s">
        <v>985</v>
      </c>
      <c r="B5391" s="7" t="s">
        <v>987</v>
      </c>
      <c r="C5391" s="7" t="s">
        <v>27</v>
      </c>
      <c r="D5391" s="7" t="s">
        <v>305</v>
      </c>
      <c r="E5391" s="7">
        <v>9</v>
      </c>
      <c r="F5391" s="7" cm="1">
        <f t="array" ref="F5391">_xlfn.XLOOKUP(SALES!$D5391,TRIM(Table5[PRODUCTS]),Table5[SELLING PRICE])</f>
        <v>10000</v>
      </c>
      <c r="G5391" s="7">
        <f t="shared" si="168"/>
        <v>90000</v>
      </c>
      <c r="H5391" s="6" t="str">
        <f t="shared" si="169"/>
        <v>Aug</v>
      </c>
      <c r="I5391" s="7">
        <f>YEAR(SALES!$A5391)</f>
        <v>2025</v>
      </c>
    </row>
    <row r="5392" spans="1:9" x14ac:dyDescent="0.35">
      <c r="A5392" s="5" t="s">
        <v>963</v>
      </c>
      <c r="B5392" s="5" t="s">
        <v>971</v>
      </c>
      <c r="C5392" s="5" t="s">
        <v>27</v>
      </c>
      <c r="D5392" s="5" t="s">
        <v>305</v>
      </c>
      <c r="E5392" s="5">
        <v>14</v>
      </c>
      <c r="F5392" s="5" cm="1">
        <f t="array" ref="F5392">_xlfn.XLOOKUP(SALES!$D5392,TRIM(Table5[PRODUCTS]),Table5[SELLING PRICE])</f>
        <v>10000</v>
      </c>
      <c r="G5392" s="5">
        <f t="shared" si="168"/>
        <v>140000</v>
      </c>
      <c r="H5392" s="6" t="str">
        <f t="shared" si="169"/>
        <v>Aug</v>
      </c>
      <c r="I5392" s="5">
        <f>YEAR(SALES!$A5392)</f>
        <v>2025</v>
      </c>
    </row>
    <row r="5393" spans="1:9" x14ac:dyDescent="0.35">
      <c r="A5393" s="7" t="s">
        <v>898</v>
      </c>
      <c r="B5393" s="7" t="s">
        <v>900</v>
      </c>
      <c r="C5393" s="7" t="s">
        <v>27</v>
      </c>
      <c r="D5393" s="7" t="s">
        <v>305</v>
      </c>
      <c r="E5393" s="7">
        <v>1</v>
      </c>
      <c r="F5393" s="7" cm="1">
        <f t="array" ref="F5393">_xlfn.XLOOKUP(SALES!$D5393,TRIM(Table5[PRODUCTS]),Table5[SELLING PRICE])</f>
        <v>10000</v>
      </c>
      <c r="G5393" s="7">
        <f t="shared" si="168"/>
        <v>10000</v>
      </c>
      <c r="H5393" s="6" t="str">
        <f t="shared" si="169"/>
        <v>Aug</v>
      </c>
      <c r="I5393" s="5">
        <f>YEAR(SALES!$A5393)</f>
        <v>2025</v>
      </c>
    </row>
    <row r="5394" spans="1:9" x14ac:dyDescent="0.35">
      <c r="A5394" s="5" t="s">
        <v>893</v>
      </c>
      <c r="B5394" s="5" t="s">
        <v>892</v>
      </c>
      <c r="C5394" s="5" t="s">
        <v>27</v>
      </c>
      <c r="D5394" s="5" t="s">
        <v>305</v>
      </c>
      <c r="E5394" s="5">
        <v>2</v>
      </c>
      <c r="F5394" s="5" cm="1">
        <f t="array" ref="F5394">_xlfn.XLOOKUP(SALES!$D5394,TRIM(Table5[PRODUCTS]),Table5[SELLING PRICE])</f>
        <v>10000</v>
      </c>
      <c r="G5394" s="5">
        <f t="shared" si="168"/>
        <v>20000</v>
      </c>
      <c r="H5394" s="6" t="str">
        <f t="shared" si="169"/>
        <v>Aug</v>
      </c>
      <c r="I5394" s="5">
        <f>YEAR(SALES!$A5394)</f>
        <v>2025</v>
      </c>
    </row>
    <row r="5395" spans="1:9" x14ac:dyDescent="0.35">
      <c r="A5395" s="7" t="s">
        <v>883</v>
      </c>
      <c r="B5395" s="7" t="s">
        <v>885</v>
      </c>
      <c r="C5395" s="7" t="s">
        <v>27</v>
      </c>
      <c r="D5395" s="7" t="s">
        <v>305</v>
      </c>
      <c r="E5395" s="7">
        <v>2</v>
      </c>
      <c r="F5395" s="7" cm="1">
        <f t="array" ref="F5395">_xlfn.XLOOKUP(SALES!$D5395,TRIM(Table5[PRODUCTS]),Table5[SELLING PRICE])</f>
        <v>10000</v>
      </c>
      <c r="G5395" s="7">
        <f t="shared" si="168"/>
        <v>20000</v>
      </c>
      <c r="H5395" s="6" t="str">
        <f t="shared" si="169"/>
        <v>Aug</v>
      </c>
      <c r="I5395" s="5">
        <f>YEAR(SALES!$A5395)</f>
        <v>2025</v>
      </c>
    </row>
    <row r="5396" spans="1:9" x14ac:dyDescent="0.35">
      <c r="A5396" s="5" t="s">
        <v>866</v>
      </c>
      <c r="B5396" s="5" t="s">
        <v>867</v>
      </c>
      <c r="C5396" s="5" t="s">
        <v>27</v>
      </c>
      <c r="D5396" s="5" t="s">
        <v>305</v>
      </c>
      <c r="E5396" s="5">
        <v>1</v>
      </c>
      <c r="F5396" s="5" cm="1">
        <f t="array" ref="F5396">_xlfn.XLOOKUP(SALES!$D5396,TRIM(Table5[PRODUCTS]),Table5[SELLING PRICE])</f>
        <v>10000</v>
      </c>
      <c r="G5396" s="5">
        <f t="shared" si="168"/>
        <v>10000</v>
      </c>
      <c r="H5396" s="6" t="str">
        <f t="shared" si="169"/>
        <v>Aug</v>
      </c>
      <c r="I5396" s="5">
        <f>YEAR(SALES!$A5396)</f>
        <v>2025</v>
      </c>
    </row>
    <row r="5397" spans="1:9" x14ac:dyDescent="0.35">
      <c r="A5397" s="7" t="s">
        <v>840</v>
      </c>
      <c r="B5397" s="7" t="s">
        <v>842</v>
      </c>
      <c r="C5397" s="7" t="s">
        <v>27</v>
      </c>
      <c r="D5397" s="7" t="s">
        <v>305</v>
      </c>
      <c r="E5397" s="7">
        <v>7</v>
      </c>
      <c r="F5397" s="7" cm="1">
        <f t="array" ref="F5397">_xlfn.XLOOKUP(SALES!$D5397,TRIM(Table5[PRODUCTS]),Table5[SELLING PRICE])</f>
        <v>10000</v>
      </c>
      <c r="G5397" s="7">
        <f t="shared" si="168"/>
        <v>70000</v>
      </c>
      <c r="H5397" s="6" t="str">
        <f t="shared" si="169"/>
        <v>Sept</v>
      </c>
      <c r="I5397" s="7">
        <f>YEAR(SALES!$A5397)</f>
        <v>2025</v>
      </c>
    </row>
    <row r="5398" spans="1:9" x14ac:dyDescent="0.35">
      <c r="A5398" s="5" t="s">
        <v>811</v>
      </c>
      <c r="B5398" s="5" t="s">
        <v>815</v>
      </c>
      <c r="C5398" s="5" t="s">
        <v>27</v>
      </c>
      <c r="D5398" s="5" t="s">
        <v>305</v>
      </c>
      <c r="E5398" s="5">
        <v>13</v>
      </c>
      <c r="F5398" s="5" cm="1">
        <f t="array" ref="F5398">_xlfn.XLOOKUP(SALES!$D5398,TRIM(Table5[PRODUCTS]),Table5[SELLING PRICE])</f>
        <v>10000</v>
      </c>
      <c r="G5398" s="5">
        <f t="shared" si="168"/>
        <v>130000</v>
      </c>
      <c r="H5398" s="6" t="str">
        <f t="shared" si="169"/>
        <v>Sept</v>
      </c>
      <c r="I5398" s="5">
        <f>YEAR(SALES!$A5398)</f>
        <v>2025</v>
      </c>
    </row>
    <row r="5399" spans="1:9" x14ac:dyDescent="0.35">
      <c r="A5399" s="7" t="s">
        <v>675</v>
      </c>
      <c r="B5399" s="7" t="s">
        <v>674</v>
      </c>
      <c r="C5399" s="7" t="s">
        <v>27</v>
      </c>
      <c r="D5399" s="7" t="s">
        <v>305</v>
      </c>
      <c r="E5399" s="7">
        <v>4</v>
      </c>
      <c r="F5399" s="7" cm="1">
        <f t="array" ref="F5399">_xlfn.XLOOKUP(SALES!$D5399,TRIM(Table5[PRODUCTS]),Table5[SELLING PRICE])</f>
        <v>10000</v>
      </c>
      <c r="G5399" s="7">
        <f t="shared" si="168"/>
        <v>40000</v>
      </c>
      <c r="H5399" s="6" t="str">
        <f t="shared" si="169"/>
        <v>Sept</v>
      </c>
      <c r="I5399" s="5">
        <f>YEAR(SALES!$A5399)</f>
        <v>2025</v>
      </c>
    </row>
    <row r="5400" spans="1:9" x14ac:dyDescent="0.35">
      <c r="A5400" s="5" t="s">
        <v>664</v>
      </c>
      <c r="B5400" s="5" t="s">
        <v>668</v>
      </c>
      <c r="C5400" s="5" t="s">
        <v>27</v>
      </c>
      <c r="D5400" s="5" t="s">
        <v>305</v>
      </c>
      <c r="E5400" s="5">
        <v>6</v>
      </c>
      <c r="F5400" s="5" cm="1">
        <f t="array" ref="F5400">_xlfn.XLOOKUP(SALES!$D5400,TRIM(Table5[PRODUCTS]),Table5[SELLING PRICE])</f>
        <v>10000</v>
      </c>
      <c r="G5400" s="5">
        <f t="shared" si="168"/>
        <v>60000</v>
      </c>
      <c r="H5400" s="6" t="str">
        <f t="shared" si="169"/>
        <v>Sept</v>
      </c>
      <c r="I5400" s="5">
        <f>YEAR(SALES!$A5400)</f>
        <v>2025</v>
      </c>
    </row>
    <row r="5401" spans="1:9" x14ac:dyDescent="0.35">
      <c r="A5401" s="7" t="s">
        <v>651</v>
      </c>
      <c r="B5401" s="7" t="s">
        <v>650</v>
      </c>
      <c r="C5401" s="7" t="s">
        <v>27</v>
      </c>
      <c r="D5401" s="7" t="s">
        <v>305</v>
      </c>
      <c r="E5401" s="7">
        <v>4</v>
      </c>
      <c r="F5401" s="7" cm="1">
        <f t="array" ref="F5401">_xlfn.XLOOKUP(SALES!$D5401,TRIM(Table5[PRODUCTS]),Table5[SELLING PRICE])</f>
        <v>10000</v>
      </c>
      <c r="G5401" s="7">
        <f t="shared" si="168"/>
        <v>40000</v>
      </c>
      <c r="H5401" s="6" t="str">
        <f t="shared" si="169"/>
        <v>Sept</v>
      </c>
      <c r="I5401" s="5">
        <f>YEAR(SALES!$A5401)</f>
        <v>2025</v>
      </c>
    </row>
    <row r="5402" spans="1:9" x14ac:dyDescent="0.35">
      <c r="A5402" s="5" t="s">
        <v>582</v>
      </c>
      <c r="B5402" s="5" t="s">
        <v>583</v>
      </c>
      <c r="C5402" s="5" t="s">
        <v>27</v>
      </c>
      <c r="D5402" s="5" t="s">
        <v>305</v>
      </c>
      <c r="E5402" s="5">
        <v>6</v>
      </c>
      <c r="F5402" s="5" cm="1">
        <f t="array" ref="F5402">_xlfn.XLOOKUP(SALES!$D5402,TRIM(Table5[PRODUCTS]),Table5[SELLING PRICE])</f>
        <v>10000</v>
      </c>
      <c r="G5402" s="5">
        <f t="shared" si="168"/>
        <v>60000</v>
      </c>
      <c r="H5402" s="6" t="str">
        <f t="shared" si="169"/>
        <v>Oct</v>
      </c>
      <c r="I5402" s="5">
        <f>YEAR(SALES!$A5402)</f>
        <v>2025</v>
      </c>
    </row>
    <row r="5403" spans="1:9" x14ac:dyDescent="0.35">
      <c r="A5403" s="7" t="s">
        <v>537</v>
      </c>
      <c r="B5403" s="7" t="s">
        <v>538</v>
      </c>
      <c r="C5403" s="7" t="s">
        <v>27</v>
      </c>
      <c r="D5403" s="7" t="s">
        <v>305</v>
      </c>
      <c r="E5403" s="7">
        <v>3</v>
      </c>
      <c r="F5403" s="7" cm="1">
        <f t="array" ref="F5403">_xlfn.XLOOKUP(SALES!$D5403,TRIM(Table5[PRODUCTS]),Table5[SELLING PRICE])</f>
        <v>10000</v>
      </c>
      <c r="G5403" s="7">
        <f t="shared" si="168"/>
        <v>30000</v>
      </c>
      <c r="H5403" s="6" t="str">
        <f t="shared" si="169"/>
        <v>Oct</v>
      </c>
      <c r="I5403" s="7">
        <f>YEAR(SALES!$A5403)</f>
        <v>2025</v>
      </c>
    </row>
    <row r="5404" spans="1:9" x14ac:dyDescent="0.35">
      <c r="A5404" s="5" t="s">
        <v>516</v>
      </c>
      <c r="B5404" s="5" t="s">
        <v>519</v>
      </c>
      <c r="C5404" s="5" t="s">
        <v>27</v>
      </c>
      <c r="D5404" s="5" t="s">
        <v>305</v>
      </c>
      <c r="E5404" s="5">
        <v>15</v>
      </c>
      <c r="F5404" s="5" cm="1">
        <f t="array" ref="F5404">_xlfn.XLOOKUP(SALES!$D5404,TRIM(Table5[PRODUCTS]),Table5[SELLING PRICE])</f>
        <v>10000</v>
      </c>
      <c r="G5404" s="5">
        <f t="shared" si="168"/>
        <v>150000</v>
      </c>
      <c r="H5404" s="6" t="str">
        <f t="shared" si="169"/>
        <v>Oct</v>
      </c>
      <c r="I5404" s="5">
        <f>YEAR(SALES!$A5404)</f>
        <v>2025</v>
      </c>
    </row>
    <row r="5405" spans="1:9" x14ac:dyDescent="0.35">
      <c r="A5405" s="7" t="s">
        <v>437</v>
      </c>
      <c r="B5405" s="7" t="s">
        <v>440</v>
      </c>
      <c r="C5405" s="7" t="s">
        <v>27</v>
      </c>
      <c r="D5405" s="7" t="s">
        <v>305</v>
      </c>
      <c r="E5405" s="7">
        <v>12</v>
      </c>
      <c r="F5405" s="7" cm="1">
        <f t="array" ref="F5405">_xlfn.XLOOKUP(SALES!$D5405,TRIM(Table5[PRODUCTS]),Table5[SELLING PRICE])</f>
        <v>10000</v>
      </c>
      <c r="G5405" s="7">
        <f t="shared" si="168"/>
        <v>120000</v>
      </c>
      <c r="H5405" s="6" t="str">
        <f t="shared" si="169"/>
        <v>Nov</v>
      </c>
      <c r="I5405" s="5">
        <f>YEAR(SALES!$A5405)</f>
        <v>2025</v>
      </c>
    </row>
    <row r="5406" spans="1:9" x14ac:dyDescent="0.35">
      <c r="A5406" s="5" t="s">
        <v>379</v>
      </c>
      <c r="B5406" s="5" t="s">
        <v>378</v>
      </c>
      <c r="C5406" s="5" t="s">
        <v>27</v>
      </c>
      <c r="D5406" s="5" t="s">
        <v>305</v>
      </c>
      <c r="E5406" s="5">
        <v>3</v>
      </c>
      <c r="F5406" s="5" cm="1">
        <f t="array" ref="F5406">_xlfn.XLOOKUP(SALES!$D5406,TRIM(Table5[PRODUCTS]),Table5[SELLING PRICE])</f>
        <v>10000</v>
      </c>
      <c r="G5406" s="5">
        <f t="shared" si="168"/>
        <v>30000</v>
      </c>
      <c r="H5406" s="6" t="str">
        <f t="shared" si="169"/>
        <v>Nov</v>
      </c>
      <c r="I5406" s="5">
        <f>YEAR(SALES!$A5406)</f>
        <v>2025</v>
      </c>
    </row>
    <row r="5407" spans="1:9" x14ac:dyDescent="0.35">
      <c r="A5407" s="7" t="s">
        <v>302</v>
      </c>
      <c r="B5407" s="7" t="s">
        <v>306</v>
      </c>
      <c r="C5407" s="7" t="s">
        <v>27</v>
      </c>
      <c r="D5407" s="7" t="s">
        <v>305</v>
      </c>
      <c r="E5407" s="7">
        <v>15</v>
      </c>
      <c r="F5407" s="7" cm="1">
        <f t="array" ref="F5407">_xlfn.XLOOKUP(SALES!$D5407,TRIM(Table5[PRODUCTS]),Table5[SELLING PRICE])</f>
        <v>10000</v>
      </c>
      <c r="G5407" s="7">
        <f t="shared" si="168"/>
        <v>150000</v>
      </c>
      <c r="H5407" s="6" t="str">
        <f t="shared" si="169"/>
        <v>Nov</v>
      </c>
      <c r="I5407" s="5">
        <f>YEAR(SALES!$A5407)</f>
        <v>2025</v>
      </c>
    </row>
    <row r="5408" spans="1:9" x14ac:dyDescent="0.35">
      <c r="A5408" s="5" t="s">
        <v>7136</v>
      </c>
      <c r="B5408" s="5" t="s">
        <v>7135</v>
      </c>
      <c r="C5408" s="5" t="s">
        <v>53</v>
      </c>
      <c r="D5408" s="5" t="s">
        <v>124</v>
      </c>
      <c r="E5408" s="5">
        <v>14</v>
      </c>
      <c r="F5408" s="5" cm="1">
        <f t="array" ref="F5408">_xlfn.XLOOKUP(SALES!$D5408,TRIM(Table5[PRODUCTS]),Table5[SELLING PRICE])</f>
        <v>4500</v>
      </c>
      <c r="G5408" s="5">
        <f t="shared" si="168"/>
        <v>63000</v>
      </c>
      <c r="H5408" s="6" t="str">
        <f t="shared" si="169"/>
        <v>Jan</v>
      </c>
      <c r="I5408" s="5">
        <f>YEAR(SALES!$A5408)</f>
        <v>2023</v>
      </c>
    </row>
    <row r="5409" spans="1:9" x14ac:dyDescent="0.35">
      <c r="A5409" s="7" t="s">
        <v>6975</v>
      </c>
      <c r="B5409" s="7" t="s">
        <v>6974</v>
      </c>
      <c r="C5409" s="7" t="s">
        <v>53</v>
      </c>
      <c r="D5409" s="7" t="s">
        <v>124</v>
      </c>
      <c r="E5409" s="7">
        <v>5</v>
      </c>
      <c r="F5409" s="7" cm="1">
        <f t="array" ref="F5409">_xlfn.XLOOKUP(SALES!$D5409,TRIM(Table5[PRODUCTS]),Table5[SELLING PRICE])</f>
        <v>4500</v>
      </c>
      <c r="G5409" s="7">
        <f t="shared" si="168"/>
        <v>22500</v>
      </c>
      <c r="H5409" s="6" t="str">
        <f t="shared" si="169"/>
        <v>Jan</v>
      </c>
      <c r="I5409" s="7">
        <f>YEAR(SALES!$A5409)</f>
        <v>2023</v>
      </c>
    </row>
    <row r="5410" spans="1:9" x14ac:dyDescent="0.35">
      <c r="A5410" s="5" t="s">
        <v>6948</v>
      </c>
      <c r="B5410" s="5" t="s">
        <v>6951</v>
      </c>
      <c r="C5410" s="5" t="s">
        <v>53</v>
      </c>
      <c r="D5410" s="5" t="s">
        <v>124</v>
      </c>
      <c r="E5410" s="5">
        <v>5</v>
      </c>
      <c r="F5410" s="5" cm="1">
        <f t="array" ref="F5410">_xlfn.XLOOKUP(SALES!$D5410,TRIM(Table5[PRODUCTS]),Table5[SELLING PRICE])</f>
        <v>4500</v>
      </c>
      <c r="G5410" s="5">
        <f t="shared" si="168"/>
        <v>22500</v>
      </c>
      <c r="H5410" s="6" t="str">
        <f t="shared" si="169"/>
        <v>Jan</v>
      </c>
      <c r="I5410" s="5">
        <f>YEAR(SALES!$A5410)</f>
        <v>2023</v>
      </c>
    </row>
    <row r="5411" spans="1:9" x14ac:dyDescent="0.35">
      <c r="A5411" s="7" t="s">
        <v>6941</v>
      </c>
      <c r="B5411" s="7" t="s">
        <v>6945</v>
      </c>
      <c r="C5411" s="7" t="s">
        <v>53</v>
      </c>
      <c r="D5411" s="7" t="s">
        <v>124</v>
      </c>
      <c r="E5411" s="7">
        <v>11</v>
      </c>
      <c r="F5411" s="7" cm="1">
        <f t="array" ref="F5411">_xlfn.XLOOKUP(SALES!$D5411,TRIM(Table5[PRODUCTS]),Table5[SELLING PRICE])</f>
        <v>4500</v>
      </c>
      <c r="G5411" s="7">
        <f t="shared" si="168"/>
        <v>49500</v>
      </c>
      <c r="H5411" s="6" t="str">
        <f t="shared" si="169"/>
        <v>Jan</v>
      </c>
      <c r="I5411" s="5">
        <f>YEAR(SALES!$A5411)</f>
        <v>2023</v>
      </c>
    </row>
    <row r="5412" spans="1:9" x14ac:dyDescent="0.35">
      <c r="A5412" s="5" t="s">
        <v>6878</v>
      </c>
      <c r="B5412" s="5" t="s">
        <v>6880</v>
      </c>
      <c r="C5412" s="5" t="s">
        <v>53</v>
      </c>
      <c r="D5412" s="5" t="s">
        <v>124</v>
      </c>
      <c r="E5412" s="5">
        <v>7</v>
      </c>
      <c r="F5412" s="5" cm="1">
        <f t="array" ref="F5412">_xlfn.XLOOKUP(SALES!$D5412,TRIM(Table5[PRODUCTS]),Table5[SELLING PRICE])</f>
        <v>4500</v>
      </c>
      <c r="G5412" s="5">
        <f t="shared" si="168"/>
        <v>31500</v>
      </c>
      <c r="H5412" s="6" t="str">
        <f t="shared" si="169"/>
        <v>Feb</v>
      </c>
      <c r="I5412" s="5">
        <f>YEAR(SALES!$A5412)</f>
        <v>2023</v>
      </c>
    </row>
    <row r="5413" spans="1:9" x14ac:dyDescent="0.35">
      <c r="A5413" s="7" t="s">
        <v>6853</v>
      </c>
      <c r="B5413" s="7" t="s">
        <v>6856</v>
      </c>
      <c r="C5413" s="7" t="s">
        <v>53</v>
      </c>
      <c r="D5413" s="7" t="s">
        <v>124</v>
      </c>
      <c r="E5413" s="7">
        <v>7</v>
      </c>
      <c r="F5413" s="7" cm="1">
        <f t="array" ref="F5413">_xlfn.XLOOKUP(SALES!$D5413,TRIM(Table5[PRODUCTS]),Table5[SELLING PRICE])</f>
        <v>4500</v>
      </c>
      <c r="G5413" s="7">
        <f t="shared" si="168"/>
        <v>31500</v>
      </c>
      <c r="H5413" s="6" t="str">
        <f t="shared" si="169"/>
        <v>Feb</v>
      </c>
      <c r="I5413" s="5">
        <f>YEAR(SALES!$A5413)</f>
        <v>2023</v>
      </c>
    </row>
    <row r="5414" spans="1:9" x14ac:dyDescent="0.35">
      <c r="A5414" s="5" t="s">
        <v>6782</v>
      </c>
      <c r="B5414" s="5" t="s">
        <v>6784</v>
      </c>
      <c r="C5414" s="5" t="s">
        <v>53</v>
      </c>
      <c r="D5414" s="5" t="s">
        <v>124</v>
      </c>
      <c r="E5414" s="5">
        <v>9</v>
      </c>
      <c r="F5414" s="5" cm="1">
        <f t="array" ref="F5414">_xlfn.XLOOKUP(SALES!$D5414,TRIM(Table5[PRODUCTS]),Table5[SELLING PRICE])</f>
        <v>4500</v>
      </c>
      <c r="G5414" s="5">
        <f t="shared" si="168"/>
        <v>40500</v>
      </c>
      <c r="H5414" s="6" t="str">
        <f t="shared" si="169"/>
        <v>Feb</v>
      </c>
      <c r="I5414" s="5">
        <f>YEAR(SALES!$A5414)</f>
        <v>2023</v>
      </c>
    </row>
    <row r="5415" spans="1:9" x14ac:dyDescent="0.35">
      <c r="A5415" s="7" t="s">
        <v>6740</v>
      </c>
      <c r="B5415" s="7" t="s">
        <v>6739</v>
      </c>
      <c r="C5415" s="7" t="s">
        <v>53</v>
      </c>
      <c r="D5415" s="7" t="s">
        <v>124</v>
      </c>
      <c r="E5415" s="7">
        <v>15</v>
      </c>
      <c r="F5415" s="7" cm="1">
        <f t="array" ref="F5415">_xlfn.XLOOKUP(SALES!$D5415,TRIM(Table5[PRODUCTS]),Table5[SELLING PRICE])</f>
        <v>4500</v>
      </c>
      <c r="G5415" s="7">
        <f t="shared" si="168"/>
        <v>67500</v>
      </c>
      <c r="H5415" s="6" t="str">
        <f t="shared" si="169"/>
        <v>Mar</v>
      </c>
      <c r="I5415" s="7">
        <f>YEAR(SALES!$A5415)</f>
        <v>2023</v>
      </c>
    </row>
    <row r="5416" spans="1:9" x14ac:dyDescent="0.35">
      <c r="A5416" s="5" t="s">
        <v>6620</v>
      </c>
      <c r="B5416" s="5" t="s">
        <v>6628</v>
      </c>
      <c r="C5416" s="5" t="s">
        <v>53</v>
      </c>
      <c r="D5416" s="5" t="s">
        <v>124</v>
      </c>
      <c r="E5416" s="5">
        <v>15</v>
      </c>
      <c r="F5416" s="5" cm="1">
        <f t="array" ref="F5416">_xlfn.XLOOKUP(SALES!$D5416,TRIM(Table5[PRODUCTS]),Table5[SELLING PRICE])</f>
        <v>4500</v>
      </c>
      <c r="G5416" s="5">
        <f t="shared" si="168"/>
        <v>67500</v>
      </c>
      <c r="H5416" s="6" t="str">
        <f t="shared" si="169"/>
        <v>Mar</v>
      </c>
      <c r="I5416" s="5">
        <f>YEAR(SALES!$A5416)</f>
        <v>2023</v>
      </c>
    </row>
    <row r="5417" spans="1:9" x14ac:dyDescent="0.35">
      <c r="A5417" s="7" t="s">
        <v>6586</v>
      </c>
      <c r="B5417" s="7" t="s">
        <v>6587</v>
      </c>
      <c r="C5417" s="7" t="s">
        <v>53</v>
      </c>
      <c r="D5417" s="7" t="s">
        <v>124</v>
      </c>
      <c r="E5417" s="7">
        <v>7</v>
      </c>
      <c r="F5417" s="7" cm="1">
        <f t="array" ref="F5417">_xlfn.XLOOKUP(SALES!$D5417,TRIM(Table5[PRODUCTS]),Table5[SELLING PRICE])</f>
        <v>4500</v>
      </c>
      <c r="G5417" s="7">
        <f t="shared" si="168"/>
        <v>31500</v>
      </c>
      <c r="H5417" s="6" t="str">
        <f t="shared" si="169"/>
        <v>Mar</v>
      </c>
      <c r="I5417" s="5">
        <f>YEAR(SALES!$A5417)</f>
        <v>2023</v>
      </c>
    </row>
    <row r="5418" spans="1:9" x14ac:dyDescent="0.35">
      <c r="A5418" s="5" t="s">
        <v>6494</v>
      </c>
      <c r="B5418" s="5" t="s">
        <v>6497</v>
      </c>
      <c r="C5418" s="5" t="s">
        <v>53</v>
      </c>
      <c r="D5418" s="5" t="s">
        <v>124</v>
      </c>
      <c r="E5418" s="5">
        <v>14</v>
      </c>
      <c r="F5418" s="5" cm="1">
        <f t="array" ref="F5418">_xlfn.XLOOKUP(SALES!$D5418,TRIM(Table5[PRODUCTS]),Table5[SELLING PRICE])</f>
        <v>4500</v>
      </c>
      <c r="G5418" s="5">
        <f t="shared" si="168"/>
        <v>63000</v>
      </c>
      <c r="H5418" s="6" t="str">
        <f t="shared" si="169"/>
        <v>Apr</v>
      </c>
      <c r="I5418" s="5">
        <f>YEAR(SALES!$A5418)</f>
        <v>2023</v>
      </c>
    </row>
    <row r="5419" spans="1:9" x14ac:dyDescent="0.35">
      <c r="A5419" s="7" t="s">
        <v>6458</v>
      </c>
      <c r="B5419" s="7" t="s">
        <v>6457</v>
      </c>
      <c r="C5419" s="7" t="s">
        <v>53</v>
      </c>
      <c r="D5419" s="7" t="s">
        <v>124</v>
      </c>
      <c r="E5419" s="7">
        <v>14</v>
      </c>
      <c r="F5419" s="7" cm="1">
        <f t="array" ref="F5419">_xlfn.XLOOKUP(SALES!$D5419,TRIM(Table5[PRODUCTS]),Table5[SELLING PRICE])</f>
        <v>4500</v>
      </c>
      <c r="G5419" s="7">
        <f t="shared" si="168"/>
        <v>63000</v>
      </c>
      <c r="H5419" s="6" t="str">
        <f t="shared" si="169"/>
        <v>Apr</v>
      </c>
      <c r="I5419" s="5">
        <f>YEAR(SALES!$A5419)</f>
        <v>2023</v>
      </c>
    </row>
    <row r="5420" spans="1:9" x14ac:dyDescent="0.35">
      <c r="A5420" s="5" t="s">
        <v>6226</v>
      </c>
      <c r="B5420" s="5" t="s">
        <v>6231</v>
      </c>
      <c r="C5420" s="5" t="s">
        <v>53</v>
      </c>
      <c r="D5420" s="5" t="s">
        <v>124</v>
      </c>
      <c r="E5420" s="5">
        <v>1</v>
      </c>
      <c r="F5420" s="5" cm="1">
        <f t="array" ref="F5420">_xlfn.XLOOKUP(SALES!$D5420,TRIM(Table5[PRODUCTS]),Table5[SELLING PRICE])</f>
        <v>4500</v>
      </c>
      <c r="G5420" s="5">
        <f t="shared" si="168"/>
        <v>4500</v>
      </c>
      <c r="H5420" s="6" t="str">
        <f t="shared" si="169"/>
        <v>May</v>
      </c>
      <c r="I5420" s="5">
        <f>YEAR(SALES!$A5420)</f>
        <v>2023</v>
      </c>
    </row>
    <row r="5421" spans="1:9" x14ac:dyDescent="0.35">
      <c r="A5421" s="7" t="s">
        <v>6114</v>
      </c>
      <c r="B5421" s="7" t="s">
        <v>6118</v>
      </c>
      <c r="C5421" s="7" t="s">
        <v>53</v>
      </c>
      <c r="D5421" s="7" t="s">
        <v>124</v>
      </c>
      <c r="E5421" s="7">
        <v>6</v>
      </c>
      <c r="F5421" s="7" cm="1">
        <f t="array" ref="F5421">_xlfn.XLOOKUP(SALES!$D5421,TRIM(Table5[PRODUCTS]),Table5[SELLING PRICE])</f>
        <v>4500</v>
      </c>
      <c r="G5421" s="7">
        <f t="shared" si="168"/>
        <v>27000</v>
      </c>
      <c r="H5421" s="6" t="str">
        <f t="shared" si="169"/>
        <v>May</v>
      </c>
      <c r="I5421" s="7">
        <f>YEAR(SALES!$A5421)</f>
        <v>2023</v>
      </c>
    </row>
    <row r="5422" spans="1:9" x14ac:dyDescent="0.35">
      <c r="A5422" s="5" t="s">
        <v>6077</v>
      </c>
      <c r="B5422" s="5" t="s">
        <v>6079</v>
      </c>
      <c r="C5422" s="5" t="s">
        <v>53</v>
      </c>
      <c r="D5422" s="5" t="s">
        <v>124</v>
      </c>
      <c r="E5422" s="5">
        <v>15</v>
      </c>
      <c r="F5422" s="5" cm="1">
        <f t="array" ref="F5422">_xlfn.XLOOKUP(SALES!$D5422,TRIM(Table5[PRODUCTS]),Table5[SELLING PRICE])</f>
        <v>4500</v>
      </c>
      <c r="G5422" s="5">
        <f t="shared" si="168"/>
        <v>67500</v>
      </c>
      <c r="H5422" s="6" t="str">
        <f t="shared" si="169"/>
        <v>Jun</v>
      </c>
      <c r="I5422" s="5">
        <f>YEAR(SALES!$A5422)</f>
        <v>2023</v>
      </c>
    </row>
    <row r="5423" spans="1:9" x14ac:dyDescent="0.35">
      <c r="A5423" s="7" t="s">
        <v>6053</v>
      </c>
      <c r="B5423" s="7" t="s">
        <v>6054</v>
      </c>
      <c r="C5423" s="7" t="s">
        <v>53</v>
      </c>
      <c r="D5423" s="7" t="s">
        <v>124</v>
      </c>
      <c r="E5423" s="7">
        <v>2</v>
      </c>
      <c r="F5423" s="7" cm="1">
        <f t="array" ref="F5423">_xlfn.XLOOKUP(SALES!$D5423,TRIM(Table5[PRODUCTS]),Table5[SELLING PRICE])</f>
        <v>4500</v>
      </c>
      <c r="G5423" s="7">
        <f t="shared" si="168"/>
        <v>9000</v>
      </c>
      <c r="H5423" s="6" t="str">
        <f t="shared" si="169"/>
        <v>Jun</v>
      </c>
      <c r="I5423" s="5">
        <f>YEAR(SALES!$A5423)</f>
        <v>2023</v>
      </c>
    </row>
    <row r="5424" spans="1:9" x14ac:dyDescent="0.35">
      <c r="A5424" s="5" t="s">
        <v>6021</v>
      </c>
      <c r="B5424" s="5" t="s">
        <v>6020</v>
      </c>
      <c r="C5424" s="5" t="s">
        <v>53</v>
      </c>
      <c r="D5424" s="5" t="s">
        <v>124</v>
      </c>
      <c r="E5424" s="5">
        <v>2</v>
      </c>
      <c r="F5424" s="5" cm="1">
        <f t="array" ref="F5424">_xlfn.XLOOKUP(SALES!$D5424,TRIM(Table5[PRODUCTS]),Table5[SELLING PRICE])</f>
        <v>4500</v>
      </c>
      <c r="G5424" s="5">
        <f t="shared" si="168"/>
        <v>9000</v>
      </c>
      <c r="H5424" s="6" t="str">
        <f t="shared" si="169"/>
        <v>Jun</v>
      </c>
      <c r="I5424" s="5">
        <f>YEAR(SALES!$A5424)</f>
        <v>2023</v>
      </c>
    </row>
    <row r="5425" spans="1:9" x14ac:dyDescent="0.35">
      <c r="A5425" s="7" t="s">
        <v>6002</v>
      </c>
      <c r="B5425" s="7" t="s">
        <v>6007</v>
      </c>
      <c r="C5425" s="7" t="s">
        <v>53</v>
      </c>
      <c r="D5425" s="7" t="s">
        <v>124</v>
      </c>
      <c r="E5425" s="7">
        <v>12</v>
      </c>
      <c r="F5425" s="7" cm="1">
        <f t="array" ref="F5425">_xlfn.XLOOKUP(SALES!$D5425,TRIM(Table5[PRODUCTS]),Table5[SELLING PRICE])</f>
        <v>4500</v>
      </c>
      <c r="G5425" s="7">
        <f t="shared" si="168"/>
        <v>54000</v>
      </c>
      <c r="H5425" s="6" t="str">
        <f t="shared" si="169"/>
        <v>Jun</v>
      </c>
      <c r="I5425" s="5">
        <f>YEAR(SALES!$A5425)</f>
        <v>2023</v>
      </c>
    </row>
    <row r="5426" spans="1:9" x14ac:dyDescent="0.35">
      <c r="A5426" s="5" t="s">
        <v>5896</v>
      </c>
      <c r="B5426" s="5" t="s">
        <v>5899</v>
      </c>
      <c r="C5426" s="5" t="s">
        <v>53</v>
      </c>
      <c r="D5426" s="5" t="s">
        <v>124</v>
      </c>
      <c r="E5426" s="5">
        <v>15</v>
      </c>
      <c r="F5426" s="5" cm="1">
        <f t="array" ref="F5426">_xlfn.XLOOKUP(SALES!$D5426,TRIM(Table5[PRODUCTS]),Table5[SELLING PRICE])</f>
        <v>4500</v>
      </c>
      <c r="G5426" s="5">
        <f t="shared" si="168"/>
        <v>67500</v>
      </c>
      <c r="H5426" s="6" t="str">
        <f t="shared" si="169"/>
        <v>Jul</v>
      </c>
      <c r="I5426" s="5">
        <f>YEAR(SALES!$A5426)</f>
        <v>2023</v>
      </c>
    </row>
    <row r="5427" spans="1:9" x14ac:dyDescent="0.35">
      <c r="A5427" s="7" t="s">
        <v>5887</v>
      </c>
      <c r="B5427" s="7" t="s">
        <v>5886</v>
      </c>
      <c r="C5427" s="7" t="s">
        <v>53</v>
      </c>
      <c r="D5427" s="7" t="s">
        <v>124</v>
      </c>
      <c r="E5427" s="7">
        <v>9</v>
      </c>
      <c r="F5427" s="7" cm="1">
        <f t="array" ref="F5427">_xlfn.XLOOKUP(SALES!$D5427,TRIM(Table5[PRODUCTS]),Table5[SELLING PRICE])</f>
        <v>4500</v>
      </c>
      <c r="G5427" s="7">
        <f t="shared" si="168"/>
        <v>40500</v>
      </c>
      <c r="H5427" s="6" t="str">
        <f t="shared" si="169"/>
        <v>Jul</v>
      </c>
      <c r="I5427" s="7">
        <f>YEAR(SALES!$A5427)</f>
        <v>2023</v>
      </c>
    </row>
    <row r="5428" spans="1:9" x14ac:dyDescent="0.35">
      <c r="A5428" s="5" t="s">
        <v>5824</v>
      </c>
      <c r="B5428" s="5" t="s">
        <v>5827</v>
      </c>
      <c r="C5428" s="5" t="s">
        <v>53</v>
      </c>
      <c r="D5428" s="5" t="s">
        <v>124</v>
      </c>
      <c r="E5428" s="5">
        <v>13</v>
      </c>
      <c r="F5428" s="5" cm="1">
        <f t="array" ref="F5428">_xlfn.XLOOKUP(SALES!$D5428,TRIM(Table5[PRODUCTS]),Table5[SELLING PRICE])</f>
        <v>4500</v>
      </c>
      <c r="G5428" s="5">
        <f t="shared" si="168"/>
        <v>58500</v>
      </c>
      <c r="H5428" s="6" t="str">
        <f t="shared" si="169"/>
        <v>Jul</v>
      </c>
      <c r="I5428" s="5">
        <f>YEAR(SALES!$A5428)</f>
        <v>2023</v>
      </c>
    </row>
    <row r="5429" spans="1:9" x14ac:dyDescent="0.35">
      <c r="A5429" s="7" t="s">
        <v>5799</v>
      </c>
      <c r="B5429" s="7" t="s">
        <v>5802</v>
      </c>
      <c r="C5429" s="7" t="s">
        <v>53</v>
      </c>
      <c r="D5429" s="7" t="s">
        <v>124</v>
      </c>
      <c r="E5429" s="7">
        <v>9</v>
      </c>
      <c r="F5429" s="7" cm="1">
        <f t="array" ref="F5429">_xlfn.XLOOKUP(SALES!$D5429,TRIM(Table5[PRODUCTS]),Table5[SELLING PRICE])</f>
        <v>4500</v>
      </c>
      <c r="G5429" s="7">
        <f t="shared" si="168"/>
        <v>40500</v>
      </c>
      <c r="H5429" s="6" t="str">
        <f t="shared" si="169"/>
        <v>Jul</v>
      </c>
      <c r="I5429" s="5">
        <f>YEAR(SALES!$A5429)</f>
        <v>2023</v>
      </c>
    </row>
    <row r="5430" spans="1:9" x14ac:dyDescent="0.35">
      <c r="A5430" s="5" t="s">
        <v>5778</v>
      </c>
      <c r="B5430" s="5" t="s">
        <v>5782</v>
      </c>
      <c r="C5430" s="5" t="s">
        <v>53</v>
      </c>
      <c r="D5430" s="5" t="s">
        <v>124</v>
      </c>
      <c r="E5430" s="5">
        <v>3</v>
      </c>
      <c r="F5430" s="5" cm="1">
        <f t="array" ref="F5430">_xlfn.XLOOKUP(SALES!$D5430,TRIM(Table5[PRODUCTS]),Table5[SELLING PRICE])</f>
        <v>4500</v>
      </c>
      <c r="G5430" s="5">
        <f t="shared" si="168"/>
        <v>13500</v>
      </c>
      <c r="H5430" s="6" t="str">
        <f t="shared" si="169"/>
        <v>Jul</v>
      </c>
      <c r="I5430" s="5">
        <f>YEAR(SALES!$A5430)</f>
        <v>2023</v>
      </c>
    </row>
    <row r="5431" spans="1:9" x14ac:dyDescent="0.35">
      <c r="A5431" s="7" t="s">
        <v>5758</v>
      </c>
      <c r="B5431" s="7" t="s">
        <v>5761</v>
      </c>
      <c r="C5431" s="7" t="s">
        <v>53</v>
      </c>
      <c r="D5431" s="7" t="s">
        <v>124</v>
      </c>
      <c r="E5431" s="7">
        <v>14</v>
      </c>
      <c r="F5431" s="7" cm="1">
        <f t="array" ref="F5431">_xlfn.XLOOKUP(SALES!$D5431,TRIM(Table5[PRODUCTS]),Table5[SELLING PRICE])</f>
        <v>4500</v>
      </c>
      <c r="G5431" s="7">
        <f t="shared" si="168"/>
        <v>63000</v>
      </c>
      <c r="H5431" s="6" t="str">
        <f t="shared" si="169"/>
        <v>Jul</v>
      </c>
      <c r="I5431" s="5">
        <f>YEAR(SALES!$A5431)</f>
        <v>2023</v>
      </c>
    </row>
    <row r="5432" spans="1:9" x14ac:dyDescent="0.35">
      <c r="A5432" s="5" t="s">
        <v>5745</v>
      </c>
      <c r="B5432" s="5" t="s">
        <v>5748</v>
      </c>
      <c r="C5432" s="5" t="s">
        <v>53</v>
      </c>
      <c r="D5432" s="5" t="s">
        <v>124</v>
      </c>
      <c r="E5432" s="5">
        <v>6</v>
      </c>
      <c r="F5432" s="5" cm="1">
        <f t="array" ref="F5432">_xlfn.XLOOKUP(SALES!$D5432,TRIM(Table5[PRODUCTS]),Table5[SELLING PRICE])</f>
        <v>4500</v>
      </c>
      <c r="G5432" s="5">
        <f t="shared" si="168"/>
        <v>27000</v>
      </c>
      <c r="H5432" s="6" t="str">
        <f t="shared" si="169"/>
        <v>Jul</v>
      </c>
      <c r="I5432" s="5">
        <f>YEAR(SALES!$A5432)</f>
        <v>2023</v>
      </c>
    </row>
    <row r="5433" spans="1:9" x14ac:dyDescent="0.35">
      <c r="A5433" s="7" t="s">
        <v>5638</v>
      </c>
      <c r="B5433" s="7" t="s">
        <v>5639</v>
      </c>
      <c r="C5433" s="7" t="s">
        <v>53</v>
      </c>
      <c r="D5433" s="7" t="s">
        <v>124</v>
      </c>
      <c r="E5433" s="7">
        <v>6</v>
      </c>
      <c r="F5433" s="7" cm="1">
        <f t="array" ref="F5433">_xlfn.XLOOKUP(SALES!$D5433,TRIM(Table5[PRODUCTS]),Table5[SELLING PRICE])</f>
        <v>4500</v>
      </c>
      <c r="G5433" s="7">
        <f t="shared" si="168"/>
        <v>27000</v>
      </c>
      <c r="H5433" s="6" t="str">
        <f t="shared" si="169"/>
        <v>Aug</v>
      </c>
      <c r="I5433" s="7">
        <f>YEAR(SALES!$A5433)</f>
        <v>2023</v>
      </c>
    </row>
    <row r="5434" spans="1:9" x14ac:dyDescent="0.35">
      <c r="A5434" s="5" t="s">
        <v>5602</v>
      </c>
      <c r="B5434" s="5" t="s">
        <v>5604</v>
      </c>
      <c r="C5434" s="5" t="s">
        <v>53</v>
      </c>
      <c r="D5434" s="5" t="s">
        <v>124</v>
      </c>
      <c r="E5434" s="5">
        <v>10</v>
      </c>
      <c r="F5434" s="5" cm="1">
        <f t="array" ref="F5434">_xlfn.XLOOKUP(SALES!$D5434,TRIM(Table5[PRODUCTS]),Table5[SELLING PRICE])</f>
        <v>4500</v>
      </c>
      <c r="G5434" s="5">
        <f t="shared" si="168"/>
        <v>45000</v>
      </c>
      <c r="H5434" s="6" t="str">
        <f t="shared" si="169"/>
        <v>Aug</v>
      </c>
      <c r="I5434" s="5">
        <f>YEAR(SALES!$A5434)</f>
        <v>2023</v>
      </c>
    </row>
    <row r="5435" spans="1:9" x14ac:dyDescent="0.35">
      <c r="A5435" s="7" t="s">
        <v>5582</v>
      </c>
      <c r="B5435" s="7" t="s">
        <v>5587</v>
      </c>
      <c r="C5435" s="7" t="s">
        <v>53</v>
      </c>
      <c r="D5435" s="7" t="s">
        <v>124</v>
      </c>
      <c r="E5435" s="7">
        <v>8</v>
      </c>
      <c r="F5435" s="7" cm="1">
        <f t="array" ref="F5435">_xlfn.XLOOKUP(SALES!$D5435,TRIM(Table5[PRODUCTS]),Table5[SELLING PRICE])</f>
        <v>4500</v>
      </c>
      <c r="G5435" s="7">
        <f t="shared" si="168"/>
        <v>36000</v>
      </c>
      <c r="H5435" s="6" t="str">
        <f t="shared" si="169"/>
        <v>Aug</v>
      </c>
      <c r="I5435" s="5">
        <f>YEAR(SALES!$A5435)</f>
        <v>2023</v>
      </c>
    </row>
    <row r="5436" spans="1:9" x14ac:dyDescent="0.35">
      <c r="A5436" s="5" t="s">
        <v>5486</v>
      </c>
      <c r="B5436" s="5" t="s">
        <v>5487</v>
      </c>
      <c r="C5436" s="5" t="s">
        <v>53</v>
      </c>
      <c r="D5436" s="5" t="s">
        <v>124</v>
      </c>
      <c r="E5436" s="5">
        <v>2</v>
      </c>
      <c r="F5436" s="5" cm="1">
        <f t="array" ref="F5436">_xlfn.XLOOKUP(SALES!$D5436,TRIM(Table5[PRODUCTS]),Table5[SELLING PRICE])</f>
        <v>4500</v>
      </c>
      <c r="G5436" s="5">
        <f t="shared" si="168"/>
        <v>9000</v>
      </c>
      <c r="H5436" s="6" t="str">
        <f t="shared" si="169"/>
        <v>Sept</v>
      </c>
      <c r="I5436" s="5">
        <f>YEAR(SALES!$A5436)</f>
        <v>2023</v>
      </c>
    </row>
    <row r="5437" spans="1:9" x14ac:dyDescent="0.35">
      <c r="A5437" s="7" t="s">
        <v>5480</v>
      </c>
      <c r="B5437" s="7" t="s">
        <v>5484</v>
      </c>
      <c r="C5437" s="7" t="s">
        <v>53</v>
      </c>
      <c r="D5437" s="7" t="s">
        <v>124</v>
      </c>
      <c r="E5437" s="7">
        <v>4</v>
      </c>
      <c r="F5437" s="7" cm="1">
        <f t="array" ref="F5437">_xlfn.XLOOKUP(SALES!$D5437,TRIM(Table5[PRODUCTS]),Table5[SELLING PRICE])</f>
        <v>4500</v>
      </c>
      <c r="G5437" s="7">
        <f t="shared" si="168"/>
        <v>18000</v>
      </c>
      <c r="H5437" s="6" t="str">
        <f t="shared" si="169"/>
        <v>Sept</v>
      </c>
      <c r="I5437" s="5">
        <f>YEAR(SALES!$A5437)</f>
        <v>2023</v>
      </c>
    </row>
    <row r="5438" spans="1:9" x14ac:dyDescent="0.35">
      <c r="A5438" s="5" t="s">
        <v>5470</v>
      </c>
      <c r="B5438" s="5" t="s">
        <v>5469</v>
      </c>
      <c r="C5438" s="5" t="s">
        <v>53</v>
      </c>
      <c r="D5438" s="5" t="s">
        <v>124</v>
      </c>
      <c r="E5438" s="5">
        <v>6</v>
      </c>
      <c r="F5438" s="5" cm="1">
        <f t="array" ref="F5438">_xlfn.XLOOKUP(SALES!$D5438,TRIM(Table5[PRODUCTS]),Table5[SELLING PRICE])</f>
        <v>4500</v>
      </c>
      <c r="G5438" s="5">
        <f t="shared" si="168"/>
        <v>27000</v>
      </c>
      <c r="H5438" s="6" t="str">
        <f t="shared" si="169"/>
        <v>Sept</v>
      </c>
      <c r="I5438" s="5">
        <f>YEAR(SALES!$A5438)</f>
        <v>2023</v>
      </c>
    </row>
    <row r="5439" spans="1:9" x14ac:dyDescent="0.35">
      <c r="A5439" s="7" t="s">
        <v>5428</v>
      </c>
      <c r="B5439" s="7" t="s">
        <v>5429</v>
      </c>
      <c r="C5439" s="7" t="s">
        <v>53</v>
      </c>
      <c r="D5439" s="7" t="s">
        <v>124</v>
      </c>
      <c r="E5439" s="7">
        <v>13</v>
      </c>
      <c r="F5439" s="7" cm="1">
        <f t="array" ref="F5439">_xlfn.XLOOKUP(SALES!$D5439,TRIM(Table5[PRODUCTS]),Table5[SELLING PRICE])</f>
        <v>4500</v>
      </c>
      <c r="G5439" s="7">
        <f t="shared" si="168"/>
        <v>58500</v>
      </c>
      <c r="H5439" s="6" t="str">
        <f t="shared" si="169"/>
        <v>Sept</v>
      </c>
      <c r="I5439" s="7">
        <f>YEAR(SALES!$A5439)</f>
        <v>2023</v>
      </c>
    </row>
    <row r="5440" spans="1:9" x14ac:dyDescent="0.35">
      <c r="A5440" s="5" t="s">
        <v>5361</v>
      </c>
      <c r="B5440" s="5" t="s">
        <v>5362</v>
      </c>
      <c r="C5440" s="5" t="s">
        <v>53</v>
      </c>
      <c r="D5440" s="5" t="s">
        <v>124</v>
      </c>
      <c r="E5440" s="5">
        <v>13</v>
      </c>
      <c r="F5440" s="5" cm="1">
        <f t="array" ref="F5440">_xlfn.XLOOKUP(SALES!$D5440,TRIM(Table5[PRODUCTS]),Table5[SELLING PRICE])</f>
        <v>4500</v>
      </c>
      <c r="G5440" s="5">
        <f t="shared" si="168"/>
        <v>58500</v>
      </c>
      <c r="H5440" s="6" t="str">
        <f t="shared" si="169"/>
        <v>Sept</v>
      </c>
      <c r="I5440" s="5">
        <f>YEAR(SALES!$A5440)</f>
        <v>2023</v>
      </c>
    </row>
    <row r="5441" spans="1:9" x14ac:dyDescent="0.35">
      <c r="A5441" s="7" t="s">
        <v>5312</v>
      </c>
      <c r="B5441" s="7" t="s">
        <v>5311</v>
      </c>
      <c r="C5441" s="7" t="s">
        <v>53</v>
      </c>
      <c r="D5441" s="7" t="s">
        <v>124</v>
      </c>
      <c r="E5441" s="7">
        <v>10</v>
      </c>
      <c r="F5441" s="7" cm="1">
        <f t="array" ref="F5441">_xlfn.XLOOKUP(SALES!$D5441,TRIM(Table5[PRODUCTS]),Table5[SELLING PRICE])</f>
        <v>4500</v>
      </c>
      <c r="G5441" s="7">
        <f t="shared" si="168"/>
        <v>45000</v>
      </c>
      <c r="H5441" s="6" t="str">
        <f t="shared" si="169"/>
        <v>Oct</v>
      </c>
      <c r="I5441" s="5">
        <f>YEAR(SALES!$A5441)</f>
        <v>2023</v>
      </c>
    </row>
    <row r="5442" spans="1:9" x14ac:dyDescent="0.35">
      <c r="A5442" s="5" t="s">
        <v>5255</v>
      </c>
      <c r="B5442" s="5" t="s">
        <v>5257</v>
      </c>
      <c r="C5442" s="5" t="s">
        <v>53</v>
      </c>
      <c r="D5442" s="5" t="s">
        <v>124</v>
      </c>
      <c r="E5442" s="5">
        <v>13</v>
      </c>
      <c r="F5442" s="5" cm="1">
        <f t="array" ref="F5442">_xlfn.XLOOKUP(SALES!$D5442,TRIM(Table5[PRODUCTS]),Table5[SELLING PRICE])</f>
        <v>4500</v>
      </c>
      <c r="G5442" s="5">
        <f t="shared" ref="G5442:G5505" si="170">PRODUCT(E5442:F5442)</f>
        <v>58500</v>
      </c>
      <c r="H5442" s="6" t="str">
        <f t="shared" ref="H5442:H5505" si="171">TEXT(A5442, "mmm")</f>
        <v>Oct</v>
      </c>
      <c r="I5442" s="5">
        <f>YEAR(SALES!$A5442)</f>
        <v>2023</v>
      </c>
    </row>
    <row r="5443" spans="1:9" x14ac:dyDescent="0.35">
      <c r="A5443" s="7" t="s">
        <v>5255</v>
      </c>
      <c r="B5443" s="7" t="s">
        <v>5256</v>
      </c>
      <c r="C5443" s="7" t="s">
        <v>53</v>
      </c>
      <c r="D5443" s="7" t="s">
        <v>124</v>
      </c>
      <c r="E5443" s="7">
        <v>12</v>
      </c>
      <c r="F5443" s="7" cm="1">
        <f t="array" ref="F5443">_xlfn.XLOOKUP(SALES!$D5443,TRIM(Table5[PRODUCTS]),Table5[SELLING PRICE])</f>
        <v>4500</v>
      </c>
      <c r="G5443" s="7">
        <f t="shared" si="170"/>
        <v>54000</v>
      </c>
      <c r="H5443" s="6" t="str">
        <f t="shared" si="171"/>
        <v>Oct</v>
      </c>
      <c r="I5443" s="5">
        <f>YEAR(SALES!$A5443)</f>
        <v>2023</v>
      </c>
    </row>
    <row r="5444" spans="1:9" x14ac:dyDescent="0.35">
      <c r="A5444" s="5" t="s">
        <v>5229</v>
      </c>
      <c r="B5444" s="5" t="s">
        <v>5234</v>
      </c>
      <c r="C5444" s="5" t="s">
        <v>53</v>
      </c>
      <c r="D5444" s="5" t="s">
        <v>124</v>
      </c>
      <c r="E5444" s="5">
        <v>3</v>
      </c>
      <c r="F5444" s="5" cm="1">
        <f t="array" ref="F5444">_xlfn.XLOOKUP(SALES!$D5444,TRIM(Table5[PRODUCTS]),Table5[SELLING PRICE])</f>
        <v>4500</v>
      </c>
      <c r="G5444" s="5">
        <f t="shared" si="170"/>
        <v>13500</v>
      </c>
      <c r="H5444" s="6" t="str">
        <f t="shared" si="171"/>
        <v>Oct</v>
      </c>
      <c r="I5444" s="5">
        <f>YEAR(SALES!$A5444)</f>
        <v>2023</v>
      </c>
    </row>
    <row r="5445" spans="1:9" x14ac:dyDescent="0.35">
      <c r="A5445" s="7" t="s">
        <v>5199</v>
      </c>
      <c r="B5445" s="7" t="s">
        <v>5198</v>
      </c>
      <c r="C5445" s="7" t="s">
        <v>53</v>
      </c>
      <c r="D5445" s="7" t="s">
        <v>124</v>
      </c>
      <c r="E5445" s="7">
        <v>7</v>
      </c>
      <c r="F5445" s="7" cm="1">
        <f t="array" ref="F5445">_xlfn.XLOOKUP(SALES!$D5445,TRIM(Table5[PRODUCTS]),Table5[SELLING PRICE])</f>
        <v>4500</v>
      </c>
      <c r="G5445" s="7">
        <f t="shared" si="170"/>
        <v>31500</v>
      </c>
      <c r="H5445" s="6" t="str">
        <f t="shared" si="171"/>
        <v>Oct</v>
      </c>
      <c r="I5445" s="7">
        <f>YEAR(SALES!$A5445)</f>
        <v>2023</v>
      </c>
    </row>
    <row r="5446" spans="1:9" x14ac:dyDescent="0.35">
      <c r="A5446" s="5" t="s">
        <v>5149</v>
      </c>
      <c r="B5446" s="5" t="s">
        <v>5148</v>
      </c>
      <c r="C5446" s="5" t="s">
        <v>53</v>
      </c>
      <c r="D5446" s="5" t="s">
        <v>124</v>
      </c>
      <c r="E5446" s="5">
        <v>5</v>
      </c>
      <c r="F5446" s="5" cm="1">
        <f t="array" ref="F5446">_xlfn.XLOOKUP(SALES!$D5446,TRIM(Table5[PRODUCTS]),Table5[SELLING PRICE])</f>
        <v>4500</v>
      </c>
      <c r="G5446" s="5">
        <f t="shared" si="170"/>
        <v>22500</v>
      </c>
      <c r="H5446" s="6" t="str">
        <f t="shared" si="171"/>
        <v>Nov</v>
      </c>
      <c r="I5446" s="5">
        <f>YEAR(SALES!$A5446)</f>
        <v>2023</v>
      </c>
    </row>
    <row r="5447" spans="1:9" x14ac:dyDescent="0.35">
      <c r="A5447" s="7" t="s">
        <v>5128</v>
      </c>
      <c r="B5447" s="7" t="s">
        <v>5129</v>
      </c>
      <c r="C5447" s="7" t="s">
        <v>53</v>
      </c>
      <c r="D5447" s="7" t="s">
        <v>124</v>
      </c>
      <c r="E5447" s="7">
        <v>14</v>
      </c>
      <c r="F5447" s="7" cm="1">
        <f t="array" ref="F5447">_xlfn.XLOOKUP(SALES!$D5447,TRIM(Table5[PRODUCTS]),Table5[SELLING PRICE])</f>
        <v>4500</v>
      </c>
      <c r="G5447" s="7">
        <f t="shared" si="170"/>
        <v>63000</v>
      </c>
      <c r="H5447" s="6" t="str">
        <f t="shared" si="171"/>
        <v>Nov</v>
      </c>
      <c r="I5447" s="5">
        <f>YEAR(SALES!$A5447)</f>
        <v>2023</v>
      </c>
    </row>
    <row r="5448" spans="1:9" x14ac:dyDescent="0.35">
      <c r="A5448" s="5" t="s">
        <v>5110</v>
      </c>
      <c r="B5448" s="5" t="s">
        <v>5111</v>
      </c>
      <c r="C5448" s="5" t="s">
        <v>53</v>
      </c>
      <c r="D5448" s="5" t="s">
        <v>124</v>
      </c>
      <c r="E5448" s="5">
        <v>3</v>
      </c>
      <c r="F5448" s="5" cm="1">
        <f t="array" ref="F5448">_xlfn.XLOOKUP(SALES!$D5448,TRIM(Table5[PRODUCTS]),Table5[SELLING PRICE])</f>
        <v>4500</v>
      </c>
      <c r="G5448" s="5">
        <f t="shared" si="170"/>
        <v>13500</v>
      </c>
      <c r="H5448" s="6" t="str">
        <f t="shared" si="171"/>
        <v>Nov</v>
      </c>
      <c r="I5448" s="5">
        <f>YEAR(SALES!$A5448)</f>
        <v>2023</v>
      </c>
    </row>
    <row r="5449" spans="1:9" x14ac:dyDescent="0.35">
      <c r="A5449" s="7" t="s">
        <v>5022</v>
      </c>
      <c r="B5449" s="7" t="s">
        <v>5025</v>
      </c>
      <c r="C5449" s="7" t="s">
        <v>53</v>
      </c>
      <c r="D5449" s="7" t="s">
        <v>124</v>
      </c>
      <c r="E5449" s="7">
        <v>1</v>
      </c>
      <c r="F5449" s="7" cm="1">
        <f t="array" ref="F5449">_xlfn.XLOOKUP(SALES!$D5449,TRIM(Table5[PRODUCTS]),Table5[SELLING PRICE])</f>
        <v>4500</v>
      </c>
      <c r="G5449" s="7">
        <f t="shared" si="170"/>
        <v>4500</v>
      </c>
      <c r="H5449" s="6" t="str">
        <f t="shared" si="171"/>
        <v>Nov</v>
      </c>
      <c r="I5449" s="5">
        <f>YEAR(SALES!$A5449)</f>
        <v>2023</v>
      </c>
    </row>
    <row r="5450" spans="1:9" x14ac:dyDescent="0.35">
      <c r="A5450" s="5" t="s">
        <v>5011</v>
      </c>
      <c r="B5450" s="5" t="s">
        <v>5010</v>
      </c>
      <c r="C5450" s="5" t="s">
        <v>53</v>
      </c>
      <c r="D5450" s="5" t="s">
        <v>124</v>
      </c>
      <c r="E5450" s="5">
        <v>1</v>
      </c>
      <c r="F5450" s="5" cm="1">
        <f t="array" ref="F5450">_xlfn.XLOOKUP(SALES!$D5450,TRIM(Table5[PRODUCTS]),Table5[SELLING PRICE])</f>
        <v>4500</v>
      </c>
      <c r="G5450" s="5">
        <f t="shared" si="170"/>
        <v>4500</v>
      </c>
      <c r="H5450" s="6" t="str">
        <f t="shared" si="171"/>
        <v>Nov</v>
      </c>
      <c r="I5450" s="5">
        <f>YEAR(SALES!$A5450)</f>
        <v>2023</v>
      </c>
    </row>
    <row r="5451" spans="1:9" x14ac:dyDescent="0.35">
      <c r="A5451" s="7" t="s">
        <v>4947</v>
      </c>
      <c r="B5451" s="7" t="s">
        <v>4950</v>
      </c>
      <c r="C5451" s="7" t="s">
        <v>53</v>
      </c>
      <c r="D5451" s="7" t="s">
        <v>124</v>
      </c>
      <c r="E5451" s="7">
        <v>7</v>
      </c>
      <c r="F5451" s="7" cm="1">
        <f t="array" ref="F5451">_xlfn.XLOOKUP(SALES!$D5451,TRIM(Table5[PRODUCTS]),Table5[SELLING PRICE])</f>
        <v>4500</v>
      </c>
      <c r="G5451" s="7">
        <f t="shared" si="170"/>
        <v>31500</v>
      </c>
      <c r="H5451" s="6" t="str">
        <f t="shared" si="171"/>
        <v>Dec</v>
      </c>
      <c r="I5451" s="7">
        <f>YEAR(SALES!$A5451)</f>
        <v>2023</v>
      </c>
    </row>
    <row r="5452" spans="1:9" x14ac:dyDescent="0.35">
      <c r="A5452" s="5" t="s">
        <v>4932</v>
      </c>
      <c r="B5452" s="5" t="s">
        <v>4939</v>
      </c>
      <c r="C5452" s="5" t="s">
        <v>53</v>
      </c>
      <c r="D5452" s="5" t="s">
        <v>124</v>
      </c>
      <c r="E5452" s="5">
        <v>1</v>
      </c>
      <c r="F5452" s="5" cm="1">
        <f t="array" ref="F5452">_xlfn.XLOOKUP(SALES!$D5452,TRIM(Table5[PRODUCTS]),Table5[SELLING PRICE])</f>
        <v>4500</v>
      </c>
      <c r="G5452" s="5">
        <f t="shared" si="170"/>
        <v>4500</v>
      </c>
      <c r="H5452" s="6" t="str">
        <f t="shared" si="171"/>
        <v>Dec</v>
      </c>
      <c r="I5452" s="5">
        <f>YEAR(SALES!$A5452)</f>
        <v>2023</v>
      </c>
    </row>
    <row r="5453" spans="1:9" x14ac:dyDescent="0.35">
      <c r="A5453" s="7" t="s">
        <v>4925</v>
      </c>
      <c r="B5453" s="7" t="s">
        <v>4930</v>
      </c>
      <c r="C5453" s="7" t="s">
        <v>53</v>
      </c>
      <c r="D5453" s="7" t="s">
        <v>124</v>
      </c>
      <c r="E5453" s="7">
        <v>12</v>
      </c>
      <c r="F5453" s="7" cm="1">
        <f t="array" ref="F5453">_xlfn.XLOOKUP(SALES!$D5453,TRIM(Table5[PRODUCTS]),Table5[SELLING PRICE])</f>
        <v>4500</v>
      </c>
      <c r="G5453" s="7">
        <f t="shared" si="170"/>
        <v>54000</v>
      </c>
      <c r="H5453" s="6" t="str">
        <f t="shared" si="171"/>
        <v>Dec</v>
      </c>
      <c r="I5453" s="5">
        <f>YEAR(SALES!$A5453)</f>
        <v>2023</v>
      </c>
    </row>
    <row r="5454" spans="1:9" x14ac:dyDescent="0.35">
      <c r="A5454" s="5" t="s">
        <v>4772</v>
      </c>
      <c r="B5454" s="5" t="s">
        <v>4774</v>
      </c>
      <c r="C5454" s="5" t="s">
        <v>53</v>
      </c>
      <c r="D5454" s="5" t="s">
        <v>124</v>
      </c>
      <c r="E5454" s="5">
        <v>4</v>
      </c>
      <c r="F5454" s="5" cm="1">
        <f t="array" ref="F5454">_xlfn.XLOOKUP(SALES!$D5454,TRIM(Table5[PRODUCTS]),Table5[SELLING PRICE])</f>
        <v>4500</v>
      </c>
      <c r="G5454" s="5">
        <f t="shared" si="170"/>
        <v>18000</v>
      </c>
      <c r="H5454" s="6" t="str">
        <f t="shared" si="171"/>
        <v>Dec</v>
      </c>
      <c r="I5454" s="5">
        <f>YEAR(SALES!$A5454)</f>
        <v>2023</v>
      </c>
    </row>
    <row r="5455" spans="1:9" x14ac:dyDescent="0.35">
      <c r="A5455" s="7" t="s">
        <v>4630</v>
      </c>
      <c r="B5455" s="7" t="s">
        <v>4633</v>
      </c>
      <c r="C5455" s="7" t="s">
        <v>53</v>
      </c>
      <c r="D5455" s="7" t="s">
        <v>124</v>
      </c>
      <c r="E5455" s="7">
        <v>15</v>
      </c>
      <c r="F5455" s="7" cm="1">
        <f t="array" ref="F5455">_xlfn.XLOOKUP(SALES!$D5455,TRIM(Table5[PRODUCTS]),Table5[SELLING PRICE])</f>
        <v>4500</v>
      </c>
      <c r="G5455" s="7">
        <f t="shared" si="170"/>
        <v>67500</v>
      </c>
      <c r="H5455" s="6" t="str">
        <f t="shared" si="171"/>
        <v>Jan</v>
      </c>
      <c r="I5455" s="5">
        <f>YEAR(SALES!$A5455)</f>
        <v>2024</v>
      </c>
    </row>
    <row r="5456" spans="1:9" x14ac:dyDescent="0.35">
      <c r="A5456" s="5" t="s">
        <v>4617</v>
      </c>
      <c r="B5456" s="5" t="s">
        <v>4618</v>
      </c>
      <c r="C5456" s="5" t="s">
        <v>53</v>
      </c>
      <c r="D5456" s="5" t="s">
        <v>124</v>
      </c>
      <c r="E5456" s="5">
        <v>14</v>
      </c>
      <c r="F5456" s="5" cm="1">
        <f t="array" ref="F5456">_xlfn.XLOOKUP(SALES!$D5456,TRIM(Table5[PRODUCTS]),Table5[SELLING PRICE])</f>
        <v>4500</v>
      </c>
      <c r="G5456" s="5">
        <f t="shared" si="170"/>
        <v>63000</v>
      </c>
      <c r="H5456" s="6" t="str">
        <f t="shared" si="171"/>
        <v>Jan</v>
      </c>
      <c r="I5456" s="5">
        <f>YEAR(SALES!$A5456)</f>
        <v>2024</v>
      </c>
    </row>
    <row r="5457" spans="1:9" x14ac:dyDescent="0.35">
      <c r="A5457" s="7" t="s">
        <v>4569</v>
      </c>
      <c r="B5457" s="7" t="s">
        <v>4575</v>
      </c>
      <c r="C5457" s="7" t="s">
        <v>53</v>
      </c>
      <c r="D5457" s="7" t="s">
        <v>124</v>
      </c>
      <c r="E5457" s="7">
        <v>10</v>
      </c>
      <c r="F5457" s="7" cm="1">
        <f t="array" ref="F5457">_xlfn.XLOOKUP(SALES!$D5457,TRIM(Table5[PRODUCTS]),Table5[SELLING PRICE])</f>
        <v>4500</v>
      </c>
      <c r="G5457" s="7">
        <f t="shared" si="170"/>
        <v>45000</v>
      </c>
      <c r="H5457" s="6" t="str">
        <f t="shared" si="171"/>
        <v>Jan</v>
      </c>
      <c r="I5457" s="7">
        <f>YEAR(SALES!$A5457)</f>
        <v>2024</v>
      </c>
    </row>
    <row r="5458" spans="1:9" x14ac:dyDescent="0.35">
      <c r="A5458" s="5" t="s">
        <v>4513</v>
      </c>
      <c r="B5458" s="5" t="s">
        <v>4517</v>
      </c>
      <c r="C5458" s="5" t="s">
        <v>53</v>
      </c>
      <c r="D5458" s="5" t="s">
        <v>124</v>
      </c>
      <c r="E5458" s="5">
        <v>9</v>
      </c>
      <c r="F5458" s="5" cm="1">
        <f t="array" ref="F5458">_xlfn.XLOOKUP(SALES!$D5458,TRIM(Table5[PRODUCTS]),Table5[SELLING PRICE])</f>
        <v>4500</v>
      </c>
      <c r="G5458" s="5">
        <f t="shared" si="170"/>
        <v>40500</v>
      </c>
      <c r="H5458" s="6" t="str">
        <f t="shared" si="171"/>
        <v>Feb</v>
      </c>
      <c r="I5458" s="5">
        <f>YEAR(SALES!$A5458)</f>
        <v>2024</v>
      </c>
    </row>
    <row r="5459" spans="1:9" x14ac:dyDescent="0.35">
      <c r="A5459" s="7" t="s">
        <v>4495</v>
      </c>
      <c r="B5459" s="7" t="s">
        <v>4494</v>
      </c>
      <c r="C5459" s="7" t="s">
        <v>53</v>
      </c>
      <c r="D5459" s="7" t="s">
        <v>124</v>
      </c>
      <c r="E5459" s="7">
        <v>4</v>
      </c>
      <c r="F5459" s="7" cm="1">
        <f t="array" ref="F5459">_xlfn.XLOOKUP(SALES!$D5459,TRIM(Table5[PRODUCTS]),Table5[SELLING PRICE])</f>
        <v>4500</v>
      </c>
      <c r="G5459" s="7">
        <f t="shared" si="170"/>
        <v>18000</v>
      </c>
      <c r="H5459" s="6" t="str">
        <f t="shared" si="171"/>
        <v>Feb</v>
      </c>
      <c r="I5459" s="5">
        <f>YEAR(SALES!$A5459)</f>
        <v>2024</v>
      </c>
    </row>
    <row r="5460" spans="1:9" x14ac:dyDescent="0.35">
      <c r="A5460" s="5" t="s">
        <v>4448</v>
      </c>
      <c r="B5460" s="5" t="s">
        <v>4450</v>
      </c>
      <c r="C5460" s="5" t="s">
        <v>53</v>
      </c>
      <c r="D5460" s="5" t="s">
        <v>124</v>
      </c>
      <c r="E5460" s="5">
        <v>9</v>
      </c>
      <c r="F5460" s="5" cm="1">
        <f t="array" ref="F5460">_xlfn.XLOOKUP(SALES!$D5460,TRIM(Table5[PRODUCTS]),Table5[SELLING PRICE])</f>
        <v>4500</v>
      </c>
      <c r="G5460" s="5">
        <f t="shared" si="170"/>
        <v>40500</v>
      </c>
      <c r="H5460" s="6" t="str">
        <f t="shared" si="171"/>
        <v>Feb</v>
      </c>
      <c r="I5460" s="5">
        <f>YEAR(SALES!$A5460)</f>
        <v>2024</v>
      </c>
    </row>
    <row r="5461" spans="1:9" x14ac:dyDescent="0.35">
      <c r="A5461" s="7" t="s">
        <v>4432</v>
      </c>
      <c r="B5461" s="7" t="s">
        <v>4436</v>
      </c>
      <c r="C5461" s="7" t="s">
        <v>53</v>
      </c>
      <c r="D5461" s="7" t="s">
        <v>124</v>
      </c>
      <c r="E5461" s="7">
        <v>12</v>
      </c>
      <c r="F5461" s="7" cm="1">
        <f t="array" ref="F5461">_xlfn.XLOOKUP(SALES!$D5461,TRIM(Table5[PRODUCTS]),Table5[SELLING PRICE])</f>
        <v>4500</v>
      </c>
      <c r="G5461" s="7">
        <f t="shared" si="170"/>
        <v>54000</v>
      </c>
      <c r="H5461" s="6" t="str">
        <f t="shared" si="171"/>
        <v>Feb</v>
      </c>
      <c r="I5461" s="5">
        <f>YEAR(SALES!$A5461)</f>
        <v>2024</v>
      </c>
    </row>
    <row r="5462" spans="1:9" x14ac:dyDescent="0.35">
      <c r="A5462" s="5" t="s">
        <v>4390</v>
      </c>
      <c r="B5462" s="5" t="s">
        <v>4389</v>
      </c>
      <c r="C5462" s="5" t="s">
        <v>53</v>
      </c>
      <c r="D5462" s="5" t="s">
        <v>124</v>
      </c>
      <c r="E5462" s="5">
        <v>14</v>
      </c>
      <c r="F5462" s="5" cm="1">
        <f t="array" ref="F5462">_xlfn.XLOOKUP(SALES!$D5462,TRIM(Table5[PRODUCTS]),Table5[SELLING PRICE])</f>
        <v>4500</v>
      </c>
      <c r="G5462" s="5">
        <f t="shared" si="170"/>
        <v>63000</v>
      </c>
      <c r="H5462" s="6" t="str">
        <f t="shared" si="171"/>
        <v>Feb</v>
      </c>
      <c r="I5462" s="5">
        <f>YEAR(SALES!$A5462)</f>
        <v>2024</v>
      </c>
    </row>
    <row r="5463" spans="1:9" x14ac:dyDescent="0.35">
      <c r="A5463" s="7" t="s">
        <v>4333</v>
      </c>
      <c r="B5463" s="7" t="s">
        <v>4336</v>
      </c>
      <c r="C5463" s="7" t="s">
        <v>53</v>
      </c>
      <c r="D5463" s="7" t="s">
        <v>124</v>
      </c>
      <c r="E5463" s="7">
        <v>2</v>
      </c>
      <c r="F5463" s="7" cm="1">
        <f t="array" ref="F5463">_xlfn.XLOOKUP(SALES!$D5463,TRIM(Table5[PRODUCTS]),Table5[SELLING PRICE])</f>
        <v>4500</v>
      </c>
      <c r="G5463" s="7">
        <f t="shared" si="170"/>
        <v>9000</v>
      </c>
      <c r="H5463" s="6" t="str">
        <f t="shared" si="171"/>
        <v>Mar</v>
      </c>
      <c r="I5463" s="7">
        <f>YEAR(SALES!$A5463)</f>
        <v>2024</v>
      </c>
    </row>
    <row r="5464" spans="1:9" x14ac:dyDescent="0.35">
      <c r="A5464" s="5" t="s">
        <v>4281</v>
      </c>
      <c r="B5464" s="5" t="s">
        <v>4280</v>
      </c>
      <c r="C5464" s="5" t="s">
        <v>53</v>
      </c>
      <c r="D5464" s="5" t="s">
        <v>124</v>
      </c>
      <c r="E5464" s="5">
        <v>7</v>
      </c>
      <c r="F5464" s="5" cm="1">
        <f t="array" ref="F5464">_xlfn.XLOOKUP(SALES!$D5464,TRIM(Table5[PRODUCTS]),Table5[SELLING PRICE])</f>
        <v>4500</v>
      </c>
      <c r="G5464" s="5">
        <f t="shared" si="170"/>
        <v>31500</v>
      </c>
      <c r="H5464" s="6" t="str">
        <f t="shared" si="171"/>
        <v>Mar</v>
      </c>
      <c r="I5464" s="5">
        <f>YEAR(SALES!$A5464)</f>
        <v>2024</v>
      </c>
    </row>
    <row r="5465" spans="1:9" x14ac:dyDescent="0.35">
      <c r="A5465" s="7" t="s">
        <v>4265</v>
      </c>
      <c r="B5465" s="7" t="s">
        <v>4269</v>
      </c>
      <c r="C5465" s="7" t="s">
        <v>53</v>
      </c>
      <c r="D5465" s="7" t="s">
        <v>124</v>
      </c>
      <c r="E5465" s="7">
        <v>7</v>
      </c>
      <c r="F5465" s="7" cm="1">
        <f t="array" ref="F5465">_xlfn.XLOOKUP(SALES!$D5465,TRIM(Table5[PRODUCTS]),Table5[SELLING PRICE])</f>
        <v>4500</v>
      </c>
      <c r="G5465" s="7">
        <f t="shared" si="170"/>
        <v>31500</v>
      </c>
      <c r="H5465" s="6" t="str">
        <f t="shared" si="171"/>
        <v>Mar</v>
      </c>
      <c r="I5465" s="5">
        <f>YEAR(SALES!$A5465)</f>
        <v>2024</v>
      </c>
    </row>
    <row r="5466" spans="1:9" x14ac:dyDescent="0.35">
      <c r="A5466" s="5" t="s">
        <v>4189</v>
      </c>
      <c r="B5466" s="5" t="s">
        <v>4190</v>
      </c>
      <c r="C5466" s="5" t="s">
        <v>53</v>
      </c>
      <c r="D5466" s="5" t="s">
        <v>124</v>
      </c>
      <c r="E5466" s="5">
        <v>8</v>
      </c>
      <c r="F5466" s="5" cm="1">
        <f t="array" ref="F5466">_xlfn.XLOOKUP(SALES!$D5466,TRIM(Table5[PRODUCTS]),Table5[SELLING PRICE])</f>
        <v>4500</v>
      </c>
      <c r="G5466" s="5">
        <f t="shared" si="170"/>
        <v>36000</v>
      </c>
      <c r="H5466" s="6" t="str">
        <f t="shared" si="171"/>
        <v>Mar</v>
      </c>
      <c r="I5466" s="5">
        <f>YEAR(SALES!$A5466)</f>
        <v>2024</v>
      </c>
    </row>
    <row r="5467" spans="1:9" x14ac:dyDescent="0.35">
      <c r="A5467" s="7" t="s">
        <v>4180</v>
      </c>
      <c r="B5467" s="7" t="s">
        <v>4185</v>
      </c>
      <c r="C5467" s="7" t="s">
        <v>53</v>
      </c>
      <c r="D5467" s="7" t="s">
        <v>124</v>
      </c>
      <c r="E5467" s="7">
        <v>3</v>
      </c>
      <c r="F5467" s="7" cm="1">
        <f t="array" ref="F5467">_xlfn.XLOOKUP(SALES!$D5467,TRIM(Table5[PRODUCTS]),Table5[SELLING PRICE])</f>
        <v>4500</v>
      </c>
      <c r="G5467" s="7">
        <f t="shared" si="170"/>
        <v>13500</v>
      </c>
      <c r="H5467" s="6" t="str">
        <f t="shared" si="171"/>
        <v>Mar</v>
      </c>
      <c r="I5467" s="5">
        <f>YEAR(SALES!$A5467)</f>
        <v>2024</v>
      </c>
    </row>
    <row r="5468" spans="1:9" x14ac:dyDescent="0.35">
      <c r="A5468" s="5" t="s">
        <v>4173</v>
      </c>
      <c r="B5468" s="5" t="s">
        <v>4178</v>
      </c>
      <c r="C5468" s="5" t="s">
        <v>53</v>
      </c>
      <c r="D5468" s="5" t="s">
        <v>124</v>
      </c>
      <c r="E5468" s="5">
        <v>15</v>
      </c>
      <c r="F5468" s="5" cm="1">
        <f t="array" ref="F5468">_xlfn.XLOOKUP(SALES!$D5468,TRIM(Table5[PRODUCTS]),Table5[SELLING PRICE])</f>
        <v>4500</v>
      </c>
      <c r="G5468" s="5">
        <f t="shared" si="170"/>
        <v>67500</v>
      </c>
      <c r="H5468" s="6" t="str">
        <f t="shared" si="171"/>
        <v>Mar</v>
      </c>
      <c r="I5468" s="5">
        <f>YEAR(SALES!$A5468)</f>
        <v>2024</v>
      </c>
    </row>
    <row r="5469" spans="1:9" x14ac:dyDescent="0.35">
      <c r="A5469" s="7" t="s">
        <v>4155</v>
      </c>
      <c r="B5469" s="7" t="s">
        <v>4157</v>
      </c>
      <c r="C5469" s="7" t="s">
        <v>53</v>
      </c>
      <c r="D5469" s="7" t="s">
        <v>124</v>
      </c>
      <c r="E5469" s="7">
        <v>5</v>
      </c>
      <c r="F5469" s="7" cm="1">
        <f t="array" ref="F5469">_xlfn.XLOOKUP(SALES!$D5469,TRIM(Table5[PRODUCTS]),Table5[SELLING PRICE])</f>
        <v>4500</v>
      </c>
      <c r="G5469" s="7">
        <f t="shared" si="170"/>
        <v>22500</v>
      </c>
      <c r="H5469" s="6" t="str">
        <f t="shared" si="171"/>
        <v>Apr</v>
      </c>
      <c r="I5469" s="7">
        <f>YEAR(SALES!$A5469)</f>
        <v>2024</v>
      </c>
    </row>
    <row r="5470" spans="1:9" x14ac:dyDescent="0.35">
      <c r="A5470" s="5" t="s">
        <v>4148</v>
      </c>
      <c r="B5470" s="5" t="s">
        <v>4147</v>
      </c>
      <c r="C5470" s="5" t="s">
        <v>53</v>
      </c>
      <c r="D5470" s="5" t="s">
        <v>124</v>
      </c>
      <c r="E5470" s="5">
        <v>9</v>
      </c>
      <c r="F5470" s="5" cm="1">
        <f t="array" ref="F5470">_xlfn.XLOOKUP(SALES!$D5470,TRIM(Table5[PRODUCTS]),Table5[SELLING PRICE])</f>
        <v>4500</v>
      </c>
      <c r="G5470" s="5">
        <f t="shared" si="170"/>
        <v>40500</v>
      </c>
      <c r="H5470" s="6" t="str">
        <f t="shared" si="171"/>
        <v>Apr</v>
      </c>
      <c r="I5470" s="5">
        <f>YEAR(SALES!$A5470)</f>
        <v>2024</v>
      </c>
    </row>
    <row r="5471" spans="1:9" x14ac:dyDescent="0.35">
      <c r="A5471" s="7" t="s">
        <v>4123</v>
      </c>
      <c r="B5471" s="7" t="s">
        <v>4126</v>
      </c>
      <c r="C5471" s="7" t="s">
        <v>53</v>
      </c>
      <c r="D5471" s="7" t="s">
        <v>124</v>
      </c>
      <c r="E5471" s="7">
        <v>4</v>
      </c>
      <c r="F5471" s="7" cm="1">
        <f t="array" ref="F5471">_xlfn.XLOOKUP(SALES!$D5471,TRIM(Table5[PRODUCTS]),Table5[SELLING PRICE])</f>
        <v>4500</v>
      </c>
      <c r="G5471" s="7">
        <f t="shared" si="170"/>
        <v>18000</v>
      </c>
      <c r="H5471" s="6" t="str">
        <f t="shared" si="171"/>
        <v>Apr</v>
      </c>
      <c r="I5471" s="5">
        <f>YEAR(SALES!$A5471)</f>
        <v>2024</v>
      </c>
    </row>
    <row r="5472" spans="1:9" x14ac:dyDescent="0.35">
      <c r="A5472" s="5" t="s">
        <v>4117</v>
      </c>
      <c r="B5472" s="5" t="s">
        <v>4120</v>
      </c>
      <c r="C5472" s="5" t="s">
        <v>53</v>
      </c>
      <c r="D5472" s="5" t="s">
        <v>124</v>
      </c>
      <c r="E5472" s="5">
        <v>4</v>
      </c>
      <c r="F5472" s="5" cm="1">
        <f t="array" ref="F5472">_xlfn.XLOOKUP(SALES!$D5472,TRIM(Table5[PRODUCTS]),Table5[SELLING PRICE])</f>
        <v>4500</v>
      </c>
      <c r="G5472" s="5">
        <f t="shared" si="170"/>
        <v>18000</v>
      </c>
      <c r="H5472" s="6" t="str">
        <f t="shared" si="171"/>
        <v>Apr</v>
      </c>
      <c r="I5472" s="5">
        <f>YEAR(SALES!$A5472)</f>
        <v>2024</v>
      </c>
    </row>
    <row r="5473" spans="1:9" x14ac:dyDescent="0.35">
      <c r="A5473" s="7" t="s">
        <v>4056</v>
      </c>
      <c r="B5473" s="7" t="s">
        <v>4060</v>
      </c>
      <c r="C5473" s="7" t="s">
        <v>53</v>
      </c>
      <c r="D5473" s="7" t="s">
        <v>124</v>
      </c>
      <c r="E5473" s="7">
        <v>8</v>
      </c>
      <c r="F5473" s="7" cm="1">
        <f t="array" ref="F5473">_xlfn.XLOOKUP(SALES!$D5473,TRIM(Table5[PRODUCTS]),Table5[SELLING PRICE])</f>
        <v>4500</v>
      </c>
      <c r="G5473" s="7">
        <f t="shared" si="170"/>
        <v>36000</v>
      </c>
      <c r="H5473" s="6" t="str">
        <f t="shared" si="171"/>
        <v>Apr</v>
      </c>
      <c r="I5473" s="5">
        <f>YEAR(SALES!$A5473)</f>
        <v>2024</v>
      </c>
    </row>
    <row r="5474" spans="1:9" x14ac:dyDescent="0.35">
      <c r="A5474" s="5" t="s">
        <v>3996</v>
      </c>
      <c r="B5474" s="5" t="s">
        <v>3995</v>
      </c>
      <c r="C5474" s="5" t="s">
        <v>53</v>
      </c>
      <c r="D5474" s="5" t="s">
        <v>124</v>
      </c>
      <c r="E5474" s="5">
        <v>7</v>
      </c>
      <c r="F5474" s="5" cm="1">
        <f t="array" ref="F5474">_xlfn.XLOOKUP(SALES!$D5474,TRIM(Table5[PRODUCTS]),Table5[SELLING PRICE])</f>
        <v>4500</v>
      </c>
      <c r="G5474" s="5">
        <f t="shared" si="170"/>
        <v>31500</v>
      </c>
      <c r="H5474" s="6" t="str">
        <f t="shared" si="171"/>
        <v>Apr</v>
      </c>
      <c r="I5474" s="5">
        <f>YEAR(SALES!$A5474)</f>
        <v>2024</v>
      </c>
    </row>
    <row r="5475" spans="1:9" x14ac:dyDescent="0.35">
      <c r="A5475" s="7" t="s">
        <v>3992</v>
      </c>
      <c r="B5475" s="7" t="s">
        <v>3994</v>
      </c>
      <c r="C5475" s="7" t="s">
        <v>53</v>
      </c>
      <c r="D5475" s="7" t="s">
        <v>124</v>
      </c>
      <c r="E5475" s="7">
        <v>12</v>
      </c>
      <c r="F5475" s="7" cm="1">
        <f t="array" ref="F5475">_xlfn.XLOOKUP(SALES!$D5475,TRIM(Table5[PRODUCTS]),Table5[SELLING PRICE])</f>
        <v>4500</v>
      </c>
      <c r="G5475" s="7">
        <f t="shared" si="170"/>
        <v>54000</v>
      </c>
      <c r="H5475" s="6" t="str">
        <f t="shared" si="171"/>
        <v>May</v>
      </c>
      <c r="I5475" s="7">
        <f>YEAR(SALES!$A5475)</f>
        <v>2024</v>
      </c>
    </row>
    <row r="5476" spans="1:9" x14ac:dyDescent="0.35">
      <c r="A5476" s="5" t="s">
        <v>3920</v>
      </c>
      <c r="B5476" s="5" t="s">
        <v>3919</v>
      </c>
      <c r="C5476" s="5" t="s">
        <v>53</v>
      </c>
      <c r="D5476" s="5" t="s">
        <v>124</v>
      </c>
      <c r="E5476" s="5">
        <v>7</v>
      </c>
      <c r="F5476" s="5" cm="1">
        <f t="array" ref="F5476">_xlfn.XLOOKUP(SALES!$D5476,TRIM(Table5[PRODUCTS]),Table5[SELLING PRICE])</f>
        <v>4500</v>
      </c>
      <c r="G5476" s="5">
        <f t="shared" si="170"/>
        <v>31500</v>
      </c>
      <c r="H5476" s="6" t="str">
        <f t="shared" si="171"/>
        <v>May</v>
      </c>
      <c r="I5476" s="5">
        <f>YEAR(SALES!$A5476)</f>
        <v>2024</v>
      </c>
    </row>
    <row r="5477" spans="1:9" x14ac:dyDescent="0.35">
      <c r="A5477" s="7" t="s">
        <v>3910</v>
      </c>
      <c r="B5477" s="7" t="s">
        <v>3916</v>
      </c>
      <c r="C5477" s="7" t="s">
        <v>53</v>
      </c>
      <c r="D5477" s="7" t="s">
        <v>124</v>
      </c>
      <c r="E5477" s="7">
        <v>7</v>
      </c>
      <c r="F5477" s="7" cm="1">
        <f t="array" ref="F5477">_xlfn.XLOOKUP(SALES!$D5477,TRIM(Table5[PRODUCTS]),Table5[SELLING PRICE])</f>
        <v>4500</v>
      </c>
      <c r="G5477" s="7">
        <f t="shared" si="170"/>
        <v>31500</v>
      </c>
      <c r="H5477" s="6" t="str">
        <f t="shared" si="171"/>
        <v>May</v>
      </c>
      <c r="I5477" s="5">
        <f>YEAR(SALES!$A5477)</f>
        <v>2024</v>
      </c>
    </row>
    <row r="5478" spans="1:9" x14ac:dyDescent="0.35">
      <c r="A5478" s="5" t="s">
        <v>3858</v>
      </c>
      <c r="B5478" s="5" t="s">
        <v>3860</v>
      </c>
      <c r="C5478" s="5" t="s">
        <v>53</v>
      </c>
      <c r="D5478" s="5" t="s">
        <v>124</v>
      </c>
      <c r="E5478" s="5">
        <v>7</v>
      </c>
      <c r="F5478" s="5" cm="1">
        <f t="array" ref="F5478">_xlfn.XLOOKUP(SALES!$D5478,TRIM(Table5[PRODUCTS]),Table5[SELLING PRICE])</f>
        <v>4500</v>
      </c>
      <c r="G5478" s="5">
        <f t="shared" si="170"/>
        <v>31500</v>
      </c>
      <c r="H5478" s="6" t="str">
        <f t="shared" si="171"/>
        <v>May</v>
      </c>
      <c r="I5478" s="5">
        <f>YEAR(SALES!$A5478)</f>
        <v>2024</v>
      </c>
    </row>
    <row r="5479" spans="1:9" x14ac:dyDescent="0.35">
      <c r="A5479" s="7" t="s">
        <v>3847</v>
      </c>
      <c r="B5479" s="7" t="s">
        <v>3846</v>
      </c>
      <c r="C5479" s="7" t="s">
        <v>53</v>
      </c>
      <c r="D5479" s="7" t="s">
        <v>124</v>
      </c>
      <c r="E5479" s="7">
        <v>9</v>
      </c>
      <c r="F5479" s="7" cm="1">
        <f t="array" ref="F5479">_xlfn.XLOOKUP(SALES!$D5479,TRIM(Table5[PRODUCTS]),Table5[SELLING PRICE])</f>
        <v>4500</v>
      </c>
      <c r="G5479" s="7">
        <f t="shared" si="170"/>
        <v>40500</v>
      </c>
      <c r="H5479" s="6" t="str">
        <f t="shared" si="171"/>
        <v>May</v>
      </c>
      <c r="I5479" s="5">
        <f>YEAR(SALES!$A5479)</f>
        <v>2024</v>
      </c>
    </row>
    <row r="5480" spans="1:9" x14ac:dyDescent="0.35">
      <c r="A5480" s="5" t="s">
        <v>3807</v>
      </c>
      <c r="B5480" s="5" t="s">
        <v>3806</v>
      </c>
      <c r="C5480" s="5" t="s">
        <v>53</v>
      </c>
      <c r="D5480" s="5" t="s">
        <v>124</v>
      </c>
      <c r="E5480" s="5">
        <v>10</v>
      </c>
      <c r="F5480" s="5" cm="1">
        <f t="array" ref="F5480">_xlfn.XLOOKUP(SALES!$D5480,TRIM(Table5[PRODUCTS]),Table5[SELLING PRICE])</f>
        <v>4500</v>
      </c>
      <c r="G5480" s="5">
        <f t="shared" si="170"/>
        <v>45000</v>
      </c>
      <c r="H5480" s="6" t="str">
        <f t="shared" si="171"/>
        <v>May</v>
      </c>
      <c r="I5480" s="5">
        <f>YEAR(SALES!$A5480)</f>
        <v>2024</v>
      </c>
    </row>
    <row r="5481" spans="1:9" x14ac:dyDescent="0.35">
      <c r="A5481" s="7" t="s">
        <v>3760</v>
      </c>
      <c r="B5481" s="7" t="s">
        <v>3768</v>
      </c>
      <c r="C5481" s="7" t="s">
        <v>53</v>
      </c>
      <c r="D5481" s="7" t="s">
        <v>124</v>
      </c>
      <c r="E5481" s="7">
        <v>5</v>
      </c>
      <c r="F5481" s="7" cm="1">
        <f t="array" ref="F5481">_xlfn.XLOOKUP(SALES!$D5481,TRIM(Table5[PRODUCTS]),Table5[SELLING PRICE])</f>
        <v>4500</v>
      </c>
      <c r="G5481" s="7">
        <f t="shared" si="170"/>
        <v>22500</v>
      </c>
      <c r="H5481" s="6" t="str">
        <f t="shared" si="171"/>
        <v>Jun</v>
      </c>
      <c r="I5481" s="7">
        <f>YEAR(SALES!$A5481)</f>
        <v>2024</v>
      </c>
    </row>
    <row r="5482" spans="1:9" x14ac:dyDescent="0.35">
      <c r="A5482" s="5" t="s">
        <v>3699</v>
      </c>
      <c r="B5482" s="5" t="s">
        <v>3703</v>
      </c>
      <c r="C5482" s="5" t="s">
        <v>53</v>
      </c>
      <c r="D5482" s="5" t="s">
        <v>124</v>
      </c>
      <c r="E5482" s="5">
        <v>1</v>
      </c>
      <c r="F5482" s="5" cm="1">
        <f t="array" ref="F5482">_xlfn.XLOOKUP(SALES!$D5482,TRIM(Table5[PRODUCTS]),Table5[SELLING PRICE])</f>
        <v>4500</v>
      </c>
      <c r="G5482" s="5">
        <f t="shared" si="170"/>
        <v>4500</v>
      </c>
      <c r="H5482" s="6" t="str">
        <f t="shared" si="171"/>
        <v>Jun</v>
      </c>
      <c r="I5482" s="5">
        <f>YEAR(SALES!$A5482)</f>
        <v>2024</v>
      </c>
    </row>
    <row r="5483" spans="1:9" x14ac:dyDescent="0.35">
      <c r="A5483" s="7" t="s">
        <v>3651</v>
      </c>
      <c r="B5483" s="7" t="s">
        <v>3655</v>
      </c>
      <c r="C5483" s="7" t="s">
        <v>53</v>
      </c>
      <c r="D5483" s="7" t="s">
        <v>124</v>
      </c>
      <c r="E5483" s="7">
        <v>1</v>
      </c>
      <c r="F5483" s="7" cm="1">
        <f t="array" ref="F5483">_xlfn.XLOOKUP(SALES!$D5483,TRIM(Table5[PRODUCTS]),Table5[SELLING PRICE])</f>
        <v>4500</v>
      </c>
      <c r="G5483" s="7">
        <f t="shared" si="170"/>
        <v>4500</v>
      </c>
      <c r="H5483" s="6" t="str">
        <f t="shared" si="171"/>
        <v>Jun</v>
      </c>
      <c r="I5483" s="5">
        <f>YEAR(SALES!$A5483)</f>
        <v>2024</v>
      </c>
    </row>
    <row r="5484" spans="1:9" x14ac:dyDescent="0.35">
      <c r="A5484" s="5" t="s">
        <v>3521</v>
      </c>
      <c r="B5484" s="5" t="s">
        <v>3524</v>
      </c>
      <c r="C5484" s="5" t="s">
        <v>53</v>
      </c>
      <c r="D5484" s="5" t="s">
        <v>124</v>
      </c>
      <c r="E5484" s="5">
        <v>11</v>
      </c>
      <c r="F5484" s="5" cm="1">
        <f t="array" ref="F5484">_xlfn.XLOOKUP(SALES!$D5484,TRIM(Table5[PRODUCTS]),Table5[SELLING PRICE])</f>
        <v>4500</v>
      </c>
      <c r="G5484" s="5">
        <f t="shared" si="170"/>
        <v>49500</v>
      </c>
      <c r="H5484" s="6" t="str">
        <f t="shared" si="171"/>
        <v>Jul</v>
      </c>
      <c r="I5484" s="5">
        <f>YEAR(SALES!$A5484)</f>
        <v>2024</v>
      </c>
    </row>
    <row r="5485" spans="1:9" x14ac:dyDescent="0.35">
      <c r="A5485" s="7" t="s">
        <v>3464</v>
      </c>
      <c r="B5485" s="7" t="s">
        <v>3463</v>
      </c>
      <c r="C5485" s="7" t="s">
        <v>53</v>
      </c>
      <c r="D5485" s="7" t="s">
        <v>124</v>
      </c>
      <c r="E5485" s="7">
        <v>14</v>
      </c>
      <c r="F5485" s="7" cm="1">
        <f t="array" ref="F5485">_xlfn.XLOOKUP(SALES!$D5485,TRIM(Table5[PRODUCTS]),Table5[SELLING PRICE])</f>
        <v>4500</v>
      </c>
      <c r="G5485" s="7">
        <f t="shared" si="170"/>
        <v>63000</v>
      </c>
      <c r="H5485" s="6" t="str">
        <f t="shared" si="171"/>
        <v>Jul</v>
      </c>
      <c r="I5485" s="5">
        <f>YEAR(SALES!$A5485)</f>
        <v>2024</v>
      </c>
    </row>
    <row r="5486" spans="1:9" x14ac:dyDescent="0.35">
      <c r="A5486" s="5" t="s">
        <v>3369</v>
      </c>
      <c r="B5486" s="5" t="s">
        <v>3373</v>
      </c>
      <c r="C5486" s="5" t="s">
        <v>53</v>
      </c>
      <c r="D5486" s="5" t="s">
        <v>124</v>
      </c>
      <c r="E5486" s="5">
        <v>9</v>
      </c>
      <c r="F5486" s="5" cm="1">
        <f t="array" ref="F5486">_xlfn.XLOOKUP(SALES!$D5486,TRIM(Table5[PRODUCTS]),Table5[SELLING PRICE])</f>
        <v>4500</v>
      </c>
      <c r="G5486" s="5">
        <f t="shared" si="170"/>
        <v>40500</v>
      </c>
      <c r="H5486" s="6" t="str">
        <f t="shared" si="171"/>
        <v>Aug</v>
      </c>
      <c r="I5486" s="5">
        <f>YEAR(SALES!$A5486)</f>
        <v>2024</v>
      </c>
    </row>
    <row r="5487" spans="1:9" x14ac:dyDescent="0.35">
      <c r="A5487" s="7" t="s">
        <v>3338</v>
      </c>
      <c r="B5487" s="7" t="s">
        <v>3340</v>
      </c>
      <c r="C5487" s="7" t="s">
        <v>53</v>
      </c>
      <c r="D5487" s="7" t="s">
        <v>124</v>
      </c>
      <c r="E5487" s="7">
        <v>10</v>
      </c>
      <c r="F5487" s="7" cm="1">
        <f t="array" ref="F5487">_xlfn.XLOOKUP(SALES!$D5487,TRIM(Table5[PRODUCTS]),Table5[SELLING PRICE])</f>
        <v>4500</v>
      </c>
      <c r="G5487" s="7">
        <f t="shared" si="170"/>
        <v>45000</v>
      </c>
      <c r="H5487" s="6" t="str">
        <f t="shared" si="171"/>
        <v>Aug</v>
      </c>
      <c r="I5487" s="7">
        <f>YEAR(SALES!$A5487)</f>
        <v>2024</v>
      </c>
    </row>
    <row r="5488" spans="1:9" x14ac:dyDescent="0.35">
      <c r="A5488" s="5" t="s">
        <v>3303</v>
      </c>
      <c r="B5488" s="5" t="s">
        <v>3306</v>
      </c>
      <c r="C5488" s="5" t="s">
        <v>53</v>
      </c>
      <c r="D5488" s="5" t="s">
        <v>124</v>
      </c>
      <c r="E5488" s="5">
        <v>6</v>
      </c>
      <c r="F5488" s="5" cm="1">
        <f t="array" ref="F5488">_xlfn.XLOOKUP(SALES!$D5488,TRIM(Table5[PRODUCTS]),Table5[SELLING PRICE])</f>
        <v>4500</v>
      </c>
      <c r="G5488" s="5">
        <f t="shared" si="170"/>
        <v>27000</v>
      </c>
      <c r="H5488" s="6" t="str">
        <f t="shared" si="171"/>
        <v>Aug</v>
      </c>
      <c r="I5488" s="5">
        <f>YEAR(SALES!$A5488)</f>
        <v>2024</v>
      </c>
    </row>
    <row r="5489" spans="1:9" x14ac:dyDescent="0.35">
      <c r="A5489" s="7" t="s">
        <v>3270</v>
      </c>
      <c r="B5489" s="7" t="s">
        <v>3269</v>
      </c>
      <c r="C5489" s="7" t="s">
        <v>53</v>
      </c>
      <c r="D5489" s="7" t="s">
        <v>124</v>
      </c>
      <c r="E5489" s="7">
        <v>9</v>
      </c>
      <c r="F5489" s="7" cm="1">
        <f t="array" ref="F5489">_xlfn.XLOOKUP(SALES!$D5489,TRIM(Table5[PRODUCTS]),Table5[SELLING PRICE])</f>
        <v>4500</v>
      </c>
      <c r="G5489" s="7">
        <f t="shared" si="170"/>
        <v>40500</v>
      </c>
      <c r="H5489" s="6" t="str">
        <f t="shared" si="171"/>
        <v>Aug</v>
      </c>
      <c r="I5489" s="5">
        <f>YEAR(SALES!$A5489)</f>
        <v>2024</v>
      </c>
    </row>
    <row r="5490" spans="1:9" x14ac:dyDescent="0.35">
      <c r="A5490" s="5" t="s">
        <v>3081</v>
      </c>
      <c r="B5490" s="5" t="s">
        <v>3080</v>
      </c>
      <c r="C5490" s="5" t="s">
        <v>53</v>
      </c>
      <c r="D5490" s="5" t="s">
        <v>124</v>
      </c>
      <c r="E5490" s="5">
        <v>15</v>
      </c>
      <c r="F5490" s="5" cm="1">
        <f t="array" ref="F5490">_xlfn.XLOOKUP(SALES!$D5490,TRIM(Table5[PRODUCTS]),Table5[SELLING PRICE])</f>
        <v>4500</v>
      </c>
      <c r="G5490" s="5">
        <f t="shared" si="170"/>
        <v>67500</v>
      </c>
      <c r="H5490" s="6" t="str">
        <f t="shared" si="171"/>
        <v>Sept</v>
      </c>
      <c r="I5490" s="5">
        <f>YEAR(SALES!$A5490)</f>
        <v>2024</v>
      </c>
    </row>
    <row r="5491" spans="1:9" x14ac:dyDescent="0.35">
      <c r="A5491" s="7" t="s">
        <v>3051</v>
      </c>
      <c r="B5491" s="7" t="s">
        <v>3054</v>
      </c>
      <c r="C5491" s="7" t="s">
        <v>53</v>
      </c>
      <c r="D5491" s="7" t="s">
        <v>124</v>
      </c>
      <c r="E5491" s="7">
        <v>7</v>
      </c>
      <c r="F5491" s="7" cm="1">
        <f t="array" ref="F5491">_xlfn.XLOOKUP(SALES!$D5491,TRIM(Table5[PRODUCTS]),Table5[SELLING PRICE])</f>
        <v>4500</v>
      </c>
      <c r="G5491" s="7">
        <f t="shared" si="170"/>
        <v>31500</v>
      </c>
      <c r="H5491" s="6" t="str">
        <f t="shared" si="171"/>
        <v>Sept</v>
      </c>
      <c r="I5491" s="5">
        <f>YEAR(SALES!$A5491)</f>
        <v>2024</v>
      </c>
    </row>
    <row r="5492" spans="1:9" x14ac:dyDescent="0.35">
      <c r="A5492" s="5" t="s">
        <v>3035</v>
      </c>
      <c r="B5492" s="5" t="s">
        <v>3037</v>
      </c>
      <c r="C5492" s="5" t="s">
        <v>53</v>
      </c>
      <c r="D5492" s="5" t="s">
        <v>124</v>
      </c>
      <c r="E5492" s="5">
        <v>8</v>
      </c>
      <c r="F5492" s="5" cm="1">
        <f t="array" ref="F5492">_xlfn.XLOOKUP(SALES!$D5492,TRIM(Table5[PRODUCTS]),Table5[SELLING PRICE])</f>
        <v>4500</v>
      </c>
      <c r="G5492" s="5">
        <f t="shared" si="170"/>
        <v>36000</v>
      </c>
      <c r="H5492" s="6" t="str">
        <f t="shared" si="171"/>
        <v>Sept</v>
      </c>
      <c r="I5492" s="5">
        <f>YEAR(SALES!$A5492)</f>
        <v>2024</v>
      </c>
    </row>
    <row r="5493" spans="1:9" x14ac:dyDescent="0.35">
      <c r="A5493" s="7" t="s">
        <v>3002</v>
      </c>
      <c r="B5493" s="7" t="s">
        <v>3005</v>
      </c>
      <c r="C5493" s="7" t="s">
        <v>53</v>
      </c>
      <c r="D5493" s="7" t="s">
        <v>124</v>
      </c>
      <c r="E5493" s="7">
        <v>14</v>
      </c>
      <c r="F5493" s="7" cm="1">
        <f t="array" ref="F5493">_xlfn.XLOOKUP(SALES!$D5493,TRIM(Table5[PRODUCTS]),Table5[SELLING PRICE])</f>
        <v>4500</v>
      </c>
      <c r="G5493" s="7">
        <f t="shared" si="170"/>
        <v>63000</v>
      </c>
      <c r="H5493" s="6" t="str">
        <f t="shared" si="171"/>
        <v>Oct</v>
      </c>
      <c r="I5493" s="7">
        <f>YEAR(SALES!$A5493)</f>
        <v>2024</v>
      </c>
    </row>
    <row r="5494" spans="1:9" x14ac:dyDescent="0.35">
      <c r="A5494" s="5" t="s">
        <v>2973</v>
      </c>
      <c r="B5494" s="5" t="s">
        <v>2976</v>
      </c>
      <c r="C5494" s="5" t="s">
        <v>53</v>
      </c>
      <c r="D5494" s="5" t="s">
        <v>124</v>
      </c>
      <c r="E5494" s="5">
        <v>9</v>
      </c>
      <c r="F5494" s="5" cm="1">
        <f t="array" ref="F5494">_xlfn.XLOOKUP(SALES!$D5494,TRIM(Table5[PRODUCTS]),Table5[SELLING PRICE])</f>
        <v>4500</v>
      </c>
      <c r="G5494" s="5">
        <f t="shared" si="170"/>
        <v>40500</v>
      </c>
      <c r="H5494" s="6" t="str">
        <f t="shared" si="171"/>
        <v>Oct</v>
      </c>
      <c r="I5494" s="5">
        <f>YEAR(SALES!$A5494)</f>
        <v>2024</v>
      </c>
    </row>
    <row r="5495" spans="1:9" x14ac:dyDescent="0.35">
      <c r="A5495" s="7" t="s">
        <v>2967</v>
      </c>
      <c r="B5495" s="7" t="s">
        <v>2971</v>
      </c>
      <c r="C5495" s="7" t="s">
        <v>53</v>
      </c>
      <c r="D5495" s="7" t="s">
        <v>124</v>
      </c>
      <c r="E5495" s="7">
        <v>10</v>
      </c>
      <c r="F5495" s="7" cm="1">
        <f t="array" ref="F5495">_xlfn.XLOOKUP(SALES!$D5495,TRIM(Table5[PRODUCTS]),Table5[SELLING PRICE])</f>
        <v>4500</v>
      </c>
      <c r="G5495" s="7">
        <f t="shared" si="170"/>
        <v>45000</v>
      </c>
      <c r="H5495" s="6" t="str">
        <f t="shared" si="171"/>
        <v>Oct</v>
      </c>
      <c r="I5495" s="5">
        <f>YEAR(SALES!$A5495)</f>
        <v>2024</v>
      </c>
    </row>
    <row r="5496" spans="1:9" x14ac:dyDescent="0.35">
      <c r="A5496" s="5" t="s">
        <v>2877</v>
      </c>
      <c r="B5496" s="5" t="s">
        <v>2876</v>
      </c>
      <c r="C5496" s="5" t="s">
        <v>53</v>
      </c>
      <c r="D5496" s="5" t="s">
        <v>124</v>
      </c>
      <c r="E5496" s="5">
        <v>2</v>
      </c>
      <c r="F5496" s="5" cm="1">
        <f t="array" ref="F5496">_xlfn.XLOOKUP(SALES!$D5496,TRIM(Table5[PRODUCTS]),Table5[SELLING PRICE])</f>
        <v>4500</v>
      </c>
      <c r="G5496" s="5">
        <f t="shared" si="170"/>
        <v>9000</v>
      </c>
      <c r="H5496" s="6" t="str">
        <f t="shared" si="171"/>
        <v>Oct</v>
      </c>
      <c r="I5496" s="5">
        <f>YEAR(SALES!$A5496)</f>
        <v>2024</v>
      </c>
    </row>
    <row r="5497" spans="1:9" x14ac:dyDescent="0.35">
      <c r="A5497" s="7" t="s">
        <v>2835</v>
      </c>
      <c r="B5497" s="7" t="s">
        <v>2839</v>
      </c>
      <c r="C5497" s="7" t="s">
        <v>53</v>
      </c>
      <c r="D5497" s="7" t="s">
        <v>124</v>
      </c>
      <c r="E5497" s="7">
        <v>12</v>
      </c>
      <c r="F5497" s="7" cm="1">
        <f t="array" ref="F5497">_xlfn.XLOOKUP(SALES!$D5497,TRIM(Table5[PRODUCTS]),Table5[SELLING PRICE])</f>
        <v>4500</v>
      </c>
      <c r="G5497" s="7">
        <f t="shared" si="170"/>
        <v>54000</v>
      </c>
      <c r="H5497" s="6" t="str">
        <f t="shared" si="171"/>
        <v>Oct</v>
      </c>
      <c r="I5497" s="5">
        <f>YEAR(SALES!$A5497)</f>
        <v>2024</v>
      </c>
    </row>
    <row r="5498" spans="1:9" x14ac:dyDescent="0.35">
      <c r="A5498" s="5" t="s">
        <v>2735</v>
      </c>
      <c r="B5498" s="5" t="s">
        <v>2742</v>
      </c>
      <c r="C5498" s="5" t="s">
        <v>53</v>
      </c>
      <c r="D5498" s="5" t="s">
        <v>124</v>
      </c>
      <c r="E5498" s="5">
        <v>5</v>
      </c>
      <c r="F5498" s="5" cm="1">
        <f t="array" ref="F5498">_xlfn.XLOOKUP(SALES!$D5498,TRIM(Table5[PRODUCTS]),Table5[SELLING PRICE])</f>
        <v>4500</v>
      </c>
      <c r="G5498" s="5">
        <f t="shared" si="170"/>
        <v>22500</v>
      </c>
      <c r="H5498" s="6" t="str">
        <f t="shared" si="171"/>
        <v>Nov</v>
      </c>
      <c r="I5498" s="5">
        <f>YEAR(SALES!$A5498)</f>
        <v>2024</v>
      </c>
    </row>
    <row r="5499" spans="1:9" x14ac:dyDescent="0.35">
      <c r="A5499" s="7" t="s">
        <v>2681</v>
      </c>
      <c r="B5499" s="7" t="s">
        <v>2685</v>
      </c>
      <c r="C5499" s="7" t="s">
        <v>53</v>
      </c>
      <c r="D5499" s="7" t="s">
        <v>124</v>
      </c>
      <c r="E5499" s="7">
        <v>1</v>
      </c>
      <c r="F5499" s="7" cm="1">
        <f t="array" ref="F5499">_xlfn.XLOOKUP(SALES!$D5499,TRIM(Table5[PRODUCTS]),Table5[SELLING PRICE])</f>
        <v>4500</v>
      </c>
      <c r="G5499" s="7">
        <f t="shared" si="170"/>
        <v>4500</v>
      </c>
      <c r="H5499" s="6" t="str">
        <f t="shared" si="171"/>
        <v>Nov</v>
      </c>
      <c r="I5499" s="7">
        <f>YEAR(SALES!$A5499)</f>
        <v>2024</v>
      </c>
    </row>
    <row r="5500" spans="1:9" x14ac:dyDescent="0.35">
      <c r="A5500" s="5" t="s">
        <v>2681</v>
      </c>
      <c r="B5500" s="5" t="s">
        <v>2680</v>
      </c>
      <c r="C5500" s="5" t="s">
        <v>53</v>
      </c>
      <c r="D5500" s="5" t="s">
        <v>124</v>
      </c>
      <c r="E5500" s="5">
        <v>12</v>
      </c>
      <c r="F5500" s="5" cm="1">
        <f t="array" ref="F5500">_xlfn.XLOOKUP(SALES!$D5500,TRIM(Table5[PRODUCTS]),Table5[SELLING PRICE])</f>
        <v>4500</v>
      </c>
      <c r="G5500" s="5">
        <f t="shared" si="170"/>
        <v>54000</v>
      </c>
      <c r="H5500" s="6" t="str">
        <f t="shared" si="171"/>
        <v>Nov</v>
      </c>
      <c r="I5500" s="5">
        <f>YEAR(SALES!$A5500)</f>
        <v>2024</v>
      </c>
    </row>
    <row r="5501" spans="1:9" x14ac:dyDescent="0.35">
      <c r="A5501" s="7" t="s">
        <v>2672</v>
      </c>
      <c r="B5501" s="7" t="s">
        <v>2676</v>
      </c>
      <c r="C5501" s="7" t="s">
        <v>53</v>
      </c>
      <c r="D5501" s="7" t="s">
        <v>124</v>
      </c>
      <c r="E5501" s="7">
        <v>5</v>
      </c>
      <c r="F5501" s="7" cm="1">
        <f t="array" ref="F5501">_xlfn.XLOOKUP(SALES!$D5501,TRIM(Table5[PRODUCTS]),Table5[SELLING PRICE])</f>
        <v>4500</v>
      </c>
      <c r="G5501" s="7">
        <f t="shared" si="170"/>
        <v>22500</v>
      </c>
      <c r="H5501" s="6" t="str">
        <f t="shared" si="171"/>
        <v>Nov</v>
      </c>
      <c r="I5501" s="5">
        <f>YEAR(SALES!$A5501)</f>
        <v>2024</v>
      </c>
    </row>
    <row r="5502" spans="1:9" x14ac:dyDescent="0.35">
      <c r="A5502" s="5" t="s">
        <v>2651</v>
      </c>
      <c r="B5502" s="5" t="s">
        <v>2654</v>
      </c>
      <c r="C5502" s="5" t="s">
        <v>53</v>
      </c>
      <c r="D5502" s="5" t="s">
        <v>124</v>
      </c>
      <c r="E5502" s="5">
        <v>5</v>
      </c>
      <c r="F5502" s="5" cm="1">
        <f t="array" ref="F5502">_xlfn.XLOOKUP(SALES!$D5502,TRIM(Table5[PRODUCTS]),Table5[SELLING PRICE])</f>
        <v>4500</v>
      </c>
      <c r="G5502" s="5">
        <f t="shared" si="170"/>
        <v>22500</v>
      </c>
      <c r="H5502" s="6" t="str">
        <f t="shared" si="171"/>
        <v>Nov</v>
      </c>
      <c r="I5502" s="5">
        <f>YEAR(SALES!$A5502)</f>
        <v>2024</v>
      </c>
    </row>
    <row r="5503" spans="1:9" x14ac:dyDescent="0.35">
      <c r="A5503" s="7" t="s">
        <v>2487</v>
      </c>
      <c r="B5503" s="7" t="s">
        <v>2488</v>
      </c>
      <c r="C5503" s="7" t="s">
        <v>53</v>
      </c>
      <c r="D5503" s="7" t="s">
        <v>124</v>
      </c>
      <c r="E5503" s="7">
        <v>4</v>
      </c>
      <c r="F5503" s="7" cm="1">
        <f t="array" ref="F5503">_xlfn.XLOOKUP(SALES!$D5503,TRIM(Table5[PRODUCTS]),Table5[SELLING PRICE])</f>
        <v>4500</v>
      </c>
      <c r="G5503" s="7">
        <f t="shared" si="170"/>
        <v>18000</v>
      </c>
      <c r="H5503" s="6" t="str">
        <f t="shared" si="171"/>
        <v>Dec</v>
      </c>
      <c r="I5503" s="5">
        <f>YEAR(SALES!$A5503)</f>
        <v>2024</v>
      </c>
    </row>
    <row r="5504" spans="1:9" x14ac:dyDescent="0.35">
      <c r="A5504" s="5" t="s">
        <v>2411</v>
      </c>
      <c r="B5504" s="5" t="s">
        <v>2413</v>
      </c>
      <c r="C5504" s="5" t="s">
        <v>53</v>
      </c>
      <c r="D5504" s="5" t="s">
        <v>124</v>
      </c>
      <c r="E5504" s="5">
        <v>10</v>
      </c>
      <c r="F5504" s="5" cm="1">
        <f t="array" ref="F5504">_xlfn.XLOOKUP(SALES!$D5504,TRIM(Table5[PRODUCTS]),Table5[SELLING PRICE])</f>
        <v>4500</v>
      </c>
      <c r="G5504" s="5">
        <f t="shared" si="170"/>
        <v>45000</v>
      </c>
      <c r="H5504" s="6" t="str">
        <f t="shared" si="171"/>
        <v>Jan</v>
      </c>
      <c r="I5504" s="5">
        <f>YEAR(SALES!$A5504)</f>
        <v>2025</v>
      </c>
    </row>
    <row r="5505" spans="1:9" x14ac:dyDescent="0.35">
      <c r="A5505" s="7" t="s">
        <v>2406</v>
      </c>
      <c r="B5505" s="7" t="s">
        <v>2408</v>
      </c>
      <c r="C5505" s="7" t="s">
        <v>53</v>
      </c>
      <c r="D5505" s="7" t="s">
        <v>124</v>
      </c>
      <c r="E5505" s="7">
        <v>9</v>
      </c>
      <c r="F5505" s="7" cm="1">
        <f t="array" ref="F5505">_xlfn.XLOOKUP(SALES!$D5505,TRIM(Table5[PRODUCTS]),Table5[SELLING PRICE])</f>
        <v>4500</v>
      </c>
      <c r="G5505" s="7">
        <f t="shared" si="170"/>
        <v>40500</v>
      </c>
      <c r="H5505" s="6" t="str">
        <f t="shared" si="171"/>
        <v>Jan</v>
      </c>
      <c r="I5505" s="7">
        <f>YEAR(SALES!$A5505)</f>
        <v>2025</v>
      </c>
    </row>
    <row r="5506" spans="1:9" x14ac:dyDescent="0.35">
      <c r="A5506" s="5" t="s">
        <v>2391</v>
      </c>
      <c r="B5506" s="5" t="s">
        <v>2393</v>
      </c>
      <c r="C5506" s="5" t="s">
        <v>53</v>
      </c>
      <c r="D5506" s="5" t="s">
        <v>124</v>
      </c>
      <c r="E5506" s="5">
        <v>3</v>
      </c>
      <c r="F5506" s="5" cm="1">
        <f t="array" ref="F5506">_xlfn.XLOOKUP(SALES!$D5506,TRIM(Table5[PRODUCTS]),Table5[SELLING PRICE])</f>
        <v>4500</v>
      </c>
      <c r="G5506" s="5">
        <f t="shared" ref="G5506:G5569" si="172">PRODUCT(E5506:F5506)</f>
        <v>13500</v>
      </c>
      <c r="H5506" s="6" t="str">
        <f t="shared" ref="H5506:H5569" si="173">TEXT(A5506, "mmm")</f>
        <v>Jan</v>
      </c>
      <c r="I5506" s="5">
        <f>YEAR(SALES!$A5506)</f>
        <v>2025</v>
      </c>
    </row>
    <row r="5507" spans="1:9" x14ac:dyDescent="0.35">
      <c r="A5507" s="7" t="s">
        <v>2286</v>
      </c>
      <c r="B5507" s="7" t="s">
        <v>2293</v>
      </c>
      <c r="C5507" s="7" t="s">
        <v>53</v>
      </c>
      <c r="D5507" s="7" t="s">
        <v>124</v>
      </c>
      <c r="E5507" s="7">
        <v>11</v>
      </c>
      <c r="F5507" s="7" cm="1">
        <f t="array" ref="F5507">_xlfn.XLOOKUP(SALES!$D5507,TRIM(Table5[PRODUCTS]),Table5[SELLING PRICE])</f>
        <v>4500</v>
      </c>
      <c r="G5507" s="7">
        <f t="shared" si="172"/>
        <v>49500</v>
      </c>
      <c r="H5507" s="6" t="str">
        <f t="shared" si="173"/>
        <v>Jan</v>
      </c>
      <c r="I5507" s="5">
        <f>YEAR(SALES!$A5507)</f>
        <v>2025</v>
      </c>
    </row>
    <row r="5508" spans="1:9" x14ac:dyDescent="0.35">
      <c r="A5508" s="5" t="s">
        <v>2158</v>
      </c>
      <c r="B5508" s="5" t="s">
        <v>2159</v>
      </c>
      <c r="C5508" s="5" t="s">
        <v>53</v>
      </c>
      <c r="D5508" s="5" t="s">
        <v>124</v>
      </c>
      <c r="E5508" s="5">
        <v>14</v>
      </c>
      <c r="F5508" s="5" cm="1">
        <f t="array" ref="F5508">_xlfn.XLOOKUP(SALES!$D5508,TRIM(Table5[PRODUCTS]),Table5[SELLING PRICE])</f>
        <v>4500</v>
      </c>
      <c r="G5508" s="5">
        <f t="shared" si="172"/>
        <v>63000</v>
      </c>
      <c r="H5508" s="6" t="str">
        <f t="shared" si="173"/>
        <v>Feb</v>
      </c>
      <c r="I5508" s="5">
        <f>YEAR(SALES!$A5508)</f>
        <v>2025</v>
      </c>
    </row>
    <row r="5509" spans="1:9" x14ac:dyDescent="0.35">
      <c r="A5509" s="7" t="s">
        <v>2153</v>
      </c>
      <c r="B5509" s="7" t="s">
        <v>2155</v>
      </c>
      <c r="C5509" s="7" t="s">
        <v>53</v>
      </c>
      <c r="D5509" s="7" t="s">
        <v>124</v>
      </c>
      <c r="E5509" s="7">
        <v>11</v>
      </c>
      <c r="F5509" s="7" cm="1">
        <f t="array" ref="F5509">_xlfn.XLOOKUP(SALES!$D5509,TRIM(Table5[PRODUCTS]),Table5[SELLING PRICE])</f>
        <v>4500</v>
      </c>
      <c r="G5509" s="7">
        <f t="shared" si="172"/>
        <v>49500</v>
      </c>
      <c r="H5509" s="6" t="str">
        <f t="shared" si="173"/>
        <v>Feb</v>
      </c>
      <c r="I5509" s="5">
        <f>YEAR(SALES!$A5509)</f>
        <v>2025</v>
      </c>
    </row>
    <row r="5510" spans="1:9" x14ac:dyDescent="0.35">
      <c r="A5510" s="5" t="s">
        <v>2113</v>
      </c>
      <c r="B5510" s="5" t="s">
        <v>2112</v>
      </c>
      <c r="C5510" s="5" t="s">
        <v>53</v>
      </c>
      <c r="D5510" s="5" t="s">
        <v>124</v>
      </c>
      <c r="E5510" s="5">
        <v>4</v>
      </c>
      <c r="F5510" s="5" cm="1">
        <f t="array" ref="F5510">_xlfn.XLOOKUP(SALES!$D5510,TRIM(Table5[PRODUCTS]),Table5[SELLING PRICE])</f>
        <v>4500</v>
      </c>
      <c r="G5510" s="5">
        <f t="shared" si="172"/>
        <v>18000</v>
      </c>
      <c r="H5510" s="6" t="str">
        <f t="shared" si="173"/>
        <v>Feb</v>
      </c>
      <c r="I5510" s="5">
        <f>YEAR(SALES!$A5510)</f>
        <v>2025</v>
      </c>
    </row>
    <row r="5511" spans="1:9" x14ac:dyDescent="0.35">
      <c r="A5511" s="7" t="s">
        <v>2095</v>
      </c>
      <c r="B5511" s="7" t="s">
        <v>2099</v>
      </c>
      <c r="C5511" s="7" t="s">
        <v>53</v>
      </c>
      <c r="D5511" s="7" t="s">
        <v>124</v>
      </c>
      <c r="E5511" s="7">
        <v>8</v>
      </c>
      <c r="F5511" s="7" cm="1">
        <f t="array" ref="F5511">_xlfn.XLOOKUP(SALES!$D5511,TRIM(Table5[PRODUCTS]),Table5[SELLING PRICE])</f>
        <v>4500</v>
      </c>
      <c r="G5511" s="7">
        <f t="shared" si="172"/>
        <v>36000</v>
      </c>
      <c r="H5511" s="6" t="str">
        <f t="shared" si="173"/>
        <v>Feb</v>
      </c>
      <c r="I5511" s="7">
        <f>YEAR(SALES!$A5511)</f>
        <v>2025</v>
      </c>
    </row>
    <row r="5512" spans="1:9" x14ac:dyDescent="0.35">
      <c r="A5512" s="5" t="s">
        <v>2026</v>
      </c>
      <c r="B5512" s="5" t="s">
        <v>2028</v>
      </c>
      <c r="C5512" s="5" t="s">
        <v>53</v>
      </c>
      <c r="D5512" s="5" t="s">
        <v>124</v>
      </c>
      <c r="E5512" s="5">
        <v>5</v>
      </c>
      <c r="F5512" s="5" cm="1">
        <f t="array" ref="F5512">_xlfn.XLOOKUP(SALES!$D5512,TRIM(Table5[PRODUCTS]),Table5[SELLING PRICE])</f>
        <v>4500</v>
      </c>
      <c r="G5512" s="5">
        <f t="shared" si="172"/>
        <v>22500</v>
      </c>
      <c r="H5512" s="6" t="str">
        <f t="shared" si="173"/>
        <v>Mar</v>
      </c>
      <c r="I5512" s="5">
        <f>YEAR(SALES!$A5512)</f>
        <v>2025</v>
      </c>
    </row>
    <row r="5513" spans="1:9" x14ac:dyDescent="0.35">
      <c r="A5513" s="7" t="s">
        <v>1961</v>
      </c>
      <c r="B5513" s="7" t="s">
        <v>1965</v>
      </c>
      <c r="C5513" s="7" t="s">
        <v>53</v>
      </c>
      <c r="D5513" s="7" t="s">
        <v>124</v>
      </c>
      <c r="E5513" s="7">
        <v>14</v>
      </c>
      <c r="F5513" s="7" cm="1">
        <f t="array" ref="F5513">_xlfn.XLOOKUP(SALES!$D5513,TRIM(Table5[PRODUCTS]),Table5[SELLING PRICE])</f>
        <v>4500</v>
      </c>
      <c r="G5513" s="7">
        <f t="shared" si="172"/>
        <v>63000</v>
      </c>
      <c r="H5513" s="6" t="str">
        <f t="shared" si="173"/>
        <v>Mar</v>
      </c>
      <c r="I5513" s="5">
        <f>YEAR(SALES!$A5513)</f>
        <v>2025</v>
      </c>
    </row>
    <row r="5514" spans="1:9" x14ac:dyDescent="0.35">
      <c r="A5514" s="5" t="s">
        <v>1877</v>
      </c>
      <c r="B5514" s="5" t="s">
        <v>1878</v>
      </c>
      <c r="C5514" s="5" t="s">
        <v>53</v>
      </c>
      <c r="D5514" s="5" t="s">
        <v>124</v>
      </c>
      <c r="E5514" s="5">
        <v>9</v>
      </c>
      <c r="F5514" s="5" cm="1">
        <f t="array" ref="F5514">_xlfn.XLOOKUP(SALES!$D5514,TRIM(Table5[PRODUCTS]),Table5[SELLING PRICE])</f>
        <v>4500</v>
      </c>
      <c r="G5514" s="5">
        <f t="shared" si="172"/>
        <v>40500</v>
      </c>
      <c r="H5514" s="6" t="str">
        <f t="shared" si="173"/>
        <v>Mar</v>
      </c>
      <c r="I5514" s="5">
        <f>YEAR(SALES!$A5514)</f>
        <v>2025</v>
      </c>
    </row>
    <row r="5515" spans="1:9" x14ac:dyDescent="0.35">
      <c r="A5515" s="7" t="s">
        <v>1793</v>
      </c>
      <c r="B5515" s="7" t="s">
        <v>1798</v>
      </c>
      <c r="C5515" s="7" t="s">
        <v>53</v>
      </c>
      <c r="D5515" s="7" t="s">
        <v>124</v>
      </c>
      <c r="E5515" s="7">
        <v>1</v>
      </c>
      <c r="F5515" s="7" cm="1">
        <f t="array" ref="F5515">_xlfn.XLOOKUP(SALES!$D5515,TRIM(Table5[PRODUCTS]),Table5[SELLING PRICE])</f>
        <v>4500</v>
      </c>
      <c r="G5515" s="7">
        <f t="shared" si="172"/>
        <v>4500</v>
      </c>
      <c r="H5515" s="6" t="str">
        <f t="shared" si="173"/>
        <v>Apr</v>
      </c>
      <c r="I5515" s="5">
        <f>YEAR(SALES!$A5515)</f>
        <v>2025</v>
      </c>
    </row>
    <row r="5516" spans="1:9" x14ac:dyDescent="0.35">
      <c r="A5516" s="5" t="s">
        <v>1703</v>
      </c>
      <c r="B5516" s="5" t="s">
        <v>1702</v>
      </c>
      <c r="C5516" s="5" t="s">
        <v>53</v>
      </c>
      <c r="D5516" s="5" t="s">
        <v>124</v>
      </c>
      <c r="E5516" s="5">
        <v>7</v>
      </c>
      <c r="F5516" s="5" cm="1">
        <f t="array" ref="F5516">_xlfn.XLOOKUP(SALES!$D5516,TRIM(Table5[PRODUCTS]),Table5[SELLING PRICE])</f>
        <v>4500</v>
      </c>
      <c r="G5516" s="5">
        <f t="shared" si="172"/>
        <v>31500</v>
      </c>
      <c r="H5516" s="6" t="str">
        <f t="shared" si="173"/>
        <v>Apr</v>
      </c>
      <c r="I5516" s="5">
        <f>YEAR(SALES!$A5516)</f>
        <v>2025</v>
      </c>
    </row>
    <row r="5517" spans="1:9" x14ac:dyDescent="0.35">
      <c r="A5517" s="7" t="s">
        <v>1652</v>
      </c>
      <c r="B5517" s="7" t="s">
        <v>1660</v>
      </c>
      <c r="C5517" s="7" t="s">
        <v>53</v>
      </c>
      <c r="D5517" s="7" t="s">
        <v>124</v>
      </c>
      <c r="E5517" s="7">
        <v>2</v>
      </c>
      <c r="F5517" s="7" cm="1">
        <f t="array" ref="F5517">_xlfn.XLOOKUP(SALES!$D5517,TRIM(Table5[PRODUCTS]),Table5[SELLING PRICE])</f>
        <v>4500</v>
      </c>
      <c r="G5517" s="7">
        <f t="shared" si="172"/>
        <v>9000</v>
      </c>
      <c r="H5517" s="6" t="str">
        <f t="shared" si="173"/>
        <v>Apr</v>
      </c>
      <c r="I5517" s="7">
        <f>YEAR(SALES!$A5517)</f>
        <v>2025</v>
      </c>
    </row>
    <row r="5518" spans="1:9" x14ac:dyDescent="0.35">
      <c r="A5518" s="5" t="s">
        <v>1605</v>
      </c>
      <c r="B5518" s="5" t="s">
        <v>1606</v>
      </c>
      <c r="C5518" s="5" t="s">
        <v>53</v>
      </c>
      <c r="D5518" s="5" t="s">
        <v>124</v>
      </c>
      <c r="E5518" s="5">
        <v>12</v>
      </c>
      <c r="F5518" s="5" cm="1">
        <f t="array" ref="F5518">_xlfn.XLOOKUP(SALES!$D5518,TRIM(Table5[PRODUCTS]),Table5[SELLING PRICE])</f>
        <v>4500</v>
      </c>
      <c r="G5518" s="5">
        <f t="shared" si="172"/>
        <v>54000</v>
      </c>
      <c r="H5518" s="6" t="str">
        <f t="shared" si="173"/>
        <v>May</v>
      </c>
      <c r="I5518" s="5">
        <f>YEAR(SALES!$A5518)</f>
        <v>2025</v>
      </c>
    </row>
    <row r="5519" spans="1:9" x14ac:dyDescent="0.35">
      <c r="A5519" s="7" t="s">
        <v>1598</v>
      </c>
      <c r="B5519" s="7" t="s">
        <v>1603</v>
      </c>
      <c r="C5519" s="7" t="s">
        <v>53</v>
      </c>
      <c r="D5519" s="7" t="s">
        <v>124</v>
      </c>
      <c r="E5519" s="7">
        <v>5</v>
      </c>
      <c r="F5519" s="7" cm="1">
        <f t="array" ref="F5519">_xlfn.XLOOKUP(SALES!$D5519,TRIM(Table5[PRODUCTS]),Table5[SELLING PRICE])</f>
        <v>4500</v>
      </c>
      <c r="G5519" s="7">
        <f t="shared" si="172"/>
        <v>22500</v>
      </c>
      <c r="H5519" s="6" t="str">
        <f t="shared" si="173"/>
        <v>May</v>
      </c>
      <c r="I5519" s="5">
        <f>YEAR(SALES!$A5519)</f>
        <v>2025</v>
      </c>
    </row>
    <row r="5520" spans="1:9" x14ac:dyDescent="0.35">
      <c r="A5520" s="5" t="s">
        <v>1525</v>
      </c>
      <c r="B5520" s="5" t="s">
        <v>1533</v>
      </c>
      <c r="C5520" s="5" t="s">
        <v>53</v>
      </c>
      <c r="D5520" s="5" t="s">
        <v>124</v>
      </c>
      <c r="E5520" s="5">
        <v>13</v>
      </c>
      <c r="F5520" s="5" cm="1">
        <f t="array" ref="F5520">_xlfn.XLOOKUP(SALES!$D5520,TRIM(Table5[PRODUCTS]),Table5[SELLING PRICE])</f>
        <v>4500</v>
      </c>
      <c r="G5520" s="5">
        <f t="shared" si="172"/>
        <v>58500</v>
      </c>
      <c r="H5520" s="6" t="str">
        <f t="shared" si="173"/>
        <v>May</v>
      </c>
      <c r="I5520" s="5">
        <f>YEAR(SALES!$A5520)</f>
        <v>2025</v>
      </c>
    </row>
    <row r="5521" spans="1:9" x14ac:dyDescent="0.35">
      <c r="A5521" s="7" t="s">
        <v>1473</v>
      </c>
      <c r="B5521" s="7" t="s">
        <v>1477</v>
      </c>
      <c r="C5521" s="7" t="s">
        <v>53</v>
      </c>
      <c r="D5521" s="7" t="s">
        <v>124</v>
      </c>
      <c r="E5521" s="7">
        <v>14</v>
      </c>
      <c r="F5521" s="7" cm="1">
        <f t="array" ref="F5521">_xlfn.XLOOKUP(SALES!$D5521,TRIM(Table5[PRODUCTS]),Table5[SELLING PRICE])</f>
        <v>4500</v>
      </c>
      <c r="G5521" s="7">
        <f t="shared" si="172"/>
        <v>63000</v>
      </c>
      <c r="H5521" s="6" t="str">
        <f t="shared" si="173"/>
        <v>May</v>
      </c>
      <c r="I5521" s="5">
        <f>YEAR(SALES!$A5521)</f>
        <v>2025</v>
      </c>
    </row>
    <row r="5522" spans="1:9" x14ac:dyDescent="0.35">
      <c r="A5522" s="5" t="s">
        <v>1457</v>
      </c>
      <c r="B5522" s="5" t="s">
        <v>1464</v>
      </c>
      <c r="C5522" s="5" t="s">
        <v>53</v>
      </c>
      <c r="D5522" s="5" t="s">
        <v>124</v>
      </c>
      <c r="E5522" s="5">
        <v>4</v>
      </c>
      <c r="F5522" s="5" cm="1">
        <f t="array" ref="F5522">_xlfn.XLOOKUP(SALES!$D5522,TRIM(Table5[PRODUCTS]),Table5[SELLING PRICE])</f>
        <v>4500</v>
      </c>
      <c r="G5522" s="5">
        <f t="shared" si="172"/>
        <v>18000</v>
      </c>
      <c r="H5522" s="6" t="str">
        <f t="shared" si="173"/>
        <v>May</v>
      </c>
      <c r="I5522" s="5">
        <f>YEAR(SALES!$A5522)</f>
        <v>2025</v>
      </c>
    </row>
    <row r="5523" spans="1:9" x14ac:dyDescent="0.35">
      <c r="A5523" s="7" t="s">
        <v>1457</v>
      </c>
      <c r="B5523" s="7" t="s">
        <v>1462</v>
      </c>
      <c r="C5523" s="7" t="s">
        <v>53</v>
      </c>
      <c r="D5523" s="7" t="s">
        <v>124</v>
      </c>
      <c r="E5523" s="7">
        <v>5</v>
      </c>
      <c r="F5523" s="7" cm="1">
        <f t="array" ref="F5523">_xlfn.XLOOKUP(SALES!$D5523,TRIM(Table5[PRODUCTS]),Table5[SELLING PRICE])</f>
        <v>4500</v>
      </c>
      <c r="G5523" s="7">
        <f t="shared" si="172"/>
        <v>22500</v>
      </c>
      <c r="H5523" s="6" t="str">
        <f t="shared" si="173"/>
        <v>May</v>
      </c>
      <c r="I5523" s="7">
        <f>YEAR(SALES!$A5523)</f>
        <v>2025</v>
      </c>
    </row>
    <row r="5524" spans="1:9" x14ac:dyDescent="0.35">
      <c r="A5524" s="5" t="s">
        <v>1411</v>
      </c>
      <c r="B5524" s="5" t="s">
        <v>1410</v>
      </c>
      <c r="C5524" s="5" t="s">
        <v>53</v>
      </c>
      <c r="D5524" s="5" t="s">
        <v>124</v>
      </c>
      <c r="E5524" s="5">
        <v>9</v>
      </c>
      <c r="F5524" s="5" cm="1">
        <f t="array" ref="F5524">_xlfn.XLOOKUP(SALES!$D5524,TRIM(Table5[PRODUCTS]),Table5[SELLING PRICE])</f>
        <v>4500</v>
      </c>
      <c r="G5524" s="5">
        <f t="shared" si="172"/>
        <v>40500</v>
      </c>
      <c r="H5524" s="6" t="str">
        <f t="shared" si="173"/>
        <v>Jun</v>
      </c>
      <c r="I5524" s="5">
        <f>YEAR(SALES!$A5524)</f>
        <v>2025</v>
      </c>
    </row>
    <row r="5525" spans="1:9" x14ac:dyDescent="0.35">
      <c r="A5525" s="7" t="s">
        <v>1391</v>
      </c>
      <c r="B5525" s="7" t="s">
        <v>1395</v>
      </c>
      <c r="C5525" s="7" t="s">
        <v>53</v>
      </c>
      <c r="D5525" s="7" t="s">
        <v>124</v>
      </c>
      <c r="E5525" s="7">
        <v>14</v>
      </c>
      <c r="F5525" s="7" cm="1">
        <f t="array" ref="F5525">_xlfn.XLOOKUP(SALES!$D5525,TRIM(Table5[PRODUCTS]),Table5[SELLING PRICE])</f>
        <v>4500</v>
      </c>
      <c r="G5525" s="7">
        <f t="shared" si="172"/>
        <v>63000</v>
      </c>
      <c r="H5525" s="6" t="str">
        <f t="shared" si="173"/>
        <v>Jun</v>
      </c>
      <c r="I5525" s="5">
        <f>YEAR(SALES!$A5525)</f>
        <v>2025</v>
      </c>
    </row>
    <row r="5526" spans="1:9" x14ac:dyDescent="0.35">
      <c r="A5526" s="5" t="s">
        <v>1372</v>
      </c>
      <c r="B5526" s="5" t="s">
        <v>1373</v>
      </c>
      <c r="C5526" s="5" t="s">
        <v>53</v>
      </c>
      <c r="D5526" s="5" t="s">
        <v>124</v>
      </c>
      <c r="E5526" s="5">
        <v>3</v>
      </c>
      <c r="F5526" s="5" cm="1">
        <f t="array" ref="F5526">_xlfn.XLOOKUP(SALES!$D5526,TRIM(Table5[PRODUCTS]),Table5[SELLING PRICE])</f>
        <v>4500</v>
      </c>
      <c r="G5526" s="5">
        <f t="shared" si="172"/>
        <v>13500</v>
      </c>
      <c r="H5526" s="6" t="str">
        <f t="shared" si="173"/>
        <v>Jun</v>
      </c>
      <c r="I5526" s="5">
        <f>YEAR(SALES!$A5526)</f>
        <v>2025</v>
      </c>
    </row>
    <row r="5527" spans="1:9" x14ac:dyDescent="0.35">
      <c r="A5527" s="7" t="s">
        <v>1338</v>
      </c>
      <c r="B5527" s="7" t="s">
        <v>1339</v>
      </c>
      <c r="C5527" s="7" t="s">
        <v>53</v>
      </c>
      <c r="D5527" s="7" t="s">
        <v>124</v>
      </c>
      <c r="E5527" s="7">
        <v>10</v>
      </c>
      <c r="F5527" s="7" cm="1">
        <f t="array" ref="F5527">_xlfn.XLOOKUP(SALES!$D5527,TRIM(Table5[PRODUCTS]),Table5[SELLING PRICE])</f>
        <v>4500</v>
      </c>
      <c r="G5527" s="7">
        <f t="shared" si="172"/>
        <v>45000</v>
      </c>
      <c r="H5527" s="6" t="str">
        <f t="shared" si="173"/>
        <v>Jun</v>
      </c>
      <c r="I5527" s="5">
        <f>YEAR(SALES!$A5527)</f>
        <v>2025</v>
      </c>
    </row>
    <row r="5528" spans="1:9" x14ac:dyDescent="0.35">
      <c r="A5528" s="5" t="s">
        <v>1299</v>
      </c>
      <c r="B5528" s="5" t="s">
        <v>1298</v>
      </c>
      <c r="C5528" s="5" t="s">
        <v>53</v>
      </c>
      <c r="D5528" s="5" t="s">
        <v>124</v>
      </c>
      <c r="E5528" s="5">
        <v>5</v>
      </c>
      <c r="F5528" s="5" cm="1">
        <f t="array" ref="F5528">_xlfn.XLOOKUP(SALES!$D5528,TRIM(Table5[PRODUCTS]),Table5[SELLING PRICE])</f>
        <v>4500</v>
      </c>
      <c r="G5528" s="5">
        <f t="shared" si="172"/>
        <v>22500</v>
      </c>
      <c r="H5528" s="6" t="str">
        <f t="shared" si="173"/>
        <v>Jun</v>
      </c>
      <c r="I5528" s="5">
        <f>YEAR(SALES!$A5528)</f>
        <v>2025</v>
      </c>
    </row>
    <row r="5529" spans="1:9" x14ac:dyDescent="0.35">
      <c r="A5529" s="7" t="s">
        <v>1273</v>
      </c>
      <c r="B5529" s="7" t="s">
        <v>1274</v>
      </c>
      <c r="C5529" s="7" t="s">
        <v>53</v>
      </c>
      <c r="D5529" s="7" t="s">
        <v>124</v>
      </c>
      <c r="E5529" s="7">
        <v>7</v>
      </c>
      <c r="F5529" s="7" cm="1">
        <f t="array" ref="F5529">_xlfn.XLOOKUP(SALES!$D5529,TRIM(Table5[PRODUCTS]),Table5[SELLING PRICE])</f>
        <v>4500</v>
      </c>
      <c r="G5529" s="7">
        <f t="shared" si="172"/>
        <v>31500</v>
      </c>
      <c r="H5529" s="6" t="str">
        <f t="shared" si="173"/>
        <v>Jun</v>
      </c>
      <c r="I5529" s="7">
        <f>YEAR(SALES!$A5529)</f>
        <v>2025</v>
      </c>
    </row>
    <row r="5530" spans="1:9" x14ac:dyDescent="0.35">
      <c r="A5530" s="5" t="s">
        <v>1220</v>
      </c>
      <c r="B5530" s="5" t="s">
        <v>1222</v>
      </c>
      <c r="C5530" s="5" t="s">
        <v>53</v>
      </c>
      <c r="D5530" s="5" t="s">
        <v>124</v>
      </c>
      <c r="E5530" s="5">
        <v>4</v>
      </c>
      <c r="F5530" s="5" cm="1">
        <f t="array" ref="F5530">_xlfn.XLOOKUP(SALES!$D5530,TRIM(Table5[PRODUCTS]),Table5[SELLING PRICE])</f>
        <v>4500</v>
      </c>
      <c r="G5530" s="5">
        <f t="shared" si="172"/>
        <v>18000</v>
      </c>
      <c r="H5530" s="6" t="str">
        <f t="shared" si="173"/>
        <v>Jul</v>
      </c>
      <c r="I5530" s="5">
        <f>YEAR(SALES!$A5530)</f>
        <v>2025</v>
      </c>
    </row>
    <row r="5531" spans="1:9" x14ac:dyDescent="0.35">
      <c r="A5531" s="7" t="s">
        <v>1202</v>
      </c>
      <c r="B5531" s="7" t="s">
        <v>1203</v>
      </c>
      <c r="C5531" s="7" t="s">
        <v>53</v>
      </c>
      <c r="D5531" s="7" t="s">
        <v>124</v>
      </c>
      <c r="E5531" s="7">
        <v>6</v>
      </c>
      <c r="F5531" s="7" cm="1">
        <f t="array" ref="F5531">_xlfn.XLOOKUP(SALES!$D5531,TRIM(Table5[PRODUCTS]),Table5[SELLING PRICE])</f>
        <v>4500</v>
      </c>
      <c r="G5531" s="7">
        <f t="shared" si="172"/>
        <v>27000</v>
      </c>
      <c r="H5531" s="6" t="str">
        <f t="shared" si="173"/>
        <v>Jul</v>
      </c>
      <c r="I5531" s="5">
        <f>YEAR(SALES!$A5531)</f>
        <v>2025</v>
      </c>
    </row>
    <row r="5532" spans="1:9" x14ac:dyDescent="0.35">
      <c r="A5532" s="5" t="s">
        <v>1178</v>
      </c>
      <c r="B5532" s="5" t="s">
        <v>1184</v>
      </c>
      <c r="C5532" s="5" t="s">
        <v>53</v>
      </c>
      <c r="D5532" s="5" t="s">
        <v>124</v>
      </c>
      <c r="E5532" s="5">
        <v>7</v>
      </c>
      <c r="F5532" s="5" cm="1">
        <f t="array" ref="F5532">_xlfn.XLOOKUP(SALES!$D5532,TRIM(Table5[PRODUCTS]),Table5[SELLING PRICE])</f>
        <v>4500</v>
      </c>
      <c r="G5532" s="5">
        <f t="shared" si="172"/>
        <v>31500</v>
      </c>
      <c r="H5532" s="6" t="str">
        <f t="shared" si="173"/>
        <v>Jul</v>
      </c>
      <c r="I5532" s="5">
        <f>YEAR(SALES!$A5532)</f>
        <v>2025</v>
      </c>
    </row>
    <row r="5533" spans="1:9" x14ac:dyDescent="0.35">
      <c r="A5533" s="7" t="s">
        <v>1150</v>
      </c>
      <c r="B5533" s="7" t="s">
        <v>1152</v>
      </c>
      <c r="C5533" s="7" t="s">
        <v>53</v>
      </c>
      <c r="D5533" s="7" t="s">
        <v>124</v>
      </c>
      <c r="E5533" s="7">
        <v>14</v>
      </c>
      <c r="F5533" s="7" cm="1">
        <f t="array" ref="F5533">_xlfn.XLOOKUP(SALES!$D5533,TRIM(Table5[PRODUCTS]),Table5[SELLING PRICE])</f>
        <v>4500</v>
      </c>
      <c r="G5533" s="7">
        <f t="shared" si="172"/>
        <v>63000</v>
      </c>
      <c r="H5533" s="6" t="str">
        <f t="shared" si="173"/>
        <v>Jul</v>
      </c>
      <c r="I5533" s="5">
        <f>YEAR(SALES!$A5533)</f>
        <v>2025</v>
      </c>
    </row>
    <row r="5534" spans="1:9" x14ac:dyDescent="0.35">
      <c r="A5534" s="5" t="s">
        <v>1130</v>
      </c>
      <c r="B5534" s="5" t="s">
        <v>1135</v>
      </c>
      <c r="C5534" s="5" t="s">
        <v>53</v>
      </c>
      <c r="D5534" s="5" t="s">
        <v>124</v>
      </c>
      <c r="E5534" s="5">
        <v>15</v>
      </c>
      <c r="F5534" s="5" cm="1">
        <f t="array" ref="F5534">_xlfn.XLOOKUP(SALES!$D5534,TRIM(Table5[PRODUCTS]),Table5[SELLING PRICE])</f>
        <v>4500</v>
      </c>
      <c r="G5534" s="5">
        <f t="shared" si="172"/>
        <v>67500</v>
      </c>
      <c r="H5534" s="6" t="str">
        <f t="shared" si="173"/>
        <v>Jul</v>
      </c>
      <c r="I5534" s="5">
        <f>YEAR(SALES!$A5534)</f>
        <v>2025</v>
      </c>
    </row>
    <row r="5535" spans="1:9" x14ac:dyDescent="0.35">
      <c r="A5535" s="7" t="s">
        <v>1123</v>
      </c>
      <c r="B5535" s="7" t="s">
        <v>1124</v>
      </c>
      <c r="C5535" s="7" t="s">
        <v>53</v>
      </c>
      <c r="D5535" s="7" t="s">
        <v>124</v>
      </c>
      <c r="E5535" s="7">
        <v>6</v>
      </c>
      <c r="F5535" s="7" cm="1">
        <f t="array" ref="F5535">_xlfn.XLOOKUP(SALES!$D5535,TRIM(Table5[PRODUCTS]),Table5[SELLING PRICE])</f>
        <v>4500</v>
      </c>
      <c r="G5535" s="7">
        <f t="shared" si="172"/>
        <v>27000</v>
      </c>
      <c r="H5535" s="6" t="str">
        <f t="shared" si="173"/>
        <v>Jul</v>
      </c>
      <c r="I5535" s="7">
        <f>YEAR(SALES!$A5535)</f>
        <v>2025</v>
      </c>
    </row>
    <row r="5536" spans="1:9" x14ac:dyDescent="0.35">
      <c r="A5536" s="5" t="s">
        <v>1105</v>
      </c>
      <c r="B5536" s="5" t="s">
        <v>1106</v>
      </c>
      <c r="C5536" s="5" t="s">
        <v>53</v>
      </c>
      <c r="D5536" s="5" t="s">
        <v>124</v>
      </c>
      <c r="E5536" s="5">
        <v>14</v>
      </c>
      <c r="F5536" s="5" cm="1">
        <f t="array" ref="F5536">_xlfn.XLOOKUP(SALES!$D5536,TRIM(Table5[PRODUCTS]),Table5[SELLING PRICE])</f>
        <v>4500</v>
      </c>
      <c r="G5536" s="5">
        <f t="shared" si="172"/>
        <v>63000</v>
      </c>
      <c r="H5536" s="6" t="str">
        <f t="shared" si="173"/>
        <v>Jul</v>
      </c>
      <c r="I5536" s="5">
        <f>YEAR(SALES!$A5536)</f>
        <v>2025</v>
      </c>
    </row>
    <row r="5537" spans="1:9" x14ac:dyDescent="0.35">
      <c r="A5537" s="7" t="s">
        <v>980</v>
      </c>
      <c r="B5537" s="7" t="s">
        <v>983</v>
      </c>
      <c r="C5537" s="7" t="s">
        <v>53</v>
      </c>
      <c r="D5537" s="7" t="s">
        <v>124</v>
      </c>
      <c r="E5537" s="7">
        <v>14</v>
      </c>
      <c r="F5537" s="7" cm="1">
        <f t="array" ref="F5537">_xlfn.XLOOKUP(SALES!$D5537,TRIM(Table5[PRODUCTS]),Table5[SELLING PRICE])</f>
        <v>4500</v>
      </c>
      <c r="G5537" s="7">
        <f t="shared" si="172"/>
        <v>63000</v>
      </c>
      <c r="H5537" s="6" t="str">
        <f t="shared" si="173"/>
        <v>Aug</v>
      </c>
      <c r="I5537" s="5">
        <f>YEAR(SALES!$A5537)</f>
        <v>2025</v>
      </c>
    </row>
    <row r="5538" spans="1:9" x14ac:dyDescent="0.35">
      <c r="A5538" s="5" t="s">
        <v>926</v>
      </c>
      <c r="B5538" s="5" t="s">
        <v>929</v>
      </c>
      <c r="C5538" s="5" t="s">
        <v>53</v>
      </c>
      <c r="D5538" s="5" t="s">
        <v>124</v>
      </c>
      <c r="E5538" s="5">
        <v>14</v>
      </c>
      <c r="F5538" s="5" cm="1">
        <f t="array" ref="F5538">_xlfn.XLOOKUP(SALES!$D5538,TRIM(Table5[PRODUCTS]),Table5[SELLING PRICE])</f>
        <v>4500</v>
      </c>
      <c r="G5538" s="5">
        <f t="shared" si="172"/>
        <v>63000</v>
      </c>
      <c r="H5538" s="6" t="str">
        <f t="shared" si="173"/>
        <v>Aug</v>
      </c>
      <c r="I5538" s="5">
        <f>YEAR(SALES!$A5538)</f>
        <v>2025</v>
      </c>
    </row>
    <row r="5539" spans="1:9" x14ac:dyDescent="0.35">
      <c r="A5539" s="7" t="s">
        <v>926</v>
      </c>
      <c r="B5539" s="7" t="s">
        <v>927</v>
      </c>
      <c r="C5539" s="7" t="s">
        <v>53</v>
      </c>
      <c r="D5539" s="7" t="s">
        <v>124</v>
      </c>
      <c r="E5539" s="7">
        <v>13</v>
      </c>
      <c r="F5539" s="7" cm="1">
        <f t="array" ref="F5539">_xlfn.XLOOKUP(SALES!$D5539,TRIM(Table5[PRODUCTS]),Table5[SELLING PRICE])</f>
        <v>4500</v>
      </c>
      <c r="G5539" s="7">
        <f t="shared" si="172"/>
        <v>58500</v>
      </c>
      <c r="H5539" s="6" t="str">
        <f t="shared" si="173"/>
        <v>Aug</v>
      </c>
      <c r="I5539" s="5">
        <f>YEAR(SALES!$A5539)</f>
        <v>2025</v>
      </c>
    </row>
    <row r="5540" spans="1:9" x14ac:dyDescent="0.35">
      <c r="A5540" s="5" t="s">
        <v>710</v>
      </c>
      <c r="B5540" s="5" t="s">
        <v>711</v>
      </c>
      <c r="C5540" s="5" t="s">
        <v>53</v>
      </c>
      <c r="D5540" s="5" t="s">
        <v>124</v>
      </c>
      <c r="E5540" s="5">
        <v>10</v>
      </c>
      <c r="F5540" s="5" cm="1">
        <f t="array" ref="F5540">_xlfn.XLOOKUP(SALES!$D5540,TRIM(Table5[PRODUCTS]),Table5[SELLING PRICE])</f>
        <v>4500</v>
      </c>
      <c r="G5540" s="5">
        <f t="shared" si="172"/>
        <v>45000</v>
      </c>
      <c r="H5540" s="6" t="str">
        <f t="shared" si="173"/>
        <v>Sept</v>
      </c>
      <c r="I5540" s="5">
        <f>YEAR(SALES!$A5540)</f>
        <v>2025</v>
      </c>
    </row>
    <row r="5541" spans="1:9" x14ac:dyDescent="0.35">
      <c r="A5541" s="7" t="s">
        <v>664</v>
      </c>
      <c r="B5541" s="7" t="s">
        <v>665</v>
      </c>
      <c r="C5541" s="7" t="s">
        <v>53</v>
      </c>
      <c r="D5541" s="7" t="s">
        <v>124</v>
      </c>
      <c r="E5541" s="7">
        <v>10</v>
      </c>
      <c r="F5541" s="7" cm="1">
        <f t="array" ref="F5541">_xlfn.XLOOKUP(SALES!$D5541,TRIM(Table5[PRODUCTS]),Table5[SELLING PRICE])</f>
        <v>4500</v>
      </c>
      <c r="G5541" s="7">
        <f t="shared" si="172"/>
        <v>45000</v>
      </c>
      <c r="H5541" s="6" t="str">
        <f t="shared" si="173"/>
        <v>Sept</v>
      </c>
      <c r="I5541" s="7">
        <f>YEAR(SALES!$A5541)</f>
        <v>2025</v>
      </c>
    </row>
    <row r="5542" spans="1:9" x14ac:dyDescent="0.35">
      <c r="A5542" s="5" t="s">
        <v>444</v>
      </c>
      <c r="B5542" s="5" t="s">
        <v>443</v>
      </c>
      <c r="C5542" s="5" t="s">
        <v>53</v>
      </c>
      <c r="D5542" s="5" t="s">
        <v>124</v>
      </c>
      <c r="E5542" s="5">
        <v>1</v>
      </c>
      <c r="F5542" s="5" cm="1">
        <f t="array" ref="F5542">_xlfn.XLOOKUP(SALES!$D5542,TRIM(Table5[PRODUCTS]),Table5[SELLING PRICE])</f>
        <v>4500</v>
      </c>
      <c r="G5542" s="5">
        <f t="shared" si="172"/>
        <v>4500</v>
      </c>
      <c r="H5542" s="6" t="str">
        <f t="shared" si="173"/>
        <v>Nov</v>
      </c>
      <c r="I5542" s="5">
        <f>YEAR(SALES!$A5542)</f>
        <v>2025</v>
      </c>
    </row>
    <row r="5543" spans="1:9" x14ac:dyDescent="0.35">
      <c r="A5543" s="7" t="s">
        <v>437</v>
      </c>
      <c r="B5543" s="7" t="s">
        <v>438</v>
      </c>
      <c r="C5543" s="7" t="s">
        <v>53</v>
      </c>
      <c r="D5543" s="7" t="s">
        <v>124</v>
      </c>
      <c r="E5543" s="7">
        <v>8</v>
      </c>
      <c r="F5543" s="7" cm="1">
        <f t="array" ref="F5543">_xlfn.XLOOKUP(SALES!$D5543,TRIM(Table5[PRODUCTS]),Table5[SELLING PRICE])</f>
        <v>4500</v>
      </c>
      <c r="G5543" s="7">
        <f t="shared" si="172"/>
        <v>36000</v>
      </c>
      <c r="H5543" s="6" t="str">
        <f t="shared" si="173"/>
        <v>Nov</v>
      </c>
      <c r="I5543" s="5">
        <f>YEAR(SALES!$A5543)</f>
        <v>2025</v>
      </c>
    </row>
    <row r="5544" spans="1:9" x14ac:dyDescent="0.35">
      <c r="A5544" s="5" t="s">
        <v>362</v>
      </c>
      <c r="B5544" s="5" t="s">
        <v>364</v>
      </c>
      <c r="C5544" s="5" t="s">
        <v>53</v>
      </c>
      <c r="D5544" s="5" t="s">
        <v>124</v>
      </c>
      <c r="E5544" s="5">
        <v>8</v>
      </c>
      <c r="F5544" s="5" cm="1">
        <f t="array" ref="F5544">_xlfn.XLOOKUP(SALES!$D5544,TRIM(Table5[PRODUCTS]),Table5[SELLING PRICE])</f>
        <v>4500</v>
      </c>
      <c r="G5544" s="5">
        <f t="shared" si="172"/>
        <v>36000</v>
      </c>
      <c r="H5544" s="6" t="str">
        <f t="shared" si="173"/>
        <v>Nov</v>
      </c>
      <c r="I5544" s="5">
        <f>YEAR(SALES!$A5544)</f>
        <v>2025</v>
      </c>
    </row>
    <row r="5545" spans="1:9" x14ac:dyDescent="0.35">
      <c r="A5545" s="7" t="s">
        <v>344</v>
      </c>
      <c r="B5545" s="7" t="s">
        <v>345</v>
      </c>
      <c r="C5545" s="7" t="s">
        <v>53</v>
      </c>
      <c r="D5545" s="7" t="s">
        <v>124</v>
      </c>
      <c r="E5545" s="7">
        <v>10</v>
      </c>
      <c r="F5545" s="7" cm="1">
        <f t="array" ref="F5545">_xlfn.XLOOKUP(SALES!$D5545,TRIM(Table5[PRODUCTS]),Table5[SELLING PRICE])</f>
        <v>4500</v>
      </c>
      <c r="G5545" s="7">
        <f t="shared" si="172"/>
        <v>45000</v>
      </c>
      <c r="H5545" s="6" t="str">
        <f t="shared" si="173"/>
        <v>Nov</v>
      </c>
      <c r="I5545" s="5">
        <f>YEAR(SALES!$A5545)</f>
        <v>2025</v>
      </c>
    </row>
    <row r="5546" spans="1:9" x14ac:dyDescent="0.35">
      <c r="A5546" s="5" t="s">
        <v>258</v>
      </c>
      <c r="B5546" s="5" t="s">
        <v>263</v>
      </c>
      <c r="C5546" s="5" t="s">
        <v>53</v>
      </c>
      <c r="D5546" s="5" t="s">
        <v>124</v>
      </c>
      <c r="E5546" s="5">
        <v>13</v>
      </c>
      <c r="F5546" s="5" cm="1">
        <f t="array" ref="F5546">_xlfn.XLOOKUP(SALES!$D5546,TRIM(Table5[PRODUCTS]),Table5[SELLING PRICE])</f>
        <v>4500</v>
      </c>
      <c r="G5546" s="5">
        <f t="shared" si="172"/>
        <v>58500</v>
      </c>
      <c r="H5546" s="6" t="str">
        <f t="shared" si="173"/>
        <v>Dec</v>
      </c>
      <c r="I5546" s="5">
        <f>YEAR(SALES!$A5546)</f>
        <v>2025</v>
      </c>
    </row>
    <row r="5547" spans="1:9" x14ac:dyDescent="0.35">
      <c r="A5547" s="7" t="s">
        <v>250</v>
      </c>
      <c r="B5547" s="7" t="s">
        <v>254</v>
      </c>
      <c r="C5547" s="7" t="s">
        <v>53</v>
      </c>
      <c r="D5547" s="7" t="s">
        <v>124</v>
      </c>
      <c r="E5547" s="7">
        <v>4</v>
      </c>
      <c r="F5547" s="7" cm="1">
        <f t="array" ref="F5547">_xlfn.XLOOKUP(SALES!$D5547,TRIM(Table5[PRODUCTS]),Table5[SELLING PRICE])</f>
        <v>4500</v>
      </c>
      <c r="G5547" s="7">
        <f t="shared" si="172"/>
        <v>18000</v>
      </c>
      <c r="H5547" s="6" t="str">
        <f t="shared" si="173"/>
        <v>Dec</v>
      </c>
      <c r="I5547" s="7">
        <f>YEAR(SALES!$A5547)</f>
        <v>2025</v>
      </c>
    </row>
    <row r="5548" spans="1:9" x14ac:dyDescent="0.35">
      <c r="A5548" s="5" t="s">
        <v>209</v>
      </c>
      <c r="B5548" s="5" t="s">
        <v>213</v>
      </c>
      <c r="C5548" s="5" t="s">
        <v>53</v>
      </c>
      <c r="D5548" s="5" t="s">
        <v>124</v>
      </c>
      <c r="E5548" s="5">
        <v>2</v>
      </c>
      <c r="F5548" s="5" cm="1">
        <f t="array" ref="F5548">_xlfn.XLOOKUP(SALES!$D5548,TRIM(Table5[PRODUCTS]),Table5[SELLING PRICE])</f>
        <v>4500</v>
      </c>
      <c r="G5548" s="5">
        <f t="shared" si="172"/>
        <v>9000</v>
      </c>
      <c r="H5548" s="6" t="str">
        <f t="shared" si="173"/>
        <v>Dec</v>
      </c>
      <c r="I5548" s="5">
        <f>YEAR(SALES!$A5548)</f>
        <v>2025</v>
      </c>
    </row>
    <row r="5549" spans="1:9" x14ac:dyDescent="0.35">
      <c r="A5549" s="7" t="s">
        <v>182</v>
      </c>
      <c r="B5549" s="7" t="s">
        <v>187</v>
      </c>
      <c r="C5549" s="7" t="s">
        <v>53</v>
      </c>
      <c r="D5549" s="7" t="s">
        <v>124</v>
      </c>
      <c r="E5549" s="7">
        <v>14</v>
      </c>
      <c r="F5549" s="7" cm="1">
        <f t="array" ref="F5549">_xlfn.XLOOKUP(SALES!$D5549,TRIM(Table5[PRODUCTS]),Table5[SELLING PRICE])</f>
        <v>4500</v>
      </c>
      <c r="G5549" s="7">
        <f t="shared" si="172"/>
        <v>63000</v>
      </c>
      <c r="H5549" s="6" t="str">
        <f t="shared" si="173"/>
        <v>Dec</v>
      </c>
      <c r="I5549" s="5">
        <f>YEAR(SALES!$A5549)</f>
        <v>2025</v>
      </c>
    </row>
    <row r="5550" spans="1:9" x14ac:dyDescent="0.35">
      <c r="A5550" s="5" t="s">
        <v>176</v>
      </c>
      <c r="B5550" s="5" t="s">
        <v>179</v>
      </c>
      <c r="C5550" s="5" t="s">
        <v>53</v>
      </c>
      <c r="D5550" s="5" t="s">
        <v>124</v>
      </c>
      <c r="E5550" s="5">
        <v>14</v>
      </c>
      <c r="F5550" s="5" cm="1">
        <f t="array" ref="F5550">_xlfn.XLOOKUP(SALES!$D5550,TRIM(Table5[PRODUCTS]),Table5[SELLING PRICE])</f>
        <v>4500</v>
      </c>
      <c r="G5550" s="5">
        <f t="shared" si="172"/>
        <v>63000</v>
      </c>
      <c r="H5550" s="6" t="str">
        <f t="shared" si="173"/>
        <v>Dec</v>
      </c>
      <c r="I5550" s="5">
        <f>YEAR(SALES!$A5550)</f>
        <v>2025</v>
      </c>
    </row>
    <row r="5551" spans="1:9" x14ac:dyDescent="0.35">
      <c r="A5551" s="7" t="s">
        <v>123</v>
      </c>
      <c r="B5551" s="7" t="s">
        <v>126</v>
      </c>
      <c r="C5551" s="7" t="s">
        <v>53</v>
      </c>
      <c r="D5551" s="7" t="s">
        <v>124</v>
      </c>
      <c r="E5551" s="7">
        <v>15</v>
      </c>
      <c r="F5551" s="7" cm="1">
        <f t="array" ref="F5551">_xlfn.XLOOKUP(SALES!$D5551,TRIM(Table5[PRODUCTS]),Table5[SELLING PRICE])</f>
        <v>4500</v>
      </c>
      <c r="G5551" s="7">
        <f t="shared" si="172"/>
        <v>67500</v>
      </c>
      <c r="H5551" s="6" t="str">
        <f t="shared" si="173"/>
        <v>Dec</v>
      </c>
      <c r="I5551" s="5">
        <f>YEAR(SALES!$A5551)</f>
        <v>2025</v>
      </c>
    </row>
    <row r="5552" spans="1:9" x14ac:dyDescent="0.35">
      <c r="A5552" s="5" t="s">
        <v>123</v>
      </c>
      <c r="B5552" s="5" t="s">
        <v>125</v>
      </c>
      <c r="C5552" s="5" t="s">
        <v>53</v>
      </c>
      <c r="D5552" s="5" t="s">
        <v>124</v>
      </c>
      <c r="E5552" s="5">
        <v>14</v>
      </c>
      <c r="F5552" s="5" cm="1">
        <f t="array" ref="F5552">_xlfn.XLOOKUP(SALES!$D5552,TRIM(Table5[PRODUCTS]),Table5[SELLING PRICE])</f>
        <v>4500</v>
      </c>
      <c r="G5552" s="5">
        <f t="shared" si="172"/>
        <v>63000</v>
      </c>
      <c r="H5552" s="6" t="str">
        <f t="shared" si="173"/>
        <v>Dec</v>
      </c>
      <c r="I5552" s="5">
        <f>YEAR(SALES!$A5552)</f>
        <v>2025</v>
      </c>
    </row>
    <row r="5553" spans="1:9" x14ac:dyDescent="0.35">
      <c r="A5553" s="7" t="s">
        <v>7144</v>
      </c>
      <c r="B5553" s="7" t="s">
        <v>7145</v>
      </c>
      <c r="C5553" s="7" t="s">
        <v>18</v>
      </c>
      <c r="D5553" s="7" t="s">
        <v>58</v>
      </c>
      <c r="E5553" s="7">
        <v>11</v>
      </c>
      <c r="F5553" s="7" cm="1">
        <f t="array" ref="F5553">_xlfn.XLOOKUP(SALES!$D5553,TRIM(Table5[PRODUCTS]),Table5[SELLING PRICE])</f>
        <v>2000</v>
      </c>
      <c r="G5553" s="7">
        <f t="shared" si="172"/>
        <v>22000</v>
      </c>
      <c r="H5553" s="6" t="str">
        <f t="shared" si="173"/>
        <v>Jan</v>
      </c>
      <c r="I5553" s="7">
        <f>YEAR(SALES!$A5553)</f>
        <v>2023</v>
      </c>
    </row>
    <row r="5554" spans="1:9" x14ac:dyDescent="0.35">
      <c r="A5554" s="5" t="s">
        <v>7108</v>
      </c>
      <c r="B5554" s="5" t="s">
        <v>7109</v>
      </c>
      <c r="C5554" s="5" t="s">
        <v>18</v>
      </c>
      <c r="D5554" s="5" t="s">
        <v>58</v>
      </c>
      <c r="E5554" s="5">
        <v>10</v>
      </c>
      <c r="F5554" s="5" cm="1">
        <f t="array" ref="F5554">_xlfn.XLOOKUP(SALES!$D5554,TRIM(Table5[PRODUCTS]),Table5[SELLING PRICE])</f>
        <v>2000</v>
      </c>
      <c r="G5554" s="5">
        <f t="shared" si="172"/>
        <v>20000</v>
      </c>
      <c r="H5554" s="6" t="str">
        <f t="shared" si="173"/>
        <v>Jan</v>
      </c>
      <c r="I5554" s="5">
        <f>YEAR(SALES!$A5554)</f>
        <v>2023</v>
      </c>
    </row>
    <row r="5555" spans="1:9" x14ac:dyDescent="0.35">
      <c r="A5555" s="7" t="s">
        <v>7066</v>
      </c>
      <c r="B5555" s="7" t="s">
        <v>7065</v>
      </c>
      <c r="C5555" s="7" t="s">
        <v>18</v>
      </c>
      <c r="D5555" s="7" t="s">
        <v>58</v>
      </c>
      <c r="E5555" s="7">
        <v>9</v>
      </c>
      <c r="F5555" s="7" cm="1">
        <f t="array" ref="F5555">_xlfn.XLOOKUP(SALES!$D5555,TRIM(Table5[PRODUCTS]),Table5[SELLING PRICE])</f>
        <v>2000</v>
      </c>
      <c r="G5555" s="7">
        <f t="shared" si="172"/>
        <v>18000</v>
      </c>
      <c r="H5555" s="6" t="str">
        <f t="shared" si="173"/>
        <v>Jan</v>
      </c>
      <c r="I5555" s="5">
        <f>YEAR(SALES!$A5555)</f>
        <v>2023</v>
      </c>
    </row>
    <row r="5556" spans="1:9" x14ac:dyDescent="0.35">
      <c r="A5556" s="5" t="s">
        <v>7045</v>
      </c>
      <c r="B5556" s="5" t="s">
        <v>7052</v>
      </c>
      <c r="C5556" s="5" t="s">
        <v>18</v>
      </c>
      <c r="D5556" s="5" t="s">
        <v>58</v>
      </c>
      <c r="E5556" s="5">
        <v>13</v>
      </c>
      <c r="F5556" s="5" cm="1">
        <f t="array" ref="F5556">_xlfn.XLOOKUP(SALES!$D5556,TRIM(Table5[PRODUCTS]),Table5[SELLING PRICE])</f>
        <v>2000</v>
      </c>
      <c r="G5556" s="5">
        <f t="shared" si="172"/>
        <v>26000</v>
      </c>
      <c r="H5556" s="6" t="str">
        <f t="shared" si="173"/>
        <v>Jan</v>
      </c>
      <c r="I5556" s="5">
        <f>YEAR(SALES!$A5556)</f>
        <v>2023</v>
      </c>
    </row>
    <row r="5557" spans="1:9" x14ac:dyDescent="0.35">
      <c r="A5557" s="7" t="s">
        <v>7023</v>
      </c>
      <c r="B5557" s="7" t="s">
        <v>7026</v>
      </c>
      <c r="C5557" s="7" t="s">
        <v>18</v>
      </c>
      <c r="D5557" s="7" t="s">
        <v>58</v>
      </c>
      <c r="E5557" s="7">
        <v>10</v>
      </c>
      <c r="F5557" s="7" cm="1">
        <f t="array" ref="F5557">_xlfn.XLOOKUP(SALES!$D5557,TRIM(Table5[PRODUCTS]),Table5[SELLING PRICE])</f>
        <v>2000</v>
      </c>
      <c r="G5557" s="7">
        <f t="shared" si="172"/>
        <v>20000</v>
      </c>
      <c r="H5557" s="6" t="str">
        <f t="shared" si="173"/>
        <v>Jan</v>
      </c>
      <c r="I5557" s="5">
        <f>YEAR(SALES!$A5557)</f>
        <v>2023</v>
      </c>
    </row>
    <row r="5558" spans="1:9" x14ac:dyDescent="0.35">
      <c r="A5558" s="5" t="s">
        <v>6897</v>
      </c>
      <c r="B5558" s="5" t="s">
        <v>6899</v>
      </c>
      <c r="C5558" s="5" t="s">
        <v>18</v>
      </c>
      <c r="D5558" s="5" t="s">
        <v>58</v>
      </c>
      <c r="E5558" s="5">
        <v>10</v>
      </c>
      <c r="F5558" s="5" cm="1">
        <f t="array" ref="F5558">_xlfn.XLOOKUP(SALES!$D5558,TRIM(Table5[PRODUCTS]),Table5[SELLING PRICE])</f>
        <v>2000</v>
      </c>
      <c r="G5558" s="5">
        <f t="shared" si="172"/>
        <v>20000</v>
      </c>
      <c r="H5558" s="6" t="str">
        <f t="shared" si="173"/>
        <v>Feb</v>
      </c>
      <c r="I5558" s="5">
        <f>YEAR(SALES!$A5558)</f>
        <v>2023</v>
      </c>
    </row>
    <row r="5559" spans="1:9" x14ac:dyDescent="0.35">
      <c r="A5559" s="7" t="s">
        <v>6842</v>
      </c>
      <c r="B5559" s="7" t="s">
        <v>6847</v>
      </c>
      <c r="C5559" s="7" t="s">
        <v>18</v>
      </c>
      <c r="D5559" s="7" t="s">
        <v>58</v>
      </c>
      <c r="E5559" s="7">
        <v>13</v>
      </c>
      <c r="F5559" s="7" cm="1">
        <f t="array" ref="F5559">_xlfn.XLOOKUP(SALES!$D5559,TRIM(Table5[PRODUCTS]),Table5[SELLING PRICE])</f>
        <v>2000</v>
      </c>
      <c r="G5559" s="7">
        <f t="shared" si="172"/>
        <v>26000</v>
      </c>
      <c r="H5559" s="6" t="str">
        <f t="shared" si="173"/>
        <v>Feb</v>
      </c>
      <c r="I5559" s="7">
        <f>YEAR(SALES!$A5559)</f>
        <v>2023</v>
      </c>
    </row>
    <row r="5560" spans="1:9" x14ac:dyDescent="0.35">
      <c r="A5560" s="5" t="s">
        <v>6424</v>
      </c>
      <c r="B5560" s="5" t="s">
        <v>6423</v>
      </c>
      <c r="C5560" s="5" t="s">
        <v>18</v>
      </c>
      <c r="D5560" s="5" t="s">
        <v>58</v>
      </c>
      <c r="E5560" s="5">
        <v>12</v>
      </c>
      <c r="F5560" s="5" cm="1">
        <f t="array" ref="F5560">_xlfn.XLOOKUP(SALES!$D5560,TRIM(Table5[PRODUCTS]),Table5[SELLING PRICE])</f>
        <v>2000</v>
      </c>
      <c r="G5560" s="5">
        <f t="shared" si="172"/>
        <v>24000</v>
      </c>
      <c r="H5560" s="6" t="str">
        <f t="shared" si="173"/>
        <v>Apr</v>
      </c>
      <c r="I5560" s="5">
        <f>YEAR(SALES!$A5560)</f>
        <v>2023</v>
      </c>
    </row>
    <row r="5561" spans="1:9" x14ac:dyDescent="0.35">
      <c r="A5561" s="7" t="s">
        <v>6396</v>
      </c>
      <c r="B5561" s="7" t="s">
        <v>6401</v>
      </c>
      <c r="C5561" s="7" t="s">
        <v>18</v>
      </c>
      <c r="D5561" s="7" t="s">
        <v>58</v>
      </c>
      <c r="E5561" s="7">
        <v>1</v>
      </c>
      <c r="F5561" s="7" cm="1">
        <f t="array" ref="F5561">_xlfn.XLOOKUP(SALES!$D5561,TRIM(Table5[PRODUCTS]),Table5[SELLING PRICE])</f>
        <v>2000</v>
      </c>
      <c r="G5561" s="7">
        <f t="shared" si="172"/>
        <v>2000</v>
      </c>
      <c r="H5561" s="6" t="str">
        <f t="shared" si="173"/>
        <v>Apr</v>
      </c>
      <c r="I5561" s="5">
        <f>YEAR(SALES!$A5561)</f>
        <v>2023</v>
      </c>
    </row>
    <row r="5562" spans="1:9" x14ac:dyDescent="0.35">
      <c r="A5562" s="5" t="s">
        <v>6388</v>
      </c>
      <c r="B5562" s="5" t="s">
        <v>6394</v>
      </c>
      <c r="C5562" s="5" t="s">
        <v>18</v>
      </c>
      <c r="D5562" s="5" t="s">
        <v>58</v>
      </c>
      <c r="E5562" s="5">
        <v>10</v>
      </c>
      <c r="F5562" s="5" cm="1">
        <f t="array" ref="F5562">_xlfn.XLOOKUP(SALES!$D5562,TRIM(Table5[PRODUCTS]),Table5[SELLING PRICE])</f>
        <v>2000</v>
      </c>
      <c r="G5562" s="5">
        <f t="shared" si="172"/>
        <v>20000</v>
      </c>
      <c r="H5562" s="6" t="str">
        <f t="shared" si="173"/>
        <v>Apr</v>
      </c>
      <c r="I5562" s="5">
        <f>YEAR(SALES!$A5562)</f>
        <v>2023</v>
      </c>
    </row>
    <row r="5563" spans="1:9" x14ac:dyDescent="0.35">
      <c r="A5563" s="7" t="s">
        <v>6286</v>
      </c>
      <c r="B5563" s="7" t="s">
        <v>6288</v>
      </c>
      <c r="C5563" s="7" t="s">
        <v>18</v>
      </c>
      <c r="D5563" s="7" t="s">
        <v>58</v>
      </c>
      <c r="E5563" s="7">
        <v>2</v>
      </c>
      <c r="F5563" s="7" cm="1">
        <f t="array" ref="F5563">_xlfn.XLOOKUP(SALES!$D5563,TRIM(Table5[PRODUCTS]),Table5[SELLING PRICE])</f>
        <v>2000</v>
      </c>
      <c r="G5563" s="7">
        <f t="shared" si="172"/>
        <v>4000</v>
      </c>
      <c r="H5563" s="6" t="str">
        <f t="shared" si="173"/>
        <v>May</v>
      </c>
      <c r="I5563" s="5">
        <f>YEAR(SALES!$A5563)</f>
        <v>2023</v>
      </c>
    </row>
    <row r="5564" spans="1:9" x14ac:dyDescent="0.35">
      <c r="A5564" s="5" t="s">
        <v>6214</v>
      </c>
      <c r="B5564" s="5" t="s">
        <v>6213</v>
      </c>
      <c r="C5564" s="5" t="s">
        <v>18</v>
      </c>
      <c r="D5564" s="5" t="s">
        <v>58</v>
      </c>
      <c r="E5564" s="5">
        <v>15</v>
      </c>
      <c r="F5564" s="5" cm="1">
        <f t="array" ref="F5564">_xlfn.XLOOKUP(SALES!$D5564,TRIM(Table5[PRODUCTS]),Table5[SELLING PRICE])</f>
        <v>2000</v>
      </c>
      <c r="G5564" s="5">
        <f t="shared" si="172"/>
        <v>30000</v>
      </c>
      <c r="H5564" s="6" t="str">
        <f t="shared" si="173"/>
        <v>May</v>
      </c>
      <c r="I5564" s="5">
        <f>YEAR(SALES!$A5564)</f>
        <v>2023</v>
      </c>
    </row>
    <row r="5565" spans="1:9" x14ac:dyDescent="0.35">
      <c r="A5565" s="7" t="s">
        <v>6192</v>
      </c>
      <c r="B5565" s="7" t="s">
        <v>6194</v>
      </c>
      <c r="C5565" s="7" t="s">
        <v>18</v>
      </c>
      <c r="D5565" s="7" t="s">
        <v>58</v>
      </c>
      <c r="E5565" s="7">
        <v>7</v>
      </c>
      <c r="F5565" s="7" cm="1">
        <f t="array" ref="F5565">_xlfn.XLOOKUP(SALES!$D5565,TRIM(Table5[PRODUCTS]),Table5[SELLING PRICE])</f>
        <v>2000</v>
      </c>
      <c r="G5565" s="7">
        <f t="shared" si="172"/>
        <v>14000</v>
      </c>
      <c r="H5565" s="6" t="str">
        <f t="shared" si="173"/>
        <v>May</v>
      </c>
      <c r="I5565" s="7">
        <f>YEAR(SALES!$A5565)</f>
        <v>2023</v>
      </c>
    </row>
    <row r="5566" spans="1:9" x14ac:dyDescent="0.35">
      <c r="A5566" s="5" t="s">
        <v>6170</v>
      </c>
      <c r="B5566" s="5" t="s">
        <v>6175</v>
      </c>
      <c r="C5566" s="5" t="s">
        <v>18</v>
      </c>
      <c r="D5566" s="5" t="s">
        <v>58</v>
      </c>
      <c r="E5566" s="5">
        <v>14</v>
      </c>
      <c r="F5566" s="5" cm="1">
        <f t="array" ref="F5566">_xlfn.XLOOKUP(SALES!$D5566,TRIM(Table5[PRODUCTS]),Table5[SELLING PRICE])</f>
        <v>2000</v>
      </c>
      <c r="G5566" s="5">
        <f t="shared" si="172"/>
        <v>28000</v>
      </c>
      <c r="H5566" s="6" t="str">
        <f t="shared" si="173"/>
        <v>May</v>
      </c>
      <c r="I5566" s="5">
        <f>YEAR(SALES!$A5566)</f>
        <v>2023</v>
      </c>
    </row>
    <row r="5567" spans="1:9" x14ac:dyDescent="0.35">
      <c r="A5567" s="7" t="s">
        <v>6108</v>
      </c>
      <c r="B5567" s="7" t="s">
        <v>6109</v>
      </c>
      <c r="C5567" s="7" t="s">
        <v>18</v>
      </c>
      <c r="D5567" s="7" t="s">
        <v>58</v>
      </c>
      <c r="E5567" s="7">
        <v>1</v>
      </c>
      <c r="F5567" s="7" cm="1">
        <f t="array" ref="F5567">_xlfn.XLOOKUP(SALES!$D5567,TRIM(Table5[PRODUCTS]),Table5[SELLING PRICE])</f>
        <v>2000</v>
      </c>
      <c r="G5567" s="7">
        <f t="shared" si="172"/>
        <v>2000</v>
      </c>
      <c r="H5567" s="6" t="str">
        <f t="shared" si="173"/>
        <v>May</v>
      </c>
      <c r="I5567" s="5">
        <f>YEAR(SALES!$A5567)</f>
        <v>2023</v>
      </c>
    </row>
    <row r="5568" spans="1:9" x14ac:dyDescent="0.35">
      <c r="A5568" s="5" t="s">
        <v>6098</v>
      </c>
      <c r="B5568" s="5" t="s">
        <v>6100</v>
      </c>
      <c r="C5568" s="5" t="s">
        <v>18</v>
      </c>
      <c r="D5568" s="5" t="s">
        <v>58</v>
      </c>
      <c r="E5568" s="5">
        <v>1</v>
      </c>
      <c r="F5568" s="5" cm="1">
        <f t="array" ref="F5568">_xlfn.XLOOKUP(SALES!$D5568,TRIM(Table5[PRODUCTS]),Table5[SELLING PRICE])</f>
        <v>2000</v>
      </c>
      <c r="G5568" s="5">
        <f t="shared" si="172"/>
        <v>2000</v>
      </c>
      <c r="H5568" s="6" t="str">
        <f t="shared" si="173"/>
        <v>Jun</v>
      </c>
      <c r="I5568" s="5">
        <f>YEAR(SALES!$A5568)</f>
        <v>2023</v>
      </c>
    </row>
    <row r="5569" spans="1:9" x14ac:dyDescent="0.35">
      <c r="A5569" s="7" t="s">
        <v>5994</v>
      </c>
      <c r="B5569" s="7" t="s">
        <v>5995</v>
      </c>
      <c r="C5569" s="7" t="s">
        <v>18</v>
      </c>
      <c r="D5569" s="7" t="s">
        <v>58</v>
      </c>
      <c r="E5569" s="7">
        <v>6</v>
      </c>
      <c r="F5569" s="7" cm="1">
        <f t="array" ref="F5569">_xlfn.XLOOKUP(SALES!$D5569,TRIM(Table5[PRODUCTS]),Table5[SELLING PRICE])</f>
        <v>2000</v>
      </c>
      <c r="G5569" s="7">
        <f t="shared" si="172"/>
        <v>12000</v>
      </c>
      <c r="H5569" s="6" t="str">
        <f t="shared" si="173"/>
        <v>Jun</v>
      </c>
      <c r="I5569" s="5">
        <f>YEAR(SALES!$A5569)</f>
        <v>2023</v>
      </c>
    </row>
    <row r="5570" spans="1:9" x14ac:dyDescent="0.35">
      <c r="A5570" s="5" t="s">
        <v>5833</v>
      </c>
      <c r="B5570" s="5" t="s">
        <v>5838</v>
      </c>
      <c r="C5570" s="5" t="s">
        <v>18</v>
      </c>
      <c r="D5570" s="5" t="s">
        <v>58</v>
      </c>
      <c r="E5570" s="5">
        <v>11</v>
      </c>
      <c r="F5570" s="5" cm="1">
        <f t="array" ref="F5570">_xlfn.XLOOKUP(SALES!$D5570,TRIM(Table5[PRODUCTS]),Table5[SELLING PRICE])</f>
        <v>2000</v>
      </c>
      <c r="G5570" s="5">
        <f t="shared" ref="G5570:G5633" si="174">PRODUCT(E5570:F5570)</f>
        <v>22000</v>
      </c>
      <c r="H5570" s="6" t="str">
        <f t="shared" ref="H5570:H5633" si="175">TEXT(A5570, "mmm")</f>
        <v>Jul</v>
      </c>
      <c r="I5570" s="5">
        <f>YEAR(SALES!$A5570)</f>
        <v>2023</v>
      </c>
    </row>
    <row r="5571" spans="1:9" x14ac:dyDescent="0.35">
      <c r="A5571" s="7" t="s">
        <v>5824</v>
      </c>
      <c r="B5571" s="7" t="s">
        <v>5823</v>
      </c>
      <c r="C5571" s="7" t="s">
        <v>18</v>
      </c>
      <c r="D5571" s="7" t="s">
        <v>58</v>
      </c>
      <c r="E5571" s="7">
        <v>1</v>
      </c>
      <c r="F5571" s="7" cm="1">
        <f t="array" ref="F5571">_xlfn.XLOOKUP(SALES!$D5571,TRIM(Table5[PRODUCTS]),Table5[SELLING PRICE])</f>
        <v>2000</v>
      </c>
      <c r="G5571" s="7">
        <f t="shared" si="174"/>
        <v>2000</v>
      </c>
      <c r="H5571" s="6" t="str">
        <f t="shared" si="175"/>
        <v>Jul</v>
      </c>
      <c r="I5571" s="7">
        <f>YEAR(SALES!$A5571)</f>
        <v>2023</v>
      </c>
    </row>
    <row r="5572" spans="1:9" x14ac:dyDescent="0.35">
      <c r="A5572" s="5" t="s">
        <v>5618</v>
      </c>
      <c r="B5572" s="5" t="s">
        <v>5622</v>
      </c>
      <c r="C5572" s="5" t="s">
        <v>18</v>
      </c>
      <c r="D5572" s="5" t="s">
        <v>58</v>
      </c>
      <c r="E5572" s="5">
        <v>4</v>
      </c>
      <c r="F5572" s="5" cm="1">
        <f t="array" ref="F5572">_xlfn.XLOOKUP(SALES!$D5572,TRIM(Table5[PRODUCTS]),Table5[SELLING PRICE])</f>
        <v>2000</v>
      </c>
      <c r="G5572" s="5">
        <f t="shared" si="174"/>
        <v>8000</v>
      </c>
      <c r="H5572" s="6" t="str">
        <f t="shared" si="175"/>
        <v>Aug</v>
      </c>
      <c r="I5572" s="5">
        <f>YEAR(SALES!$A5572)</f>
        <v>2023</v>
      </c>
    </row>
    <row r="5573" spans="1:9" x14ac:dyDescent="0.35">
      <c r="A5573" s="7" t="s">
        <v>5612</v>
      </c>
      <c r="B5573" s="7" t="s">
        <v>5611</v>
      </c>
      <c r="C5573" s="7" t="s">
        <v>18</v>
      </c>
      <c r="D5573" s="7" t="s">
        <v>58</v>
      </c>
      <c r="E5573" s="7">
        <v>10</v>
      </c>
      <c r="F5573" s="7" cm="1">
        <f t="array" ref="F5573">_xlfn.XLOOKUP(SALES!$D5573,TRIM(Table5[PRODUCTS]),Table5[SELLING PRICE])</f>
        <v>2000</v>
      </c>
      <c r="G5573" s="7">
        <f t="shared" si="174"/>
        <v>20000</v>
      </c>
      <c r="H5573" s="6" t="str">
        <f t="shared" si="175"/>
        <v>Aug</v>
      </c>
      <c r="I5573" s="5">
        <f>YEAR(SALES!$A5573)</f>
        <v>2023</v>
      </c>
    </row>
    <row r="5574" spans="1:9" x14ac:dyDescent="0.35">
      <c r="A5574" s="5" t="s">
        <v>5498</v>
      </c>
      <c r="B5574" s="5" t="s">
        <v>5502</v>
      </c>
      <c r="C5574" s="5" t="s">
        <v>18</v>
      </c>
      <c r="D5574" s="5" t="s">
        <v>58</v>
      </c>
      <c r="E5574" s="5">
        <v>15</v>
      </c>
      <c r="F5574" s="5" cm="1">
        <f t="array" ref="F5574">_xlfn.XLOOKUP(SALES!$D5574,TRIM(Table5[PRODUCTS]),Table5[SELLING PRICE])</f>
        <v>2000</v>
      </c>
      <c r="G5574" s="5">
        <f t="shared" si="174"/>
        <v>30000</v>
      </c>
      <c r="H5574" s="6" t="str">
        <f t="shared" si="175"/>
        <v>Sept</v>
      </c>
      <c r="I5574" s="5">
        <f>YEAR(SALES!$A5574)</f>
        <v>2023</v>
      </c>
    </row>
    <row r="5575" spans="1:9" x14ac:dyDescent="0.35">
      <c r="A5575" s="7" t="s">
        <v>5456</v>
      </c>
      <c r="B5575" s="7" t="s">
        <v>5457</v>
      </c>
      <c r="C5575" s="7" t="s">
        <v>18</v>
      </c>
      <c r="D5575" s="7" t="s">
        <v>58</v>
      </c>
      <c r="E5575" s="7">
        <v>9</v>
      </c>
      <c r="F5575" s="7" cm="1">
        <f t="array" ref="F5575">_xlfn.XLOOKUP(SALES!$D5575,TRIM(Table5[PRODUCTS]),Table5[SELLING PRICE])</f>
        <v>2000</v>
      </c>
      <c r="G5575" s="7">
        <f t="shared" si="174"/>
        <v>18000</v>
      </c>
      <c r="H5575" s="6" t="str">
        <f t="shared" si="175"/>
        <v>Sept</v>
      </c>
      <c r="I5575" s="5">
        <f>YEAR(SALES!$A5575)</f>
        <v>2023</v>
      </c>
    </row>
    <row r="5576" spans="1:9" x14ac:dyDescent="0.35">
      <c r="A5576" s="5" t="s">
        <v>5353</v>
      </c>
      <c r="B5576" s="5" t="s">
        <v>5359</v>
      </c>
      <c r="C5576" s="5" t="s">
        <v>18</v>
      </c>
      <c r="D5576" s="5" t="s">
        <v>58</v>
      </c>
      <c r="E5576" s="5">
        <v>13</v>
      </c>
      <c r="F5576" s="5" cm="1">
        <f t="array" ref="F5576">_xlfn.XLOOKUP(SALES!$D5576,TRIM(Table5[PRODUCTS]),Table5[SELLING PRICE])</f>
        <v>2000</v>
      </c>
      <c r="G5576" s="5">
        <f t="shared" si="174"/>
        <v>26000</v>
      </c>
      <c r="H5576" s="6" t="str">
        <f t="shared" si="175"/>
        <v>Sept</v>
      </c>
      <c r="I5576" s="5">
        <f>YEAR(SALES!$A5576)</f>
        <v>2023</v>
      </c>
    </row>
    <row r="5577" spans="1:9" x14ac:dyDescent="0.35">
      <c r="A5577" s="7" t="s">
        <v>5329</v>
      </c>
      <c r="B5577" s="7" t="s">
        <v>5333</v>
      </c>
      <c r="C5577" s="7" t="s">
        <v>18</v>
      </c>
      <c r="D5577" s="7" t="s">
        <v>58</v>
      </c>
      <c r="E5577" s="7">
        <v>11</v>
      </c>
      <c r="F5577" s="7" cm="1">
        <f t="array" ref="F5577">_xlfn.XLOOKUP(SALES!$D5577,TRIM(Table5[PRODUCTS]),Table5[SELLING PRICE])</f>
        <v>2000</v>
      </c>
      <c r="G5577" s="7">
        <f t="shared" si="174"/>
        <v>22000</v>
      </c>
      <c r="H5577" s="6" t="str">
        <f t="shared" si="175"/>
        <v>Sept</v>
      </c>
      <c r="I5577" s="7">
        <f>YEAR(SALES!$A5577)</f>
        <v>2023</v>
      </c>
    </row>
    <row r="5578" spans="1:9" x14ac:dyDescent="0.35">
      <c r="A5578" s="5" t="s">
        <v>5229</v>
      </c>
      <c r="B5578" s="5" t="s">
        <v>5230</v>
      </c>
      <c r="C5578" s="5" t="s">
        <v>18</v>
      </c>
      <c r="D5578" s="5" t="s">
        <v>58</v>
      </c>
      <c r="E5578" s="5">
        <v>6</v>
      </c>
      <c r="F5578" s="5" cm="1">
        <f t="array" ref="F5578">_xlfn.XLOOKUP(SALES!$D5578,TRIM(Table5[PRODUCTS]),Table5[SELLING PRICE])</f>
        <v>2000</v>
      </c>
      <c r="G5578" s="5">
        <f t="shared" si="174"/>
        <v>12000</v>
      </c>
      <c r="H5578" s="6" t="str">
        <f t="shared" si="175"/>
        <v>Oct</v>
      </c>
      <c r="I5578" s="5">
        <f>YEAR(SALES!$A5578)</f>
        <v>2023</v>
      </c>
    </row>
    <row r="5579" spans="1:9" x14ac:dyDescent="0.35">
      <c r="A5579" s="7" t="s">
        <v>5140</v>
      </c>
      <c r="B5579" s="7" t="s">
        <v>5147</v>
      </c>
      <c r="C5579" s="7" t="s">
        <v>18</v>
      </c>
      <c r="D5579" s="7" t="s">
        <v>58</v>
      </c>
      <c r="E5579" s="7">
        <v>2</v>
      </c>
      <c r="F5579" s="7" cm="1">
        <f t="array" ref="F5579">_xlfn.XLOOKUP(SALES!$D5579,TRIM(Table5[PRODUCTS]),Table5[SELLING PRICE])</f>
        <v>2000</v>
      </c>
      <c r="G5579" s="7">
        <f t="shared" si="174"/>
        <v>4000</v>
      </c>
      <c r="H5579" s="6" t="str">
        <f t="shared" si="175"/>
        <v>Nov</v>
      </c>
      <c r="I5579" s="5">
        <f>YEAR(SALES!$A5579)</f>
        <v>2023</v>
      </c>
    </row>
    <row r="5580" spans="1:9" x14ac:dyDescent="0.35">
      <c r="A5580" s="5" t="s">
        <v>5121</v>
      </c>
      <c r="B5580" s="5" t="s">
        <v>5125</v>
      </c>
      <c r="C5580" s="5" t="s">
        <v>18</v>
      </c>
      <c r="D5580" s="5" t="s">
        <v>58</v>
      </c>
      <c r="E5580" s="5">
        <v>11</v>
      </c>
      <c r="F5580" s="5" cm="1">
        <f t="array" ref="F5580">_xlfn.XLOOKUP(SALES!$D5580,TRIM(Table5[PRODUCTS]),Table5[SELLING PRICE])</f>
        <v>2000</v>
      </c>
      <c r="G5580" s="5">
        <f t="shared" si="174"/>
        <v>22000</v>
      </c>
      <c r="H5580" s="6" t="str">
        <f t="shared" si="175"/>
        <v>Nov</v>
      </c>
      <c r="I5580" s="5">
        <f>YEAR(SALES!$A5580)</f>
        <v>2023</v>
      </c>
    </row>
    <row r="5581" spans="1:9" x14ac:dyDescent="0.35">
      <c r="A5581" s="7" t="s">
        <v>5102</v>
      </c>
      <c r="B5581" s="7" t="s">
        <v>5106</v>
      </c>
      <c r="C5581" s="7" t="s">
        <v>18</v>
      </c>
      <c r="D5581" s="7" t="s">
        <v>58</v>
      </c>
      <c r="E5581" s="7">
        <v>10</v>
      </c>
      <c r="F5581" s="7" cm="1">
        <f t="array" ref="F5581">_xlfn.XLOOKUP(SALES!$D5581,TRIM(Table5[PRODUCTS]),Table5[SELLING PRICE])</f>
        <v>2000</v>
      </c>
      <c r="G5581" s="7">
        <f t="shared" si="174"/>
        <v>20000</v>
      </c>
      <c r="H5581" s="6" t="str">
        <f t="shared" si="175"/>
        <v>Nov</v>
      </c>
      <c r="I5581" s="5">
        <f>YEAR(SALES!$A5581)</f>
        <v>2023</v>
      </c>
    </row>
    <row r="5582" spans="1:9" x14ac:dyDescent="0.35">
      <c r="A5582" s="5" t="s">
        <v>5069</v>
      </c>
      <c r="B5582" s="5" t="s">
        <v>5072</v>
      </c>
      <c r="C5582" s="5" t="s">
        <v>18</v>
      </c>
      <c r="D5582" s="5" t="s">
        <v>58</v>
      </c>
      <c r="E5582" s="5">
        <v>9</v>
      </c>
      <c r="F5582" s="5" cm="1">
        <f t="array" ref="F5582">_xlfn.XLOOKUP(SALES!$D5582,TRIM(Table5[PRODUCTS]),Table5[SELLING PRICE])</f>
        <v>2000</v>
      </c>
      <c r="G5582" s="5">
        <f t="shared" si="174"/>
        <v>18000</v>
      </c>
      <c r="H5582" s="6" t="str">
        <f t="shared" si="175"/>
        <v>Nov</v>
      </c>
      <c r="I5582" s="5">
        <f>YEAR(SALES!$A5582)</f>
        <v>2023</v>
      </c>
    </row>
    <row r="5583" spans="1:9" x14ac:dyDescent="0.35">
      <c r="A5583" s="7" t="s">
        <v>5001</v>
      </c>
      <c r="B5583" s="7" t="s">
        <v>5003</v>
      </c>
      <c r="C5583" s="7" t="s">
        <v>18</v>
      </c>
      <c r="D5583" s="7" t="s">
        <v>58</v>
      </c>
      <c r="E5583" s="7">
        <v>11</v>
      </c>
      <c r="F5583" s="7" cm="1">
        <f t="array" ref="F5583">_xlfn.XLOOKUP(SALES!$D5583,TRIM(Table5[PRODUCTS]),Table5[SELLING PRICE])</f>
        <v>2000</v>
      </c>
      <c r="G5583" s="7">
        <f t="shared" si="174"/>
        <v>22000</v>
      </c>
      <c r="H5583" s="6" t="str">
        <f t="shared" si="175"/>
        <v>Nov</v>
      </c>
      <c r="I5583" s="7">
        <f>YEAR(SALES!$A5583)</f>
        <v>2023</v>
      </c>
    </row>
    <row r="5584" spans="1:9" x14ac:dyDescent="0.35">
      <c r="A5584" s="5" t="s">
        <v>4941</v>
      </c>
      <c r="B5584" s="5" t="s">
        <v>4942</v>
      </c>
      <c r="C5584" s="5" t="s">
        <v>18</v>
      </c>
      <c r="D5584" s="5" t="s">
        <v>58</v>
      </c>
      <c r="E5584" s="5">
        <v>11</v>
      </c>
      <c r="F5584" s="5" cm="1">
        <f t="array" ref="F5584">_xlfn.XLOOKUP(SALES!$D5584,TRIM(Table5[PRODUCTS]),Table5[SELLING PRICE])</f>
        <v>2000</v>
      </c>
      <c r="G5584" s="5">
        <f t="shared" si="174"/>
        <v>22000</v>
      </c>
      <c r="H5584" s="6" t="str">
        <f t="shared" si="175"/>
        <v>Dec</v>
      </c>
      <c r="I5584" s="5">
        <f>YEAR(SALES!$A5584)</f>
        <v>2023</v>
      </c>
    </row>
    <row r="5585" spans="1:9" x14ac:dyDescent="0.35">
      <c r="A5585" s="7" t="s">
        <v>4901</v>
      </c>
      <c r="B5585" s="7" t="s">
        <v>4906</v>
      </c>
      <c r="C5585" s="7" t="s">
        <v>18</v>
      </c>
      <c r="D5585" s="7" t="s">
        <v>58</v>
      </c>
      <c r="E5585" s="7">
        <v>8</v>
      </c>
      <c r="F5585" s="7" cm="1">
        <f t="array" ref="F5585">_xlfn.XLOOKUP(SALES!$D5585,TRIM(Table5[PRODUCTS]),Table5[SELLING PRICE])</f>
        <v>2000</v>
      </c>
      <c r="G5585" s="7">
        <f t="shared" si="174"/>
        <v>16000</v>
      </c>
      <c r="H5585" s="6" t="str">
        <f t="shared" si="175"/>
        <v>Dec</v>
      </c>
      <c r="I5585" s="5">
        <f>YEAR(SALES!$A5585)</f>
        <v>2023</v>
      </c>
    </row>
    <row r="5586" spans="1:9" x14ac:dyDescent="0.35">
      <c r="A5586" s="5" t="s">
        <v>4872</v>
      </c>
      <c r="B5586" s="5" t="s">
        <v>4875</v>
      </c>
      <c r="C5586" s="5" t="s">
        <v>18</v>
      </c>
      <c r="D5586" s="5" t="s">
        <v>58</v>
      </c>
      <c r="E5586" s="5">
        <v>6</v>
      </c>
      <c r="F5586" s="5" cm="1">
        <f t="array" ref="F5586">_xlfn.XLOOKUP(SALES!$D5586,TRIM(Table5[PRODUCTS]),Table5[SELLING PRICE])</f>
        <v>2000</v>
      </c>
      <c r="G5586" s="5">
        <f t="shared" si="174"/>
        <v>12000</v>
      </c>
      <c r="H5586" s="6" t="str">
        <f t="shared" si="175"/>
        <v>Dec</v>
      </c>
      <c r="I5586" s="5">
        <f>YEAR(SALES!$A5586)</f>
        <v>2023</v>
      </c>
    </row>
    <row r="5587" spans="1:9" x14ac:dyDescent="0.35">
      <c r="A5587" s="7" t="s">
        <v>4854</v>
      </c>
      <c r="B5587" s="7" t="s">
        <v>4856</v>
      </c>
      <c r="C5587" s="7" t="s">
        <v>18</v>
      </c>
      <c r="D5587" s="7" t="s">
        <v>58</v>
      </c>
      <c r="E5587" s="7">
        <v>4</v>
      </c>
      <c r="F5587" s="7" cm="1">
        <f t="array" ref="F5587">_xlfn.XLOOKUP(SALES!$D5587,TRIM(Table5[PRODUCTS]),Table5[SELLING PRICE])</f>
        <v>2000</v>
      </c>
      <c r="G5587" s="7">
        <f t="shared" si="174"/>
        <v>8000</v>
      </c>
      <c r="H5587" s="6" t="str">
        <f t="shared" si="175"/>
        <v>Dec</v>
      </c>
      <c r="I5587" s="5">
        <f>YEAR(SALES!$A5587)</f>
        <v>2023</v>
      </c>
    </row>
    <row r="5588" spans="1:9" x14ac:dyDescent="0.35">
      <c r="A5588" s="5" t="s">
        <v>4836</v>
      </c>
      <c r="B5588" s="5" t="s">
        <v>4835</v>
      </c>
      <c r="C5588" s="5" t="s">
        <v>18</v>
      </c>
      <c r="D5588" s="5" t="s">
        <v>58</v>
      </c>
      <c r="E5588" s="5">
        <v>10</v>
      </c>
      <c r="F5588" s="5" cm="1">
        <f t="array" ref="F5588">_xlfn.XLOOKUP(SALES!$D5588,TRIM(Table5[PRODUCTS]),Table5[SELLING PRICE])</f>
        <v>2000</v>
      </c>
      <c r="G5588" s="5">
        <f t="shared" si="174"/>
        <v>20000</v>
      </c>
      <c r="H5588" s="6" t="str">
        <f t="shared" si="175"/>
        <v>Dec</v>
      </c>
      <c r="I5588" s="5">
        <f>YEAR(SALES!$A5588)</f>
        <v>2023</v>
      </c>
    </row>
    <row r="5589" spans="1:9" x14ac:dyDescent="0.35">
      <c r="A5589" s="7" t="s">
        <v>4833</v>
      </c>
      <c r="B5589" s="7" t="s">
        <v>4834</v>
      </c>
      <c r="C5589" s="7" t="s">
        <v>18</v>
      </c>
      <c r="D5589" s="7" t="s">
        <v>58</v>
      </c>
      <c r="E5589" s="7">
        <v>8</v>
      </c>
      <c r="F5589" s="7" cm="1">
        <f t="array" ref="F5589">_xlfn.XLOOKUP(SALES!$D5589,TRIM(Table5[PRODUCTS]),Table5[SELLING PRICE])</f>
        <v>2000</v>
      </c>
      <c r="G5589" s="7">
        <f t="shared" si="174"/>
        <v>16000</v>
      </c>
      <c r="H5589" s="6" t="str">
        <f t="shared" si="175"/>
        <v>Dec</v>
      </c>
      <c r="I5589" s="7">
        <f>YEAR(SALES!$A5589)</f>
        <v>2023</v>
      </c>
    </row>
    <row r="5590" spans="1:9" x14ac:dyDescent="0.35">
      <c r="A5590" s="5" t="s">
        <v>4727</v>
      </c>
      <c r="B5590" s="5" t="s">
        <v>4732</v>
      </c>
      <c r="C5590" s="5" t="s">
        <v>18</v>
      </c>
      <c r="D5590" s="5" t="s">
        <v>58</v>
      </c>
      <c r="E5590" s="5">
        <v>13</v>
      </c>
      <c r="F5590" s="5" cm="1">
        <f t="array" ref="F5590">_xlfn.XLOOKUP(SALES!$D5590,TRIM(Table5[PRODUCTS]),Table5[SELLING PRICE])</f>
        <v>2000</v>
      </c>
      <c r="G5590" s="5">
        <f t="shared" si="174"/>
        <v>26000</v>
      </c>
      <c r="H5590" s="6" t="str">
        <f t="shared" si="175"/>
        <v>Jan</v>
      </c>
      <c r="I5590" s="5">
        <f>YEAR(SALES!$A5590)</f>
        <v>2024</v>
      </c>
    </row>
    <row r="5591" spans="1:9" x14ac:dyDescent="0.35">
      <c r="A5591" s="7" t="s">
        <v>4727</v>
      </c>
      <c r="B5591" s="7" t="s">
        <v>4726</v>
      </c>
      <c r="C5591" s="7" t="s">
        <v>18</v>
      </c>
      <c r="D5591" s="7" t="s">
        <v>58</v>
      </c>
      <c r="E5591" s="7">
        <v>1</v>
      </c>
      <c r="F5591" s="7" cm="1">
        <f t="array" ref="F5591">_xlfn.XLOOKUP(SALES!$D5591,TRIM(Table5[PRODUCTS]),Table5[SELLING PRICE])</f>
        <v>2000</v>
      </c>
      <c r="G5591" s="7">
        <f t="shared" si="174"/>
        <v>2000</v>
      </c>
      <c r="H5591" s="6" t="str">
        <f t="shared" si="175"/>
        <v>Jan</v>
      </c>
      <c r="I5591" s="5">
        <f>YEAR(SALES!$A5591)</f>
        <v>2024</v>
      </c>
    </row>
    <row r="5592" spans="1:9" x14ac:dyDescent="0.35">
      <c r="A5592" s="5" t="s">
        <v>4638</v>
      </c>
      <c r="B5592" s="5" t="s">
        <v>4640</v>
      </c>
      <c r="C5592" s="5" t="s">
        <v>18</v>
      </c>
      <c r="D5592" s="5" t="s">
        <v>58</v>
      </c>
      <c r="E5592" s="5">
        <v>13</v>
      </c>
      <c r="F5592" s="5" cm="1">
        <f t="array" ref="F5592">_xlfn.XLOOKUP(SALES!$D5592,TRIM(Table5[PRODUCTS]),Table5[SELLING PRICE])</f>
        <v>2000</v>
      </c>
      <c r="G5592" s="5">
        <f t="shared" si="174"/>
        <v>26000</v>
      </c>
      <c r="H5592" s="6" t="str">
        <f t="shared" si="175"/>
        <v>Jan</v>
      </c>
      <c r="I5592" s="5">
        <f>YEAR(SALES!$A5592)</f>
        <v>2024</v>
      </c>
    </row>
    <row r="5593" spans="1:9" x14ac:dyDescent="0.35">
      <c r="A5593" s="7" t="s">
        <v>4630</v>
      </c>
      <c r="B5593" s="7" t="s">
        <v>4629</v>
      </c>
      <c r="C5593" s="7" t="s">
        <v>18</v>
      </c>
      <c r="D5593" s="7" t="s">
        <v>58</v>
      </c>
      <c r="E5593" s="7">
        <v>14</v>
      </c>
      <c r="F5593" s="7" cm="1">
        <f t="array" ref="F5593">_xlfn.XLOOKUP(SALES!$D5593,TRIM(Table5[PRODUCTS]),Table5[SELLING PRICE])</f>
        <v>2000</v>
      </c>
      <c r="G5593" s="7">
        <f t="shared" si="174"/>
        <v>28000</v>
      </c>
      <c r="H5593" s="6" t="str">
        <f t="shared" si="175"/>
        <v>Jan</v>
      </c>
      <c r="I5593" s="5">
        <f>YEAR(SALES!$A5593)</f>
        <v>2024</v>
      </c>
    </row>
    <row r="5594" spans="1:9" x14ac:dyDescent="0.35">
      <c r="A5594" s="5" t="s">
        <v>4626</v>
      </c>
      <c r="B5594" s="5" t="s">
        <v>4627</v>
      </c>
      <c r="C5594" s="5" t="s">
        <v>18</v>
      </c>
      <c r="D5594" s="5" t="s">
        <v>58</v>
      </c>
      <c r="E5594" s="5">
        <v>6</v>
      </c>
      <c r="F5594" s="5" cm="1">
        <f t="array" ref="F5594">_xlfn.XLOOKUP(SALES!$D5594,TRIM(Table5[PRODUCTS]),Table5[SELLING PRICE])</f>
        <v>2000</v>
      </c>
      <c r="G5594" s="5">
        <f t="shared" si="174"/>
        <v>12000</v>
      </c>
      <c r="H5594" s="6" t="str">
        <f t="shared" si="175"/>
        <v>Jan</v>
      </c>
      <c r="I5594" s="5">
        <f>YEAR(SALES!$A5594)</f>
        <v>2024</v>
      </c>
    </row>
    <row r="5595" spans="1:9" x14ac:dyDescent="0.35">
      <c r="A5595" s="7" t="s">
        <v>4466</v>
      </c>
      <c r="B5595" s="7" t="s">
        <v>4467</v>
      </c>
      <c r="C5595" s="7" t="s">
        <v>18</v>
      </c>
      <c r="D5595" s="7" t="s">
        <v>58</v>
      </c>
      <c r="E5595" s="7">
        <v>14</v>
      </c>
      <c r="F5595" s="7" cm="1">
        <f t="array" ref="F5595">_xlfn.XLOOKUP(SALES!$D5595,TRIM(Table5[PRODUCTS]),Table5[SELLING PRICE])</f>
        <v>2000</v>
      </c>
      <c r="G5595" s="7">
        <f t="shared" si="174"/>
        <v>28000</v>
      </c>
      <c r="H5595" s="6" t="str">
        <f t="shared" si="175"/>
        <v>Feb</v>
      </c>
      <c r="I5595" s="7">
        <f>YEAR(SALES!$A5595)</f>
        <v>2024</v>
      </c>
    </row>
    <row r="5596" spans="1:9" x14ac:dyDescent="0.35">
      <c r="A5596" s="5" t="s">
        <v>4442</v>
      </c>
      <c r="B5596" s="5" t="s">
        <v>4441</v>
      </c>
      <c r="C5596" s="5" t="s">
        <v>18</v>
      </c>
      <c r="D5596" s="5" t="s">
        <v>58</v>
      </c>
      <c r="E5596" s="5">
        <v>10</v>
      </c>
      <c r="F5596" s="5" cm="1">
        <f t="array" ref="F5596">_xlfn.XLOOKUP(SALES!$D5596,TRIM(Table5[PRODUCTS]),Table5[SELLING PRICE])</f>
        <v>2000</v>
      </c>
      <c r="G5596" s="5">
        <f t="shared" si="174"/>
        <v>20000</v>
      </c>
      <c r="H5596" s="6" t="str">
        <f t="shared" si="175"/>
        <v>Feb</v>
      </c>
      <c r="I5596" s="5">
        <f>YEAR(SALES!$A5596)</f>
        <v>2024</v>
      </c>
    </row>
    <row r="5597" spans="1:9" x14ac:dyDescent="0.35">
      <c r="A5597" s="7" t="s">
        <v>4432</v>
      </c>
      <c r="B5597" s="7" t="s">
        <v>4437</v>
      </c>
      <c r="C5597" s="7" t="s">
        <v>18</v>
      </c>
      <c r="D5597" s="7" t="s">
        <v>58</v>
      </c>
      <c r="E5597" s="7">
        <v>5</v>
      </c>
      <c r="F5597" s="7" cm="1">
        <f t="array" ref="F5597">_xlfn.XLOOKUP(SALES!$D5597,TRIM(Table5[PRODUCTS]),Table5[SELLING PRICE])</f>
        <v>2000</v>
      </c>
      <c r="G5597" s="7">
        <f t="shared" si="174"/>
        <v>10000</v>
      </c>
      <c r="H5597" s="6" t="str">
        <f t="shared" si="175"/>
        <v>Feb</v>
      </c>
      <c r="I5597" s="5">
        <f>YEAR(SALES!$A5597)</f>
        <v>2024</v>
      </c>
    </row>
    <row r="5598" spans="1:9" x14ac:dyDescent="0.35">
      <c r="A5598" s="5" t="s">
        <v>4416</v>
      </c>
      <c r="B5598" s="5" t="s">
        <v>4420</v>
      </c>
      <c r="C5598" s="5" t="s">
        <v>18</v>
      </c>
      <c r="D5598" s="5" t="s">
        <v>58</v>
      </c>
      <c r="E5598" s="5">
        <v>6</v>
      </c>
      <c r="F5598" s="5" cm="1">
        <f t="array" ref="F5598">_xlfn.XLOOKUP(SALES!$D5598,TRIM(Table5[PRODUCTS]),Table5[SELLING PRICE])</f>
        <v>2000</v>
      </c>
      <c r="G5598" s="5">
        <f t="shared" si="174"/>
        <v>12000</v>
      </c>
      <c r="H5598" s="6" t="str">
        <f t="shared" si="175"/>
        <v>Feb</v>
      </c>
      <c r="I5598" s="5">
        <f>YEAR(SALES!$A5598)</f>
        <v>2024</v>
      </c>
    </row>
    <row r="5599" spans="1:9" x14ac:dyDescent="0.35">
      <c r="A5599" s="7" t="s">
        <v>4301</v>
      </c>
      <c r="B5599" s="7" t="s">
        <v>4306</v>
      </c>
      <c r="C5599" s="7" t="s">
        <v>18</v>
      </c>
      <c r="D5599" s="7" t="s">
        <v>58</v>
      </c>
      <c r="E5599" s="7">
        <v>2</v>
      </c>
      <c r="F5599" s="7" cm="1">
        <f t="array" ref="F5599">_xlfn.XLOOKUP(SALES!$D5599,TRIM(Table5[PRODUCTS]),Table5[SELLING PRICE])</f>
        <v>2000</v>
      </c>
      <c r="G5599" s="7">
        <f t="shared" si="174"/>
        <v>4000</v>
      </c>
      <c r="H5599" s="6" t="str">
        <f t="shared" si="175"/>
        <v>Mar</v>
      </c>
      <c r="I5599" s="5">
        <f>YEAR(SALES!$A5599)</f>
        <v>2024</v>
      </c>
    </row>
    <row r="5600" spans="1:9" x14ac:dyDescent="0.35">
      <c r="A5600" s="5" t="s">
        <v>4189</v>
      </c>
      <c r="B5600" s="5" t="s">
        <v>4193</v>
      </c>
      <c r="C5600" s="5" t="s">
        <v>18</v>
      </c>
      <c r="D5600" s="5" t="s">
        <v>58</v>
      </c>
      <c r="E5600" s="5">
        <v>12</v>
      </c>
      <c r="F5600" s="5" cm="1">
        <f t="array" ref="F5600">_xlfn.XLOOKUP(SALES!$D5600,TRIM(Table5[PRODUCTS]),Table5[SELLING PRICE])</f>
        <v>2000</v>
      </c>
      <c r="G5600" s="5">
        <f t="shared" si="174"/>
        <v>24000</v>
      </c>
      <c r="H5600" s="6" t="str">
        <f t="shared" si="175"/>
        <v>Mar</v>
      </c>
      <c r="I5600" s="5">
        <f>YEAR(SALES!$A5600)</f>
        <v>2024</v>
      </c>
    </row>
    <row r="5601" spans="1:9" x14ac:dyDescent="0.35">
      <c r="A5601" s="7" t="s">
        <v>4180</v>
      </c>
      <c r="B5601" s="7" t="s">
        <v>4184</v>
      </c>
      <c r="C5601" s="7" t="s">
        <v>18</v>
      </c>
      <c r="D5601" s="7" t="s">
        <v>58</v>
      </c>
      <c r="E5601" s="7">
        <v>7</v>
      </c>
      <c r="F5601" s="7" cm="1">
        <f t="array" ref="F5601">_xlfn.XLOOKUP(SALES!$D5601,TRIM(Table5[PRODUCTS]),Table5[SELLING PRICE])</f>
        <v>2000</v>
      </c>
      <c r="G5601" s="7">
        <f t="shared" si="174"/>
        <v>14000</v>
      </c>
      <c r="H5601" s="6" t="str">
        <f t="shared" si="175"/>
        <v>Mar</v>
      </c>
      <c r="I5601" s="7">
        <f>YEAR(SALES!$A5601)</f>
        <v>2024</v>
      </c>
    </row>
    <row r="5602" spans="1:9" x14ac:dyDescent="0.35">
      <c r="A5602" s="5" t="s">
        <v>4096</v>
      </c>
      <c r="B5602" s="5" t="s">
        <v>4095</v>
      </c>
      <c r="C5602" s="5" t="s">
        <v>18</v>
      </c>
      <c r="D5602" s="5" t="s">
        <v>58</v>
      </c>
      <c r="E5602" s="5">
        <v>5</v>
      </c>
      <c r="F5602" s="5" cm="1">
        <f t="array" ref="F5602">_xlfn.XLOOKUP(SALES!$D5602,TRIM(Table5[PRODUCTS]),Table5[SELLING PRICE])</f>
        <v>2000</v>
      </c>
      <c r="G5602" s="5">
        <f t="shared" si="174"/>
        <v>10000</v>
      </c>
      <c r="H5602" s="6" t="str">
        <f t="shared" si="175"/>
        <v>Apr</v>
      </c>
      <c r="I5602" s="5">
        <f>YEAR(SALES!$A5602)</f>
        <v>2024</v>
      </c>
    </row>
    <row r="5603" spans="1:9" x14ac:dyDescent="0.35">
      <c r="A5603" s="7" t="s">
        <v>3979</v>
      </c>
      <c r="B5603" s="7" t="s">
        <v>3985</v>
      </c>
      <c r="C5603" s="7" t="s">
        <v>18</v>
      </c>
      <c r="D5603" s="7" t="s">
        <v>58</v>
      </c>
      <c r="E5603" s="7">
        <v>1</v>
      </c>
      <c r="F5603" s="7" cm="1">
        <f t="array" ref="F5603">_xlfn.XLOOKUP(SALES!$D5603,TRIM(Table5[PRODUCTS]),Table5[SELLING PRICE])</f>
        <v>2000</v>
      </c>
      <c r="G5603" s="7">
        <f t="shared" si="174"/>
        <v>2000</v>
      </c>
      <c r="H5603" s="6" t="str">
        <f t="shared" si="175"/>
        <v>May</v>
      </c>
      <c r="I5603" s="5">
        <f>YEAR(SALES!$A5603)</f>
        <v>2024</v>
      </c>
    </row>
    <row r="5604" spans="1:9" x14ac:dyDescent="0.35">
      <c r="A5604" s="5" t="s">
        <v>3957</v>
      </c>
      <c r="B5604" s="5" t="s">
        <v>3964</v>
      </c>
      <c r="C5604" s="5" t="s">
        <v>18</v>
      </c>
      <c r="D5604" s="5" t="s">
        <v>58</v>
      </c>
      <c r="E5604" s="5">
        <v>7</v>
      </c>
      <c r="F5604" s="5" cm="1">
        <f t="array" ref="F5604">_xlfn.XLOOKUP(SALES!$D5604,TRIM(Table5[PRODUCTS]),Table5[SELLING PRICE])</f>
        <v>2000</v>
      </c>
      <c r="G5604" s="5">
        <f t="shared" si="174"/>
        <v>14000</v>
      </c>
      <c r="H5604" s="6" t="str">
        <f t="shared" si="175"/>
        <v>May</v>
      </c>
      <c r="I5604" s="5">
        <f>YEAR(SALES!$A5604)</f>
        <v>2024</v>
      </c>
    </row>
    <row r="5605" spans="1:9" x14ac:dyDescent="0.35">
      <c r="A5605" s="7" t="s">
        <v>3935</v>
      </c>
      <c r="B5605" s="7" t="s">
        <v>3939</v>
      </c>
      <c r="C5605" s="7" t="s">
        <v>18</v>
      </c>
      <c r="D5605" s="7" t="s">
        <v>58</v>
      </c>
      <c r="E5605" s="7">
        <v>3</v>
      </c>
      <c r="F5605" s="7" cm="1">
        <f t="array" ref="F5605">_xlfn.XLOOKUP(SALES!$D5605,TRIM(Table5[PRODUCTS]),Table5[SELLING PRICE])</f>
        <v>2000</v>
      </c>
      <c r="G5605" s="7">
        <f t="shared" si="174"/>
        <v>6000</v>
      </c>
      <c r="H5605" s="6" t="str">
        <f t="shared" si="175"/>
        <v>May</v>
      </c>
      <c r="I5605" s="5">
        <f>YEAR(SALES!$A5605)</f>
        <v>2024</v>
      </c>
    </row>
    <row r="5606" spans="1:9" x14ac:dyDescent="0.35">
      <c r="A5606" s="5" t="s">
        <v>3876</v>
      </c>
      <c r="B5606" s="5" t="s">
        <v>3879</v>
      </c>
      <c r="C5606" s="5" t="s">
        <v>18</v>
      </c>
      <c r="D5606" s="5" t="s">
        <v>58</v>
      </c>
      <c r="E5606" s="5">
        <v>12</v>
      </c>
      <c r="F5606" s="5" cm="1">
        <f t="array" ref="F5606">_xlfn.XLOOKUP(SALES!$D5606,TRIM(Table5[PRODUCTS]),Table5[SELLING PRICE])</f>
        <v>2000</v>
      </c>
      <c r="G5606" s="5">
        <f t="shared" si="174"/>
        <v>24000</v>
      </c>
      <c r="H5606" s="6" t="str">
        <f t="shared" si="175"/>
        <v>May</v>
      </c>
      <c r="I5606" s="5">
        <f>YEAR(SALES!$A5606)</f>
        <v>2024</v>
      </c>
    </row>
    <row r="5607" spans="1:9" x14ac:dyDescent="0.35">
      <c r="A5607" s="7" t="s">
        <v>3847</v>
      </c>
      <c r="B5607" s="7" t="s">
        <v>3854</v>
      </c>
      <c r="C5607" s="7" t="s">
        <v>18</v>
      </c>
      <c r="D5607" s="7" t="s">
        <v>58</v>
      </c>
      <c r="E5607" s="7">
        <v>1</v>
      </c>
      <c r="F5607" s="7" cm="1">
        <f t="array" ref="F5607">_xlfn.XLOOKUP(SALES!$D5607,TRIM(Table5[PRODUCTS]),Table5[SELLING PRICE])</f>
        <v>2000</v>
      </c>
      <c r="G5607" s="7">
        <f t="shared" si="174"/>
        <v>2000</v>
      </c>
      <c r="H5607" s="6" t="str">
        <f t="shared" si="175"/>
        <v>May</v>
      </c>
      <c r="I5607" s="7">
        <f>YEAR(SALES!$A5607)</f>
        <v>2024</v>
      </c>
    </row>
    <row r="5608" spans="1:9" x14ac:dyDescent="0.35">
      <c r="A5608" s="5" t="s">
        <v>3820</v>
      </c>
      <c r="B5608" s="5" t="s">
        <v>3828</v>
      </c>
      <c r="C5608" s="5" t="s">
        <v>18</v>
      </c>
      <c r="D5608" s="5" t="s">
        <v>58</v>
      </c>
      <c r="E5608" s="5">
        <v>12</v>
      </c>
      <c r="F5608" s="5" cm="1">
        <f t="array" ref="F5608">_xlfn.XLOOKUP(SALES!$D5608,TRIM(Table5[PRODUCTS]),Table5[SELLING PRICE])</f>
        <v>2000</v>
      </c>
      <c r="G5608" s="5">
        <f t="shared" si="174"/>
        <v>24000</v>
      </c>
      <c r="H5608" s="6" t="str">
        <f t="shared" si="175"/>
        <v>May</v>
      </c>
      <c r="I5608" s="5">
        <f>YEAR(SALES!$A5608)</f>
        <v>2024</v>
      </c>
    </row>
    <row r="5609" spans="1:9" x14ac:dyDescent="0.35">
      <c r="A5609" s="7" t="s">
        <v>3807</v>
      </c>
      <c r="B5609" s="7" t="s">
        <v>3810</v>
      </c>
      <c r="C5609" s="7" t="s">
        <v>18</v>
      </c>
      <c r="D5609" s="7" t="s">
        <v>58</v>
      </c>
      <c r="E5609" s="7">
        <v>14</v>
      </c>
      <c r="F5609" s="7" cm="1">
        <f t="array" ref="F5609">_xlfn.XLOOKUP(SALES!$D5609,TRIM(Table5[PRODUCTS]),Table5[SELLING PRICE])</f>
        <v>2000</v>
      </c>
      <c r="G5609" s="7">
        <f t="shared" si="174"/>
        <v>28000</v>
      </c>
      <c r="H5609" s="6" t="str">
        <f t="shared" si="175"/>
        <v>May</v>
      </c>
      <c r="I5609" s="5">
        <f>YEAR(SALES!$A5609)</f>
        <v>2024</v>
      </c>
    </row>
    <row r="5610" spans="1:9" x14ac:dyDescent="0.35">
      <c r="A5610" s="5" t="s">
        <v>3749</v>
      </c>
      <c r="B5610" s="5" t="s">
        <v>3750</v>
      </c>
      <c r="C5610" s="5" t="s">
        <v>18</v>
      </c>
      <c r="D5610" s="5" t="s">
        <v>58</v>
      </c>
      <c r="E5610" s="5">
        <v>1</v>
      </c>
      <c r="F5610" s="5" cm="1">
        <f t="array" ref="F5610">_xlfn.XLOOKUP(SALES!$D5610,TRIM(Table5[PRODUCTS]),Table5[SELLING PRICE])</f>
        <v>2000</v>
      </c>
      <c r="G5610" s="5">
        <f t="shared" si="174"/>
        <v>2000</v>
      </c>
      <c r="H5610" s="6" t="str">
        <f t="shared" si="175"/>
        <v>Jun</v>
      </c>
      <c r="I5610" s="5">
        <f>YEAR(SALES!$A5610)</f>
        <v>2024</v>
      </c>
    </row>
    <row r="5611" spans="1:9" x14ac:dyDescent="0.35">
      <c r="A5611" s="7" t="s">
        <v>3657</v>
      </c>
      <c r="B5611" s="7" t="s">
        <v>3656</v>
      </c>
      <c r="C5611" s="7" t="s">
        <v>18</v>
      </c>
      <c r="D5611" s="7" t="s">
        <v>58</v>
      </c>
      <c r="E5611" s="7">
        <v>1</v>
      </c>
      <c r="F5611" s="7" cm="1">
        <f t="array" ref="F5611">_xlfn.XLOOKUP(SALES!$D5611,TRIM(Table5[PRODUCTS]),Table5[SELLING PRICE])</f>
        <v>2000</v>
      </c>
      <c r="G5611" s="7">
        <f t="shared" si="174"/>
        <v>2000</v>
      </c>
      <c r="H5611" s="6" t="str">
        <f t="shared" si="175"/>
        <v>Jun</v>
      </c>
      <c r="I5611" s="5">
        <f>YEAR(SALES!$A5611)</f>
        <v>2024</v>
      </c>
    </row>
    <row r="5612" spans="1:9" x14ac:dyDescent="0.35">
      <c r="A5612" s="5" t="s">
        <v>3629</v>
      </c>
      <c r="B5612" s="5" t="s">
        <v>3633</v>
      </c>
      <c r="C5612" s="5" t="s">
        <v>18</v>
      </c>
      <c r="D5612" s="5" t="s">
        <v>58</v>
      </c>
      <c r="E5612" s="5">
        <v>12</v>
      </c>
      <c r="F5612" s="5" cm="1">
        <f t="array" ref="F5612">_xlfn.XLOOKUP(SALES!$D5612,TRIM(Table5[PRODUCTS]),Table5[SELLING PRICE])</f>
        <v>2000</v>
      </c>
      <c r="G5612" s="5">
        <f t="shared" si="174"/>
        <v>24000</v>
      </c>
      <c r="H5612" s="6" t="str">
        <f t="shared" si="175"/>
        <v>Jun</v>
      </c>
      <c r="I5612" s="5">
        <f>YEAR(SALES!$A5612)</f>
        <v>2024</v>
      </c>
    </row>
    <row r="5613" spans="1:9" x14ac:dyDescent="0.35">
      <c r="A5613" s="7" t="s">
        <v>3611</v>
      </c>
      <c r="B5613" s="7" t="s">
        <v>3612</v>
      </c>
      <c r="C5613" s="7" t="s">
        <v>18</v>
      </c>
      <c r="D5613" s="7" t="s">
        <v>58</v>
      </c>
      <c r="E5613" s="7">
        <v>14</v>
      </c>
      <c r="F5613" s="7" cm="1">
        <f t="array" ref="F5613">_xlfn.XLOOKUP(SALES!$D5613,TRIM(Table5[PRODUCTS]),Table5[SELLING PRICE])</f>
        <v>2000</v>
      </c>
      <c r="G5613" s="7">
        <f t="shared" si="174"/>
        <v>28000</v>
      </c>
      <c r="H5613" s="6" t="str">
        <f t="shared" si="175"/>
        <v>Jun</v>
      </c>
      <c r="I5613" s="7">
        <f>YEAR(SALES!$A5613)</f>
        <v>2024</v>
      </c>
    </row>
    <row r="5614" spans="1:9" x14ac:dyDescent="0.35">
      <c r="A5614" s="5" t="s">
        <v>3594</v>
      </c>
      <c r="B5614" s="5" t="s">
        <v>3597</v>
      </c>
      <c r="C5614" s="5" t="s">
        <v>18</v>
      </c>
      <c r="D5614" s="5" t="s">
        <v>58</v>
      </c>
      <c r="E5614" s="5">
        <v>7</v>
      </c>
      <c r="F5614" s="5" cm="1">
        <f t="array" ref="F5614">_xlfn.XLOOKUP(SALES!$D5614,TRIM(Table5[PRODUCTS]),Table5[SELLING PRICE])</f>
        <v>2000</v>
      </c>
      <c r="G5614" s="5">
        <f t="shared" si="174"/>
        <v>14000</v>
      </c>
      <c r="H5614" s="6" t="str">
        <f t="shared" si="175"/>
        <v>Jul</v>
      </c>
      <c r="I5614" s="5">
        <f>YEAR(SALES!$A5614)</f>
        <v>2024</v>
      </c>
    </row>
    <row r="5615" spans="1:9" x14ac:dyDescent="0.35">
      <c r="A5615" s="7" t="s">
        <v>3510</v>
      </c>
      <c r="B5615" s="7" t="s">
        <v>3509</v>
      </c>
      <c r="C5615" s="7" t="s">
        <v>18</v>
      </c>
      <c r="D5615" s="7" t="s">
        <v>58</v>
      </c>
      <c r="E5615" s="7">
        <v>13</v>
      </c>
      <c r="F5615" s="7" cm="1">
        <f t="array" ref="F5615">_xlfn.XLOOKUP(SALES!$D5615,TRIM(Table5[PRODUCTS]),Table5[SELLING PRICE])</f>
        <v>2000</v>
      </c>
      <c r="G5615" s="7">
        <f t="shared" si="174"/>
        <v>26000</v>
      </c>
      <c r="H5615" s="6" t="str">
        <f t="shared" si="175"/>
        <v>Jul</v>
      </c>
      <c r="I5615" s="5">
        <f>YEAR(SALES!$A5615)</f>
        <v>2024</v>
      </c>
    </row>
    <row r="5616" spans="1:9" x14ac:dyDescent="0.35">
      <c r="A5616" s="5" t="s">
        <v>3449</v>
      </c>
      <c r="B5616" s="5" t="s">
        <v>3453</v>
      </c>
      <c r="C5616" s="5" t="s">
        <v>18</v>
      </c>
      <c r="D5616" s="5" t="s">
        <v>58</v>
      </c>
      <c r="E5616" s="5">
        <v>7</v>
      </c>
      <c r="F5616" s="5" cm="1">
        <f t="array" ref="F5616">_xlfn.XLOOKUP(SALES!$D5616,TRIM(Table5[PRODUCTS]),Table5[SELLING PRICE])</f>
        <v>2000</v>
      </c>
      <c r="G5616" s="5">
        <f t="shared" si="174"/>
        <v>14000</v>
      </c>
      <c r="H5616" s="6" t="str">
        <f t="shared" si="175"/>
        <v>Jul</v>
      </c>
      <c r="I5616" s="5">
        <f>YEAR(SALES!$A5616)</f>
        <v>2024</v>
      </c>
    </row>
    <row r="5617" spans="1:9" x14ac:dyDescent="0.35">
      <c r="A5617" s="7" t="s">
        <v>3303</v>
      </c>
      <c r="B5617" s="7" t="s">
        <v>3307</v>
      </c>
      <c r="C5617" s="7" t="s">
        <v>18</v>
      </c>
      <c r="D5617" s="7" t="s">
        <v>58</v>
      </c>
      <c r="E5617" s="7">
        <v>5</v>
      </c>
      <c r="F5617" s="7" cm="1">
        <f t="array" ref="F5617">_xlfn.XLOOKUP(SALES!$D5617,TRIM(Table5[PRODUCTS]),Table5[SELLING PRICE])</f>
        <v>2000</v>
      </c>
      <c r="G5617" s="7">
        <f t="shared" si="174"/>
        <v>10000</v>
      </c>
      <c r="H5617" s="6" t="str">
        <f t="shared" si="175"/>
        <v>Aug</v>
      </c>
      <c r="I5617" s="5">
        <f>YEAR(SALES!$A5617)</f>
        <v>2024</v>
      </c>
    </row>
    <row r="5618" spans="1:9" x14ac:dyDescent="0.35">
      <c r="A5618" s="5" t="s">
        <v>3102</v>
      </c>
      <c r="B5618" s="5" t="s">
        <v>3105</v>
      </c>
      <c r="C5618" s="5" t="s">
        <v>18</v>
      </c>
      <c r="D5618" s="5" t="s">
        <v>58</v>
      </c>
      <c r="E5618" s="5">
        <v>2</v>
      </c>
      <c r="F5618" s="5" cm="1">
        <f t="array" ref="F5618">_xlfn.XLOOKUP(SALES!$D5618,TRIM(Table5[PRODUCTS]),Table5[SELLING PRICE])</f>
        <v>2000</v>
      </c>
      <c r="G5618" s="5">
        <f t="shared" si="174"/>
        <v>4000</v>
      </c>
      <c r="H5618" s="6" t="str">
        <f t="shared" si="175"/>
        <v>Sept</v>
      </c>
      <c r="I5618" s="5">
        <f>YEAR(SALES!$A5618)</f>
        <v>2024</v>
      </c>
    </row>
    <row r="5619" spans="1:9" x14ac:dyDescent="0.35">
      <c r="A5619" s="7" t="s">
        <v>3061</v>
      </c>
      <c r="B5619" s="7" t="s">
        <v>3063</v>
      </c>
      <c r="C5619" s="7" t="s">
        <v>18</v>
      </c>
      <c r="D5619" s="7" t="s">
        <v>58</v>
      </c>
      <c r="E5619" s="7">
        <v>4</v>
      </c>
      <c r="F5619" s="7" cm="1">
        <f t="array" ref="F5619">_xlfn.XLOOKUP(SALES!$D5619,TRIM(Table5[PRODUCTS]),Table5[SELLING PRICE])</f>
        <v>2000</v>
      </c>
      <c r="G5619" s="7">
        <f t="shared" si="174"/>
        <v>8000</v>
      </c>
      <c r="H5619" s="6" t="str">
        <f t="shared" si="175"/>
        <v>Sept</v>
      </c>
      <c r="I5619" s="7">
        <f>YEAR(SALES!$A5619)</f>
        <v>2024</v>
      </c>
    </row>
    <row r="5620" spans="1:9" x14ac:dyDescent="0.35">
      <c r="A5620" s="5" t="s">
        <v>3035</v>
      </c>
      <c r="B5620" s="5" t="s">
        <v>3039</v>
      </c>
      <c r="C5620" s="5" t="s">
        <v>18</v>
      </c>
      <c r="D5620" s="5" t="s">
        <v>58</v>
      </c>
      <c r="E5620" s="5">
        <v>14</v>
      </c>
      <c r="F5620" s="5" cm="1">
        <f t="array" ref="F5620">_xlfn.XLOOKUP(SALES!$D5620,TRIM(Table5[PRODUCTS]),Table5[SELLING PRICE])</f>
        <v>2000</v>
      </c>
      <c r="G5620" s="5">
        <f t="shared" si="174"/>
        <v>28000</v>
      </c>
      <c r="H5620" s="6" t="str">
        <f t="shared" si="175"/>
        <v>Sept</v>
      </c>
      <c r="I5620" s="5">
        <f>YEAR(SALES!$A5620)</f>
        <v>2024</v>
      </c>
    </row>
    <row r="5621" spans="1:9" x14ac:dyDescent="0.35">
      <c r="A5621" s="7" t="s">
        <v>3012</v>
      </c>
      <c r="B5621" s="7" t="s">
        <v>3014</v>
      </c>
      <c r="C5621" s="7" t="s">
        <v>18</v>
      </c>
      <c r="D5621" s="7" t="s">
        <v>58</v>
      </c>
      <c r="E5621" s="7">
        <v>2</v>
      </c>
      <c r="F5621" s="7" cm="1">
        <f t="array" ref="F5621">_xlfn.XLOOKUP(SALES!$D5621,TRIM(Table5[PRODUCTS]),Table5[SELLING PRICE])</f>
        <v>2000</v>
      </c>
      <c r="G5621" s="7">
        <f t="shared" si="174"/>
        <v>4000</v>
      </c>
      <c r="H5621" s="6" t="str">
        <f t="shared" si="175"/>
        <v>Oct</v>
      </c>
      <c r="I5621" s="5">
        <f>YEAR(SALES!$A5621)</f>
        <v>2024</v>
      </c>
    </row>
    <row r="5622" spans="1:9" x14ac:dyDescent="0.35">
      <c r="A5622" s="5" t="s">
        <v>2941</v>
      </c>
      <c r="B5622" s="5" t="s">
        <v>2949</v>
      </c>
      <c r="C5622" s="5" t="s">
        <v>18</v>
      </c>
      <c r="D5622" s="5" t="s">
        <v>58</v>
      </c>
      <c r="E5622" s="5">
        <v>12</v>
      </c>
      <c r="F5622" s="5" cm="1">
        <f t="array" ref="F5622">_xlfn.XLOOKUP(SALES!$D5622,TRIM(Table5[PRODUCTS]),Table5[SELLING PRICE])</f>
        <v>2000</v>
      </c>
      <c r="G5622" s="5">
        <f t="shared" si="174"/>
        <v>24000</v>
      </c>
      <c r="H5622" s="6" t="str">
        <f t="shared" si="175"/>
        <v>Oct</v>
      </c>
      <c r="I5622" s="5">
        <f>YEAR(SALES!$A5622)</f>
        <v>2024</v>
      </c>
    </row>
    <row r="5623" spans="1:9" x14ac:dyDescent="0.35">
      <c r="A5623" s="7" t="s">
        <v>2900</v>
      </c>
      <c r="B5623" s="7" t="s">
        <v>2905</v>
      </c>
      <c r="C5623" s="7" t="s">
        <v>18</v>
      </c>
      <c r="D5623" s="7" t="s">
        <v>58</v>
      </c>
      <c r="E5623" s="7">
        <v>3</v>
      </c>
      <c r="F5623" s="7" cm="1">
        <f t="array" ref="F5623">_xlfn.XLOOKUP(SALES!$D5623,TRIM(Table5[PRODUCTS]),Table5[SELLING PRICE])</f>
        <v>2000</v>
      </c>
      <c r="G5623" s="7">
        <f t="shared" si="174"/>
        <v>6000</v>
      </c>
      <c r="H5623" s="6" t="str">
        <f t="shared" si="175"/>
        <v>Oct</v>
      </c>
      <c r="I5623" s="5">
        <f>YEAR(SALES!$A5623)</f>
        <v>2024</v>
      </c>
    </row>
    <row r="5624" spans="1:9" x14ac:dyDescent="0.35">
      <c r="A5624" s="5" t="s">
        <v>2900</v>
      </c>
      <c r="B5624" s="5" t="s">
        <v>2899</v>
      </c>
      <c r="C5624" s="5" t="s">
        <v>18</v>
      </c>
      <c r="D5624" s="5" t="s">
        <v>58</v>
      </c>
      <c r="E5624" s="5">
        <v>2</v>
      </c>
      <c r="F5624" s="5" cm="1">
        <f t="array" ref="F5624">_xlfn.XLOOKUP(SALES!$D5624,TRIM(Table5[PRODUCTS]),Table5[SELLING PRICE])</f>
        <v>2000</v>
      </c>
      <c r="G5624" s="5">
        <f t="shared" si="174"/>
        <v>4000</v>
      </c>
      <c r="H5624" s="6" t="str">
        <f t="shared" si="175"/>
        <v>Oct</v>
      </c>
      <c r="I5624" s="5">
        <f>YEAR(SALES!$A5624)</f>
        <v>2024</v>
      </c>
    </row>
    <row r="5625" spans="1:9" x14ac:dyDescent="0.35">
      <c r="A5625" s="7" t="s">
        <v>2885</v>
      </c>
      <c r="B5625" s="7" t="s">
        <v>2884</v>
      </c>
      <c r="C5625" s="7" t="s">
        <v>18</v>
      </c>
      <c r="D5625" s="7" t="s">
        <v>58</v>
      </c>
      <c r="E5625" s="7">
        <v>14</v>
      </c>
      <c r="F5625" s="7" cm="1">
        <f t="array" ref="F5625">_xlfn.XLOOKUP(SALES!$D5625,TRIM(Table5[PRODUCTS]),Table5[SELLING PRICE])</f>
        <v>2000</v>
      </c>
      <c r="G5625" s="7">
        <f t="shared" si="174"/>
        <v>28000</v>
      </c>
      <c r="H5625" s="6" t="str">
        <f t="shared" si="175"/>
        <v>Oct</v>
      </c>
      <c r="I5625" s="7">
        <f>YEAR(SALES!$A5625)</f>
        <v>2024</v>
      </c>
    </row>
    <row r="5626" spans="1:9" x14ac:dyDescent="0.35">
      <c r="A5626" s="5" t="s">
        <v>2835</v>
      </c>
      <c r="B5626" s="5" t="s">
        <v>2838</v>
      </c>
      <c r="C5626" s="5" t="s">
        <v>18</v>
      </c>
      <c r="D5626" s="5" t="s">
        <v>58</v>
      </c>
      <c r="E5626" s="5">
        <v>13</v>
      </c>
      <c r="F5626" s="5" cm="1">
        <f t="array" ref="F5626">_xlfn.XLOOKUP(SALES!$D5626,TRIM(Table5[PRODUCTS]),Table5[SELLING PRICE])</f>
        <v>2000</v>
      </c>
      <c r="G5626" s="5">
        <f t="shared" si="174"/>
        <v>26000</v>
      </c>
      <c r="H5626" s="6" t="str">
        <f t="shared" si="175"/>
        <v>Oct</v>
      </c>
      <c r="I5626" s="5">
        <f>YEAR(SALES!$A5626)</f>
        <v>2024</v>
      </c>
    </row>
    <row r="5627" spans="1:9" x14ac:dyDescent="0.35">
      <c r="A5627" s="7" t="s">
        <v>2757</v>
      </c>
      <c r="B5627" s="7" t="s">
        <v>2756</v>
      </c>
      <c r="C5627" s="7" t="s">
        <v>18</v>
      </c>
      <c r="D5627" s="7" t="s">
        <v>58</v>
      </c>
      <c r="E5627" s="7">
        <v>11</v>
      </c>
      <c r="F5627" s="7" cm="1">
        <f t="array" ref="F5627">_xlfn.XLOOKUP(SALES!$D5627,TRIM(Table5[PRODUCTS]),Table5[SELLING PRICE])</f>
        <v>2000</v>
      </c>
      <c r="G5627" s="7">
        <f t="shared" si="174"/>
        <v>22000</v>
      </c>
      <c r="H5627" s="6" t="str">
        <f t="shared" si="175"/>
        <v>Nov</v>
      </c>
      <c r="I5627" s="5">
        <f>YEAR(SALES!$A5627)</f>
        <v>2024</v>
      </c>
    </row>
    <row r="5628" spans="1:9" x14ac:dyDescent="0.35">
      <c r="A5628" s="5" t="s">
        <v>2720</v>
      </c>
      <c r="B5628" s="5" t="s">
        <v>2719</v>
      </c>
      <c r="C5628" s="5" t="s">
        <v>18</v>
      </c>
      <c r="D5628" s="5" t="s">
        <v>58</v>
      </c>
      <c r="E5628" s="5">
        <v>2</v>
      </c>
      <c r="F5628" s="5" cm="1">
        <f t="array" ref="F5628">_xlfn.XLOOKUP(SALES!$D5628,TRIM(Table5[PRODUCTS]),Table5[SELLING PRICE])</f>
        <v>2000</v>
      </c>
      <c r="G5628" s="5">
        <f t="shared" si="174"/>
        <v>4000</v>
      </c>
      <c r="H5628" s="6" t="str">
        <f t="shared" si="175"/>
        <v>Nov</v>
      </c>
      <c r="I5628" s="5">
        <f>YEAR(SALES!$A5628)</f>
        <v>2024</v>
      </c>
    </row>
    <row r="5629" spans="1:9" x14ac:dyDescent="0.35">
      <c r="A5629" s="7" t="s">
        <v>2625</v>
      </c>
      <c r="B5629" s="7" t="s">
        <v>2626</v>
      </c>
      <c r="C5629" s="7" t="s">
        <v>18</v>
      </c>
      <c r="D5629" s="7" t="s">
        <v>58</v>
      </c>
      <c r="E5629" s="7">
        <v>8</v>
      </c>
      <c r="F5629" s="7" cm="1">
        <f t="array" ref="F5629">_xlfn.XLOOKUP(SALES!$D5629,TRIM(Table5[PRODUCTS]),Table5[SELLING PRICE])</f>
        <v>2000</v>
      </c>
      <c r="G5629" s="7">
        <f t="shared" si="174"/>
        <v>16000</v>
      </c>
      <c r="H5629" s="6" t="str">
        <f t="shared" si="175"/>
        <v>Nov</v>
      </c>
      <c r="I5629" s="5">
        <f>YEAR(SALES!$A5629)</f>
        <v>2024</v>
      </c>
    </row>
    <row r="5630" spans="1:9" x14ac:dyDescent="0.35">
      <c r="A5630" s="5" t="s">
        <v>2611</v>
      </c>
      <c r="B5630" s="5" t="s">
        <v>2613</v>
      </c>
      <c r="C5630" s="5" t="s">
        <v>18</v>
      </c>
      <c r="D5630" s="5" t="s">
        <v>58</v>
      </c>
      <c r="E5630" s="5">
        <v>14</v>
      </c>
      <c r="F5630" s="5" cm="1">
        <f t="array" ref="F5630">_xlfn.XLOOKUP(SALES!$D5630,TRIM(Table5[PRODUCTS]),Table5[SELLING PRICE])</f>
        <v>2000</v>
      </c>
      <c r="G5630" s="5">
        <f t="shared" si="174"/>
        <v>28000</v>
      </c>
      <c r="H5630" s="6" t="str">
        <f t="shared" si="175"/>
        <v>Nov</v>
      </c>
      <c r="I5630" s="5">
        <f>YEAR(SALES!$A5630)</f>
        <v>2024</v>
      </c>
    </row>
    <row r="5631" spans="1:9" x14ac:dyDescent="0.35">
      <c r="A5631" s="7" t="s">
        <v>2588</v>
      </c>
      <c r="B5631" s="7" t="s">
        <v>2590</v>
      </c>
      <c r="C5631" s="7" t="s">
        <v>18</v>
      </c>
      <c r="D5631" s="7" t="s">
        <v>58</v>
      </c>
      <c r="E5631" s="7">
        <v>3</v>
      </c>
      <c r="F5631" s="7" cm="1">
        <f t="array" ref="F5631">_xlfn.XLOOKUP(SALES!$D5631,TRIM(Table5[PRODUCTS]),Table5[SELLING PRICE])</f>
        <v>2000</v>
      </c>
      <c r="G5631" s="7">
        <f t="shared" si="174"/>
        <v>6000</v>
      </c>
      <c r="H5631" s="6" t="str">
        <f t="shared" si="175"/>
        <v>Dec</v>
      </c>
      <c r="I5631" s="7">
        <f>YEAR(SALES!$A5631)</f>
        <v>2024</v>
      </c>
    </row>
    <row r="5632" spans="1:9" x14ac:dyDescent="0.35">
      <c r="A5632" s="5" t="s">
        <v>2542</v>
      </c>
      <c r="B5632" s="5" t="s">
        <v>2544</v>
      </c>
      <c r="C5632" s="5" t="s">
        <v>18</v>
      </c>
      <c r="D5632" s="5" t="s">
        <v>58</v>
      </c>
      <c r="E5632" s="5">
        <v>3</v>
      </c>
      <c r="F5632" s="5" cm="1">
        <f t="array" ref="F5632">_xlfn.XLOOKUP(SALES!$D5632,TRIM(Table5[PRODUCTS]),Table5[SELLING PRICE])</f>
        <v>2000</v>
      </c>
      <c r="G5632" s="5">
        <f t="shared" si="174"/>
        <v>6000</v>
      </c>
      <c r="H5632" s="6" t="str">
        <f t="shared" si="175"/>
        <v>Dec</v>
      </c>
      <c r="I5632" s="5">
        <f>YEAR(SALES!$A5632)</f>
        <v>2024</v>
      </c>
    </row>
    <row r="5633" spans="1:9" x14ac:dyDescent="0.35">
      <c r="A5633" s="7" t="s">
        <v>2247</v>
      </c>
      <c r="B5633" s="7" t="s">
        <v>2246</v>
      </c>
      <c r="C5633" s="7" t="s">
        <v>18</v>
      </c>
      <c r="D5633" s="7" t="s">
        <v>58</v>
      </c>
      <c r="E5633" s="7">
        <v>4</v>
      </c>
      <c r="F5633" s="7" cm="1">
        <f t="array" ref="F5633">_xlfn.XLOOKUP(SALES!$D5633,TRIM(Table5[PRODUCTS]),Table5[SELLING PRICE])</f>
        <v>2000</v>
      </c>
      <c r="G5633" s="7">
        <f t="shared" si="174"/>
        <v>8000</v>
      </c>
      <c r="H5633" s="6" t="str">
        <f t="shared" si="175"/>
        <v>Jan</v>
      </c>
      <c r="I5633" s="5">
        <f>YEAR(SALES!$A5633)</f>
        <v>2025</v>
      </c>
    </row>
    <row r="5634" spans="1:9" x14ac:dyDescent="0.35">
      <c r="A5634" s="5" t="s">
        <v>2214</v>
      </c>
      <c r="B5634" s="5" t="s">
        <v>2213</v>
      </c>
      <c r="C5634" s="5" t="s">
        <v>18</v>
      </c>
      <c r="D5634" s="5" t="s">
        <v>58</v>
      </c>
      <c r="E5634" s="5">
        <v>11</v>
      </c>
      <c r="F5634" s="5" cm="1">
        <f t="array" ref="F5634">_xlfn.XLOOKUP(SALES!$D5634,TRIM(Table5[PRODUCTS]),Table5[SELLING PRICE])</f>
        <v>2000</v>
      </c>
      <c r="G5634" s="5">
        <f t="shared" ref="G5634:G5697" si="176">PRODUCT(E5634:F5634)</f>
        <v>22000</v>
      </c>
      <c r="H5634" s="6" t="str">
        <f t="shared" ref="H5634:H5697" si="177">TEXT(A5634, "mmm")</f>
        <v>Feb</v>
      </c>
      <c r="I5634" s="5">
        <f>YEAR(SALES!$A5634)</f>
        <v>2025</v>
      </c>
    </row>
    <row r="5635" spans="1:9" x14ac:dyDescent="0.35">
      <c r="A5635" s="7" t="s">
        <v>2196</v>
      </c>
      <c r="B5635" s="7" t="s">
        <v>2203</v>
      </c>
      <c r="C5635" s="7" t="s">
        <v>18</v>
      </c>
      <c r="D5635" s="7" t="s">
        <v>58</v>
      </c>
      <c r="E5635" s="7">
        <v>4</v>
      </c>
      <c r="F5635" s="7" cm="1">
        <f t="array" ref="F5635">_xlfn.XLOOKUP(SALES!$D5635,TRIM(Table5[PRODUCTS]),Table5[SELLING PRICE])</f>
        <v>2000</v>
      </c>
      <c r="G5635" s="7">
        <f t="shared" si="176"/>
        <v>8000</v>
      </c>
      <c r="H5635" s="6" t="str">
        <f t="shared" si="177"/>
        <v>Feb</v>
      </c>
      <c r="I5635" s="5">
        <f>YEAR(SALES!$A5635)</f>
        <v>2025</v>
      </c>
    </row>
    <row r="5636" spans="1:9" x14ac:dyDescent="0.35">
      <c r="A5636" s="5" t="s">
        <v>2158</v>
      </c>
      <c r="B5636" s="5" t="s">
        <v>2165</v>
      </c>
      <c r="C5636" s="5" t="s">
        <v>18</v>
      </c>
      <c r="D5636" s="5" t="s">
        <v>58</v>
      </c>
      <c r="E5636" s="5">
        <v>5</v>
      </c>
      <c r="F5636" s="5" cm="1">
        <f t="array" ref="F5636">_xlfn.XLOOKUP(SALES!$D5636,TRIM(Table5[PRODUCTS]),Table5[SELLING PRICE])</f>
        <v>2000</v>
      </c>
      <c r="G5636" s="5">
        <f t="shared" si="176"/>
        <v>10000</v>
      </c>
      <c r="H5636" s="6" t="str">
        <f t="shared" si="177"/>
        <v>Feb</v>
      </c>
      <c r="I5636" s="5">
        <f>YEAR(SALES!$A5636)</f>
        <v>2025</v>
      </c>
    </row>
    <row r="5637" spans="1:9" x14ac:dyDescent="0.35">
      <c r="A5637" s="7" t="s">
        <v>2149</v>
      </c>
      <c r="B5637" s="7" t="s">
        <v>2151</v>
      </c>
      <c r="C5637" s="7" t="s">
        <v>18</v>
      </c>
      <c r="D5637" s="7" t="s">
        <v>58</v>
      </c>
      <c r="E5637" s="7">
        <v>4</v>
      </c>
      <c r="F5637" s="7" cm="1">
        <f t="array" ref="F5637">_xlfn.XLOOKUP(SALES!$D5637,TRIM(Table5[PRODUCTS]),Table5[SELLING PRICE])</f>
        <v>2000</v>
      </c>
      <c r="G5637" s="7">
        <f t="shared" si="176"/>
        <v>8000</v>
      </c>
      <c r="H5637" s="6" t="str">
        <f t="shared" si="177"/>
        <v>Feb</v>
      </c>
      <c r="I5637" s="7">
        <f>YEAR(SALES!$A5637)</f>
        <v>2025</v>
      </c>
    </row>
    <row r="5638" spans="1:9" x14ac:dyDescent="0.35">
      <c r="A5638" s="5" t="s">
        <v>2087</v>
      </c>
      <c r="B5638" s="5" t="s">
        <v>2088</v>
      </c>
      <c r="C5638" s="5" t="s">
        <v>18</v>
      </c>
      <c r="D5638" s="5" t="s">
        <v>58</v>
      </c>
      <c r="E5638" s="5">
        <v>2</v>
      </c>
      <c r="F5638" s="5" cm="1">
        <f t="array" ref="F5638">_xlfn.XLOOKUP(SALES!$D5638,TRIM(Table5[PRODUCTS]),Table5[SELLING PRICE])</f>
        <v>2000</v>
      </c>
      <c r="G5638" s="5">
        <f t="shared" si="176"/>
        <v>4000</v>
      </c>
      <c r="H5638" s="6" t="str">
        <f t="shared" si="177"/>
        <v>Feb</v>
      </c>
      <c r="I5638" s="5">
        <f>YEAR(SALES!$A5638)</f>
        <v>2025</v>
      </c>
    </row>
    <row r="5639" spans="1:9" x14ac:dyDescent="0.35">
      <c r="A5639" s="7" t="s">
        <v>2075</v>
      </c>
      <c r="B5639" s="7" t="s">
        <v>2074</v>
      </c>
      <c r="C5639" s="7" t="s">
        <v>18</v>
      </c>
      <c r="D5639" s="7" t="s">
        <v>58</v>
      </c>
      <c r="E5639" s="7">
        <v>13</v>
      </c>
      <c r="F5639" s="7" cm="1">
        <f t="array" ref="F5639">_xlfn.XLOOKUP(SALES!$D5639,TRIM(Table5[PRODUCTS]),Table5[SELLING PRICE])</f>
        <v>2000</v>
      </c>
      <c r="G5639" s="7">
        <f t="shared" si="176"/>
        <v>26000</v>
      </c>
      <c r="H5639" s="6" t="str">
        <f t="shared" si="177"/>
        <v>Feb</v>
      </c>
      <c r="I5639" s="5">
        <f>YEAR(SALES!$A5639)</f>
        <v>2025</v>
      </c>
    </row>
    <row r="5640" spans="1:9" x14ac:dyDescent="0.35">
      <c r="A5640" s="5" t="s">
        <v>1988</v>
      </c>
      <c r="B5640" s="5" t="s">
        <v>1989</v>
      </c>
      <c r="C5640" s="5" t="s">
        <v>18</v>
      </c>
      <c r="D5640" s="5" t="s">
        <v>58</v>
      </c>
      <c r="E5640" s="5">
        <v>11</v>
      </c>
      <c r="F5640" s="5" cm="1">
        <f t="array" ref="F5640">_xlfn.XLOOKUP(SALES!$D5640,TRIM(Table5[PRODUCTS]),Table5[SELLING PRICE])</f>
        <v>2000</v>
      </c>
      <c r="G5640" s="5">
        <f t="shared" si="176"/>
        <v>22000</v>
      </c>
      <c r="H5640" s="6" t="str">
        <f t="shared" si="177"/>
        <v>Mar</v>
      </c>
      <c r="I5640" s="5">
        <f>YEAR(SALES!$A5640)</f>
        <v>2025</v>
      </c>
    </row>
    <row r="5641" spans="1:9" x14ac:dyDescent="0.35">
      <c r="A5641" s="7" t="s">
        <v>1819</v>
      </c>
      <c r="B5641" s="7" t="s">
        <v>1820</v>
      </c>
      <c r="C5641" s="7" t="s">
        <v>18</v>
      </c>
      <c r="D5641" s="7" t="s">
        <v>58</v>
      </c>
      <c r="E5641" s="7">
        <v>7</v>
      </c>
      <c r="F5641" s="7" cm="1">
        <f t="array" ref="F5641">_xlfn.XLOOKUP(SALES!$D5641,TRIM(Table5[PRODUCTS]),Table5[SELLING PRICE])</f>
        <v>2000</v>
      </c>
      <c r="G5641" s="7">
        <f t="shared" si="176"/>
        <v>14000</v>
      </c>
      <c r="H5641" s="6" t="str">
        <f t="shared" si="177"/>
        <v>Apr</v>
      </c>
      <c r="I5641" s="5">
        <f>YEAR(SALES!$A5641)</f>
        <v>2025</v>
      </c>
    </row>
    <row r="5642" spans="1:9" x14ac:dyDescent="0.35">
      <c r="A5642" s="5" t="s">
        <v>1805</v>
      </c>
      <c r="B5642" s="5" t="s">
        <v>1807</v>
      </c>
      <c r="C5642" s="5" t="s">
        <v>18</v>
      </c>
      <c r="D5642" s="5" t="s">
        <v>58</v>
      </c>
      <c r="E5642" s="5">
        <v>14</v>
      </c>
      <c r="F5642" s="5" cm="1">
        <f t="array" ref="F5642">_xlfn.XLOOKUP(SALES!$D5642,TRIM(Table5[PRODUCTS]),Table5[SELLING PRICE])</f>
        <v>2000</v>
      </c>
      <c r="G5642" s="5">
        <f t="shared" si="176"/>
        <v>28000</v>
      </c>
      <c r="H5642" s="6" t="str">
        <f t="shared" si="177"/>
        <v>Apr</v>
      </c>
      <c r="I5642" s="5">
        <f>YEAR(SALES!$A5642)</f>
        <v>2025</v>
      </c>
    </row>
    <row r="5643" spans="1:9" x14ac:dyDescent="0.35">
      <c r="A5643" s="7" t="s">
        <v>1712</v>
      </c>
      <c r="B5643" s="7" t="s">
        <v>1722</v>
      </c>
      <c r="C5643" s="7" t="s">
        <v>18</v>
      </c>
      <c r="D5643" s="7" t="s">
        <v>58</v>
      </c>
      <c r="E5643" s="7">
        <v>13</v>
      </c>
      <c r="F5643" s="7" cm="1">
        <f t="array" ref="F5643">_xlfn.XLOOKUP(SALES!$D5643,TRIM(Table5[PRODUCTS]),Table5[SELLING PRICE])</f>
        <v>2000</v>
      </c>
      <c r="G5643" s="7">
        <f t="shared" si="176"/>
        <v>26000</v>
      </c>
      <c r="H5643" s="6" t="str">
        <f t="shared" si="177"/>
        <v>Apr</v>
      </c>
      <c r="I5643" s="7">
        <f>YEAR(SALES!$A5643)</f>
        <v>2025</v>
      </c>
    </row>
    <row r="5644" spans="1:9" x14ac:dyDescent="0.35">
      <c r="A5644" s="5" t="s">
        <v>1644</v>
      </c>
      <c r="B5644" s="5" t="s">
        <v>1648</v>
      </c>
      <c r="C5644" s="5" t="s">
        <v>18</v>
      </c>
      <c r="D5644" s="5" t="s">
        <v>58</v>
      </c>
      <c r="E5644" s="5">
        <v>3</v>
      </c>
      <c r="F5644" s="5" cm="1">
        <f t="array" ref="F5644">_xlfn.XLOOKUP(SALES!$D5644,TRIM(Table5[PRODUCTS]),Table5[SELLING PRICE])</f>
        <v>2000</v>
      </c>
      <c r="G5644" s="5">
        <f t="shared" si="176"/>
        <v>6000</v>
      </c>
      <c r="H5644" s="6" t="str">
        <f t="shared" si="177"/>
        <v>Apr</v>
      </c>
      <c r="I5644" s="5">
        <f>YEAR(SALES!$A5644)</f>
        <v>2025</v>
      </c>
    </row>
    <row r="5645" spans="1:9" x14ac:dyDescent="0.35">
      <c r="A5645" s="7" t="s">
        <v>1513</v>
      </c>
      <c r="B5645" s="7" t="s">
        <v>1514</v>
      </c>
      <c r="C5645" s="7" t="s">
        <v>18</v>
      </c>
      <c r="D5645" s="7" t="s">
        <v>58</v>
      </c>
      <c r="E5645" s="7">
        <v>1</v>
      </c>
      <c r="F5645" s="7" cm="1">
        <f t="array" ref="F5645">_xlfn.XLOOKUP(SALES!$D5645,TRIM(Table5[PRODUCTS]),Table5[SELLING PRICE])</f>
        <v>2000</v>
      </c>
      <c r="G5645" s="7">
        <f t="shared" si="176"/>
        <v>2000</v>
      </c>
      <c r="H5645" s="6" t="str">
        <f t="shared" si="177"/>
        <v>May</v>
      </c>
      <c r="I5645" s="5">
        <f>YEAR(SALES!$A5645)</f>
        <v>2025</v>
      </c>
    </row>
    <row r="5646" spans="1:9" x14ac:dyDescent="0.35">
      <c r="A5646" s="5" t="s">
        <v>1208</v>
      </c>
      <c r="B5646" s="5" t="s">
        <v>1212</v>
      </c>
      <c r="C5646" s="5" t="s">
        <v>18</v>
      </c>
      <c r="D5646" s="5" t="s">
        <v>58</v>
      </c>
      <c r="E5646" s="5">
        <v>4</v>
      </c>
      <c r="F5646" s="5" cm="1">
        <f t="array" ref="F5646">_xlfn.XLOOKUP(SALES!$D5646,TRIM(Table5[PRODUCTS]),Table5[SELLING PRICE])</f>
        <v>2000</v>
      </c>
      <c r="G5646" s="5">
        <f t="shared" si="176"/>
        <v>8000</v>
      </c>
      <c r="H5646" s="6" t="str">
        <f t="shared" si="177"/>
        <v>Jul</v>
      </c>
      <c r="I5646" s="5">
        <f>YEAR(SALES!$A5646)</f>
        <v>2025</v>
      </c>
    </row>
    <row r="5647" spans="1:9" x14ac:dyDescent="0.35">
      <c r="A5647" s="7" t="s">
        <v>1175</v>
      </c>
      <c r="B5647" s="7" t="s">
        <v>1176</v>
      </c>
      <c r="C5647" s="7" t="s">
        <v>18</v>
      </c>
      <c r="D5647" s="7" t="s">
        <v>58</v>
      </c>
      <c r="E5647" s="7">
        <v>2</v>
      </c>
      <c r="F5647" s="7" cm="1">
        <f t="array" ref="F5647">_xlfn.XLOOKUP(SALES!$D5647,TRIM(Table5[PRODUCTS]),Table5[SELLING PRICE])</f>
        <v>2000</v>
      </c>
      <c r="G5647" s="7">
        <f t="shared" si="176"/>
        <v>4000</v>
      </c>
      <c r="H5647" s="6" t="str">
        <f t="shared" si="177"/>
        <v>Jul</v>
      </c>
      <c r="I5647" s="5">
        <f>YEAR(SALES!$A5647)</f>
        <v>2025</v>
      </c>
    </row>
    <row r="5648" spans="1:9" x14ac:dyDescent="0.35">
      <c r="A5648" s="5" t="s">
        <v>1138</v>
      </c>
      <c r="B5648" s="5" t="s">
        <v>1142</v>
      </c>
      <c r="C5648" s="5" t="s">
        <v>18</v>
      </c>
      <c r="D5648" s="5" t="s">
        <v>58</v>
      </c>
      <c r="E5648" s="5">
        <v>13</v>
      </c>
      <c r="F5648" s="5" cm="1">
        <f t="array" ref="F5648">_xlfn.XLOOKUP(SALES!$D5648,TRIM(Table5[PRODUCTS]),Table5[SELLING PRICE])</f>
        <v>2000</v>
      </c>
      <c r="G5648" s="5">
        <f t="shared" si="176"/>
        <v>26000</v>
      </c>
      <c r="H5648" s="6" t="str">
        <f t="shared" si="177"/>
        <v>Jul</v>
      </c>
      <c r="I5648" s="5">
        <f>YEAR(SALES!$A5648)</f>
        <v>2025</v>
      </c>
    </row>
    <row r="5649" spans="1:9" x14ac:dyDescent="0.35">
      <c r="A5649" s="7" t="s">
        <v>1095</v>
      </c>
      <c r="B5649" s="7" t="s">
        <v>1099</v>
      </c>
      <c r="C5649" s="7" t="s">
        <v>18</v>
      </c>
      <c r="D5649" s="7" t="s">
        <v>58</v>
      </c>
      <c r="E5649" s="7">
        <v>11</v>
      </c>
      <c r="F5649" s="7" cm="1">
        <f t="array" ref="F5649">_xlfn.XLOOKUP(SALES!$D5649,TRIM(Table5[PRODUCTS]),Table5[SELLING PRICE])</f>
        <v>2000</v>
      </c>
      <c r="G5649" s="7">
        <f t="shared" si="176"/>
        <v>22000</v>
      </c>
      <c r="H5649" s="6" t="str">
        <f t="shared" si="177"/>
        <v>Jul</v>
      </c>
      <c r="I5649" s="7">
        <f>YEAR(SALES!$A5649)</f>
        <v>2025</v>
      </c>
    </row>
    <row r="5650" spans="1:9" x14ac:dyDescent="0.35">
      <c r="A5650" s="5" t="s">
        <v>1045</v>
      </c>
      <c r="B5650" s="5" t="s">
        <v>1046</v>
      </c>
      <c r="C5650" s="5" t="s">
        <v>18</v>
      </c>
      <c r="D5650" s="5" t="s">
        <v>58</v>
      </c>
      <c r="E5650" s="5">
        <v>14</v>
      </c>
      <c r="F5650" s="5" cm="1">
        <f t="array" ref="F5650">_xlfn.XLOOKUP(SALES!$D5650,TRIM(Table5[PRODUCTS]),Table5[SELLING PRICE])</f>
        <v>2000</v>
      </c>
      <c r="G5650" s="5">
        <f t="shared" si="176"/>
        <v>28000</v>
      </c>
      <c r="H5650" s="6" t="str">
        <f t="shared" si="177"/>
        <v>Jul</v>
      </c>
      <c r="I5650" s="5">
        <f>YEAR(SALES!$A5650)</f>
        <v>2025</v>
      </c>
    </row>
    <row r="5651" spans="1:9" x14ac:dyDescent="0.35">
      <c r="A5651" s="7" t="s">
        <v>985</v>
      </c>
      <c r="B5651" s="7" t="s">
        <v>986</v>
      </c>
      <c r="C5651" s="7" t="s">
        <v>18</v>
      </c>
      <c r="D5651" s="7" t="s">
        <v>58</v>
      </c>
      <c r="E5651" s="7">
        <v>13</v>
      </c>
      <c r="F5651" s="7" cm="1">
        <f t="array" ref="F5651">_xlfn.XLOOKUP(SALES!$D5651,TRIM(Table5[PRODUCTS]),Table5[SELLING PRICE])</f>
        <v>2000</v>
      </c>
      <c r="G5651" s="7">
        <f t="shared" si="176"/>
        <v>26000</v>
      </c>
      <c r="H5651" s="6" t="str">
        <f t="shared" si="177"/>
        <v>Aug</v>
      </c>
      <c r="I5651" s="5">
        <f>YEAR(SALES!$A5651)</f>
        <v>2025</v>
      </c>
    </row>
    <row r="5652" spans="1:9" x14ac:dyDescent="0.35">
      <c r="A5652" s="5" t="s">
        <v>907</v>
      </c>
      <c r="B5652" s="5" t="s">
        <v>909</v>
      </c>
      <c r="C5652" s="5" t="s">
        <v>18</v>
      </c>
      <c r="D5652" s="5" t="s">
        <v>58</v>
      </c>
      <c r="E5652" s="5">
        <v>13</v>
      </c>
      <c r="F5652" s="5" cm="1">
        <f t="array" ref="F5652">_xlfn.XLOOKUP(SALES!$D5652,TRIM(Table5[PRODUCTS]),Table5[SELLING PRICE])</f>
        <v>2000</v>
      </c>
      <c r="G5652" s="5">
        <f t="shared" si="176"/>
        <v>26000</v>
      </c>
      <c r="H5652" s="6" t="str">
        <f t="shared" si="177"/>
        <v>Aug</v>
      </c>
      <c r="I5652" s="5">
        <f>YEAR(SALES!$A5652)</f>
        <v>2025</v>
      </c>
    </row>
    <row r="5653" spans="1:9" x14ac:dyDescent="0.35">
      <c r="A5653" s="7" t="s">
        <v>898</v>
      </c>
      <c r="B5653" s="7" t="s">
        <v>899</v>
      </c>
      <c r="C5653" s="7" t="s">
        <v>18</v>
      </c>
      <c r="D5653" s="7" t="s">
        <v>58</v>
      </c>
      <c r="E5653" s="7">
        <v>7</v>
      </c>
      <c r="F5653" s="7" cm="1">
        <f t="array" ref="F5653">_xlfn.XLOOKUP(SALES!$D5653,TRIM(Table5[PRODUCTS]),Table5[SELLING PRICE])</f>
        <v>2000</v>
      </c>
      <c r="G5653" s="7">
        <f t="shared" si="176"/>
        <v>14000</v>
      </c>
      <c r="H5653" s="6" t="str">
        <f t="shared" si="177"/>
        <v>Aug</v>
      </c>
      <c r="I5653" s="5">
        <f>YEAR(SALES!$A5653)</f>
        <v>2025</v>
      </c>
    </row>
    <row r="5654" spans="1:9" x14ac:dyDescent="0.35">
      <c r="A5654" s="5" t="s">
        <v>889</v>
      </c>
      <c r="B5654" s="5" t="s">
        <v>888</v>
      </c>
      <c r="C5654" s="5" t="s">
        <v>18</v>
      </c>
      <c r="D5654" s="5" t="s">
        <v>58</v>
      </c>
      <c r="E5654" s="5">
        <v>11</v>
      </c>
      <c r="F5654" s="5" cm="1">
        <f t="array" ref="F5654">_xlfn.XLOOKUP(SALES!$D5654,TRIM(Table5[PRODUCTS]),Table5[SELLING PRICE])</f>
        <v>2000</v>
      </c>
      <c r="G5654" s="5">
        <f t="shared" si="176"/>
        <v>22000</v>
      </c>
      <c r="H5654" s="6" t="str">
        <f t="shared" si="177"/>
        <v>Aug</v>
      </c>
      <c r="I5654" s="5">
        <f>YEAR(SALES!$A5654)</f>
        <v>2025</v>
      </c>
    </row>
    <row r="5655" spans="1:9" x14ac:dyDescent="0.35">
      <c r="A5655" s="7" t="s">
        <v>787</v>
      </c>
      <c r="B5655" s="7" t="s">
        <v>791</v>
      </c>
      <c r="C5655" s="7" t="s">
        <v>18</v>
      </c>
      <c r="D5655" s="7" t="s">
        <v>58</v>
      </c>
      <c r="E5655" s="7">
        <v>1</v>
      </c>
      <c r="F5655" s="7" cm="1">
        <f t="array" ref="F5655">_xlfn.XLOOKUP(SALES!$D5655,TRIM(Table5[PRODUCTS]),Table5[SELLING PRICE])</f>
        <v>2000</v>
      </c>
      <c r="G5655" s="7">
        <f t="shared" si="176"/>
        <v>2000</v>
      </c>
      <c r="H5655" s="6" t="str">
        <f t="shared" si="177"/>
        <v>Sept</v>
      </c>
      <c r="I5655" s="7">
        <f>YEAR(SALES!$A5655)</f>
        <v>2025</v>
      </c>
    </row>
    <row r="5656" spans="1:9" x14ac:dyDescent="0.35">
      <c r="A5656" s="5" t="s">
        <v>748</v>
      </c>
      <c r="B5656" s="5" t="s">
        <v>750</v>
      </c>
      <c r="C5656" s="5" t="s">
        <v>18</v>
      </c>
      <c r="D5656" s="5" t="s">
        <v>58</v>
      </c>
      <c r="E5656" s="5">
        <v>15</v>
      </c>
      <c r="F5656" s="5" cm="1">
        <f t="array" ref="F5656">_xlfn.XLOOKUP(SALES!$D5656,TRIM(Table5[PRODUCTS]),Table5[SELLING PRICE])</f>
        <v>2000</v>
      </c>
      <c r="G5656" s="5">
        <f t="shared" si="176"/>
        <v>30000</v>
      </c>
      <c r="H5656" s="6" t="str">
        <f t="shared" si="177"/>
        <v>Sept</v>
      </c>
      <c r="I5656" s="5">
        <f>YEAR(SALES!$A5656)</f>
        <v>2025</v>
      </c>
    </row>
    <row r="5657" spans="1:9" x14ac:dyDescent="0.35">
      <c r="A5657" s="7" t="s">
        <v>748</v>
      </c>
      <c r="B5657" s="7" t="s">
        <v>747</v>
      </c>
      <c r="C5657" s="7" t="s">
        <v>18</v>
      </c>
      <c r="D5657" s="7" t="s">
        <v>58</v>
      </c>
      <c r="E5657" s="7">
        <v>14</v>
      </c>
      <c r="F5657" s="7" cm="1">
        <f t="array" ref="F5657">_xlfn.XLOOKUP(SALES!$D5657,TRIM(Table5[PRODUCTS]),Table5[SELLING PRICE])</f>
        <v>2000</v>
      </c>
      <c r="G5657" s="7">
        <f t="shared" si="176"/>
        <v>28000</v>
      </c>
      <c r="H5657" s="6" t="str">
        <f t="shared" si="177"/>
        <v>Sept</v>
      </c>
      <c r="I5657" s="5">
        <f>YEAR(SALES!$A5657)</f>
        <v>2025</v>
      </c>
    </row>
    <row r="5658" spans="1:9" x14ac:dyDescent="0.35">
      <c r="A5658" s="5" t="s">
        <v>722</v>
      </c>
      <c r="B5658" s="5" t="s">
        <v>727</v>
      </c>
      <c r="C5658" s="5" t="s">
        <v>18</v>
      </c>
      <c r="D5658" s="5" t="s">
        <v>58</v>
      </c>
      <c r="E5658" s="5">
        <v>7</v>
      </c>
      <c r="F5658" s="5" cm="1">
        <f t="array" ref="F5658">_xlfn.XLOOKUP(SALES!$D5658,TRIM(Table5[PRODUCTS]),Table5[SELLING PRICE])</f>
        <v>2000</v>
      </c>
      <c r="G5658" s="5">
        <f t="shared" si="176"/>
        <v>14000</v>
      </c>
      <c r="H5658" s="6" t="str">
        <f t="shared" si="177"/>
        <v>Sept</v>
      </c>
      <c r="I5658" s="5">
        <f>YEAR(SALES!$A5658)</f>
        <v>2025</v>
      </c>
    </row>
    <row r="5659" spans="1:9" x14ac:dyDescent="0.35">
      <c r="A5659" s="7" t="s">
        <v>555</v>
      </c>
      <c r="B5659" s="7" t="s">
        <v>556</v>
      </c>
      <c r="C5659" s="7" t="s">
        <v>18</v>
      </c>
      <c r="D5659" s="7" t="s">
        <v>58</v>
      </c>
      <c r="E5659" s="7">
        <v>12</v>
      </c>
      <c r="F5659" s="7" cm="1">
        <f t="array" ref="F5659">_xlfn.XLOOKUP(SALES!$D5659,TRIM(Table5[PRODUCTS]),Table5[SELLING PRICE])</f>
        <v>2000</v>
      </c>
      <c r="G5659" s="7">
        <f t="shared" si="176"/>
        <v>24000</v>
      </c>
      <c r="H5659" s="6" t="str">
        <f t="shared" si="177"/>
        <v>Oct</v>
      </c>
      <c r="I5659" s="5">
        <f>YEAR(SALES!$A5659)</f>
        <v>2025</v>
      </c>
    </row>
    <row r="5660" spans="1:9" x14ac:dyDescent="0.35">
      <c r="A5660" s="5" t="s">
        <v>547</v>
      </c>
      <c r="B5660" s="5" t="s">
        <v>551</v>
      </c>
      <c r="C5660" s="5" t="s">
        <v>18</v>
      </c>
      <c r="D5660" s="5" t="s">
        <v>58</v>
      </c>
      <c r="E5660" s="5">
        <v>2</v>
      </c>
      <c r="F5660" s="5" cm="1">
        <f t="array" ref="F5660">_xlfn.XLOOKUP(SALES!$D5660,TRIM(Table5[PRODUCTS]),Table5[SELLING PRICE])</f>
        <v>2000</v>
      </c>
      <c r="G5660" s="5">
        <f t="shared" si="176"/>
        <v>4000</v>
      </c>
      <c r="H5660" s="6" t="str">
        <f t="shared" si="177"/>
        <v>Oct</v>
      </c>
      <c r="I5660" s="5">
        <f>YEAR(SALES!$A5660)</f>
        <v>2025</v>
      </c>
    </row>
    <row r="5661" spans="1:9" x14ac:dyDescent="0.35">
      <c r="A5661" s="7" t="s">
        <v>493</v>
      </c>
      <c r="B5661" s="7" t="s">
        <v>494</v>
      </c>
      <c r="C5661" s="7" t="s">
        <v>18</v>
      </c>
      <c r="D5661" s="7" t="s">
        <v>58</v>
      </c>
      <c r="E5661" s="7">
        <v>10</v>
      </c>
      <c r="F5661" s="7" cm="1">
        <f t="array" ref="F5661">_xlfn.XLOOKUP(SALES!$D5661,TRIM(Table5[PRODUCTS]),Table5[SELLING PRICE])</f>
        <v>2000</v>
      </c>
      <c r="G5661" s="7">
        <f t="shared" si="176"/>
        <v>20000</v>
      </c>
      <c r="H5661" s="6" t="str">
        <f t="shared" si="177"/>
        <v>Oct</v>
      </c>
      <c r="I5661" s="7">
        <f>YEAR(SALES!$A5661)</f>
        <v>2025</v>
      </c>
    </row>
    <row r="5662" spans="1:9" x14ac:dyDescent="0.35">
      <c r="A5662" s="5" t="s">
        <v>479</v>
      </c>
      <c r="B5662" s="5" t="s">
        <v>481</v>
      </c>
      <c r="C5662" s="5" t="s">
        <v>18</v>
      </c>
      <c r="D5662" s="5" t="s">
        <v>58</v>
      </c>
      <c r="E5662" s="5">
        <v>1</v>
      </c>
      <c r="F5662" s="5" cm="1">
        <f t="array" ref="F5662">_xlfn.XLOOKUP(SALES!$D5662,TRIM(Table5[PRODUCTS]),Table5[SELLING PRICE])</f>
        <v>2000</v>
      </c>
      <c r="G5662" s="5">
        <f t="shared" si="176"/>
        <v>2000</v>
      </c>
      <c r="H5662" s="6" t="str">
        <f t="shared" si="177"/>
        <v>Oct</v>
      </c>
      <c r="I5662" s="5">
        <f>YEAR(SALES!$A5662)</f>
        <v>2025</v>
      </c>
    </row>
    <row r="5663" spans="1:9" x14ac:dyDescent="0.35">
      <c r="A5663" s="7" t="s">
        <v>420</v>
      </c>
      <c r="B5663" s="7" t="s">
        <v>425</v>
      </c>
      <c r="C5663" s="7" t="s">
        <v>18</v>
      </c>
      <c r="D5663" s="7" t="s">
        <v>58</v>
      </c>
      <c r="E5663" s="7">
        <v>10</v>
      </c>
      <c r="F5663" s="7" cm="1">
        <f t="array" ref="F5663">_xlfn.XLOOKUP(SALES!$D5663,TRIM(Table5[PRODUCTS]),Table5[SELLING PRICE])</f>
        <v>2000</v>
      </c>
      <c r="G5663" s="7">
        <f t="shared" si="176"/>
        <v>20000</v>
      </c>
      <c r="H5663" s="6" t="str">
        <f t="shared" si="177"/>
        <v>Nov</v>
      </c>
      <c r="I5663" s="5">
        <f>YEAR(SALES!$A5663)</f>
        <v>2025</v>
      </c>
    </row>
    <row r="5664" spans="1:9" x14ac:dyDescent="0.35">
      <c r="A5664" s="5" t="s">
        <v>386</v>
      </c>
      <c r="B5664" s="5" t="s">
        <v>387</v>
      </c>
      <c r="C5664" s="5" t="s">
        <v>18</v>
      </c>
      <c r="D5664" s="5" t="s">
        <v>58</v>
      </c>
      <c r="E5664" s="5">
        <v>1</v>
      </c>
      <c r="F5664" s="5" cm="1">
        <f t="array" ref="F5664">_xlfn.XLOOKUP(SALES!$D5664,TRIM(Table5[PRODUCTS]),Table5[SELLING PRICE])</f>
        <v>2000</v>
      </c>
      <c r="G5664" s="5">
        <f t="shared" si="176"/>
        <v>2000</v>
      </c>
      <c r="H5664" s="6" t="str">
        <f t="shared" si="177"/>
        <v>Nov</v>
      </c>
      <c r="I5664" s="5">
        <f>YEAR(SALES!$A5664)</f>
        <v>2025</v>
      </c>
    </row>
    <row r="5665" spans="1:9" x14ac:dyDescent="0.35">
      <c r="A5665" s="7" t="s">
        <v>353</v>
      </c>
      <c r="B5665" s="7" t="s">
        <v>357</v>
      </c>
      <c r="C5665" s="7" t="s">
        <v>18</v>
      </c>
      <c r="D5665" s="7" t="s">
        <v>58</v>
      </c>
      <c r="E5665" s="7">
        <v>3</v>
      </c>
      <c r="F5665" s="7" cm="1">
        <f t="array" ref="F5665">_xlfn.XLOOKUP(SALES!$D5665,TRIM(Table5[PRODUCTS]),Table5[SELLING PRICE])</f>
        <v>2000</v>
      </c>
      <c r="G5665" s="7">
        <f t="shared" si="176"/>
        <v>6000</v>
      </c>
      <c r="H5665" s="6" t="str">
        <f t="shared" si="177"/>
        <v>Nov</v>
      </c>
      <c r="I5665" s="5">
        <f>YEAR(SALES!$A5665)</f>
        <v>2025</v>
      </c>
    </row>
    <row r="5666" spans="1:9" x14ac:dyDescent="0.35">
      <c r="A5666" s="5" t="s">
        <v>344</v>
      </c>
      <c r="B5666" s="5" t="s">
        <v>350</v>
      </c>
      <c r="C5666" s="5" t="s">
        <v>18</v>
      </c>
      <c r="D5666" s="5" t="s">
        <v>58</v>
      </c>
      <c r="E5666" s="5">
        <v>9</v>
      </c>
      <c r="F5666" s="5" cm="1">
        <f t="array" ref="F5666">_xlfn.XLOOKUP(SALES!$D5666,TRIM(Table5[PRODUCTS]),Table5[SELLING PRICE])</f>
        <v>2000</v>
      </c>
      <c r="G5666" s="5">
        <f t="shared" si="176"/>
        <v>18000</v>
      </c>
      <c r="H5666" s="6" t="str">
        <f t="shared" si="177"/>
        <v>Nov</v>
      </c>
      <c r="I5666" s="5">
        <f>YEAR(SALES!$A5666)</f>
        <v>2025</v>
      </c>
    </row>
    <row r="5667" spans="1:9" x14ac:dyDescent="0.35">
      <c r="A5667" s="7" t="s">
        <v>332</v>
      </c>
      <c r="B5667" s="7" t="s">
        <v>335</v>
      </c>
      <c r="C5667" s="7" t="s">
        <v>18</v>
      </c>
      <c r="D5667" s="7" t="s">
        <v>58</v>
      </c>
      <c r="E5667" s="7">
        <v>1</v>
      </c>
      <c r="F5667" s="7" cm="1">
        <f t="array" ref="F5667">_xlfn.XLOOKUP(SALES!$D5667,TRIM(Table5[PRODUCTS]),Table5[SELLING PRICE])</f>
        <v>2000</v>
      </c>
      <c r="G5667" s="7">
        <f t="shared" si="176"/>
        <v>2000</v>
      </c>
      <c r="H5667" s="6" t="str">
        <f t="shared" si="177"/>
        <v>Nov</v>
      </c>
      <c r="I5667" s="7">
        <f>YEAR(SALES!$A5667)</f>
        <v>2025</v>
      </c>
    </row>
    <row r="5668" spans="1:9" x14ac:dyDescent="0.35">
      <c r="A5668" s="5" t="s">
        <v>176</v>
      </c>
      <c r="B5668" s="5" t="s">
        <v>180</v>
      </c>
      <c r="C5668" s="5" t="s">
        <v>18</v>
      </c>
      <c r="D5668" s="5" t="s">
        <v>58</v>
      </c>
      <c r="E5668" s="5">
        <v>8</v>
      </c>
      <c r="F5668" s="5" cm="1">
        <f t="array" ref="F5668">_xlfn.XLOOKUP(SALES!$D5668,TRIM(Table5[PRODUCTS]),Table5[SELLING PRICE])</f>
        <v>2000</v>
      </c>
      <c r="G5668" s="5">
        <f t="shared" si="176"/>
        <v>16000</v>
      </c>
      <c r="H5668" s="6" t="str">
        <f t="shared" si="177"/>
        <v>Dec</v>
      </c>
      <c r="I5668" s="5">
        <f>YEAR(SALES!$A5668)</f>
        <v>2025</v>
      </c>
    </row>
    <row r="5669" spans="1:9" x14ac:dyDescent="0.35">
      <c r="A5669" s="7" t="s">
        <v>49</v>
      </c>
      <c r="B5669" s="7" t="s">
        <v>59</v>
      </c>
      <c r="C5669" s="7" t="s">
        <v>18</v>
      </c>
      <c r="D5669" s="7" t="s">
        <v>58</v>
      </c>
      <c r="E5669" s="7">
        <v>8</v>
      </c>
      <c r="F5669" s="7" cm="1">
        <f t="array" ref="F5669">_xlfn.XLOOKUP(SALES!$D5669,TRIM(Table5[PRODUCTS]),Table5[SELLING PRICE])</f>
        <v>2000</v>
      </c>
      <c r="G5669" s="7">
        <f t="shared" si="176"/>
        <v>16000</v>
      </c>
      <c r="H5669" s="6" t="str">
        <f t="shared" si="177"/>
        <v>Dec</v>
      </c>
      <c r="I5669" s="5">
        <f>YEAR(SALES!$A5669)</f>
        <v>2025</v>
      </c>
    </row>
    <row r="5670" spans="1:9" x14ac:dyDescent="0.35">
      <c r="A5670" s="5" t="s">
        <v>7127</v>
      </c>
      <c r="B5670" s="5" t="s">
        <v>7131</v>
      </c>
      <c r="C5670" s="5" t="s">
        <v>18</v>
      </c>
      <c r="D5670" s="5" t="s">
        <v>230</v>
      </c>
      <c r="E5670" s="5">
        <v>5</v>
      </c>
      <c r="F5670" s="5" cm="1">
        <f t="array" ref="F5670">_xlfn.XLOOKUP(SALES!$D5670,TRIM(Table5[PRODUCTS]),Table5[SELLING PRICE])</f>
        <v>2500</v>
      </c>
      <c r="G5670" s="5">
        <f t="shared" si="176"/>
        <v>12500</v>
      </c>
      <c r="H5670" s="6" t="str">
        <f t="shared" si="177"/>
        <v>Jan</v>
      </c>
      <c r="I5670" s="5">
        <f>YEAR(SALES!$A5670)</f>
        <v>2023</v>
      </c>
    </row>
    <row r="5671" spans="1:9" x14ac:dyDescent="0.35">
      <c r="A5671" s="7" t="s">
        <v>6959</v>
      </c>
      <c r="B5671" s="7" t="s">
        <v>6962</v>
      </c>
      <c r="C5671" s="7" t="s">
        <v>18</v>
      </c>
      <c r="D5671" s="7" t="s">
        <v>230</v>
      </c>
      <c r="E5671" s="7">
        <v>4</v>
      </c>
      <c r="F5671" s="7" cm="1">
        <f t="array" ref="F5671">_xlfn.XLOOKUP(SALES!$D5671,TRIM(Table5[PRODUCTS]),Table5[SELLING PRICE])</f>
        <v>2500</v>
      </c>
      <c r="G5671" s="7">
        <f t="shared" si="176"/>
        <v>10000</v>
      </c>
      <c r="H5671" s="6" t="str">
        <f t="shared" si="177"/>
        <v>Jan</v>
      </c>
      <c r="I5671" s="5">
        <f>YEAR(SALES!$A5671)</f>
        <v>2023</v>
      </c>
    </row>
    <row r="5672" spans="1:9" x14ac:dyDescent="0.35">
      <c r="A5672" s="5" t="s">
        <v>6954</v>
      </c>
      <c r="B5672" s="5" t="s">
        <v>6956</v>
      </c>
      <c r="C5672" s="5" t="s">
        <v>18</v>
      </c>
      <c r="D5672" s="5" t="s">
        <v>230</v>
      </c>
      <c r="E5672" s="5">
        <v>7</v>
      </c>
      <c r="F5672" s="5" cm="1">
        <f t="array" ref="F5672">_xlfn.XLOOKUP(SALES!$D5672,TRIM(Table5[PRODUCTS]),Table5[SELLING PRICE])</f>
        <v>2500</v>
      </c>
      <c r="G5672" s="5">
        <f t="shared" si="176"/>
        <v>17500</v>
      </c>
      <c r="H5672" s="6" t="str">
        <f t="shared" si="177"/>
        <v>Jan</v>
      </c>
      <c r="I5672" s="5">
        <f>YEAR(SALES!$A5672)</f>
        <v>2023</v>
      </c>
    </row>
    <row r="5673" spans="1:9" x14ac:dyDescent="0.35">
      <c r="A5673" s="7" t="s">
        <v>6842</v>
      </c>
      <c r="B5673" s="7" t="s">
        <v>6843</v>
      </c>
      <c r="C5673" s="7" t="s">
        <v>18</v>
      </c>
      <c r="D5673" s="7" t="s">
        <v>230</v>
      </c>
      <c r="E5673" s="7">
        <v>3</v>
      </c>
      <c r="F5673" s="7" cm="1">
        <f t="array" ref="F5673">_xlfn.XLOOKUP(SALES!$D5673,TRIM(Table5[PRODUCTS]),Table5[SELLING PRICE])</f>
        <v>2500</v>
      </c>
      <c r="G5673" s="7">
        <f t="shared" si="176"/>
        <v>7500</v>
      </c>
      <c r="H5673" s="6" t="str">
        <f t="shared" si="177"/>
        <v>Feb</v>
      </c>
      <c r="I5673" s="7">
        <f>YEAR(SALES!$A5673)</f>
        <v>2023</v>
      </c>
    </row>
    <row r="5674" spans="1:9" x14ac:dyDescent="0.35">
      <c r="A5674" s="5" t="s">
        <v>6831</v>
      </c>
      <c r="B5674" s="5" t="s">
        <v>6833</v>
      </c>
      <c r="C5674" s="5" t="s">
        <v>18</v>
      </c>
      <c r="D5674" s="5" t="s">
        <v>230</v>
      </c>
      <c r="E5674" s="5">
        <v>10</v>
      </c>
      <c r="F5674" s="5" cm="1">
        <f t="array" ref="F5674">_xlfn.XLOOKUP(SALES!$D5674,TRIM(Table5[PRODUCTS]),Table5[SELLING PRICE])</f>
        <v>2500</v>
      </c>
      <c r="G5674" s="5">
        <f t="shared" si="176"/>
        <v>25000</v>
      </c>
      <c r="H5674" s="6" t="str">
        <f t="shared" si="177"/>
        <v>Feb</v>
      </c>
      <c r="I5674" s="5">
        <f>YEAR(SALES!$A5674)</f>
        <v>2023</v>
      </c>
    </row>
    <row r="5675" spans="1:9" x14ac:dyDescent="0.35">
      <c r="A5675" s="7" t="s">
        <v>6694</v>
      </c>
      <c r="B5675" s="7" t="s">
        <v>6697</v>
      </c>
      <c r="C5675" s="7" t="s">
        <v>18</v>
      </c>
      <c r="D5675" s="7" t="s">
        <v>230</v>
      </c>
      <c r="E5675" s="7">
        <v>9</v>
      </c>
      <c r="F5675" s="7" cm="1">
        <f t="array" ref="F5675">_xlfn.XLOOKUP(SALES!$D5675,TRIM(Table5[PRODUCTS]),Table5[SELLING PRICE])</f>
        <v>2500</v>
      </c>
      <c r="G5675" s="7">
        <f t="shared" si="176"/>
        <v>22500</v>
      </c>
      <c r="H5675" s="6" t="str">
        <f t="shared" si="177"/>
        <v>Mar</v>
      </c>
      <c r="I5675" s="5">
        <f>YEAR(SALES!$A5675)</f>
        <v>2023</v>
      </c>
    </row>
    <row r="5676" spans="1:9" x14ac:dyDescent="0.35">
      <c r="A5676" s="5" t="s">
        <v>6685</v>
      </c>
      <c r="B5676" s="5" t="s">
        <v>6687</v>
      </c>
      <c r="C5676" s="5" t="s">
        <v>18</v>
      </c>
      <c r="D5676" s="5" t="s">
        <v>230</v>
      </c>
      <c r="E5676" s="5">
        <v>12</v>
      </c>
      <c r="F5676" s="5" cm="1">
        <f t="array" ref="F5676">_xlfn.XLOOKUP(SALES!$D5676,TRIM(Table5[PRODUCTS]),Table5[SELLING PRICE])</f>
        <v>2500</v>
      </c>
      <c r="G5676" s="5">
        <f t="shared" si="176"/>
        <v>30000</v>
      </c>
      <c r="H5676" s="6" t="str">
        <f t="shared" si="177"/>
        <v>Mar</v>
      </c>
      <c r="I5676" s="5">
        <f>YEAR(SALES!$A5676)</f>
        <v>2023</v>
      </c>
    </row>
    <row r="5677" spans="1:9" x14ac:dyDescent="0.35">
      <c r="A5677" s="7" t="s">
        <v>6655</v>
      </c>
      <c r="B5677" s="7" t="s">
        <v>6654</v>
      </c>
      <c r="C5677" s="7" t="s">
        <v>18</v>
      </c>
      <c r="D5677" s="7" t="s">
        <v>230</v>
      </c>
      <c r="E5677" s="7">
        <v>9</v>
      </c>
      <c r="F5677" s="7" cm="1">
        <f t="array" ref="F5677">_xlfn.XLOOKUP(SALES!$D5677,TRIM(Table5[PRODUCTS]),Table5[SELLING PRICE])</f>
        <v>2500</v>
      </c>
      <c r="G5677" s="7">
        <f t="shared" si="176"/>
        <v>22500</v>
      </c>
      <c r="H5677" s="6" t="str">
        <f t="shared" si="177"/>
        <v>Mar</v>
      </c>
      <c r="I5677" s="5">
        <f>YEAR(SALES!$A5677)</f>
        <v>2023</v>
      </c>
    </row>
    <row r="5678" spans="1:9" x14ac:dyDescent="0.35">
      <c r="A5678" s="5" t="s">
        <v>6608</v>
      </c>
      <c r="B5678" s="5" t="s">
        <v>6610</v>
      </c>
      <c r="C5678" s="5" t="s">
        <v>18</v>
      </c>
      <c r="D5678" s="5" t="s">
        <v>230</v>
      </c>
      <c r="E5678" s="5">
        <v>2</v>
      </c>
      <c r="F5678" s="5" cm="1">
        <f t="array" ref="F5678">_xlfn.XLOOKUP(SALES!$D5678,TRIM(Table5[PRODUCTS]),Table5[SELLING PRICE])</f>
        <v>2500</v>
      </c>
      <c r="G5678" s="5">
        <f t="shared" si="176"/>
        <v>5000</v>
      </c>
      <c r="H5678" s="6" t="str">
        <f t="shared" si="177"/>
        <v>Mar</v>
      </c>
      <c r="I5678" s="5">
        <f>YEAR(SALES!$A5678)</f>
        <v>2023</v>
      </c>
    </row>
    <row r="5679" spans="1:9" x14ac:dyDescent="0.35">
      <c r="A5679" s="7" t="s">
        <v>6520</v>
      </c>
      <c r="B5679" s="7" t="s">
        <v>6526</v>
      </c>
      <c r="C5679" s="7" t="s">
        <v>18</v>
      </c>
      <c r="D5679" s="7" t="s">
        <v>230</v>
      </c>
      <c r="E5679" s="7">
        <v>14</v>
      </c>
      <c r="F5679" s="7" cm="1">
        <f t="array" ref="F5679">_xlfn.XLOOKUP(SALES!$D5679,TRIM(Table5[PRODUCTS]),Table5[SELLING PRICE])</f>
        <v>2500</v>
      </c>
      <c r="G5679" s="7">
        <f t="shared" si="176"/>
        <v>35000</v>
      </c>
      <c r="H5679" s="6" t="str">
        <f t="shared" si="177"/>
        <v>Apr</v>
      </c>
      <c r="I5679" s="7">
        <f>YEAR(SALES!$A5679)</f>
        <v>2023</v>
      </c>
    </row>
    <row r="5680" spans="1:9" x14ac:dyDescent="0.35">
      <c r="A5680" s="5" t="s">
        <v>6484</v>
      </c>
      <c r="B5680" s="5" t="s">
        <v>6483</v>
      </c>
      <c r="C5680" s="5" t="s">
        <v>18</v>
      </c>
      <c r="D5680" s="5" t="s">
        <v>230</v>
      </c>
      <c r="E5680" s="5">
        <v>6</v>
      </c>
      <c r="F5680" s="5" cm="1">
        <f t="array" ref="F5680">_xlfn.XLOOKUP(SALES!$D5680,TRIM(Table5[PRODUCTS]),Table5[SELLING PRICE])</f>
        <v>2500</v>
      </c>
      <c r="G5680" s="5">
        <f t="shared" si="176"/>
        <v>15000</v>
      </c>
      <c r="H5680" s="6" t="str">
        <f t="shared" si="177"/>
        <v>Apr</v>
      </c>
      <c r="I5680" s="5">
        <f>YEAR(SALES!$A5680)</f>
        <v>2023</v>
      </c>
    </row>
    <row r="5681" spans="1:9" x14ac:dyDescent="0.35">
      <c r="A5681" s="7" t="s">
        <v>6424</v>
      </c>
      <c r="B5681" s="7" t="s">
        <v>6426</v>
      </c>
      <c r="C5681" s="7" t="s">
        <v>18</v>
      </c>
      <c r="D5681" s="7" t="s">
        <v>230</v>
      </c>
      <c r="E5681" s="7">
        <v>11</v>
      </c>
      <c r="F5681" s="7" cm="1">
        <f t="array" ref="F5681">_xlfn.XLOOKUP(SALES!$D5681,TRIM(Table5[PRODUCTS]),Table5[SELLING PRICE])</f>
        <v>2500</v>
      </c>
      <c r="G5681" s="7">
        <f t="shared" si="176"/>
        <v>27500</v>
      </c>
      <c r="H5681" s="6" t="str">
        <f t="shared" si="177"/>
        <v>Apr</v>
      </c>
      <c r="I5681" s="5">
        <f>YEAR(SALES!$A5681)</f>
        <v>2023</v>
      </c>
    </row>
    <row r="5682" spans="1:9" x14ac:dyDescent="0.35">
      <c r="A5682" s="5" t="s">
        <v>6364</v>
      </c>
      <c r="B5682" s="5" t="s">
        <v>6367</v>
      </c>
      <c r="C5682" s="5" t="s">
        <v>18</v>
      </c>
      <c r="D5682" s="5" t="s">
        <v>230</v>
      </c>
      <c r="E5682" s="5">
        <v>11</v>
      </c>
      <c r="F5682" s="5" cm="1">
        <f t="array" ref="F5682">_xlfn.XLOOKUP(SALES!$D5682,TRIM(Table5[PRODUCTS]),Table5[SELLING PRICE])</f>
        <v>2500</v>
      </c>
      <c r="G5682" s="5">
        <f t="shared" si="176"/>
        <v>27500</v>
      </c>
      <c r="H5682" s="6" t="str">
        <f t="shared" si="177"/>
        <v>Apr</v>
      </c>
      <c r="I5682" s="5">
        <f>YEAR(SALES!$A5682)</f>
        <v>2023</v>
      </c>
    </row>
    <row r="5683" spans="1:9" x14ac:dyDescent="0.35">
      <c r="A5683" s="7" t="s">
        <v>6192</v>
      </c>
      <c r="B5683" s="7" t="s">
        <v>6195</v>
      </c>
      <c r="C5683" s="7" t="s">
        <v>18</v>
      </c>
      <c r="D5683" s="7" t="s">
        <v>230</v>
      </c>
      <c r="E5683" s="7">
        <v>2</v>
      </c>
      <c r="F5683" s="7" cm="1">
        <f t="array" ref="F5683">_xlfn.XLOOKUP(SALES!$D5683,TRIM(Table5[PRODUCTS]),Table5[SELLING PRICE])</f>
        <v>2500</v>
      </c>
      <c r="G5683" s="7">
        <f t="shared" si="176"/>
        <v>5000</v>
      </c>
      <c r="H5683" s="6" t="str">
        <f t="shared" si="177"/>
        <v>May</v>
      </c>
      <c r="I5683" s="5">
        <f>YEAR(SALES!$A5683)</f>
        <v>2023</v>
      </c>
    </row>
    <row r="5684" spans="1:9" x14ac:dyDescent="0.35">
      <c r="A5684" s="5" t="s">
        <v>6071</v>
      </c>
      <c r="B5684" s="5" t="s">
        <v>6070</v>
      </c>
      <c r="C5684" s="5" t="s">
        <v>18</v>
      </c>
      <c r="D5684" s="5" t="s">
        <v>230</v>
      </c>
      <c r="E5684" s="5">
        <v>2</v>
      </c>
      <c r="F5684" s="5" cm="1">
        <f t="array" ref="F5684">_xlfn.XLOOKUP(SALES!$D5684,TRIM(Table5[PRODUCTS]),Table5[SELLING PRICE])</f>
        <v>2500</v>
      </c>
      <c r="G5684" s="5">
        <f t="shared" si="176"/>
        <v>5000</v>
      </c>
      <c r="H5684" s="6" t="str">
        <f t="shared" si="177"/>
        <v>Jun</v>
      </c>
      <c r="I5684" s="5">
        <f>YEAR(SALES!$A5684)</f>
        <v>2023</v>
      </c>
    </row>
    <row r="5685" spans="1:9" x14ac:dyDescent="0.35">
      <c r="A5685" s="7" t="s">
        <v>6041</v>
      </c>
      <c r="B5685" s="7" t="s">
        <v>6048</v>
      </c>
      <c r="C5685" s="7" t="s">
        <v>18</v>
      </c>
      <c r="D5685" s="7" t="s">
        <v>230</v>
      </c>
      <c r="E5685" s="7">
        <v>1</v>
      </c>
      <c r="F5685" s="7" cm="1">
        <f t="array" ref="F5685">_xlfn.XLOOKUP(SALES!$D5685,TRIM(Table5[PRODUCTS]),Table5[SELLING PRICE])</f>
        <v>2500</v>
      </c>
      <c r="G5685" s="7">
        <f t="shared" si="176"/>
        <v>2500</v>
      </c>
      <c r="H5685" s="6" t="str">
        <f t="shared" si="177"/>
        <v>Jun</v>
      </c>
      <c r="I5685" s="7">
        <f>YEAR(SALES!$A5685)</f>
        <v>2023</v>
      </c>
    </row>
    <row r="5686" spans="1:9" x14ac:dyDescent="0.35">
      <c r="A5686" s="5" t="s">
        <v>6028</v>
      </c>
      <c r="B5686" s="5" t="s">
        <v>6029</v>
      </c>
      <c r="C5686" s="5" t="s">
        <v>18</v>
      </c>
      <c r="D5686" s="5" t="s">
        <v>230</v>
      </c>
      <c r="E5686" s="5">
        <v>7</v>
      </c>
      <c r="F5686" s="5" cm="1">
        <f t="array" ref="F5686">_xlfn.XLOOKUP(SALES!$D5686,TRIM(Table5[PRODUCTS]),Table5[SELLING PRICE])</f>
        <v>2500</v>
      </c>
      <c r="G5686" s="5">
        <f t="shared" si="176"/>
        <v>17500</v>
      </c>
      <c r="H5686" s="6" t="str">
        <f t="shared" si="177"/>
        <v>Jun</v>
      </c>
      <c r="I5686" s="5">
        <f>YEAR(SALES!$A5686)</f>
        <v>2023</v>
      </c>
    </row>
    <row r="5687" spans="1:9" x14ac:dyDescent="0.35">
      <c r="A5687" s="7" t="s">
        <v>6021</v>
      </c>
      <c r="B5687" s="7" t="s">
        <v>6023</v>
      </c>
      <c r="C5687" s="7" t="s">
        <v>18</v>
      </c>
      <c r="D5687" s="7" t="s">
        <v>230</v>
      </c>
      <c r="E5687" s="7">
        <v>13</v>
      </c>
      <c r="F5687" s="7" cm="1">
        <f t="array" ref="F5687">_xlfn.XLOOKUP(SALES!$D5687,TRIM(Table5[PRODUCTS]),Table5[SELLING PRICE])</f>
        <v>2500</v>
      </c>
      <c r="G5687" s="7">
        <f t="shared" si="176"/>
        <v>32500</v>
      </c>
      <c r="H5687" s="6" t="str">
        <f t="shared" si="177"/>
        <v>Jun</v>
      </c>
      <c r="I5687" s="5">
        <f>YEAR(SALES!$A5687)</f>
        <v>2023</v>
      </c>
    </row>
    <row r="5688" spans="1:9" x14ac:dyDescent="0.35">
      <c r="A5688" s="5" t="s">
        <v>6015</v>
      </c>
      <c r="B5688" s="5" t="s">
        <v>6016</v>
      </c>
      <c r="C5688" s="5" t="s">
        <v>18</v>
      </c>
      <c r="D5688" s="5" t="s">
        <v>230</v>
      </c>
      <c r="E5688" s="5">
        <v>10</v>
      </c>
      <c r="F5688" s="5" cm="1">
        <f t="array" ref="F5688">_xlfn.XLOOKUP(SALES!$D5688,TRIM(Table5[PRODUCTS]),Table5[SELLING PRICE])</f>
        <v>2500</v>
      </c>
      <c r="G5688" s="5">
        <f t="shared" si="176"/>
        <v>25000</v>
      </c>
      <c r="H5688" s="6" t="str">
        <f t="shared" si="177"/>
        <v>Jun</v>
      </c>
      <c r="I5688" s="5">
        <f>YEAR(SALES!$A5688)</f>
        <v>2023</v>
      </c>
    </row>
    <row r="5689" spans="1:9" x14ac:dyDescent="0.35">
      <c r="A5689" s="7" t="s">
        <v>5946</v>
      </c>
      <c r="B5689" s="7" t="s">
        <v>5952</v>
      </c>
      <c r="C5689" s="7" t="s">
        <v>18</v>
      </c>
      <c r="D5689" s="7" t="s">
        <v>230</v>
      </c>
      <c r="E5689" s="7">
        <v>9</v>
      </c>
      <c r="F5689" s="7" cm="1">
        <f t="array" ref="F5689">_xlfn.XLOOKUP(SALES!$D5689,TRIM(Table5[PRODUCTS]),Table5[SELLING PRICE])</f>
        <v>2500</v>
      </c>
      <c r="G5689" s="7">
        <f t="shared" si="176"/>
        <v>22500</v>
      </c>
      <c r="H5689" s="6" t="str">
        <f t="shared" si="177"/>
        <v>Jun</v>
      </c>
      <c r="I5689" s="5">
        <f>YEAR(SALES!$A5689)</f>
        <v>2023</v>
      </c>
    </row>
    <row r="5690" spans="1:9" x14ac:dyDescent="0.35">
      <c r="A5690" s="5" t="s">
        <v>5946</v>
      </c>
      <c r="B5690" s="5" t="s">
        <v>5948</v>
      </c>
      <c r="C5690" s="5" t="s">
        <v>18</v>
      </c>
      <c r="D5690" s="5" t="s">
        <v>230</v>
      </c>
      <c r="E5690" s="5">
        <v>1</v>
      </c>
      <c r="F5690" s="5" cm="1">
        <f t="array" ref="F5690">_xlfn.XLOOKUP(SALES!$D5690,TRIM(Table5[PRODUCTS]),Table5[SELLING PRICE])</f>
        <v>2500</v>
      </c>
      <c r="G5690" s="5">
        <f t="shared" si="176"/>
        <v>2500</v>
      </c>
      <c r="H5690" s="6" t="str">
        <f t="shared" si="177"/>
        <v>Jun</v>
      </c>
      <c r="I5690" s="5">
        <f>YEAR(SALES!$A5690)</f>
        <v>2023</v>
      </c>
    </row>
    <row r="5691" spans="1:9" x14ac:dyDescent="0.35">
      <c r="A5691" s="7" t="s">
        <v>5934</v>
      </c>
      <c r="B5691" s="7" t="s">
        <v>5933</v>
      </c>
      <c r="C5691" s="7" t="s">
        <v>18</v>
      </c>
      <c r="D5691" s="7" t="s">
        <v>230</v>
      </c>
      <c r="E5691" s="7">
        <v>15</v>
      </c>
      <c r="F5691" s="7" cm="1">
        <f t="array" ref="F5691">_xlfn.XLOOKUP(SALES!$D5691,TRIM(Table5[PRODUCTS]),Table5[SELLING PRICE])</f>
        <v>2500</v>
      </c>
      <c r="G5691" s="7">
        <f t="shared" si="176"/>
        <v>37500</v>
      </c>
      <c r="H5691" s="6" t="str">
        <f t="shared" si="177"/>
        <v>Jun</v>
      </c>
      <c r="I5691" s="7">
        <f>YEAR(SALES!$A5691)</f>
        <v>2023</v>
      </c>
    </row>
    <row r="5692" spans="1:9" x14ac:dyDescent="0.35">
      <c r="A5692" s="5" t="s">
        <v>5722</v>
      </c>
      <c r="B5692" s="5" t="s">
        <v>5725</v>
      </c>
      <c r="C5692" s="5" t="s">
        <v>18</v>
      </c>
      <c r="D5692" s="5" t="s">
        <v>230</v>
      </c>
      <c r="E5692" s="5">
        <v>8</v>
      </c>
      <c r="F5692" s="5" cm="1">
        <f t="array" ref="F5692">_xlfn.XLOOKUP(SALES!$D5692,TRIM(Table5[PRODUCTS]),Table5[SELLING PRICE])</f>
        <v>2500</v>
      </c>
      <c r="G5692" s="5">
        <f t="shared" si="176"/>
        <v>20000</v>
      </c>
      <c r="H5692" s="6" t="str">
        <f t="shared" si="177"/>
        <v>Jul</v>
      </c>
      <c r="I5692" s="5">
        <f>YEAR(SALES!$A5692)</f>
        <v>2023</v>
      </c>
    </row>
    <row r="5693" spans="1:9" x14ac:dyDescent="0.35">
      <c r="A5693" s="7" t="s">
        <v>5361</v>
      </c>
      <c r="B5693" s="7" t="s">
        <v>5365</v>
      </c>
      <c r="C5693" s="7" t="s">
        <v>18</v>
      </c>
      <c r="D5693" s="7" t="s">
        <v>230</v>
      </c>
      <c r="E5693" s="7">
        <v>5</v>
      </c>
      <c r="F5693" s="7" cm="1">
        <f t="array" ref="F5693">_xlfn.XLOOKUP(SALES!$D5693,TRIM(Table5[PRODUCTS]),Table5[SELLING PRICE])</f>
        <v>2500</v>
      </c>
      <c r="G5693" s="7">
        <f t="shared" si="176"/>
        <v>12500</v>
      </c>
      <c r="H5693" s="6" t="str">
        <f t="shared" si="177"/>
        <v>Sept</v>
      </c>
      <c r="I5693" s="5">
        <f>YEAR(SALES!$A5693)</f>
        <v>2023</v>
      </c>
    </row>
    <row r="5694" spans="1:9" x14ac:dyDescent="0.35">
      <c r="A5694" s="5" t="s">
        <v>5279</v>
      </c>
      <c r="B5694" s="5" t="s">
        <v>5280</v>
      </c>
      <c r="C5694" s="5" t="s">
        <v>18</v>
      </c>
      <c r="D5694" s="5" t="s">
        <v>230</v>
      </c>
      <c r="E5694" s="5">
        <v>15</v>
      </c>
      <c r="F5694" s="5" cm="1">
        <f t="array" ref="F5694">_xlfn.XLOOKUP(SALES!$D5694,TRIM(Table5[PRODUCTS]),Table5[SELLING PRICE])</f>
        <v>2500</v>
      </c>
      <c r="G5694" s="5">
        <f t="shared" si="176"/>
        <v>37500</v>
      </c>
      <c r="H5694" s="6" t="str">
        <f t="shared" si="177"/>
        <v>Oct</v>
      </c>
      <c r="I5694" s="5">
        <f>YEAR(SALES!$A5694)</f>
        <v>2023</v>
      </c>
    </row>
    <row r="5695" spans="1:9" x14ac:dyDescent="0.35">
      <c r="A5695" s="7" t="s">
        <v>5269</v>
      </c>
      <c r="B5695" s="7" t="s">
        <v>5273</v>
      </c>
      <c r="C5695" s="7" t="s">
        <v>18</v>
      </c>
      <c r="D5695" s="7" t="s">
        <v>230</v>
      </c>
      <c r="E5695" s="7">
        <v>5</v>
      </c>
      <c r="F5695" s="7" cm="1">
        <f t="array" ref="F5695">_xlfn.XLOOKUP(SALES!$D5695,TRIM(Table5[PRODUCTS]),Table5[SELLING PRICE])</f>
        <v>2500</v>
      </c>
      <c r="G5695" s="7">
        <f t="shared" si="176"/>
        <v>12500</v>
      </c>
      <c r="H5695" s="6" t="str">
        <f t="shared" si="177"/>
        <v>Oct</v>
      </c>
      <c r="I5695" s="5">
        <f>YEAR(SALES!$A5695)</f>
        <v>2023</v>
      </c>
    </row>
    <row r="5696" spans="1:9" x14ac:dyDescent="0.35">
      <c r="A5696" s="5" t="s">
        <v>5264</v>
      </c>
      <c r="B5696" s="5" t="s">
        <v>5265</v>
      </c>
      <c r="C5696" s="5" t="s">
        <v>18</v>
      </c>
      <c r="D5696" s="5" t="s">
        <v>230</v>
      </c>
      <c r="E5696" s="5">
        <v>2</v>
      </c>
      <c r="F5696" s="5" cm="1">
        <f t="array" ref="F5696">_xlfn.XLOOKUP(SALES!$D5696,TRIM(Table5[PRODUCTS]),Table5[SELLING PRICE])</f>
        <v>2500</v>
      </c>
      <c r="G5696" s="5">
        <f t="shared" si="176"/>
        <v>5000</v>
      </c>
      <c r="H5696" s="6" t="str">
        <f t="shared" si="177"/>
        <v>Oct</v>
      </c>
      <c r="I5696" s="5">
        <f>YEAR(SALES!$A5696)</f>
        <v>2023</v>
      </c>
    </row>
    <row r="5697" spans="1:9" x14ac:dyDescent="0.35">
      <c r="A5697" s="7" t="s">
        <v>5164</v>
      </c>
      <c r="B5697" s="7" t="s">
        <v>5169</v>
      </c>
      <c r="C5697" s="7" t="s">
        <v>18</v>
      </c>
      <c r="D5697" s="7" t="s">
        <v>230</v>
      </c>
      <c r="E5697" s="7">
        <v>14</v>
      </c>
      <c r="F5697" s="7" cm="1">
        <f t="array" ref="F5697">_xlfn.XLOOKUP(SALES!$D5697,TRIM(Table5[PRODUCTS]),Table5[SELLING PRICE])</f>
        <v>2500</v>
      </c>
      <c r="G5697" s="7">
        <f t="shared" si="176"/>
        <v>35000</v>
      </c>
      <c r="H5697" s="6" t="str">
        <f t="shared" si="177"/>
        <v>Oct</v>
      </c>
      <c r="I5697" s="7">
        <f>YEAR(SALES!$A5697)</f>
        <v>2023</v>
      </c>
    </row>
    <row r="5698" spans="1:9" x14ac:dyDescent="0.35">
      <c r="A5698" s="5" t="s">
        <v>5083</v>
      </c>
      <c r="B5698" s="5" t="s">
        <v>5084</v>
      </c>
      <c r="C5698" s="5" t="s">
        <v>18</v>
      </c>
      <c r="D5698" s="5" t="s">
        <v>230</v>
      </c>
      <c r="E5698" s="5">
        <v>3</v>
      </c>
      <c r="F5698" s="5" cm="1">
        <f t="array" ref="F5698">_xlfn.XLOOKUP(SALES!$D5698,TRIM(Table5[PRODUCTS]),Table5[SELLING PRICE])</f>
        <v>2500</v>
      </c>
      <c r="G5698" s="5">
        <f t="shared" ref="G5698:G5761" si="178">PRODUCT(E5698:F5698)</f>
        <v>7500</v>
      </c>
      <c r="H5698" s="6" t="str">
        <f t="shared" ref="H5698:H5761" si="179">TEXT(A5698, "mmm")</f>
        <v>Nov</v>
      </c>
      <c r="I5698" s="5">
        <f>YEAR(SALES!$A5698)</f>
        <v>2023</v>
      </c>
    </row>
    <row r="5699" spans="1:9" x14ac:dyDescent="0.35">
      <c r="A5699" s="7" t="s">
        <v>5011</v>
      </c>
      <c r="B5699" s="7" t="s">
        <v>5013</v>
      </c>
      <c r="C5699" s="7" t="s">
        <v>18</v>
      </c>
      <c r="D5699" s="7" t="s">
        <v>230</v>
      </c>
      <c r="E5699" s="7">
        <v>4</v>
      </c>
      <c r="F5699" s="7" cm="1">
        <f t="array" ref="F5699">_xlfn.XLOOKUP(SALES!$D5699,TRIM(Table5[PRODUCTS]),Table5[SELLING PRICE])</f>
        <v>2500</v>
      </c>
      <c r="G5699" s="7">
        <f t="shared" si="178"/>
        <v>10000</v>
      </c>
      <c r="H5699" s="6" t="str">
        <f t="shared" si="179"/>
        <v>Nov</v>
      </c>
      <c r="I5699" s="5">
        <f>YEAR(SALES!$A5699)</f>
        <v>2023</v>
      </c>
    </row>
    <row r="5700" spans="1:9" x14ac:dyDescent="0.35">
      <c r="A5700" s="5" t="s">
        <v>4994</v>
      </c>
      <c r="B5700" s="5" t="s">
        <v>4998</v>
      </c>
      <c r="C5700" s="5" t="s">
        <v>18</v>
      </c>
      <c r="D5700" s="5" t="s">
        <v>230</v>
      </c>
      <c r="E5700" s="5">
        <v>11</v>
      </c>
      <c r="F5700" s="5" cm="1">
        <f t="array" ref="F5700">_xlfn.XLOOKUP(SALES!$D5700,TRIM(Table5[PRODUCTS]),Table5[SELLING PRICE])</f>
        <v>2500</v>
      </c>
      <c r="G5700" s="5">
        <f t="shared" si="178"/>
        <v>27500</v>
      </c>
      <c r="H5700" s="6" t="str">
        <f t="shared" si="179"/>
        <v>Nov</v>
      </c>
      <c r="I5700" s="5">
        <f>YEAR(SALES!$A5700)</f>
        <v>2023</v>
      </c>
    </row>
    <row r="5701" spans="1:9" x14ac:dyDescent="0.35">
      <c r="A5701" s="7" t="s">
        <v>4973</v>
      </c>
      <c r="B5701" s="7" t="s">
        <v>4972</v>
      </c>
      <c r="C5701" s="7" t="s">
        <v>18</v>
      </c>
      <c r="D5701" s="7" t="s">
        <v>230</v>
      </c>
      <c r="E5701" s="7">
        <v>9</v>
      </c>
      <c r="F5701" s="7" cm="1">
        <f t="array" ref="F5701">_xlfn.XLOOKUP(SALES!$D5701,TRIM(Table5[PRODUCTS]),Table5[SELLING PRICE])</f>
        <v>2500</v>
      </c>
      <c r="G5701" s="7">
        <f t="shared" si="178"/>
        <v>22500</v>
      </c>
      <c r="H5701" s="6" t="str">
        <f t="shared" si="179"/>
        <v>Nov</v>
      </c>
      <c r="I5701" s="5">
        <f>YEAR(SALES!$A5701)</f>
        <v>2023</v>
      </c>
    </row>
    <row r="5702" spans="1:9" x14ac:dyDescent="0.35">
      <c r="A5702" s="5" t="s">
        <v>4912</v>
      </c>
      <c r="B5702" s="5" t="s">
        <v>4914</v>
      </c>
      <c r="C5702" s="5" t="s">
        <v>18</v>
      </c>
      <c r="D5702" s="5" t="s">
        <v>230</v>
      </c>
      <c r="E5702" s="5">
        <v>7</v>
      </c>
      <c r="F5702" s="5" cm="1">
        <f t="array" ref="F5702">_xlfn.XLOOKUP(SALES!$D5702,TRIM(Table5[PRODUCTS]),Table5[SELLING PRICE])</f>
        <v>2500</v>
      </c>
      <c r="G5702" s="5">
        <f t="shared" si="178"/>
        <v>17500</v>
      </c>
      <c r="H5702" s="6" t="str">
        <f t="shared" si="179"/>
        <v>Dec</v>
      </c>
      <c r="I5702" s="5">
        <f>YEAR(SALES!$A5702)</f>
        <v>2023</v>
      </c>
    </row>
    <row r="5703" spans="1:9" x14ac:dyDescent="0.35">
      <c r="A5703" s="7" t="s">
        <v>4901</v>
      </c>
      <c r="B5703" s="7" t="s">
        <v>4909</v>
      </c>
      <c r="C5703" s="7" t="s">
        <v>18</v>
      </c>
      <c r="D5703" s="7" t="s">
        <v>230</v>
      </c>
      <c r="E5703" s="7">
        <v>13</v>
      </c>
      <c r="F5703" s="7" cm="1">
        <f t="array" ref="F5703">_xlfn.XLOOKUP(SALES!$D5703,TRIM(Table5[PRODUCTS]),Table5[SELLING PRICE])</f>
        <v>2500</v>
      </c>
      <c r="G5703" s="7">
        <f t="shared" si="178"/>
        <v>32500</v>
      </c>
      <c r="H5703" s="6" t="str">
        <f t="shared" si="179"/>
        <v>Dec</v>
      </c>
      <c r="I5703" s="7">
        <f>YEAR(SALES!$A5703)</f>
        <v>2023</v>
      </c>
    </row>
    <row r="5704" spans="1:9" x14ac:dyDescent="0.35">
      <c r="A5704" s="5" t="s">
        <v>4789</v>
      </c>
      <c r="B5704" s="5" t="s">
        <v>4793</v>
      </c>
      <c r="C5704" s="5" t="s">
        <v>18</v>
      </c>
      <c r="D5704" s="5" t="s">
        <v>230</v>
      </c>
      <c r="E5704" s="5">
        <v>15</v>
      </c>
      <c r="F5704" s="5" cm="1">
        <f t="array" ref="F5704">_xlfn.XLOOKUP(SALES!$D5704,TRIM(Table5[PRODUCTS]),Table5[SELLING PRICE])</f>
        <v>2500</v>
      </c>
      <c r="G5704" s="5">
        <f t="shared" si="178"/>
        <v>37500</v>
      </c>
      <c r="H5704" s="6" t="str">
        <f t="shared" si="179"/>
        <v>Dec</v>
      </c>
      <c r="I5704" s="5">
        <f>YEAR(SALES!$A5704)</f>
        <v>2023</v>
      </c>
    </row>
    <row r="5705" spans="1:9" x14ac:dyDescent="0.35">
      <c r="A5705" s="7" t="s">
        <v>4753</v>
      </c>
      <c r="B5705" s="7" t="s">
        <v>4758</v>
      </c>
      <c r="C5705" s="7" t="s">
        <v>18</v>
      </c>
      <c r="D5705" s="7" t="s">
        <v>230</v>
      </c>
      <c r="E5705" s="7">
        <v>11</v>
      </c>
      <c r="F5705" s="7" cm="1">
        <f t="array" ref="F5705">_xlfn.XLOOKUP(SALES!$D5705,TRIM(Table5[PRODUCTS]),Table5[SELLING PRICE])</f>
        <v>2500</v>
      </c>
      <c r="G5705" s="7">
        <f t="shared" si="178"/>
        <v>27500</v>
      </c>
      <c r="H5705" s="6" t="str">
        <f t="shared" si="179"/>
        <v>Jan</v>
      </c>
      <c r="I5705" s="5">
        <f>YEAR(SALES!$A5705)</f>
        <v>2024</v>
      </c>
    </row>
    <row r="5706" spans="1:9" x14ac:dyDescent="0.35">
      <c r="A5706" s="5" t="s">
        <v>4744</v>
      </c>
      <c r="B5706" s="5" t="s">
        <v>4748</v>
      </c>
      <c r="C5706" s="5" t="s">
        <v>18</v>
      </c>
      <c r="D5706" s="5" t="s">
        <v>230</v>
      </c>
      <c r="E5706" s="5">
        <v>7</v>
      </c>
      <c r="F5706" s="5" cm="1">
        <f t="array" ref="F5706">_xlfn.XLOOKUP(SALES!$D5706,TRIM(Table5[PRODUCTS]),Table5[SELLING PRICE])</f>
        <v>2500</v>
      </c>
      <c r="G5706" s="5">
        <f t="shared" si="178"/>
        <v>17500</v>
      </c>
      <c r="H5706" s="6" t="str">
        <f t="shared" si="179"/>
        <v>Jan</v>
      </c>
      <c r="I5706" s="5">
        <f>YEAR(SALES!$A5706)</f>
        <v>2024</v>
      </c>
    </row>
    <row r="5707" spans="1:9" x14ac:dyDescent="0.35">
      <c r="A5707" s="7" t="s">
        <v>4744</v>
      </c>
      <c r="B5707" s="7" t="s">
        <v>4745</v>
      </c>
      <c r="C5707" s="7" t="s">
        <v>18</v>
      </c>
      <c r="D5707" s="7" t="s">
        <v>230</v>
      </c>
      <c r="E5707" s="7">
        <v>13</v>
      </c>
      <c r="F5707" s="7" cm="1">
        <f t="array" ref="F5707">_xlfn.XLOOKUP(SALES!$D5707,TRIM(Table5[PRODUCTS]),Table5[SELLING PRICE])</f>
        <v>2500</v>
      </c>
      <c r="G5707" s="7">
        <f t="shared" si="178"/>
        <v>32500</v>
      </c>
      <c r="H5707" s="6" t="str">
        <f t="shared" si="179"/>
        <v>Jan</v>
      </c>
      <c r="I5707" s="5">
        <f>YEAR(SALES!$A5707)</f>
        <v>2024</v>
      </c>
    </row>
    <row r="5708" spans="1:9" x14ac:dyDescent="0.35">
      <c r="A5708" s="5" t="s">
        <v>4670</v>
      </c>
      <c r="B5708" s="5" t="s">
        <v>4675</v>
      </c>
      <c r="C5708" s="5" t="s">
        <v>18</v>
      </c>
      <c r="D5708" s="5" t="s">
        <v>230</v>
      </c>
      <c r="E5708" s="5">
        <v>13</v>
      </c>
      <c r="F5708" s="5" cm="1">
        <f t="array" ref="F5708">_xlfn.XLOOKUP(SALES!$D5708,TRIM(Table5[PRODUCTS]),Table5[SELLING PRICE])</f>
        <v>2500</v>
      </c>
      <c r="G5708" s="5">
        <f t="shared" si="178"/>
        <v>32500</v>
      </c>
      <c r="H5708" s="6" t="str">
        <f t="shared" si="179"/>
        <v>Jan</v>
      </c>
      <c r="I5708" s="5">
        <f>YEAR(SALES!$A5708)</f>
        <v>2024</v>
      </c>
    </row>
    <row r="5709" spans="1:9" x14ac:dyDescent="0.35">
      <c r="A5709" s="7" t="s">
        <v>4495</v>
      </c>
      <c r="B5709" s="7" t="s">
        <v>4496</v>
      </c>
      <c r="C5709" s="7" t="s">
        <v>18</v>
      </c>
      <c r="D5709" s="7" t="s">
        <v>230</v>
      </c>
      <c r="E5709" s="7">
        <v>15</v>
      </c>
      <c r="F5709" s="7" cm="1">
        <f t="array" ref="F5709">_xlfn.XLOOKUP(SALES!$D5709,TRIM(Table5[PRODUCTS]),Table5[SELLING PRICE])</f>
        <v>2500</v>
      </c>
      <c r="G5709" s="7">
        <f t="shared" si="178"/>
        <v>37500</v>
      </c>
      <c r="H5709" s="6" t="str">
        <f t="shared" si="179"/>
        <v>Feb</v>
      </c>
      <c r="I5709" s="7">
        <f>YEAR(SALES!$A5709)</f>
        <v>2024</v>
      </c>
    </row>
    <row r="5710" spans="1:9" x14ac:dyDescent="0.35">
      <c r="A5710" s="5" t="s">
        <v>4448</v>
      </c>
      <c r="B5710" s="5" t="s">
        <v>4452</v>
      </c>
      <c r="C5710" s="5" t="s">
        <v>18</v>
      </c>
      <c r="D5710" s="5" t="s">
        <v>230</v>
      </c>
      <c r="E5710" s="5">
        <v>12</v>
      </c>
      <c r="F5710" s="5" cm="1">
        <f t="array" ref="F5710">_xlfn.XLOOKUP(SALES!$D5710,TRIM(Table5[PRODUCTS]),Table5[SELLING PRICE])</f>
        <v>2500</v>
      </c>
      <c r="G5710" s="5">
        <f t="shared" si="178"/>
        <v>30000</v>
      </c>
      <c r="H5710" s="6" t="str">
        <f t="shared" si="179"/>
        <v>Feb</v>
      </c>
      <c r="I5710" s="5">
        <f>YEAR(SALES!$A5710)</f>
        <v>2024</v>
      </c>
    </row>
    <row r="5711" spans="1:9" x14ac:dyDescent="0.35">
      <c r="A5711" s="7" t="s">
        <v>4301</v>
      </c>
      <c r="B5711" s="7" t="s">
        <v>4308</v>
      </c>
      <c r="C5711" s="7" t="s">
        <v>18</v>
      </c>
      <c r="D5711" s="7" t="s">
        <v>230</v>
      </c>
      <c r="E5711" s="7">
        <v>4</v>
      </c>
      <c r="F5711" s="7" cm="1">
        <f t="array" ref="F5711">_xlfn.XLOOKUP(SALES!$D5711,TRIM(Table5[PRODUCTS]),Table5[SELLING PRICE])</f>
        <v>2500</v>
      </c>
      <c r="G5711" s="7">
        <f t="shared" si="178"/>
        <v>10000</v>
      </c>
      <c r="H5711" s="6" t="str">
        <f t="shared" si="179"/>
        <v>Mar</v>
      </c>
      <c r="I5711" s="5">
        <f>YEAR(SALES!$A5711)</f>
        <v>2024</v>
      </c>
    </row>
    <row r="5712" spans="1:9" x14ac:dyDescent="0.35">
      <c r="A5712" s="5" t="s">
        <v>4249</v>
      </c>
      <c r="B5712" s="5" t="s">
        <v>4256</v>
      </c>
      <c r="C5712" s="5" t="s">
        <v>18</v>
      </c>
      <c r="D5712" s="5" t="s">
        <v>230</v>
      </c>
      <c r="E5712" s="5">
        <v>5</v>
      </c>
      <c r="F5712" s="5" cm="1">
        <f t="array" ref="F5712">_xlfn.XLOOKUP(SALES!$D5712,TRIM(Table5[PRODUCTS]),Table5[SELLING PRICE])</f>
        <v>2500</v>
      </c>
      <c r="G5712" s="5">
        <f t="shared" si="178"/>
        <v>12500</v>
      </c>
      <c r="H5712" s="6" t="str">
        <f t="shared" si="179"/>
        <v>Mar</v>
      </c>
      <c r="I5712" s="5">
        <f>YEAR(SALES!$A5712)</f>
        <v>2024</v>
      </c>
    </row>
    <row r="5713" spans="1:9" x14ac:dyDescent="0.35">
      <c r="A5713" s="7" t="s">
        <v>4243</v>
      </c>
      <c r="B5713" s="7" t="s">
        <v>4244</v>
      </c>
      <c r="C5713" s="7" t="s">
        <v>18</v>
      </c>
      <c r="D5713" s="7" t="s">
        <v>230</v>
      </c>
      <c r="E5713" s="7">
        <v>12</v>
      </c>
      <c r="F5713" s="7" cm="1">
        <f t="array" ref="F5713">_xlfn.XLOOKUP(SALES!$D5713,TRIM(Table5[PRODUCTS]),Table5[SELLING PRICE])</f>
        <v>2500</v>
      </c>
      <c r="G5713" s="7">
        <f t="shared" si="178"/>
        <v>30000</v>
      </c>
      <c r="H5713" s="6" t="str">
        <f t="shared" si="179"/>
        <v>Mar</v>
      </c>
      <c r="I5713" s="5">
        <f>YEAR(SALES!$A5713)</f>
        <v>2024</v>
      </c>
    </row>
    <row r="5714" spans="1:9" x14ac:dyDescent="0.35">
      <c r="A5714" s="5" t="s">
        <v>4226</v>
      </c>
      <c r="B5714" s="5" t="s">
        <v>4227</v>
      </c>
      <c r="C5714" s="5" t="s">
        <v>18</v>
      </c>
      <c r="D5714" s="5" t="s">
        <v>230</v>
      </c>
      <c r="E5714" s="5">
        <v>6</v>
      </c>
      <c r="F5714" s="5" cm="1">
        <f t="array" ref="F5714">_xlfn.XLOOKUP(SALES!$D5714,TRIM(Table5[PRODUCTS]),Table5[SELLING PRICE])</f>
        <v>2500</v>
      </c>
      <c r="G5714" s="5">
        <f t="shared" si="178"/>
        <v>15000</v>
      </c>
      <c r="H5714" s="6" t="str">
        <f t="shared" si="179"/>
        <v>Mar</v>
      </c>
      <c r="I5714" s="5">
        <f>YEAR(SALES!$A5714)</f>
        <v>2024</v>
      </c>
    </row>
    <row r="5715" spans="1:9" x14ac:dyDescent="0.35">
      <c r="A5715" s="7" t="s">
        <v>4210</v>
      </c>
      <c r="B5715" s="7" t="s">
        <v>4215</v>
      </c>
      <c r="C5715" s="7" t="s">
        <v>18</v>
      </c>
      <c r="D5715" s="7" t="s">
        <v>230</v>
      </c>
      <c r="E5715" s="7">
        <v>10</v>
      </c>
      <c r="F5715" s="7" cm="1">
        <f t="array" ref="F5715">_xlfn.XLOOKUP(SALES!$D5715,TRIM(Table5[PRODUCTS]),Table5[SELLING PRICE])</f>
        <v>2500</v>
      </c>
      <c r="G5715" s="7">
        <f t="shared" si="178"/>
        <v>25000</v>
      </c>
      <c r="H5715" s="6" t="str">
        <f t="shared" si="179"/>
        <v>Mar</v>
      </c>
      <c r="I5715" s="7">
        <f>YEAR(SALES!$A5715)</f>
        <v>2024</v>
      </c>
    </row>
    <row r="5716" spans="1:9" x14ac:dyDescent="0.35">
      <c r="A5716" s="5" t="s">
        <v>4155</v>
      </c>
      <c r="B5716" s="5" t="s">
        <v>4158</v>
      </c>
      <c r="C5716" s="5" t="s">
        <v>18</v>
      </c>
      <c r="D5716" s="5" t="s">
        <v>230</v>
      </c>
      <c r="E5716" s="5">
        <v>13</v>
      </c>
      <c r="F5716" s="5" cm="1">
        <f t="array" ref="F5716">_xlfn.XLOOKUP(SALES!$D5716,TRIM(Table5[PRODUCTS]),Table5[SELLING PRICE])</f>
        <v>2500</v>
      </c>
      <c r="G5716" s="5">
        <f t="shared" si="178"/>
        <v>32500</v>
      </c>
      <c r="H5716" s="6" t="str">
        <f t="shared" si="179"/>
        <v>Apr</v>
      </c>
      <c r="I5716" s="5">
        <f>YEAR(SALES!$A5716)</f>
        <v>2024</v>
      </c>
    </row>
    <row r="5717" spans="1:9" x14ac:dyDescent="0.35">
      <c r="A5717" s="7" t="s">
        <v>4148</v>
      </c>
      <c r="B5717" s="7" t="s">
        <v>4152</v>
      </c>
      <c r="C5717" s="7" t="s">
        <v>18</v>
      </c>
      <c r="D5717" s="7" t="s">
        <v>230</v>
      </c>
      <c r="E5717" s="7">
        <v>13</v>
      </c>
      <c r="F5717" s="7" cm="1">
        <f t="array" ref="F5717">_xlfn.XLOOKUP(SALES!$D5717,TRIM(Table5[PRODUCTS]),Table5[SELLING PRICE])</f>
        <v>2500</v>
      </c>
      <c r="G5717" s="7">
        <f t="shared" si="178"/>
        <v>32500</v>
      </c>
      <c r="H5717" s="6" t="str">
        <f t="shared" si="179"/>
        <v>Apr</v>
      </c>
      <c r="I5717" s="5">
        <f>YEAR(SALES!$A5717)</f>
        <v>2024</v>
      </c>
    </row>
    <row r="5718" spans="1:9" x14ac:dyDescent="0.35">
      <c r="A5718" s="5" t="s">
        <v>4123</v>
      </c>
      <c r="B5718" s="5" t="s">
        <v>4122</v>
      </c>
      <c r="C5718" s="5" t="s">
        <v>18</v>
      </c>
      <c r="D5718" s="5" t="s">
        <v>230</v>
      </c>
      <c r="E5718" s="5">
        <v>7</v>
      </c>
      <c r="F5718" s="5" cm="1">
        <f t="array" ref="F5718">_xlfn.XLOOKUP(SALES!$D5718,TRIM(Table5[PRODUCTS]),Table5[SELLING PRICE])</f>
        <v>2500</v>
      </c>
      <c r="G5718" s="5">
        <f t="shared" si="178"/>
        <v>17500</v>
      </c>
      <c r="H5718" s="6" t="str">
        <f t="shared" si="179"/>
        <v>Apr</v>
      </c>
      <c r="I5718" s="5">
        <f>YEAR(SALES!$A5718)</f>
        <v>2024</v>
      </c>
    </row>
    <row r="5719" spans="1:9" x14ac:dyDescent="0.35">
      <c r="A5719" s="7" t="s">
        <v>4065</v>
      </c>
      <c r="B5719" s="7" t="s">
        <v>4072</v>
      </c>
      <c r="C5719" s="7" t="s">
        <v>18</v>
      </c>
      <c r="D5719" s="7" t="s">
        <v>230</v>
      </c>
      <c r="E5719" s="7">
        <v>14</v>
      </c>
      <c r="F5719" s="7" cm="1">
        <f t="array" ref="F5719">_xlfn.XLOOKUP(SALES!$D5719,TRIM(Table5[PRODUCTS]),Table5[SELLING PRICE])</f>
        <v>2500</v>
      </c>
      <c r="G5719" s="7">
        <f t="shared" si="178"/>
        <v>35000</v>
      </c>
      <c r="H5719" s="6" t="str">
        <f t="shared" si="179"/>
        <v>Apr</v>
      </c>
      <c r="I5719" s="5">
        <f>YEAR(SALES!$A5719)</f>
        <v>2024</v>
      </c>
    </row>
    <row r="5720" spans="1:9" x14ac:dyDescent="0.35">
      <c r="A5720" s="5" t="s">
        <v>4039</v>
      </c>
      <c r="B5720" s="5" t="s">
        <v>4040</v>
      </c>
      <c r="C5720" s="5" t="s">
        <v>18</v>
      </c>
      <c r="D5720" s="5" t="s">
        <v>230</v>
      </c>
      <c r="E5720" s="5">
        <v>14</v>
      </c>
      <c r="F5720" s="5" cm="1">
        <f t="array" ref="F5720">_xlfn.XLOOKUP(SALES!$D5720,TRIM(Table5[PRODUCTS]),Table5[SELLING PRICE])</f>
        <v>2500</v>
      </c>
      <c r="G5720" s="5">
        <f t="shared" si="178"/>
        <v>35000</v>
      </c>
      <c r="H5720" s="6" t="str">
        <f t="shared" si="179"/>
        <v>Apr</v>
      </c>
      <c r="I5720" s="5">
        <f>YEAR(SALES!$A5720)</f>
        <v>2024</v>
      </c>
    </row>
    <row r="5721" spans="1:9" x14ac:dyDescent="0.35">
      <c r="A5721" s="7" t="s">
        <v>4023</v>
      </c>
      <c r="B5721" s="7" t="s">
        <v>4024</v>
      </c>
      <c r="C5721" s="7" t="s">
        <v>18</v>
      </c>
      <c r="D5721" s="7" t="s">
        <v>230</v>
      </c>
      <c r="E5721" s="7">
        <v>14</v>
      </c>
      <c r="F5721" s="7" cm="1">
        <f t="array" ref="F5721">_xlfn.XLOOKUP(SALES!$D5721,TRIM(Table5[PRODUCTS]),Table5[SELLING PRICE])</f>
        <v>2500</v>
      </c>
      <c r="G5721" s="7">
        <f t="shared" si="178"/>
        <v>35000</v>
      </c>
      <c r="H5721" s="6" t="str">
        <f t="shared" si="179"/>
        <v>Apr</v>
      </c>
      <c r="I5721" s="7">
        <f>YEAR(SALES!$A5721)</f>
        <v>2024</v>
      </c>
    </row>
    <row r="5722" spans="1:9" x14ac:dyDescent="0.35">
      <c r="A5722" s="5" t="s">
        <v>3979</v>
      </c>
      <c r="B5722" s="5" t="s">
        <v>3983</v>
      </c>
      <c r="C5722" s="5" t="s">
        <v>18</v>
      </c>
      <c r="D5722" s="5" t="s">
        <v>230</v>
      </c>
      <c r="E5722" s="5">
        <v>8</v>
      </c>
      <c r="F5722" s="5" cm="1">
        <f t="array" ref="F5722">_xlfn.XLOOKUP(SALES!$D5722,TRIM(Table5[PRODUCTS]),Table5[SELLING PRICE])</f>
        <v>2500</v>
      </c>
      <c r="G5722" s="5">
        <f t="shared" si="178"/>
        <v>20000</v>
      </c>
      <c r="H5722" s="6" t="str">
        <f t="shared" si="179"/>
        <v>May</v>
      </c>
      <c r="I5722" s="5">
        <f>YEAR(SALES!$A5722)</f>
        <v>2024</v>
      </c>
    </row>
    <row r="5723" spans="1:9" x14ac:dyDescent="0.35">
      <c r="A5723" s="7" t="s">
        <v>3979</v>
      </c>
      <c r="B5723" s="7" t="s">
        <v>3980</v>
      </c>
      <c r="C5723" s="7" t="s">
        <v>18</v>
      </c>
      <c r="D5723" s="7" t="s">
        <v>230</v>
      </c>
      <c r="E5723" s="7">
        <v>8</v>
      </c>
      <c r="F5723" s="7" cm="1">
        <f t="array" ref="F5723">_xlfn.XLOOKUP(SALES!$D5723,TRIM(Table5[PRODUCTS]),Table5[SELLING PRICE])</f>
        <v>2500</v>
      </c>
      <c r="G5723" s="7">
        <f t="shared" si="178"/>
        <v>20000</v>
      </c>
      <c r="H5723" s="6" t="str">
        <f t="shared" si="179"/>
        <v>May</v>
      </c>
      <c r="I5723" s="5">
        <f>YEAR(SALES!$A5723)</f>
        <v>2024</v>
      </c>
    </row>
    <row r="5724" spans="1:9" x14ac:dyDescent="0.35">
      <c r="A5724" s="5" t="s">
        <v>3892</v>
      </c>
      <c r="B5724" s="5" t="s">
        <v>3897</v>
      </c>
      <c r="C5724" s="5" t="s">
        <v>18</v>
      </c>
      <c r="D5724" s="5" t="s">
        <v>230</v>
      </c>
      <c r="E5724" s="5">
        <v>3</v>
      </c>
      <c r="F5724" s="5" cm="1">
        <f t="array" ref="F5724">_xlfn.XLOOKUP(SALES!$D5724,TRIM(Table5[PRODUCTS]),Table5[SELLING PRICE])</f>
        <v>2500</v>
      </c>
      <c r="G5724" s="5">
        <f t="shared" si="178"/>
        <v>7500</v>
      </c>
      <c r="H5724" s="6" t="str">
        <f t="shared" si="179"/>
        <v>May</v>
      </c>
      <c r="I5724" s="5">
        <f>YEAR(SALES!$A5724)</f>
        <v>2024</v>
      </c>
    </row>
    <row r="5725" spans="1:9" x14ac:dyDescent="0.35">
      <c r="A5725" s="7" t="s">
        <v>3847</v>
      </c>
      <c r="B5725" s="7" t="s">
        <v>3856</v>
      </c>
      <c r="C5725" s="7" t="s">
        <v>18</v>
      </c>
      <c r="D5725" s="7" t="s">
        <v>230</v>
      </c>
      <c r="E5725" s="7">
        <v>6</v>
      </c>
      <c r="F5725" s="7" cm="1">
        <f t="array" ref="F5725">_xlfn.XLOOKUP(SALES!$D5725,TRIM(Table5[PRODUCTS]),Table5[SELLING PRICE])</f>
        <v>2500</v>
      </c>
      <c r="G5725" s="7">
        <f t="shared" si="178"/>
        <v>15000</v>
      </c>
      <c r="H5725" s="6" t="str">
        <f t="shared" si="179"/>
        <v>May</v>
      </c>
      <c r="I5725" s="5">
        <f>YEAR(SALES!$A5725)</f>
        <v>2024</v>
      </c>
    </row>
    <row r="5726" spans="1:9" x14ac:dyDescent="0.35">
      <c r="A5726" s="5" t="s">
        <v>3611</v>
      </c>
      <c r="B5726" s="5" t="s">
        <v>3610</v>
      </c>
      <c r="C5726" s="5" t="s">
        <v>18</v>
      </c>
      <c r="D5726" s="5" t="s">
        <v>230</v>
      </c>
      <c r="E5726" s="5">
        <v>5</v>
      </c>
      <c r="F5726" s="5" cm="1">
        <f t="array" ref="F5726">_xlfn.XLOOKUP(SALES!$D5726,TRIM(Table5[PRODUCTS]),Table5[SELLING PRICE])</f>
        <v>2500</v>
      </c>
      <c r="G5726" s="5">
        <f t="shared" si="178"/>
        <v>12500</v>
      </c>
      <c r="H5726" s="6" t="str">
        <f t="shared" si="179"/>
        <v>Jun</v>
      </c>
      <c r="I5726" s="5">
        <f>YEAR(SALES!$A5726)</f>
        <v>2024</v>
      </c>
    </row>
    <row r="5727" spans="1:9" x14ac:dyDescent="0.35">
      <c r="A5727" s="7" t="s">
        <v>3561</v>
      </c>
      <c r="B5727" s="7" t="s">
        <v>3564</v>
      </c>
      <c r="C5727" s="7" t="s">
        <v>18</v>
      </c>
      <c r="D5727" s="7" t="s">
        <v>230</v>
      </c>
      <c r="E5727" s="7">
        <v>6</v>
      </c>
      <c r="F5727" s="7" cm="1">
        <f t="array" ref="F5727">_xlfn.XLOOKUP(SALES!$D5727,TRIM(Table5[PRODUCTS]),Table5[SELLING PRICE])</f>
        <v>2500</v>
      </c>
      <c r="G5727" s="7">
        <f t="shared" si="178"/>
        <v>15000</v>
      </c>
      <c r="H5727" s="6" t="str">
        <f t="shared" si="179"/>
        <v>Jul</v>
      </c>
      <c r="I5727" s="7">
        <f>YEAR(SALES!$A5727)</f>
        <v>2024</v>
      </c>
    </row>
    <row r="5728" spans="1:9" x14ac:dyDescent="0.35">
      <c r="A5728" s="5" t="s">
        <v>3503</v>
      </c>
      <c r="B5728" s="5" t="s">
        <v>3505</v>
      </c>
      <c r="C5728" s="5" t="s">
        <v>18</v>
      </c>
      <c r="D5728" s="5" t="s">
        <v>230</v>
      </c>
      <c r="E5728" s="5">
        <v>7</v>
      </c>
      <c r="F5728" s="5" cm="1">
        <f t="array" ref="F5728">_xlfn.XLOOKUP(SALES!$D5728,TRIM(Table5[PRODUCTS]),Table5[SELLING PRICE])</f>
        <v>2500</v>
      </c>
      <c r="G5728" s="5">
        <f t="shared" si="178"/>
        <v>17500</v>
      </c>
      <c r="H5728" s="6" t="str">
        <f t="shared" si="179"/>
        <v>Jul</v>
      </c>
      <c r="I5728" s="5">
        <f>YEAR(SALES!$A5728)</f>
        <v>2024</v>
      </c>
    </row>
    <row r="5729" spans="1:9" x14ac:dyDescent="0.35">
      <c r="A5729" s="7" t="s">
        <v>3415</v>
      </c>
      <c r="B5729" s="7" t="s">
        <v>3418</v>
      </c>
      <c r="C5729" s="7" t="s">
        <v>18</v>
      </c>
      <c r="D5729" s="7" t="s">
        <v>230</v>
      </c>
      <c r="E5729" s="7">
        <v>14</v>
      </c>
      <c r="F5729" s="7" cm="1">
        <f t="array" ref="F5729">_xlfn.XLOOKUP(SALES!$D5729,TRIM(Table5[PRODUCTS]),Table5[SELLING PRICE])</f>
        <v>2500</v>
      </c>
      <c r="G5729" s="7">
        <f t="shared" si="178"/>
        <v>35000</v>
      </c>
      <c r="H5729" s="6" t="str">
        <f t="shared" si="179"/>
        <v>Jul</v>
      </c>
      <c r="I5729" s="5">
        <f>YEAR(SALES!$A5729)</f>
        <v>2024</v>
      </c>
    </row>
    <row r="5730" spans="1:9" x14ac:dyDescent="0.35">
      <c r="A5730" s="5" t="s">
        <v>3148</v>
      </c>
      <c r="B5730" s="5" t="s">
        <v>3153</v>
      </c>
      <c r="C5730" s="5" t="s">
        <v>18</v>
      </c>
      <c r="D5730" s="5" t="s">
        <v>230</v>
      </c>
      <c r="E5730" s="5">
        <v>6</v>
      </c>
      <c r="F5730" s="5" cm="1">
        <f t="array" ref="F5730">_xlfn.XLOOKUP(SALES!$D5730,TRIM(Table5[PRODUCTS]),Table5[SELLING PRICE])</f>
        <v>2500</v>
      </c>
      <c r="G5730" s="5">
        <f t="shared" si="178"/>
        <v>15000</v>
      </c>
      <c r="H5730" s="6" t="str">
        <f t="shared" si="179"/>
        <v>Sept</v>
      </c>
      <c r="I5730" s="5">
        <f>YEAR(SALES!$A5730)</f>
        <v>2024</v>
      </c>
    </row>
    <row r="5731" spans="1:9" x14ac:dyDescent="0.35">
      <c r="A5731" s="7" t="s">
        <v>3029</v>
      </c>
      <c r="B5731" s="7" t="s">
        <v>3028</v>
      </c>
      <c r="C5731" s="7" t="s">
        <v>18</v>
      </c>
      <c r="D5731" s="7" t="s">
        <v>230</v>
      </c>
      <c r="E5731" s="7">
        <v>9</v>
      </c>
      <c r="F5731" s="7" cm="1">
        <f t="array" ref="F5731">_xlfn.XLOOKUP(SALES!$D5731,TRIM(Table5[PRODUCTS]),Table5[SELLING PRICE])</f>
        <v>2500</v>
      </c>
      <c r="G5731" s="7">
        <f t="shared" si="178"/>
        <v>22500</v>
      </c>
      <c r="H5731" s="6" t="str">
        <f t="shared" si="179"/>
        <v>Sept</v>
      </c>
      <c r="I5731" s="5">
        <f>YEAR(SALES!$A5731)</f>
        <v>2024</v>
      </c>
    </row>
    <row r="5732" spans="1:9" x14ac:dyDescent="0.35">
      <c r="A5732" s="5" t="s">
        <v>2979</v>
      </c>
      <c r="B5732" s="5" t="s">
        <v>2985</v>
      </c>
      <c r="C5732" s="5" t="s">
        <v>18</v>
      </c>
      <c r="D5732" s="5" t="s">
        <v>230</v>
      </c>
      <c r="E5732" s="5">
        <v>4</v>
      </c>
      <c r="F5732" s="5" cm="1">
        <f t="array" ref="F5732">_xlfn.XLOOKUP(SALES!$D5732,TRIM(Table5[PRODUCTS]),Table5[SELLING PRICE])</f>
        <v>2500</v>
      </c>
      <c r="G5732" s="5">
        <f t="shared" si="178"/>
        <v>10000</v>
      </c>
      <c r="H5732" s="6" t="str">
        <f t="shared" si="179"/>
        <v>Oct</v>
      </c>
      <c r="I5732" s="5">
        <f>YEAR(SALES!$A5732)</f>
        <v>2024</v>
      </c>
    </row>
    <row r="5733" spans="1:9" x14ac:dyDescent="0.35">
      <c r="A5733" s="7" t="s">
        <v>2927</v>
      </c>
      <c r="B5733" s="7" t="s">
        <v>2926</v>
      </c>
      <c r="C5733" s="7" t="s">
        <v>18</v>
      </c>
      <c r="D5733" s="7" t="s">
        <v>230</v>
      </c>
      <c r="E5733" s="7">
        <v>15</v>
      </c>
      <c r="F5733" s="7" cm="1">
        <f t="array" ref="F5733">_xlfn.XLOOKUP(SALES!$D5733,TRIM(Table5[PRODUCTS]),Table5[SELLING PRICE])</f>
        <v>2500</v>
      </c>
      <c r="G5733" s="7">
        <f t="shared" si="178"/>
        <v>37500</v>
      </c>
      <c r="H5733" s="6" t="str">
        <f t="shared" si="179"/>
        <v>Oct</v>
      </c>
      <c r="I5733" s="7">
        <f>YEAR(SALES!$A5733)</f>
        <v>2024</v>
      </c>
    </row>
    <row r="5734" spans="1:9" x14ac:dyDescent="0.35">
      <c r="A5734" s="5" t="s">
        <v>2859</v>
      </c>
      <c r="B5734" s="5" t="s">
        <v>2862</v>
      </c>
      <c r="C5734" s="5" t="s">
        <v>18</v>
      </c>
      <c r="D5734" s="5" t="s">
        <v>230</v>
      </c>
      <c r="E5734" s="5">
        <v>4</v>
      </c>
      <c r="F5734" s="5" cm="1">
        <f t="array" ref="F5734">_xlfn.XLOOKUP(SALES!$D5734,TRIM(Table5[PRODUCTS]),Table5[SELLING PRICE])</f>
        <v>2500</v>
      </c>
      <c r="G5734" s="5">
        <f t="shared" si="178"/>
        <v>10000</v>
      </c>
      <c r="H5734" s="6" t="str">
        <f t="shared" si="179"/>
        <v>Oct</v>
      </c>
      <c r="I5734" s="5">
        <f>YEAR(SALES!$A5734)</f>
        <v>2024</v>
      </c>
    </row>
    <row r="5735" spans="1:9" x14ac:dyDescent="0.35">
      <c r="A5735" s="7" t="s">
        <v>2849</v>
      </c>
      <c r="B5735" s="7" t="s">
        <v>2855</v>
      </c>
      <c r="C5735" s="7" t="s">
        <v>18</v>
      </c>
      <c r="D5735" s="7" t="s">
        <v>230</v>
      </c>
      <c r="E5735" s="7">
        <v>3</v>
      </c>
      <c r="F5735" s="7" cm="1">
        <f t="array" ref="F5735">_xlfn.XLOOKUP(SALES!$D5735,TRIM(Table5[PRODUCTS]),Table5[SELLING PRICE])</f>
        <v>2500</v>
      </c>
      <c r="G5735" s="7">
        <f t="shared" si="178"/>
        <v>7500</v>
      </c>
      <c r="H5735" s="6" t="str">
        <f t="shared" si="179"/>
        <v>Oct</v>
      </c>
      <c r="I5735" s="5">
        <f>YEAR(SALES!$A5735)</f>
        <v>2024</v>
      </c>
    </row>
    <row r="5736" spans="1:9" x14ac:dyDescent="0.35">
      <c r="A5736" s="5" t="s">
        <v>2823</v>
      </c>
      <c r="B5736" s="5" t="s">
        <v>2829</v>
      </c>
      <c r="C5736" s="5" t="s">
        <v>18</v>
      </c>
      <c r="D5736" s="5" t="s">
        <v>230</v>
      </c>
      <c r="E5736" s="5">
        <v>8</v>
      </c>
      <c r="F5736" s="5" cm="1">
        <f t="array" ref="F5736">_xlfn.XLOOKUP(SALES!$D5736,TRIM(Table5[PRODUCTS]),Table5[SELLING PRICE])</f>
        <v>2500</v>
      </c>
      <c r="G5736" s="5">
        <f t="shared" si="178"/>
        <v>20000</v>
      </c>
      <c r="H5736" s="6" t="str">
        <f t="shared" si="179"/>
        <v>Oct</v>
      </c>
      <c r="I5736" s="5">
        <f>YEAR(SALES!$A5736)</f>
        <v>2024</v>
      </c>
    </row>
    <row r="5737" spans="1:9" x14ac:dyDescent="0.35">
      <c r="A5737" s="7" t="s">
        <v>2757</v>
      </c>
      <c r="B5737" s="7" t="s">
        <v>2763</v>
      </c>
      <c r="C5737" s="7" t="s">
        <v>18</v>
      </c>
      <c r="D5737" s="7" t="s">
        <v>230</v>
      </c>
      <c r="E5737" s="7">
        <v>1</v>
      </c>
      <c r="F5737" s="7" cm="1">
        <f t="array" ref="F5737">_xlfn.XLOOKUP(SALES!$D5737,TRIM(Table5[PRODUCTS]),Table5[SELLING PRICE])</f>
        <v>2500</v>
      </c>
      <c r="G5737" s="7">
        <f t="shared" si="178"/>
        <v>2500</v>
      </c>
      <c r="H5737" s="6" t="str">
        <f t="shared" si="179"/>
        <v>Nov</v>
      </c>
      <c r="I5737" s="5">
        <f>YEAR(SALES!$A5737)</f>
        <v>2024</v>
      </c>
    </row>
    <row r="5738" spans="1:9" x14ac:dyDescent="0.35">
      <c r="A5738" s="5" t="s">
        <v>2568</v>
      </c>
      <c r="B5738" s="5" t="s">
        <v>2569</v>
      </c>
      <c r="C5738" s="5" t="s">
        <v>18</v>
      </c>
      <c r="D5738" s="5" t="s">
        <v>230</v>
      </c>
      <c r="E5738" s="5">
        <v>12</v>
      </c>
      <c r="F5738" s="5" cm="1">
        <f t="array" ref="F5738">_xlfn.XLOOKUP(SALES!$D5738,TRIM(Table5[PRODUCTS]),Table5[SELLING PRICE])</f>
        <v>2500</v>
      </c>
      <c r="G5738" s="5">
        <f t="shared" si="178"/>
        <v>30000</v>
      </c>
      <c r="H5738" s="6" t="str">
        <f t="shared" si="179"/>
        <v>Dec</v>
      </c>
      <c r="I5738" s="5">
        <f>YEAR(SALES!$A5738)</f>
        <v>2024</v>
      </c>
    </row>
    <row r="5739" spans="1:9" x14ac:dyDescent="0.35">
      <c r="A5739" s="7" t="s">
        <v>2546</v>
      </c>
      <c r="B5739" s="7" t="s">
        <v>2552</v>
      </c>
      <c r="C5739" s="7" t="s">
        <v>18</v>
      </c>
      <c r="D5739" s="7" t="s">
        <v>230</v>
      </c>
      <c r="E5739" s="7">
        <v>5</v>
      </c>
      <c r="F5739" s="7" cm="1">
        <f t="array" ref="F5739">_xlfn.XLOOKUP(SALES!$D5739,TRIM(Table5[PRODUCTS]),Table5[SELLING PRICE])</f>
        <v>2500</v>
      </c>
      <c r="G5739" s="7">
        <f t="shared" si="178"/>
        <v>12500</v>
      </c>
      <c r="H5739" s="6" t="str">
        <f t="shared" si="179"/>
        <v>Dec</v>
      </c>
      <c r="I5739" s="7">
        <f>YEAR(SALES!$A5739)</f>
        <v>2024</v>
      </c>
    </row>
    <row r="5740" spans="1:9" x14ac:dyDescent="0.35">
      <c r="A5740" s="5" t="s">
        <v>2529</v>
      </c>
      <c r="B5740" s="5" t="s">
        <v>2534</v>
      </c>
      <c r="C5740" s="5" t="s">
        <v>18</v>
      </c>
      <c r="D5740" s="5" t="s">
        <v>230</v>
      </c>
      <c r="E5740" s="5">
        <v>11</v>
      </c>
      <c r="F5740" s="5" cm="1">
        <f t="array" ref="F5740">_xlfn.XLOOKUP(SALES!$D5740,TRIM(Table5[PRODUCTS]),Table5[SELLING PRICE])</f>
        <v>2500</v>
      </c>
      <c r="G5740" s="5">
        <f t="shared" si="178"/>
        <v>27500</v>
      </c>
      <c r="H5740" s="6" t="str">
        <f t="shared" si="179"/>
        <v>Dec</v>
      </c>
      <c r="I5740" s="5">
        <f>YEAR(SALES!$A5740)</f>
        <v>2024</v>
      </c>
    </row>
    <row r="5741" spans="1:9" x14ac:dyDescent="0.35">
      <c r="A5741" s="7" t="s">
        <v>2507</v>
      </c>
      <c r="B5741" s="7" t="s">
        <v>2510</v>
      </c>
      <c r="C5741" s="7" t="s">
        <v>18</v>
      </c>
      <c r="D5741" s="7" t="s">
        <v>230</v>
      </c>
      <c r="E5741" s="7">
        <v>14</v>
      </c>
      <c r="F5741" s="7" cm="1">
        <f t="array" ref="F5741">_xlfn.XLOOKUP(SALES!$D5741,TRIM(Table5[PRODUCTS]),Table5[SELLING PRICE])</f>
        <v>2500</v>
      </c>
      <c r="G5741" s="7">
        <f t="shared" si="178"/>
        <v>35000</v>
      </c>
      <c r="H5741" s="6" t="str">
        <f t="shared" si="179"/>
        <v>Dec</v>
      </c>
      <c r="I5741" s="5">
        <f>YEAR(SALES!$A5741)</f>
        <v>2024</v>
      </c>
    </row>
    <row r="5742" spans="1:9" x14ac:dyDescent="0.35">
      <c r="A5742" s="5" t="s">
        <v>2465</v>
      </c>
      <c r="B5742" s="5" t="s">
        <v>2470</v>
      </c>
      <c r="C5742" s="5" t="s">
        <v>18</v>
      </c>
      <c r="D5742" s="5" t="s">
        <v>230</v>
      </c>
      <c r="E5742" s="5">
        <v>15</v>
      </c>
      <c r="F5742" s="5" cm="1">
        <f t="array" ref="F5742">_xlfn.XLOOKUP(SALES!$D5742,TRIM(Table5[PRODUCTS]),Table5[SELLING PRICE])</f>
        <v>2500</v>
      </c>
      <c r="G5742" s="5">
        <f t="shared" si="178"/>
        <v>37500</v>
      </c>
      <c r="H5742" s="6" t="str">
        <f t="shared" si="179"/>
        <v>Dec</v>
      </c>
      <c r="I5742" s="5">
        <f>YEAR(SALES!$A5742)</f>
        <v>2024</v>
      </c>
    </row>
    <row r="5743" spans="1:9" x14ac:dyDescent="0.35">
      <c r="A5743" s="7" t="s">
        <v>2336</v>
      </c>
      <c r="B5743" s="7" t="s">
        <v>2342</v>
      </c>
      <c r="C5743" s="7" t="s">
        <v>18</v>
      </c>
      <c r="D5743" s="7" t="s">
        <v>230</v>
      </c>
      <c r="E5743" s="7">
        <v>6</v>
      </c>
      <c r="F5743" s="7" cm="1">
        <f t="array" ref="F5743">_xlfn.XLOOKUP(SALES!$D5743,TRIM(Table5[PRODUCTS]),Table5[SELLING PRICE])</f>
        <v>2500</v>
      </c>
      <c r="G5743" s="7">
        <f t="shared" si="178"/>
        <v>15000</v>
      </c>
      <c r="H5743" s="6" t="str">
        <f t="shared" si="179"/>
        <v>Jan</v>
      </c>
      <c r="I5743" s="5">
        <f>YEAR(SALES!$A5743)</f>
        <v>2025</v>
      </c>
    </row>
    <row r="5744" spans="1:9" x14ac:dyDescent="0.35">
      <c r="A5744" s="5" t="s">
        <v>2331</v>
      </c>
      <c r="B5744" s="5" t="s">
        <v>2334</v>
      </c>
      <c r="C5744" s="5" t="s">
        <v>18</v>
      </c>
      <c r="D5744" s="5" t="s">
        <v>230</v>
      </c>
      <c r="E5744" s="5">
        <v>15</v>
      </c>
      <c r="F5744" s="5" cm="1">
        <f t="array" ref="F5744">_xlfn.XLOOKUP(SALES!$D5744,TRIM(Table5[PRODUCTS]),Table5[SELLING PRICE])</f>
        <v>2500</v>
      </c>
      <c r="G5744" s="5">
        <f t="shared" si="178"/>
        <v>37500</v>
      </c>
      <c r="H5744" s="6" t="str">
        <f t="shared" si="179"/>
        <v>Jan</v>
      </c>
      <c r="I5744" s="5">
        <f>YEAR(SALES!$A5744)</f>
        <v>2025</v>
      </c>
    </row>
    <row r="5745" spans="1:9" x14ac:dyDescent="0.35">
      <c r="A5745" s="7" t="s">
        <v>2266</v>
      </c>
      <c r="B5745" s="7" t="s">
        <v>2268</v>
      </c>
      <c r="C5745" s="7" t="s">
        <v>18</v>
      </c>
      <c r="D5745" s="7" t="s">
        <v>230</v>
      </c>
      <c r="E5745" s="7">
        <v>11</v>
      </c>
      <c r="F5745" s="7" cm="1">
        <f t="array" ref="F5745">_xlfn.XLOOKUP(SALES!$D5745,TRIM(Table5[PRODUCTS]),Table5[SELLING PRICE])</f>
        <v>2500</v>
      </c>
      <c r="G5745" s="7">
        <f t="shared" si="178"/>
        <v>27500</v>
      </c>
      <c r="H5745" s="6" t="str">
        <f t="shared" si="179"/>
        <v>Jan</v>
      </c>
      <c r="I5745" s="7">
        <f>YEAR(SALES!$A5745)</f>
        <v>2025</v>
      </c>
    </row>
    <row r="5746" spans="1:9" x14ac:dyDescent="0.35">
      <c r="A5746" s="5" t="s">
        <v>2118</v>
      </c>
      <c r="B5746" s="5" t="s">
        <v>2119</v>
      </c>
      <c r="C5746" s="5" t="s">
        <v>18</v>
      </c>
      <c r="D5746" s="5" t="s">
        <v>230</v>
      </c>
      <c r="E5746" s="5">
        <v>9</v>
      </c>
      <c r="F5746" s="5" cm="1">
        <f t="array" ref="F5746">_xlfn.XLOOKUP(SALES!$D5746,TRIM(Table5[PRODUCTS]),Table5[SELLING PRICE])</f>
        <v>2500</v>
      </c>
      <c r="G5746" s="5">
        <f t="shared" si="178"/>
        <v>22500</v>
      </c>
      <c r="H5746" s="6" t="str">
        <f t="shared" si="179"/>
        <v>Feb</v>
      </c>
      <c r="I5746" s="5">
        <f>YEAR(SALES!$A5746)</f>
        <v>2025</v>
      </c>
    </row>
    <row r="5747" spans="1:9" x14ac:dyDescent="0.35">
      <c r="A5747" s="7" t="s">
        <v>1949</v>
      </c>
      <c r="B5747" s="7" t="s">
        <v>1950</v>
      </c>
      <c r="C5747" s="7" t="s">
        <v>18</v>
      </c>
      <c r="D5747" s="7" t="s">
        <v>230</v>
      </c>
      <c r="E5747" s="7">
        <v>4</v>
      </c>
      <c r="F5747" s="7" cm="1">
        <f t="array" ref="F5747">_xlfn.XLOOKUP(SALES!$D5747,TRIM(Table5[PRODUCTS]),Table5[SELLING PRICE])</f>
        <v>2500</v>
      </c>
      <c r="G5747" s="7">
        <f t="shared" si="178"/>
        <v>10000</v>
      </c>
      <c r="H5747" s="6" t="str">
        <f t="shared" si="179"/>
        <v>Mar</v>
      </c>
      <c r="I5747" s="5">
        <f>YEAR(SALES!$A5747)</f>
        <v>2025</v>
      </c>
    </row>
    <row r="5748" spans="1:9" x14ac:dyDescent="0.35">
      <c r="A5748" s="5" t="s">
        <v>1780</v>
      </c>
      <c r="B5748" s="5" t="s">
        <v>1782</v>
      </c>
      <c r="C5748" s="5" t="s">
        <v>18</v>
      </c>
      <c r="D5748" s="5" t="s">
        <v>230</v>
      </c>
      <c r="E5748" s="5">
        <v>1</v>
      </c>
      <c r="F5748" s="5" cm="1">
        <f t="array" ref="F5748">_xlfn.XLOOKUP(SALES!$D5748,TRIM(Table5[PRODUCTS]),Table5[SELLING PRICE])</f>
        <v>2500</v>
      </c>
      <c r="G5748" s="5">
        <f t="shared" si="178"/>
        <v>2500</v>
      </c>
      <c r="H5748" s="6" t="str">
        <f t="shared" si="179"/>
        <v>Apr</v>
      </c>
      <c r="I5748" s="5">
        <f>YEAR(SALES!$A5748)</f>
        <v>2025</v>
      </c>
    </row>
    <row r="5749" spans="1:9" x14ac:dyDescent="0.35">
      <c r="A5749" s="7" t="s">
        <v>1525</v>
      </c>
      <c r="B5749" s="7" t="s">
        <v>1526</v>
      </c>
      <c r="C5749" s="7" t="s">
        <v>18</v>
      </c>
      <c r="D5749" s="7" t="s">
        <v>230</v>
      </c>
      <c r="E5749" s="7">
        <v>9</v>
      </c>
      <c r="F5749" s="7" cm="1">
        <f t="array" ref="F5749">_xlfn.XLOOKUP(SALES!$D5749,TRIM(Table5[PRODUCTS]),Table5[SELLING PRICE])</f>
        <v>2500</v>
      </c>
      <c r="G5749" s="7">
        <f t="shared" si="178"/>
        <v>22500</v>
      </c>
      <c r="H5749" s="6" t="str">
        <f t="shared" si="179"/>
        <v>May</v>
      </c>
      <c r="I5749" s="5">
        <f>YEAR(SALES!$A5749)</f>
        <v>2025</v>
      </c>
    </row>
    <row r="5750" spans="1:9" x14ac:dyDescent="0.35">
      <c r="A5750" s="5" t="s">
        <v>1473</v>
      </c>
      <c r="B5750" s="5" t="s">
        <v>1479</v>
      </c>
      <c r="C5750" s="5" t="s">
        <v>18</v>
      </c>
      <c r="D5750" s="5" t="s">
        <v>230</v>
      </c>
      <c r="E5750" s="5">
        <v>3</v>
      </c>
      <c r="F5750" s="5" cm="1">
        <f t="array" ref="F5750">_xlfn.XLOOKUP(SALES!$D5750,TRIM(Table5[PRODUCTS]),Table5[SELLING PRICE])</f>
        <v>2500</v>
      </c>
      <c r="G5750" s="5">
        <f t="shared" si="178"/>
        <v>7500</v>
      </c>
      <c r="H5750" s="6" t="str">
        <f t="shared" si="179"/>
        <v>May</v>
      </c>
      <c r="I5750" s="5">
        <f>YEAR(SALES!$A5750)</f>
        <v>2025</v>
      </c>
    </row>
    <row r="5751" spans="1:9" x14ac:dyDescent="0.35">
      <c r="A5751" s="7" t="s">
        <v>1451</v>
      </c>
      <c r="B5751" s="7" t="s">
        <v>1453</v>
      </c>
      <c r="C5751" s="7" t="s">
        <v>18</v>
      </c>
      <c r="D5751" s="7" t="s">
        <v>230</v>
      </c>
      <c r="E5751" s="7">
        <v>9</v>
      </c>
      <c r="F5751" s="7" cm="1">
        <f t="array" ref="F5751">_xlfn.XLOOKUP(SALES!$D5751,TRIM(Table5[PRODUCTS]),Table5[SELLING PRICE])</f>
        <v>2500</v>
      </c>
      <c r="G5751" s="7">
        <f t="shared" si="178"/>
        <v>22500</v>
      </c>
      <c r="H5751" s="6" t="str">
        <f t="shared" si="179"/>
        <v>May</v>
      </c>
      <c r="I5751" s="7">
        <f>YEAR(SALES!$A5751)</f>
        <v>2025</v>
      </c>
    </row>
    <row r="5752" spans="1:9" x14ac:dyDescent="0.35">
      <c r="A5752" s="5" t="s">
        <v>1430</v>
      </c>
      <c r="B5752" s="5" t="s">
        <v>1431</v>
      </c>
      <c r="C5752" s="5" t="s">
        <v>18</v>
      </c>
      <c r="D5752" s="5" t="s">
        <v>230</v>
      </c>
      <c r="E5752" s="5">
        <v>10</v>
      </c>
      <c r="F5752" s="5" cm="1">
        <f t="array" ref="F5752">_xlfn.XLOOKUP(SALES!$D5752,TRIM(Table5[PRODUCTS]),Table5[SELLING PRICE])</f>
        <v>2500</v>
      </c>
      <c r="G5752" s="5">
        <f t="shared" si="178"/>
        <v>25000</v>
      </c>
      <c r="H5752" s="6" t="str">
        <f t="shared" si="179"/>
        <v>May</v>
      </c>
      <c r="I5752" s="5">
        <f>YEAR(SALES!$A5752)</f>
        <v>2025</v>
      </c>
    </row>
    <row r="5753" spans="1:9" x14ac:dyDescent="0.35">
      <c r="A5753" s="7" t="s">
        <v>1382</v>
      </c>
      <c r="B5753" s="7" t="s">
        <v>1384</v>
      </c>
      <c r="C5753" s="7" t="s">
        <v>18</v>
      </c>
      <c r="D5753" s="7" t="s">
        <v>230</v>
      </c>
      <c r="E5753" s="7">
        <v>7</v>
      </c>
      <c r="F5753" s="7" cm="1">
        <f t="array" ref="F5753">_xlfn.XLOOKUP(SALES!$D5753,TRIM(Table5[PRODUCTS]),Table5[SELLING PRICE])</f>
        <v>2500</v>
      </c>
      <c r="G5753" s="7">
        <f t="shared" si="178"/>
        <v>17500</v>
      </c>
      <c r="H5753" s="6" t="str">
        <f t="shared" si="179"/>
        <v>Jun</v>
      </c>
      <c r="I5753" s="5">
        <f>YEAR(SALES!$A5753)</f>
        <v>2025</v>
      </c>
    </row>
    <row r="5754" spans="1:9" x14ac:dyDescent="0.35">
      <c r="A5754" s="5" t="s">
        <v>1354</v>
      </c>
      <c r="B5754" s="5" t="s">
        <v>1358</v>
      </c>
      <c r="C5754" s="5" t="s">
        <v>18</v>
      </c>
      <c r="D5754" s="5" t="s">
        <v>230</v>
      </c>
      <c r="E5754" s="5">
        <v>7</v>
      </c>
      <c r="F5754" s="5" cm="1">
        <f t="array" ref="F5754">_xlfn.XLOOKUP(SALES!$D5754,TRIM(Table5[PRODUCTS]),Table5[SELLING PRICE])</f>
        <v>2500</v>
      </c>
      <c r="G5754" s="5">
        <f t="shared" si="178"/>
        <v>17500</v>
      </c>
      <c r="H5754" s="6" t="str">
        <f t="shared" si="179"/>
        <v>Jun</v>
      </c>
      <c r="I5754" s="5">
        <f>YEAR(SALES!$A5754)</f>
        <v>2025</v>
      </c>
    </row>
    <row r="5755" spans="1:9" x14ac:dyDescent="0.35">
      <c r="A5755" s="7" t="s">
        <v>1354</v>
      </c>
      <c r="B5755" s="7" t="s">
        <v>1357</v>
      </c>
      <c r="C5755" s="7" t="s">
        <v>18</v>
      </c>
      <c r="D5755" s="7" t="s">
        <v>230</v>
      </c>
      <c r="E5755" s="7">
        <v>15</v>
      </c>
      <c r="F5755" s="7" cm="1">
        <f t="array" ref="F5755">_xlfn.XLOOKUP(SALES!$D5755,TRIM(Table5[PRODUCTS]),Table5[SELLING PRICE])</f>
        <v>2500</v>
      </c>
      <c r="G5755" s="7">
        <f t="shared" si="178"/>
        <v>37500</v>
      </c>
      <c r="H5755" s="6" t="str">
        <f t="shared" si="179"/>
        <v>Jun</v>
      </c>
      <c r="I5755" s="5">
        <f>YEAR(SALES!$A5755)</f>
        <v>2025</v>
      </c>
    </row>
    <row r="5756" spans="1:9" x14ac:dyDescent="0.35">
      <c r="A5756" s="5" t="s">
        <v>1325</v>
      </c>
      <c r="B5756" s="5" t="s">
        <v>1326</v>
      </c>
      <c r="C5756" s="5" t="s">
        <v>18</v>
      </c>
      <c r="D5756" s="5" t="s">
        <v>230</v>
      </c>
      <c r="E5756" s="5">
        <v>9</v>
      </c>
      <c r="F5756" s="5" cm="1">
        <f t="array" ref="F5756">_xlfn.XLOOKUP(SALES!$D5756,TRIM(Table5[PRODUCTS]),Table5[SELLING PRICE])</f>
        <v>2500</v>
      </c>
      <c r="G5756" s="5">
        <f t="shared" si="178"/>
        <v>22500</v>
      </c>
      <c r="H5756" s="6" t="str">
        <f t="shared" si="179"/>
        <v>Jun</v>
      </c>
      <c r="I5756" s="5">
        <f>YEAR(SALES!$A5756)</f>
        <v>2025</v>
      </c>
    </row>
    <row r="5757" spans="1:9" x14ac:dyDescent="0.35">
      <c r="A5757" s="7" t="s">
        <v>1318</v>
      </c>
      <c r="B5757" s="7" t="s">
        <v>1322</v>
      </c>
      <c r="C5757" s="7" t="s">
        <v>18</v>
      </c>
      <c r="D5757" s="7" t="s">
        <v>230</v>
      </c>
      <c r="E5757" s="7">
        <v>8</v>
      </c>
      <c r="F5757" s="7" cm="1">
        <f t="array" ref="F5757">_xlfn.XLOOKUP(SALES!$D5757,TRIM(Table5[PRODUCTS]),Table5[SELLING PRICE])</f>
        <v>2500</v>
      </c>
      <c r="G5757" s="7">
        <f t="shared" si="178"/>
        <v>20000</v>
      </c>
      <c r="H5757" s="6" t="str">
        <f t="shared" si="179"/>
        <v>Jun</v>
      </c>
      <c r="I5757" s="7">
        <f>YEAR(SALES!$A5757)</f>
        <v>2025</v>
      </c>
    </row>
    <row r="5758" spans="1:9" x14ac:dyDescent="0.35">
      <c r="A5758" s="5" t="s">
        <v>1276</v>
      </c>
      <c r="B5758" s="5" t="s">
        <v>1275</v>
      </c>
      <c r="C5758" s="5" t="s">
        <v>18</v>
      </c>
      <c r="D5758" s="5" t="s">
        <v>230</v>
      </c>
      <c r="E5758" s="5">
        <v>7</v>
      </c>
      <c r="F5758" s="5" cm="1">
        <f t="array" ref="F5758">_xlfn.XLOOKUP(SALES!$D5758,TRIM(Table5[PRODUCTS]),Table5[SELLING PRICE])</f>
        <v>2500</v>
      </c>
      <c r="G5758" s="5">
        <f t="shared" si="178"/>
        <v>17500</v>
      </c>
      <c r="H5758" s="6" t="str">
        <f t="shared" si="179"/>
        <v>Jun</v>
      </c>
      <c r="I5758" s="5">
        <f>YEAR(SALES!$A5758)</f>
        <v>2025</v>
      </c>
    </row>
    <row r="5759" spans="1:9" x14ac:dyDescent="0.35">
      <c r="A5759" s="7" t="s">
        <v>1254</v>
      </c>
      <c r="B5759" s="7" t="s">
        <v>1255</v>
      </c>
      <c r="C5759" s="7" t="s">
        <v>18</v>
      </c>
      <c r="D5759" s="7" t="s">
        <v>230</v>
      </c>
      <c r="E5759" s="7">
        <v>10</v>
      </c>
      <c r="F5759" s="7" cm="1">
        <f t="array" ref="F5759">_xlfn.XLOOKUP(SALES!$D5759,TRIM(Table5[PRODUCTS]),Table5[SELLING PRICE])</f>
        <v>2500</v>
      </c>
      <c r="G5759" s="7">
        <f t="shared" si="178"/>
        <v>25000</v>
      </c>
      <c r="H5759" s="6" t="str">
        <f t="shared" si="179"/>
        <v>Jun</v>
      </c>
      <c r="I5759" s="5">
        <f>YEAR(SALES!$A5759)</f>
        <v>2025</v>
      </c>
    </row>
    <row r="5760" spans="1:9" x14ac:dyDescent="0.35">
      <c r="A5760" s="5" t="s">
        <v>1073</v>
      </c>
      <c r="B5760" s="5" t="s">
        <v>1077</v>
      </c>
      <c r="C5760" s="5" t="s">
        <v>18</v>
      </c>
      <c r="D5760" s="5" t="s">
        <v>230</v>
      </c>
      <c r="E5760" s="5">
        <v>15</v>
      </c>
      <c r="F5760" s="5" cm="1">
        <f t="array" ref="F5760">_xlfn.XLOOKUP(SALES!$D5760,TRIM(Table5[PRODUCTS]),Table5[SELLING PRICE])</f>
        <v>2500</v>
      </c>
      <c r="G5760" s="5">
        <f t="shared" si="178"/>
        <v>37500</v>
      </c>
      <c r="H5760" s="6" t="str">
        <f t="shared" si="179"/>
        <v>Jul</v>
      </c>
      <c r="I5760" s="5">
        <f>YEAR(SALES!$A5760)</f>
        <v>2025</v>
      </c>
    </row>
    <row r="5761" spans="1:9" x14ac:dyDescent="0.35">
      <c r="A5761" s="7" t="s">
        <v>1057</v>
      </c>
      <c r="B5761" s="7" t="s">
        <v>1059</v>
      </c>
      <c r="C5761" s="7" t="s">
        <v>18</v>
      </c>
      <c r="D5761" s="7" t="s">
        <v>230</v>
      </c>
      <c r="E5761" s="7">
        <v>7</v>
      </c>
      <c r="F5761" s="7" cm="1">
        <f t="array" ref="F5761">_xlfn.XLOOKUP(SALES!$D5761,TRIM(Table5[PRODUCTS]),Table5[SELLING PRICE])</f>
        <v>2500</v>
      </c>
      <c r="G5761" s="7">
        <f t="shared" si="178"/>
        <v>17500</v>
      </c>
      <c r="H5761" s="6" t="str">
        <f t="shared" si="179"/>
        <v>Jul</v>
      </c>
      <c r="I5761" s="5">
        <f>YEAR(SALES!$A5761)</f>
        <v>2025</v>
      </c>
    </row>
    <row r="5762" spans="1:9" x14ac:dyDescent="0.35">
      <c r="A5762" s="5" t="s">
        <v>999</v>
      </c>
      <c r="B5762" s="5" t="s">
        <v>1003</v>
      </c>
      <c r="C5762" s="5" t="s">
        <v>18</v>
      </c>
      <c r="D5762" s="5" t="s">
        <v>230</v>
      </c>
      <c r="E5762" s="5">
        <v>9</v>
      </c>
      <c r="F5762" s="5" cm="1">
        <f t="array" ref="F5762">_xlfn.XLOOKUP(SALES!$D5762,TRIM(Table5[PRODUCTS]),Table5[SELLING PRICE])</f>
        <v>2500</v>
      </c>
      <c r="G5762" s="5">
        <f t="shared" ref="G5762:G5825" si="180">PRODUCT(E5762:F5762)</f>
        <v>22500</v>
      </c>
      <c r="H5762" s="6" t="str">
        <f t="shared" ref="H5762:H5825" si="181">TEXT(A5762, "mmm")</f>
        <v>Aug</v>
      </c>
      <c r="I5762" s="5">
        <f>YEAR(SALES!$A5762)</f>
        <v>2025</v>
      </c>
    </row>
    <row r="5763" spans="1:9" x14ac:dyDescent="0.35">
      <c r="A5763" s="7" t="s">
        <v>942</v>
      </c>
      <c r="B5763" s="7" t="s">
        <v>949</v>
      </c>
      <c r="C5763" s="7" t="s">
        <v>18</v>
      </c>
      <c r="D5763" s="7" t="s">
        <v>230</v>
      </c>
      <c r="E5763" s="7">
        <v>14</v>
      </c>
      <c r="F5763" s="7" cm="1">
        <f t="array" ref="F5763">_xlfn.XLOOKUP(SALES!$D5763,TRIM(Table5[PRODUCTS]),Table5[SELLING PRICE])</f>
        <v>2500</v>
      </c>
      <c r="G5763" s="7">
        <f t="shared" si="180"/>
        <v>35000</v>
      </c>
      <c r="H5763" s="6" t="str">
        <f t="shared" si="181"/>
        <v>Aug</v>
      </c>
      <c r="I5763" s="7">
        <f>YEAR(SALES!$A5763)</f>
        <v>2025</v>
      </c>
    </row>
    <row r="5764" spans="1:9" x14ac:dyDescent="0.35">
      <c r="A5764" s="5" t="s">
        <v>937</v>
      </c>
      <c r="B5764" s="5" t="s">
        <v>936</v>
      </c>
      <c r="C5764" s="5" t="s">
        <v>18</v>
      </c>
      <c r="D5764" s="5" t="s">
        <v>230</v>
      </c>
      <c r="E5764" s="5">
        <v>10</v>
      </c>
      <c r="F5764" s="5" cm="1">
        <f t="array" ref="F5764">_xlfn.XLOOKUP(SALES!$D5764,TRIM(Table5[PRODUCTS]),Table5[SELLING PRICE])</f>
        <v>2500</v>
      </c>
      <c r="G5764" s="5">
        <f t="shared" si="180"/>
        <v>25000</v>
      </c>
      <c r="H5764" s="6" t="str">
        <f t="shared" si="181"/>
        <v>Aug</v>
      </c>
      <c r="I5764" s="5">
        <f>YEAR(SALES!$A5764)</f>
        <v>2025</v>
      </c>
    </row>
    <row r="5765" spans="1:9" x14ac:dyDescent="0.35">
      <c r="A5765" s="7" t="s">
        <v>696</v>
      </c>
      <c r="B5765" s="7" t="s">
        <v>699</v>
      </c>
      <c r="C5765" s="7" t="s">
        <v>18</v>
      </c>
      <c r="D5765" s="7" t="s">
        <v>230</v>
      </c>
      <c r="E5765" s="7">
        <v>7</v>
      </c>
      <c r="F5765" s="7" cm="1">
        <f t="array" ref="F5765">_xlfn.XLOOKUP(SALES!$D5765,TRIM(Table5[PRODUCTS]),Table5[SELLING PRICE])</f>
        <v>2500</v>
      </c>
      <c r="G5765" s="7">
        <f t="shared" si="180"/>
        <v>17500</v>
      </c>
      <c r="H5765" s="6" t="str">
        <f t="shared" si="181"/>
        <v>Sept</v>
      </c>
      <c r="I5765" s="5">
        <f>YEAR(SALES!$A5765)</f>
        <v>2025</v>
      </c>
    </row>
    <row r="5766" spans="1:9" x14ac:dyDescent="0.35">
      <c r="A5766" s="5" t="s">
        <v>684</v>
      </c>
      <c r="B5766" s="5" t="s">
        <v>685</v>
      </c>
      <c r="C5766" s="5" t="s">
        <v>18</v>
      </c>
      <c r="D5766" s="5" t="s">
        <v>230</v>
      </c>
      <c r="E5766" s="5">
        <v>3</v>
      </c>
      <c r="F5766" s="5" cm="1">
        <f t="array" ref="F5766">_xlfn.XLOOKUP(SALES!$D5766,TRIM(Table5[PRODUCTS]),Table5[SELLING PRICE])</f>
        <v>2500</v>
      </c>
      <c r="G5766" s="5">
        <f t="shared" si="180"/>
        <v>7500</v>
      </c>
      <c r="H5766" s="6" t="str">
        <f t="shared" si="181"/>
        <v>Sept</v>
      </c>
      <c r="I5766" s="5">
        <f>YEAR(SALES!$A5766)</f>
        <v>2025</v>
      </c>
    </row>
    <row r="5767" spans="1:9" x14ac:dyDescent="0.35">
      <c r="A5767" s="7" t="s">
        <v>537</v>
      </c>
      <c r="B5767" s="7" t="s">
        <v>545</v>
      </c>
      <c r="C5767" s="7" t="s">
        <v>18</v>
      </c>
      <c r="D5767" s="7" t="s">
        <v>230</v>
      </c>
      <c r="E5767" s="7">
        <v>4</v>
      </c>
      <c r="F5767" s="7" cm="1">
        <f t="array" ref="F5767">_xlfn.XLOOKUP(SALES!$D5767,TRIM(Table5[PRODUCTS]),Table5[SELLING PRICE])</f>
        <v>2500</v>
      </c>
      <c r="G5767" s="7">
        <f t="shared" si="180"/>
        <v>10000</v>
      </c>
      <c r="H5767" s="6" t="str">
        <f t="shared" si="181"/>
        <v>Oct</v>
      </c>
      <c r="I5767" s="5">
        <f>YEAR(SALES!$A5767)</f>
        <v>2025</v>
      </c>
    </row>
    <row r="5768" spans="1:9" x14ac:dyDescent="0.35">
      <c r="A5768" s="5" t="s">
        <v>449</v>
      </c>
      <c r="B5768" s="5" t="s">
        <v>451</v>
      </c>
      <c r="C5768" s="5" t="s">
        <v>18</v>
      </c>
      <c r="D5768" s="5" t="s">
        <v>230</v>
      </c>
      <c r="E5768" s="5">
        <v>6</v>
      </c>
      <c r="F5768" s="5" cm="1">
        <f t="array" ref="F5768">_xlfn.XLOOKUP(SALES!$D5768,TRIM(Table5[PRODUCTS]),Table5[SELLING PRICE])</f>
        <v>2500</v>
      </c>
      <c r="G5768" s="5">
        <f t="shared" si="180"/>
        <v>15000</v>
      </c>
      <c r="H5768" s="6" t="str">
        <f t="shared" si="181"/>
        <v>Nov</v>
      </c>
      <c r="I5768" s="5">
        <f>YEAR(SALES!$A5768)</f>
        <v>2025</v>
      </c>
    </row>
    <row r="5769" spans="1:9" x14ac:dyDescent="0.35">
      <c r="A5769" s="7" t="s">
        <v>406</v>
      </c>
      <c r="B5769" s="7" t="s">
        <v>410</v>
      </c>
      <c r="C5769" s="7" t="s">
        <v>18</v>
      </c>
      <c r="D5769" s="7" t="s">
        <v>230</v>
      </c>
      <c r="E5769" s="7">
        <v>7</v>
      </c>
      <c r="F5769" s="7" cm="1">
        <f t="array" ref="F5769">_xlfn.XLOOKUP(SALES!$D5769,TRIM(Table5[PRODUCTS]),Table5[SELLING PRICE])</f>
        <v>2500</v>
      </c>
      <c r="G5769" s="7">
        <f t="shared" si="180"/>
        <v>17500</v>
      </c>
      <c r="H5769" s="6" t="str">
        <f t="shared" si="181"/>
        <v>Nov</v>
      </c>
      <c r="I5769" s="7">
        <f>YEAR(SALES!$A5769)</f>
        <v>2025</v>
      </c>
    </row>
    <row r="5770" spans="1:9" x14ac:dyDescent="0.35">
      <c r="A5770" s="5" t="s">
        <v>250</v>
      </c>
      <c r="B5770" s="5" t="s">
        <v>253</v>
      </c>
      <c r="C5770" s="5" t="s">
        <v>18</v>
      </c>
      <c r="D5770" s="5" t="s">
        <v>230</v>
      </c>
      <c r="E5770" s="5">
        <v>2</v>
      </c>
      <c r="F5770" s="5" cm="1">
        <f t="array" ref="F5770">_xlfn.XLOOKUP(SALES!$D5770,TRIM(Table5[PRODUCTS]),Table5[SELLING PRICE])</f>
        <v>2500</v>
      </c>
      <c r="G5770" s="5">
        <f t="shared" si="180"/>
        <v>5000</v>
      </c>
      <c r="H5770" s="6" t="str">
        <f t="shared" si="181"/>
        <v>Dec</v>
      </c>
      <c r="I5770" s="5">
        <f>YEAR(SALES!$A5770)</f>
        <v>2025</v>
      </c>
    </row>
    <row r="5771" spans="1:9" x14ac:dyDescent="0.35">
      <c r="A5771" s="7" t="s">
        <v>241</v>
      </c>
      <c r="B5771" s="7" t="s">
        <v>240</v>
      </c>
      <c r="C5771" s="7" t="s">
        <v>18</v>
      </c>
      <c r="D5771" s="7" t="s">
        <v>230</v>
      </c>
      <c r="E5771" s="7">
        <v>9</v>
      </c>
      <c r="F5771" s="7" cm="1">
        <f t="array" ref="F5771">_xlfn.XLOOKUP(SALES!$D5771,TRIM(Table5[PRODUCTS]),Table5[SELLING PRICE])</f>
        <v>2500</v>
      </c>
      <c r="G5771" s="7">
        <f t="shared" si="180"/>
        <v>22500</v>
      </c>
      <c r="H5771" s="6" t="str">
        <f t="shared" si="181"/>
        <v>Dec</v>
      </c>
      <c r="I5771" s="5">
        <f>YEAR(SALES!$A5771)</f>
        <v>2025</v>
      </c>
    </row>
    <row r="5772" spans="1:9" x14ac:dyDescent="0.35">
      <c r="A5772" s="5" t="s">
        <v>225</v>
      </c>
      <c r="B5772" s="5" t="s">
        <v>231</v>
      </c>
      <c r="C5772" s="5" t="s">
        <v>18</v>
      </c>
      <c r="D5772" s="5" t="s">
        <v>230</v>
      </c>
      <c r="E5772" s="5">
        <v>10</v>
      </c>
      <c r="F5772" s="5" cm="1">
        <f t="array" ref="F5772">_xlfn.XLOOKUP(SALES!$D5772,TRIM(Table5[PRODUCTS]),Table5[SELLING PRICE])</f>
        <v>2500</v>
      </c>
      <c r="G5772" s="5">
        <f t="shared" si="180"/>
        <v>25000</v>
      </c>
      <c r="H5772" s="6" t="str">
        <f t="shared" si="181"/>
        <v>Dec</v>
      </c>
      <c r="I5772" s="5">
        <f>YEAR(SALES!$A5772)</f>
        <v>2025</v>
      </c>
    </row>
    <row r="5773" spans="1:9" x14ac:dyDescent="0.35">
      <c r="A5773" s="7" t="s">
        <v>7144</v>
      </c>
      <c r="B5773" s="7" t="s">
        <v>7152</v>
      </c>
      <c r="C5773" s="7" t="s">
        <v>30</v>
      </c>
      <c r="D5773" s="7" t="s">
        <v>116</v>
      </c>
      <c r="E5773" s="7">
        <v>11</v>
      </c>
      <c r="F5773" s="7" cm="1">
        <f t="array" ref="F5773">_xlfn.XLOOKUP(SALES!$D5773,TRIM(Table5[PRODUCTS]),Table5[SELLING PRICE])</f>
        <v>4000</v>
      </c>
      <c r="G5773" s="7">
        <f t="shared" si="180"/>
        <v>44000</v>
      </c>
      <c r="H5773" s="6" t="str">
        <f t="shared" si="181"/>
        <v>Jan</v>
      </c>
      <c r="I5773" s="5">
        <f>YEAR(SALES!$A5773)</f>
        <v>2023</v>
      </c>
    </row>
    <row r="5774" spans="1:9" x14ac:dyDescent="0.35">
      <c r="A5774" s="5" t="s">
        <v>7015</v>
      </c>
      <c r="B5774" s="5" t="s">
        <v>7017</v>
      </c>
      <c r="C5774" s="5" t="s">
        <v>30</v>
      </c>
      <c r="D5774" s="5" t="s">
        <v>116</v>
      </c>
      <c r="E5774" s="5">
        <v>12</v>
      </c>
      <c r="F5774" s="5" cm="1">
        <f t="array" ref="F5774">_xlfn.XLOOKUP(SALES!$D5774,TRIM(Table5[PRODUCTS]),Table5[SELLING PRICE])</f>
        <v>4000</v>
      </c>
      <c r="G5774" s="5">
        <f t="shared" si="180"/>
        <v>48000</v>
      </c>
      <c r="H5774" s="6" t="str">
        <f t="shared" si="181"/>
        <v>Jan</v>
      </c>
      <c r="I5774" s="5">
        <f>YEAR(SALES!$A5774)</f>
        <v>2023</v>
      </c>
    </row>
    <row r="5775" spans="1:9" x14ac:dyDescent="0.35">
      <c r="A5775" s="7" t="s">
        <v>6902</v>
      </c>
      <c r="B5775" s="7" t="s">
        <v>6904</v>
      </c>
      <c r="C5775" s="7" t="s">
        <v>30</v>
      </c>
      <c r="D5775" s="7" t="s">
        <v>116</v>
      </c>
      <c r="E5775" s="7">
        <v>6</v>
      </c>
      <c r="F5775" s="7" cm="1">
        <f t="array" ref="F5775">_xlfn.XLOOKUP(SALES!$D5775,TRIM(Table5[PRODUCTS]),Table5[SELLING PRICE])</f>
        <v>4000</v>
      </c>
      <c r="G5775" s="7">
        <f t="shared" si="180"/>
        <v>24000</v>
      </c>
      <c r="H5775" s="6" t="str">
        <f t="shared" si="181"/>
        <v>Feb</v>
      </c>
      <c r="I5775" s="7">
        <f>YEAR(SALES!$A5775)</f>
        <v>2023</v>
      </c>
    </row>
    <row r="5776" spans="1:9" x14ac:dyDescent="0.35">
      <c r="A5776" s="5" t="s">
        <v>6396</v>
      </c>
      <c r="B5776" s="5" t="s">
        <v>6398</v>
      </c>
      <c r="C5776" s="5" t="s">
        <v>30</v>
      </c>
      <c r="D5776" s="5" t="s">
        <v>116</v>
      </c>
      <c r="E5776" s="5">
        <v>12</v>
      </c>
      <c r="F5776" s="5" cm="1">
        <f t="array" ref="F5776">_xlfn.XLOOKUP(SALES!$D5776,TRIM(Table5[PRODUCTS]),Table5[SELLING PRICE])</f>
        <v>4000</v>
      </c>
      <c r="G5776" s="5">
        <f t="shared" si="180"/>
        <v>48000</v>
      </c>
      <c r="H5776" s="6" t="str">
        <f t="shared" si="181"/>
        <v>Apr</v>
      </c>
      <c r="I5776" s="5">
        <f>YEAR(SALES!$A5776)</f>
        <v>2023</v>
      </c>
    </row>
    <row r="5777" spans="1:9" x14ac:dyDescent="0.35">
      <c r="A5777" s="7" t="s">
        <v>6201</v>
      </c>
      <c r="B5777" s="7" t="s">
        <v>6203</v>
      </c>
      <c r="C5777" s="7" t="s">
        <v>30</v>
      </c>
      <c r="D5777" s="7" t="s">
        <v>116</v>
      </c>
      <c r="E5777" s="7">
        <v>9</v>
      </c>
      <c r="F5777" s="7" cm="1">
        <f t="array" ref="F5777">_xlfn.XLOOKUP(SALES!$D5777,TRIM(Table5[PRODUCTS]),Table5[SELLING PRICE])</f>
        <v>4000</v>
      </c>
      <c r="G5777" s="7">
        <f t="shared" si="180"/>
        <v>36000</v>
      </c>
      <c r="H5777" s="6" t="str">
        <f t="shared" si="181"/>
        <v>May</v>
      </c>
      <c r="I5777" s="5">
        <f>YEAR(SALES!$A5777)</f>
        <v>2023</v>
      </c>
    </row>
    <row r="5778" spans="1:9" x14ac:dyDescent="0.35">
      <c r="A5778" s="5" t="s">
        <v>5887</v>
      </c>
      <c r="B5778" s="5" t="s">
        <v>5890</v>
      </c>
      <c r="C5778" s="5" t="s">
        <v>30</v>
      </c>
      <c r="D5778" s="5" t="s">
        <v>116</v>
      </c>
      <c r="E5778" s="5">
        <v>15</v>
      </c>
      <c r="F5778" s="5" cm="1">
        <f t="array" ref="F5778">_xlfn.XLOOKUP(SALES!$D5778,TRIM(Table5[PRODUCTS]),Table5[SELLING PRICE])</f>
        <v>4000</v>
      </c>
      <c r="G5778" s="5">
        <f t="shared" si="180"/>
        <v>60000</v>
      </c>
      <c r="H5778" s="6" t="str">
        <f t="shared" si="181"/>
        <v>Jul</v>
      </c>
      <c r="I5778" s="5">
        <f>YEAR(SALES!$A5778)</f>
        <v>2023</v>
      </c>
    </row>
    <row r="5779" spans="1:9" x14ac:dyDescent="0.35">
      <c r="A5779" s="7" t="s">
        <v>5830</v>
      </c>
      <c r="B5779" s="7" t="s">
        <v>5829</v>
      </c>
      <c r="C5779" s="7" t="s">
        <v>30</v>
      </c>
      <c r="D5779" s="7" t="s">
        <v>116</v>
      </c>
      <c r="E5779" s="7">
        <v>10</v>
      </c>
      <c r="F5779" s="7" cm="1">
        <f t="array" ref="F5779">_xlfn.XLOOKUP(SALES!$D5779,TRIM(Table5[PRODUCTS]),Table5[SELLING PRICE])</f>
        <v>4000</v>
      </c>
      <c r="G5779" s="7">
        <f t="shared" si="180"/>
        <v>40000</v>
      </c>
      <c r="H5779" s="6" t="str">
        <f t="shared" si="181"/>
        <v>Jul</v>
      </c>
      <c r="I5779" s="5">
        <f>YEAR(SALES!$A5779)</f>
        <v>2023</v>
      </c>
    </row>
    <row r="5780" spans="1:9" x14ac:dyDescent="0.35">
      <c r="A5780" s="5" t="s">
        <v>5758</v>
      </c>
      <c r="B5780" s="5" t="s">
        <v>5759</v>
      </c>
      <c r="C5780" s="5" t="s">
        <v>30</v>
      </c>
      <c r="D5780" s="5" t="s">
        <v>116</v>
      </c>
      <c r="E5780" s="5">
        <v>9</v>
      </c>
      <c r="F5780" s="5" cm="1">
        <f t="array" ref="F5780">_xlfn.XLOOKUP(SALES!$D5780,TRIM(Table5[PRODUCTS]),Table5[SELLING PRICE])</f>
        <v>4000</v>
      </c>
      <c r="G5780" s="5">
        <f t="shared" si="180"/>
        <v>36000</v>
      </c>
      <c r="H5780" s="6" t="str">
        <f t="shared" si="181"/>
        <v>Jul</v>
      </c>
      <c r="I5780" s="5">
        <f>YEAR(SALES!$A5780)</f>
        <v>2023</v>
      </c>
    </row>
    <row r="5781" spans="1:9" x14ac:dyDescent="0.35">
      <c r="A5781" s="7" t="s">
        <v>5722</v>
      </c>
      <c r="B5781" s="7" t="s">
        <v>5723</v>
      </c>
      <c r="C5781" s="7" t="s">
        <v>30</v>
      </c>
      <c r="D5781" s="7" t="s">
        <v>116</v>
      </c>
      <c r="E5781" s="7">
        <v>7</v>
      </c>
      <c r="F5781" s="7" cm="1">
        <f t="array" ref="F5781">_xlfn.XLOOKUP(SALES!$D5781,TRIM(Table5[PRODUCTS]),Table5[SELLING PRICE])</f>
        <v>4000</v>
      </c>
      <c r="G5781" s="7">
        <f t="shared" si="180"/>
        <v>28000</v>
      </c>
      <c r="H5781" s="6" t="str">
        <f t="shared" si="181"/>
        <v>Jul</v>
      </c>
      <c r="I5781" s="7">
        <f>YEAR(SALES!$A5781)</f>
        <v>2023</v>
      </c>
    </row>
    <row r="5782" spans="1:9" x14ac:dyDescent="0.35">
      <c r="A5782" s="5" t="s">
        <v>5656</v>
      </c>
      <c r="B5782" s="5" t="s">
        <v>5659</v>
      </c>
      <c r="C5782" s="5" t="s">
        <v>30</v>
      </c>
      <c r="D5782" s="5" t="s">
        <v>116</v>
      </c>
      <c r="E5782" s="5">
        <v>5</v>
      </c>
      <c r="F5782" s="5" cm="1">
        <f t="array" ref="F5782">_xlfn.XLOOKUP(SALES!$D5782,TRIM(Table5[PRODUCTS]),Table5[SELLING PRICE])</f>
        <v>4000</v>
      </c>
      <c r="G5782" s="5">
        <f t="shared" si="180"/>
        <v>20000</v>
      </c>
      <c r="H5782" s="6" t="str">
        <f t="shared" si="181"/>
        <v>Aug</v>
      </c>
      <c r="I5782" s="5">
        <f>YEAR(SALES!$A5782)</f>
        <v>2023</v>
      </c>
    </row>
    <row r="5783" spans="1:9" x14ac:dyDescent="0.35">
      <c r="A5783" s="7" t="s">
        <v>5638</v>
      </c>
      <c r="B5783" s="7" t="s">
        <v>5645</v>
      </c>
      <c r="C5783" s="7" t="s">
        <v>30</v>
      </c>
      <c r="D5783" s="7" t="s">
        <v>116</v>
      </c>
      <c r="E5783" s="7">
        <v>15</v>
      </c>
      <c r="F5783" s="7" cm="1">
        <f t="array" ref="F5783">_xlfn.XLOOKUP(SALES!$D5783,TRIM(Table5[PRODUCTS]),Table5[SELLING PRICE])</f>
        <v>4000</v>
      </c>
      <c r="G5783" s="7">
        <f t="shared" si="180"/>
        <v>60000</v>
      </c>
      <c r="H5783" s="6" t="str">
        <f t="shared" si="181"/>
        <v>Aug</v>
      </c>
      <c r="I5783" s="5">
        <f>YEAR(SALES!$A5783)</f>
        <v>2023</v>
      </c>
    </row>
    <row r="5784" spans="1:9" x14ac:dyDescent="0.35">
      <c r="A5784" s="5" t="s">
        <v>5528</v>
      </c>
      <c r="B5784" s="5" t="s">
        <v>5529</v>
      </c>
      <c r="C5784" s="5" t="s">
        <v>30</v>
      </c>
      <c r="D5784" s="5" t="s">
        <v>116</v>
      </c>
      <c r="E5784" s="5">
        <v>14</v>
      </c>
      <c r="F5784" s="5" cm="1">
        <f t="array" ref="F5784">_xlfn.XLOOKUP(SALES!$D5784,TRIM(Table5[PRODUCTS]),Table5[SELLING PRICE])</f>
        <v>4000</v>
      </c>
      <c r="G5784" s="5">
        <f t="shared" si="180"/>
        <v>56000</v>
      </c>
      <c r="H5784" s="6" t="str">
        <f t="shared" si="181"/>
        <v>Aug</v>
      </c>
      <c r="I5784" s="5">
        <f>YEAR(SALES!$A5784)</f>
        <v>2023</v>
      </c>
    </row>
    <row r="5785" spans="1:9" x14ac:dyDescent="0.35">
      <c r="A5785" s="7" t="s">
        <v>5464</v>
      </c>
      <c r="B5785" s="7" t="s">
        <v>5463</v>
      </c>
      <c r="C5785" s="7" t="s">
        <v>30</v>
      </c>
      <c r="D5785" s="7" t="s">
        <v>116</v>
      </c>
      <c r="E5785" s="7">
        <v>9</v>
      </c>
      <c r="F5785" s="7" cm="1">
        <f t="array" ref="F5785">_xlfn.XLOOKUP(SALES!$D5785,TRIM(Table5[PRODUCTS]),Table5[SELLING PRICE])</f>
        <v>4000</v>
      </c>
      <c r="G5785" s="7">
        <f t="shared" si="180"/>
        <v>36000</v>
      </c>
      <c r="H5785" s="6" t="str">
        <f t="shared" si="181"/>
        <v>Sept</v>
      </c>
      <c r="I5785" s="5">
        <f>YEAR(SALES!$A5785)</f>
        <v>2023</v>
      </c>
    </row>
    <row r="5786" spans="1:9" x14ac:dyDescent="0.35">
      <c r="A5786" s="5" t="s">
        <v>5345</v>
      </c>
      <c r="B5786" s="5" t="s">
        <v>5348</v>
      </c>
      <c r="C5786" s="5" t="s">
        <v>30</v>
      </c>
      <c r="D5786" s="5" t="s">
        <v>116</v>
      </c>
      <c r="E5786" s="5">
        <v>8</v>
      </c>
      <c r="F5786" s="5" cm="1">
        <f t="array" ref="F5786">_xlfn.XLOOKUP(SALES!$D5786,TRIM(Table5[PRODUCTS]),Table5[SELLING PRICE])</f>
        <v>4000</v>
      </c>
      <c r="G5786" s="5">
        <f t="shared" si="180"/>
        <v>32000</v>
      </c>
      <c r="H5786" s="6" t="str">
        <f t="shared" si="181"/>
        <v>Sept</v>
      </c>
      <c r="I5786" s="5">
        <f>YEAR(SALES!$A5786)</f>
        <v>2023</v>
      </c>
    </row>
    <row r="5787" spans="1:9" x14ac:dyDescent="0.35">
      <c r="A5787" s="7" t="s">
        <v>4985</v>
      </c>
      <c r="B5787" s="7" t="s">
        <v>4987</v>
      </c>
      <c r="C5787" s="7" t="s">
        <v>30</v>
      </c>
      <c r="D5787" s="7" t="s">
        <v>116</v>
      </c>
      <c r="E5787" s="7">
        <v>3</v>
      </c>
      <c r="F5787" s="7" cm="1">
        <f t="array" ref="F5787">_xlfn.XLOOKUP(SALES!$D5787,TRIM(Table5[PRODUCTS]),Table5[SELLING PRICE])</f>
        <v>4000</v>
      </c>
      <c r="G5787" s="7">
        <f t="shared" si="180"/>
        <v>12000</v>
      </c>
      <c r="H5787" s="6" t="str">
        <f t="shared" si="181"/>
        <v>Nov</v>
      </c>
      <c r="I5787" s="7">
        <f>YEAR(SALES!$A5787)</f>
        <v>2023</v>
      </c>
    </row>
    <row r="5788" spans="1:9" x14ac:dyDescent="0.35">
      <c r="A5788" s="5" t="s">
        <v>4881</v>
      </c>
      <c r="B5788" s="5" t="s">
        <v>4886</v>
      </c>
      <c r="C5788" s="5" t="s">
        <v>30</v>
      </c>
      <c r="D5788" s="5" t="s">
        <v>116</v>
      </c>
      <c r="E5788" s="5">
        <v>9</v>
      </c>
      <c r="F5788" s="5" cm="1">
        <f t="array" ref="F5788">_xlfn.XLOOKUP(SALES!$D5788,TRIM(Table5[PRODUCTS]),Table5[SELLING PRICE])</f>
        <v>4000</v>
      </c>
      <c r="G5788" s="5">
        <f t="shared" si="180"/>
        <v>36000</v>
      </c>
      <c r="H5788" s="6" t="str">
        <f t="shared" si="181"/>
        <v>Dec</v>
      </c>
      <c r="I5788" s="5">
        <f>YEAR(SALES!$A5788)</f>
        <v>2023</v>
      </c>
    </row>
    <row r="5789" spans="1:9" x14ac:dyDescent="0.35">
      <c r="A5789" s="7" t="s">
        <v>4881</v>
      </c>
      <c r="B5789" s="7" t="s">
        <v>4884</v>
      </c>
      <c r="C5789" s="7" t="s">
        <v>30</v>
      </c>
      <c r="D5789" s="7" t="s">
        <v>116</v>
      </c>
      <c r="E5789" s="7">
        <v>14</v>
      </c>
      <c r="F5789" s="7" cm="1">
        <f t="array" ref="F5789">_xlfn.XLOOKUP(SALES!$D5789,TRIM(Table5[PRODUCTS]),Table5[SELLING PRICE])</f>
        <v>4000</v>
      </c>
      <c r="G5789" s="7">
        <f t="shared" si="180"/>
        <v>56000</v>
      </c>
      <c r="H5789" s="6" t="str">
        <f t="shared" si="181"/>
        <v>Dec</v>
      </c>
      <c r="I5789" s="5">
        <f>YEAR(SALES!$A5789)</f>
        <v>2023</v>
      </c>
    </row>
    <row r="5790" spans="1:9" x14ac:dyDescent="0.35">
      <c r="A5790" s="5" t="s">
        <v>4789</v>
      </c>
      <c r="B5790" s="5" t="s">
        <v>4791</v>
      </c>
      <c r="C5790" s="5" t="s">
        <v>30</v>
      </c>
      <c r="D5790" s="5" t="s">
        <v>116</v>
      </c>
      <c r="E5790" s="5">
        <v>15</v>
      </c>
      <c r="F5790" s="5" cm="1">
        <f t="array" ref="F5790">_xlfn.XLOOKUP(SALES!$D5790,TRIM(Table5[PRODUCTS]),Table5[SELLING PRICE])</f>
        <v>4000</v>
      </c>
      <c r="G5790" s="5">
        <f t="shared" si="180"/>
        <v>60000</v>
      </c>
      <c r="H5790" s="6" t="str">
        <f t="shared" si="181"/>
        <v>Dec</v>
      </c>
      <c r="I5790" s="5">
        <f>YEAR(SALES!$A5790)</f>
        <v>2023</v>
      </c>
    </row>
    <row r="5791" spans="1:9" x14ac:dyDescent="0.35">
      <c r="A5791" s="7" t="s">
        <v>4727</v>
      </c>
      <c r="B5791" s="7" t="s">
        <v>4729</v>
      </c>
      <c r="C5791" s="7" t="s">
        <v>30</v>
      </c>
      <c r="D5791" s="7" t="s">
        <v>116</v>
      </c>
      <c r="E5791" s="7">
        <v>2</v>
      </c>
      <c r="F5791" s="7" cm="1">
        <f t="array" ref="F5791">_xlfn.XLOOKUP(SALES!$D5791,TRIM(Table5[PRODUCTS]),Table5[SELLING PRICE])</f>
        <v>4000</v>
      </c>
      <c r="G5791" s="7">
        <f t="shared" si="180"/>
        <v>8000</v>
      </c>
      <c r="H5791" s="6" t="str">
        <f t="shared" si="181"/>
        <v>Jan</v>
      </c>
      <c r="I5791" s="5">
        <f>YEAR(SALES!$A5791)</f>
        <v>2024</v>
      </c>
    </row>
    <row r="5792" spans="1:9" x14ac:dyDescent="0.35">
      <c r="A5792" s="5" t="s">
        <v>4617</v>
      </c>
      <c r="B5792" s="5" t="s">
        <v>4620</v>
      </c>
      <c r="C5792" s="5" t="s">
        <v>30</v>
      </c>
      <c r="D5792" s="5" t="s">
        <v>116</v>
      </c>
      <c r="E5792" s="5">
        <v>14</v>
      </c>
      <c r="F5792" s="5" cm="1">
        <f t="array" ref="F5792">_xlfn.XLOOKUP(SALES!$D5792,TRIM(Table5[PRODUCTS]),Table5[SELLING PRICE])</f>
        <v>4000</v>
      </c>
      <c r="G5792" s="5">
        <f t="shared" si="180"/>
        <v>56000</v>
      </c>
      <c r="H5792" s="6" t="str">
        <f t="shared" si="181"/>
        <v>Jan</v>
      </c>
      <c r="I5792" s="5">
        <f>YEAR(SALES!$A5792)</f>
        <v>2024</v>
      </c>
    </row>
    <row r="5793" spans="1:9" x14ac:dyDescent="0.35">
      <c r="A5793" s="7" t="s">
        <v>4595</v>
      </c>
      <c r="B5793" s="7" t="s">
        <v>4596</v>
      </c>
      <c r="C5793" s="7" t="s">
        <v>30</v>
      </c>
      <c r="D5793" s="7" t="s">
        <v>116</v>
      </c>
      <c r="E5793" s="7">
        <v>1</v>
      </c>
      <c r="F5793" s="7" cm="1">
        <f t="array" ref="F5793">_xlfn.XLOOKUP(SALES!$D5793,TRIM(Table5[PRODUCTS]),Table5[SELLING PRICE])</f>
        <v>4000</v>
      </c>
      <c r="G5793" s="7">
        <f t="shared" si="180"/>
        <v>4000</v>
      </c>
      <c r="H5793" s="6" t="str">
        <f t="shared" si="181"/>
        <v>Jan</v>
      </c>
      <c r="I5793" s="7">
        <f>YEAR(SALES!$A5793)</f>
        <v>2024</v>
      </c>
    </row>
    <row r="5794" spans="1:9" x14ac:dyDescent="0.35">
      <c r="A5794" s="5" t="s">
        <v>4542</v>
      </c>
      <c r="B5794" s="5" t="s">
        <v>4543</v>
      </c>
      <c r="C5794" s="5" t="s">
        <v>30</v>
      </c>
      <c r="D5794" s="5" t="s">
        <v>116</v>
      </c>
      <c r="E5794" s="5">
        <v>14</v>
      </c>
      <c r="F5794" s="5" cm="1">
        <f t="array" ref="F5794">_xlfn.XLOOKUP(SALES!$D5794,TRIM(Table5[PRODUCTS]),Table5[SELLING PRICE])</f>
        <v>4000</v>
      </c>
      <c r="G5794" s="5">
        <f t="shared" si="180"/>
        <v>56000</v>
      </c>
      <c r="H5794" s="6" t="str">
        <f t="shared" si="181"/>
        <v>Feb</v>
      </c>
      <c r="I5794" s="5">
        <f>YEAR(SALES!$A5794)</f>
        <v>2024</v>
      </c>
    </row>
    <row r="5795" spans="1:9" x14ac:dyDescent="0.35">
      <c r="A5795" s="7" t="s">
        <v>4312</v>
      </c>
      <c r="B5795" s="7" t="s">
        <v>4316</v>
      </c>
      <c r="C5795" s="7" t="s">
        <v>30</v>
      </c>
      <c r="D5795" s="7" t="s">
        <v>116</v>
      </c>
      <c r="E5795" s="7">
        <v>2</v>
      </c>
      <c r="F5795" s="7" cm="1">
        <f t="array" ref="F5795">_xlfn.XLOOKUP(SALES!$D5795,TRIM(Table5[PRODUCTS]),Table5[SELLING PRICE])</f>
        <v>4000</v>
      </c>
      <c r="G5795" s="7">
        <f t="shared" si="180"/>
        <v>8000</v>
      </c>
      <c r="H5795" s="6" t="str">
        <f t="shared" si="181"/>
        <v>Mar</v>
      </c>
      <c r="I5795" s="5">
        <f>YEAR(SALES!$A5795)</f>
        <v>2024</v>
      </c>
    </row>
    <row r="5796" spans="1:9" x14ac:dyDescent="0.35">
      <c r="A5796" s="5" t="s">
        <v>4141</v>
      </c>
      <c r="B5796" s="5" t="s">
        <v>4146</v>
      </c>
      <c r="C5796" s="5" t="s">
        <v>30</v>
      </c>
      <c r="D5796" s="5" t="s">
        <v>116</v>
      </c>
      <c r="E5796" s="5">
        <v>15</v>
      </c>
      <c r="F5796" s="5" cm="1">
        <f t="array" ref="F5796">_xlfn.XLOOKUP(SALES!$D5796,TRIM(Table5[PRODUCTS]),Table5[SELLING PRICE])</f>
        <v>4000</v>
      </c>
      <c r="G5796" s="5">
        <f t="shared" si="180"/>
        <v>60000</v>
      </c>
      <c r="H5796" s="6" t="str">
        <f t="shared" si="181"/>
        <v>Apr</v>
      </c>
      <c r="I5796" s="5">
        <f>YEAR(SALES!$A5796)</f>
        <v>2024</v>
      </c>
    </row>
    <row r="5797" spans="1:9" x14ac:dyDescent="0.35">
      <c r="A5797" s="7" t="s">
        <v>3935</v>
      </c>
      <c r="B5797" s="7" t="s">
        <v>3936</v>
      </c>
      <c r="C5797" s="7" t="s">
        <v>30</v>
      </c>
      <c r="D5797" s="7" t="s">
        <v>116</v>
      </c>
      <c r="E5797" s="7">
        <v>8</v>
      </c>
      <c r="F5797" s="7" cm="1">
        <f t="array" ref="F5797">_xlfn.XLOOKUP(SALES!$D5797,TRIM(Table5[PRODUCTS]),Table5[SELLING PRICE])</f>
        <v>4000</v>
      </c>
      <c r="G5797" s="7">
        <f t="shared" si="180"/>
        <v>32000</v>
      </c>
      <c r="H5797" s="6" t="str">
        <f t="shared" si="181"/>
        <v>May</v>
      </c>
      <c r="I5797" s="5">
        <f>YEAR(SALES!$A5797)</f>
        <v>2024</v>
      </c>
    </row>
    <row r="5798" spans="1:9" x14ac:dyDescent="0.35">
      <c r="A5798" s="5" t="s">
        <v>3910</v>
      </c>
      <c r="B5798" s="5" t="s">
        <v>3912</v>
      </c>
      <c r="C5798" s="5" t="s">
        <v>30</v>
      </c>
      <c r="D5798" s="5" t="s">
        <v>116</v>
      </c>
      <c r="E5798" s="5">
        <v>3</v>
      </c>
      <c r="F5798" s="5" cm="1">
        <f t="array" ref="F5798">_xlfn.XLOOKUP(SALES!$D5798,TRIM(Table5[PRODUCTS]),Table5[SELLING PRICE])</f>
        <v>4000</v>
      </c>
      <c r="G5798" s="5">
        <f t="shared" si="180"/>
        <v>12000</v>
      </c>
      <c r="H5798" s="6" t="str">
        <f t="shared" si="181"/>
        <v>May</v>
      </c>
      <c r="I5798" s="5">
        <f>YEAR(SALES!$A5798)</f>
        <v>2024</v>
      </c>
    </row>
    <row r="5799" spans="1:9" x14ac:dyDescent="0.35">
      <c r="A5799" s="7" t="s">
        <v>3660</v>
      </c>
      <c r="B5799" s="7" t="s">
        <v>3665</v>
      </c>
      <c r="C5799" s="7" t="s">
        <v>30</v>
      </c>
      <c r="D5799" s="7" t="s">
        <v>116</v>
      </c>
      <c r="E5799" s="7">
        <v>13</v>
      </c>
      <c r="F5799" s="7" cm="1">
        <f t="array" ref="F5799">_xlfn.XLOOKUP(SALES!$D5799,TRIM(Table5[PRODUCTS]),Table5[SELLING PRICE])</f>
        <v>4000</v>
      </c>
      <c r="G5799" s="7">
        <f t="shared" si="180"/>
        <v>52000</v>
      </c>
      <c r="H5799" s="6" t="str">
        <f t="shared" si="181"/>
        <v>Jun</v>
      </c>
      <c r="I5799" s="7">
        <f>YEAR(SALES!$A5799)</f>
        <v>2024</v>
      </c>
    </row>
    <row r="5800" spans="1:9" x14ac:dyDescent="0.35">
      <c r="A5800" s="5" t="s">
        <v>3607</v>
      </c>
      <c r="B5800" s="5" t="s">
        <v>3609</v>
      </c>
      <c r="C5800" s="5" t="s">
        <v>30</v>
      </c>
      <c r="D5800" s="5" t="s">
        <v>116</v>
      </c>
      <c r="E5800" s="5">
        <v>8</v>
      </c>
      <c r="F5800" s="5" cm="1">
        <f t="array" ref="F5800">_xlfn.XLOOKUP(SALES!$D5800,TRIM(Table5[PRODUCTS]),Table5[SELLING PRICE])</f>
        <v>4000</v>
      </c>
      <c r="G5800" s="5">
        <f t="shared" si="180"/>
        <v>32000</v>
      </c>
      <c r="H5800" s="6" t="str">
        <f t="shared" si="181"/>
        <v>Jun</v>
      </c>
      <c r="I5800" s="5">
        <f>YEAR(SALES!$A5800)</f>
        <v>2024</v>
      </c>
    </row>
    <row r="5801" spans="1:9" x14ac:dyDescent="0.35">
      <c r="A5801" s="7" t="s">
        <v>3345</v>
      </c>
      <c r="B5801" s="7" t="s">
        <v>3346</v>
      </c>
      <c r="C5801" s="7" t="s">
        <v>30</v>
      </c>
      <c r="D5801" s="7" t="s">
        <v>116</v>
      </c>
      <c r="E5801" s="7">
        <v>10</v>
      </c>
      <c r="F5801" s="7" cm="1">
        <f t="array" ref="F5801">_xlfn.XLOOKUP(SALES!$D5801,TRIM(Table5[PRODUCTS]),Table5[SELLING PRICE])</f>
        <v>4000</v>
      </c>
      <c r="G5801" s="7">
        <f t="shared" si="180"/>
        <v>40000</v>
      </c>
      <c r="H5801" s="6" t="str">
        <f t="shared" si="181"/>
        <v>Aug</v>
      </c>
      <c r="I5801" s="5">
        <f>YEAR(SALES!$A5801)</f>
        <v>2024</v>
      </c>
    </row>
    <row r="5802" spans="1:9" x14ac:dyDescent="0.35">
      <c r="A5802" s="5" t="s">
        <v>3320</v>
      </c>
      <c r="B5802" s="5" t="s">
        <v>3327</v>
      </c>
      <c r="C5802" s="5" t="s">
        <v>30</v>
      </c>
      <c r="D5802" s="5" t="s">
        <v>116</v>
      </c>
      <c r="E5802" s="5">
        <v>6</v>
      </c>
      <c r="F5802" s="5" cm="1">
        <f t="array" ref="F5802">_xlfn.XLOOKUP(SALES!$D5802,TRIM(Table5[PRODUCTS]),Table5[SELLING PRICE])</f>
        <v>4000</v>
      </c>
      <c r="G5802" s="5">
        <f t="shared" si="180"/>
        <v>24000</v>
      </c>
      <c r="H5802" s="6" t="str">
        <f t="shared" si="181"/>
        <v>Aug</v>
      </c>
      <c r="I5802" s="5">
        <f>YEAR(SALES!$A5802)</f>
        <v>2024</v>
      </c>
    </row>
    <row r="5803" spans="1:9" x14ac:dyDescent="0.35">
      <c r="A5803" s="7" t="s">
        <v>3253</v>
      </c>
      <c r="B5803" s="7" t="s">
        <v>3256</v>
      </c>
      <c r="C5803" s="7" t="s">
        <v>30</v>
      </c>
      <c r="D5803" s="7" t="s">
        <v>116</v>
      </c>
      <c r="E5803" s="7">
        <v>12</v>
      </c>
      <c r="F5803" s="7" cm="1">
        <f t="array" ref="F5803">_xlfn.XLOOKUP(SALES!$D5803,TRIM(Table5[PRODUCTS]),Table5[SELLING PRICE])</f>
        <v>4000</v>
      </c>
      <c r="G5803" s="7">
        <f t="shared" si="180"/>
        <v>48000</v>
      </c>
      <c r="H5803" s="6" t="str">
        <f t="shared" si="181"/>
        <v>Aug</v>
      </c>
      <c r="I5803" s="5">
        <f>YEAR(SALES!$A5803)</f>
        <v>2024</v>
      </c>
    </row>
    <row r="5804" spans="1:9" x14ac:dyDescent="0.35">
      <c r="A5804" s="5" t="s">
        <v>3126</v>
      </c>
      <c r="B5804" s="5" t="s">
        <v>3128</v>
      </c>
      <c r="C5804" s="5" t="s">
        <v>30</v>
      </c>
      <c r="D5804" s="5" t="s">
        <v>116</v>
      </c>
      <c r="E5804" s="5">
        <v>5</v>
      </c>
      <c r="F5804" s="5" cm="1">
        <f t="array" ref="F5804">_xlfn.XLOOKUP(SALES!$D5804,TRIM(Table5[PRODUCTS]),Table5[SELLING PRICE])</f>
        <v>4000</v>
      </c>
      <c r="G5804" s="5">
        <f t="shared" si="180"/>
        <v>20000</v>
      </c>
      <c r="H5804" s="6" t="str">
        <f t="shared" si="181"/>
        <v>Sept</v>
      </c>
      <c r="I5804" s="5">
        <f>YEAR(SALES!$A5804)</f>
        <v>2024</v>
      </c>
    </row>
    <row r="5805" spans="1:9" x14ac:dyDescent="0.35">
      <c r="A5805" s="7" t="s">
        <v>2529</v>
      </c>
      <c r="B5805" s="7" t="s">
        <v>2530</v>
      </c>
      <c r="C5805" s="7" t="s">
        <v>30</v>
      </c>
      <c r="D5805" s="7" t="s">
        <v>116</v>
      </c>
      <c r="E5805" s="7">
        <v>6</v>
      </c>
      <c r="F5805" s="7" cm="1">
        <f t="array" ref="F5805">_xlfn.XLOOKUP(SALES!$D5805,TRIM(Table5[PRODUCTS]),Table5[SELLING PRICE])</f>
        <v>4000</v>
      </c>
      <c r="G5805" s="7">
        <f t="shared" si="180"/>
        <v>24000</v>
      </c>
      <c r="H5805" s="6" t="str">
        <f t="shared" si="181"/>
        <v>Dec</v>
      </c>
      <c r="I5805" s="7">
        <f>YEAR(SALES!$A5805)</f>
        <v>2024</v>
      </c>
    </row>
    <row r="5806" spans="1:9" x14ac:dyDescent="0.35">
      <c r="A5806" s="5" t="s">
        <v>2411</v>
      </c>
      <c r="B5806" s="5" t="s">
        <v>2415</v>
      </c>
      <c r="C5806" s="5" t="s">
        <v>30</v>
      </c>
      <c r="D5806" s="5" t="s">
        <v>116</v>
      </c>
      <c r="E5806" s="5">
        <v>8</v>
      </c>
      <c r="F5806" s="5" cm="1">
        <f t="array" ref="F5806">_xlfn.XLOOKUP(SALES!$D5806,TRIM(Table5[PRODUCTS]),Table5[SELLING PRICE])</f>
        <v>4000</v>
      </c>
      <c r="G5806" s="5">
        <f t="shared" si="180"/>
        <v>32000</v>
      </c>
      <c r="H5806" s="6" t="str">
        <f t="shared" si="181"/>
        <v>Jan</v>
      </c>
      <c r="I5806" s="5">
        <f>YEAR(SALES!$A5806)</f>
        <v>2025</v>
      </c>
    </row>
    <row r="5807" spans="1:9" x14ac:dyDescent="0.35">
      <c r="A5807" s="7" t="s">
        <v>2187</v>
      </c>
      <c r="B5807" s="7" t="s">
        <v>2192</v>
      </c>
      <c r="C5807" s="7" t="s">
        <v>30</v>
      </c>
      <c r="D5807" s="7" t="s">
        <v>116</v>
      </c>
      <c r="E5807" s="7">
        <v>10</v>
      </c>
      <c r="F5807" s="7" cm="1">
        <f t="array" ref="F5807">_xlfn.XLOOKUP(SALES!$D5807,TRIM(Table5[PRODUCTS]),Table5[SELLING PRICE])</f>
        <v>4000</v>
      </c>
      <c r="G5807" s="7">
        <f t="shared" si="180"/>
        <v>40000</v>
      </c>
      <c r="H5807" s="6" t="str">
        <f t="shared" si="181"/>
        <v>Feb</v>
      </c>
      <c r="I5807" s="5">
        <f>YEAR(SALES!$A5807)</f>
        <v>2025</v>
      </c>
    </row>
    <row r="5808" spans="1:9" x14ac:dyDescent="0.35">
      <c r="A5808" s="5" t="s">
        <v>2182</v>
      </c>
      <c r="B5808" s="5" t="s">
        <v>2181</v>
      </c>
      <c r="C5808" s="5" t="s">
        <v>30</v>
      </c>
      <c r="D5808" s="5" t="s">
        <v>116</v>
      </c>
      <c r="E5808" s="5">
        <v>13</v>
      </c>
      <c r="F5808" s="5" cm="1">
        <f t="array" ref="F5808">_xlfn.XLOOKUP(SALES!$D5808,TRIM(Table5[PRODUCTS]),Table5[SELLING PRICE])</f>
        <v>4000</v>
      </c>
      <c r="G5808" s="5">
        <f t="shared" si="180"/>
        <v>52000</v>
      </c>
      <c r="H5808" s="6" t="str">
        <f t="shared" si="181"/>
        <v>Feb</v>
      </c>
      <c r="I5808" s="5">
        <f>YEAR(SALES!$A5808)</f>
        <v>2025</v>
      </c>
    </row>
    <row r="5809" spans="1:9" x14ac:dyDescent="0.35">
      <c r="A5809" s="7" t="s">
        <v>2070</v>
      </c>
      <c r="B5809" s="7" t="s">
        <v>2069</v>
      </c>
      <c r="C5809" s="7" t="s">
        <v>30</v>
      </c>
      <c r="D5809" s="7" t="s">
        <v>116</v>
      </c>
      <c r="E5809" s="7">
        <v>15</v>
      </c>
      <c r="F5809" s="7" cm="1">
        <f t="array" ref="F5809">_xlfn.XLOOKUP(SALES!$D5809,TRIM(Table5[PRODUCTS]),Table5[SELLING PRICE])</f>
        <v>4000</v>
      </c>
      <c r="G5809" s="7">
        <f t="shared" si="180"/>
        <v>60000</v>
      </c>
      <c r="H5809" s="6" t="str">
        <f t="shared" si="181"/>
        <v>Feb</v>
      </c>
      <c r="I5809" s="5">
        <f>YEAR(SALES!$A5809)</f>
        <v>2025</v>
      </c>
    </row>
    <row r="5810" spans="1:9" x14ac:dyDescent="0.35">
      <c r="A5810" s="5" t="s">
        <v>2056</v>
      </c>
      <c r="B5810" s="5" t="s">
        <v>2061</v>
      </c>
      <c r="C5810" s="5" t="s">
        <v>30</v>
      </c>
      <c r="D5810" s="5" t="s">
        <v>116</v>
      </c>
      <c r="E5810" s="5">
        <v>5</v>
      </c>
      <c r="F5810" s="5" cm="1">
        <f t="array" ref="F5810">_xlfn.XLOOKUP(SALES!$D5810,TRIM(Table5[PRODUCTS]),Table5[SELLING PRICE])</f>
        <v>4000</v>
      </c>
      <c r="G5810" s="5">
        <f t="shared" si="180"/>
        <v>20000</v>
      </c>
      <c r="H5810" s="6" t="str">
        <f t="shared" si="181"/>
        <v>Feb</v>
      </c>
      <c r="I5810" s="5">
        <f>YEAR(SALES!$A5810)</f>
        <v>2025</v>
      </c>
    </row>
    <row r="5811" spans="1:9" x14ac:dyDescent="0.35">
      <c r="A5811" s="7" t="s">
        <v>2012</v>
      </c>
      <c r="B5811" s="7" t="s">
        <v>2014</v>
      </c>
      <c r="C5811" s="7" t="s">
        <v>30</v>
      </c>
      <c r="D5811" s="7" t="s">
        <v>116</v>
      </c>
      <c r="E5811" s="7">
        <v>14</v>
      </c>
      <c r="F5811" s="7" cm="1">
        <f t="array" ref="F5811">_xlfn.XLOOKUP(SALES!$D5811,TRIM(Table5[PRODUCTS]),Table5[SELLING PRICE])</f>
        <v>4000</v>
      </c>
      <c r="G5811" s="7">
        <f t="shared" si="180"/>
        <v>56000</v>
      </c>
      <c r="H5811" s="6" t="str">
        <f t="shared" si="181"/>
        <v>Mar</v>
      </c>
      <c r="I5811" s="7">
        <f>YEAR(SALES!$A5811)</f>
        <v>2025</v>
      </c>
    </row>
    <row r="5812" spans="1:9" x14ac:dyDescent="0.35">
      <c r="A5812" s="5" t="s">
        <v>1994</v>
      </c>
      <c r="B5812" s="5" t="s">
        <v>1999</v>
      </c>
      <c r="C5812" s="5" t="s">
        <v>30</v>
      </c>
      <c r="D5812" s="5" t="s">
        <v>116</v>
      </c>
      <c r="E5812" s="5">
        <v>15</v>
      </c>
      <c r="F5812" s="5" cm="1">
        <f t="array" ref="F5812">_xlfn.XLOOKUP(SALES!$D5812,TRIM(Table5[PRODUCTS]),Table5[SELLING PRICE])</f>
        <v>4000</v>
      </c>
      <c r="G5812" s="5">
        <f t="shared" si="180"/>
        <v>60000</v>
      </c>
      <c r="H5812" s="6" t="str">
        <f t="shared" si="181"/>
        <v>Mar</v>
      </c>
      <c r="I5812" s="5">
        <f>YEAR(SALES!$A5812)</f>
        <v>2025</v>
      </c>
    </row>
    <row r="5813" spans="1:9" x14ac:dyDescent="0.35">
      <c r="A5813" s="7" t="s">
        <v>1892</v>
      </c>
      <c r="B5813" s="7" t="s">
        <v>1899</v>
      </c>
      <c r="C5813" s="7" t="s">
        <v>30</v>
      </c>
      <c r="D5813" s="7" t="s">
        <v>116</v>
      </c>
      <c r="E5813" s="7">
        <v>7</v>
      </c>
      <c r="F5813" s="7" cm="1">
        <f t="array" ref="F5813">_xlfn.XLOOKUP(SALES!$D5813,TRIM(Table5[PRODUCTS]),Table5[SELLING PRICE])</f>
        <v>4000</v>
      </c>
      <c r="G5813" s="7">
        <f t="shared" si="180"/>
        <v>28000</v>
      </c>
      <c r="H5813" s="6" t="str">
        <f t="shared" si="181"/>
        <v>Mar</v>
      </c>
      <c r="I5813" s="5">
        <f>YEAR(SALES!$A5813)</f>
        <v>2025</v>
      </c>
    </row>
    <row r="5814" spans="1:9" x14ac:dyDescent="0.35">
      <c r="A5814" s="5" t="s">
        <v>1819</v>
      </c>
      <c r="B5814" s="5" t="s">
        <v>1821</v>
      </c>
      <c r="C5814" s="5" t="s">
        <v>30</v>
      </c>
      <c r="D5814" s="5" t="s">
        <v>116</v>
      </c>
      <c r="E5814" s="5">
        <v>9</v>
      </c>
      <c r="F5814" s="5" cm="1">
        <f t="array" ref="F5814">_xlfn.XLOOKUP(SALES!$D5814,TRIM(Table5[PRODUCTS]),Table5[SELLING PRICE])</f>
        <v>4000</v>
      </c>
      <c r="G5814" s="5">
        <f t="shared" si="180"/>
        <v>36000</v>
      </c>
      <c r="H5814" s="6" t="str">
        <f t="shared" si="181"/>
        <v>Apr</v>
      </c>
      <c r="I5814" s="5">
        <f>YEAR(SALES!$A5814)</f>
        <v>2025</v>
      </c>
    </row>
    <row r="5815" spans="1:9" x14ac:dyDescent="0.35">
      <c r="A5815" s="7" t="s">
        <v>1793</v>
      </c>
      <c r="B5815" s="7" t="s">
        <v>1803</v>
      </c>
      <c r="C5815" s="7" t="s">
        <v>30</v>
      </c>
      <c r="D5815" s="7" t="s">
        <v>116</v>
      </c>
      <c r="E5815" s="7">
        <v>1</v>
      </c>
      <c r="F5815" s="7" cm="1">
        <f t="array" ref="F5815">_xlfn.XLOOKUP(SALES!$D5815,TRIM(Table5[PRODUCTS]),Table5[SELLING PRICE])</f>
        <v>4000</v>
      </c>
      <c r="G5815" s="7">
        <f t="shared" si="180"/>
        <v>4000</v>
      </c>
      <c r="H5815" s="6" t="str">
        <f t="shared" si="181"/>
        <v>Apr</v>
      </c>
      <c r="I5815" s="5">
        <f>YEAR(SALES!$A5815)</f>
        <v>2025</v>
      </c>
    </row>
    <row r="5816" spans="1:9" x14ac:dyDescent="0.35">
      <c r="A5816" s="5" t="s">
        <v>1709</v>
      </c>
      <c r="B5816" s="5" t="s">
        <v>1708</v>
      </c>
      <c r="C5816" s="5" t="s">
        <v>30</v>
      </c>
      <c r="D5816" s="5" t="s">
        <v>116</v>
      </c>
      <c r="E5816" s="5">
        <v>9</v>
      </c>
      <c r="F5816" s="5" cm="1">
        <f t="array" ref="F5816">_xlfn.XLOOKUP(SALES!$D5816,TRIM(Table5[PRODUCTS]),Table5[SELLING PRICE])</f>
        <v>4000</v>
      </c>
      <c r="G5816" s="5">
        <f t="shared" si="180"/>
        <v>36000</v>
      </c>
      <c r="H5816" s="6" t="str">
        <f t="shared" si="181"/>
        <v>Apr</v>
      </c>
      <c r="I5816" s="5">
        <f>YEAR(SALES!$A5816)</f>
        <v>2025</v>
      </c>
    </row>
    <row r="5817" spans="1:9" x14ac:dyDescent="0.35">
      <c r="A5817" s="7" t="s">
        <v>1691</v>
      </c>
      <c r="B5817" s="7" t="s">
        <v>1695</v>
      </c>
      <c r="C5817" s="7" t="s">
        <v>30</v>
      </c>
      <c r="D5817" s="7" t="s">
        <v>116</v>
      </c>
      <c r="E5817" s="7">
        <v>3</v>
      </c>
      <c r="F5817" s="7" cm="1">
        <f t="array" ref="F5817">_xlfn.XLOOKUP(SALES!$D5817,TRIM(Table5[PRODUCTS]),Table5[SELLING PRICE])</f>
        <v>4000</v>
      </c>
      <c r="G5817" s="7">
        <f t="shared" si="180"/>
        <v>12000</v>
      </c>
      <c r="H5817" s="6" t="str">
        <f t="shared" si="181"/>
        <v>Apr</v>
      </c>
      <c r="I5817" s="7">
        <f>YEAR(SALES!$A5817)</f>
        <v>2025</v>
      </c>
    </row>
    <row r="5818" spans="1:9" x14ac:dyDescent="0.35">
      <c r="A5818" s="5" t="s">
        <v>1644</v>
      </c>
      <c r="B5818" s="5" t="s">
        <v>1643</v>
      </c>
      <c r="C5818" s="5" t="s">
        <v>30</v>
      </c>
      <c r="D5818" s="5" t="s">
        <v>116</v>
      </c>
      <c r="E5818" s="5">
        <v>9</v>
      </c>
      <c r="F5818" s="5" cm="1">
        <f t="array" ref="F5818">_xlfn.XLOOKUP(SALES!$D5818,TRIM(Table5[PRODUCTS]),Table5[SELLING PRICE])</f>
        <v>4000</v>
      </c>
      <c r="G5818" s="5">
        <f t="shared" si="180"/>
        <v>36000</v>
      </c>
      <c r="H5818" s="6" t="str">
        <f t="shared" si="181"/>
        <v>Apr</v>
      </c>
      <c r="I5818" s="5">
        <f>YEAR(SALES!$A5818)</f>
        <v>2025</v>
      </c>
    </row>
    <row r="5819" spans="1:9" x14ac:dyDescent="0.35">
      <c r="A5819" s="7" t="s">
        <v>1559</v>
      </c>
      <c r="B5819" s="7" t="s">
        <v>1563</v>
      </c>
      <c r="C5819" s="7" t="s">
        <v>30</v>
      </c>
      <c r="D5819" s="7" t="s">
        <v>116</v>
      </c>
      <c r="E5819" s="7">
        <v>2</v>
      </c>
      <c r="F5819" s="7" cm="1">
        <f t="array" ref="F5819">_xlfn.XLOOKUP(SALES!$D5819,TRIM(Table5[PRODUCTS]),Table5[SELLING PRICE])</f>
        <v>4000</v>
      </c>
      <c r="G5819" s="7">
        <f t="shared" si="180"/>
        <v>8000</v>
      </c>
      <c r="H5819" s="6" t="str">
        <f t="shared" si="181"/>
        <v>May</v>
      </c>
      <c r="I5819" s="5">
        <f>YEAR(SALES!$A5819)</f>
        <v>2025</v>
      </c>
    </row>
    <row r="5820" spans="1:9" x14ac:dyDescent="0.35">
      <c r="A5820" s="5" t="s">
        <v>1468</v>
      </c>
      <c r="B5820" s="5" t="s">
        <v>1471</v>
      </c>
      <c r="C5820" s="5" t="s">
        <v>30</v>
      </c>
      <c r="D5820" s="5" t="s">
        <v>116</v>
      </c>
      <c r="E5820" s="5">
        <v>7</v>
      </c>
      <c r="F5820" s="5" cm="1">
        <f t="array" ref="F5820">_xlfn.XLOOKUP(SALES!$D5820,TRIM(Table5[PRODUCTS]),Table5[SELLING PRICE])</f>
        <v>4000</v>
      </c>
      <c r="G5820" s="5">
        <f t="shared" si="180"/>
        <v>28000</v>
      </c>
      <c r="H5820" s="6" t="str">
        <f t="shared" si="181"/>
        <v>May</v>
      </c>
      <c r="I5820" s="5">
        <f>YEAR(SALES!$A5820)</f>
        <v>2025</v>
      </c>
    </row>
    <row r="5821" spans="1:9" x14ac:dyDescent="0.35">
      <c r="A5821" s="7" t="s">
        <v>1457</v>
      </c>
      <c r="B5821" s="7" t="s">
        <v>1461</v>
      </c>
      <c r="C5821" s="7" t="s">
        <v>30</v>
      </c>
      <c r="D5821" s="7" t="s">
        <v>116</v>
      </c>
      <c r="E5821" s="7">
        <v>1</v>
      </c>
      <c r="F5821" s="7" cm="1">
        <f t="array" ref="F5821">_xlfn.XLOOKUP(SALES!$D5821,TRIM(Table5[PRODUCTS]),Table5[SELLING PRICE])</f>
        <v>4000</v>
      </c>
      <c r="G5821" s="7">
        <f t="shared" si="180"/>
        <v>4000</v>
      </c>
      <c r="H5821" s="6" t="str">
        <f t="shared" si="181"/>
        <v>May</v>
      </c>
      <c r="I5821" s="5">
        <f>YEAR(SALES!$A5821)</f>
        <v>2025</v>
      </c>
    </row>
    <row r="5822" spans="1:9" x14ac:dyDescent="0.35">
      <c r="A5822" s="5" t="s">
        <v>1375</v>
      </c>
      <c r="B5822" s="5" t="s">
        <v>1378</v>
      </c>
      <c r="C5822" s="5" t="s">
        <v>30</v>
      </c>
      <c r="D5822" s="5" t="s">
        <v>116</v>
      </c>
      <c r="E5822" s="5">
        <v>5</v>
      </c>
      <c r="F5822" s="5" cm="1">
        <f t="array" ref="F5822">_xlfn.XLOOKUP(SALES!$D5822,TRIM(Table5[PRODUCTS]),Table5[SELLING PRICE])</f>
        <v>4000</v>
      </c>
      <c r="G5822" s="5">
        <f t="shared" si="180"/>
        <v>20000</v>
      </c>
      <c r="H5822" s="6" t="str">
        <f t="shared" si="181"/>
        <v>Jun</v>
      </c>
      <c r="I5822" s="5">
        <f>YEAR(SALES!$A5822)</f>
        <v>2025</v>
      </c>
    </row>
    <row r="5823" spans="1:9" x14ac:dyDescent="0.35">
      <c r="A5823" s="7" t="s">
        <v>871</v>
      </c>
      <c r="B5823" s="7" t="s">
        <v>874</v>
      </c>
      <c r="C5823" s="7" t="s">
        <v>30</v>
      </c>
      <c r="D5823" s="7" t="s">
        <v>116</v>
      </c>
      <c r="E5823" s="7">
        <v>15</v>
      </c>
      <c r="F5823" s="7" cm="1">
        <f t="array" ref="F5823">_xlfn.XLOOKUP(SALES!$D5823,TRIM(Table5[PRODUCTS]),Table5[SELLING PRICE])</f>
        <v>4000</v>
      </c>
      <c r="G5823" s="7">
        <f t="shared" si="180"/>
        <v>60000</v>
      </c>
      <c r="H5823" s="6" t="str">
        <f t="shared" si="181"/>
        <v>Aug</v>
      </c>
      <c r="I5823" s="7">
        <f>YEAR(SALES!$A5823)</f>
        <v>2025</v>
      </c>
    </row>
    <row r="5824" spans="1:9" x14ac:dyDescent="0.35">
      <c r="A5824" s="5" t="s">
        <v>836</v>
      </c>
      <c r="B5824" s="5" t="s">
        <v>838</v>
      </c>
      <c r="C5824" s="5" t="s">
        <v>30</v>
      </c>
      <c r="D5824" s="5" t="s">
        <v>116</v>
      </c>
      <c r="E5824" s="5">
        <v>3</v>
      </c>
      <c r="F5824" s="5" cm="1">
        <f t="array" ref="F5824">_xlfn.XLOOKUP(SALES!$D5824,TRIM(Table5[PRODUCTS]),Table5[SELLING PRICE])</f>
        <v>4000</v>
      </c>
      <c r="G5824" s="5">
        <f t="shared" si="180"/>
        <v>12000</v>
      </c>
      <c r="H5824" s="6" t="str">
        <f t="shared" si="181"/>
        <v>Sept</v>
      </c>
      <c r="I5824" s="5">
        <f>YEAR(SALES!$A5824)</f>
        <v>2025</v>
      </c>
    </row>
    <row r="5825" spans="1:9" x14ac:dyDescent="0.35">
      <c r="A5825" s="7" t="s">
        <v>760</v>
      </c>
      <c r="B5825" s="7" t="s">
        <v>763</v>
      </c>
      <c r="C5825" s="7" t="s">
        <v>30</v>
      </c>
      <c r="D5825" s="7" t="s">
        <v>116</v>
      </c>
      <c r="E5825" s="7">
        <v>12</v>
      </c>
      <c r="F5825" s="7" cm="1">
        <f t="array" ref="F5825">_xlfn.XLOOKUP(SALES!$D5825,TRIM(Table5[PRODUCTS]),Table5[SELLING PRICE])</f>
        <v>4000</v>
      </c>
      <c r="G5825" s="7">
        <f t="shared" si="180"/>
        <v>48000</v>
      </c>
      <c r="H5825" s="6" t="str">
        <f t="shared" si="181"/>
        <v>Sept</v>
      </c>
      <c r="I5825" s="5">
        <f>YEAR(SALES!$A5825)</f>
        <v>2025</v>
      </c>
    </row>
    <row r="5826" spans="1:9" x14ac:dyDescent="0.35">
      <c r="A5826" s="5" t="s">
        <v>705</v>
      </c>
      <c r="B5826" s="5" t="s">
        <v>704</v>
      </c>
      <c r="C5826" s="5" t="s">
        <v>30</v>
      </c>
      <c r="D5826" s="5" t="s">
        <v>116</v>
      </c>
      <c r="E5826" s="5">
        <v>8</v>
      </c>
      <c r="F5826" s="5" cm="1">
        <f t="array" ref="F5826">_xlfn.XLOOKUP(SALES!$D5826,TRIM(Table5[PRODUCTS]),Table5[SELLING PRICE])</f>
        <v>4000</v>
      </c>
      <c r="G5826" s="5">
        <f t="shared" ref="G5826:G5889" si="182">PRODUCT(E5826:F5826)</f>
        <v>32000</v>
      </c>
      <c r="H5826" s="6" t="str">
        <f t="shared" ref="H5826:H5889" si="183">TEXT(A5826, "mmm")</f>
        <v>Sept</v>
      </c>
      <c r="I5826" s="5">
        <f>YEAR(SALES!$A5826)</f>
        <v>2025</v>
      </c>
    </row>
    <row r="5827" spans="1:9" x14ac:dyDescent="0.35">
      <c r="A5827" s="7" t="s">
        <v>657</v>
      </c>
      <c r="B5827" s="7" t="s">
        <v>660</v>
      </c>
      <c r="C5827" s="7" t="s">
        <v>30</v>
      </c>
      <c r="D5827" s="7" t="s">
        <v>116</v>
      </c>
      <c r="E5827" s="7">
        <v>7</v>
      </c>
      <c r="F5827" s="7" cm="1">
        <f t="array" ref="F5827">_xlfn.XLOOKUP(SALES!$D5827,TRIM(Table5[PRODUCTS]),Table5[SELLING PRICE])</f>
        <v>4000</v>
      </c>
      <c r="G5827" s="7">
        <f t="shared" si="182"/>
        <v>28000</v>
      </c>
      <c r="H5827" s="6" t="str">
        <f t="shared" si="183"/>
        <v>Sept</v>
      </c>
      <c r="I5827" s="5">
        <f>YEAR(SALES!$A5827)</f>
        <v>2025</v>
      </c>
    </row>
    <row r="5828" spans="1:9" x14ac:dyDescent="0.35">
      <c r="A5828" s="5" t="s">
        <v>597</v>
      </c>
      <c r="B5828" s="5" t="s">
        <v>599</v>
      </c>
      <c r="C5828" s="5" t="s">
        <v>30</v>
      </c>
      <c r="D5828" s="5" t="s">
        <v>116</v>
      </c>
      <c r="E5828" s="5">
        <v>12</v>
      </c>
      <c r="F5828" s="5" cm="1">
        <f t="array" ref="F5828">_xlfn.XLOOKUP(SALES!$D5828,TRIM(Table5[PRODUCTS]),Table5[SELLING PRICE])</f>
        <v>4000</v>
      </c>
      <c r="G5828" s="5">
        <f t="shared" si="182"/>
        <v>48000</v>
      </c>
      <c r="H5828" s="6" t="str">
        <f t="shared" si="183"/>
        <v>Oct</v>
      </c>
      <c r="I5828" s="5">
        <f>YEAR(SALES!$A5828)</f>
        <v>2025</v>
      </c>
    </row>
    <row r="5829" spans="1:9" x14ac:dyDescent="0.35">
      <c r="A5829" s="7" t="s">
        <v>570</v>
      </c>
      <c r="B5829" s="7" t="s">
        <v>573</v>
      </c>
      <c r="C5829" s="7" t="s">
        <v>30</v>
      </c>
      <c r="D5829" s="7" t="s">
        <v>116</v>
      </c>
      <c r="E5829" s="7">
        <v>10</v>
      </c>
      <c r="F5829" s="7" cm="1">
        <f t="array" ref="F5829">_xlfn.XLOOKUP(SALES!$D5829,TRIM(Table5[PRODUCTS]),Table5[SELLING PRICE])</f>
        <v>4000</v>
      </c>
      <c r="G5829" s="7">
        <f t="shared" si="182"/>
        <v>40000</v>
      </c>
      <c r="H5829" s="6" t="str">
        <f t="shared" si="183"/>
        <v>Oct</v>
      </c>
      <c r="I5829" s="7">
        <f>YEAR(SALES!$A5829)</f>
        <v>2025</v>
      </c>
    </row>
    <row r="5830" spans="1:9" x14ac:dyDescent="0.35">
      <c r="A5830" s="5" t="s">
        <v>564</v>
      </c>
      <c r="B5830" s="5" t="s">
        <v>565</v>
      </c>
      <c r="C5830" s="5" t="s">
        <v>30</v>
      </c>
      <c r="D5830" s="5" t="s">
        <v>116</v>
      </c>
      <c r="E5830" s="5">
        <v>2</v>
      </c>
      <c r="F5830" s="5" cm="1">
        <f t="array" ref="F5830">_xlfn.XLOOKUP(SALES!$D5830,TRIM(Table5[PRODUCTS]),Table5[SELLING PRICE])</f>
        <v>4000</v>
      </c>
      <c r="G5830" s="5">
        <f t="shared" si="182"/>
        <v>8000</v>
      </c>
      <c r="H5830" s="6" t="str">
        <f t="shared" si="183"/>
        <v>Oct</v>
      </c>
      <c r="I5830" s="5">
        <f>YEAR(SALES!$A5830)</f>
        <v>2025</v>
      </c>
    </row>
    <row r="5831" spans="1:9" x14ac:dyDescent="0.35">
      <c r="A5831" s="7" t="s">
        <v>471</v>
      </c>
      <c r="B5831" s="7" t="s">
        <v>477</v>
      </c>
      <c r="C5831" s="7" t="s">
        <v>30</v>
      </c>
      <c r="D5831" s="7" t="s">
        <v>116</v>
      </c>
      <c r="E5831" s="7">
        <v>14</v>
      </c>
      <c r="F5831" s="7" cm="1">
        <f t="array" ref="F5831">_xlfn.XLOOKUP(SALES!$D5831,TRIM(Table5[PRODUCTS]),Table5[SELLING PRICE])</f>
        <v>4000</v>
      </c>
      <c r="G5831" s="7">
        <f t="shared" si="182"/>
        <v>56000</v>
      </c>
      <c r="H5831" s="6" t="str">
        <f t="shared" si="183"/>
        <v>Oct</v>
      </c>
      <c r="I5831" s="5">
        <f>YEAR(SALES!$A5831)</f>
        <v>2025</v>
      </c>
    </row>
    <row r="5832" spans="1:9" x14ac:dyDescent="0.35">
      <c r="A5832" s="5" t="s">
        <v>386</v>
      </c>
      <c r="B5832" s="5" t="s">
        <v>388</v>
      </c>
      <c r="C5832" s="5" t="s">
        <v>30</v>
      </c>
      <c r="D5832" s="5" t="s">
        <v>116</v>
      </c>
      <c r="E5832" s="5">
        <v>6</v>
      </c>
      <c r="F5832" s="5" cm="1">
        <f t="array" ref="F5832">_xlfn.XLOOKUP(SALES!$D5832,TRIM(Table5[PRODUCTS]),Table5[SELLING PRICE])</f>
        <v>4000</v>
      </c>
      <c r="G5832" s="5">
        <f t="shared" si="182"/>
        <v>24000</v>
      </c>
      <c r="H5832" s="6" t="str">
        <f t="shared" si="183"/>
        <v>Nov</v>
      </c>
      <c r="I5832" s="5">
        <f>YEAR(SALES!$A5832)</f>
        <v>2025</v>
      </c>
    </row>
    <row r="5833" spans="1:9" x14ac:dyDescent="0.35">
      <c r="A5833" s="7" t="s">
        <v>123</v>
      </c>
      <c r="B5833" s="7" t="s">
        <v>131</v>
      </c>
      <c r="C5833" s="7" t="s">
        <v>30</v>
      </c>
      <c r="D5833" s="7" t="s">
        <v>116</v>
      </c>
      <c r="E5833" s="7">
        <v>8</v>
      </c>
      <c r="F5833" s="7" cm="1">
        <f t="array" ref="F5833">_xlfn.XLOOKUP(SALES!$D5833,TRIM(Table5[PRODUCTS]),Table5[SELLING PRICE])</f>
        <v>4000</v>
      </c>
      <c r="G5833" s="7">
        <f t="shared" si="182"/>
        <v>32000</v>
      </c>
      <c r="H5833" s="6" t="str">
        <f t="shared" si="183"/>
        <v>Dec</v>
      </c>
      <c r="I5833" s="5">
        <f>YEAR(SALES!$A5833)</f>
        <v>2025</v>
      </c>
    </row>
    <row r="5834" spans="1:9" x14ac:dyDescent="0.35">
      <c r="A5834" s="5" t="s">
        <v>112</v>
      </c>
      <c r="B5834" s="5" t="s">
        <v>117</v>
      </c>
      <c r="C5834" s="5" t="s">
        <v>30</v>
      </c>
      <c r="D5834" s="5" t="s">
        <v>116</v>
      </c>
      <c r="E5834" s="5">
        <v>8</v>
      </c>
      <c r="F5834" s="5" cm="1">
        <f t="array" ref="F5834">_xlfn.XLOOKUP(SALES!$D5834,TRIM(Table5[PRODUCTS]),Table5[SELLING PRICE])</f>
        <v>4000</v>
      </c>
      <c r="G5834" s="5">
        <f t="shared" si="182"/>
        <v>32000</v>
      </c>
      <c r="H5834" s="6" t="str">
        <f t="shared" si="183"/>
        <v>Dec</v>
      </c>
      <c r="I5834" s="5">
        <f>YEAR(SALES!$A5834)</f>
        <v>2025</v>
      </c>
    </row>
    <row r="5835" spans="1:9" x14ac:dyDescent="0.35">
      <c r="A5835" s="7" t="s">
        <v>7082</v>
      </c>
      <c r="B5835" s="7" t="s">
        <v>7085</v>
      </c>
      <c r="C5835" s="7" t="s">
        <v>27</v>
      </c>
      <c r="D5835" s="7" t="s">
        <v>50</v>
      </c>
      <c r="E5835" s="7">
        <v>15</v>
      </c>
      <c r="F5835" s="7" cm="1">
        <f t="array" ref="F5835">_xlfn.XLOOKUP(SALES!$D5835,TRIM(Table5[PRODUCTS]),Table5[SELLING PRICE])</f>
        <v>4000</v>
      </c>
      <c r="G5835" s="7">
        <f t="shared" si="182"/>
        <v>60000</v>
      </c>
      <c r="H5835" s="6" t="str">
        <f t="shared" si="183"/>
        <v>Jan</v>
      </c>
      <c r="I5835" s="7">
        <f>YEAR(SALES!$A5835)</f>
        <v>2023</v>
      </c>
    </row>
    <row r="5836" spans="1:9" x14ac:dyDescent="0.35">
      <c r="A5836" s="5" t="s">
        <v>7082</v>
      </c>
      <c r="B5836" s="5" t="s">
        <v>7083</v>
      </c>
      <c r="C5836" s="5" t="s">
        <v>27</v>
      </c>
      <c r="D5836" s="5" t="s">
        <v>50</v>
      </c>
      <c r="E5836" s="5">
        <v>12</v>
      </c>
      <c r="F5836" s="5" cm="1">
        <f t="array" ref="F5836">_xlfn.XLOOKUP(SALES!$D5836,TRIM(Table5[PRODUCTS]),Table5[SELLING PRICE])</f>
        <v>4000</v>
      </c>
      <c r="G5836" s="5">
        <f t="shared" si="182"/>
        <v>48000</v>
      </c>
      <c r="H5836" s="6" t="str">
        <f t="shared" si="183"/>
        <v>Jan</v>
      </c>
      <c r="I5836" s="5">
        <f>YEAR(SALES!$A5836)</f>
        <v>2023</v>
      </c>
    </row>
    <row r="5837" spans="1:9" x14ac:dyDescent="0.35">
      <c r="A5837" s="7" t="s">
        <v>7054</v>
      </c>
      <c r="B5837" s="7" t="s">
        <v>7057</v>
      </c>
      <c r="C5837" s="7" t="s">
        <v>27</v>
      </c>
      <c r="D5837" s="7" t="s">
        <v>50</v>
      </c>
      <c r="E5837" s="7">
        <v>7</v>
      </c>
      <c r="F5837" s="7" cm="1">
        <f t="array" ref="F5837">_xlfn.XLOOKUP(SALES!$D5837,TRIM(Table5[PRODUCTS]),Table5[SELLING PRICE])</f>
        <v>4000</v>
      </c>
      <c r="G5837" s="7">
        <f t="shared" si="182"/>
        <v>28000</v>
      </c>
      <c r="H5837" s="6" t="str">
        <f t="shared" si="183"/>
        <v>Jan</v>
      </c>
      <c r="I5837" s="5">
        <f>YEAR(SALES!$A5837)</f>
        <v>2023</v>
      </c>
    </row>
    <row r="5838" spans="1:9" x14ac:dyDescent="0.35">
      <c r="A5838" s="5" t="s">
        <v>7032</v>
      </c>
      <c r="B5838" s="5" t="s">
        <v>7033</v>
      </c>
      <c r="C5838" s="5" t="s">
        <v>27</v>
      </c>
      <c r="D5838" s="5" t="s">
        <v>50</v>
      </c>
      <c r="E5838" s="5">
        <v>15</v>
      </c>
      <c r="F5838" s="5" cm="1">
        <f t="array" ref="F5838">_xlfn.XLOOKUP(SALES!$D5838,TRIM(Table5[PRODUCTS]),Table5[SELLING PRICE])</f>
        <v>4000</v>
      </c>
      <c r="G5838" s="5">
        <f t="shared" si="182"/>
        <v>60000</v>
      </c>
      <c r="H5838" s="6" t="str">
        <f t="shared" si="183"/>
        <v>Jan</v>
      </c>
      <c r="I5838" s="5">
        <f>YEAR(SALES!$A5838)</f>
        <v>2023</v>
      </c>
    </row>
    <row r="5839" spans="1:9" x14ac:dyDescent="0.35">
      <c r="A5839" s="7" t="s">
        <v>6800</v>
      </c>
      <c r="B5839" s="7" t="s">
        <v>6802</v>
      </c>
      <c r="C5839" s="7" t="s">
        <v>27</v>
      </c>
      <c r="D5839" s="7" t="s">
        <v>50</v>
      </c>
      <c r="E5839" s="7">
        <v>13</v>
      </c>
      <c r="F5839" s="7" cm="1">
        <f t="array" ref="F5839">_xlfn.XLOOKUP(SALES!$D5839,TRIM(Table5[PRODUCTS]),Table5[SELLING PRICE])</f>
        <v>4000</v>
      </c>
      <c r="G5839" s="7">
        <f t="shared" si="182"/>
        <v>52000</v>
      </c>
      <c r="H5839" s="6" t="str">
        <f t="shared" si="183"/>
        <v>Feb</v>
      </c>
      <c r="I5839" s="5">
        <f>YEAR(SALES!$A5839)</f>
        <v>2023</v>
      </c>
    </row>
    <row r="5840" spans="1:9" x14ac:dyDescent="0.35">
      <c r="A5840" s="5" t="s">
        <v>6774</v>
      </c>
      <c r="B5840" s="5" t="s">
        <v>6777</v>
      </c>
      <c r="C5840" s="5" t="s">
        <v>27</v>
      </c>
      <c r="D5840" s="5" t="s">
        <v>50</v>
      </c>
      <c r="E5840" s="5">
        <v>14</v>
      </c>
      <c r="F5840" s="5" cm="1">
        <f t="array" ref="F5840">_xlfn.XLOOKUP(SALES!$D5840,TRIM(Table5[PRODUCTS]),Table5[SELLING PRICE])</f>
        <v>4000</v>
      </c>
      <c r="G5840" s="5">
        <f t="shared" si="182"/>
        <v>56000</v>
      </c>
      <c r="H5840" s="6" t="str">
        <f t="shared" si="183"/>
        <v>Feb</v>
      </c>
      <c r="I5840" s="5">
        <f>YEAR(SALES!$A5840)</f>
        <v>2023</v>
      </c>
    </row>
    <row r="5841" spans="1:9" x14ac:dyDescent="0.35">
      <c r="A5841" s="7" t="s">
        <v>6774</v>
      </c>
      <c r="B5841" s="7" t="s">
        <v>6773</v>
      </c>
      <c r="C5841" s="7" t="s">
        <v>27</v>
      </c>
      <c r="D5841" s="7" t="s">
        <v>50</v>
      </c>
      <c r="E5841" s="7">
        <v>13</v>
      </c>
      <c r="F5841" s="7" cm="1">
        <f t="array" ref="F5841">_xlfn.XLOOKUP(SALES!$D5841,TRIM(Table5[PRODUCTS]),Table5[SELLING PRICE])</f>
        <v>4000</v>
      </c>
      <c r="G5841" s="7">
        <f t="shared" si="182"/>
        <v>52000</v>
      </c>
      <c r="H5841" s="6" t="str">
        <f t="shared" si="183"/>
        <v>Feb</v>
      </c>
      <c r="I5841" s="7">
        <f>YEAR(SALES!$A5841)</f>
        <v>2023</v>
      </c>
    </row>
    <row r="5842" spans="1:9" x14ac:dyDescent="0.35">
      <c r="A5842" s="5" t="s">
        <v>6767</v>
      </c>
      <c r="B5842" s="5" t="s">
        <v>6771</v>
      </c>
      <c r="C5842" s="5" t="s">
        <v>27</v>
      </c>
      <c r="D5842" s="5" t="s">
        <v>50</v>
      </c>
      <c r="E5842" s="5">
        <v>4</v>
      </c>
      <c r="F5842" s="5" cm="1">
        <f t="array" ref="F5842">_xlfn.XLOOKUP(SALES!$D5842,TRIM(Table5[PRODUCTS]),Table5[SELLING PRICE])</f>
        <v>4000</v>
      </c>
      <c r="G5842" s="5">
        <f t="shared" si="182"/>
        <v>16000</v>
      </c>
      <c r="H5842" s="6" t="str">
        <f t="shared" si="183"/>
        <v>Feb</v>
      </c>
      <c r="I5842" s="5">
        <f>YEAR(SALES!$A5842)</f>
        <v>2023</v>
      </c>
    </row>
    <row r="5843" spans="1:9" x14ac:dyDescent="0.35">
      <c r="A5843" s="7" t="s">
        <v>6758</v>
      </c>
      <c r="B5843" s="7" t="s">
        <v>6762</v>
      </c>
      <c r="C5843" s="7" t="s">
        <v>27</v>
      </c>
      <c r="D5843" s="7" t="s">
        <v>50</v>
      </c>
      <c r="E5843" s="7">
        <v>7</v>
      </c>
      <c r="F5843" s="7" cm="1">
        <f t="array" ref="F5843">_xlfn.XLOOKUP(SALES!$D5843,TRIM(Table5[PRODUCTS]),Table5[SELLING PRICE])</f>
        <v>4000</v>
      </c>
      <c r="G5843" s="7">
        <f t="shared" si="182"/>
        <v>28000</v>
      </c>
      <c r="H5843" s="6" t="str">
        <f t="shared" si="183"/>
        <v>Feb</v>
      </c>
      <c r="I5843" s="5">
        <f>YEAR(SALES!$A5843)</f>
        <v>2023</v>
      </c>
    </row>
    <row r="5844" spans="1:9" x14ac:dyDescent="0.35">
      <c r="A5844" s="5" t="s">
        <v>6734</v>
      </c>
      <c r="B5844" s="5" t="s">
        <v>6736</v>
      </c>
      <c r="C5844" s="5" t="s">
        <v>27</v>
      </c>
      <c r="D5844" s="5" t="s">
        <v>50</v>
      </c>
      <c r="E5844" s="5">
        <v>11</v>
      </c>
      <c r="F5844" s="5" cm="1">
        <f t="array" ref="F5844">_xlfn.XLOOKUP(SALES!$D5844,TRIM(Table5[PRODUCTS]),Table5[SELLING PRICE])</f>
        <v>4000</v>
      </c>
      <c r="G5844" s="5">
        <f t="shared" si="182"/>
        <v>44000</v>
      </c>
      <c r="H5844" s="6" t="str">
        <f t="shared" si="183"/>
        <v>Mar</v>
      </c>
      <c r="I5844" s="5">
        <f>YEAR(SALES!$A5844)</f>
        <v>2023</v>
      </c>
    </row>
    <row r="5845" spans="1:9" x14ac:dyDescent="0.35">
      <c r="A5845" s="7" t="s">
        <v>6646</v>
      </c>
      <c r="B5845" s="7" t="s">
        <v>6653</v>
      </c>
      <c r="C5845" s="7" t="s">
        <v>27</v>
      </c>
      <c r="D5845" s="7" t="s">
        <v>50</v>
      </c>
      <c r="E5845" s="7">
        <v>3</v>
      </c>
      <c r="F5845" s="7" cm="1">
        <f t="array" ref="F5845">_xlfn.XLOOKUP(SALES!$D5845,TRIM(Table5[PRODUCTS]),Table5[SELLING PRICE])</f>
        <v>4000</v>
      </c>
      <c r="G5845" s="7">
        <f t="shared" si="182"/>
        <v>12000</v>
      </c>
      <c r="H5845" s="6" t="str">
        <f t="shared" si="183"/>
        <v>Mar</v>
      </c>
      <c r="I5845" s="5">
        <f>YEAR(SALES!$A5845)</f>
        <v>2023</v>
      </c>
    </row>
    <row r="5846" spans="1:9" x14ac:dyDescent="0.35">
      <c r="A5846" s="5" t="s">
        <v>6646</v>
      </c>
      <c r="B5846" s="5" t="s">
        <v>6649</v>
      </c>
      <c r="C5846" s="5" t="s">
        <v>27</v>
      </c>
      <c r="D5846" s="5" t="s">
        <v>50</v>
      </c>
      <c r="E5846" s="5">
        <v>6</v>
      </c>
      <c r="F5846" s="5" cm="1">
        <f t="array" ref="F5846">_xlfn.XLOOKUP(SALES!$D5846,TRIM(Table5[PRODUCTS]),Table5[SELLING PRICE])</f>
        <v>4000</v>
      </c>
      <c r="G5846" s="5">
        <f t="shared" si="182"/>
        <v>24000</v>
      </c>
      <c r="H5846" s="6" t="str">
        <f t="shared" si="183"/>
        <v>Mar</v>
      </c>
      <c r="I5846" s="5">
        <f>YEAR(SALES!$A5846)</f>
        <v>2023</v>
      </c>
    </row>
    <row r="5847" spans="1:9" x14ac:dyDescent="0.35">
      <c r="A5847" s="7" t="s">
        <v>6634</v>
      </c>
      <c r="B5847" s="7" t="s">
        <v>6636</v>
      </c>
      <c r="C5847" s="7" t="s">
        <v>27</v>
      </c>
      <c r="D5847" s="7" t="s">
        <v>50</v>
      </c>
      <c r="E5847" s="7">
        <v>13</v>
      </c>
      <c r="F5847" s="7" cm="1">
        <f t="array" ref="F5847">_xlfn.XLOOKUP(SALES!$D5847,TRIM(Table5[PRODUCTS]),Table5[SELLING PRICE])</f>
        <v>4000</v>
      </c>
      <c r="G5847" s="7">
        <f t="shared" si="182"/>
        <v>52000</v>
      </c>
      <c r="H5847" s="6" t="str">
        <f t="shared" si="183"/>
        <v>Mar</v>
      </c>
      <c r="I5847" s="7">
        <f>YEAR(SALES!$A5847)</f>
        <v>2023</v>
      </c>
    </row>
    <row r="5848" spans="1:9" x14ac:dyDescent="0.35">
      <c r="A5848" s="5" t="s">
        <v>6593</v>
      </c>
      <c r="B5848" s="5" t="s">
        <v>6592</v>
      </c>
      <c r="C5848" s="5" t="s">
        <v>27</v>
      </c>
      <c r="D5848" s="5" t="s">
        <v>50</v>
      </c>
      <c r="E5848" s="5">
        <v>14</v>
      </c>
      <c r="F5848" s="5" cm="1">
        <f t="array" ref="F5848">_xlfn.XLOOKUP(SALES!$D5848,TRIM(Table5[PRODUCTS]),Table5[SELLING PRICE])</f>
        <v>4000</v>
      </c>
      <c r="G5848" s="5">
        <f t="shared" si="182"/>
        <v>56000</v>
      </c>
      <c r="H5848" s="6" t="str">
        <f t="shared" si="183"/>
        <v>Mar</v>
      </c>
      <c r="I5848" s="5">
        <f>YEAR(SALES!$A5848)</f>
        <v>2023</v>
      </c>
    </row>
    <row r="5849" spans="1:9" x14ac:dyDescent="0.35">
      <c r="A5849" s="7" t="s">
        <v>6520</v>
      </c>
      <c r="B5849" s="7" t="s">
        <v>6524</v>
      </c>
      <c r="C5849" s="7" t="s">
        <v>27</v>
      </c>
      <c r="D5849" s="7" t="s">
        <v>50</v>
      </c>
      <c r="E5849" s="7">
        <v>7</v>
      </c>
      <c r="F5849" s="7" cm="1">
        <f t="array" ref="F5849">_xlfn.XLOOKUP(SALES!$D5849,TRIM(Table5[PRODUCTS]),Table5[SELLING PRICE])</f>
        <v>4000</v>
      </c>
      <c r="G5849" s="7">
        <f t="shared" si="182"/>
        <v>28000</v>
      </c>
      <c r="H5849" s="6" t="str">
        <f t="shared" si="183"/>
        <v>Apr</v>
      </c>
      <c r="I5849" s="5">
        <f>YEAR(SALES!$A5849)</f>
        <v>2023</v>
      </c>
    </row>
    <row r="5850" spans="1:9" x14ac:dyDescent="0.35">
      <c r="A5850" s="5" t="s">
        <v>6458</v>
      </c>
      <c r="B5850" s="5" t="s">
        <v>6461</v>
      </c>
      <c r="C5850" s="5" t="s">
        <v>27</v>
      </c>
      <c r="D5850" s="5" t="s">
        <v>50</v>
      </c>
      <c r="E5850" s="5">
        <v>2</v>
      </c>
      <c r="F5850" s="5" cm="1">
        <f t="array" ref="F5850">_xlfn.XLOOKUP(SALES!$D5850,TRIM(Table5[PRODUCTS]),Table5[SELLING PRICE])</f>
        <v>4000</v>
      </c>
      <c r="G5850" s="5">
        <f t="shared" si="182"/>
        <v>8000</v>
      </c>
      <c r="H5850" s="6" t="str">
        <f t="shared" si="183"/>
        <v>Apr</v>
      </c>
      <c r="I5850" s="5">
        <f>YEAR(SALES!$A5850)</f>
        <v>2023</v>
      </c>
    </row>
    <row r="5851" spans="1:9" x14ac:dyDescent="0.35">
      <c r="A5851" s="7" t="s">
        <v>6415</v>
      </c>
      <c r="B5851" s="7" t="s">
        <v>6417</v>
      </c>
      <c r="C5851" s="7" t="s">
        <v>27</v>
      </c>
      <c r="D5851" s="7" t="s">
        <v>50</v>
      </c>
      <c r="E5851" s="7">
        <v>4</v>
      </c>
      <c r="F5851" s="7" cm="1">
        <f t="array" ref="F5851">_xlfn.XLOOKUP(SALES!$D5851,TRIM(Table5[PRODUCTS]),Table5[SELLING PRICE])</f>
        <v>4000</v>
      </c>
      <c r="G5851" s="7">
        <f t="shared" si="182"/>
        <v>16000</v>
      </c>
      <c r="H5851" s="6" t="str">
        <f t="shared" si="183"/>
        <v>Apr</v>
      </c>
      <c r="I5851" s="5">
        <f>YEAR(SALES!$A5851)</f>
        <v>2023</v>
      </c>
    </row>
    <row r="5852" spans="1:9" x14ac:dyDescent="0.35">
      <c r="A5852" s="5" t="s">
        <v>6371</v>
      </c>
      <c r="B5852" s="5" t="s">
        <v>6379</v>
      </c>
      <c r="C5852" s="5" t="s">
        <v>27</v>
      </c>
      <c r="D5852" s="5" t="s">
        <v>50</v>
      </c>
      <c r="E5852" s="5">
        <v>13</v>
      </c>
      <c r="F5852" s="5" cm="1">
        <f t="array" ref="F5852">_xlfn.XLOOKUP(SALES!$D5852,TRIM(Table5[PRODUCTS]),Table5[SELLING PRICE])</f>
        <v>4000</v>
      </c>
      <c r="G5852" s="5">
        <f t="shared" si="182"/>
        <v>52000</v>
      </c>
      <c r="H5852" s="6" t="str">
        <f t="shared" si="183"/>
        <v>Apr</v>
      </c>
      <c r="I5852" s="5">
        <f>YEAR(SALES!$A5852)</f>
        <v>2023</v>
      </c>
    </row>
    <row r="5853" spans="1:9" x14ac:dyDescent="0.35">
      <c r="A5853" s="7" t="s">
        <v>6304</v>
      </c>
      <c r="B5853" s="7" t="s">
        <v>6305</v>
      </c>
      <c r="C5853" s="7" t="s">
        <v>27</v>
      </c>
      <c r="D5853" s="7" t="s">
        <v>50</v>
      </c>
      <c r="E5853" s="7">
        <v>8</v>
      </c>
      <c r="F5853" s="7" cm="1">
        <f t="array" ref="F5853">_xlfn.XLOOKUP(SALES!$D5853,TRIM(Table5[PRODUCTS]),Table5[SELLING PRICE])</f>
        <v>4000</v>
      </c>
      <c r="G5853" s="7">
        <f t="shared" si="182"/>
        <v>32000</v>
      </c>
      <c r="H5853" s="6" t="str">
        <f t="shared" si="183"/>
        <v>May</v>
      </c>
      <c r="I5853" s="7">
        <f>YEAR(SALES!$A5853)</f>
        <v>2023</v>
      </c>
    </row>
    <row r="5854" spans="1:9" x14ac:dyDescent="0.35">
      <c r="A5854" s="5" t="s">
        <v>6219</v>
      </c>
      <c r="B5854" s="5" t="s">
        <v>6222</v>
      </c>
      <c r="C5854" s="5" t="s">
        <v>27</v>
      </c>
      <c r="D5854" s="5" t="s">
        <v>50</v>
      </c>
      <c r="E5854" s="5">
        <v>6</v>
      </c>
      <c r="F5854" s="5" cm="1">
        <f t="array" ref="F5854">_xlfn.XLOOKUP(SALES!$D5854,TRIM(Table5[PRODUCTS]),Table5[SELLING PRICE])</f>
        <v>4000</v>
      </c>
      <c r="G5854" s="5">
        <f t="shared" si="182"/>
        <v>24000</v>
      </c>
      <c r="H5854" s="6" t="str">
        <f t="shared" si="183"/>
        <v>May</v>
      </c>
      <c r="I5854" s="5">
        <f>YEAR(SALES!$A5854)</f>
        <v>2023</v>
      </c>
    </row>
    <row r="5855" spans="1:9" x14ac:dyDescent="0.35">
      <c r="A5855" s="7" t="s">
        <v>6192</v>
      </c>
      <c r="B5855" s="7" t="s">
        <v>6197</v>
      </c>
      <c r="C5855" s="7" t="s">
        <v>27</v>
      </c>
      <c r="D5855" s="7" t="s">
        <v>50</v>
      </c>
      <c r="E5855" s="7">
        <v>1</v>
      </c>
      <c r="F5855" s="7" cm="1">
        <f t="array" ref="F5855">_xlfn.XLOOKUP(SALES!$D5855,TRIM(Table5[PRODUCTS]),Table5[SELLING PRICE])</f>
        <v>4000</v>
      </c>
      <c r="G5855" s="7">
        <f t="shared" si="182"/>
        <v>4000</v>
      </c>
      <c r="H5855" s="6" t="str">
        <f t="shared" si="183"/>
        <v>May</v>
      </c>
      <c r="I5855" s="5">
        <f>YEAR(SALES!$A5855)</f>
        <v>2023</v>
      </c>
    </row>
    <row r="5856" spans="1:9" x14ac:dyDescent="0.35">
      <c r="A5856" s="5" t="s">
        <v>6067</v>
      </c>
      <c r="B5856" s="5" t="s">
        <v>6069</v>
      </c>
      <c r="C5856" s="5" t="s">
        <v>27</v>
      </c>
      <c r="D5856" s="5" t="s">
        <v>50</v>
      </c>
      <c r="E5856" s="5">
        <v>1</v>
      </c>
      <c r="F5856" s="5" cm="1">
        <f t="array" ref="F5856">_xlfn.XLOOKUP(SALES!$D5856,TRIM(Table5[PRODUCTS]),Table5[SELLING PRICE])</f>
        <v>4000</v>
      </c>
      <c r="G5856" s="5">
        <f t="shared" si="182"/>
        <v>4000</v>
      </c>
      <c r="H5856" s="6" t="str">
        <f t="shared" si="183"/>
        <v>Jun</v>
      </c>
      <c r="I5856" s="5">
        <f>YEAR(SALES!$A5856)</f>
        <v>2023</v>
      </c>
    </row>
    <row r="5857" spans="1:9" x14ac:dyDescent="0.35">
      <c r="A5857" s="7" t="s">
        <v>5954</v>
      </c>
      <c r="B5857" s="7" t="s">
        <v>5956</v>
      </c>
      <c r="C5857" s="7" t="s">
        <v>27</v>
      </c>
      <c r="D5857" s="7" t="s">
        <v>50</v>
      </c>
      <c r="E5857" s="7">
        <v>7</v>
      </c>
      <c r="F5857" s="7" cm="1">
        <f t="array" ref="F5857">_xlfn.XLOOKUP(SALES!$D5857,TRIM(Table5[PRODUCTS]),Table5[SELLING PRICE])</f>
        <v>4000</v>
      </c>
      <c r="G5857" s="7">
        <f t="shared" si="182"/>
        <v>28000</v>
      </c>
      <c r="H5857" s="6" t="str">
        <f t="shared" si="183"/>
        <v>Jun</v>
      </c>
      <c r="I5857" s="5">
        <f>YEAR(SALES!$A5857)</f>
        <v>2023</v>
      </c>
    </row>
    <row r="5858" spans="1:9" x14ac:dyDescent="0.35">
      <c r="A5858" s="5" t="s">
        <v>5902</v>
      </c>
      <c r="B5858" s="5" t="s">
        <v>5901</v>
      </c>
      <c r="C5858" s="5" t="s">
        <v>27</v>
      </c>
      <c r="D5858" s="5" t="s">
        <v>50</v>
      </c>
      <c r="E5858" s="5">
        <v>10</v>
      </c>
      <c r="F5858" s="5" cm="1">
        <f t="array" ref="F5858">_xlfn.XLOOKUP(SALES!$D5858,TRIM(Table5[PRODUCTS]),Table5[SELLING PRICE])</f>
        <v>4000</v>
      </c>
      <c r="G5858" s="5">
        <f t="shared" si="182"/>
        <v>40000</v>
      </c>
      <c r="H5858" s="6" t="str">
        <f t="shared" si="183"/>
        <v>Jul</v>
      </c>
      <c r="I5858" s="5">
        <f>YEAR(SALES!$A5858)</f>
        <v>2023</v>
      </c>
    </row>
    <row r="5859" spans="1:9" x14ac:dyDescent="0.35">
      <c r="A5859" s="7" t="s">
        <v>5865</v>
      </c>
      <c r="B5859" s="7" t="s">
        <v>5868</v>
      </c>
      <c r="C5859" s="7" t="s">
        <v>27</v>
      </c>
      <c r="D5859" s="7" t="s">
        <v>50</v>
      </c>
      <c r="E5859" s="7">
        <v>10</v>
      </c>
      <c r="F5859" s="7" cm="1">
        <f t="array" ref="F5859">_xlfn.XLOOKUP(SALES!$D5859,TRIM(Table5[PRODUCTS]),Table5[SELLING PRICE])</f>
        <v>4000</v>
      </c>
      <c r="G5859" s="7">
        <f t="shared" si="182"/>
        <v>40000</v>
      </c>
      <c r="H5859" s="6" t="str">
        <f t="shared" si="183"/>
        <v>Jul</v>
      </c>
      <c r="I5859" s="7">
        <f>YEAR(SALES!$A5859)</f>
        <v>2023</v>
      </c>
    </row>
    <row r="5860" spans="1:9" x14ac:dyDescent="0.35">
      <c r="A5860" s="5" t="s">
        <v>5806</v>
      </c>
      <c r="B5860" s="5" t="s">
        <v>5815</v>
      </c>
      <c r="C5860" s="5" t="s">
        <v>27</v>
      </c>
      <c r="D5860" s="5" t="s">
        <v>50</v>
      </c>
      <c r="E5860" s="5">
        <v>12</v>
      </c>
      <c r="F5860" s="5" cm="1">
        <f t="array" ref="F5860">_xlfn.XLOOKUP(SALES!$D5860,TRIM(Table5[PRODUCTS]),Table5[SELLING PRICE])</f>
        <v>4000</v>
      </c>
      <c r="G5860" s="5">
        <f t="shared" si="182"/>
        <v>48000</v>
      </c>
      <c r="H5860" s="6" t="str">
        <f t="shared" si="183"/>
        <v>Jul</v>
      </c>
      <c r="I5860" s="5">
        <f>YEAR(SALES!$A5860)</f>
        <v>2023</v>
      </c>
    </row>
    <row r="5861" spans="1:9" x14ac:dyDescent="0.35">
      <c r="A5861" s="7" t="s">
        <v>5806</v>
      </c>
      <c r="B5861" s="7" t="s">
        <v>5805</v>
      </c>
      <c r="C5861" s="7" t="s">
        <v>27</v>
      </c>
      <c r="D5861" s="7" t="s">
        <v>50</v>
      </c>
      <c r="E5861" s="7">
        <v>15</v>
      </c>
      <c r="F5861" s="7" cm="1">
        <f t="array" ref="F5861">_xlfn.XLOOKUP(SALES!$D5861,TRIM(Table5[PRODUCTS]),Table5[SELLING PRICE])</f>
        <v>4000</v>
      </c>
      <c r="G5861" s="7">
        <f t="shared" si="182"/>
        <v>60000</v>
      </c>
      <c r="H5861" s="6" t="str">
        <f t="shared" si="183"/>
        <v>Jul</v>
      </c>
      <c r="I5861" s="5">
        <f>YEAR(SALES!$A5861)</f>
        <v>2023</v>
      </c>
    </row>
    <row r="5862" spans="1:9" x14ac:dyDescent="0.35">
      <c r="A5862" s="5" t="s">
        <v>5799</v>
      </c>
      <c r="B5862" s="5" t="s">
        <v>5804</v>
      </c>
      <c r="C5862" s="5" t="s">
        <v>27</v>
      </c>
      <c r="D5862" s="5" t="s">
        <v>50</v>
      </c>
      <c r="E5862" s="5">
        <v>4</v>
      </c>
      <c r="F5862" s="5" cm="1">
        <f t="array" ref="F5862">_xlfn.XLOOKUP(SALES!$D5862,TRIM(Table5[PRODUCTS]),Table5[SELLING PRICE])</f>
        <v>4000</v>
      </c>
      <c r="G5862" s="5">
        <f t="shared" si="182"/>
        <v>16000</v>
      </c>
      <c r="H5862" s="6" t="str">
        <f t="shared" si="183"/>
        <v>Jul</v>
      </c>
      <c r="I5862" s="5">
        <f>YEAR(SALES!$A5862)</f>
        <v>2023</v>
      </c>
    </row>
    <row r="5863" spans="1:9" x14ac:dyDescent="0.35">
      <c r="A5863" s="7" t="s">
        <v>5753</v>
      </c>
      <c r="B5863" s="7" t="s">
        <v>5755</v>
      </c>
      <c r="C5863" s="7" t="s">
        <v>27</v>
      </c>
      <c r="D5863" s="7" t="s">
        <v>50</v>
      </c>
      <c r="E5863" s="7">
        <v>7</v>
      </c>
      <c r="F5863" s="7" cm="1">
        <f t="array" ref="F5863">_xlfn.XLOOKUP(SALES!$D5863,TRIM(Table5[PRODUCTS]),Table5[SELLING PRICE])</f>
        <v>4000</v>
      </c>
      <c r="G5863" s="7">
        <f t="shared" si="182"/>
        <v>28000</v>
      </c>
      <c r="H5863" s="6" t="str">
        <f t="shared" si="183"/>
        <v>Jul</v>
      </c>
      <c r="I5863" s="5">
        <f>YEAR(SALES!$A5863)</f>
        <v>2023</v>
      </c>
    </row>
    <row r="5864" spans="1:9" x14ac:dyDescent="0.35">
      <c r="A5864" s="5" t="s">
        <v>5701</v>
      </c>
      <c r="B5864" s="5" t="s">
        <v>5706</v>
      </c>
      <c r="C5864" s="5" t="s">
        <v>27</v>
      </c>
      <c r="D5864" s="5" t="s">
        <v>50</v>
      </c>
      <c r="E5864" s="5">
        <v>15</v>
      </c>
      <c r="F5864" s="5" cm="1">
        <f t="array" ref="F5864">_xlfn.XLOOKUP(SALES!$D5864,TRIM(Table5[PRODUCTS]),Table5[SELLING PRICE])</f>
        <v>4000</v>
      </c>
      <c r="G5864" s="5">
        <f t="shared" si="182"/>
        <v>60000</v>
      </c>
      <c r="H5864" s="6" t="str">
        <f t="shared" si="183"/>
        <v>Aug</v>
      </c>
      <c r="I5864" s="5">
        <f>YEAR(SALES!$A5864)</f>
        <v>2023</v>
      </c>
    </row>
    <row r="5865" spans="1:9" x14ac:dyDescent="0.35">
      <c r="A5865" s="7" t="s">
        <v>5693</v>
      </c>
      <c r="B5865" s="7" t="s">
        <v>5698</v>
      </c>
      <c r="C5865" s="7" t="s">
        <v>27</v>
      </c>
      <c r="D5865" s="7" t="s">
        <v>50</v>
      </c>
      <c r="E5865" s="7">
        <v>6</v>
      </c>
      <c r="F5865" s="7" cm="1">
        <f t="array" ref="F5865">_xlfn.XLOOKUP(SALES!$D5865,TRIM(Table5[PRODUCTS]),Table5[SELLING PRICE])</f>
        <v>4000</v>
      </c>
      <c r="G5865" s="7">
        <f t="shared" si="182"/>
        <v>24000</v>
      </c>
      <c r="H5865" s="6" t="str">
        <f t="shared" si="183"/>
        <v>Aug</v>
      </c>
      <c r="I5865" s="7">
        <f>YEAR(SALES!$A5865)</f>
        <v>2023</v>
      </c>
    </row>
    <row r="5866" spans="1:9" x14ac:dyDescent="0.35">
      <c r="A5866" s="5" t="s">
        <v>5687</v>
      </c>
      <c r="B5866" s="5" t="s">
        <v>5689</v>
      </c>
      <c r="C5866" s="5" t="s">
        <v>27</v>
      </c>
      <c r="D5866" s="5" t="s">
        <v>50</v>
      </c>
      <c r="E5866" s="5">
        <v>11</v>
      </c>
      <c r="F5866" s="5" cm="1">
        <f t="array" ref="F5866">_xlfn.XLOOKUP(SALES!$D5866,TRIM(Table5[PRODUCTS]),Table5[SELLING PRICE])</f>
        <v>4000</v>
      </c>
      <c r="G5866" s="5">
        <f t="shared" si="182"/>
        <v>44000</v>
      </c>
      <c r="H5866" s="6" t="str">
        <f t="shared" si="183"/>
        <v>Aug</v>
      </c>
      <c r="I5866" s="5">
        <f>YEAR(SALES!$A5866)</f>
        <v>2023</v>
      </c>
    </row>
    <row r="5867" spans="1:9" x14ac:dyDescent="0.35">
      <c r="A5867" s="7" t="s">
        <v>5681</v>
      </c>
      <c r="B5867" s="7" t="s">
        <v>5680</v>
      </c>
      <c r="C5867" s="7" t="s">
        <v>27</v>
      </c>
      <c r="D5867" s="7" t="s">
        <v>50</v>
      </c>
      <c r="E5867" s="7">
        <v>7</v>
      </c>
      <c r="F5867" s="7" cm="1">
        <f t="array" ref="F5867">_xlfn.XLOOKUP(SALES!$D5867,TRIM(Table5[PRODUCTS]),Table5[SELLING PRICE])</f>
        <v>4000</v>
      </c>
      <c r="G5867" s="7">
        <f t="shared" si="182"/>
        <v>28000</v>
      </c>
      <c r="H5867" s="6" t="str">
        <f t="shared" si="183"/>
        <v>Aug</v>
      </c>
      <c r="I5867" s="5">
        <f>YEAR(SALES!$A5867)</f>
        <v>2023</v>
      </c>
    </row>
    <row r="5868" spans="1:9" x14ac:dyDescent="0.35">
      <c r="A5868" s="5" t="s">
        <v>5676</v>
      </c>
      <c r="B5868" s="5" t="s">
        <v>5675</v>
      </c>
      <c r="C5868" s="5" t="s">
        <v>27</v>
      </c>
      <c r="D5868" s="5" t="s">
        <v>50</v>
      </c>
      <c r="E5868" s="5">
        <v>10</v>
      </c>
      <c r="F5868" s="5" cm="1">
        <f t="array" ref="F5868">_xlfn.XLOOKUP(SALES!$D5868,TRIM(Table5[PRODUCTS]),Table5[SELLING PRICE])</f>
        <v>4000</v>
      </c>
      <c r="G5868" s="5">
        <f t="shared" si="182"/>
        <v>40000</v>
      </c>
      <c r="H5868" s="6" t="str">
        <f t="shared" si="183"/>
        <v>Aug</v>
      </c>
      <c r="I5868" s="5">
        <f>YEAR(SALES!$A5868)</f>
        <v>2023</v>
      </c>
    </row>
    <row r="5869" spans="1:9" x14ac:dyDescent="0.35">
      <c r="A5869" s="7" t="s">
        <v>5566</v>
      </c>
      <c r="B5869" s="7" t="s">
        <v>5565</v>
      </c>
      <c r="C5869" s="7" t="s">
        <v>27</v>
      </c>
      <c r="D5869" s="7" t="s">
        <v>50</v>
      </c>
      <c r="E5869" s="7">
        <v>9</v>
      </c>
      <c r="F5869" s="7" cm="1">
        <f t="array" ref="F5869">_xlfn.XLOOKUP(SALES!$D5869,TRIM(Table5[PRODUCTS]),Table5[SELLING PRICE])</f>
        <v>4000</v>
      </c>
      <c r="G5869" s="7">
        <f t="shared" si="182"/>
        <v>36000</v>
      </c>
      <c r="H5869" s="6" t="str">
        <f t="shared" si="183"/>
        <v>Aug</v>
      </c>
      <c r="I5869" s="5">
        <f>YEAR(SALES!$A5869)</f>
        <v>2023</v>
      </c>
    </row>
    <row r="5870" spans="1:9" x14ac:dyDescent="0.35">
      <c r="A5870" s="5" t="s">
        <v>5505</v>
      </c>
      <c r="B5870" s="5" t="s">
        <v>5514</v>
      </c>
      <c r="C5870" s="5" t="s">
        <v>27</v>
      </c>
      <c r="D5870" s="5" t="s">
        <v>50</v>
      </c>
      <c r="E5870" s="5">
        <v>5</v>
      </c>
      <c r="F5870" s="5" cm="1">
        <f t="array" ref="F5870">_xlfn.XLOOKUP(SALES!$D5870,TRIM(Table5[PRODUCTS]),Table5[SELLING PRICE])</f>
        <v>4000</v>
      </c>
      <c r="G5870" s="5">
        <f t="shared" si="182"/>
        <v>20000</v>
      </c>
      <c r="H5870" s="6" t="str">
        <f t="shared" si="183"/>
        <v>Sept</v>
      </c>
      <c r="I5870" s="5">
        <f>YEAR(SALES!$A5870)</f>
        <v>2023</v>
      </c>
    </row>
    <row r="5871" spans="1:9" x14ac:dyDescent="0.35">
      <c r="A5871" s="7" t="s">
        <v>5446</v>
      </c>
      <c r="B5871" s="7" t="s">
        <v>5448</v>
      </c>
      <c r="C5871" s="7" t="s">
        <v>27</v>
      </c>
      <c r="D5871" s="7" t="s">
        <v>50</v>
      </c>
      <c r="E5871" s="7">
        <v>5</v>
      </c>
      <c r="F5871" s="7" cm="1">
        <f t="array" ref="F5871">_xlfn.XLOOKUP(SALES!$D5871,TRIM(Table5[PRODUCTS]),Table5[SELLING PRICE])</f>
        <v>4000</v>
      </c>
      <c r="G5871" s="7">
        <f t="shared" si="182"/>
        <v>20000</v>
      </c>
      <c r="H5871" s="6" t="str">
        <f t="shared" si="183"/>
        <v>Sept</v>
      </c>
      <c r="I5871" s="7">
        <f>YEAR(SALES!$A5871)</f>
        <v>2023</v>
      </c>
    </row>
    <row r="5872" spans="1:9" x14ac:dyDescent="0.35">
      <c r="A5872" s="5" t="s">
        <v>5438</v>
      </c>
      <c r="B5872" s="5" t="s">
        <v>5442</v>
      </c>
      <c r="C5872" s="5" t="s">
        <v>27</v>
      </c>
      <c r="D5872" s="5" t="s">
        <v>50</v>
      </c>
      <c r="E5872" s="5">
        <v>4</v>
      </c>
      <c r="F5872" s="5" cm="1">
        <f t="array" ref="F5872">_xlfn.XLOOKUP(SALES!$D5872,TRIM(Table5[PRODUCTS]),Table5[SELLING PRICE])</f>
        <v>4000</v>
      </c>
      <c r="G5872" s="5">
        <f t="shared" si="182"/>
        <v>16000</v>
      </c>
      <c r="H5872" s="6" t="str">
        <f t="shared" si="183"/>
        <v>Sept</v>
      </c>
      <c r="I5872" s="5">
        <f>YEAR(SALES!$A5872)</f>
        <v>2023</v>
      </c>
    </row>
    <row r="5873" spans="1:9" x14ac:dyDescent="0.35">
      <c r="A5873" s="7" t="s">
        <v>5269</v>
      </c>
      <c r="B5873" s="7" t="s">
        <v>5276</v>
      </c>
      <c r="C5873" s="7" t="s">
        <v>27</v>
      </c>
      <c r="D5873" s="7" t="s">
        <v>50</v>
      </c>
      <c r="E5873" s="7">
        <v>9</v>
      </c>
      <c r="F5873" s="7" cm="1">
        <f t="array" ref="F5873">_xlfn.XLOOKUP(SALES!$D5873,TRIM(Table5[PRODUCTS]),Table5[SELLING PRICE])</f>
        <v>4000</v>
      </c>
      <c r="G5873" s="7">
        <f t="shared" si="182"/>
        <v>36000</v>
      </c>
      <c r="H5873" s="6" t="str">
        <f t="shared" si="183"/>
        <v>Oct</v>
      </c>
      <c r="I5873" s="5">
        <f>YEAR(SALES!$A5873)</f>
        <v>2023</v>
      </c>
    </row>
    <row r="5874" spans="1:9" x14ac:dyDescent="0.35">
      <c r="A5874" s="5" t="s">
        <v>5236</v>
      </c>
      <c r="B5874" s="5" t="s">
        <v>5240</v>
      </c>
      <c r="C5874" s="5" t="s">
        <v>27</v>
      </c>
      <c r="D5874" s="5" t="s">
        <v>50</v>
      </c>
      <c r="E5874" s="5">
        <v>1</v>
      </c>
      <c r="F5874" s="5" cm="1">
        <f t="array" ref="F5874">_xlfn.XLOOKUP(SALES!$D5874,TRIM(Table5[PRODUCTS]),Table5[SELLING PRICE])</f>
        <v>4000</v>
      </c>
      <c r="G5874" s="5">
        <f t="shared" si="182"/>
        <v>4000</v>
      </c>
      <c r="H5874" s="6" t="str">
        <f t="shared" si="183"/>
        <v>Oct</v>
      </c>
      <c r="I5874" s="5">
        <f>YEAR(SALES!$A5874)</f>
        <v>2023</v>
      </c>
    </row>
    <row r="5875" spans="1:9" x14ac:dyDescent="0.35">
      <c r="A5875" s="7" t="s">
        <v>5178</v>
      </c>
      <c r="B5875" s="7" t="s">
        <v>5179</v>
      </c>
      <c r="C5875" s="7" t="s">
        <v>27</v>
      </c>
      <c r="D5875" s="7" t="s">
        <v>50</v>
      </c>
      <c r="E5875" s="7">
        <v>1</v>
      </c>
      <c r="F5875" s="7" cm="1">
        <f t="array" ref="F5875">_xlfn.XLOOKUP(SALES!$D5875,TRIM(Table5[PRODUCTS]),Table5[SELLING PRICE])</f>
        <v>4000</v>
      </c>
      <c r="G5875" s="7">
        <f t="shared" si="182"/>
        <v>4000</v>
      </c>
      <c r="H5875" s="6" t="str">
        <f t="shared" si="183"/>
        <v>Oct</v>
      </c>
      <c r="I5875" s="5">
        <f>YEAR(SALES!$A5875)</f>
        <v>2023</v>
      </c>
    </row>
    <row r="5876" spans="1:9" x14ac:dyDescent="0.35">
      <c r="A5876" s="5" t="s">
        <v>5159</v>
      </c>
      <c r="B5876" s="5" t="s">
        <v>5161</v>
      </c>
      <c r="C5876" s="5" t="s">
        <v>27</v>
      </c>
      <c r="D5876" s="5" t="s">
        <v>50</v>
      </c>
      <c r="E5876" s="5">
        <v>2</v>
      </c>
      <c r="F5876" s="5" cm="1">
        <f t="array" ref="F5876">_xlfn.XLOOKUP(SALES!$D5876,TRIM(Table5[PRODUCTS]),Table5[SELLING PRICE])</f>
        <v>4000</v>
      </c>
      <c r="G5876" s="5">
        <f t="shared" si="182"/>
        <v>8000</v>
      </c>
      <c r="H5876" s="6" t="str">
        <f t="shared" si="183"/>
        <v>Oct</v>
      </c>
      <c r="I5876" s="5">
        <f>YEAR(SALES!$A5876)</f>
        <v>2023</v>
      </c>
    </row>
    <row r="5877" spans="1:9" x14ac:dyDescent="0.35">
      <c r="A5877" s="7" t="s">
        <v>5121</v>
      </c>
      <c r="B5877" s="7" t="s">
        <v>5122</v>
      </c>
      <c r="C5877" s="7" t="s">
        <v>27</v>
      </c>
      <c r="D5877" s="7" t="s">
        <v>50</v>
      </c>
      <c r="E5877" s="7">
        <v>10</v>
      </c>
      <c r="F5877" s="7" cm="1">
        <f t="array" ref="F5877">_xlfn.XLOOKUP(SALES!$D5877,TRIM(Table5[PRODUCTS]),Table5[SELLING PRICE])</f>
        <v>4000</v>
      </c>
      <c r="G5877" s="7">
        <f t="shared" si="182"/>
        <v>40000</v>
      </c>
      <c r="H5877" s="6" t="str">
        <f t="shared" si="183"/>
        <v>Nov</v>
      </c>
      <c r="I5877" s="7">
        <f>YEAR(SALES!$A5877)</f>
        <v>2023</v>
      </c>
    </row>
    <row r="5878" spans="1:9" x14ac:dyDescent="0.35">
      <c r="A5878" s="5" t="s">
        <v>5110</v>
      </c>
      <c r="B5878" s="5" t="s">
        <v>5112</v>
      </c>
      <c r="C5878" s="5" t="s">
        <v>27</v>
      </c>
      <c r="D5878" s="5" t="s">
        <v>50</v>
      </c>
      <c r="E5878" s="5">
        <v>13</v>
      </c>
      <c r="F5878" s="5" cm="1">
        <f t="array" ref="F5878">_xlfn.XLOOKUP(SALES!$D5878,TRIM(Table5[PRODUCTS]),Table5[SELLING PRICE])</f>
        <v>4000</v>
      </c>
      <c r="G5878" s="5">
        <f t="shared" si="182"/>
        <v>52000</v>
      </c>
      <c r="H5878" s="6" t="str">
        <f t="shared" si="183"/>
        <v>Nov</v>
      </c>
      <c r="I5878" s="5">
        <f>YEAR(SALES!$A5878)</f>
        <v>2023</v>
      </c>
    </row>
    <row r="5879" spans="1:9" x14ac:dyDescent="0.35">
      <c r="A5879" s="7" t="s">
        <v>5095</v>
      </c>
      <c r="B5879" s="7" t="s">
        <v>5099</v>
      </c>
      <c r="C5879" s="7" t="s">
        <v>27</v>
      </c>
      <c r="D5879" s="7" t="s">
        <v>50</v>
      </c>
      <c r="E5879" s="7">
        <v>5</v>
      </c>
      <c r="F5879" s="7" cm="1">
        <f t="array" ref="F5879">_xlfn.XLOOKUP(SALES!$D5879,TRIM(Table5[PRODUCTS]),Table5[SELLING PRICE])</f>
        <v>4000</v>
      </c>
      <c r="G5879" s="7">
        <f t="shared" si="182"/>
        <v>20000</v>
      </c>
      <c r="H5879" s="6" t="str">
        <f t="shared" si="183"/>
        <v>Nov</v>
      </c>
      <c r="I5879" s="5">
        <f>YEAR(SALES!$A5879)</f>
        <v>2023</v>
      </c>
    </row>
    <row r="5880" spans="1:9" x14ac:dyDescent="0.35">
      <c r="A5880" s="5" t="s">
        <v>5095</v>
      </c>
      <c r="B5880" s="5" t="s">
        <v>5094</v>
      </c>
      <c r="C5880" s="5" t="s">
        <v>27</v>
      </c>
      <c r="D5880" s="5" t="s">
        <v>50</v>
      </c>
      <c r="E5880" s="5">
        <v>15</v>
      </c>
      <c r="F5880" s="5" cm="1">
        <f t="array" ref="F5880">_xlfn.XLOOKUP(SALES!$D5880,TRIM(Table5[PRODUCTS]),Table5[SELLING PRICE])</f>
        <v>4000</v>
      </c>
      <c r="G5880" s="5">
        <f t="shared" si="182"/>
        <v>60000</v>
      </c>
      <c r="H5880" s="6" t="str">
        <f t="shared" si="183"/>
        <v>Nov</v>
      </c>
      <c r="I5880" s="5">
        <f>YEAR(SALES!$A5880)</f>
        <v>2023</v>
      </c>
    </row>
    <row r="5881" spans="1:9" x14ac:dyDescent="0.35">
      <c r="A5881" s="7" t="s">
        <v>5069</v>
      </c>
      <c r="B5881" s="7" t="s">
        <v>5068</v>
      </c>
      <c r="C5881" s="7" t="s">
        <v>27</v>
      </c>
      <c r="D5881" s="7" t="s">
        <v>50</v>
      </c>
      <c r="E5881" s="7">
        <v>3</v>
      </c>
      <c r="F5881" s="7" cm="1">
        <f t="array" ref="F5881">_xlfn.XLOOKUP(SALES!$D5881,TRIM(Table5[PRODUCTS]),Table5[SELLING PRICE])</f>
        <v>4000</v>
      </c>
      <c r="G5881" s="7">
        <f t="shared" si="182"/>
        <v>12000</v>
      </c>
      <c r="H5881" s="6" t="str">
        <f t="shared" si="183"/>
        <v>Nov</v>
      </c>
      <c r="I5881" s="5">
        <f>YEAR(SALES!$A5881)</f>
        <v>2023</v>
      </c>
    </row>
    <row r="5882" spans="1:9" x14ac:dyDescent="0.35">
      <c r="A5882" s="5" t="s">
        <v>4979</v>
      </c>
      <c r="B5882" s="5" t="s">
        <v>4982</v>
      </c>
      <c r="C5882" s="5" t="s">
        <v>27</v>
      </c>
      <c r="D5882" s="5" t="s">
        <v>50</v>
      </c>
      <c r="E5882" s="5">
        <v>11</v>
      </c>
      <c r="F5882" s="5" cm="1">
        <f t="array" ref="F5882">_xlfn.XLOOKUP(SALES!$D5882,TRIM(Table5[PRODUCTS]),Table5[SELLING PRICE])</f>
        <v>4000</v>
      </c>
      <c r="G5882" s="5">
        <f t="shared" si="182"/>
        <v>44000</v>
      </c>
      <c r="H5882" s="6" t="str">
        <f t="shared" si="183"/>
        <v>Nov</v>
      </c>
      <c r="I5882" s="5">
        <f>YEAR(SALES!$A5882)</f>
        <v>2023</v>
      </c>
    </row>
    <row r="5883" spans="1:9" x14ac:dyDescent="0.35">
      <c r="A5883" s="7" t="s">
        <v>4968</v>
      </c>
      <c r="B5883" s="7" t="s">
        <v>4970</v>
      </c>
      <c r="C5883" s="7" t="s">
        <v>27</v>
      </c>
      <c r="D5883" s="7" t="s">
        <v>50</v>
      </c>
      <c r="E5883" s="7">
        <v>5</v>
      </c>
      <c r="F5883" s="7" cm="1">
        <f t="array" ref="F5883">_xlfn.XLOOKUP(SALES!$D5883,TRIM(Table5[PRODUCTS]),Table5[SELLING PRICE])</f>
        <v>4000</v>
      </c>
      <c r="G5883" s="7">
        <f t="shared" si="182"/>
        <v>20000</v>
      </c>
      <c r="H5883" s="6" t="str">
        <f t="shared" si="183"/>
        <v>Nov</v>
      </c>
      <c r="I5883" s="7">
        <f>YEAR(SALES!$A5883)</f>
        <v>2023</v>
      </c>
    </row>
    <row r="5884" spans="1:9" x14ac:dyDescent="0.35">
      <c r="A5884" s="5" t="s">
        <v>4956</v>
      </c>
      <c r="B5884" s="5" t="s">
        <v>4964</v>
      </c>
      <c r="C5884" s="5" t="s">
        <v>27</v>
      </c>
      <c r="D5884" s="5" t="s">
        <v>50</v>
      </c>
      <c r="E5884" s="5">
        <v>15</v>
      </c>
      <c r="F5884" s="5" cm="1">
        <f t="array" ref="F5884">_xlfn.XLOOKUP(SALES!$D5884,TRIM(Table5[PRODUCTS]),Table5[SELLING PRICE])</f>
        <v>4000</v>
      </c>
      <c r="G5884" s="5">
        <f t="shared" si="182"/>
        <v>60000</v>
      </c>
      <c r="H5884" s="6" t="str">
        <f t="shared" si="183"/>
        <v>Dec</v>
      </c>
      <c r="I5884" s="5">
        <f>YEAR(SALES!$A5884)</f>
        <v>2023</v>
      </c>
    </row>
    <row r="5885" spans="1:9" x14ac:dyDescent="0.35">
      <c r="A5885" s="7" t="s">
        <v>4947</v>
      </c>
      <c r="B5885" s="7" t="s">
        <v>4953</v>
      </c>
      <c r="C5885" s="7" t="s">
        <v>27</v>
      </c>
      <c r="D5885" s="7" t="s">
        <v>50</v>
      </c>
      <c r="E5885" s="7">
        <v>15</v>
      </c>
      <c r="F5885" s="7" cm="1">
        <f t="array" ref="F5885">_xlfn.XLOOKUP(SALES!$D5885,TRIM(Table5[PRODUCTS]),Table5[SELLING PRICE])</f>
        <v>4000</v>
      </c>
      <c r="G5885" s="7">
        <f t="shared" si="182"/>
        <v>60000</v>
      </c>
      <c r="H5885" s="6" t="str">
        <f t="shared" si="183"/>
        <v>Dec</v>
      </c>
      <c r="I5885" s="5">
        <f>YEAR(SALES!$A5885)</f>
        <v>2023</v>
      </c>
    </row>
    <row r="5886" spans="1:9" x14ac:dyDescent="0.35">
      <c r="A5886" s="5" t="s">
        <v>4925</v>
      </c>
      <c r="B5886" s="5" t="s">
        <v>4928</v>
      </c>
      <c r="C5886" s="5" t="s">
        <v>27</v>
      </c>
      <c r="D5886" s="5" t="s">
        <v>50</v>
      </c>
      <c r="E5886" s="5">
        <v>8</v>
      </c>
      <c r="F5886" s="5" cm="1">
        <f t="array" ref="F5886">_xlfn.XLOOKUP(SALES!$D5886,TRIM(Table5[PRODUCTS]),Table5[SELLING PRICE])</f>
        <v>4000</v>
      </c>
      <c r="G5886" s="5">
        <f t="shared" si="182"/>
        <v>32000</v>
      </c>
      <c r="H5886" s="6" t="str">
        <f t="shared" si="183"/>
        <v>Dec</v>
      </c>
      <c r="I5886" s="5">
        <f>YEAR(SALES!$A5886)</f>
        <v>2023</v>
      </c>
    </row>
    <row r="5887" spans="1:9" x14ac:dyDescent="0.35">
      <c r="A5887" s="7" t="s">
        <v>4892</v>
      </c>
      <c r="B5887" s="7" t="s">
        <v>4891</v>
      </c>
      <c r="C5887" s="7" t="s">
        <v>27</v>
      </c>
      <c r="D5887" s="7" t="s">
        <v>50</v>
      </c>
      <c r="E5887" s="7">
        <v>12</v>
      </c>
      <c r="F5887" s="7" cm="1">
        <f t="array" ref="F5887">_xlfn.XLOOKUP(SALES!$D5887,TRIM(Table5[PRODUCTS]),Table5[SELLING PRICE])</f>
        <v>4000</v>
      </c>
      <c r="G5887" s="7">
        <f t="shared" si="182"/>
        <v>48000</v>
      </c>
      <c r="H5887" s="6" t="str">
        <f t="shared" si="183"/>
        <v>Dec</v>
      </c>
      <c r="I5887" s="5">
        <f>YEAR(SALES!$A5887)</f>
        <v>2023</v>
      </c>
    </row>
    <row r="5888" spans="1:9" x14ac:dyDescent="0.35">
      <c r="A5888" s="5" t="s">
        <v>4881</v>
      </c>
      <c r="B5888" s="5" t="s">
        <v>4887</v>
      </c>
      <c r="C5888" s="5" t="s">
        <v>27</v>
      </c>
      <c r="D5888" s="5" t="s">
        <v>50</v>
      </c>
      <c r="E5888" s="5">
        <v>7</v>
      </c>
      <c r="F5888" s="5" cm="1">
        <f t="array" ref="F5888">_xlfn.XLOOKUP(SALES!$D5888,TRIM(Table5[PRODUCTS]),Table5[SELLING PRICE])</f>
        <v>4000</v>
      </c>
      <c r="G5888" s="5">
        <f t="shared" si="182"/>
        <v>28000</v>
      </c>
      <c r="H5888" s="6" t="str">
        <f t="shared" si="183"/>
        <v>Dec</v>
      </c>
      <c r="I5888" s="5">
        <f>YEAR(SALES!$A5888)</f>
        <v>2023</v>
      </c>
    </row>
    <row r="5889" spans="1:9" x14ac:dyDescent="0.35">
      <c r="A5889" s="7" t="s">
        <v>4872</v>
      </c>
      <c r="B5889" s="7" t="s">
        <v>4874</v>
      </c>
      <c r="C5889" s="7" t="s">
        <v>27</v>
      </c>
      <c r="D5889" s="7" t="s">
        <v>50</v>
      </c>
      <c r="E5889" s="7">
        <v>10</v>
      </c>
      <c r="F5889" s="7" cm="1">
        <f t="array" ref="F5889">_xlfn.XLOOKUP(SALES!$D5889,TRIM(Table5[PRODUCTS]),Table5[SELLING PRICE])</f>
        <v>4000</v>
      </c>
      <c r="G5889" s="7">
        <f t="shared" si="182"/>
        <v>40000</v>
      </c>
      <c r="H5889" s="6" t="str">
        <f t="shared" si="183"/>
        <v>Dec</v>
      </c>
      <c r="I5889" s="7">
        <f>YEAR(SALES!$A5889)</f>
        <v>2023</v>
      </c>
    </row>
    <row r="5890" spans="1:9" x14ac:dyDescent="0.35">
      <c r="A5890" s="5" t="s">
        <v>4854</v>
      </c>
      <c r="B5890" s="5" t="s">
        <v>4855</v>
      </c>
      <c r="C5890" s="5" t="s">
        <v>27</v>
      </c>
      <c r="D5890" s="5" t="s">
        <v>50</v>
      </c>
      <c r="E5890" s="5">
        <v>9</v>
      </c>
      <c r="F5890" s="5" cm="1">
        <f t="array" ref="F5890">_xlfn.XLOOKUP(SALES!$D5890,TRIM(Table5[PRODUCTS]),Table5[SELLING PRICE])</f>
        <v>4000</v>
      </c>
      <c r="G5890" s="5">
        <f t="shared" ref="G5890:G5953" si="184">PRODUCT(E5890:F5890)</f>
        <v>36000</v>
      </c>
      <c r="H5890" s="6" t="str">
        <f t="shared" ref="H5890:H5953" si="185">TEXT(A5890, "mmm")</f>
        <v>Dec</v>
      </c>
      <c r="I5890" s="5">
        <f>YEAR(SALES!$A5890)</f>
        <v>2023</v>
      </c>
    </row>
    <row r="5891" spans="1:9" x14ac:dyDescent="0.35">
      <c r="A5891" s="7" t="s">
        <v>4820</v>
      </c>
      <c r="B5891" s="7" t="s">
        <v>4826</v>
      </c>
      <c r="C5891" s="7" t="s">
        <v>27</v>
      </c>
      <c r="D5891" s="7" t="s">
        <v>50</v>
      </c>
      <c r="E5891" s="7">
        <v>5</v>
      </c>
      <c r="F5891" s="7" cm="1">
        <f t="array" ref="F5891">_xlfn.XLOOKUP(SALES!$D5891,TRIM(Table5[PRODUCTS]),Table5[SELLING PRICE])</f>
        <v>4000</v>
      </c>
      <c r="G5891" s="7">
        <f t="shared" si="184"/>
        <v>20000</v>
      </c>
      <c r="H5891" s="6" t="str">
        <f t="shared" si="185"/>
        <v>Dec</v>
      </c>
      <c r="I5891" s="5">
        <f>YEAR(SALES!$A5891)</f>
        <v>2023</v>
      </c>
    </row>
    <row r="5892" spans="1:9" x14ac:dyDescent="0.35">
      <c r="A5892" s="5" t="s">
        <v>4721</v>
      </c>
      <c r="B5892" s="5" t="s">
        <v>4722</v>
      </c>
      <c r="C5892" s="5" t="s">
        <v>27</v>
      </c>
      <c r="D5892" s="5" t="s">
        <v>50</v>
      </c>
      <c r="E5892" s="5">
        <v>9</v>
      </c>
      <c r="F5892" s="5" cm="1">
        <f t="array" ref="F5892">_xlfn.XLOOKUP(SALES!$D5892,TRIM(Table5[PRODUCTS]),Table5[SELLING PRICE])</f>
        <v>4000</v>
      </c>
      <c r="G5892" s="5">
        <f t="shared" si="184"/>
        <v>36000</v>
      </c>
      <c r="H5892" s="6" t="str">
        <f t="shared" si="185"/>
        <v>Jan</v>
      </c>
      <c r="I5892" s="5">
        <f>YEAR(SALES!$A5892)</f>
        <v>2024</v>
      </c>
    </row>
    <row r="5893" spans="1:9" x14ac:dyDescent="0.35">
      <c r="A5893" s="7" t="s">
        <v>4716</v>
      </c>
      <c r="B5893" s="7" t="s">
        <v>4717</v>
      </c>
      <c r="C5893" s="7" t="s">
        <v>27</v>
      </c>
      <c r="D5893" s="7" t="s">
        <v>50</v>
      </c>
      <c r="E5893" s="7">
        <v>5</v>
      </c>
      <c r="F5893" s="7" cm="1">
        <f t="array" ref="F5893">_xlfn.XLOOKUP(SALES!$D5893,TRIM(Table5[PRODUCTS]),Table5[SELLING PRICE])</f>
        <v>4000</v>
      </c>
      <c r="G5893" s="7">
        <f t="shared" si="184"/>
        <v>20000</v>
      </c>
      <c r="H5893" s="6" t="str">
        <f t="shared" si="185"/>
        <v>Jan</v>
      </c>
      <c r="I5893" s="5">
        <f>YEAR(SALES!$A5893)</f>
        <v>2024</v>
      </c>
    </row>
    <row r="5894" spans="1:9" x14ac:dyDescent="0.35">
      <c r="A5894" s="5" t="s">
        <v>4697</v>
      </c>
      <c r="B5894" s="5" t="s">
        <v>4696</v>
      </c>
      <c r="C5894" s="5" t="s">
        <v>27</v>
      </c>
      <c r="D5894" s="5" t="s">
        <v>50</v>
      </c>
      <c r="E5894" s="5">
        <v>3</v>
      </c>
      <c r="F5894" s="5" cm="1">
        <f t="array" ref="F5894">_xlfn.XLOOKUP(SALES!$D5894,TRIM(Table5[PRODUCTS]),Table5[SELLING PRICE])</f>
        <v>4000</v>
      </c>
      <c r="G5894" s="5">
        <f t="shared" si="184"/>
        <v>12000</v>
      </c>
      <c r="H5894" s="6" t="str">
        <f t="shared" si="185"/>
        <v>Jan</v>
      </c>
      <c r="I5894" s="5">
        <f>YEAR(SALES!$A5894)</f>
        <v>2024</v>
      </c>
    </row>
    <row r="5895" spans="1:9" x14ac:dyDescent="0.35">
      <c r="A5895" s="7" t="s">
        <v>4645</v>
      </c>
      <c r="B5895" s="7" t="s">
        <v>4647</v>
      </c>
      <c r="C5895" s="7" t="s">
        <v>27</v>
      </c>
      <c r="D5895" s="7" t="s">
        <v>50</v>
      </c>
      <c r="E5895" s="7">
        <v>6</v>
      </c>
      <c r="F5895" s="7" cm="1">
        <f t="array" ref="F5895">_xlfn.XLOOKUP(SALES!$D5895,TRIM(Table5[PRODUCTS]),Table5[SELLING PRICE])</f>
        <v>4000</v>
      </c>
      <c r="G5895" s="7">
        <f t="shared" si="184"/>
        <v>24000</v>
      </c>
      <c r="H5895" s="6" t="str">
        <f t="shared" si="185"/>
        <v>Jan</v>
      </c>
      <c r="I5895" s="7">
        <f>YEAR(SALES!$A5895)</f>
        <v>2024</v>
      </c>
    </row>
    <row r="5896" spans="1:9" x14ac:dyDescent="0.35">
      <c r="A5896" s="5" t="s">
        <v>4612</v>
      </c>
      <c r="B5896" s="5" t="s">
        <v>4615</v>
      </c>
      <c r="C5896" s="5" t="s">
        <v>27</v>
      </c>
      <c r="D5896" s="5" t="s">
        <v>50</v>
      </c>
      <c r="E5896" s="5">
        <v>8</v>
      </c>
      <c r="F5896" s="5" cm="1">
        <f t="array" ref="F5896">_xlfn.XLOOKUP(SALES!$D5896,TRIM(Table5[PRODUCTS]),Table5[SELLING PRICE])</f>
        <v>4000</v>
      </c>
      <c r="G5896" s="5">
        <f t="shared" si="184"/>
        <v>32000</v>
      </c>
      <c r="H5896" s="6" t="str">
        <f t="shared" si="185"/>
        <v>Jan</v>
      </c>
      <c r="I5896" s="5">
        <f>YEAR(SALES!$A5896)</f>
        <v>2024</v>
      </c>
    </row>
    <row r="5897" spans="1:9" x14ac:dyDescent="0.35">
      <c r="A5897" s="7" t="s">
        <v>4555</v>
      </c>
      <c r="B5897" s="7" t="s">
        <v>4554</v>
      </c>
      <c r="C5897" s="7" t="s">
        <v>27</v>
      </c>
      <c r="D5897" s="7" t="s">
        <v>50</v>
      </c>
      <c r="E5897" s="7">
        <v>13</v>
      </c>
      <c r="F5897" s="7" cm="1">
        <f t="array" ref="F5897">_xlfn.XLOOKUP(SALES!$D5897,TRIM(Table5[PRODUCTS]),Table5[SELLING PRICE])</f>
        <v>4000</v>
      </c>
      <c r="G5897" s="7">
        <f t="shared" si="184"/>
        <v>52000</v>
      </c>
      <c r="H5897" s="6" t="str">
        <f t="shared" si="185"/>
        <v>Feb</v>
      </c>
      <c r="I5897" s="5">
        <f>YEAR(SALES!$A5897)</f>
        <v>2024</v>
      </c>
    </row>
    <row r="5898" spans="1:9" x14ac:dyDescent="0.35">
      <c r="A5898" s="5" t="s">
        <v>4527</v>
      </c>
      <c r="B5898" s="5" t="s">
        <v>4526</v>
      </c>
      <c r="C5898" s="5" t="s">
        <v>27</v>
      </c>
      <c r="D5898" s="5" t="s">
        <v>50</v>
      </c>
      <c r="E5898" s="5">
        <v>15</v>
      </c>
      <c r="F5898" s="5" cm="1">
        <f t="array" ref="F5898">_xlfn.XLOOKUP(SALES!$D5898,TRIM(Table5[PRODUCTS]),Table5[SELLING PRICE])</f>
        <v>4000</v>
      </c>
      <c r="G5898" s="5">
        <f t="shared" si="184"/>
        <v>60000</v>
      </c>
      <c r="H5898" s="6" t="str">
        <f t="shared" si="185"/>
        <v>Feb</v>
      </c>
      <c r="I5898" s="5">
        <f>YEAR(SALES!$A5898)</f>
        <v>2024</v>
      </c>
    </row>
    <row r="5899" spans="1:9" x14ac:dyDescent="0.35">
      <c r="A5899" s="7" t="s">
        <v>4504</v>
      </c>
      <c r="B5899" s="7" t="s">
        <v>4505</v>
      </c>
      <c r="C5899" s="7" t="s">
        <v>27</v>
      </c>
      <c r="D5899" s="7" t="s">
        <v>50</v>
      </c>
      <c r="E5899" s="7">
        <v>7</v>
      </c>
      <c r="F5899" s="7" cm="1">
        <f t="array" ref="F5899">_xlfn.XLOOKUP(SALES!$D5899,TRIM(Table5[PRODUCTS]),Table5[SELLING PRICE])</f>
        <v>4000</v>
      </c>
      <c r="G5899" s="7">
        <f t="shared" si="184"/>
        <v>28000</v>
      </c>
      <c r="H5899" s="6" t="str">
        <f t="shared" si="185"/>
        <v>Feb</v>
      </c>
      <c r="I5899" s="5">
        <f>YEAR(SALES!$A5899)</f>
        <v>2024</v>
      </c>
    </row>
    <row r="5900" spans="1:9" x14ac:dyDescent="0.35">
      <c r="A5900" s="5" t="s">
        <v>4495</v>
      </c>
      <c r="B5900" s="5" t="s">
        <v>4497</v>
      </c>
      <c r="C5900" s="5" t="s">
        <v>27</v>
      </c>
      <c r="D5900" s="5" t="s">
        <v>50</v>
      </c>
      <c r="E5900" s="5">
        <v>3</v>
      </c>
      <c r="F5900" s="5" cm="1">
        <f t="array" ref="F5900">_xlfn.XLOOKUP(SALES!$D5900,TRIM(Table5[PRODUCTS]),Table5[SELLING PRICE])</f>
        <v>4000</v>
      </c>
      <c r="G5900" s="5">
        <f t="shared" si="184"/>
        <v>12000</v>
      </c>
      <c r="H5900" s="6" t="str">
        <f t="shared" si="185"/>
        <v>Feb</v>
      </c>
      <c r="I5900" s="5">
        <f>YEAR(SALES!$A5900)</f>
        <v>2024</v>
      </c>
    </row>
    <row r="5901" spans="1:9" x14ac:dyDescent="0.35">
      <c r="A5901" s="7" t="s">
        <v>4485</v>
      </c>
      <c r="B5901" s="7" t="s">
        <v>4491</v>
      </c>
      <c r="C5901" s="7" t="s">
        <v>27</v>
      </c>
      <c r="D5901" s="7" t="s">
        <v>50</v>
      </c>
      <c r="E5901" s="7">
        <v>9</v>
      </c>
      <c r="F5901" s="7" cm="1">
        <f t="array" ref="F5901">_xlfn.XLOOKUP(SALES!$D5901,TRIM(Table5[PRODUCTS]),Table5[SELLING PRICE])</f>
        <v>4000</v>
      </c>
      <c r="G5901" s="7">
        <f t="shared" si="184"/>
        <v>36000</v>
      </c>
      <c r="H5901" s="6" t="str">
        <f t="shared" si="185"/>
        <v>Feb</v>
      </c>
      <c r="I5901" s="7">
        <f>YEAR(SALES!$A5901)</f>
        <v>2024</v>
      </c>
    </row>
    <row r="5902" spans="1:9" x14ac:dyDescent="0.35">
      <c r="A5902" s="5" t="s">
        <v>4476</v>
      </c>
      <c r="B5902" s="5" t="s">
        <v>4479</v>
      </c>
      <c r="C5902" s="5" t="s">
        <v>27</v>
      </c>
      <c r="D5902" s="5" t="s">
        <v>50</v>
      </c>
      <c r="E5902" s="5">
        <v>11</v>
      </c>
      <c r="F5902" s="5" cm="1">
        <f t="array" ref="F5902">_xlfn.XLOOKUP(SALES!$D5902,TRIM(Table5[PRODUCTS]),Table5[SELLING PRICE])</f>
        <v>4000</v>
      </c>
      <c r="G5902" s="5">
        <f t="shared" si="184"/>
        <v>44000</v>
      </c>
      <c r="H5902" s="6" t="str">
        <f t="shared" si="185"/>
        <v>Feb</v>
      </c>
      <c r="I5902" s="5">
        <f>YEAR(SALES!$A5902)</f>
        <v>2024</v>
      </c>
    </row>
    <row r="5903" spans="1:9" x14ac:dyDescent="0.35">
      <c r="A5903" s="7" t="s">
        <v>4394</v>
      </c>
      <c r="B5903" s="7" t="s">
        <v>4393</v>
      </c>
      <c r="C5903" s="7" t="s">
        <v>27</v>
      </c>
      <c r="D5903" s="7" t="s">
        <v>50</v>
      </c>
      <c r="E5903" s="7">
        <v>8</v>
      </c>
      <c r="F5903" s="7" cm="1">
        <f t="array" ref="F5903">_xlfn.XLOOKUP(SALES!$D5903,TRIM(Table5[PRODUCTS]),Table5[SELLING PRICE])</f>
        <v>4000</v>
      </c>
      <c r="G5903" s="7">
        <f t="shared" si="184"/>
        <v>32000</v>
      </c>
      <c r="H5903" s="6" t="str">
        <f t="shared" si="185"/>
        <v>Feb</v>
      </c>
      <c r="I5903" s="5">
        <f>YEAR(SALES!$A5903)</f>
        <v>2024</v>
      </c>
    </row>
    <row r="5904" spans="1:9" x14ac:dyDescent="0.35">
      <c r="A5904" s="5" t="s">
        <v>4390</v>
      </c>
      <c r="B5904" s="5" t="s">
        <v>4392</v>
      </c>
      <c r="C5904" s="5" t="s">
        <v>27</v>
      </c>
      <c r="D5904" s="5" t="s">
        <v>50</v>
      </c>
      <c r="E5904" s="5">
        <v>11</v>
      </c>
      <c r="F5904" s="5" cm="1">
        <f t="array" ref="F5904">_xlfn.XLOOKUP(SALES!$D5904,TRIM(Table5[PRODUCTS]),Table5[SELLING PRICE])</f>
        <v>4000</v>
      </c>
      <c r="G5904" s="5">
        <f t="shared" si="184"/>
        <v>44000</v>
      </c>
      <c r="H5904" s="6" t="str">
        <f t="shared" si="185"/>
        <v>Feb</v>
      </c>
      <c r="I5904" s="5">
        <f>YEAR(SALES!$A5904)</f>
        <v>2024</v>
      </c>
    </row>
    <row r="5905" spans="1:9" x14ac:dyDescent="0.35">
      <c r="A5905" s="7" t="s">
        <v>4301</v>
      </c>
      <c r="B5905" s="7" t="s">
        <v>4303</v>
      </c>
      <c r="C5905" s="7" t="s">
        <v>27</v>
      </c>
      <c r="D5905" s="7" t="s">
        <v>50</v>
      </c>
      <c r="E5905" s="7">
        <v>6</v>
      </c>
      <c r="F5905" s="7" cm="1">
        <f t="array" ref="F5905">_xlfn.XLOOKUP(SALES!$D5905,TRIM(Table5[PRODUCTS]),Table5[SELLING PRICE])</f>
        <v>4000</v>
      </c>
      <c r="G5905" s="7">
        <f t="shared" si="184"/>
        <v>24000</v>
      </c>
      <c r="H5905" s="6" t="str">
        <f t="shared" si="185"/>
        <v>Mar</v>
      </c>
      <c r="I5905" s="5">
        <f>YEAR(SALES!$A5905)</f>
        <v>2024</v>
      </c>
    </row>
    <row r="5906" spans="1:9" x14ac:dyDescent="0.35">
      <c r="A5906" s="5" t="s">
        <v>4197</v>
      </c>
      <c r="B5906" s="5" t="s">
        <v>4201</v>
      </c>
      <c r="C5906" s="5" t="s">
        <v>27</v>
      </c>
      <c r="D5906" s="5" t="s">
        <v>50</v>
      </c>
      <c r="E5906" s="5">
        <v>4</v>
      </c>
      <c r="F5906" s="5" cm="1">
        <f t="array" ref="F5906">_xlfn.XLOOKUP(SALES!$D5906,TRIM(Table5[PRODUCTS]),Table5[SELLING PRICE])</f>
        <v>4000</v>
      </c>
      <c r="G5906" s="5">
        <f t="shared" si="184"/>
        <v>16000</v>
      </c>
      <c r="H5906" s="6" t="str">
        <f t="shared" si="185"/>
        <v>Mar</v>
      </c>
      <c r="I5906" s="5">
        <f>YEAR(SALES!$A5906)</f>
        <v>2024</v>
      </c>
    </row>
    <row r="5907" spans="1:9" x14ac:dyDescent="0.35">
      <c r="A5907" s="7" t="s">
        <v>4155</v>
      </c>
      <c r="B5907" s="7" t="s">
        <v>4154</v>
      </c>
      <c r="C5907" s="7" t="s">
        <v>27</v>
      </c>
      <c r="D5907" s="7" t="s">
        <v>50</v>
      </c>
      <c r="E5907" s="7">
        <v>1</v>
      </c>
      <c r="F5907" s="7" cm="1">
        <f t="array" ref="F5907">_xlfn.XLOOKUP(SALES!$D5907,TRIM(Table5[PRODUCTS]),Table5[SELLING PRICE])</f>
        <v>4000</v>
      </c>
      <c r="G5907" s="7">
        <f t="shared" si="184"/>
        <v>4000</v>
      </c>
      <c r="H5907" s="6" t="str">
        <f t="shared" si="185"/>
        <v>Apr</v>
      </c>
      <c r="I5907" s="7">
        <f>YEAR(SALES!$A5907)</f>
        <v>2024</v>
      </c>
    </row>
    <row r="5908" spans="1:9" x14ac:dyDescent="0.35">
      <c r="A5908" s="5" t="s">
        <v>4056</v>
      </c>
      <c r="B5908" s="5" t="s">
        <v>4055</v>
      </c>
      <c r="C5908" s="5" t="s">
        <v>27</v>
      </c>
      <c r="D5908" s="5" t="s">
        <v>50</v>
      </c>
      <c r="E5908" s="5">
        <v>1</v>
      </c>
      <c r="F5908" s="5" cm="1">
        <f t="array" ref="F5908">_xlfn.XLOOKUP(SALES!$D5908,TRIM(Table5[PRODUCTS]),Table5[SELLING PRICE])</f>
        <v>4000</v>
      </c>
      <c r="G5908" s="5">
        <f t="shared" si="184"/>
        <v>4000</v>
      </c>
      <c r="H5908" s="6" t="str">
        <f t="shared" si="185"/>
        <v>Apr</v>
      </c>
      <c r="I5908" s="5">
        <f>YEAR(SALES!$A5908)</f>
        <v>2024</v>
      </c>
    </row>
    <row r="5909" spans="1:9" x14ac:dyDescent="0.35">
      <c r="A5909" s="7" t="s">
        <v>3979</v>
      </c>
      <c r="B5909" s="7" t="s">
        <v>3984</v>
      </c>
      <c r="C5909" s="7" t="s">
        <v>27</v>
      </c>
      <c r="D5909" s="7" t="s">
        <v>50</v>
      </c>
      <c r="E5909" s="7">
        <v>10</v>
      </c>
      <c r="F5909" s="7" cm="1">
        <f t="array" ref="F5909">_xlfn.XLOOKUP(SALES!$D5909,TRIM(Table5[PRODUCTS]),Table5[SELLING PRICE])</f>
        <v>4000</v>
      </c>
      <c r="G5909" s="7">
        <f t="shared" si="184"/>
        <v>40000</v>
      </c>
      <c r="H5909" s="6" t="str">
        <f t="shared" si="185"/>
        <v>May</v>
      </c>
      <c r="I5909" s="5">
        <f>YEAR(SALES!$A5909)</f>
        <v>2024</v>
      </c>
    </row>
    <row r="5910" spans="1:9" x14ac:dyDescent="0.35">
      <c r="A5910" s="5" t="s">
        <v>3979</v>
      </c>
      <c r="B5910" s="5" t="s">
        <v>3978</v>
      </c>
      <c r="C5910" s="5" t="s">
        <v>27</v>
      </c>
      <c r="D5910" s="5" t="s">
        <v>50</v>
      </c>
      <c r="E5910" s="5">
        <v>6</v>
      </c>
      <c r="F5910" s="5" cm="1">
        <f t="array" ref="F5910">_xlfn.XLOOKUP(SALES!$D5910,TRIM(Table5[PRODUCTS]),Table5[SELLING PRICE])</f>
        <v>4000</v>
      </c>
      <c r="G5910" s="5">
        <f t="shared" si="184"/>
        <v>24000</v>
      </c>
      <c r="H5910" s="6" t="str">
        <f t="shared" si="185"/>
        <v>May</v>
      </c>
      <c r="I5910" s="5">
        <f>YEAR(SALES!$A5910)</f>
        <v>2024</v>
      </c>
    </row>
    <row r="5911" spans="1:9" x14ac:dyDescent="0.35">
      <c r="A5911" s="7" t="s">
        <v>3968</v>
      </c>
      <c r="B5911" s="7" t="s">
        <v>3971</v>
      </c>
      <c r="C5911" s="7" t="s">
        <v>27</v>
      </c>
      <c r="D5911" s="7" t="s">
        <v>50</v>
      </c>
      <c r="E5911" s="7">
        <v>10</v>
      </c>
      <c r="F5911" s="7" cm="1">
        <f t="array" ref="F5911">_xlfn.XLOOKUP(SALES!$D5911,TRIM(Table5[PRODUCTS]),Table5[SELLING PRICE])</f>
        <v>4000</v>
      </c>
      <c r="G5911" s="7">
        <f t="shared" si="184"/>
        <v>40000</v>
      </c>
      <c r="H5911" s="6" t="str">
        <f t="shared" si="185"/>
        <v>May</v>
      </c>
      <c r="I5911" s="5">
        <f>YEAR(SALES!$A5911)</f>
        <v>2024</v>
      </c>
    </row>
    <row r="5912" spans="1:9" x14ac:dyDescent="0.35">
      <c r="A5912" s="5" t="s">
        <v>3925</v>
      </c>
      <c r="B5912" s="5" t="s">
        <v>3924</v>
      </c>
      <c r="C5912" s="5" t="s">
        <v>27</v>
      </c>
      <c r="D5912" s="5" t="s">
        <v>50</v>
      </c>
      <c r="E5912" s="5">
        <v>8</v>
      </c>
      <c r="F5912" s="5" cm="1">
        <f t="array" ref="F5912">_xlfn.XLOOKUP(SALES!$D5912,TRIM(Table5[PRODUCTS]),Table5[SELLING PRICE])</f>
        <v>4000</v>
      </c>
      <c r="G5912" s="5">
        <f t="shared" si="184"/>
        <v>32000</v>
      </c>
      <c r="H5912" s="6" t="str">
        <f t="shared" si="185"/>
        <v>May</v>
      </c>
      <c r="I5912" s="5">
        <f>YEAR(SALES!$A5912)</f>
        <v>2024</v>
      </c>
    </row>
    <row r="5913" spans="1:9" x14ac:dyDescent="0.35">
      <c r="A5913" s="7" t="s">
        <v>3871</v>
      </c>
      <c r="B5913" s="7" t="s">
        <v>3874</v>
      </c>
      <c r="C5913" s="7" t="s">
        <v>27</v>
      </c>
      <c r="D5913" s="7" t="s">
        <v>50</v>
      </c>
      <c r="E5913" s="7">
        <v>1</v>
      </c>
      <c r="F5913" s="7" cm="1">
        <f t="array" ref="F5913">_xlfn.XLOOKUP(SALES!$D5913,TRIM(Table5[PRODUCTS]),Table5[SELLING PRICE])</f>
        <v>4000</v>
      </c>
      <c r="G5913" s="7">
        <f t="shared" si="184"/>
        <v>4000</v>
      </c>
      <c r="H5913" s="6" t="str">
        <f t="shared" si="185"/>
        <v>May</v>
      </c>
      <c r="I5913" s="7">
        <f>YEAR(SALES!$A5913)</f>
        <v>2024</v>
      </c>
    </row>
    <row r="5914" spans="1:9" x14ac:dyDescent="0.35">
      <c r="A5914" s="5" t="s">
        <v>3847</v>
      </c>
      <c r="B5914" s="5" t="s">
        <v>3848</v>
      </c>
      <c r="C5914" s="5" t="s">
        <v>27</v>
      </c>
      <c r="D5914" s="5" t="s">
        <v>50</v>
      </c>
      <c r="E5914" s="5">
        <v>12</v>
      </c>
      <c r="F5914" s="5" cm="1">
        <f t="array" ref="F5914">_xlfn.XLOOKUP(SALES!$D5914,TRIM(Table5[PRODUCTS]),Table5[SELLING PRICE])</f>
        <v>4000</v>
      </c>
      <c r="G5914" s="5">
        <f t="shared" si="184"/>
        <v>48000</v>
      </c>
      <c r="H5914" s="6" t="str">
        <f t="shared" si="185"/>
        <v>May</v>
      </c>
      <c r="I5914" s="5">
        <f>YEAR(SALES!$A5914)</f>
        <v>2024</v>
      </c>
    </row>
    <row r="5915" spans="1:9" x14ac:dyDescent="0.35">
      <c r="A5915" s="7" t="s">
        <v>3832</v>
      </c>
      <c r="B5915" s="7" t="s">
        <v>3833</v>
      </c>
      <c r="C5915" s="7" t="s">
        <v>27</v>
      </c>
      <c r="D5915" s="7" t="s">
        <v>50</v>
      </c>
      <c r="E5915" s="7">
        <v>11</v>
      </c>
      <c r="F5915" s="7" cm="1">
        <f t="array" ref="F5915">_xlfn.XLOOKUP(SALES!$D5915,TRIM(Table5[PRODUCTS]),Table5[SELLING PRICE])</f>
        <v>4000</v>
      </c>
      <c r="G5915" s="7">
        <f t="shared" si="184"/>
        <v>44000</v>
      </c>
      <c r="H5915" s="6" t="str">
        <f t="shared" si="185"/>
        <v>May</v>
      </c>
      <c r="I5915" s="5">
        <f>YEAR(SALES!$A5915)</f>
        <v>2024</v>
      </c>
    </row>
    <row r="5916" spans="1:9" x14ac:dyDescent="0.35">
      <c r="A5916" s="5" t="s">
        <v>3795</v>
      </c>
      <c r="B5916" s="5" t="s">
        <v>3801</v>
      </c>
      <c r="C5916" s="5" t="s">
        <v>27</v>
      </c>
      <c r="D5916" s="5" t="s">
        <v>50</v>
      </c>
      <c r="E5916" s="5">
        <v>8</v>
      </c>
      <c r="F5916" s="5" cm="1">
        <f t="array" ref="F5916">_xlfn.XLOOKUP(SALES!$D5916,TRIM(Table5[PRODUCTS]),Table5[SELLING PRICE])</f>
        <v>4000</v>
      </c>
      <c r="G5916" s="5">
        <f t="shared" si="184"/>
        <v>32000</v>
      </c>
      <c r="H5916" s="6" t="str">
        <f t="shared" si="185"/>
        <v>May</v>
      </c>
      <c r="I5916" s="5">
        <f>YEAR(SALES!$A5916)</f>
        <v>2024</v>
      </c>
    </row>
    <row r="5917" spans="1:9" x14ac:dyDescent="0.35">
      <c r="A5917" s="7" t="s">
        <v>3777</v>
      </c>
      <c r="B5917" s="7" t="s">
        <v>3785</v>
      </c>
      <c r="C5917" s="7" t="s">
        <v>27</v>
      </c>
      <c r="D5917" s="7" t="s">
        <v>50</v>
      </c>
      <c r="E5917" s="7">
        <v>3</v>
      </c>
      <c r="F5917" s="7" cm="1">
        <f t="array" ref="F5917">_xlfn.XLOOKUP(SALES!$D5917,TRIM(Table5[PRODUCTS]),Table5[SELLING PRICE])</f>
        <v>4000</v>
      </c>
      <c r="G5917" s="7">
        <f t="shared" si="184"/>
        <v>12000</v>
      </c>
      <c r="H5917" s="6" t="str">
        <f t="shared" si="185"/>
        <v>May</v>
      </c>
      <c r="I5917" s="5">
        <f>YEAR(SALES!$A5917)</f>
        <v>2024</v>
      </c>
    </row>
    <row r="5918" spans="1:9" x14ac:dyDescent="0.35">
      <c r="A5918" s="5" t="s">
        <v>3738</v>
      </c>
      <c r="B5918" s="5" t="s">
        <v>3743</v>
      </c>
      <c r="C5918" s="5" t="s">
        <v>27</v>
      </c>
      <c r="D5918" s="5" t="s">
        <v>50</v>
      </c>
      <c r="E5918" s="5">
        <v>5</v>
      </c>
      <c r="F5918" s="5" cm="1">
        <f t="array" ref="F5918">_xlfn.XLOOKUP(SALES!$D5918,TRIM(Table5[PRODUCTS]),Table5[SELLING PRICE])</f>
        <v>4000</v>
      </c>
      <c r="G5918" s="5">
        <f t="shared" si="184"/>
        <v>20000</v>
      </c>
      <c r="H5918" s="6" t="str">
        <f t="shared" si="185"/>
        <v>Jun</v>
      </c>
      <c r="I5918" s="5">
        <f>YEAR(SALES!$A5918)</f>
        <v>2024</v>
      </c>
    </row>
    <row r="5919" spans="1:9" x14ac:dyDescent="0.35">
      <c r="A5919" s="7" t="s">
        <v>3706</v>
      </c>
      <c r="B5919" s="7" t="s">
        <v>3709</v>
      </c>
      <c r="C5919" s="7" t="s">
        <v>27</v>
      </c>
      <c r="D5919" s="7" t="s">
        <v>50</v>
      </c>
      <c r="E5919" s="7">
        <v>4</v>
      </c>
      <c r="F5919" s="7" cm="1">
        <f t="array" ref="F5919">_xlfn.XLOOKUP(SALES!$D5919,TRIM(Table5[PRODUCTS]),Table5[SELLING PRICE])</f>
        <v>4000</v>
      </c>
      <c r="G5919" s="7">
        <f t="shared" si="184"/>
        <v>16000</v>
      </c>
      <c r="H5919" s="6" t="str">
        <f t="shared" si="185"/>
        <v>Jun</v>
      </c>
      <c r="I5919" s="7">
        <f>YEAR(SALES!$A5919)</f>
        <v>2024</v>
      </c>
    </row>
    <row r="5920" spans="1:9" x14ac:dyDescent="0.35">
      <c r="A5920" s="5" t="s">
        <v>3629</v>
      </c>
      <c r="B5920" s="5" t="s">
        <v>3632</v>
      </c>
      <c r="C5920" s="5" t="s">
        <v>27</v>
      </c>
      <c r="D5920" s="5" t="s">
        <v>50</v>
      </c>
      <c r="E5920" s="5">
        <v>5</v>
      </c>
      <c r="F5920" s="5" cm="1">
        <f t="array" ref="F5920">_xlfn.XLOOKUP(SALES!$D5920,TRIM(Table5[PRODUCTS]),Table5[SELLING PRICE])</f>
        <v>4000</v>
      </c>
      <c r="G5920" s="5">
        <f t="shared" si="184"/>
        <v>20000</v>
      </c>
      <c r="H5920" s="6" t="str">
        <f t="shared" si="185"/>
        <v>Jun</v>
      </c>
      <c r="I5920" s="5">
        <f>YEAR(SALES!$A5920)</f>
        <v>2024</v>
      </c>
    </row>
    <row r="5921" spans="1:9" x14ac:dyDescent="0.35">
      <c r="A5921" s="7" t="s">
        <v>3583</v>
      </c>
      <c r="B5921" s="7" t="s">
        <v>3584</v>
      </c>
      <c r="C5921" s="7" t="s">
        <v>27</v>
      </c>
      <c r="D5921" s="7" t="s">
        <v>50</v>
      </c>
      <c r="E5921" s="7">
        <v>14</v>
      </c>
      <c r="F5921" s="7" cm="1">
        <f t="array" ref="F5921">_xlfn.XLOOKUP(SALES!$D5921,TRIM(Table5[PRODUCTS]),Table5[SELLING PRICE])</f>
        <v>4000</v>
      </c>
      <c r="G5921" s="7">
        <f t="shared" si="184"/>
        <v>56000</v>
      </c>
      <c r="H5921" s="6" t="str">
        <f t="shared" si="185"/>
        <v>Jul</v>
      </c>
      <c r="I5921" s="5">
        <f>YEAR(SALES!$A5921)</f>
        <v>2024</v>
      </c>
    </row>
    <row r="5922" spans="1:9" x14ac:dyDescent="0.35">
      <c r="A5922" s="5" t="s">
        <v>3566</v>
      </c>
      <c r="B5922" s="5" t="s">
        <v>3572</v>
      </c>
      <c r="C5922" s="5" t="s">
        <v>27</v>
      </c>
      <c r="D5922" s="5" t="s">
        <v>50</v>
      </c>
      <c r="E5922" s="5">
        <v>8</v>
      </c>
      <c r="F5922" s="5" cm="1">
        <f t="array" ref="F5922">_xlfn.XLOOKUP(SALES!$D5922,TRIM(Table5[PRODUCTS]),Table5[SELLING PRICE])</f>
        <v>4000</v>
      </c>
      <c r="G5922" s="5">
        <f t="shared" si="184"/>
        <v>32000</v>
      </c>
      <c r="H5922" s="6" t="str">
        <f t="shared" si="185"/>
        <v>Jul</v>
      </c>
      <c r="I5922" s="5">
        <f>YEAR(SALES!$A5922)</f>
        <v>2024</v>
      </c>
    </row>
    <row r="5923" spans="1:9" x14ac:dyDescent="0.35">
      <c r="A5923" s="7" t="s">
        <v>3496</v>
      </c>
      <c r="B5923" s="7" t="s">
        <v>3497</v>
      </c>
      <c r="C5923" s="7" t="s">
        <v>27</v>
      </c>
      <c r="D5923" s="7" t="s">
        <v>50</v>
      </c>
      <c r="E5923" s="7">
        <v>5</v>
      </c>
      <c r="F5923" s="7" cm="1">
        <f t="array" ref="F5923">_xlfn.XLOOKUP(SALES!$D5923,TRIM(Table5[PRODUCTS]),Table5[SELLING PRICE])</f>
        <v>4000</v>
      </c>
      <c r="G5923" s="7">
        <f t="shared" si="184"/>
        <v>20000</v>
      </c>
      <c r="H5923" s="6" t="str">
        <f t="shared" si="185"/>
        <v>Jul</v>
      </c>
      <c r="I5923" s="5">
        <f>YEAR(SALES!$A5923)</f>
        <v>2024</v>
      </c>
    </row>
    <row r="5924" spans="1:9" x14ac:dyDescent="0.35">
      <c r="A5924" s="5" t="s">
        <v>3474</v>
      </c>
      <c r="B5924" s="5" t="s">
        <v>3481</v>
      </c>
      <c r="C5924" s="5" t="s">
        <v>27</v>
      </c>
      <c r="D5924" s="5" t="s">
        <v>50</v>
      </c>
      <c r="E5924" s="5">
        <v>8</v>
      </c>
      <c r="F5924" s="5" cm="1">
        <f t="array" ref="F5924">_xlfn.XLOOKUP(SALES!$D5924,TRIM(Table5[PRODUCTS]),Table5[SELLING PRICE])</f>
        <v>4000</v>
      </c>
      <c r="G5924" s="5">
        <f t="shared" si="184"/>
        <v>32000</v>
      </c>
      <c r="H5924" s="6" t="str">
        <f t="shared" si="185"/>
        <v>Jul</v>
      </c>
      <c r="I5924" s="5">
        <f>YEAR(SALES!$A5924)</f>
        <v>2024</v>
      </c>
    </row>
    <row r="5925" spans="1:9" x14ac:dyDescent="0.35">
      <c r="A5925" s="7" t="s">
        <v>3474</v>
      </c>
      <c r="B5925" s="7" t="s">
        <v>3475</v>
      </c>
      <c r="C5925" s="7" t="s">
        <v>27</v>
      </c>
      <c r="D5925" s="7" t="s">
        <v>50</v>
      </c>
      <c r="E5925" s="7">
        <v>4</v>
      </c>
      <c r="F5925" s="7" cm="1">
        <f t="array" ref="F5925">_xlfn.XLOOKUP(SALES!$D5925,TRIM(Table5[PRODUCTS]),Table5[SELLING PRICE])</f>
        <v>4000</v>
      </c>
      <c r="G5925" s="7">
        <f t="shared" si="184"/>
        <v>16000</v>
      </c>
      <c r="H5925" s="6" t="str">
        <f t="shared" si="185"/>
        <v>Jul</v>
      </c>
      <c r="I5925" s="7">
        <f>YEAR(SALES!$A5925)</f>
        <v>2024</v>
      </c>
    </row>
    <row r="5926" spans="1:9" x14ac:dyDescent="0.35">
      <c r="A5926" s="5" t="s">
        <v>3423</v>
      </c>
      <c r="B5926" s="5" t="s">
        <v>3424</v>
      </c>
      <c r="C5926" s="5" t="s">
        <v>27</v>
      </c>
      <c r="D5926" s="5" t="s">
        <v>50</v>
      </c>
      <c r="E5926" s="5">
        <v>8</v>
      </c>
      <c r="F5926" s="5" cm="1">
        <f t="array" ref="F5926">_xlfn.XLOOKUP(SALES!$D5926,TRIM(Table5[PRODUCTS]),Table5[SELLING PRICE])</f>
        <v>4000</v>
      </c>
      <c r="G5926" s="5">
        <f t="shared" si="184"/>
        <v>32000</v>
      </c>
      <c r="H5926" s="6" t="str">
        <f t="shared" si="185"/>
        <v>Jul</v>
      </c>
      <c r="I5926" s="5">
        <f>YEAR(SALES!$A5926)</f>
        <v>2024</v>
      </c>
    </row>
    <row r="5927" spans="1:9" x14ac:dyDescent="0.35">
      <c r="A5927" s="7" t="s">
        <v>3338</v>
      </c>
      <c r="B5927" s="7" t="s">
        <v>3339</v>
      </c>
      <c r="C5927" s="7" t="s">
        <v>27</v>
      </c>
      <c r="D5927" s="7" t="s">
        <v>50</v>
      </c>
      <c r="E5927" s="7">
        <v>6</v>
      </c>
      <c r="F5927" s="7" cm="1">
        <f t="array" ref="F5927">_xlfn.XLOOKUP(SALES!$D5927,TRIM(Table5[PRODUCTS]),Table5[SELLING PRICE])</f>
        <v>4000</v>
      </c>
      <c r="G5927" s="7">
        <f t="shared" si="184"/>
        <v>24000</v>
      </c>
      <c r="H5927" s="6" t="str">
        <f t="shared" si="185"/>
        <v>Aug</v>
      </c>
      <c r="I5927" s="5">
        <f>YEAR(SALES!$A5927)</f>
        <v>2024</v>
      </c>
    </row>
    <row r="5928" spans="1:9" x14ac:dyDescent="0.35">
      <c r="A5928" s="5" t="s">
        <v>3303</v>
      </c>
      <c r="B5928" s="5" t="s">
        <v>3302</v>
      </c>
      <c r="C5928" s="5" t="s">
        <v>27</v>
      </c>
      <c r="D5928" s="5" t="s">
        <v>50</v>
      </c>
      <c r="E5928" s="5">
        <v>5</v>
      </c>
      <c r="F5928" s="5" cm="1">
        <f t="array" ref="F5928">_xlfn.XLOOKUP(SALES!$D5928,TRIM(Table5[PRODUCTS]),Table5[SELLING PRICE])</f>
        <v>4000</v>
      </c>
      <c r="G5928" s="5">
        <f t="shared" si="184"/>
        <v>20000</v>
      </c>
      <c r="H5928" s="6" t="str">
        <f t="shared" si="185"/>
        <v>Aug</v>
      </c>
      <c r="I5928" s="5">
        <f>YEAR(SALES!$A5928)</f>
        <v>2024</v>
      </c>
    </row>
    <row r="5929" spans="1:9" x14ac:dyDescent="0.35">
      <c r="A5929" s="7" t="s">
        <v>3275</v>
      </c>
      <c r="B5929" s="7" t="s">
        <v>3278</v>
      </c>
      <c r="C5929" s="7" t="s">
        <v>27</v>
      </c>
      <c r="D5929" s="7" t="s">
        <v>50</v>
      </c>
      <c r="E5929" s="7">
        <v>11</v>
      </c>
      <c r="F5929" s="7" cm="1">
        <f t="array" ref="F5929">_xlfn.XLOOKUP(SALES!$D5929,TRIM(Table5[PRODUCTS]),Table5[SELLING PRICE])</f>
        <v>4000</v>
      </c>
      <c r="G5929" s="7">
        <f t="shared" si="184"/>
        <v>44000</v>
      </c>
      <c r="H5929" s="6" t="str">
        <f t="shared" si="185"/>
        <v>Aug</v>
      </c>
      <c r="I5929" s="5">
        <f>YEAR(SALES!$A5929)</f>
        <v>2024</v>
      </c>
    </row>
    <row r="5930" spans="1:9" x14ac:dyDescent="0.35">
      <c r="A5930" s="5" t="s">
        <v>3246</v>
      </c>
      <c r="B5930" s="5" t="s">
        <v>3248</v>
      </c>
      <c r="C5930" s="5" t="s">
        <v>27</v>
      </c>
      <c r="D5930" s="5" t="s">
        <v>50</v>
      </c>
      <c r="E5930" s="5">
        <v>7</v>
      </c>
      <c r="F5930" s="5" cm="1">
        <f t="array" ref="F5930">_xlfn.XLOOKUP(SALES!$D5930,TRIM(Table5[PRODUCTS]),Table5[SELLING PRICE])</f>
        <v>4000</v>
      </c>
      <c r="G5930" s="5">
        <f t="shared" si="184"/>
        <v>28000</v>
      </c>
      <c r="H5930" s="6" t="str">
        <f t="shared" si="185"/>
        <v>Aug</v>
      </c>
      <c r="I5930" s="5">
        <f>YEAR(SALES!$A5930)</f>
        <v>2024</v>
      </c>
    </row>
    <row r="5931" spans="1:9" x14ac:dyDescent="0.35">
      <c r="A5931" s="7" t="s">
        <v>3022</v>
      </c>
      <c r="B5931" s="7" t="s">
        <v>3027</v>
      </c>
      <c r="C5931" s="7" t="s">
        <v>27</v>
      </c>
      <c r="D5931" s="7" t="s">
        <v>50</v>
      </c>
      <c r="E5931" s="7">
        <v>8</v>
      </c>
      <c r="F5931" s="7" cm="1">
        <f t="array" ref="F5931">_xlfn.XLOOKUP(SALES!$D5931,TRIM(Table5[PRODUCTS]),Table5[SELLING PRICE])</f>
        <v>4000</v>
      </c>
      <c r="G5931" s="7">
        <f t="shared" si="184"/>
        <v>32000</v>
      </c>
      <c r="H5931" s="6" t="str">
        <f t="shared" si="185"/>
        <v>Sept</v>
      </c>
      <c r="I5931" s="7">
        <f>YEAR(SALES!$A5931)</f>
        <v>2024</v>
      </c>
    </row>
    <row r="5932" spans="1:9" x14ac:dyDescent="0.35">
      <c r="A5932" s="5" t="s">
        <v>2994</v>
      </c>
      <c r="B5932" s="5" t="s">
        <v>3000</v>
      </c>
      <c r="C5932" s="5" t="s">
        <v>27</v>
      </c>
      <c r="D5932" s="5" t="s">
        <v>50</v>
      </c>
      <c r="E5932" s="5">
        <v>13</v>
      </c>
      <c r="F5932" s="5" cm="1">
        <f t="array" ref="F5932">_xlfn.XLOOKUP(SALES!$D5932,TRIM(Table5[PRODUCTS]),Table5[SELLING PRICE])</f>
        <v>4000</v>
      </c>
      <c r="G5932" s="5">
        <f t="shared" si="184"/>
        <v>52000</v>
      </c>
      <c r="H5932" s="6" t="str">
        <f t="shared" si="185"/>
        <v>Oct</v>
      </c>
      <c r="I5932" s="5">
        <f>YEAR(SALES!$A5932)</f>
        <v>2024</v>
      </c>
    </row>
    <row r="5933" spans="1:9" x14ac:dyDescent="0.35">
      <c r="A5933" s="7" t="s">
        <v>2908</v>
      </c>
      <c r="B5933" s="7" t="s">
        <v>2915</v>
      </c>
      <c r="C5933" s="7" t="s">
        <v>27</v>
      </c>
      <c r="D5933" s="7" t="s">
        <v>50</v>
      </c>
      <c r="E5933" s="7">
        <v>13</v>
      </c>
      <c r="F5933" s="7" cm="1">
        <f t="array" ref="F5933">_xlfn.XLOOKUP(SALES!$D5933,TRIM(Table5[PRODUCTS]),Table5[SELLING PRICE])</f>
        <v>4000</v>
      </c>
      <c r="G5933" s="7">
        <f t="shared" si="184"/>
        <v>52000</v>
      </c>
      <c r="H5933" s="6" t="str">
        <f t="shared" si="185"/>
        <v>Oct</v>
      </c>
      <c r="I5933" s="5">
        <f>YEAR(SALES!$A5933)</f>
        <v>2024</v>
      </c>
    </row>
    <row r="5934" spans="1:9" x14ac:dyDescent="0.35">
      <c r="A5934" s="5" t="s">
        <v>2908</v>
      </c>
      <c r="B5934" s="5" t="s">
        <v>2914</v>
      </c>
      <c r="C5934" s="5" t="s">
        <v>27</v>
      </c>
      <c r="D5934" s="5" t="s">
        <v>50</v>
      </c>
      <c r="E5934" s="5">
        <v>11</v>
      </c>
      <c r="F5934" s="5" cm="1">
        <f t="array" ref="F5934">_xlfn.XLOOKUP(SALES!$D5934,TRIM(Table5[PRODUCTS]),Table5[SELLING PRICE])</f>
        <v>4000</v>
      </c>
      <c r="G5934" s="5">
        <f t="shared" si="184"/>
        <v>44000</v>
      </c>
      <c r="H5934" s="6" t="str">
        <f t="shared" si="185"/>
        <v>Oct</v>
      </c>
      <c r="I5934" s="5">
        <f>YEAR(SALES!$A5934)</f>
        <v>2024</v>
      </c>
    </row>
    <row r="5935" spans="1:9" x14ac:dyDescent="0.35">
      <c r="A5935" s="7" t="s">
        <v>2900</v>
      </c>
      <c r="B5935" s="7" t="s">
        <v>2906</v>
      </c>
      <c r="C5935" s="7" t="s">
        <v>27</v>
      </c>
      <c r="D5935" s="7" t="s">
        <v>50</v>
      </c>
      <c r="E5935" s="7">
        <v>7</v>
      </c>
      <c r="F5935" s="7" cm="1">
        <f t="array" ref="F5935">_xlfn.XLOOKUP(SALES!$D5935,TRIM(Table5[PRODUCTS]),Table5[SELLING PRICE])</f>
        <v>4000</v>
      </c>
      <c r="G5935" s="7">
        <f t="shared" si="184"/>
        <v>28000</v>
      </c>
      <c r="H5935" s="6" t="str">
        <f t="shared" si="185"/>
        <v>Oct</v>
      </c>
      <c r="I5935" s="5">
        <f>YEAR(SALES!$A5935)</f>
        <v>2024</v>
      </c>
    </row>
    <row r="5936" spans="1:9" x14ac:dyDescent="0.35">
      <c r="A5936" s="5" t="s">
        <v>2844</v>
      </c>
      <c r="B5936" s="5" t="s">
        <v>2846</v>
      </c>
      <c r="C5936" s="5" t="s">
        <v>27</v>
      </c>
      <c r="D5936" s="5" t="s">
        <v>50</v>
      </c>
      <c r="E5936" s="5">
        <v>15</v>
      </c>
      <c r="F5936" s="5" cm="1">
        <f t="array" ref="F5936">_xlfn.XLOOKUP(SALES!$D5936,TRIM(Table5[PRODUCTS]),Table5[SELLING PRICE])</f>
        <v>4000</v>
      </c>
      <c r="G5936" s="5">
        <f t="shared" si="184"/>
        <v>60000</v>
      </c>
      <c r="H5936" s="6" t="str">
        <f t="shared" si="185"/>
        <v>Oct</v>
      </c>
      <c r="I5936" s="5">
        <f>YEAR(SALES!$A5936)</f>
        <v>2024</v>
      </c>
    </row>
    <row r="5937" spans="1:9" x14ac:dyDescent="0.35">
      <c r="A5937" s="7" t="s">
        <v>2773</v>
      </c>
      <c r="B5937" s="7" t="s">
        <v>2775</v>
      </c>
      <c r="C5937" s="7" t="s">
        <v>27</v>
      </c>
      <c r="D5937" s="7" t="s">
        <v>50</v>
      </c>
      <c r="E5937" s="7">
        <v>12</v>
      </c>
      <c r="F5937" s="7" cm="1">
        <f t="array" ref="F5937">_xlfn.XLOOKUP(SALES!$D5937,TRIM(Table5[PRODUCTS]),Table5[SELLING PRICE])</f>
        <v>4000</v>
      </c>
      <c r="G5937" s="7">
        <f t="shared" si="184"/>
        <v>48000</v>
      </c>
      <c r="H5937" s="6" t="str">
        <f t="shared" si="185"/>
        <v>Nov</v>
      </c>
      <c r="I5937" s="7">
        <f>YEAR(SALES!$A5937)</f>
        <v>2024</v>
      </c>
    </row>
    <row r="5938" spans="1:9" x14ac:dyDescent="0.35">
      <c r="A5938" s="5" t="s">
        <v>2701</v>
      </c>
      <c r="B5938" s="5" t="s">
        <v>2703</v>
      </c>
      <c r="C5938" s="5" t="s">
        <v>27</v>
      </c>
      <c r="D5938" s="5" t="s">
        <v>50</v>
      </c>
      <c r="E5938" s="5">
        <v>13</v>
      </c>
      <c r="F5938" s="5" cm="1">
        <f t="array" ref="F5938">_xlfn.XLOOKUP(SALES!$D5938,TRIM(Table5[PRODUCTS]),Table5[SELLING PRICE])</f>
        <v>4000</v>
      </c>
      <c r="G5938" s="5">
        <f t="shared" si="184"/>
        <v>52000</v>
      </c>
      <c r="H5938" s="6" t="str">
        <f t="shared" si="185"/>
        <v>Nov</v>
      </c>
      <c r="I5938" s="5">
        <f>YEAR(SALES!$A5938)</f>
        <v>2024</v>
      </c>
    </row>
    <row r="5939" spans="1:9" x14ac:dyDescent="0.35">
      <c r="A5939" s="7" t="s">
        <v>2701</v>
      </c>
      <c r="B5939" s="7" t="s">
        <v>2702</v>
      </c>
      <c r="C5939" s="7" t="s">
        <v>27</v>
      </c>
      <c r="D5939" s="7" t="s">
        <v>50</v>
      </c>
      <c r="E5939" s="7">
        <v>14</v>
      </c>
      <c r="F5939" s="7" cm="1">
        <f t="array" ref="F5939">_xlfn.XLOOKUP(SALES!$D5939,TRIM(Table5[PRODUCTS]),Table5[SELLING PRICE])</f>
        <v>4000</v>
      </c>
      <c r="G5939" s="7">
        <f t="shared" si="184"/>
        <v>56000</v>
      </c>
      <c r="H5939" s="6" t="str">
        <f t="shared" si="185"/>
        <v>Nov</v>
      </c>
      <c r="I5939" s="5">
        <f>YEAR(SALES!$A5939)</f>
        <v>2024</v>
      </c>
    </row>
    <row r="5940" spans="1:9" x14ac:dyDescent="0.35">
      <c r="A5940" s="5" t="s">
        <v>2651</v>
      </c>
      <c r="B5940" s="5" t="s">
        <v>2658</v>
      </c>
      <c r="C5940" s="5" t="s">
        <v>27</v>
      </c>
      <c r="D5940" s="5" t="s">
        <v>50</v>
      </c>
      <c r="E5940" s="5">
        <v>15</v>
      </c>
      <c r="F5940" s="5" cm="1">
        <f t="array" ref="F5940">_xlfn.XLOOKUP(SALES!$D5940,TRIM(Table5[PRODUCTS]),Table5[SELLING PRICE])</f>
        <v>4000</v>
      </c>
      <c r="G5940" s="5">
        <f t="shared" si="184"/>
        <v>60000</v>
      </c>
      <c r="H5940" s="6" t="str">
        <f t="shared" si="185"/>
        <v>Nov</v>
      </c>
      <c r="I5940" s="5">
        <f>YEAR(SALES!$A5940)</f>
        <v>2024</v>
      </c>
    </row>
    <row r="5941" spans="1:9" x14ac:dyDescent="0.35">
      <c r="A5941" s="7" t="s">
        <v>2391</v>
      </c>
      <c r="B5941" s="7" t="s">
        <v>2398</v>
      </c>
      <c r="C5941" s="7" t="s">
        <v>27</v>
      </c>
      <c r="D5941" s="7" t="s">
        <v>50</v>
      </c>
      <c r="E5941" s="7">
        <v>15</v>
      </c>
      <c r="F5941" s="7" cm="1">
        <f t="array" ref="F5941">_xlfn.XLOOKUP(SALES!$D5941,TRIM(Table5[PRODUCTS]),Table5[SELLING PRICE])</f>
        <v>4000</v>
      </c>
      <c r="G5941" s="7">
        <f t="shared" si="184"/>
        <v>60000</v>
      </c>
      <c r="H5941" s="6" t="str">
        <f t="shared" si="185"/>
        <v>Jan</v>
      </c>
      <c r="I5941" s="5">
        <f>YEAR(SALES!$A5941)</f>
        <v>2025</v>
      </c>
    </row>
    <row r="5942" spans="1:9" x14ac:dyDescent="0.35">
      <c r="A5942" s="5" t="s">
        <v>2364</v>
      </c>
      <c r="B5942" s="5" t="s">
        <v>2363</v>
      </c>
      <c r="C5942" s="5" t="s">
        <v>27</v>
      </c>
      <c r="D5942" s="5" t="s">
        <v>50</v>
      </c>
      <c r="E5942" s="5">
        <v>15</v>
      </c>
      <c r="F5942" s="5" cm="1">
        <f t="array" ref="F5942">_xlfn.XLOOKUP(SALES!$D5942,TRIM(Table5[PRODUCTS]),Table5[SELLING PRICE])</f>
        <v>4000</v>
      </c>
      <c r="G5942" s="5">
        <f t="shared" si="184"/>
        <v>60000</v>
      </c>
      <c r="H5942" s="6" t="str">
        <f t="shared" si="185"/>
        <v>Jan</v>
      </c>
      <c r="I5942" s="5">
        <f>YEAR(SALES!$A5942)</f>
        <v>2025</v>
      </c>
    </row>
    <row r="5943" spans="1:9" x14ac:dyDescent="0.35">
      <c r="A5943" s="7" t="s">
        <v>2319</v>
      </c>
      <c r="B5943" s="7" t="s">
        <v>2322</v>
      </c>
      <c r="C5943" s="7" t="s">
        <v>27</v>
      </c>
      <c r="D5943" s="7" t="s">
        <v>50</v>
      </c>
      <c r="E5943" s="7">
        <v>1</v>
      </c>
      <c r="F5943" s="7" cm="1">
        <f t="array" ref="F5943">_xlfn.XLOOKUP(SALES!$D5943,TRIM(Table5[PRODUCTS]),Table5[SELLING PRICE])</f>
        <v>4000</v>
      </c>
      <c r="G5943" s="7">
        <f t="shared" si="184"/>
        <v>4000</v>
      </c>
      <c r="H5943" s="6" t="str">
        <f t="shared" si="185"/>
        <v>Jan</v>
      </c>
      <c r="I5943" s="7">
        <f>YEAR(SALES!$A5943)</f>
        <v>2025</v>
      </c>
    </row>
    <row r="5944" spans="1:9" x14ac:dyDescent="0.35">
      <c r="A5944" s="5" t="s">
        <v>2286</v>
      </c>
      <c r="B5944" s="5" t="s">
        <v>2294</v>
      </c>
      <c r="C5944" s="5" t="s">
        <v>27</v>
      </c>
      <c r="D5944" s="5" t="s">
        <v>50</v>
      </c>
      <c r="E5944" s="5">
        <v>14</v>
      </c>
      <c r="F5944" s="5" cm="1">
        <f t="array" ref="F5944">_xlfn.XLOOKUP(SALES!$D5944,TRIM(Table5[PRODUCTS]),Table5[SELLING PRICE])</f>
        <v>4000</v>
      </c>
      <c r="G5944" s="5">
        <f t="shared" si="184"/>
        <v>56000</v>
      </c>
      <c r="H5944" s="6" t="str">
        <f t="shared" si="185"/>
        <v>Jan</v>
      </c>
      <c r="I5944" s="5">
        <f>YEAR(SALES!$A5944)</f>
        <v>2025</v>
      </c>
    </row>
    <row r="5945" spans="1:9" x14ac:dyDescent="0.35">
      <c r="A5945" s="7" t="s">
        <v>2222</v>
      </c>
      <c r="B5945" s="7" t="s">
        <v>2224</v>
      </c>
      <c r="C5945" s="7" t="s">
        <v>27</v>
      </c>
      <c r="D5945" s="7" t="s">
        <v>50</v>
      </c>
      <c r="E5945" s="7">
        <v>1</v>
      </c>
      <c r="F5945" s="7" cm="1">
        <f t="array" ref="F5945">_xlfn.XLOOKUP(SALES!$D5945,TRIM(Table5[PRODUCTS]),Table5[SELLING PRICE])</f>
        <v>4000</v>
      </c>
      <c r="G5945" s="7">
        <f t="shared" si="184"/>
        <v>4000</v>
      </c>
      <c r="H5945" s="6" t="str">
        <f t="shared" si="185"/>
        <v>Feb</v>
      </c>
      <c r="I5945" s="5">
        <f>YEAR(SALES!$A5945)</f>
        <v>2025</v>
      </c>
    </row>
    <row r="5946" spans="1:9" x14ac:dyDescent="0.35">
      <c r="A5946" s="5" t="s">
        <v>2222</v>
      </c>
      <c r="B5946" s="5" t="s">
        <v>2221</v>
      </c>
      <c r="C5946" s="5" t="s">
        <v>27</v>
      </c>
      <c r="D5946" s="5" t="s">
        <v>50</v>
      </c>
      <c r="E5946" s="5">
        <v>2</v>
      </c>
      <c r="F5946" s="5" cm="1">
        <f t="array" ref="F5946">_xlfn.XLOOKUP(SALES!$D5946,TRIM(Table5[PRODUCTS]),Table5[SELLING PRICE])</f>
        <v>4000</v>
      </c>
      <c r="G5946" s="5">
        <f t="shared" si="184"/>
        <v>8000</v>
      </c>
      <c r="H5946" s="6" t="str">
        <f t="shared" si="185"/>
        <v>Feb</v>
      </c>
      <c r="I5946" s="5">
        <f>YEAR(SALES!$A5946)</f>
        <v>2025</v>
      </c>
    </row>
    <row r="5947" spans="1:9" x14ac:dyDescent="0.35">
      <c r="A5947" s="7" t="s">
        <v>2219</v>
      </c>
      <c r="B5947" s="7" t="s">
        <v>2218</v>
      </c>
      <c r="C5947" s="7" t="s">
        <v>27</v>
      </c>
      <c r="D5947" s="7" t="s">
        <v>50</v>
      </c>
      <c r="E5947" s="7">
        <v>4</v>
      </c>
      <c r="F5947" s="7" cm="1">
        <f t="array" ref="F5947">_xlfn.XLOOKUP(SALES!$D5947,TRIM(Table5[PRODUCTS]),Table5[SELLING PRICE])</f>
        <v>4000</v>
      </c>
      <c r="G5947" s="7">
        <f t="shared" si="184"/>
        <v>16000</v>
      </c>
      <c r="H5947" s="6" t="str">
        <f t="shared" si="185"/>
        <v>Feb</v>
      </c>
      <c r="I5947" s="5">
        <f>YEAR(SALES!$A5947)</f>
        <v>2025</v>
      </c>
    </row>
    <row r="5948" spans="1:9" x14ac:dyDescent="0.35">
      <c r="A5948" s="5" t="s">
        <v>2187</v>
      </c>
      <c r="B5948" s="5" t="s">
        <v>2191</v>
      </c>
      <c r="C5948" s="5" t="s">
        <v>27</v>
      </c>
      <c r="D5948" s="5" t="s">
        <v>50</v>
      </c>
      <c r="E5948" s="5">
        <v>10</v>
      </c>
      <c r="F5948" s="5" cm="1">
        <f t="array" ref="F5948">_xlfn.XLOOKUP(SALES!$D5948,TRIM(Table5[PRODUCTS]),Table5[SELLING PRICE])</f>
        <v>4000</v>
      </c>
      <c r="G5948" s="5">
        <f t="shared" si="184"/>
        <v>40000</v>
      </c>
      <c r="H5948" s="6" t="str">
        <f t="shared" si="185"/>
        <v>Feb</v>
      </c>
      <c r="I5948" s="5">
        <f>YEAR(SALES!$A5948)</f>
        <v>2025</v>
      </c>
    </row>
    <row r="5949" spans="1:9" x14ac:dyDescent="0.35">
      <c r="A5949" s="7" t="s">
        <v>2130</v>
      </c>
      <c r="B5949" s="7" t="s">
        <v>2140</v>
      </c>
      <c r="C5949" s="7" t="s">
        <v>27</v>
      </c>
      <c r="D5949" s="7" t="s">
        <v>50</v>
      </c>
      <c r="E5949" s="7">
        <v>12</v>
      </c>
      <c r="F5949" s="7" cm="1">
        <f t="array" ref="F5949">_xlfn.XLOOKUP(SALES!$D5949,TRIM(Table5[PRODUCTS]),Table5[SELLING PRICE])</f>
        <v>4000</v>
      </c>
      <c r="G5949" s="7">
        <f t="shared" si="184"/>
        <v>48000</v>
      </c>
      <c r="H5949" s="6" t="str">
        <f t="shared" si="185"/>
        <v>Feb</v>
      </c>
      <c r="I5949" s="7">
        <f>YEAR(SALES!$A5949)</f>
        <v>2025</v>
      </c>
    </row>
    <row r="5950" spans="1:9" x14ac:dyDescent="0.35">
      <c r="A5950" s="5" t="s">
        <v>2118</v>
      </c>
      <c r="B5950" s="5" t="s">
        <v>2117</v>
      </c>
      <c r="C5950" s="5" t="s">
        <v>27</v>
      </c>
      <c r="D5950" s="5" t="s">
        <v>50</v>
      </c>
      <c r="E5950" s="5">
        <v>9</v>
      </c>
      <c r="F5950" s="5" cm="1">
        <f t="array" ref="F5950">_xlfn.XLOOKUP(SALES!$D5950,TRIM(Table5[PRODUCTS]),Table5[SELLING PRICE])</f>
        <v>4000</v>
      </c>
      <c r="G5950" s="5">
        <f t="shared" si="184"/>
        <v>36000</v>
      </c>
      <c r="H5950" s="6" t="str">
        <f t="shared" si="185"/>
        <v>Feb</v>
      </c>
      <c r="I5950" s="5">
        <f>YEAR(SALES!$A5950)</f>
        <v>2025</v>
      </c>
    </row>
    <row r="5951" spans="1:9" x14ac:dyDescent="0.35">
      <c r="A5951" s="7" t="s">
        <v>2095</v>
      </c>
      <c r="B5951" s="7" t="s">
        <v>2094</v>
      </c>
      <c r="C5951" s="7" t="s">
        <v>27</v>
      </c>
      <c r="D5951" s="7" t="s">
        <v>50</v>
      </c>
      <c r="E5951" s="7">
        <v>5</v>
      </c>
      <c r="F5951" s="7" cm="1">
        <f t="array" ref="F5951">_xlfn.XLOOKUP(SALES!$D5951,TRIM(Table5[PRODUCTS]),Table5[SELLING PRICE])</f>
        <v>4000</v>
      </c>
      <c r="G5951" s="7">
        <f t="shared" si="184"/>
        <v>20000</v>
      </c>
      <c r="H5951" s="6" t="str">
        <f t="shared" si="185"/>
        <v>Feb</v>
      </c>
      <c r="I5951" s="5">
        <f>YEAR(SALES!$A5951)</f>
        <v>2025</v>
      </c>
    </row>
    <row r="5952" spans="1:9" x14ac:dyDescent="0.35">
      <c r="A5952" s="5" t="s">
        <v>1968</v>
      </c>
      <c r="B5952" s="5" t="s">
        <v>1977</v>
      </c>
      <c r="C5952" s="5" t="s">
        <v>27</v>
      </c>
      <c r="D5952" s="5" t="s">
        <v>50</v>
      </c>
      <c r="E5952" s="5">
        <v>2</v>
      </c>
      <c r="F5952" s="5" cm="1">
        <f t="array" ref="F5952">_xlfn.XLOOKUP(SALES!$D5952,TRIM(Table5[PRODUCTS]),Table5[SELLING PRICE])</f>
        <v>4000</v>
      </c>
      <c r="G5952" s="5">
        <f t="shared" si="184"/>
        <v>8000</v>
      </c>
      <c r="H5952" s="6" t="str">
        <f t="shared" si="185"/>
        <v>Mar</v>
      </c>
      <c r="I5952" s="5">
        <f>YEAR(SALES!$A5952)</f>
        <v>2025</v>
      </c>
    </row>
    <row r="5953" spans="1:9" x14ac:dyDescent="0.35">
      <c r="A5953" s="7" t="s">
        <v>1949</v>
      </c>
      <c r="B5953" s="7" t="s">
        <v>1953</v>
      </c>
      <c r="C5953" s="7" t="s">
        <v>27</v>
      </c>
      <c r="D5953" s="7" t="s">
        <v>50</v>
      </c>
      <c r="E5953" s="7">
        <v>10</v>
      </c>
      <c r="F5953" s="7" cm="1">
        <f t="array" ref="F5953">_xlfn.XLOOKUP(SALES!$D5953,TRIM(Table5[PRODUCTS]),Table5[SELLING PRICE])</f>
        <v>4000</v>
      </c>
      <c r="G5953" s="7">
        <f t="shared" si="184"/>
        <v>40000</v>
      </c>
      <c r="H5953" s="6" t="str">
        <f t="shared" si="185"/>
        <v>Mar</v>
      </c>
      <c r="I5953" s="5">
        <f>YEAR(SALES!$A5953)</f>
        <v>2025</v>
      </c>
    </row>
    <row r="5954" spans="1:9" x14ac:dyDescent="0.35">
      <c r="A5954" s="5" t="s">
        <v>1892</v>
      </c>
      <c r="B5954" s="5" t="s">
        <v>1895</v>
      </c>
      <c r="C5954" s="5" t="s">
        <v>27</v>
      </c>
      <c r="D5954" s="5" t="s">
        <v>50</v>
      </c>
      <c r="E5954" s="5">
        <v>1</v>
      </c>
      <c r="F5954" s="5" cm="1">
        <f t="array" ref="F5954">_xlfn.XLOOKUP(SALES!$D5954,TRIM(Table5[PRODUCTS]),Table5[SELLING PRICE])</f>
        <v>4000</v>
      </c>
      <c r="G5954" s="5">
        <f t="shared" ref="G5954:G6001" si="186">PRODUCT(E5954:F5954)</f>
        <v>4000</v>
      </c>
      <c r="H5954" s="6" t="str">
        <f t="shared" ref="H5954:H6001" si="187">TEXT(A5954, "mmm")</f>
        <v>Mar</v>
      </c>
      <c r="I5954" s="5">
        <f>YEAR(SALES!$A5954)</f>
        <v>2025</v>
      </c>
    </row>
    <row r="5955" spans="1:9" x14ac:dyDescent="0.35">
      <c r="A5955" s="7" t="s">
        <v>1892</v>
      </c>
      <c r="B5955" s="7" t="s">
        <v>1893</v>
      </c>
      <c r="C5955" s="7" t="s">
        <v>27</v>
      </c>
      <c r="D5955" s="7" t="s">
        <v>50</v>
      </c>
      <c r="E5955" s="7">
        <v>6</v>
      </c>
      <c r="F5955" s="7" cm="1">
        <f t="array" ref="F5955">_xlfn.XLOOKUP(SALES!$D5955,TRIM(Table5[PRODUCTS]),Table5[SELLING PRICE])</f>
        <v>4000</v>
      </c>
      <c r="G5955" s="7">
        <f t="shared" si="186"/>
        <v>24000</v>
      </c>
      <c r="H5955" s="6" t="str">
        <f t="shared" si="187"/>
        <v>Mar</v>
      </c>
      <c r="I5955" s="7">
        <f>YEAR(SALES!$A5955)</f>
        <v>2025</v>
      </c>
    </row>
    <row r="5956" spans="1:9" x14ac:dyDescent="0.35">
      <c r="A5956" s="5" t="s">
        <v>1882</v>
      </c>
      <c r="B5956" s="5" t="s">
        <v>1885</v>
      </c>
      <c r="C5956" s="5" t="s">
        <v>27</v>
      </c>
      <c r="D5956" s="5" t="s">
        <v>50</v>
      </c>
      <c r="E5956" s="5">
        <v>7</v>
      </c>
      <c r="F5956" s="5" cm="1">
        <f t="array" ref="F5956">_xlfn.XLOOKUP(SALES!$D5956,TRIM(Table5[PRODUCTS]),Table5[SELLING PRICE])</f>
        <v>4000</v>
      </c>
      <c r="G5956" s="5">
        <f t="shared" si="186"/>
        <v>28000</v>
      </c>
      <c r="H5956" s="6" t="str">
        <f t="shared" si="187"/>
        <v>Mar</v>
      </c>
      <c r="I5956" s="5">
        <f>YEAR(SALES!$A5956)</f>
        <v>2025</v>
      </c>
    </row>
    <row r="5957" spans="1:9" x14ac:dyDescent="0.35">
      <c r="A5957" s="7" t="s">
        <v>1857</v>
      </c>
      <c r="B5957" s="7" t="s">
        <v>1859</v>
      </c>
      <c r="C5957" s="7" t="s">
        <v>27</v>
      </c>
      <c r="D5957" s="7" t="s">
        <v>50</v>
      </c>
      <c r="E5957" s="7">
        <v>6</v>
      </c>
      <c r="F5957" s="7" cm="1">
        <f t="array" ref="F5957">_xlfn.XLOOKUP(SALES!$D5957,TRIM(Table5[PRODUCTS]),Table5[SELLING PRICE])</f>
        <v>4000</v>
      </c>
      <c r="G5957" s="7">
        <f t="shared" si="186"/>
        <v>24000</v>
      </c>
      <c r="H5957" s="6" t="str">
        <f t="shared" si="187"/>
        <v>Mar</v>
      </c>
      <c r="I5957" s="5">
        <f>YEAR(SALES!$A5957)</f>
        <v>2025</v>
      </c>
    </row>
    <row r="5958" spans="1:9" x14ac:dyDescent="0.35">
      <c r="A5958" s="5" t="s">
        <v>1852</v>
      </c>
      <c r="B5958" s="5" t="s">
        <v>1853</v>
      </c>
      <c r="C5958" s="5" t="s">
        <v>27</v>
      </c>
      <c r="D5958" s="5" t="s">
        <v>50</v>
      </c>
      <c r="E5958" s="5">
        <v>11</v>
      </c>
      <c r="F5958" s="5" cm="1">
        <f t="array" ref="F5958">_xlfn.XLOOKUP(SALES!$D5958,TRIM(Table5[PRODUCTS]),Table5[SELLING PRICE])</f>
        <v>4000</v>
      </c>
      <c r="G5958" s="5">
        <f t="shared" si="186"/>
        <v>44000</v>
      </c>
      <c r="H5958" s="6" t="str">
        <f t="shared" si="187"/>
        <v>Apr</v>
      </c>
      <c r="I5958" s="5">
        <f>YEAR(SALES!$A5958)</f>
        <v>2025</v>
      </c>
    </row>
    <row r="5959" spans="1:9" x14ac:dyDescent="0.35">
      <c r="A5959" s="7" t="s">
        <v>1812</v>
      </c>
      <c r="B5959" s="7" t="s">
        <v>1814</v>
      </c>
      <c r="C5959" s="7" t="s">
        <v>27</v>
      </c>
      <c r="D5959" s="7" t="s">
        <v>50</v>
      </c>
      <c r="E5959" s="7">
        <v>5</v>
      </c>
      <c r="F5959" s="7" cm="1">
        <f t="array" ref="F5959">_xlfn.XLOOKUP(SALES!$D5959,TRIM(Table5[PRODUCTS]),Table5[SELLING PRICE])</f>
        <v>4000</v>
      </c>
      <c r="G5959" s="7">
        <f t="shared" si="186"/>
        <v>20000</v>
      </c>
      <c r="H5959" s="6" t="str">
        <f t="shared" si="187"/>
        <v>Apr</v>
      </c>
      <c r="I5959" s="5">
        <f>YEAR(SALES!$A5959)</f>
        <v>2025</v>
      </c>
    </row>
    <row r="5960" spans="1:9" x14ac:dyDescent="0.35">
      <c r="A5960" s="5" t="s">
        <v>1712</v>
      </c>
      <c r="B5960" s="5" t="s">
        <v>1717</v>
      </c>
      <c r="C5960" s="5" t="s">
        <v>27</v>
      </c>
      <c r="D5960" s="5" t="s">
        <v>50</v>
      </c>
      <c r="E5960" s="5">
        <v>14</v>
      </c>
      <c r="F5960" s="5" cm="1">
        <f t="array" ref="F5960">_xlfn.XLOOKUP(SALES!$D5960,TRIM(Table5[PRODUCTS]),Table5[SELLING PRICE])</f>
        <v>4000</v>
      </c>
      <c r="G5960" s="5">
        <f t="shared" si="186"/>
        <v>56000</v>
      </c>
      <c r="H5960" s="6" t="str">
        <f t="shared" si="187"/>
        <v>Apr</v>
      </c>
      <c r="I5960" s="5">
        <f>YEAR(SALES!$A5960)</f>
        <v>2025</v>
      </c>
    </row>
    <row r="5961" spans="1:9" x14ac:dyDescent="0.35">
      <c r="A5961" s="7" t="s">
        <v>1703</v>
      </c>
      <c r="B5961" s="7" t="s">
        <v>1704</v>
      </c>
      <c r="C5961" s="7" t="s">
        <v>27</v>
      </c>
      <c r="D5961" s="7" t="s">
        <v>50</v>
      </c>
      <c r="E5961" s="7">
        <v>3</v>
      </c>
      <c r="F5961" s="7" cm="1">
        <f t="array" ref="F5961">_xlfn.XLOOKUP(SALES!$D5961,TRIM(Table5[PRODUCTS]),Table5[SELLING PRICE])</f>
        <v>4000</v>
      </c>
      <c r="G5961" s="7">
        <f t="shared" si="186"/>
        <v>12000</v>
      </c>
      <c r="H5961" s="6" t="str">
        <f t="shared" si="187"/>
        <v>Apr</v>
      </c>
      <c r="I5961" s="7">
        <f>YEAR(SALES!$A5961)</f>
        <v>2025</v>
      </c>
    </row>
    <row r="5962" spans="1:9" x14ac:dyDescent="0.35">
      <c r="A5962" s="5" t="s">
        <v>1670</v>
      </c>
      <c r="B5962" s="5" t="s">
        <v>1673</v>
      </c>
      <c r="C5962" s="5" t="s">
        <v>27</v>
      </c>
      <c r="D5962" s="5" t="s">
        <v>50</v>
      </c>
      <c r="E5962" s="5">
        <v>1</v>
      </c>
      <c r="F5962" s="5" cm="1">
        <f t="array" ref="F5962">_xlfn.XLOOKUP(SALES!$D5962,TRIM(Table5[PRODUCTS]),Table5[SELLING PRICE])</f>
        <v>4000</v>
      </c>
      <c r="G5962" s="5">
        <f t="shared" si="186"/>
        <v>4000</v>
      </c>
      <c r="H5962" s="6" t="str">
        <f t="shared" si="187"/>
        <v>Apr</v>
      </c>
      <c r="I5962" s="5">
        <f>YEAR(SALES!$A5962)</f>
        <v>2025</v>
      </c>
    </row>
    <row r="5963" spans="1:9" x14ac:dyDescent="0.35">
      <c r="A5963" s="7" t="s">
        <v>1525</v>
      </c>
      <c r="B5963" s="7" t="s">
        <v>1527</v>
      </c>
      <c r="C5963" s="7" t="s">
        <v>27</v>
      </c>
      <c r="D5963" s="7" t="s">
        <v>50</v>
      </c>
      <c r="E5963" s="7">
        <v>8</v>
      </c>
      <c r="F5963" s="7" cm="1">
        <f t="array" ref="F5963">_xlfn.XLOOKUP(SALES!$D5963,TRIM(Table5[PRODUCTS]),Table5[SELLING PRICE])</f>
        <v>4000</v>
      </c>
      <c r="G5963" s="7">
        <f t="shared" si="186"/>
        <v>32000</v>
      </c>
      <c r="H5963" s="6" t="str">
        <f t="shared" si="187"/>
        <v>May</v>
      </c>
      <c r="I5963" s="5">
        <f>YEAR(SALES!$A5963)</f>
        <v>2025</v>
      </c>
    </row>
    <row r="5964" spans="1:9" x14ac:dyDescent="0.35">
      <c r="A5964" s="5" t="s">
        <v>1483</v>
      </c>
      <c r="B5964" s="5" t="s">
        <v>1484</v>
      </c>
      <c r="C5964" s="5" t="s">
        <v>27</v>
      </c>
      <c r="D5964" s="5" t="s">
        <v>50</v>
      </c>
      <c r="E5964" s="5">
        <v>4</v>
      </c>
      <c r="F5964" s="5" cm="1">
        <f t="array" ref="F5964">_xlfn.XLOOKUP(SALES!$D5964,TRIM(Table5[PRODUCTS]),Table5[SELLING PRICE])</f>
        <v>4000</v>
      </c>
      <c r="G5964" s="5">
        <f t="shared" si="186"/>
        <v>16000</v>
      </c>
      <c r="H5964" s="6" t="str">
        <f t="shared" si="187"/>
        <v>May</v>
      </c>
      <c r="I5964" s="5">
        <f>YEAR(SALES!$A5964)</f>
        <v>2025</v>
      </c>
    </row>
    <row r="5965" spans="1:9" x14ac:dyDescent="0.35">
      <c r="A5965" s="7" t="s">
        <v>1457</v>
      </c>
      <c r="B5965" s="7" t="s">
        <v>1466</v>
      </c>
      <c r="C5965" s="7" t="s">
        <v>27</v>
      </c>
      <c r="D5965" s="7" t="s">
        <v>50</v>
      </c>
      <c r="E5965" s="7">
        <v>9</v>
      </c>
      <c r="F5965" s="7" cm="1">
        <f t="array" ref="F5965">_xlfn.XLOOKUP(SALES!$D5965,TRIM(Table5[PRODUCTS]),Table5[SELLING PRICE])</f>
        <v>4000</v>
      </c>
      <c r="G5965" s="7">
        <f t="shared" si="186"/>
        <v>36000</v>
      </c>
      <c r="H5965" s="6" t="str">
        <f t="shared" si="187"/>
        <v>May</v>
      </c>
      <c r="I5965" s="5">
        <f>YEAR(SALES!$A5965)</f>
        <v>2025</v>
      </c>
    </row>
    <row r="5966" spans="1:9" x14ac:dyDescent="0.35">
      <c r="A5966" s="5" t="s">
        <v>1457</v>
      </c>
      <c r="B5966" s="5" t="s">
        <v>1456</v>
      </c>
      <c r="C5966" s="5" t="s">
        <v>27</v>
      </c>
      <c r="D5966" s="5" t="s">
        <v>50</v>
      </c>
      <c r="E5966" s="5">
        <v>15</v>
      </c>
      <c r="F5966" s="5" cm="1">
        <f t="array" ref="F5966">_xlfn.XLOOKUP(SALES!$D5966,TRIM(Table5[PRODUCTS]),Table5[SELLING PRICE])</f>
        <v>4000</v>
      </c>
      <c r="G5966" s="5">
        <f t="shared" si="186"/>
        <v>60000</v>
      </c>
      <c r="H5966" s="6" t="str">
        <f t="shared" si="187"/>
        <v>May</v>
      </c>
      <c r="I5966" s="5">
        <f>YEAR(SALES!$A5966)</f>
        <v>2025</v>
      </c>
    </row>
    <row r="5967" spans="1:9" x14ac:dyDescent="0.35">
      <c r="A5967" s="7" t="s">
        <v>1445</v>
      </c>
      <c r="B5967" s="7" t="s">
        <v>1446</v>
      </c>
      <c r="C5967" s="7" t="s">
        <v>27</v>
      </c>
      <c r="D5967" s="7" t="s">
        <v>50</v>
      </c>
      <c r="E5967" s="7">
        <v>14</v>
      </c>
      <c r="F5967" s="7" cm="1">
        <f t="array" ref="F5967">_xlfn.XLOOKUP(SALES!$D5967,TRIM(Table5[PRODUCTS]),Table5[SELLING PRICE])</f>
        <v>4000</v>
      </c>
      <c r="G5967" s="7">
        <f t="shared" si="186"/>
        <v>56000</v>
      </c>
      <c r="H5967" s="6" t="str">
        <f t="shared" si="187"/>
        <v>May</v>
      </c>
      <c r="I5967" s="7">
        <f>YEAR(SALES!$A5967)</f>
        <v>2025</v>
      </c>
    </row>
    <row r="5968" spans="1:9" x14ac:dyDescent="0.35">
      <c r="A5968" s="5" t="s">
        <v>1418</v>
      </c>
      <c r="B5968" s="5" t="s">
        <v>1422</v>
      </c>
      <c r="C5968" s="5" t="s">
        <v>27</v>
      </c>
      <c r="D5968" s="5" t="s">
        <v>50</v>
      </c>
      <c r="E5968" s="5">
        <v>11</v>
      </c>
      <c r="F5968" s="5" cm="1">
        <f t="array" ref="F5968">_xlfn.XLOOKUP(SALES!$D5968,TRIM(Table5[PRODUCTS]),Table5[SELLING PRICE])</f>
        <v>4000</v>
      </c>
      <c r="G5968" s="5">
        <f t="shared" si="186"/>
        <v>44000</v>
      </c>
      <c r="H5968" s="6" t="str">
        <f t="shared" si="187"/>
        <v>Jun</v>
      </c>
      <c r="I5968" s="5">
        <f>YEAR(SALES!$A5968)</f>
        <v>2025</v>
      </c>
    </row>
    <row r="5969" spans="1:9" x14ac:dyDescent="0.35">
      <c r="A5969" s="7" t="s">
        <v>1347</v>
      </c>
      <c r="B5969" s="7" t="s">
        <v>1351</v>
      </c>
      <c r="C5969" s="7" t="s">
        <v>27</v>
      </c>
      <c r="D5969" s="7" t="s">
        <v>50</v>
      </c>
      <c r="E5969" s="7">
        <v>5</v>
      </c>
      <c r="F5969" s="7" cm="1">
        <f t="array" ref="F5969">_xlfn.XLOOKUP(SALES!$D5969,TRIM(Table5[PRODUCTS]),Table5[SELLING PRICE])</f>
        <v>4000</v>
      </c>
      <c r="G5969" s="7">
        <f t="shared" si="186"/>
        <v>20000</v>
      </c>
      <c r="H5969" s="6" t="str">
        <f t="shared" si="187"/>
        <v>Jun</v>
      </c>
      <c r="I5969" s="5">
        <f>YEAR(SALES!$A5969)</f>
        <v>2025</v>
      </c>
    </row>
    <row r="5970" spans="1:9" x14ac:dyDescent="0.35">
      <c r="A5970" s="5" t="s">
        <v>1338</v>
      </c>
      <c r="B5970" s="5" t="s">
        <v>1340</v>
      </c>
      <c r="C5970" s="5" t="s">
        <v>27</v>
      </c>
      <c r="D5970" s="5" t="s">
        <v>50</v>
      </c>
      <c r="E5970" s="5">
        <v>7</v>
      </c>
      <c r="F5970" s="5" cm="1">
        <f t="array" ref="F5970">_xlfn.XLOOKUP(SALES!$D5970,TRIM(Table5[PRODUCTS]),Table5[SELLING PRICE])</f>
        <v>4000</v>
      </c>
      <c r="G5970" s="5">
        <f t="shared" si="186"/>
        <v>28000</v>
      </c>
      <c r="H5970" s="6" t="str">
        <f t="shared" si="187"/>
        <v>Jun</v>
      </c>
      <c r="I5970" s="5">
        <f>YEAR(SALES!$A5970)</f>
        <v>2025</v>
      </c>
    </row>
    <row r="5971" spans="1:9" x14ac:dyDescent="0.35">
      <c r="A5971" s="7" t="s">
        <v>1318</v>
      </c>
      <c r="B5971" s="7" t="s">
        <v>1319</v>
      </c>
      <c r="C5971" s="7" t="s">
        <v>27</v>
      </c>
      <c r="D5971" s="7" t="s">
        <v>50</v>
      </c>
      <c r="E5971" s="7">
        <v>11</v>
      </c>
      <c r="F5971" s="7" cm="1">
        <f t="array" ref="F5971">_xlfn.XLOOKUP(SALES!$D5971,TRIM(Table5[PRODUCTS]),Table5[SELLING PRICE])</f>
        <v>4000</v>
      </c>
      <c r="G5971" s="7">
        <f t="shared" si="186"/>
        <v>44000</v>
      </c>
      <c r="H5971" s="6" t="str">
        <f t="shared" si="187"/>
        <v>Jun</v>
      </c>
      <c r="I5971" s="5">
        <f>YEAR(SALES!$A5971)</f>
        <v>2025</v>
      </c>
    </row>
    <row r="5972" spans="1:9" x14ac:dyDescent="0.35">
      <c r="A5972" s="5" t="s">
        <v>1254</v>
      </c>
      <c r="B5972" s="5" t="s">
        <v>1258</v>
      </c>
      <c r="C5972" s="5" t="s">
        <v>27</v>
      </c>
      <c r="D5972" s="5" t="s">
        <v>50</v>
      </c>
      <c r="E5972" s="5">
        <v>7</v>
      </c>
      <c r="F5972" s="5" cm="1">
        <f t="array" ref="F5972">_xlfn.XLOOKUP(SALES!$D5972,TRIM(Table5[PRODUCTS]),Table5[SELLING PRICE])</f>
        <v>4000</v>
      </c>
      <c r="G5972" s="5">
        <f t="shared" si="186"/>
        <v>28000</v>
      </c>
      <c r="H5972" s="6" t="str">
        <f t="shared" si="187"/>
        <v>Jun</v>
      </c>
      <c r="I5972" s="5">
        <f>YEAR(SALES!$A5972)</f>
        <v>2025</v>
      </c>
    </row>
    <row r="5973" spans="1:9" x14ac:dyDescent="0.35">
      <c r="A5973" s="7" t="s">
        <v>1245</v>
      </c>
      <c r="B5973" s="7" t="s">
        <v>1249</v>
      </c>
      <c r="C5973" s="7" t="s">
        <v>27</v>
      </c>
      <c r="D5973" s="7" t="s">
        <v>50</v>
      </c>
      <c r="E5973" s="7">
        <v>5</v>
      </c>
      <c r="F5973" s="7" cm="1">
        <f t="array" ref="F5973">_xlfn.XLOOKUP(SALES!$D5973,TRIM(Table5[PRODUCTS]),Table5[SELLING PRICE])</f>
        <v>4000</v>
      </c>
      <c r="G5973" s="7">
        <f t="shared" si="186"/>
        <v>20000</v>
      </c>
      <c r="H5973" s="6" t="str">
        <f t="shared" si="187"/>
        <v>Jun</v>
      </c>
      <c r="I5973" s="7">
        <f>YEAR(SALES!$A5973)</f>
        <v>2025</v>
      </c>
    </row>
    <row r="5974" spans="1:9" x14ac:dyDescent="0.35">
      <c r="A5974" s="5" t="s">
        <v>1192</v>
      </c>
      <c r="B5974" s="5" t="s">
        <v>1193</v>
      </c>
      <c r="C5974" s="5" t="s">
        <v>27</v>
      </c>
      <c r="D5974" s="5" t="s">
        <v>50</v>
      </c>
      <c r="E5974" s="5">
        <v>6</v>
      </c>
      <c r="F5974" s="5" cm="1">
        <f t="array" ref="F5974">_xlfn.XLOOKUP(SALES!$D5974,TRIM(Table5[PRODUCTS]),Table5[SELLING PRICE])</f>
        <v>4000</v>
      </c>
      <c r="G5974" s="5">
        <f t="shared" si="186"/>
        <v>24000</v>
      </c>
      <c r="H5974" s="6" t="str">
        <f t="shared" si="187"/>
        <v>Jul</v>
      </c>
      <c r="I5974" s="5">
        <f>YEAR(SALES!$A5974)</f>
        <v>2025</v>
      </c>
    </row>
    <row r="5975" spans="1:9" x14ac:dyDescent="0.35">
      <c r="A5975" s="7" t="s">
        <v>1178</v>
      </c>
      <c r="B5975" s="7" t="s">
        <v>1185</v>
      </c>
      <c r="C5975" s="7" t="s">
        <v>27</v>
      </c>
      <c r="D5975" s="7" t="s">
        <v>50</v>
      </c>
      <c r="E5975" s="7">
        <v>13</v>
      </c>
      <c r="F5975" s="7" cm="1">
        <f t="array" ref="F5975">_xlfn.XLOOKUP(SALES!$D5975,TRIM(Table5[PRODUCTS]),Table5[SELLING PRICE])</f>
        <v>4000</v>
      </c>
      <c r="G5975" s="7">
        <f t="shared" si="186"/>
        <v>52000</v>
      </c>
      <c r="H5975" s="6" t="str">
        <f t="shared" si="187"/>
        <v>Jul</v>
      </c>
      <c r="I5975" s="5">
        <f>YEAR(SALES!$A5975)</f>
        <v>2025</v>
      </c>
    </row>
    <row r="5976" spans="1:9" x14ac:dyDescent="0.35">
      <c r="A5976" s="5" t="s">
        <v>1063</v>
      </c>
      <c r="B5976" s="5" t="s">
        <v>1068</v>
      </c>
      <c r="C5976" s="5" t="s">
        <v>27</v>
      </c>
      <c r="D5976" s="5" t="s">
        <v>50</v>
      </c>
      <c r="E5976" s="5">
        <v>7</v>
      </c>
      <c r="F5976" s="5" cm="1">
        <f t="array" ref="F5976">_xlfn.XLOOKUP(SALES!$D5976,TRIM(Table5[PRODUCTS]),Table5[SELLING PRICE])</f>
        <v>4000</v>
      </c>
      <c r="G5976" s="5">
        <f t="shared" si="186"/>
        <v>28000</v>
      </c>
      <c r="H5976" s="6" t="str">
        <f t="shared" si="187"/>
        <v>Jul</v>
      </c>
      <c r="I5976" s="5">
        <f>YEAR(SALES!$A5976)</f>
        <v>2025</v>
      </c>
    </row>
    <row r="5977" spans="1:9" x14ac:dyDescent="0.35">
      <c r="A5977" s="7" t="s">
        <v>1005</v>
      </c>
      <c r="B5977" s="7" t="s">
        <v>1007</v>
      </c>
      <c r="C5977" s="7" t="s">
        <v>27</v>
      </c>
      <c r="D5977" s="7" t="s">
        <v>50</v>
      </c>
      <c r="E5977" s="7">
        <v>15</v>
      </c>
      <c r="F5977" s="7" cm="1">
        <f t="array" ref="F5977">_xlfn.XLOOKUP(SALES!$D5977,TRIM(Table5[PRODUCTS]),Table5[SELLING PRICE])</f>
        <v>4000</v>
      </c>
      <c r="G5977" s="7">
        <f t="shared" si="186"/>
        <v>60000</v>
      </c>
      <c r="H5977" s="6" t="str">
        <f t="shared" si="187"/>
        <v>Aug</v>
      </c>
      <c r="I5977" s="5">
        <f>YEAR(SALES!$A5977)</f>
        <v>2025</v>
      </c>
    </row>
    <row r="5978" spans="1:9" x14ac:dyDescent="0.35">
      <c r="A5978" s="5" t="s">
        <v>918</v>
      </c>
      <c r="B5978" s="5" t="s">
        <v>917</v>
      </c>
      <c r="C5978" s="5" t="s">
        <v>27</v>
      </c>
      <c r="D5978" s="5" t="s">
        <v>50</v>
      </c>
      <c r="E5978" s="5">
        <v>7</v>
      </c>
      <c r="F5978" s="5" cm="1">
        <f t="array" ref="F5978">_xlfn.XLOOKUP(SALES!$D5978,TRIM(Table5[PRODUCTS]),Table5[SELLING PRICE])</f>
        <v>4000</v>
      </c>
      <c r="G5978" s="5">
        <f t="shared" si="186"/>
        <v>28000</v>
      </c>
      <c r="H5978" s="6" t="str">
        <f t="shared" si="187"/>
        <v>Aug</v>
      </c>
      <c r="I5978" s="5">
        <f>YEAR(SALES!$A5978)</f>
        <v>2025</v>
      </c>
    </row>
    <row r="5979" spans="1:9" x14ac:dyDescent="0.35">
      <c r="A5979" s="7" t="s">
        <v>777</v>
      </c>
      <c r="B5979" s="7" t="s">
        <v>778</v>
      </c>
      <c r="C5979" s="7" t="s">
        <v>27</v>
      </c>
      <c r="D5979" s="7" t="s">
        <v>50</v>
      </c>
      <c r="E5979" s="7">
        <v>1</v>
      </c>
      <c r="F5979" s="7" cm="1">
        <f t="array" ref="F5979">_xlfn.XLOOKUP(SALES!$D5979,TRIM(Table5[PRODUCTS]),Table5[SELLING PRICE])</f>
        <v>4000</v>
      </c>
      <c r="G5979" s="7">
        <f t="shared" si="186"/>
        <v>4000</v>
      </c>
      <c r="H5979" s="6" t="str">
        <f t="shared" si="187"/>
        <v>Sept</v>
      </c>
      <c r="I5979" s="7">
        <f>YEAR(SALES!$A5979)</f>
        <v>2025</v>
      </c>
    </row>
    <row r="5980" spans="1:9" x14ac:dyDescent="0.35">
      <c r="A5980" s="5" t="s">
        <v>748</v>
      </c>
      <c r="B5980" s="5" t="s">
        <v>755</v>
      </c>
      <c r="C5980" s="5" t="s">
        <v>27</v>
      </c>
      <c r="D5980" s="5" t="s">
        <v>50</v>
      </c>
      <c r="E5980" s="5">
        <v>1</v>
      </c>
      <c r="F5980" s="5" cm="1">
        <f t="array" ref="F5980">_xlfn.XLOOKUP(SALES!$D5980,TRIM(Table5[PRODUCTS]),Table5[SELLING PRICE])</f>
        <v>4000</v>
      </c>
      <c r="G5980" s="5">
        <f t="shared" si="186"/>
        <v>4000</v>
      </c>
      <c r="H5980" s="6" t="str">
        <f t="shared" si="187"/>
        <v>Sept</v>
      </c>
      <c r="I5980" s="5">
        <f>YEAR(SALES!$A5980)</f>
        <v>2025</v>
      </c>
    </row>
    <row r="5981" spans="1:9" x14ac:dyDescent="0.35">
      <c r="A5981" s="7" t="s">
        <v>696</v>
      </c>
      <c r="B5981" s="7" t="s">
        <v>698</v>
      </c>
      <c r="C5981" s="7" t="s">
        <v>27</v>
      </c>
      <c r="D5981" s="7" t="s">
        <v>50</v>
      </c>
      <c r="E5981" s="7">
        <v>10</v>
      </c>
      <c r="F5981" s="7" cm="1">
        <f t="array" ref="F5981">_xlfn.XLOOKUP(SALES!$D5981,TRIM(Table5[PRODUCTS]),Table5[SELLING PRICE])</f>
        <v>4000</v>
      </c>
      <c r="G5981" s="7">
        <f t="shared" si="186"/>
        <v>40000</v>
      </c>
      <c r="H5981" s="6" t="str">
        <f t="shared" si="187"/>
        <v>Sept</v>
      </c>
      <c r="I5981" s="5">
        <f>YEAR(SALES!$A5981)</f>
        <v>2025</v>
      </c>
    </row>
    <row r="5982" spans="1:9" x14ac:dyDescent="0.35">
      <c r="A5982" s="5" t="s">
        <v>684</v>
      </c>
      <c r="B5982" s="5" t="s">
        <v>691</v>
      </c>
      <c r="C5982" s="5" t="s">
        <v>27</v>
      </c>
      <c r="D5982" s="5" t="s">
        <v>50</v>
      </c>
      <c r="E5982" s="5">
        <v>6</v>
      </c>
      <c r="F5982" s="5" cm="1">
        <f t="array" ref="F5982">_xlfn.XLOOKUP(SALES!$D5982,TRIM(Table5[PRODUCTS]),Table5[SELLING PRICE])</f>
        <v>4000</v>
      </c>
      <c r="G5982" s="5">
        <f t="shared" si="186"/>
        <v>24000</v>
      </c>
      <c r="H5982" s="6" t="str">
        <f t="shared" si="187"/>
        <v>Sept</v>
      </c>
      <c r="I5982" s="5">
        <f>YEAR(SALES!$A5982)</f>
        <v>2025</v>
      </c>
    </row>
    <row r="5983" spans="1:9" x14ac:dyDescent="0.35">
      <c r="A5983" s="7" t="s">
        <v>653</v>
      </c>
      <c r="B5983" s="7" t="s">
        <v>654</v>
      </c>
      <c r="C5983" s="7" t="s">
        <v>27</v>
      </c>
      <c r="D5983" s="7" t="s">
        <v>50</v>
      </c>
      <c r="E5983" s="7">
        <v>12</v>
      </c>
      <c r="F5983" s="7" cm="1">
        <f t="array" ref="F5983">_xlfn.XLOOKUP(SALES!$D5983,TRIM(Table5[PRODUCTS]),Table5[SELLING PRICE])</f>
        <v>4000</v>
      </c>
      <c r="G5983" s="7">
        <f t="shared" si="186"/>
        <v>48000</v>
      </c>
      <c r="H5983" s="6" t="str">
        <f t="shared" si="187"/>
        <v>Sept</v>
      </c>
      <c r="I5983" s="5">
        <f>YEAR(SALES!$A5983)</f>
        <v>2025</v>
      </c>
    </row>
    <row r="5984" spans="1:9" x14ac:dyDescent="0.35">
      <c r="A5984" s="5" t="s">
        <v>623</v>
      </c>
      <c r="B5984" s="5" t="s">
        <v>631</v>
      </c>
      <c r="C5984" s="5" t="s">
        <v>27</v>
      </c>
      <c r="D5984" s="5" t="s">
        <v>50</v>
      </c>
      <c r="E5984" s="5">
        <v>2</v>
      </c>
      <c r="F5984" s="5" cm="1">
        <f t="array" ref="F5984">_xlfn.XLOOKUP(SALES!$D5984,TRIM(Table5[PRODUCTS]),Table5[SELLING PRICE])</f>
        <v>4000</v>
      </c>
      <c r="G5984" s="5">
        <f t="shared" si="186"/>
        <v>8000</v>
      </c>
      <c r="H5984" s="6" t="str">
        <f t="shared" si="187"/>
        <v>Oct</v>
      </c>
      <c r="I5984" s="5">
        <f>YEAR(SALES!$A5984)</f>
        <v>2025</v>
      </c>
    </row>
    <row r="5985" spans="1:9" x14ac:dyDescent="0.35">
      <c r="A5985" s="7" t="s">
        <v>526</v>
      </c>
      <c r="B5985" s="7" t="s">
        <v>525</v>
      </c>
      <c r="C5985" s="7" t="s">
        <v>27</v>
      </c>
      <c r="D5985" s="7" t="s">
        <v>50</v>
      </c>
      <c r="E5985" s="7">
        <v>15</v>
      </c>
      <c r="F5985" s="7" cm="1">
        <f t="array" ref="F5985">_xlfn.XLOOKUP(SALES!$D5985,TRIM(Table5[PRODUCTS]),Table5[SELLING PRICE])</f>
        <v>4000</v>
      </c>
      <c r="G5985" s="7">
        <f t="shared" si="186"/>
        <v>60000</v>
      </c>
      <c r="H5985" s="6" t="str">
        <f t="shared" si="187"/>
        <v>Oct</v>
      </c>
      <c r="I5985" s="7">
        <f>YEAR(SALES!$A5985)</f>
        <v>2025</v>
      </c>
    </row>
    <row r="5986" spans="1:9" x14ac:dyDescent="0.35">
      <c r="A5986" s="5" t="s">
        <v>510</v>
      </c>
      <c r="B5986" s="5" t="s">
        <v>513</v>
      </c>
      <c r="C5986" s="5" t="s">
        <v>27</v>
      </c>
      <c r="D5986" s="5" t="s">
        <v>50</v>
      </c>
      <c r="E5986" s="5">
        <v>11</v>
      </c>
      <c r="F5986" s="5" cm="1">
        <f t="array" ref="F5986">_xlfn.XLOOKUP(SALES!$D5986,TRIM(Table5[PRODUCTS]),Table5[SELLING PRICE])</f>
        <v>4000</v>
      </c>
      <c r="G5986" s="5">
        <f t="shared" si="186"/>
        <v>44000</v>
      </c>
      <c r="H5986" s="6" t="str">
        <f t="shared" si="187"/>
        <v>Oct</v>
      </c>
      <c r="I5986" s="5">
        <f>YEAR(SALES!$A5986)</f>
        <v>2025</v>
      </c>
    </row>
    <row r="5987" spans="1:9" x14ac:dyDescent="0.35">
      <c r="A5987" s="7" t="s">
        <v>471</v>
      </c>
      <c r="B5987" s="7" t="s">
        <v>472</v>
      </c>
      <c r="C5987" s="7" t="s">
        <v>27</v>
      </c>
      <c r="D5987" s="7" t="s">
        <v>50</v>
      </c>
      <c r="E5987" s="7">
        <v>15</v>
      </c>
      <c r="F5987" s="7" cm="1">
        <f t="array" ref="F5987">_xlfn.XLOOKUP(SALES!$D5987,TRIM(Table5[PRODUCTS]),Table5[SELLING PRICE])</f>
        <v>4000</v>
      </c>
      <c r="G5987" s="7">
        <f t="shared" si="186"/>
        <v>60000</v>
      </c>
      <c r="H5987" s="6" t="str">
        <f t="shared" si="187"/>
        <v>Oct</v>
      </c>
      <c r="I5987" s="5">
        <f>YEAR(SALES!$A5987)</f>
        <v>2025</v>
      </c>
    </row>
    <row r="5988" spans="1:9" x14ac:dyDescent="0.35">
      <c r="A5988" s="5" t="s">
        <v>437</v>
      </c>
      <c r="B5988" s="5" t="s">
        <v>442</v>
      </c>
      <c r="C5988" s="5" t="s">
        <v>27</v>
      </c>
      <c r="D5988" s="5" t="s">
        <v>50</v>
      </c>
      <c r="E5988" s="5">
        <v>4</v>
      </c>
      <c r="F5988" s="5" cm="1">
        <f t="array" ref="F5988">_xlfn.XLOOKUP(SALES!$D5988,TRIM(Table5[PRODUCTS]),Table5[SELLING PRICE])</f>
        <v>4000</v>
      </c>
      <c r="G5988" s="5">
        <f t="shared" si="186"/>
        <v>16000</v>
      </c>
      <c r="H5988" s="6" t="str">
        <f t="shared" si="187"/>
        <v>Nov</v>
      </c>
      <c r="I5988" s="5">
        <f>YEAR(SALES!$A5988)</f>
        <v>2025</v>
      </c>
    </row>
    <row r="5989" spans="1:9" x14ac:dyDescent="0.35">
      <c r="A5989" s="7" t="s">
        <v>429</v>
      </c>
      <c r="B5989" s="7" t="s">
        <v>430</v>
      </c>
      <c r="C5989" s="7" t="s">
        <v>27</v>
      </c>
      <c r="D5989" s="7" t="s">
        <v>50</v>
      </c>
      <c r="E5989" s="7">
        <v>11</v>
      </c>
      <c r="F5989" s="7" cm="1">
        <f t="array" ref="F5989">_xlfn.XLOOKUP(SALES!$D5989,TRIM(Table5[PRODUCTS]),Table5[SELLING PRICE])</f>
        <v>4000</v>
      </c>
      <c r="G5989" s="7">
        <f t="shared" si="186"/>
        <v>44000</v>
      </c>
      <c r="H5989" s="6" t="str">
        <f t="shared" si="187"/>
        <v>Nov</v>
      </c>
      <c r="I5989" s="5">
        <f>YEAR(SALES!$A5989)</f>
        <v>2025</v>
      </c>
    </row>
    <row r="5990" spans="1:9" x14ac:dyDescent="0.35">
      <c r="A5990" s="5" t="s">
        <v>344</v>
      </c>
      <c r="B5990" s="5" t="s">
        <v>346</v>
      </c>
      <c r="C5990" s="5" t="s">
        <v>27</v>
      </c>
      <c r="D5990" s="5" t="s">
        <v>50</v>
      </c>
      <c r="E5990" s="5">
        <v>9</v>
      </c>
      <c r="F5990" s="5" cm="1">
        <f t="array" ref="F5990">_xlfn.XLOOKUP(SALES!$D5990,TRIM(Table5[PRODUCTS]),Table5[SELLING PRICE])</f>
        <v>4000</v>
      </c>
      <c r="G5990" s="5">
        <f t="shared" si="186"/>
        <v>36000</v>
      </c>
      <c r="H5990" s="6" t="str">
        <f t="shared" si="187"/>
        <v>Nov</v>
      </c>
      <c r="I5990" s="5">
        <f>YEAR(SALES!$A5990)</f>
        <v>2025</v>
      </c>
    </row>
    <row r="5991" spans="1:9" x14ac:dyDescent="0.35">
      <c r="A5991" s="7" t="s">
        <v>317</v>
      </c>
      <c r="B5991" s="7" t="s">
        <v>318</v>
      </c>
      <c r="C5991" s="7" t="s">
        <v>27</v>
      </c>
      <c r="D5991" s="7" t="s">
        <v>50</v>
      </c>
      <c r="E5991" s="7">
        <v>10</v>
      </c>
      <c r="F5991" s="7" cm="1">
        <f t="array" ref="F5991">_xlfn.XLOOKUP(SALES!$D5991,TRIM(Table5[PRODUCTS]),Table5[SELLING PRICE])</f>
        <v>4000</v>
      </c>
      <c r="G5991" s="7">
        <f t="shared" si="186"/>
        <v>40000</v>
      </c>
      <c r="H5991" s="6" t="str">
        <f t="shared" si="187"/>
        <v>Nov</v>
      </c>
      <c r="I5991" s="7">
        <f>YEAR(SALES!$A5991)</f>
        <v>2025</v>
      </c>
    </row>
    <row r="5992" spans="1:9" x14ac:dyDescent="0.35">
      <c r="A5992" s="5" t="s">
        <v>295</v>
      </c>
      <c r="B5992" s="5" t="s">
        <v>299</v>
      </c>
      <c r="C5992" s="5" t="s">
        <v>27</v>
      </c>
      <c r="D5992" s="5" t="s">
        <v>50</v>
      </c>
      <c r="E5992" s="5">
        <v>11</v>
      </c>
      <c r="F5992" s="5" cm="1">
        <f t="array" ref="F5992">_xlfn.XLOOKUP(SALES!$D5992,TRIM(Table5[PRODUCTS]),Table5[SELLING PRICE])</f>
        <v>4000</v>
      </c>
      <c r="G5992" s="5">
        <f t="shared" si="186"/>
        <v>44000</v>
      </c>
      <c r="H5992" s="6" t="str">
        <f t="shared" si="187"/>
        <v>Nov</v>
      </c>
      <c r="I5992" s="5">
        <f>YEAR(SALES!$A5992)</f>
        <v>2025</v>
      </c>
    </row>
    <row r="5993" spans="1:9" x14ac:dyDescent="0.35">
      <c r="A5993" s="7" t="s">
        <v>290</v>
      </c>
      <c r="B5993" s="7" t="s">
        <v>293</v>
      </c>
      <c r="C5993" s="7" t="s">
        <v>27</v>
      </c>
      <c r="D5993" s="7" t="s">
        <v>50</v>
      </c>
      <c r="E5993" s="7">
        <v>5</v>
      </c>
      <c r="F5993" s="7" cm="1">
        <f t="array" ref="F5993">_xlfn.XLOOKUP(SALES!$D5993,TRIM(Table5[PRODUCTS]),Table5[SELLING PRICE])</f>
        <v>4000</v>
      </c>
      <c r="G5993" s="7">
        <f t="shared" si="186"/>
        <v>20000</v>
      </c>
      <c r="H5993" s="6" t="str">
        <f t="shared" si="187"/>
        <v>Nov</v>
      </c>
      <c r="I5993" s="5">
        <f>YEAR(SALES!$A5993)</f>
        <v>2025</v>
      </c>
    </row>
    <row r="5994" spans="1:9" x14ac:dyDescent="0.35">
      <c r="A5994" s="5" t="s">
        <v>194</v>
      </c>
      <c r="B5994" s="5" t="s">
        <v>203</v>
      </c>
      <c r="C5994" s="5" t="s">
        <v>27</v>
      </c>
      <c r="D5994" s="5" t="s">
        <v>50</v>
      </c>
      <c r="E5994" s="5">
        <v>1</v>
      </c>
      <c r="F5994" s="5" cm="1">
        <f t="array" ref="F5994">_xlfn.XLOOKUP(SALES!$D5994,TRIM(Table5[PRODUCTS]),Table5[SELLING PRICE])</f>
        <v>4000</v>
      </c>
      <c r="G5994" s="5">
        <f t="shared" si="186"/>
        <v>4000</v>
      </c>
      <c r="H5994" s="6" t="str">
        <f t="shared" si="187"/>
        <v>Dec</v>
      </c>
      <c r="I5994" s="5">
        <f>YEAR(SALES!$A5994)</f>
        <v>2025</v>
      </c>
    </row>
    <row r="5995" spans="1:9" x14ac:dyDescent="0.35">
      <c r="A5995" s="7" t="s">
        <v>190</v>
      </c>
      <c r="B5995" s="7" t="s">
        <v>192</v>
      </c>
      <c r="C5995" s="7" t="s">
        <v>27</v>
      </c>
      <c r="D5995" s="7" t="s">
        <v>50</v>
      </c>
      <c r="E5995" s="7">
        <v>1</v>
      </c>
      <c r="F5995" s="7" cm="1">
        <f t="array" ref="F5995">_xlfn.XLOOKUP(SALES!$D5995,TRIM(Table5[PRODUCTS]),Table5[SELLING PRICE])</f>
        <v>4000</v>
      </c>
      <c r="G5995" s="7">
        <f t="shared" si="186"/>
        <v>4000</v>
      </c>
      <c r="H5995" s="6" t="str">
        <f t="shared" si="187"/>
        <v>Dec</v>
      </c>
      <c r="I5995" s="5">
        <f>YEAR(SALES!$A5995)</f>
        <v>2025</v>
      </c>
    </row>
    <row r="5996" spans="1:9" x14ac:dyDescent="0.35">
      <c r="A5996" s="5" t="s">
        <v>112</v>
      </c>
      <c r="B5996" s="5" t="s">
        <v>113</v>
      </c>
      <c r="C5996" s="5" t="s">
        <v>27</v>
      </c>
      <c r="D5996" s="5" t="s">
        <v>50</v>
      </c>
      <c r="E5996" s="5">
        <v>11</v>
      </c>
      <c r="F5996" s="5" cm="1">
        <f t="array" ref="F5996">_xlfn.XLOOKUP(SALES!$D5996,TRIM(Table5[PRODUCTS]),Table5[SELLING PRICE])</f>
        <v>4000</v>
      </c>
      <c r="G5996" s="5">
        <f t="shared" si="186"/>
        <v>44000</v>
      </c>
      <c r="H5996" s="6" t="str">
        <f t="shared" si="187"/>
        <v>Dec</v>
      </c>
      <c r="I5996" s="5">
        <f>YEAR(SALES!$A5996)</f>
        <v>2025</v>
      </c>
    </row>
    <row r="5997" spans="1:9" x14ac:dyDescent="0.35">
      <c r="A5997" s="7" t="s">
        <v>94</v>
      </c>
      <c r="B5997" s="7" t="s">
        <v>103</v>
      </c>
      <c r="C5997" s="7" t="s">
        <v>27</v>
      </c>
      <c r="D5997" s="7" t="s">
        <v>50</v>
      </c>
      <c r="E5997" s="7">
        <v>15</v>
      </c>
      <c r="F5997" s="7" cm="1">
        <f t="array" ref="F5997">_xlfn.XLOOKUP(SALES!$D5997,TRIM(Table5[PRODUCTS]),Table5[SELLING PRICE])</f>
        <v>4000</v>
      </c>
      <c r="G5997" s="7">
        <f t="shared" si="186"/>
        <v>60000</v>
      </c>
      <c r="H5997" s="6" t="str">
        <f t="shared" si="187"/>
        <v>Dec</v>
      </c>
      <c r="I5997" s="7">
        <f>YEAR(SALES!$A5997)</f>
        <v>2025</v>
      </c>
    </row>
    <row r="5998" spans="1:9" x14ac:dyDescent="0.35">
      <c r="A5998" s="5" t="s">
        <v>75</v>
      </c>
      <c r="B5998" s="5" t="s">
        <v>78</v>
      </c>
      <c r="C5998" s="5" t="s">
        <v>27</v>
      </c>
      <c r="D5998" s="5" t="s">
        <v>50</v>
      </c>
      <c r="E5998" s="5">
        <v>11</v>
      </c>
      <c r="F5998" s="5" cm="1">
        <f t="array" ref="F5998">_xlfn.XLOOKUP(SALES!$D5998,TRIM(Table5[PRODUCTS]),Table5[SELLING PRICE])</f>
        <v>4000</v>
      </c>
      <c r="G5998" s="5">
        <f t="shared" si="186"/>
        <v>44000</v>
      </c>
      <c r="H5998" s="6" t="str">
        <f t="shared" si="187"/>
        <v>Dec</v>
      </c>
      <c r="I5998" s="5">
        <f>YEAR(SALES!$A5998)</f>
        <v>2025</v>
      </c>
    </row>
    <row r="5999" spans="1:9" x14ac:dyDescent="0.35">
      <c r="A5999" s="7" t="s">
        <v>75</v>
      </c>
      <c r="B5999" s="7" t="s">
        <v>77</v>
      </c>
      <c r="C5999" s="7" t="s">
        <v>27</v>
      </c>
      <c r="D5999" s="7" t="s">
        <v>50</v>
      </c>
      <c r="E5999" s="7">
        <v>14</v>
      </c>
      <c r="F5999" s="7" cm="1">
        <f t="array" ref="F5999">_xlfn.XLOOKUP(SALES!$D5999,TRIM(Table5[PRODUCTS]),Table5[SELLING PRICE])</f>
        <v>4000</v>
      </c>
      <c r="G5999" s="7">
        <f t="shared" si="186"/>
        <v>56000</v>
      </c>
      <c r="H5999" s="6" t="str">
        <f t="shared" si="187"/>
        <v>Dec</v>
      </c>
      <c r="I5999" s="5">
        <f>YEAR(SALES!$A5999)</f>
        <v>2025</v>
      </c>
    </row>
    <row r="6000" spans="1:9" x14ac:dyDescent="0.35">
      <c r="A6000" s="5" t="s">
        <v>63</v>
      </c>
      <c r="B6000" s="5" t="s">
        <v>71</v>
      </c>
      <c r="C6000" s="5" t="s">
        <v>27</v>
      </c>
      <c r="D6000" s="5" t="s">
        <v>50</v>
      </c>
      <c r="E6000" s="5">
        <v>13</v>
      </c>
      <c r="F6000" s="5" cm="1">
        <f t="array" ref="F6000">_xlfn.XLOOKUP(SALES!$D6000,TRIM(Table5[PRODUCTS]),Table5[SELLING PRICE])</f>
        <v>4000</v>
      </c>
      <c r="G6000" s="5">
        <f t="shared" si="186"/>
        <v>52000</v>
      </c>
      <c r="H6000" s="6" t="str">
        <f t="shared" si="187"/>
        <v>Dec</v>
      </c>
      <c r="I6000" s="5">
        <f>YEAR(SALES!$A6000)</f>
        <v>2025</v>
      </c>
    </row>
    <row r="6001" spans="1:9" x14ac:dyDescent="0.35">
      <c r="A6001" s="7" t="s">
        <v>49</v>
      </c>
      <c r="B6001" s="7" t="s">
        <v>51</v>
      </c>
      <c r="C6001" s="7" t="s">
        <v>27</v>
      </c>
      <c r="D6001" s="7" t="s">
        <v>50</v>
      </c>
      <c r="E6001" s="7">
        <v>15</v>
      </c>
      <c r="F6001" s="7" cm="1">
        <f t="array" ref="F6001">_xlfn.XLOOKUP(SALES!$D6001,TRIM(Table5[PRODUCTS]),Table5[SELLING PRICE])</f>
        <v>4000</v>
      </c>
      <c r="G6001" s="7">
        <f t="shared" si="186"/>
        <v>60000</v>
      </c>
      <c r="H6001" s="6" t="str">
        <f t="shared" si="187"/>
        <v>Dec</v>
      </c>
      <c r="I6001" s="5">
        <f>YEAR(SALES!$A6001)</f>
        <v>2025</v>
      </c>
    </row>
  </sheetData>
  <sortState xmlns:xlrd2="http://schemas.microsoft.com/office/spreadsheetml/2017/richdata2" ref="A2:G6001">
    <sortCondition ref="D2:D6001"/>
  </sortState>
  <phoneticPr fontId="3" type="noConversion"/>
  <conditionalFormatting sqref="H2:H6001">
    <cfRule type="timePeriod" dxfId="0" priority="1" timePeriod="lastMonth">
      <formula>AND(MONTH(H2)=MONTH(EDATE(TODAY(),0-1)),YEAR(H2)=YEAR(EDATE(TODAY(),0-1)))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CF2D6-839A-4E57-ADF6-30E522D6AFE8}">
  <sheetPr codeName="Sheet3"/>
  <dimension ref="A1:F3001"/>
  <sheetViews>
    <sheetView zoomScale="83" workbookViewId="0">
      <selection activeCell="F2" sqref="F2"/>
    </sheetView>
  </sheetViews>
  <sheetFormatPr defaultRowHeight="14.5" x14ac:dyDescent="0.35"/>
  <cols>
    <col min="1" max="1" width="10.1796875" bestFit="1" customWidth="1"/>
    <col min="2" max="2" width="19.7265625" bestFit="1" customWidth="1"/>
    <col min="3" max="3" width="20.90625" bestFit="1" customWidth="1"/>
    <col min="4" max="4" width="10.26953125" bestFit="1" customWidth="1"/>
    <col min="5" max="5" width="10.453125" bestFit="1" customWidth="1"/>
    <col min="8" max="8" width="20.90625" bestFit="1" customWidth="1"/>
  </cols>
  <sheetData>
    <row r="1" spans="1:6" x14ac:dyDescent="0.35">
      <c r="A1" s="8" t="s">
        <v>0</v>
      </c>
      <c r="B1" s="8" t="s">
        <v>9</v>
      </c>
      <c r="C1" s="8" t="s">
        <v>8</v>
      </c>
      <c r="D1" s="8" t="s">
        <v>4</v>
      </c>
      <c r="E1" s="8" t="s">
        <v>7280</v>
      </c>
      <c r="F1" s="8" t="s">
        <v>7276</v>
      </c>
    </row>
    <row r="2" spans="1:6" x14ac:dyDescent="0.35">
      <c r="A2" s="5" t="s">
        <v>7144</v>
      </c>
      <c r="B2" s="5" t="s">
        <v>7243</v>
      </c>
      <c r="C2" s="5" t="s">
        <v>7258</v>
      </c>
      <c r="D2" s="5">
        <v>16218</v>
      </c>
      <c r="E2" s="6" t="str">
        <f t="shared" ref="E2:E65" si="0">TEXT(A2, "mmm")</f>
        <v>Jan</v>
      </c>
      <c r="F2" s="5">
        <f>YEAR(Table7[[#This Row],[date]])</f>
        <v>2023</v>
      </c>
    </row>
    <row r="3" spans="1:6" x14ac:dyDescent="0.35">
      <c r="A3" s="7" t="s">
        <v>7144</v>
      </c>
      <c r="B3" s="7" t="s">
        <v>7241</v>
      </c>
      <c r="C3" s="7" t="s">
        <v>7265</v>
      </c>
      <c r="D3" s="7">
        <v>5933</v>
      </c>
      <c r="E3" s="6" t="str">
        <f t="shared" si="0"/>
        <v>Jan</v>
      </c>
      <c r="F3" s="7">
        <f>YEAR(Table7[[#This Row],[date]])</f>
        <v>2023</v>
      </c>
    </row>
    <row r="4" spans="1:6" x14ac:dyDescent="0.35">
      <c r="A4" s="5" t="s">
        <v>7144</v>
      </c>
      <c r="B4" s="5" t="s">
        <v>7241</v>
      </c>
      <c r="C4" s="5" t="s">
        <v>7265</v>
      </c>
      <c r="D4" s="5">
        <v>11247</v>
      </c>
      <c r="E4" s="6" t="str">
        <f t="shared" si="0"/>
        <v>Jan</v>
      </c>
      <c r="F4" s="5">
        <f>YEAR(Table7[[#This Row],[date]])</f>
        <v>2023</v>
      </c>
    </row>
    <row r="5" spans="1:6" x14ac:dyDescent="0.35">
      <c r="A5" s="7" t="s">
        <v>7136</v>
      </c>
      <c r="B5" s="7" t="s">
        <v>7245</v>
      </c>
      <c r="C5" s="7" t="s">
        <v>7264</v>
      </c>
      <c r="D5" s="7">
        <v>94832</v>
      </c>
      <c r="E5" s="6" t="str">
        <f t="shared" si="0"/>
        <v>Jan</v>
      </c>
      <c r="F5" s="7">
        <f>YEAR(Table7[[#This Row],[date]])</f>
        <v>2023</v>
      </c>
    </row>
    <row r="6" spans="1:6" x14ac:dyDescent="0.35">
      <c r="A6" s="5" t="s">
        <v>7127</v>
      </c>
      <c r="B6" s="5" t="s">
        <v>7241</v>
      </c>
      <c r="C6" s="5" t="s">
        <v>7265</v>
      </c>
      <c r="D6" s="5">
        <v>5440</v>
      </c>
      <c r="E6" s="6" t="str">
        <f t="shared" si="0"/>
        <v>Jan</v>
      </c>
      <c r="F6" s="5">
        <f>YEAR(Table7[[#This Row],[date]])</f>
        <v>2023</v>
      </c>
    </row>
    <row r="7" spans="1:6" x14ac:dyDescent="0.35">
      <c r="A7" s="7" t="s">
        <v>7127</v>
      </c>
      <c r="B7" s="7" t="s">
        <v>7253</v>
      </c>
      <c r="C7" s="7" t="s">
        <v>7255</v>
      </c>
      <c r="D7" s="7">
        <v>44645</v>
      </c>
      <c r="E7" s="6" t="str">
        <f t="shared" si="0"/>
        <v>Jan</v>
      </c>
      <c r="F7" s="7">
        <f>YEAR(Table7[[#This Row],[date]])</f>
        <v>2023</v>
      </c>
    </row>
    <row r="8" spans="1:6" x14ac:dyDescent="0.35">
      <c r="A8" s="5" t="s">
        <v>7127</v>
      </c>
      <c r="B8" s="5" t="s">
        <v>7247</v>
      </c>
      <c r="C8" s="5" t="s">
        <v>7248</v>
      </c>
      <c r="D8" s="5">
        <v>4447</v>
      </c>
      <c r="E8" s="6" t="str">
        <f t="shared" si="0"/>
        <v>Jan</v>
      </c>
      <c r="F8" s="5">
        <f>YEAR(Table7[[#This Row],[date]])</f>
        <v>2023</v>
      </c>
    </row>
    <row r="9" spans="1:6" x14ac:dyDescent="0.35">
      <c r="A9" s="7" t="s">
        <v>7127</v>
      </c>
      <c r="B9" s="7" t="s">
        <v>7241</v>
      </c>
      <c r="C9" s="7" t="s">
        <v>7265</v>
      </c>
      <c r="D9" s="7">
        <v>3256</v>
      </c>
      <c r="E9" s="6" t="str">
        <f t="shared" si="0"/>
        <v>Jan</v>
      </c>
      <c r="F9" s="7">
        <f>YEAR(Table7[[#This Row],[date]])</f>
        <v>2023</v>
      </c>
    </row>
    <row r="10" spans="1:6" x14ac:dyDescent="0.35">
      <c r="A10" s="5" t="s">
        <v>7121</v>
      </c>
      <c r="B10" s="5" t="s">
        <v>7245</v>
      </c>
      <c r="C10" s="5" t="s">
        <v>7246</v>
      </c>
      <c r="D10" s="5">
        <v>122715</v>
      </c>
      <c r="E10" s="6" t="str">
        <f t="shared" si="0"/>
        <v>Jan</v>
      </c>
      <c r="F10" s="5">
        <f>YEAR(Table7[[#This Row],[date]])</f>
        <v>2023</v>
      </c>
    </row>
    <row r="11" spans="1:6" x14ac:dyDescent="0.35">
      <c r="A11" s="7" t="s">
        <v>7121</v>
      </c>
      <c r="B11" s="7" t="s">
        <v>7249</v>
      </c>
      <c r="C11" s="7" t="s">
        <v>7250</v>
      </c>
      <c r="D11" s="7">
        <v>49594</v>
      </c>
      <c r="E11" s="6" t="str">
        <f t="shared" si="0"/>
        <v>Jan</v>
      </c>
      <c r="F11" s="7">
        <f>YEAR(Table7[[#This Row],[date]])</f>
        <v>2023</v>
      </c>
    </row>
    <row r="12" spans="1:6" x14ac:dyDescent="0.35">
      <c r="A12" s="5" t="s">
        <v>7121</v>
      </c>
      <c r="B12" s="5" t="s">
        <v>7241</v>
      </c>
      <c r="C12" s="5" t="s">
        <v>7259</v>
      </c>
      <c r="D12" s="5">
        <v>13501</v>
      </c>
      <c r="E12" s="6" t="str">
        <f t="shared" si="0"/>
        <v>Jan</v>
      </c>
      <c r="F12" s="5">
        <f>YEAR(Table7[[#This Row],[date]])</f>
        <v>2023</v>
      </c>
    </row>
    <row r="13" spans="1:6" x14ac:dyDescent="0.35">
      <c r="A13" s="7" t="s">
        <v>7100</v>
      </c>
      <c r="B13" s="7" t="s">
        <v>7241</v>
      </c>
      <c r="C13" s="7" t="s">
        <v>7259</v>
      </c>
      <c r="D13" s="7">
        <v>9806</v>
      </c>
      <c r="E13" s="6" t="str">
        <f t="shared" si="0"/>
        <v>Jan</v>
      </c>
      <c r="F13" s="7">
        <f>YEAR(Table7[[#This Row],[date]])</f>
        <v>2023</v>
      </c>
    </row>
    <row r="14" spans="1:6" x14ac:dyDescent="0.35">
      <c r="A14" s="5" t="s">
        <v>7095</v>
      </c>
      <c r="B14" s="5" t="s">
        <v>7243</v>
      </c>
      <c r="C14" s="5" t="s">
        <v>7244</v>
      </c>
      <c r="D14" s="5">
        <v>20415</v>
      </c>
      <c r="E14" s="6" t="str">
        <f t="shared" si="0"/>
        <v>Jan</v>
      </c>
      <c r="F14" s="5">
        <f>YEAR(Table7[[#This Row],[date]])</f>
        <v>2023</v>
      </c>
    </row>
    <row r="15" spans="1:6" x14ac:dyDescent="0.35">
      <c r="A15" s="7" t="s">
        <v>7095</v>
      </c>
      <c r="B15" s="7" t="s">
        <v>7245</v>
      </c>
      <c r="C15" s="7" t="s">
        <v>7246</v>
      </c>
      <c r="D15" s="7">
        <v>141270</v>
      </c>
      <c r="E15" s="6" t="str">
        <f t="shared" si="0"/>
        <v>Jan</v>
      </c>
      <c r="F15" s="7">
        <f>YEAR(Table7[[#This Row],[date]])</f>
        <v>2023</v>
      </c>
    </row>
    <row r="16" spans="1:6" x14ac:dyDescent="0.35">
      <c r="A16" s="5" t="s">
        <v>7095</v>
      </c>
      <c r="B16" s="5" t="s">
        <v>7256</v>
      </c>
      <c r="C16" s="5" t="s">
        <v>7267</v>
      </c>
      <c r="D16" s="5">
        <v>16264</v>
      </c>
      <c r="E16" s="6" t="str">
        <f t="shared" si="0"/>
        <v>Jan</v>
      </c>
      <c r="F16" s="5">
        <f>YEAR(Table7[[#This Row],[date]])</f>
        <v>2023</v>
      </c>
    </row>
    <row r="17" spans="1:6" x14ac:dyDescent="0.35">
      <c r="A17" s="7" t="s">
        <v>7090</v>
      </c>
      <c r="B17" s="7" t="s">
        <v>7249</v>
      </c>
      <c r="C17" s="7" t="s">
        <v>7261</v>
      </c>
      <c r="D17" s="7">
        <v>17729</v>
      </c>
      <c r="E17" s="6" t="str">
        <f t="shared" si="0"/>
        <v>Jan</v>
      </c>
      <c r="F17" s="7">
        <f>YEAR(Table7[[#This Row],[date]])</f>
        <v>2023</v>
      </c>
    </row>
    <row r="18" spans="1:6" x14ac:dyDescent="0.35">
      <c r="A18" s="5" t="s">
        <v>7082</v>
      </c>
      <c r="B18" s="5" t="s">
        <v>7247</v>
      </c>
      <c r="C18" s="5" t="s">
        <v>7263</v>
      </c>
      <c r="D18" s="5">
        <v>5814</v>
      </c>
      <c r="E18" s="6" t="str">
        <f t="shared" si="0"/>
        <v>Jan</v>
      </c>
      <c r="F18" s="5">
        <f>YEAR(Table7[[#This Row],[date]])</f>
        <v>2023</v>
      </c>
    </row>
    <row r="19" spans="1:6" x14ac:dyDescent="0.35">
      <c r="A19" s="7" t="s">
        <v>7082</v>
      </c>
      <c r="B19" s="7" t="s">
        <v>7253</v>
      </c>
      <c r="C19" s="7" t="s">
        <v>7254</v>
      </c>
      <c r="D19" s="7">
        <v>21176</v>
      </c>
      <c r="E19" s="6" t="str">
        <f t="shared" si="0"/>
        <v>Jan</v>
      </c>
      <c r="F19" s="7">
        <f>YEAR(Table7[[#This Row],[date]])</f>
        <v>2023</v>
      </c>
    </row>
    <row r="20" spans="1:6" x14ac:dyDescent="0.35">
      <c r="A20" s="5" t="s">
        <v>7082</v>
      </c>
      <c r="B20" s="5" t="s">
        <v>7256</v>
      </c>
      <c r="C20" s="5" t="s">
        <v>7267</v>
      </c>
      <c r="D20" s="5">
        <v>5255</v>
      </c>
      <c r="E20" s="6" t="str">
        <f t="shared" si="0"/>
        <v>Jan</v>
      </c>
      <c r="F20" s="5">
        <f>YEAR(Table7[[#This Row],[date]])</f>
        <v>2023</v>
      </c>
    </row>
    <row r="21" spans="1:6" x14ac:dyDescent="0.35">
      <c r="A21" s="7" t="s">
        <v>7082</v>
      </c>
      <c r="B21" s="7" t="s">
        <v>7253</v>
      </c>
      <c r="C21" s="7" t="s">
        <v>7255</v>
      </c>
      <c r="D21" s="7">
        <v>15224</v>
      </c>
      <c r="E21" s="6" t="str">
        <f t="shared" si="0"/>
        <v>Jan</v>
      </c>
      <c r="F21" s="7">
        <f>YEAR(Table7[[#This Row],[date]])</f>
        <v>2023</v>
      </c>
    </row>
    <row r="22" spans="1:6" x14ac:dyDescent="0.35">
      <c r="A22" s="5" t="s">
        <v>7082</v>
      </c>
      <c r="B22" s="5" t="s">
        <v>7249</v>
      </c>
      <c r="C22" s="5" t="s">
        <v>7261</v>
      </c>
      <c r="D22" s="5">
        <v>39046</v>
      </c>
      <c r="E22" s="6" t="str">
        <f t="shared" si="0"/>
        <v>Jan</v>
      </c>
      <c r="F22" s="5">
        <f>YEAR(Table7[[#This Row],[date]])</f>
        <v>2023</v>
      </c>
    </row>
    <row r="23" spans="1:6" x14ac:dyDescent="0.35">
      <c r="A23" s="7" t="s">
        <v>7077</v>
      </c>
      <c r="B23" s="7" t="s">
        <v>7256</v>
      </c>
      <c r="C23" s="7" t="s">
        <v>7262</v>
      </c>
      <c r="D23" s="7">
        <v>11398</v>
      </c>
      <c r="E23" s="6" t="str">
        <f t="shared" si="0"/>
        <v>Jan</v>
      </c>
      <c r="F23" s="7">
        <f>YEAR(Table7[[#This Row],[date]])</f>
        <v>2023</v>
      </c>
    </row>
    <row r="24" spans="1:6" x14ac:dyDescent="0.35">
      <c r="A24" s="5" t="s">
        <v>7077</v>
      </c>
      <c r="B24" s="5" t="s">
        <v>7256</v>
      </c>
      <c r="C24" s="5" t="s">
        <v>7267</v>
      </c>
      <c r="D24" s="5">
        <v>9744</v>
      </c>
      <c r="E24" s="6" t="str">
        <f t="shared" si="0"/>
        <v>Jan</v>
      </c>
      <c r="F24" s="5">
        <f>YEAR(Table7[[#This Row],[date]])</f>
        <v>2023</v>
      </c>
    </row>
    <row r="25" spans="1:6" x14ac:dyDescent="0.35">
      <c r="A25" s="7" t="s">
        <v>7077</v>
      </c>
      <c r="B25" s="7" t="s">
        <v>7247</v>
      </c>
      <c r="C25" s="7" t="s">
        <v>7263</v>
      </c>
      <c r="D25" s="7">
        <v>8500</v>
      </c>
      <c r="E25" s="6" t="str">
        <f t="shared" si="0"/>
        <v>Jan</v>
      </c>
      <c r="F25" s="7">
        <f>YEAR(Table7[[#This Row],[date]])</f>
        <v>2023</v>
      </c>
    </row>
    <row r="26" spans="1:6" x14ac:dyDescent="0.35">
      <c r="A26" s="5" t="s">
        <v>7077</v>
      </c>
      <c r="B26" s="5" t="s">
        <v>7241</v>
      </c>
      <c r="C26" s="5" t="s">
        <v>7265</v>
      </c>
      <c r="D26" s="5">
        <v>2367</v>
      </c>
      <c r="E26" s="6" t="str">
        <f t="shared" si="0"/>
        <v>Jan</v>
      </c>
      <c r="F26" s="5">
        <f>YEAR(Table7[[#This Row],[date]])</f>
        <v>2023</v>
      </c>
    </row>
    <row r="27" spans="1:6" x14ac:dyDescent="0.35">
      <c r="A27" s="7" t="s">
        <v>7066</v>
      </c>
      <c r="B27" s="7" t="s">
        <v>7247</v>
      </c>
      <c r="C27" s="7" t="s">
        <v>7263</v>
      </c>
      <c r="D27" s="7">
        <v>5187</v>
      </c>
      <c r="E27" s="6" t="str">
        <f t="shared" si="0"/>
        <v>Jan</v>
      </c>
      <c r="F27" s="7">
        <f>YEAR(Table7[[#This Row],[date]])</f>
        <v>2023</v>
      </c>
    </row>
    <row r="28" spans="1:6" x14ac:dyDescent="0.35">
      <c r="A28" s="5" t="s">
        <v>7066</v>
      </c>
      <c r="B28" s="5" t="s">
        <v>7251</v>
      </c>
      <c r="C28" s="5" t="s">
        <v>7266</v>
      </c>
      <c r="D28" s="5">
        <v>20286</v>
      </c>
      <c r="E28" s="6" t="str">
        <f t="shared" si="0"/>
        <v>Jan</v>
      </c>
      <c r="F28" s="5">
        <f>YEAR(Table7[[#This Row],[date]])</f>
        <v>2023</v>
      </c>
    </row>
    <row r="29" spans="1:6" x14ac:dyDescent="0.35">
      <c r="A29" s="7" t="s">
        <v>7066</v>
      </c>
      <c r="B29" s="7" t="s">
        <v>7249</v>
      </c>
      <c r="C29" s="7" t="s">
        <v>7261</v>
      </c>
      <c r="D29" s="7">
        <v>21616</v>
      </c>
      <c r="E29" s="6" t="str">
        <f t="shared" si="0"/>
        <v>Jan</v>
      </c>
      <c r="F29" s="7">
        <f>YEAR(Table7[[#This Row],[date]])</f>
        <v>2023</v>
      </c>
    </row>
    <row r="30" spans="1:6" x14ac:dyDescent="0.35">
      <c r="A30" s="5" t="s">
        <v>7066</v>
      </c>
      <c r="B30" s="5" t="s">
        <v>7243</v>
      </c>
      <c r="C30" s="5" t="s">
        <v>7244</v>
      </c>
      <c r="D30" s="5">
        <v>23843</v>
      </c>
      <c r="E30" s="6" t="str">
        <f t="shared" si="0"/>
        <v>Jan</v>
      </c>
      <c r="F30" s="5">
        <f>YEAR(Table7[[#This Row],[date]])</f>
        <v>2023</v>
      </c>
    </row>
    <row r="31" spans="1:6" x14ac:dyDescent="0.35">
      <c r="A31" s="7" t="s">
        <v>7063</v>
      </c>
      <c r="B31" s="7" t="s">
        <v>7247</v>
      </c>
      <c r="C31" s="7" t="s">
        <v>7263</v>
      </c>
      <c r="D31" s="7">
        <v>948</v>
      </c>
      <c r="E31" s="6" t="str">
        <f t="shared" si="0"/>
        <v>Jan</v>
      </c>
      <c r="F31" s="7">
        <f>YEAR(Table7[[#This Row],[date]])</f>
        <v>2023</v>
      </c>
    </row>
    <row r="32" spans="1:6" x14ac:dyDescent="0.35">
      <c r="A32" s="5" t="s">
        <v>7063</v>
      </c>
      <c r="B32" s="5" t="s">
        <v>7243</v>
      </c>
      <c r="C32" s="5" t="s">
        <v>7258</v>
      </c>
      <c r="D32" s="5">
        <v>29226</v>
      </c>
      <c r="E32" s="6" t="str">
        <f t="shared" si="0"/>
        <v>Jan</v>
      </c>
      <c r="F32" s="5">
        <f>YEAR(Table7[[#This Row],[date]])</f>
        <v>2023</v>
      </c>
    </row>
    <row r="33" spans="1:6" x14ac:dyDescent="0.35">
      <c r="A33" s="7" t="s">
        <v>7063</v>
      </c>
      <c r="B33" s="7" t="s">
        <v>7249</v>
      </c>
      <c r="C33" s="7" t="s">
        <v>7250</v>
      </c>
      <c r="D33" s="7">
        <v>29084</v>
      </c>
      <c r="E33" s="6" t="str">
        <f t="shared" si="0"/>
        <v>Jan</v>
      </c>
      <c r="F33" s="7">
        <f>YEAR(Table7[[#This Row],[date]])</f>
        <v>2023</v>
      </c>
    </row>
    <row r="34" spans="1:6" x14ac:dyDescent="0.35">
      <c r="A34" s="5" t="s">
        <v>7063</v>
      </c>
      <c r="B34" s="5" t="s">
        <v>7245</v>
      </c>
      <c r="C34" s="5" t="s">
        <v>7264</v>
      </c>
      <c r="D34" s="5">
        <v>77932</v>
      </c>
      <c r="E34" s="6" t="str">
        <f t="shared" si="0"/>
        <v>Jan</v>
      </c>
      <c r="F34" s="5">
        <f>YEAR(Table7[[#This Row],[date]])</f>
        <v>2023</v>
      </c>
    </row>
    <row r="35" spans="1:6" x14ac:dyDescent="0.35">
      <c r="A35" s="7" t="s">
        <v>7063</v>
      </c>
      <c r="B35" s="7" t="s">
        <v>7247</v>
      </c>
      <c r="C35" s="7" t="s">
        <v>7263</v>
      </c>
      <c r="D35" s="7">
        <v>9700</v>
      </c>
      <c r="E35" s="6" t="str">
        <f t="shared" si="0"/>
        <v>Jan</v>
      </c>
      <c r="F35" s="7">
        <f>YEAR(Table7[[#This Row],[date]])</f>
        <v>2023</v>
      </c>
    </row>
    <row r="36" spans="1:6" x14ac:dyDescent="0.35">
      <c r="A36" s="5" t="s">
        <v>7063</v>
      </c>
      <c r="B36" s="5" t="s">
        <v>7253</v>
      </c>
      <c r="C36" s="5" t="s">
        <v>7255</v>
      </c>
      <c r="D36" s="5">
        <v>30228</v>
      </c>
      <c r="E36" s="6" t="str">
        <f t="shared" si="0"/>
        <v>Jan</v>
      </c>
      <c r="F36" s="5">
        <f>YEAR(Table7[[#This Row],[date]])</f>
        <v>2023</v>
      </c>
    </row>
    <row r="37" spans="1:6" x14ac:dyDescent="0.35">
      <c r="A37" s="7" t="s">
        <v>7063</v>
      </c>
      <c r="B37" s="7" t="s">
        <v>7245</v>
      </c>
      <c r="C37" s="7" t="s">
        <v>7264</v>
      </c>
      <c r="D37" s="7">
        <v>74387</v>
      </c>
      <c r="E37" s="6" t="str">
        <f t="shared" si="0"/>
        <v>Jan</v>
      </c>
      <c r="F37" s="7">
        <f>YEAR(Table7[[#This Row],[date]])</f>
        <v>2023</v>
      </c>
    </row>
    <row r="38" spans="1:6" x14ac:dyDescent="0.35">
      <c r="A38" s="5" t="s">
        <v>7063</v>
      </c>
      <c r="B38" s="5" t="s">
        <v>7256</v>
      </c>
      <c r="C38" s="5" t="s">
        <v>7262</v>
      </c>
      <c r="D38" s="5">
        <v>3273</v>
      </c>
      <c r="E38" s="6" t="str">
        <f t="shared" si="0"/>
        <v>Jan</v>
      </c>
      <c r="F38" s="5">
        <f>YEAR(Table7[[#This Row],[date]])</f>
        <v>2023</v>
      </c>
    </row>
    <row r="39" spans="1:6" x14ac:dyDescent="0.35">
      <c r="A39" s="7" t="s">
        <v>7063</v>
      </c>
      <c r="B39" s="7" t="s">
        <v>7245</v>
      </c>
      <c r="C39" s="7" t="s">
        <v>7264</v>
      </c>
      <c r="D39" s="7">
        <v>98456</v>
      </c>
      <c r="E39" s="6" t="str">
        <f t="shared" si="0"/>
        <v>Jan</v>
      </c>
      <c r="F39" s="7">
        <f>YEAR(Table7[[#This Row],[date]])</f>
        <v>2023</v>
      </c>
    </row>
    <row r="40" spans="1:6" x14ac:dyDescent="0.35">
      <c r="A40" s="5" t="s">
        <v>7054</v>
      </c>
      <c r="B40" s="5" t="s">
        <v>7241</v>
      </c>
      <c r="C40" s="5" t="s">
        <v>7265</v>
      </c>
      <c r="D40" s="5">
        <v>5390</v>
      </c>
      <c r="E40" s="6" t="str">
        <f t="shared" si="0"/>
        <v>Jan</v>
      </c>
      <c r="F40" s="5">
        <f>YEAR(Table7[[#This Row],[date]])</f>
        <v>2023</v>
      </c>
    </row>
    <row r="41" spans="1:6" x14ac:dyDescent="0.35">
      <c r="A41" s="7" t="s">
        <v>7054</v>
      </c>
      <c r="B41" s="7" t="s">
        <v>7251</v>
      </c>
      <c r="C41" s="7" t="s">
        <v>7252</v>
      </c>
      <c r="D41" s="7">
        <v>23058</v>
      </c>
      <c r="E41" s="6" t="str">
        <f t="shared" si="0"/>
        <v>Jan</v>
      </c>
      <c r="F41" s="7">
        <f>YEAR(Table7[[#This Row],[date]])</f>
        <v>2023</v>
      </c>
    </row>
    <row r="42" spans="1:6" x14ac:dyDescent="0.35">
      <c r="A42" s="5" t="s">
        <v>7054</v>
      </c>
      <c r="B42" s="5" t="s">
        <v>7256</v>
      </c>
      <c r="C42" s="5" t="s">
        <v>7267</v>
      </c>
      <c r="D42" s="5">
        <v>19544</v>
      </c>
      <c r="E42" s="6" t="str">
        <f t="shared" si="0"/>
        <v>Jan</v>
      </c>
      <c r="F42" s="5">
        <f>YEAR(Table7[[#This Row],[date]])</f>
        <v>2023</v>
      </c>
    </row>
    <row r="43" spans="1:6" x14ac:dyDescent="0.35">
      <c r="A43" s="7" t="s">
        <v>7054</v>
      </c>
      <c r="B43" s="7" t="s">
        <v>7247</v>
      </c>
      <c r="C43" s="7" t="s">
        <v>7263</v>
      </c>
      <c r="D43" s="7">
        <v>9291</v>
      </c>
      <c r="E43" s="6" t="str">
        <f t="shared" si="0"/>
        <v>Jan</v>
      </c>
      <c r="F43" s="7">
        <f>YEAR(Table7[[#This Row],[date]])</f>
        <v>2023</v>
      </c>
    </row>
    <row r="44" spans="1:6" x14ac:dyDescent="0.35">
      <c r="A44" s="5" t="s">
        <v>7045</v>
      </c>
      <c r="B44" s="5" t="s">
        <v>7256</v>
      </c>
      <c r="C44" s="5" t="s">
        <v>7267</v>
      </c>
      <c r="D44" s="5">
        <v>2962</v>
      </c>
      <c r="E44" s="6" t="str">
        <f t="shared" si="0"/>
        <v>Jan</v>
      </c>
      <c r="F44" s="5">
        <f>YEAR(Table7[[#This Row],[date]])</f>
        <v>2023</v>
      </c>
    </row>
    <row r="45" spans="1:6" x14ac:dyDescent="0.35">
      <c r="A45" s="7" t="s">
        <v>7045</v>
      </c>
      <c r="B45" s="7" t="s">
        <v>7241</v>
      </c>
      <c r="C45" s="7" t="s">
        <v>7259</v>
      </c>
      <c r="D45" s="7">
        <v>10581</v>
      </c>
      <c r="E45" s="6" t="str">
        <f t="shared" si="0"/>
        <v>Jan</v>
      </c>
      <c r="F45" s="7">
        <f>YEAR(Table7[[#This Row],[date]])</f>
        <v>2023</v>
      </c>
    </row>
    <row r="46" spans="1:6" x14ac:dyDescent="0.35">
      <c r="A46" s="5" t="s">
        <v>7045</v>
      </c>
      <c r="B46" s="5" t="s">
        <v>7243</v>
      </c>
      <c r="C46" s="5" t="s">
        <v>7244</v>
      </c>
      <c r="D46" s="5">
        <v>15769</v>
      </c>
      <c r="E46" s="6" t="str">
        <f t="shared" si="0"/>
        <v>Jan</v>
      </c>
      <c r="F46" s="5">
        <f>YEAR(Table7[[#This Row],[date]])</f>
        <v>2023</v>
      </c>
    </row>
    <row r="47" spans="1:6" x14ac:dyDescent="0.35">
      <c r="A47" s="7" t="s">
        <v>7045</v>
      </c>
      <c r="B47" s="7" t="s">
        <v>7247</v>
      </c>
      <c r="C47" s="7" t="s">
        <v>7268</v>
      </c>
      <c r="D47" s="7">
        <v>6081</v>
      </c>
      <c r="E47" s="6" t="str">
        <f t="shared" si="0"/>
        <v>Jan</v>
      </c>
      <c r="F47" s="7">
        <f>YEAR(Table7[[#This Row],[date]])</f>
        <v>2023</v>
      </c>
    </row>
    <row r="48" spans="1:6" x14ac:dyDescent="0.35">
      <c r="A48" s="5" t="s">
        <v>7036</v>
      </c>
      <c r="B48" s="5" t="s">
        <v>7251</v>
      </c>
      <c r="C48" s="5" t="s">
        <v>7252</v>
      </c>
      <c r="D48" s="5">
        <v>20790</v>
      </c>
      <c r="E48" s="6" t="str">
        <f t="shared" si="0"/>
        <v>Jan</v>
      </c>
      <c r="F48" s="5">
        <f>YEAR(Table7[[#This Row],[date]])</f>
        <v>2023</v>
      </c>
    </row>
    <row r="49" spans="1:6" x14ac:dyDescent="0.35">
      <c r="A49" s="7" t="s">
        <v>7036</v>
      </c>
      <c r="B49" s="7" t="s">
        <v>7243</v>
      </c>
      <c r="C49" s="7" t="s">
        <v>7258</v>
      </c>
      <c r="D49" s="7">
        <v>10356</v>
      </c>
      <c r="E49" s="6" t="str">
        <f t="shared" si="0"/>
        <v>Jan</v>
      </c>
      <c r="F49" s="7">
        <f>YEAR(Table7[[#This Row],[date]])</f>
        <v>2023</v>
      </c>
    </row>
    <row r="50" spans="1:6" x14ac:dyDescent="0.35">
      <c r="A50" s="5" t="s">
        <v>7036</v>
      </c>
      <c r="B50" s="5" t="s">
        <v>7245</v>
      </c>
      <c r="C50" s="5" t="s">
        <v>7246</v>
      </c>
      <c r="D50" s="5">
        <v>83311</v>
      </c>
      <c r="E50" s="6" t="str">
        <f t="shared" si="0"/>
        <v>Jan</v>
      </c>
      <c r="F50" s="5">
        <f>YEAR(Table7[[#This Row],[date]])</f>
        <v>2023</v>
      </c>
    </row>
    <row r="51" spans="1:6" x14ac:dyDescent="0.35">
      <c r="A51" s="7" t="s">
        <v>7032</v>
      </c>
      <c r="B51" s="7" t="s">
        <v>7243</v>
      </c>
      <c r="C51" s="7" t="s">
        <v>7244</v>
      </c>
      <c r="D51" s="7">
        <v>16541</v>
      </c>
      <c r="E51" s="6" t="str">
        <f t="shared" si="0"/>
        <v>Jan</v>
      </c>
      <c r="F51" s="7">
        <f>YEAR(Table7[[#This Row],[date]])</f>
        <v>2023</v>
      </c>
    </row>
    <row r="52" spans="1:6" x14ac:dyDescent="0.35">
      <c r="A52" s="5" t="s">
        <v>7032</v>
      </c>
      <c r="B52" s="5" t="s">
        <v>7247</v>
      </c>
      <c r="C52" s="5" t="s">
        <v>7248</v>
      </c>
      <c r="D52" s="5">
        <v>3992</v>
      </c>
      <c r="E52" s="6" t="str">
        <f t="shared" si="0"/>
        <v>Jan</v>
      </c>
      <c r="F52" s="5">
        <f>YEAR(Table7[[#This Row],[date]])</f>
        <v>2023</v>
      </c>
    </row>
    <row r="53" spans="1:6" x14ac:dyDescent="0.35">
      <c r="A53" s="7" t="s">
        <v>7023</v>
      </c>
      <c r="B53" s="7" t="s">
        <v>7247</v>
      </c>
      <c r="C53" s="7" t="s">
        <v>7263</v>
      </c>
      <c r="D53" s="7">
        <v>4341</v>
      </c>
      <c r="E53" s="6" t="str">
        <f t="shared" si="0"/>
        <v>Jan</v>
      </c>
      <c r="F53" s="7">
        <f>YEAR(Table7[[#This Row],[date]])</f>
        <v>2023</v>
      </c>
    </row>
    <row r="54" spans="1:6" x14ac:dyDescent="0.35">
      <c r="A54" s="5" t="s">
        <v>7023</v>
      </c>
      <c r="B54" s="5" t="s">
        <v>7249</v>
      </c>
      <c r="C54" s="5" t="s">
        <v>7260</v>
      </c>
      <c r="D54" s="5">
        <v>15628</v>
      </c>
      <c r="E54" s="6" t="str">
        <f t="shared" si="0"/>
        <v>Jan</v>
      </c>
      <c r="F54" s="5">
        <f>YEAR(Table7[[#This Row],[date]])</f>
        <v>2023</v>
      </c>
    </row>
    <row r="55" spans="1:6" x14ac:dyDescent="0.35">
      <c r="A55" s="7" t="s">
        <v>7023</v>
      </c>
      <c r="B55" s="7" t="s">
        <v>7245</v>
      </c>
      <c r="C55" s="7" t="s">
        <v>7246</v>
      </c>
      <c r="D55" s="7">
        <v>98741</v>
      </c>
      <c r="E55" s="6" t="str">
        <f t="shared" si="0"/>
        <v>Jan</v>
      </c>
      <c r="F55" s="7">
        <f>YEAR(Table7[[#This Row],[date]])</f>
        <v>2023</v>
      </c>
    </row>
    <row r="56" spans="1:6" x14ac:dyDescent="0.35">
      <c r="A56" s="5" t="s">
        <v>7023</v>
      </c>
      <c r="B56" s="5" t="s">
        <v>7243</v>
      </c>
      <c r="C56" s="5" t="s">
        <v>7258</v>
      </c>
      <c r="D56" s="5">
        <v>7187</v>
      </c>
      <c r="E56" s="6" t="str">
        <f t="shared" si="0"/>
        <v>Jan</v>
      </c>
      <c r="F56" s="5">
        <f>YEAR(Table7[[#This Row],[date]])</f>
        <v>2023</v>
      </c>
    </row>
    <row r="57" spans="1:6" x14ac:dyDescent="0.35">
      <c r="A57" s="7" t="s">
        <v>7023</v>
      </c>
      <c r="B57" s="7" t="s">
        <v>7243</v>
      </c>
      <c r="C57" s="7" t="s">
        <v>7258</v>
      </c>
      <c r="D57" s="7">
        <v>11484</v>
      </c>
      <c r="E57" s="6" t="str">
        <f t="shared" si="0"/>
        <v>Jan</v>
      </c>
      <c r="F57" s="7">
        <f>YEAR(Table7[[#This Row],[date]])</f>
        <v>2023</v>
      </c>
    </row>
    <row r="58" spans="1:6" x14ac:dyDescent="0.35">
      <c r="A58" s="5" t="s">
        <v>7015</v>
      </c>
      <c r="B58" s="5" t="s">
        <v>7241</v>
      </c>
      <c r="C58" s="5" t="s">
        <v>7265</v>
      </c>
      <c r="D58" s="5">
        <v>8992</v>
      </c>
      <c r="E58" s="6" t="str">
        <f t="shared" si="0"/>
        <v>Jan</v>
      </c>
      <c r="F58" s="5">
        <f>YEAR(Table7[[#This Row],[date]])</f>
        <v>2023</v>
      </c>
    </row>
    <row r="59" spans="1:6" x14ac:dyDescent="0.35">
      <c r="A59" s="7" t="s">
        <v>7015</v>
      </c>
      <c r="B59" s="7" t="s">
        <v>7249</v>
      </c>
      <c r="C59" s="7" t="s">
        <v>7260</v>
      </c>
      <c r="D59" s="7">
        <v>31463</v>
      </c>
      <c r="E59" s="6" t="str">
        <f t="shared" si="0"/>
        <v>Jan</v>
      </c>
      <c r="F59" s="7">
        <f>YEAR(Table7[[#This Row],[date]])</f>
        <v>2023</v>
      </c>
    </row>
    <row r="60" spans="1:6" x14ac:dyDescent="0.35">
      <c r="A60" s="5" t="s">
        <v>7015</v>
      </c>
      <c r="B60" s="5" t="s">
        <v>7243</v>
      </c>
      <c r="C60" s="5" t="s">
        <v>7258</v>
      </c>
      <c r="D60" s="5">
        <v>8925</v>
      </c>
      <c r="E60" s="6" t="str">
        <f t="shared" si="0"/>
        <v>Jan</v>
      </c>
      <c r="F60" s="5">
        <f>YEAR(Table7[[#This Row],[date]])</f>
        <v>2023</v>
      </c>
    </row>
    <row r="61" spans="1:6" x14ac:dyDescent="0.35">
      <c r="A61" s="7" t="s">
        <v>7009</v>
      </c>
      <c r="B61" s="7" t="s">
        <v>7253</v>
      </c>
      <c r="C61" s="7" t="s">
        <v>7254</v>
      </c>
      <c r="D61" s="7">
        <v>57132</v>
      </c>
      <c r="E61" s="6" t="str">
        <f t="shared" si="0"/>
        <v>Jan</v>
      </c>
      <c r="F61" s="7">
        <f>YEAR(Table7[[#This Row],[date]])</f>
        <v>2023</v>
      </c>
    </row>
    <row r="62" spans="1:6" x14ac:dyDescent="0.35">
      <c r="A62" s="5" t="s">
        <v>7009</v>
      </c>
      <c r="B62" s="5" t="s">
        <v>7249</v>
      </c>
      <c r="C62" s="5" t="s">
        <v>7260</v>
      </c>
      <c r="D62" s="5">
        <v>56477</v>
      </c>
      <c r="E62" s="6" t="str">
        <f t="shared" si="0"/>
        <v>Jan</v>
      </c>
      <c r="F62" s="5">
        <f>YEAR(Table7[[#This Row],[date]])</f>
        <v>2023</v>
      </c>
    </row>
    <row r="63" spans="1:6" x14ac:dyDescent="0.35">
      <c r="A63" s="7" t="s">
        <v>6999</v>
      </c>
      <c r="B63" s="7" t="s">
        <v>7249</v>
      </c>
      <c r="C63" s="7" t="s">
        <v>7250</v>
      </c>
      <c r="D63" s="7">
        <v>46461</v>
      </c>
      <c r="E63" s="6" t="str">
        <f t="shared" si="0"/>
        <v>Jan</v>
      </c>
      <c r="F63" s="7">
        <f>YEAR(Table7[[#This Row],[date]])</f>
        <v>2023</v>
      </c>
    </row>
    <row r="64" spans="1:6" x14ac:dyDescent="0.35">
      <c r="A64" s="5" t="s">
        <v>6993</v>
      </c>
      <c r="B64" s="5" t="s">
        <v>7251</v>
      </c>
      <c r="C64" s="5" t="s">
        <v>7266</v>
      </c>
      <c r="D64" s="5">
        <v>10333</v>
      </c>
      <c r="E64" s="6" t="str">
        <f t="shared" si="0"/>
        <v>Jan</v>
      </c>
      <c r="F64" s="5">
        <f>YEAR(Table7[[#This Row],[date]])</f>
        <v>2023</v>
      </c>
    </row>
    <row r="65" spans="1:6" x14ac:dyDescent="0.35">
      <c r="A65" s="7" t="s">
        <v>6993</v>
      </c>
      <c r="B65" s="7" t="s">
        <v>7241</v>
      </c>
      <c r="C65" s="7" t="s">
        <v>7242</v>
      </c>
      <c r="D65" s="7">
        <v>6688</v>
      </c>
      <c r="E65" s="6" t="str">
        <f t="shared" si="0"/>
        <v>Jan</v>
      </c>
      <c r="F65" s="7">
        <f>YEAR(Table7[[#This Row],[date]])</f>
        <v>2023</v>
      </c>
    </row>
    <row r="66" spans="1:6" x14ac:dyDescent="0.35">
      <c r="A66" s="5" t="s">
        <v>6993</v>
      </c>
      <c r="B66" s="5" t="s">
        <v>7256</v>
      </c>
      <c r="C66" s="5" t="s">
        <v>7257</v>
      </c>
      <c r="D66" s="5">
        <v>12120</v>
      </c>
      <c r="E66" s="6" t="str">
        <f t="shared" ref="E66:E129" si="1">TEXT(A66, "mmm")</f>
        <v>Jan</v>
      </c>
      <c r="F66" s="5">
        <f>YEAR(Table7[[#This Row],[date]])</f>
        <v>2023</v>
      </c>
    </row>
    <row r="67" spans="1:6" x14ac:dyDescent="0.35">
      <c r="A67" s="7" t="s">
        <v>6993</v>
      </c>
      <c r="B67" s="7" t="s">
        <v>7241</v>
      </c>
      <c r="C67" s="7" t="s">
        <v>7242</v>
      </c>
      <c r="D67" s="7">
        <v>1743</v>
      </c>
      <c r="E67" s="6" t="str">
        <f t="shared" si="1"/>
        <v>Jan</v>
      </c>
      <c r="F67" s="7">
        <f>YEAR(Table7[[#This Row],[date]])</f>
        <v>2023</v>
      </c>
    </row>
    <row r="68" spans="1:6" x14ac:dyDescent="0.35">
      <c r="A68" s="5" t="s">
        <v>6987</v>
      </c>
      <c r="B68" s="5" t="s">
        <v>7245</v>
      </c>
      <c r="C68" s="5" t="s">
        <v>7246</v>
      </c>
      <c r="D68" s="5">
        <v>136171</v>
      </c>
      <c r="E68" s="6" t="str">
        <f t="shared" si="1"/>
        <v>Jan</v>
      </c>
      <c r="F68" s="5">
        <f>YEAR(Table7[[#This Row],[date]])</f>
        <v>2023</v>
      </c>
    </row>
    <row r="69" spans="1:6" x14ac:dyDescent="0.35">
      <c r="A69" s="7" t="s">
        <v>6987</v>
      </c>
      <c r="B69" s="7" t="s">
        <v>7247</v>
      </c>
      <c r="C69" s="7" t="s">
        <v>7263</v>
      </c>
      <c r="D69" s="7">
        <v>9581</v>
      </c>
      <c r="E69" s="6" t="str">
        <f t="shared" si="1"/>
        <v>Jan</v>
      </c>
      <c r="F69" s="7">
        <f>YEAR(Table7[[#This Row],[date]])</f>
        <v>2023</v>
      </c>
    </row>
    <row r="70" spans="1:6" x14ac:dyDescent="0.35">
      <c r="A70" s="5" t="s">
        <v>6987</v>
      </c>
      <c r="B70" s="5" t="s">
        <v>7251</v>
      </c>
      <c r="C70" s="5" t="s">
        <v>7266</v>
      </c>
      <c r="D70" s="5">
        <v>22906</v>
      </c>
      <c r="E70" s="6" t="str">
        <f t="shared" si="1"/>
        <v>Jan</v>
      </c>
      <c r="F70" s="5">
        <f>YEAR(Table7[[#This Row],[date]])</f>
        <v>2023</v>
      </c>
    </row>
    <row r="71" spans="1:6" x14ac:dyDescent="0.35">
      <c r="A71" s="7" t="s">
        <v>6987</v>
      </c>
      <c r="B71" s="7" t="s">
        <v>7253</v>
      </c>
      <c r="C71" s="7" t="s">
        <v>7254</v>
      </c>
      <c r="D71" s="7">
        <v>35766</v>
      </c>
      <c r="E71" s="6" t="str">
        <f t="shared" si="1"/>
        <v>Jan</v>
      </c>
      <c r="F71" s="7">
        <f>YEAR(Table7[[#This Row],[date]])</f>
        <v>2023</v>
      </c>
    </row>
    <row r="72" spans="1:6" x14ac:dyDescent="0.35">
      <c r="A72" s="5" t="s">
        <v>6987</v>
      </c>
      <c r="B72" s="5" t="s">
        <v>7245</v>
      </c>
      <c r="C72" s="5" t="s">
        <v>7246</v>
      </c>
      <c r="D72" s="5">
        <v>68787</v>
      </c>
      <c r="E72" s="6" t="str">
        <f t="shared" si="1"/>
        <v>Jan</v>
      </c>
      <c r="F72" s="5">
        <f>YEAR(Table7[[#This Row],[date]])</f>
        <v>2023</v>
      </c>
    </row>
    <row r="73" spans="1:6" x14ac:dyDescent="0.35">
      <c r="A73" s="7" t="s">
        <v>6987</v>
      </c>
      <c r="B73" s="7" t="s">
        <v>7247</v>
      </c>
      <c r="C73" s="7" t="s">
        <v>7268</v>
      </c>
      <c r="D73" s="7">
        <v>721</v>
      </c>
      <c r="E73" s="6" t="str">
        <f t="shared" si="1"/>
        <v>Jan</v>
      </c>
      <c r="F73" s="7">
        <f>YEAR(Table7[[#This Row],[date]])</f>
        <v>2023</v>
      </c>
    </row>
    <row r="74" spans="1:6" x14ac:dyDescent="0.35">
      <c r="A74" s="5" t="s">
        <v>6980</v>
      </c>
      <c r="B74" s="5" t="s">
        <v>7243</v>
      </c>
      <c r="C74" s="5" t="s">
        <v>7244</v>
      </c>
      <c r="D74" s="5">
        <v>12883</v>
      </c>
      <c r="E74" s="6" t="str">
        <f t="shared" si="1"/>
        <v>Jan</v>
      </c>
      <c r="F74" s="5">
        <f>YEAR(Table7[[#This Row],[date]])</f>
        <v>2023</v>
      </c>
    </row>
    <row r="75" spans="1:6" x14ac:dyDescent="0.35">
      <c r="A75" s="7" t="s">
        <v>6980</v>
      </c>
      <c r="B75" s="7" t="s">
        <v>7253</v>
      </c>
      <c r="C75" s="7" t="s">
        <v>7254</v>
      </c>
      <c r="D75" s="7">
        <v>43635</v>
      </c>
      <c r="E75" s="6" t="str">
        <f t="shared" si="1"/>
        <v>Jan</v>
      </c>
      <c r="F75" s="7">
        <f>YEAR(Table7[[#This Row],[date]])</f>
        <v>2023</v>
      </c>
    </row>
    <row r="76" spans="1:6" x14ac:dyDescent="0.35">
      <c r="A76" s="5" t="s">
        <v>6980</v>
      </c>
      <c r="B76" s="5" t="s">
        <v>7241</v>
      </c>
      <c r="C76" s="5" t="s">
        <v>7259</v>
      </c>
      <c r="D76" s="5">
        <v>13669</v>
      </c>
      <c r="E76" s="6" t="str">
        <f t="shared" si="1"/>
        <v>Jan</v>
      </c>
      <c r="F76" s="5">
        <f>YEAR(Table7[[#This Row],[date]])</f>
        <v>2023</v>
      </c>
    </row>
    <row r="77" spans="1:6" x14ac:dyDescent="0.35">
      <c r="A77" s="7" t="s">
        <v>6975</v>
      </c>
      <c r="B77" s="7" t="s">
        <v>7243</v>
      </c>
      <c r="C77" s="7" t="s">
        <v>7244</v>
      </c>
      <c r="D77" s="7">
        <v>12126</v>
      </c>
      <c r="E77" s="6" t="str">
        <f t="shared" si="1"/>
        <v>Jan</v>
      </c>
      <c r="F77" s="7">
        <f>YEAR(Table7[[#This Row],[date]])</f>
        <v>2023</v>
      </c>
    </row>
    <row r="78" spans="1:6" x14ac:dyDescent="0.35">
      <c r="A78" s="5" t="s">
        <v>6975</v>
      </c>
      <c r="B78" s="5" t="s">
        <v>7251</v>
      </c>
      <c r="C78" s="5" t="s">
        <v>7252</v>
      </c>
      <c r="D78" s="5">
        <v>8030</v>
      </c>
      <c r="E78" s="6" t="str">
        <f t="shared" si="1"/>
        <v>Jan</v>
      </c>
      <c r="F78" s="5">
        <f>YEAR(Table7[[#This Row],[date]])</f>
        <v>2023</v>
      </c>
    </row>
    <row r="79" spans="1:6" x14ac:dyDescent="0.35">
      <c r="A79" s="7" t="s">
        <v>6975</v>
      </c>
      <c r="B79" s="7" t="s">
        <v>7247</v>
      </c>
      <c r="C79" s="7" t="s">
        <v>7268</v>
      </c>
      <c r="D79" s="7">
        <v>1326</v>
      </c>
      <c r="E79" s="6" t="str">
        <f t="shared" si="1"/>
        <v>Jan</v>
      </c>
      <c r="F79" s="7">
        <f>YEAR(Table7[[#This Row],[date]])</f>
        <v>2023</v>
      </c>
    </row>
    <row r="80" spans="1:6" x14ac:dyDescent="0.35">
      <c r="A80" s="5" t="s">
        <v>6975</v>
      </c>
      <c r="B80" s="5" t="s">
        <v>7247</v>
      </c>
      <c r="C80" s="5" t="s">
        <v>7268</v>
      </c>
      <c r="D80" s="5">
        <v>1867</v>
      </c>
      <c r="E80" s="6" t="str">
        <f t="shared" si="1"/>
        <v>Jan</v>
      </c>
      <c r="F80" s="5">
        <f>YEAR(Table7[[#This Row],[date]])</f>
        <v>2023</v>
      </c>
    </row>
    <row r="81" spans="1:6" x14ac:dyDescent="0.35">
      <c r="A81" s="7" t="s">
        <v>6975</v>
      </c>
      <c r="B81" s="7" t="s">
        <v>7247</v>
      </c>
      <c r="C81" s="7" t="s">
        <v>7248</v>
      </c>
      <c r="D81" s="7">
        <v>3395</v>
      </c>
      <c r="E81" s="6" t="str">
        <f t="shared" si="1"/>
        <v>Jan</v>
      </c>
      <c r="F81" s="7">
        <f>YEAR(Table7[[#This Row],[date]])</f>
        <v>2023</v>
      </c>
    </row>
    <row r="82" spans="1:6" x14ac:dyDescent="0.35">
      <c r="A82" s="5" t="s">
        <v>6975</v>
      </c>
      <c r="B82" s="5" t="s">
        <v>7243</v>
      </c>
      <c r="C82" s="5" t="s">
        <v>7244</v>
      </c>
      <c r="D82" s="5">
        <v>9098</v>
      </c>
      <c r="E82" s="6" t="str">
        <f t="shared" si="1"/>
        <v>Jan</v>
      </c>
      <c r="F82" s="5">
        <f>YEAR(Table7[[#This Row],[date]])</f>
        <v>2023</v>
      </c>
    </row>
    <row r="83" spans="1:6" x14ac:dyDescent="0.35">
      <c r="A83" s="7" t="s">
        <v>6972</v>
      </c>
      <c r="B83" s="7" t="s">
        <v>7256</v>
      </c>
      <c r="C83" s="7" t="s">
        <v>7267</v>
      </c>
      <c r="D83" s="7">
        <v>19233</v>
      </c>
      <c r="E83" s="6" t="str">
        <f t="shared" si="1"/>
        <v>Jan</v>
      </c>
      <c r="F83" s="7">
        <f>YEAR(Table7[[#This Row],[date]])</f>
        <v>2023</v>
      </c>
    </row>
    <row r="84" spans="1:6" x14ac:dyDescent="0.35">
      <c r="A84" s="5" t="s">
        <v>6972</v>
      </c>
      <c r="B84" s="5" t="s">
        <v>7247</v>
      </c>
      <c r="C84" s="5" t="s">
        <v>7268</v>
      </c>
      <c r="D84" s="5">
        <v>3707</v>
      </c>
      <c r="E84" s="6" t="str">
        <f t="shared" si="1"/>
        <v>Jan</v>
      </c>
      <c r="F84" s="5">
        <f>YEAR(Table7[[#This Row],[date]])</f>
        <v>2023</v>
      </c>
    </row>
    <row r="85" spans="1:6" x14ac:dyDescent="0.35">
      <c r="A85" s="7" t="s">
        <v>6972</v>
      </c>
      <c r="B85" s="7" t="s">
        <v>7243</v>
      </c>
      <c r="C85" s="7" t="s">
        <v>7244</v>
      </c>
      <c r="D85" s="7">
        <v>29785</v>
      </c>
      <c r="E85" s="6" t="str">
        <f t="shared" si="1"/>
        <v>Jan</v>
      </c>
      <c r="F85" s="7">
        <f>YEAR(Table7[[#This Row],[date]])</f>
        <v>2023</v>
      </c>
    </row>
    <row r="86" spans="1:6" x14ac:dyDescent="0.35">
      <c r="A86" s="5" t="s">
        <v>6972</v>
      </c>
      <c r="B86" s="5" t="s">
        <v>7243</v>
      </c>
      <c r="C86" s="5" t="s">
        <v>7244</v>
      </c>
      <c r="D86" s="5">
        <v>4041</v>
      </c>
      <c r="E86" s="6" t="str">
        <f t="shared" si="1"/>
        <v>Jan</v>
      </c>
      <c r="F86" s="5">
        <f>YEAR(Table7[[#This Row],[date]])</f>
        <v>2023</v>
      </c>
    </row>
    <row r="87" spans="1:6" x14ac:dyDescent="0.35">
      <c r="A87" s="7" t="s">
        <v>6972</v>
      </c>
      <c r="B87" s="7" t="s">
        <v>7256</v>
      </c>
      <c r="C87" s="7" t="s">
        <v>7262</v>
      </c>
      <c r="D87" s="7">
        <v>16910</v>
      </c>
      <c r="E87" s="6" t="str">
        <f t="shared" si="1"/>
        <v>Jan</v>
      </c>
      <c r="F87" s="7">
        <f>YEAR(Table7[[#This Row],[date]])</f>
        <v>2023</v>
      </c>
    </row>
    <row r="88" spans="1:6" x14ac:dyDescent="0.35">
      <c r="A88" s="5" t="s">
        <v>6964</v>
      </c>
      <c r="B88" s="5" t="s">
        <v>7243</v>
      </c>
      <c r="C88" s="5" t="s">
        <v>7244</v>
      </c>
      <c r="D88" s="5">
        <v>6732</v>
      </c>
      <c r="E88" s="6" t="str">
        <f t="shared" si="1"/>
        <v>Jan</v>
      </c>
      <c r="F88" s="5">
        <f>YEAR(Table7[[#This Row],[date]])</f>
        <v>2023</v>
      </c>
    </row>
    <row r="89" spans="1:6" x14ac:dyDescent="0.35">
      <c r="A89" s="7" t="s">
        <v>6964</v>
      </c>
      <c r="B89" s="7" t="s">
        <v>7247</v>
      </c>
      <c r="C89" s="7" t="s">
        <v>7263</v>
      </c>
      <c r="D89" s="7">
        <v>5663</v>
      </c>
      <c r="E89" s="6" t="str">
        <f t="shared" si="1"/>
        <v>Jan</v>
      </c>
      <c r="F89" s="7">
        <f>YEAR(Table7[[#This Row],[date]])</f>
        <v>2023</v>
      </c>
    </row>
    <row r="90" spans="1:6" x14ac:dyDescent="0.35">
      <c r="A90" s="5" t="s">
        <v>6964</v>
      </c>
      <c r="B90" s="5" t="s">
        <v>7243</v>
      </c>
      <c r="C90" s="5" t="s">
        <v>7258</v>
      </c>
      <c r="D90" s="5">
        <v>16781</v>
      </c>
      <c r="E90" s="6" t="str">
        <f t="shared" si="1"/>
        <v>Jan</v>
      </c>
      <c r="F90" s="5">
        <f>YEAR(Table7[[#This Row],[date]])</f>
        <v>2023</v>
      </c>
    </row>
    <row r="91" spans="1:6" x14ac:dyDescent="0.35">
      <c r="A91" s="7" t="s">
        <v>6964</v>
      </c>
      <c r="B91" s="7" t="s">
        <v>7241</v>
      </c>
      <c r="C91" s="7" t="s">
        <v>7259</v>
      </c>
      <c r="D91" s="7">
        <v>3072</v>
      </c>
      <c r="E91" s="6" t="str">
        <f t="shared" si="1"/>
        <v>Jan</v>
      </c>
      <c r="F91" s="7">
        <f>YEAR(Table7[[#This Row],[date]])</f>
        <v>2023</v>
      </c>
    </row>
    <row r="92" spans="1:6" x14ac:dyDescent="0.35">
      <c r="A92" s="5" t="s">
        <v>6964</v>
      </c>
      <c r="B92" s="5" t="s">
        <v>7251</v>
      </c>
      <c r="C92" s="5" t="s">
        <v>7252</v>
      </c>
      <c r="D92" s="5">
        <v>22999</v>
      </c>
      <c r="E92" s="6" t="str">
        <f t="shared" si="1"/>
        <v>Jan</v>
      </c>
      <c r="F92" s="5">
        <f>YEAR(Table7[[#This Row],[date]])</f>
        <v>2023</v>
      </c>
    </row>
    <row r="93" spans="1:6" x14ac:dyDescent="0.35">
      <c r="A93" s="7" t="s">
        <v>6959</v>
      </c>
      <c r="B93" s="7" t="s">
        <v>7249</v>
      </c>
      <c r="C93" s="7" t="s">
        <v>7260</v>
      </c>
      <c r="D93" s="7">
        <v>53544</v>
      </c>
      <c r="E93" s="6" t="str">
        <f t="shared" si="1"/>
        <v>Jan</v>
      </c>
      <c r="F93" s="7">
        <f>YEAR(Table7[[#This Row],[date]])</f>
        <v>2023</v>
      </c>
    </row>
    <row r="94" spans="1:6" x14ac:dyDescent="0.35">
      <c r="A94" s="5" t="s">
        <v>6954</v>
      </c>
      <c r="B94" s="5" t="s">
        <v>7253</v>
      </c>
      <c r="C94" s="5" t="s">
        <v>7255</v>
      </c>
      <c r="D94" s="5">
        <v>63321</v>
      </c>
      <c r="E94" s="6" t="str">
        <f t="shared" si="1"/>
        <v>Jan</v>
      </c>
      <c r="F94" s="5">
        <f>YEAR(Table7[[#This Row],[date]])</f>
        <v>2023</v>
      </c>
    </row>
    <row r="95" spans="1:6" x14ac:dyDescent="0.35">
      <c r="A95" s="7" t="s">
        <v>6954</v>
      </c>
      <c r="B95" s="7" t="s">
        <v>7247</v>
      </c>
      <c r="C95" s="7" t="s">
        <v>7248</v>
      </c>
      <c r="D95" s="7">
        <v>8508</v>
      </c>
      <c r="E95" s="6" t="str">
        <f t="shared" si="1"/>
        <v>Jan</v>
      </c>
      <c r="F95" s="7">
        <f>YEAR(Table7[[#This Row],[date]])</f>
        <v>2023</v>
      </c>
    </row>
    <row r="96" spans="1:6" x14ac:dyDescent="0.35">
      <c r="A96" s="5" t="s">
        <v>6941</v>
      </c>
      <c r="B96" s="5" t="s">
        <v>7241</v>
      </c>
      <c r="C96" s="5" t="s">
        <v>7259</v>
      </c>
      <c r="D96" s="5">
        <v>4512</v>
      </c>
      <c r="E96" s="6" t="str">
        <f t="shared" si="1"/>
        <v>Jan</v>
      </c>
      <c r="F96" s="5">
        <f>YEAR(Table7[[#This Row],[date]])</f>
        <v>2023</v>
      </c>
    </row>
    <row r="97" spans="1:6" x14ac:dyDescent="0.35">
      <c r="A97" s="7" t="s">
        <v>6941</v>
      </c>
      <c r="B97" s="7" t="s">
        <v>7253</v>
      </c>
      <c r="C97" s="7" t="s">
        <v>7254</v>
      </c>
      <c r="D97" s="7">
        <v>67339</v>
      </c>
      <c r="E97" s="6" t="str">
        <f t="shared" si="1"/>
        <v>Jan</v>
      </c>
      <c r="F97" s="7">
        <f>YEAR(Table7[[#This Row],[date]])</f>
        <v>2023</v>
      </c>
    </row>
    <row r="98" spans="1:6" x14ac:dyDescent="0.35">
      <c r="A98" s="5" t="s">
        <v>6941</v>
      </c>
      <c r="B98" s="5" t="s">
        <v>7251</v>
      </c>
      <c r="C98" s="5" t="s">
        <v>7266</v>
      </c>
      <c r="D98" s="5">
        <v>20247</v>
      </c>
      <c r="E98" s="6" t="str">
        <f t="shared" si="1"/>
        <v>Jan</v>
      </c>
      <c r="F98" s="5">
        <f>YEAR(Table7[[#This Row],[date]])</f>
        <v>2023</v>
      </c>
    </row>
    <row r="99" spans="1:6" x14ac:dyDescent="0.35">
      <c r="A99" s="7" t="s">
        <v>6941</v>
      </c>
      <c r="B99" s="7" t="s">
        <v>7247</v>
      </c>
      <c r="C99" s="7" t="s">
        <v>7263</v>
      </c>
      <c r="D99" s="7">
        <v>4083</v>
      </c>
      <c r="E99" s="6" t="str">
        <f t="shared" si="1"/>
        <v>Jan</v>
      </c>
      <c r="F99" s="7">
        <f>YEAR(Table7[[#This Row],[date]])</f>
        <v>2023</v>
      </c>
    </row>
    <row r="100" spans="1:6" x14ac:dyDescent="0.35">
      <c r="A100" s="5" t="s">
        <v>6935</v>
      </c>
      <c r="B100" s="5" t="s">
        <v>7253</v>
      </c>
      <c r="C100" s="5" t="s">
        <v>7254</v>
      </c>
      <c r="D100" s="5">
        <v>53425</v>
      </c>
      <c r="E100" s="6" t="str">
        <f t="shared" si="1"/>
        <v>Feb</v>
      </c>
      <c r="F100" s="5">
        <f>YEAR(Table7[[#This Row],[date]])</f>
        <v>2023</v>
      </c>
    </row>
    <row r="101" spans="1:6" x14ac:dyDescent="0.35">
      <c r="A101" s="7" t="s">
        <v>6935</v>
      </c>
      <c r="B101" s="7" t="s">
        <v>7249</v>
      </c>
      <c r="C101" s="7" t="s">
        <v>7250</v>
      </c>
      <c r="D101" s="7">
        <v>15110</v>
      </c>
      <c r="E101" s="6" t="str">
        <f t="shared" si="1"/>
        <v>Feb</v>
      </c>
      <c r="F101" s="7">
        <f>YEAR(Table7[[#This Row],[date]])</f>
        <v>2023</v>
      </c>
    </row>
    <row r="102" spans="1:6" x14ac:dyDescent="0.35">
      <c r="A102" s="5" t="s">
        <v>6935</v>
      </c>
      <c r="B102" s="5" t="s">
        <v>7241</v>
      </c>
      <c r="C102" s="5" t="s">
        <v>7259</v>
      </c>
      <c r="D102" s="5">
        <v>1434</v>
      </c>
      <c r="E102" s="6" t="str">
        <f t="shared" si="1"/>
        <v>Feb</v>
      </c>
      <c r="F102" s="5">
        <f>YEAR(Table7[[#This Row],[date]])</f>
        <v>2023</v>
      </c>
    </row>
    <row r="103" spans="1:6" x14ac:dyDescent="0.35">
      <c r="A103" s="7" t="s">
        <v>6926</v>
      </c>
      <c r="B103" s="7" t="s">
        <v>7245</v>
      </c>
      <c r="C103" s="7" t="s">
        <v>7264</v>
      </c>
      <c r="D103" s="7">
        <v>103444</v>
      </c>
      <c r="E103" s="6" t="str">
        <f t="shared" si="1"/>
        <v>Feb</v>
      </c>
      <c r="F103" s="7">
        <f>YEAR(Table7[[#This Row],[date]])</f>
        <v>2023</v>
      </c>
    </row>
    <row r="104" spans="1:6" x14ac:dyDescent="0.35">
      <c r="A104" s="5" t="s">
        <v>6926</v>
      </c>
      <c r="B104" s="5" t="s">
        <v>7249</v>
      </c>
      <c r="C104" s="5" t="s">
        <v>7261</v>
      </c>
      <c r="D104" s="5">
        <v>59578</v>
      </c>
      <c r="E104" s="6" t="str">
        <f t="shared" si="1"/>
        <v>Feb</v>
      </c>
      <c r="F104" s="5">
        <f>YEAR(Table7[[#This Row],[date]])</f>
        <v>2023</v>
      </c>
    </row>
    <row r="105" spans="1:6" x14ac:dyDescent="0.35">
      <c r="A105" s="7" t="s">
        <v>6926</v>
      </c>
      <c r="B105" s="7" t="s">
        <v>7256</v>
      </c>
      <c r="C105" s="7" t="s">
        <v>7257</v>
      </c>
      <c r="D105" s="7">
        <v>4378</v>
      </c>
      <c r="E105" s="6" t="str">
        <f t="shared" si="1"/>
        <v>Feb</v>
      </c>
      <c r="F105" s="7">
        <f>YEAR(Table7[[#This Row],[date]])</f>
        <v>2023</v>
      </c>
    </row>
    <row r="106" spans="1:6" x14ac:dyDescent="0.35">
      <c r="A106" s="5" t="s">
        <v>6926</v>
      </c>
      <c r="B106" s="5" t="s">
        <v>7253</v>
      </c>
      <c r="C106" s="5" t="s">
        <v>7255</v>
      </c>
      <c r="D106" s="5">
        <v>23273</v>
      </c>
      <c r="E106" s="6" t="str">
        <f t="shared" si="1"/>
        <v>Feb</v>
      </c>
      <c r="F106" s="5">
        <f>YEAR(Table7[[#This Row],[date]])</f>
        <v>2023</v>
      </c>
    </row>
    <row r="107" spans="1:6" x14ac:dyDescent="0.35">
      <c r="A107" s="7" t="s">
        <v>6920</v>
      </c>
      <c r="B107" s="7" t="s">
        <v>7247</v>
      </c>
      <c r="C107" s="7" t="s">
        <v>7248</v>
      </c>
      <c r="D107" s="7">
        <v>8904</v>
      </c>
      <c r="E107" s="6" t="str">
        <f t="shared" si="1"/>
        <v>Feb</v>
      </c>
      <c r="F107" s="7">
        <f>YEAR(Table7[[#This Row],[date]])</f>
        <v>2023</v>
      </c>
    </row>
    <row r="108" spans="1:6" x14ac:dyDescent="0.35">
      <c r="A108" s="5" t="s">
        <v>6920</v>
      </c>
      <c r="B108" s="5" t="s">
        <v>7241</v>
      </c>
      <c r="C108" s="5" t="s">
        <v>7259</v>
      </c>
      <c r="D108" s="5">
        <v>12301</v>
      </c>
      <c r="E108" s="6" t="str">
        <f t="shared" si="1"/>
        <v>Feb</v>
      </c>
      <c r="F108" s="5">
        <f>YEAR(Table7[[#This Row],[date]])</f>
        <v>2023</v>
      </c>
    </row>
    <row r="109" spans="1:6" x14ac:dyDescent="0.35">
      <c r="A109" s="7" t="s">
        <v>6920</v>
      </c>
      <c r="B109" s="7" t="s">
        <v>7243</v>
      </c>
      <c r="C109" s="7" t="s">
        <v>7244</v>
      </c>
      <c r="D109" s="7">
        <v>5314</v>
      </c>
      <c r="E109" s="6" t="str">
        <f t="shared" si="1"/>
        <v>Feb</v>
      </c>
      <c r="F109" s="7">
        <f>YEAR(Table7[[#This Row],[date]])</f>
        <v>2023</v>
      </c>
    </row>
    <row r="110" spans="1:6" x14ac:dyDescent="0.35">
      <c r="A110" s="5" t="s">
        <v>6915</v>
      </c>
      <c r="B110" s="5" t="s">
        <v>7256</v>
      </c>
      <c r="C110" s="5" t="s">
        <v>7267</v>
      </c>
      <c r="D110" s="5">
        <v>9159</v>
      </c>
      <c r="E110" s="6" t="str">
        <f t="shared" si="1"/>
        <v>Feb</v>
      </c>
      <c r="F110" s="5">
        <f>YEAR(Table7[[#This Row],[date]])</f>
        <v>2023</v>
      </c>
    </row>
    <row r="111" spans="1:6" x14ac:dyDescent="0.35">
      <c r="A111" s="7" t="s">
        <v>6902</v>
      </c>
      <c r="B111" s="7" t="s">
        <v>7245</v>
      </c>
      <c r="C111" s="7" t="s">
        <v>7246</v>
      </c>
      <c r="D111" s="7">
        <v>134643</v>
      </c>
      <c r="E111" s="6" t="str">
        <f t="shared" si="1"/>
        <v>Feb</v>
      </c>
      <c r="F111" s="7">
        <f>YEAR(Table7[[#This Row],[date]])</f>
        <v>2023</v>
      </c>
    </row>
    <row r="112" spans="1:6" x14ac:dyDescent="0.35">
      <c r="A112" s="5" t="s">
        <v>6902</v>
      </c>
      <c r="B112" s="5" t="s">
        <v>7245</v>
      </c>
      <c r="C112" s="5" t="s">
        <v>7246</v>
      </c>
      <c r="D112" s="5">
        <v>80911</v>
      </c>
      <c r="E112" s="6" t="str">
        <f t="shared" si="1"/>
        <v>Feb</v>
      </c>
      <c r="F112" s="5">
        <f>YEAR(Table7[[#This Row],[date]])</f>
        <v>2023</v>
      </c>
    </row>
    <row r="113" spans="1:6" x14ac:dyDescent="0.35">
      <c r="A113" s="7" t="s">
        <v>6902</v>
      </c>
      <c r="B113" s="7" t="s">
        <v>7251</v>
      </c>
      <c r="C113" s="7" t="s">
        <v>7252</v>
      </c>
      <c r="D113" s="7">
        <v>3446</v>
      </c>
      <c r="E113" s="6" t="str">
        <f t="shared" si="1"/>
        <v>Feb</v>
      </c>
      <c r="F113" s="7">
        <f>YEAR(Table7[[#This Row],[date]])</f>
        <v>2023</v>
      </c>
    </row>
    <row r="114" spans="1:6" x14ac:dyDescent="0.35">
      <c r="A114" s="5" t="s">
        <v>6902</v>
      </c>
      <c r="B114" s="5" t="s">
        <v>7243</v>
      </c>
      <c r="C114" s="5" t="s">
        <v>7244</v>
      </c>
      <c r="D114" s="5">
        <v>13538</v>
      </c>
      <c r="E114" s="6" t="str">
        <f t="shared" si="1"/>
        <v>Feb</v>
      </c>
      <c r="F114" s="5">
        <f>YEAR(Table7[[#This Row],[date]])</f>
        <v>2023</v>
      </c>
    </row>
    <row r="115" spans="1:6" x14ac:dyDescent="0.35">
      <c r="A115" s="7" t="s">
        <v>6897</v>
      </c>
      <c r="B115" s="7" t="s">
        <v>7243</v>
      </c>
      <c r="C115" s="7" t="s">
        <v>7258</v>
      </c>
      <c r="D115" s="7">
        <v>15279</v>
      </c>
      <c r="E115" s="6" t="str">
        <f t="shared" si="1"/>
        <v>Feb</v>
      </c>
      <c r="F115" s="7">
        <f>YEAR(Table7[[#This Row],[date]])</f>
        <v>2023</v>
      </c>
    </row>
    <row r="116" spans="1:6" x14ac:dyDescent="0.35">
      <c r="A116" s="5" t="s">
        <v>6897</v>
      </c>
      <c r="B116" s="5" t="s">
        <v>7256</v>
      </c>
      <c r="C116" s="5" t="s">
        <v>7262</v>
      </c>
      <c r="D116" s="5">
        <v>7861</v>
      </c>
      <c r="E116" s="6" t="str">
        <f t="shared" si="1"/>
        <v>Feb</v>
      </c>
      <c r="F116" s="5">
        <f>YEAR(Table7[[#This Row],[date]])</f>
        <v>2023</v>
      </c>
    </row>
    <row r="117" spans="1:6" x14ac:dyDescent="0.35">
      <c r="A117" s="7" t="s">
        <v>6893</v>
      </c>
      <c r="B117" s="7" t="s">
        <v>7253</v>
      </c>
      <c r="C117" s="7" t="s">
        <v>7255</v>
      </c>
      <c r="D117" s="7">
        <v>53250</v>
      </c>
      <c r="E117" s="6" t="str">
        <f t="shared" si="1"/>
        <v>Feb</v>
      </c>
      <c r="F117" s="7">
        <f>YEAR(Table7[[#This Row],[date]])</f>
        <v>2023</v>
      </c>
    </row>
    <row r="118" spans="1:6" x14ac:dyDescent="0.35">
      <c r="A118" s="5" t="s">
        <v>6886</v>
      </c>
      <c r="B118" s="5" t="s">
        <v>7251</v>
      </c>
      <c r="C118" s="5" t="s">
        <v>7252</v>
      </c>
      <c r="D118" s="5">
        <v>6314</v>
      </c>
      <c r="E118" s="6" t="str">
        <f t="shared" si="1"/>
        <v>Feb</v>
      </c>
      <c r="F118" s="5">
        <f>YEAR(Table7[[#This Row],[date]])</f>
        <v>2023</v>
      </c>
    </row>
    <row r="119" spans="1:6" x14ac:dyDescent="0.35">
      <c r="A119" s="7" t="s">
        <v>6886</v>
      </c>
      <c r="B119" s="7" t="s">
        <v>7245</v>
      </c>
      <c r="C119" s="7" t="s">
        <v>7246</v>
      </c>
      <c r="D119" s="7">
        <v>69519</v>
      </c>
      <c r="E119" s="6" t="str">
        <f t="shared" si="1"/>
        <v>Feb</v>
      </c>
      <c r="F119" s="7">
        <f>YEAR(Table7[[#This Row],[date]])</f>
        <v>2023</v>
      </c>
    </row>
    <row r="120" spans="1:6" x14ac:dyDescent="0.35">
      <c r="A120" s="5" t="s">
        <v>6886</v>
      </c>
      <c r="B120" s="5" t="s">
        <v>7247</v>
      </c>
      <c r="C120" s="5" t="s">
        <v>7268</v>
      </c>
      <c r="D120" s="5">
        <v>1261</v>
      </c>
      <c r="E120" s="6" t="str">
        <f t="shared" si="1"/>
        <v>Feb</v>
      </c>
      <c r="F120" s="5">
        <f>YEAR(Table7[[#This Row],[date]])</f>
        <v>2023</v>
      </c>
    </row>
    <row r="121" spans="1:6" x14ac:dyDescent="0.35">
      <c r="A121" s="7" t="s">
        <v>6886</v>
      </c>
      <c r="B121" s="7" t="s">
        <v>7243</v>
      </c>
      <c r="C121" s="7" t="s">
        <v>7244</v>
      </c>
      <c r="D121" s="7">
        <v>25419</v>
      </c>
      <c r="E121" s="6" t="str">
        <f t="shared" si="1"/>
        <v>Feb</v>
      </c>
      <c r="F121" s="7">
        <f>YEAR(Table7[[#This Row],[date]])</f>
        <v>2023</v>
      </c>
    </row>
    <row r="122" spans="1:6" x14ac:dyDescent="0.35">
      <c r="A122" s="5" t="s">
        <v>6886</v>
      </c>
      <c r="B122" s="5" t="s">
        <v>7249</v>
      </c>
      <c r="C122" s="5" t="s">
        <v>7250</v>
      </c>
      <c r="D122" s="5">
        <v>57745</v>
      </c>
      <c r="E122" s="6" t="str">
        <f t="shared" si="1"/>
        <v>Feb</v>
      </c>
      <c r="F122" s="5">
        <f>YEAR(Table7[[#This Row],[date]])</f>
        <v>2023</v>
      </c>
    </row>
    <row r="123" spans="1:6" x14ac:dyDescent="0.35">
      <c r="A123" s="7" t="s">
        <v>6886</v>
      </c>
      <c r="B123" s="7" t="s">
        <v>7256</v>
      </c>
      <c r="C123" s="7" t="s">
        <v>7267</v>
      </c>
      <c r="D123" s="7">
        <v>12403</v>
      </c>
      <c r="E123" s="6" t="str">
        <f t="shared" si="1"/>
        <v>Feb</v>
      </c>
      <c r="F123" s="7">
        <f>YEAR(Table7[[#This Row],[date]])</f>
        <v>2023</v>
      </c>
    </row>
    <row r="124" spans="1:6" x14ac:dyDescent="0.35">
      <c r="A124" s="5" t="s">
        <v>6883</v>
      </c>
      <c r="B124" s="5" t="s">
        <v>7249</v>
      </c>
      <c r="C124" s="5" t="s">
        <v>7260</v>
      </c>
      <c r="D124" s="5">
        <v>46386</v>
      </c>
      <c r="E124" s="6" t="str">
        <f t="shared" si="1"/>
        <v>Feb</v>
      </c>
      <c r="F124" s="5">
        <f>YEAR(Table7[[#This Row],[date]])</f>
        <v>2023</v>
      </c>
    </row>
    <row r="125" spans="1:6" x14ac:dyDescent="0.35">
      <c r="A125" s="7" t="s">
        <v>6883</v>
      </c>
      <c r="B125" s="7" t="s">
        <v>7251</v>
      </c>
      <c r="C125" s="7" t="s">
        <v>7252</v>
      </c>
      <c r="D125" s="7">
        <v>14352</v>
      </c>
      <c r="E125" s="6" t="str">
        <f t="shared" si="1"/>
        <v>Feb</v>
      </c>
      <c r="F125" s="7">
        <f>YEAR(Table7[[#This Row],[date]])</f>
        <v>2023</v>
      </c>
    </row>
    <row r="126" spans="1:6" x14ac:dyDescent="0.35">
      <c r="A126" s="5" t="s">
        <v>6878</v>
      </c>
      <c r="B126" s="5" t="s">
        <v>7253</v>
      </c>
      <c r="C126" s="5" t="s">
        <v>7255</v>
      </c>
      <c r="D126" s="5">
        <v>72862</v>
      </c>
      <c r="E126" s="6" t="str">
        <f t="shared" si="1"/>
        <v>Feb</v>
      </c>
      <c r="F126" s="5">
        <f>YEAR(Table7[[#This Row],[date]])</f>
        <v>2023</v>
      </c>
    </row>
    <row r="127" spans="1:6" x14ac:dyDescent="0.35">
      <c r="A127" s="7" t="s">
        <v>6878</v>
      </c>
      <c r="B127" s="7" t="s">
        <v>7256</v>
      </c>
      <c r="C127" s="7" t="s">
        <v>7267</v>
      </c>
      <c r="D127" s="7">
        <v>2054</v>
      </c>
      <c r="E127" s="6" t="str">
        <f t="shared" si="1"/>
        <v>Feb</v>
      </c>
      <c r="F127" s="7">
        <f>YEAR(Table7[[#This Row],[date]])</f>
        <v>2023</v>
      </c>
    </row>
    <row r="128" spans="1:6" x14ac:dyDescent="0.35">
      <c r="A128" s="5" t="s">
        <v>6878</v>
      </c>
      <c r="B128" s="5" t="s">
        <v>7243</v>
      </c>
      <c r="C128" s="5" t="s">
        <v>7258</v>
      </c>
      <c r="D128" s="5">
        <v>26435</v>
      </c>
      <c r="E128" s="6" t="str">
        <f t="shared" si="1"/>
        <v>Feb</v>
      </c>
      <c r="F128" s="5">
        <f>YEAR(Table7[[#This Row],[date]])</f>
        <v>2023</v>
      </c>
    </row>
    <row r="129" spans="1:6" x14ac:dyDescent="0.35">
      <c r="A129" s="7" t="s">
        <v>6878</v>
      </c>
      <c r="B129" s="7" t="s">
        <v>7245</v>
      </c>
      <c r="C129" s="7" t="s">
        <v>7264</v>
      </c>
      <c r="D129" s="7">
        <v>73088</v>
      </c>
      <c r="E129" s="6" t="str">
        <f t="shared" si="1"/>
        <v>Feb</v>
      </c>
      <c r="F129" s="7">
        <f>YEAR(Table7[[#This Row],[date]])</f>
        <v>2023</v>
      </c>
    </row>
    <row r="130" spans="1:6" x14ac:dyDescent="0.35">
      <c r="A130" s="5" t="s">
        <v>6878</v>
      </c>
      <c r="B130" s="5" t="s">
        <v>7256</v>
      </c>
      <c r="C130" s="5" t="s">
        <v>7257</v>
      </c>
      <c r="D130" s="5">
        <v>4438</v>
      </c>
      <c r="E130" s="6" t="str">
        <f t="shared" ref="E130:E193" si="2">TEXT(A130, "mmm")</f>
        <v>Feb</v>
      </c>
      <c r="F130" s="5">
        <f>YEAR(Table7[[#This Row],[date]])</f>
        <v>2023</v>
      </c>
    </row>
    <row r="131" spans="1:6" x14ac:dyDescent="0.35">
      <c r="A131" s="7" t="s">
        <v>6878</v>
      </c>
      <c r="B131" s="7" t="s">
        <v>7256</v>
      </c>
      <c r="C131" s="7" t="s">
        <v>7267</v>
      </c>
      <c r="D131" s="7">
        <v>18673</v>
      </c>
      <c r="E131" s="6" t="str">
        <f t="shared" si="2"/>
        <v>Feb</v>
      </c>
      <c r="F131" s="7">
        <f>YEAR(Table7[[#This Row],[date]])</f>
        <v>2023</v>
      </c>
    </row>
    <row r="132" spans="1:6" x14ac:dyDescent="0.35">
      <c r="A132" s="5" t="s">
        <v>6878</v>
      </c>
      <c r="B132" s="5" t="s">
        <v>7241</v>
      </c>
      <c r="C132" s="5" t="s">
        <v>7265</v>
      </c>
      <c r="D132" s="5">
        <v>14476</v>
      </c>
      <c r="E132" s="6" t="str">
        <f t="shared" si="2"/>
        <v>Feb</v>
      </c>
      <c r="F132" s="5">
        <f>YEAR(Table7[[#This Row],[date]])</f>
        <v>2023</v>
      </c>
    </row>
    <row r="133" spans="1:6" x14ac:dyDescent="0.35">
      <c r="A133" s="7" t="s">
        <v>6873</v>
      </c>
      <c r="B133" s="7" t="s">
        <v>7256</v>
      </c>
      <c r="C133" s="7" t="s">
        <v>7267</v>
      </c>
      <c r="D133" s="7">
        <v>8826</v>
      </c>
      <c r="E133" s="6" t="str">
        <f t="shared" si="2"/>
        <v>Feb</v>
      </c>
      <c r="F133" s="7">
        <f>YEAR(Table7[[#This Row],[date]])</f>
        <v>2023</v>
      </c>
    </row>
    <row r="134" spans="1:6" x14ac:dyDescent="0.35">
      <c r="A134" s="5" t="s">
        <v>6873</v>
      </c>
      <c r="B134" s="5" t="s">
        <v>7256</v>
      </c>
      <c r="C134" s="5" t="s">
        <v>7267</v>
      </c>
      <c r="D134" s="5">
        <v>9148</v>
      </c>
      <c r="E134" s="6" t="str">
        <f t="shared" si="2"/>
        <v>Feb</v>
      </c>
      <c r="F134" s="5">
        <f>YEAR(Table7[[#This Row],[date]])</f>
        <v>2023</v>
      </c>
    </row>
    <row r="135" spans="1:6" x14ac:dyDescent="0.35">
      <c r="A135" s="7" t="s">
        <v>6873</v>
      </c>
      <c r="B135" s="7" t="s">
        <v>7247</v>
      </c>
      <c r="C135" s="7" t="s">
        <v>7263</v>
      </c>
      <c r="D135" s="7">
        <v>9096</v>
      </c>
      <c r="E135" s="6" t="str">
        <f t="shared" si="2"/>
        <v>Feb</v>
      </c>
      <c r="F135" s="7">
        <f>YEAR(Table7[[#This Row],[date]])</f>
        <v>2023</v>
      </c>
    </row>
    <row r="136" spans="1:6" x14ac:dyDescent="0.35">
      <c r="A136" s="5" t="s">
        <v>6873</v>
      </c>
      <c r="B136" s="5" t="s">
        <v>7245</v>
      </c>
      <c r="C136" s="5" t="s">
        <v>7246</v>
      </c>
      <c r="D136" s="5">
        <v>53931</v>
      </c>
      <c r="E136" s="6" t="str">
        <f t="shared" si="2"/>
        <v>Feb</v>
      </c>
      <c r="F136" s="5">
        <f>YEAR(Table7[[#This Row],[date]])</f>
        <v>2023</v>
      </c>
    </row>
    <row r="137" spans="1:6" x14ac:dyDescent="0.35">
      <c r="A137" s="7" t="s">
        <v>6866</v>
      </c>
      <c r="B137" s="7" t="s">
        <v>7249</v>
      </c>
      <c r="C137" s="7" t="s">
        <v>7260</v>
      </c>
      <c r="D137" s="7">
        <v>39745</v>
      </c>
      <c r="E137" s="6" t="str">
        <f t="shared" si="2"/>
        <v>Feb</v>
      </c>
      <c r="F137" s="7">
        <f>YEAR(Table7[[#This Row],[date]])</f>
        <v>2023</v>
      </c>
    </row>
    <row r="138" spans="1:6" x14ac:dyDescent="0.35">
      <c r="A138" s="5" t="s">
        <v>6866</v>
      </c>
      <c r="B138" s="5" t="s">
        <v>7251</v>
      </c>
      <c r="C138" s="5" t="s">
        <v>7266</v>
      </c>
      <c r="D138" s="5">
        <v>3302</v>
      </c>
      <c r="E138" s="6" t="str">
        <f t="shared" si="2"/>
        <v>Feb</v>
      </c>
      <c r="F138" s="5">
        <f>YEAR(Table7[[#This Row],[date]])</f>
        <v>2023</v>
      </c>
    </row>
    <row r="139" spans="1:6" x14ac:dyDescent="0.35">
      <c r="A139" s="7" t="s">
        <v>6866</v>
      </c>
      <c r="B139" s="7" t="s">
        <v>7249</v>
      </c>
      <c r="C139" s="7" t="s">
        <v>7250</v>
      </c>
      <c r="D139" s="7">
        <v>24250</v>
      </c>
      <c r="E139" s="6" t="str">
        <f t="shared" si="2"/>
        <v>Feb</v>
      </c>
      <c r="F139" s="7">
        <f>YEAR(Table7[[#This Row],[date]])</f>
        <v>2023</v>
      </c>
    </row>
    <row r="140" spans="1:6" x14ac:dyDescent="0.35">
      <c r="A140" s="5" t="s">
        <v>6863</v>
      </c>
      <c r="B140" s="5" t="s">
        <v>7249</v>
      </c>
      <c r="C140" s="5" t="s">
        <v>7260</v>
      </c>
      <c r="D140" s="5">
        <v>53512</v>
      </c>
      <c r="E140" s="6" t="str">
        <f t="shared" si="2"/>
        <v>Feb</v>
      </c>
      <c r="F140" s="5">
        <f>YEAR(Table7[[#This Row],[date]])</f>
        <v>2023</v>
      </c>
    </row>
    <row r="141" spans="1:6" x14ac:dyDescent="0.35">
      <c r="A141" s="7" t="s">
        <v>6863</v>
      </c>
      <c r="B141" s="7" t="s">
        <v>7247</v>
      </c>
      <c r="C141" s="7" t="s">
        <v>7248</v>
      </c>
      <c r="D141" s="7">
        <v>8752</v>
      </c>
      <c r="E141" s="6" t="str">
        <f t="shared" si="2"/>
        <v>Feb</v>
      </c>
      <c r="F141" s="7">
        <f>YEAR(Table7[[#This Row],[date]])</f>
        <v>2023</v>
      </c>
    </row>
    <row r="142" spans="1:6" x14ac:dyDescent="0.35">
      <c r="A142" s="5" t="s">
        <v>6863</v>
      </c>
      <c r="B142" s="5" t="s">
        <v>7245</v>
      </c>
      <c r="C142" s="5" t="s">
        <v>7264</v>
      </c>
      <c r="D142" s="5">
        <v>143584</v>
      </c>
      <c r="E142" s="6" t="str">
        <f t="shared" si="2"/>
        <v>Feb</v>
      </c>
      <c r="F142" s="5">
        <f>YEAR(Table7[[#This Row],[date]])</f>
        <v>2023</v>
      </c>
    </row>
    <row r="143" spans="1:6" x14ac:dyDescent="0.35">
      <c r="A143" s="7" t="s">
        <v>6863</v>
      </c>
      <c r="B143" s="7" t="s">
        <v>7251</v>
      </c>
      <c r="C143" s="7" t="s">
        <v>7266</v>
      </c>
      <c r="D143" s="7">
        <v>20703</v>
      </c>
      <c r="E143" s="6" t="str">
        <f t="shared" si="2"/>
        <v>Feb</v>
      </c>
      <c r="F143" s="7">
        <f>YEAR(Table7[[#This Row],[date]])</f>
        <v>2023</v>
      </c>
    </row>
    <row r="144" spans="1:6" x14ac:dyDescent="0.35">
      <c r="A144" s="5" t="s">
        <v>6853</v>
      </c>
      <c r="B144" s="5" t="s">
        <v>7243</v>
      </c>
      <c r="C144" s="5" t="s">
        <v>7258</v>
      </c>
      <c r="D144" s="5">
        <v>27045</v>
      </c>
      <c r="E144" s="6" t="str">
        <f t="shared" si="2"/>
        <v>Feb</v>
      </c>
      <c r="F144" s="5">
        <f>YEAR(Table7[[#This Row],[date]])</f>
        <v>2023</v>
      </c>
    </row>
    <row r="145" spans="1:6" x14ac:dyDescent="0.35">
      <c r="A145" s="7" t="s">
        <v>6853</v>
      </c>
      <c r="B145" s="7" t="s">
        <v>7253</v>
      </c>
      <c r="C145" s="7" t="s">
        <v>7254</v>
      </c>
      <c r="D145" s="7">
        <v>18752</v>
      </c>
      <c r="E145" s="6" t="str">
        <f t="shared" si="2"/>
        <v>Feb</v>
      </c>
      <c r="F145" s="7">
        <f>YEAR(Table7[[#This Row],[date]])</f>
        <v>2023</v>
      </c>
    </row>
    <row r="146" spans="1:6" x14ac:dyDescent="0.35">
      <c r="A146" s="5" t="s">
        <v>6853</v>
      </c>
      <c r="B146" s="5" t="s">
        <v>7256</v>
      </c>
      <c r="C146" s="5" t="s">
        <v>7262</v>
      </c>
      <c r="D146" s="5">
        <v>14988</v>
      </c>
      <c r="E146" s="6" t="str">
        <f t="shared" si="2"/>
        <v>Feb</v>
      </c>
      <c r="F146" s="5">
        <f>YEAR(Table7[[#This Row],[date]])</f>
        <v>2023</v>
      </c>
    </row>
    <row r="147" spans="1:6" x14ac:dyDescent="0.35">
      <c r="A147" s="7" t="s">
        <v>6853</v>
      </c>
      <c r="B147" s="7" t="s">
        <v>7251</v>
      </c>
      <c r="C147" s="7" t="s">
        <v>7266</v>
      </c>
      <c r="D147" s="7">
        <v>18652</v>
      </c>
      <c r="E147" s="6" t="str">
        <f t="shared" si="2"/>
        <v>Feb</v>
      </c>
      <c r="F147" s="7">
        <f>YEAR(Table7[[#This Row],[date]])</f>
        <v>2023</v>
      </c>
    </row>
    <row r="148" spans="1:6" x14ac:dyDescent="0.35">
      <c r="A148" s="5" t="s">
        <v>6853</v>
      </c>
      <c r="B148" s="5" t="s">
        <v>7241</v>
      </c>
      <c r="C148" s="5" t="s">
        <v>7259</v>
      </c>
      <c r="D148" s="5">
        <v>4774</v>
      </c>
      <c r="E148" s="6" t="str">
        <f t="shared" si="2"/>
        <v>Feb</v>
      </c>
      <c r="F148" s="5">
        <f>YEAR(Table7[[#This Row],[date]])</f>
        <v>2023</v>
      </c>
    </row>
    <row r="149" spans="1:6" x14ac:dyDescent="0.35">
      <c r="A149" s="7" t="s">
        <v>6842</v>
      </c>
      <c r="B149" s="7" t="s">
        <v>7249</v>
      </c>
      <c r="C149" s="7" t="s">
        <v>7260</v>
      </c>
      <c r="D149" s="7">
        <v>27260</v>
      </c>
      <c r="E149" s="6" t="str">
        <f t="shared" si="2"/>
        <v>Feb</v>
      </c>
      <c r="F149" s="7">
        <f>YEAR(Table7[[#This Row],[date]])</f>
        <v>2023</v>
      </c>
    </row>
    <row r="150" spans="1:6" x14ac:dyDescent="0.35">
      <c r="A150" s="5" t="s">
        <v>6842</v>
      </c>
      <c r="B150" s="5" t="s">
        <v>7249</v>
      </c>
      <c r="C150" s="5" t="s">
        <v>7260</v>
      </c>
      <c r="D150" s="5">
        <v>22268</v>
      </c>
      <c r="E150" s="6" t="str">
        <f t="shared" si="2"/>
        <v>Feb</v>
      </c>
      <c r="F150" s="5">
        <f>YEAR(Table7[[#This Row],[date]])</f>
        <v>2023</v>
      </c>
    </row>
    <row r="151" spans="1:6" x14ac:dyDescent="0.35">
      <c r="A151" s="7" t="s">
        <v>6842</v>
      </c>
      <c r="B151" s="7" t="s">
        <v>7253</v>
      </c>
      <c r="C151" s="7" t="s">
        <v>7254</v>
      </c>
      <c r="D151" s="7">
        <v>45947</v>
      </c>
      <c r="E151" s="6" t="str">
        <f t="shared" si="2"/>
        <v>Feb</v>
      </c>
      <c r="F151" s="7">
        <f>YEAR(Table7[[#This Row],[date]])</f>
        <v>2023</v>
      </c>
    </row>
    <row r="152" spans="1:6" x14ac:dyDescent="0.35">
      <c r="A152" s="5" t="s">
        <v>6842</v>
      </c>
      <c r="B152" s="5" t="s">
        <v>7245</v>
      </c>
      <c r="C152" s="5" t="s">
        <v>7264</v>
      </c>
      <c r="D152" s="5">
        <v>140854</v>
      </c>
      <c r="E152" s="6" t="str">
        <f t="shared" si="2"/>
        <v>Feb</v>
      </c>
      <c r="F152" s="5">
        <f>YEAR(Table7[[#This Row],[date]])</f>
        <v>2023</v>
      </c>
    </row>
    <row r="153" spans="1:6" x14ac:dyDescent="0.35">
      <c r="A153" s="7" t="s">
        <v>6842</v>
      </c>
      <c r="B153" s="7" t="s">
        <v>7243</v>
      </c>
      <c r="C153" s="7" t="s">
        <v>7244</v>
      </c>
      <c r="D153" s="7">
        <v>18186</v>
      </c>
      <c r="E153" s="6" t="str">
        <f t="shared" si="2"/>
        <v>Feb</v>
      </c>
      <c r="F153" s="7">
        <f>YEAR(Table7[[#This Row],[date]])</f>
        <v>2023</v>
      </c>
    </row>
    <row r="154" spans="1:6" x14ac:dyDescent="0.35">
      <c r="A154" s="5" t="s">
        <v>6837</v>
      </c>
      <c r="B154" s="5" t="s">
        <v>7256</v>
      </c>
      <c r="C154" s="5" t="s">
        <v>7262</v>
      </c>
      <c r="D154" s="5">
        <v>12929</v>
      </c>
      <c r="E154" s="6" t="str">
        <f t="shared" si="2"/>
        <v>Feb</v>
      </c>
      <c r="F154" s="5">
        <f>YEAR(Table7[[#This Row],[date]])</f>
        <v>2023</v>
      </c>
    </row>
    <row r="155" spans="1:6" x14ac:dyDescent="0.35">
      <c r="A155" s="7" t="s">
        <v>6837</v>
      </c>
      <c r="B155" s="7" t="s">
        <v>7247</v>
      </c>
      <c r="C155" s="7" t="s">
        <v>7268</v>
      </c>
      <c r="D155" s="7">
        <v>9791</v>
      </c>
      <c r="E155" s="6" t="str">
        <f t="shared" si="2"/>
        <v>Feb</v>
      </c>
      <c r="F155" s="7">
        <f>YEAR(Table7[[#This Row],[date]])</f>
        <v>2023</v>
      </c>
    </row>
    <row r="156" spans="1:6" x14ac:dyDescent="0.35">
      <c r="A156" s="5" t="s">
        <v>6837</v>
      </c>
      <c r="B156" s="5" t="s">
        <v>7243</v>
      </c>
      <c r="C156" s="5" t="s">
        <v>7244</v>
      </c>
      <c r="D156" s="5">
        <v>26528</v>
      </c>
      <c r="E156" s="6" t="str">
        <f t="shared" si="2"/>
        <v>Feb</v>
      </c>
      <c r="F156" s="5">
        <f>YEAR(Table7[[#This Row],[date]])</f>
        <v>2023</v>
      </c>
    </row>
    <row r="157" spans="1:6" x14ac:dyDescent="0.35">
      <c r="A157" s="7" t="s">
        <v>6837</v>
      </c>
      <c r="B157" s="7" t="s">
        <v>7245</v>
      </c>
      <c r="C157" s="7" t="s">
        <v>7246</v>
      </c>
      <c r="D157" s="7">
        <v>133887</v>
      </c>
      <c r="E157" s="6" t="str">
        <f t="shared" si="2"/>
        <v>Feb</v>
      </c>
      <c r="F157" s="7">
        <f>YEAR(Table7[[#This Row],[date]])</f>
        <v>2023</v>
      </c>
    </row>
    <row r="158" spans="1:6" x14ac:dyDescent="0.35">
      <c r="A158" s="5" t="s">
        <v>6837</v>
      </c>
      <c r="B158" s="5" t="s">
        <v>7249</v>
      </c>
      <c r="C158" s="5" t="s">
        <v>7250</v>
      </c>
      <c r="D158" s="5">
        <v>54340</v>
      </c>
      <c r="E158" s="6" t="str">
        <f t="shared" si="2"/>
        <v>Feb</v>
      </c>
      <c r="F158" s="5">
        <f>YEAR(Table7[[#This Row],[date]])</f>
        <v>2023</v>
      </c>
    </row>
    <row r="159" spans="1:6" x14ac:dyDescent="0.35">
      <c r="A159" s="7" t="s">
        <v>6831</v>
      </c>
      <c r="B159" s="7" t="s">
        <v>7245</v>
      </c>
      <c r="C159" s="7" t="s">
        <v>7246</v>
      </c>
      <c r="D159" s="7">
        <v>144157</v>
      </c>
      <c r="E159" s="6" t="str">
        <f t="shared" si="2"/>
        <v>Feb</v>
      </c>
      <c r="F159" s="7">
        <f>YEAR(Table7[[#This Row],[date]])</f>
        <v>2023</v>
      </c>
    </row>
    <row r="160" spans="1:6" x14ac:dyDescent="0.35">
      <c r="A160" s="5" t="s">
        <v>6827</v>
      </c>
      <c r="B160" s="5" t="s">
        <v>7247</v>
      </c>
      <c r="C160" s="5" t="s">
        <v>7268</v>
      </c>
      <c r="D160" s="5">
        <v>9974</v>
      </c>
      <c r="E160" s="6" t="str">
        <f t="shared" si="2"/>
        <v>Feb</v>
      </c>
      <c r="F160" s="5">
        <f>YEAR(Table7[[#This Row],[date]])</f>
        <v>2023</v>
      </c>
    </row>
    <row r="161" spans="1:6" x14ac:dyDescent="0.35">
      <c r="A161" s="7" t="s">
        <v>6827</v>
      </c>
      <c r="B161" s="7" t="s">
        <v>7256</v>
      </c>
      <c r="C161" s="7" t="s">
        <v>7257</v>
      </c>
      <c r="D161" s="7">
        <v>9765</v>
      </c>
      <c r="E161" s="6" t="str">
        <f t="shared" si="2"/>
        <v>Feb</v>
      </c>
      <c r="F161" s="7">
        <f>YEAR(Table7[[#This Row],[date]])</f>
        <v>2023</v>
      </c>
    </row>
    <row r="162" spans="1:6" x14ac:dyDescent="0.35">
      <c r="A162" s="5" t="s">
        <v>6827</v>
      </c>
      <c r="B162" s="5" t="s">
        <v>7249</v>
      </c>
      <c r="C162" s="5" t="s">
        <v>7260</v>
      </c>
      <c r="D162" s="5">
        <v>50698</v>
      </c>
      <c r="E162" s="6" t="str">
        <f t="shared" si="2"/>
        <v>Feb</v>
      </c>
      <c r="F162" s="5">
        <f>YEAR(Table7[[#This Row],[date]])</f>
        <v>2023</v>
      </c>
    </row>
    <row r="163" spans="1:6" x14ac:dyDescent="0.35">
      <c r="A163" s="7" t="s">
        <v>6822</v>
      </c>
      <c r="B163" s="7" t="s">
        <v>7256</v>
      </c>
      <c r="C163" s="7" t="s">
        <v>7257</v>
      </c>
      <c r="D163" s="7">
        <v>8283</v>
      </c>
      <c r="E163" s="6" t="str">
        <f t="shared" si="2"/>
        <v>Feb</v>
      </c>
      <c r="F163" s="7">
        <f>YEAR(Table7[[#This Row],[date]])</f>
        <v>2023</v>
      </c>
    </row>
    <row r="164" spans="1:6" x14ac:dyDescent="0.35">
      <c r="A164" s="5" t="s">
        <v>6822</v>
      </c>
      <c r="B164" s="5" t="s">
        <v>7245</v>
      </c>
      <c r="C164" s="5" t="s">
        <v>7264</v>
      </c>
      <c r="D164" s="5">
        <v>59721</v>
      </c>
      <c r="E164" s="6" t="str">
        <f t="shared" si="2"/>
        <v>Feb</v>
      </c>
      <c r="F164" s="5">
        <f>YEAR(Table7[[#This Row],[date]])</f>
        <v>2023</v>
      </c>
    </row>
    <row r="165" spans="1:6" x14ac:dyDescent="0.35">
      <c r="A165" s="7" t="s">
        <v>6822</v>
      </c>
      <c r="B165" s="7" t="s">
        <v>7241</v>
      </c>
      <c r="C165" s="7" t="s">
        <v>7242</v>
      </c>
      <c r="D165" s="7">
        <v>6582</v>
      </c>
      <c r="E165" s="6" t="str">
        <f t="shared" si="2"/>
        <v>Feb</v>
      </c>
      <c r="F165" s="7">
        <f>YEAR(Table7[[#This Row],[date]])</f>
        <v>2023</v>
      </c>
    </row>
    <row r="166" spans="1:6" x14ac:dyDescent="0.35">
      <c r="A166" s="5" t="s">
        <v>6822</v>
      </c>
      <c r="B166" s="5" t="s">
        <v>7243</v>
      </c>
      <c r="C166" s="5" t="s">
        <v>7244</v>
      </c>
      <c r="D166" s="5">
        <v>22027</v>
      </c>
      <c r="E166" s="6" t="str">
        <f t="shared" si="2"/>
        <v>Feb</v>
      </c>
      <c r="F166" s="5">
        <f>YEAR(Table7[[#This Row],[date]])</f>
        <v>2023</v>
      </c>
    </row>
    <row r="167" spans="1:6" x14ac:dyDescent="0.35">
      <c r="A167" s="7" t="s">
        <v>6816</v>
      </c>
      <c r="B167" s="7" t="s">
        <v>7245</v>
      </c>
      <c r="C167" s="7" t="s">
        <v>7264</v>
      </c>
      <c r="D167" s="7">
        <v>147953</v>
      </c>
      <c r="E167" s="6" t="str">
        <f t="shared" si="2"/>
        <v>Feb</v>
      </c>
      <c r="F167" s="7">
        <f>YEAR(Table7[[#This Row],[date]])</f>
        <v>2023</v>
      </c>
    </row>
    <row r="168" spans="1:6" x14ac:dyDescent="0.35">
      <c r="A168" s="5" t="s">
        <v>6816</v>
      </c>
      <c r="B168" s="5" t="s">
        <v>7249</v>
      </c>
      <c r="C168" s="5" t="s">
        <v>7250</v>
      </c>
      <c r="D168" s="5">
        <v>24603</v>
      </c>
      <c r="E168" s="6" t="str">
        <f t="shared" si="2"/>
        <v>Feb</v>
      </c>
      <c r="F168" s="5">
        <f>YEAR(Table7[[#This Row],[date]])</f>
        <v>2023</v>
      </c>
    </row>
    <row r="169" spans="1:6" x14ac:dyDescent="0.35">
      <c r="A169" s="7" t="s">
        <v>6816</v>
      </c>
      <c r="B169" s="7" t="s">
        <v>7251</v>
      </c>
      <c r="C169" s="7" t="s">
        <v>7252</v>
      </c>
      <c r="D169" s="7">
        <v>16562</v>
      </c>
      <c r="E169" s="6" t="str">
        <f t="shared" si="2"/>
        <v>Feb</v>
      </c>
      <c r="F169" s="7">
        <f>YEAR(Table7[[#This Row],[date]])</f>
        <v>2023</v>
      </c>
    </row>
    <row r="170" spans="1:6" x14ac:dyDescent="0.35">
      <c r="A170" s="5" t="s">
        <v>6816</v>
      </c>
      <c r="B170" s="5" t="s">
        <v>7245</v>
      </c>
      <c r="C170" s="5" t="s">
        <v>7246</v>
      </c>
      <c r="D170" s="5">
        <v>118099</v>
      </c>
      <c r="E170" s="6" t="str">
        <f t="shared" si="2"/>
        <v>Feb</v>
      </c>
      <c r="F170" s="5">
        <f>YEAR(Table7[[#This Row],[date]])</f>
        <v>2023</v>
      </c>
    </row>
    <row r="171" spans="1:6" x14ac:dyDescent="0.35">
      <c r="A171" s="7" t="s">
        <v>6816</v>
      </c>
      <c r="B171" s="7" t="s">
        <v>7243</v>
      </c>
      <c r="C171" s="7" t="s">
        <v>7244</v>
      </c>
      <c r="D171" s="7">
        <v>29475</v>
      </c>
      <c r="E171" s="6" t="str">
        <f t="shared" si="2"/>
        <v>Feb</v>
      </c>
      <c r="F171" s="7">
        <f>YEAR(Table7[[#This Row],[date]])</f>
        <v>2023</v>
      </c>
    </row>
    <row r="172" spans="1:6" x14ac:dyDescent="0.35">
      <c r="A172" s="5" t="s">
        <v>6816</v>
      </c>
      <c r="B172" s="5" t="s">
        <v>7247</v>
      </c>
      <c r="C172" s="5" t="s">
        <v>7263</v>
      </c>
      <c r="D172" s="5">
        <v>587</v>
      </c>
      <c r="E172" s="6" t="str">
        <f t="shared" si="2"/>
        <v>Feb</v>
      </c>
      <c r="F172" s="5">
        <f>YEAR(Table7[[#This Row],[date]])</f>
        <v>2023</v>
      </c>
    </row>
    <row r="173" spans="1:6" x14ac:dyDescent="0.35">
      <c r="A173" s="7" t="s">
        <v>6809</v>
      </c>
      <c r="B173" s="7" t="s">
        <v>7251</v>
      </c>
      <c r="C173" s="7" t="s">
        <v>7252</v>
      </c>
      <c r="D173" s="7">
        <v>23712</v>
      </c>
      <c r="E173" s="6" t="str">
        <f t="shared" si="2"/>
        <v>Feb</v>
      </c>
      <c r="F173" s="7">
        <f>YEAR(Table7[[#This Row],[date]])</f>
        <v>2023</v>
      </c>
    </row>
    <row r="174" spans="1:6" x14ac:dyDescent="0.35">
      <c r="A174" s="5" t="s">
        <v>6809</v>
      </c>
      <c r="B174" s="5" t="s">
        <v>7256</v>
      </c>
      <c r="C174" s="5" t="s">
        <v>7267</v>
      </c>
      <c r="D174" s="5">
        <v>12319</v>
      </c>
      <c r="E174" s="6" t="str">
        <f t="shared" si="2"/>
        <v>Feb</v>
      </c>
      <c r="F174" s="5">
        <f>YEAR(Table7[[#This Row],[date]])</f>
        <v>2023</v>
      </c>
    </row>
    <row r="175" spans="1:6" x14ac:dyDescent="0.35">
      <c r="A175" s="7" t="s">
        <v>6809</v>
      </c>
      <c r="B175" s="7" t="s">
        <v>7247</v>
      </c>
      <c r="C175" s="7" t="s">
        <v>7268</v>
      </c>
      <c r="D175" s="7">
        <v>4785</v>
      </c>
      <c r="E175" s="6" t="str">
        <f t="shared" si="2"/>
        <v>Feb</v>
      </c>
      <c r="F175" s="7">
        <f>YEAR(Table7[[#This Row],[date]])</f>
        <v>2023</v>
      </c>
    </row>
    <row r="176" spans="1:6" x14ac:dyDescent="0.35">
      <c r="A176" s="5" t="s">
        <v>6809</v>
      </c>
      <c r="B176" s="5" t="s">
        <v>7241</v>
      </c>
      <c r="C176" s="5" t="s">
        <v>7265</v>
      </c>
      <c r="D176" s="5">
        <v>12915</v>
      </c>
      <c r="E176" s="6" t="str">
        <f t="shared" si="2"/>
        <v>Feb</v>
      </c>
      <c r="F176" s="5">
        <f>YEAR(Table7[[#This Row],[date]])</f>
        <v>2023</v>
      </c>
    </row>
    <row r="177" spans="1:6" x14ac:dyDescent="0.35">
      <c r="A177" s="7" t="s">
        <v>6809</v>
      </c>
      <c r="B177" s="7" t="s">
        <v>7241</v>
      </c>
      <c r="C177" s="7" t="s">
        <v>7242</v>
      </c>
      <c r="D177" s="7">
        <v>13375</v>
      </c>
      <c r="E177" s="6" t="str">
        <f t="shared" si="2"/>
        <v>Feb</v>
      </c>
      <c r="F177" s="7">
        <f>YEAR(Table7[[#This Row],[date]])</f>
        <v>2023</v>
      </c>
    </row>
    <row r="178" spans="1:6" x14ac:dyDescent="0.35">
      <c r="A178" s="5" t="s">
        <v>6809</v>
      </c>
      <c r="B178" s="5" t="s">
        <v>7243</v>
      </c>
      <c r="C178" s="5" t="s">
        <v>7244</v>
      </c>
      <c r="D178" s="5">
        <v>6567</v>
      </c>
      <c r="E178" s="6" t="str">
        <f t="shared" si="2"/>
        <v>Feb</v>
      </c>
      <c r="F178" s="5">
        <f>YEAR(Table7[[#This Row],[date]])</f>
        <v>2023</v>
      </c>
    </row>
    <row r="179" spans="1:6" x14ac:dyDescent="0.35">
      <c r="A179" s="7" t="s">
        <v>6809</v>
      </c>
      <c r="B179" s="7" t="s">
        <v>7251</v>
      </c>
      <c r="C179" s="7" t="s">
        <v>7266</v>
      </c>
      <c r="D179" s="7">
        <v>11921</v>
      </c>
      <c r="E179" s="6" t="str">
        <f t="shared" si="2"/>
        <v>Feb</v>
      </c>
      <c r="F179" s="7">
        <f>YEAR(Table7[[#This Row],[date]])</f>
        <v>2023</v>
      </c>
    </row>
    <row r="180" spans="1:6" x14ac:dyDescent="0.35">
      <c r="A180" s="5" t="s">
        <v>6800</v>
      </c>
      <c r="B180" s="5" t="s">
        <v>7251</v>
      </c>
      <c r="C180" s="5" t="s">
        <v>7266</v>
      </c>
      <c r="D180" s="5">
        <v>3261</v>
      </c>
      <c r="E180" s="6" t="str">
        <f t="shared" si="2"/>
        <v>Feb</v>
      </c>
      <c r="F180" s="5">
        <f>YEAR(Table7[[#This Row],[date]])</f>
        <v>2023</v>
      </c>
    </row>
    <row r="181" spans="1:6" x14ac:dyDescent="0.35">
      <c r="A181" s="7" t="s">
        <v>6800</v>
      </c>
      <c r="B181" s="7" t="s">
        <v>7243</v>
      </c>
      <c r="C181" s="7" t="s">
        <v>7244</v>
      </c>
      <c r="D181" s="7">
        <v>25139</v>
      </c>
      <c r="E181" s="6" t="str">
        <f t="shared" si="2"/>
        <v>Feb</v>
      </c>
      <c r="F181" s="7">
        <f>YEAR(Table7[[#This Row],[date]])</f>
        <v>2023</v>
      </c>
    </row>
    <row r="182" spans="1:6" x14ac:dyDescent="0.35">
      <c r="A182" s="5" t="s">
        <v>6800</v>
      </c>
      <c r="B182" s="5" t="s">
        <v>7245</v>
      </c>
      <c r="C182" s="5" t="s">
        <v>7264</v>
      </c>
      <c r="D182" s="5">
        <v>116187</v>
      </c>
      <c r="E182" s="6" t="str">
        <f t="shared" si="2"/>
        <v>Feb</v>
      </c>
      <c r="F182" s="5">
        <f>YEAR(Table7[[#This Row],[date]])</f>
        <v>2023</v>
      </c>
    </row>
    <row r="183" spans="1:6" x14ac:dyDescent="0.35">
      <c r="A183" s="7" t="s">
        <v>6793</v>
      </c>
      <c r="B183" s="7" t="s">
        <v>7247</v>
      </c>
      <c r="C183" s="7" t="s">
        <v>7268</v>
      </c>
      <c r="D183" s="7">
        <v>8507</v>
      </c>
      <c r="E183" s="6" t="str">
        <f t="shared" si="2"/>
        <v>Feb</v>
      </c>
      <c r="F183" s="7">
        <f>YEAR(Table7[[#This Row],[date]])</f>
        <v>2023</v>
      </c>
    </row>
    <row r="184" spans="1:6" x14ac:dyDescent="0.35">
      <c r="A184" s="5" t="s">
        <v>6793</v>
      </c>
      <c r="B184" s="5" t="s">
        <v>7245</v>
      </c>
      <c r="C184" s="5" t="s">
        <v>7264</v>
      </c>
      <c r="D184" s="5">
        <v>146365</v>
      </c>
      <c r="E184" s="6" t="str">
        <f t="shared" si="2"/>
        <v>Feb</v>
      </c>
      <c r="F184" s="5">
        <f>YEAR(Table7[[#This Row],[date]])</f>
        <v>2023</v>
      </c>
    </row>
    <row r="185" spans="1:6" x14ac:dyDescent="0.35">
      <c r="A185" s="7" t="s">
        <v>6793</v>
      </c>
      <c r="B185" s="7" t="s">
        <v>7251</v>
      </c>
      <c r="C185" s="7" t="s">
        <v>7252</v>
      </c>
      <c r="D185" s="7">
        <v>10284</v>
      </c>
      <c r="E185" s="6" t="str">
        <f t="shared" si="2"/>
        <v>Feb</v>
      </c>
      <c r="F185" s="7">
        <f>YEAR(Table7[[#This Row],[date]])</f>
        <v>2023</v>
      </c>
    </row>
    <row r="186" spans="1:6" x14ac:dyDescent="0.35">
      <c r="A186" s="5" t="s">
        <v>6793</v>
      </c>
      <c r="B186" s="5" t="s">
        <v>7251</v>
      </c>
      <c r="C186" s="5" t="s">
        <v>7266</v>
      </c>
      <c r="D186" s="5">
        <v>2036</v>
      </c>
      <c r="E186" s="6" t="str">
        <f t="shared" si="2"/>
        <v>Feb</v>
      </c>
      <c r="F186" s="5">
        <f>YEAR(Table7[[#This Row],[date]])</f>
        <v>2023</v>
      </c>
    </row>
    <row r="187" spans="1:6" x14ac:dyDescent="0.35">
      <c r="A187" s="7" t="s">
        <v>6782</v>
      </c>
      <c r="B187" s="7" t="s">
        <v>7256</v>
      </c>
      <c r="C187" s="7" t="s">
        <v>7262</v>
      </c>
      <c r="D187" s="7">
        <v>10340</v>
      </c>
      <c r="E187" s="6" t="str">
        <f t="shared" si="2"/>
        <v>Feb</v>
      </c>
      <c r="F187" s="7">
        <f>YEAR(Table7[[#This Row],[date]])</f>
        <v>2023</v>
      </c>
    </row>
    <row r="188" spans="1:6" x14ac:dyDescent="0.35">
      <c r="A188" s="5" t="s">
        <v>6782</v>
      </c>
      <c r="B188" s="5" t="s">
        <v>7243</v>
      </c>
      <c r="C188" s="5" t="s">
        <v>7244</v>
      </c>
      <c r="D188" s="5">
        <v>11151</v>
      </c>
      <c r="E188" s="6" t="str">
        <f t="shared" si="2"/>
        <v>Feb</v>
      </c>
      <c r="F188" s="5">
        <f>YEAR(Table7[[#This Row],[date]])</f>
        <v>2023</v>
      </c>
    </row>
    <row r="189" spans="1:6" x14ac:dyDescent="0.35">
      <c r="A189" s="7" t="s">
        <v>6774</v>
      </c>
      <c r="B189" s="7" t="s">
        <v>7251</v>
      </c>
      <c r="C189" s="7" t="s">
        <v>7266</v>
      </c>
      <c r="D189" s="7">
        <v>13066</v>
      </c>
      <c r="E189" s="6" t="str">
        <f t="shared" si="2"/>
        <v>Feb</v>
      </c>
      <c r="F189" s="7">
        <f>YEAR(Table7[[#This Row],[date]])</f>
        <v>2023</v>
      </c>
    </row>
    <row r="190" spans="1:6" x14ac:dyDescent="0.35">
      <c r="A190" s="5" t="s">
        <v>6774</v>
      </c>
      <c r="B190" s="5" t="s">
        <v>7247</v>
      </c>
      <c r="C190" s="5" t="s">
        <v>7268</v>
      </c>
      <c r="D190" s="5">
        <v>9529</v>
      </c>
      <c r="E190" s="6" t="str">
        <f t="shared" si="2"/>
        <v>Feb</v>
      </c>
      <c r="F190" s="5">
        <f>YEAR(Table7[[#This Row],[date]])</f>
        <v>2023</v>
      </c>
    </row>
    <row r="191" spans="1:6" x14ac:dyDescent="0.35">
      <c r="A191" s="7" t="s">
        <v>6774</v>
      </c>
      <c r="B191" s="7" t="s">
        <v>7247</v>
      </c>
      <c r="C191" s="7" t="s">
        <v>7248</v>
      </c>
      <c r="D191" s="7">
        <v>4569</v>
      </c>
      <c r="E191" s="6" t="str">
        <f t="shared" si="2"/>
        <v>Feb</v>
      </c>
      <c r="F191" s="7">
        <f>YEAR(Table7[[#This Row],[date]])</f>
        <v>2023</v>
      </c>
    </row>
    <row r="192" spans="1:6" x14ac:dyDescent="0.35">
      <c r="A192" s="5" t="s">
        <v>6767</v>
      </c>
      <c r="B192" s="5" t="s">
        <v>7245</v>
      </c>
      <c r="C192" s="5" t="s">
        <v>7264</v>
      </c>
      <c r="D192" s="5">
        <v>124614</v>
      </c>
      <c r="E192" s="6" t="str">
        <f t="shared" si="2"/>
        <v>Feb</v>
      </c>
      <c r="F192" s="5">
        <f>YEAR(Table7[[#This Row],[date]])</f>
        <v>2023</v>
      </c>
    </row>
    <row r="193" spans="1:6" x14ac:dyDescent="0.35">
      <c r="A193" s="7" t="s">
        <v>6758</v>
      </c>
      <c r="B193" s="7" t="s">
        <v>7247</v>
      </c>
      <c r="C193" s="7" t="s">
        <v>7248</v>
      </c>
      <c r="D193" s="7">
        <v>5534</v>
      </c>
      <c r="E193" s="6" t="str">
        <f t="shared" si="2"/>
        <v>Feb</v>
      </c>
      <c r="F193" s="7">
        <f>YEAR(Table7[[#This Row],[date]])</f>
        <v>2023</v>
      </c>
    </row>
    <row r="194" spans="1:6" x14ac:dyDescent="0.35">
      <c r="A194" s="5" t="s">
        <v>6751</v>
      </c>
      <c r="B194" s="5" t="s">
        <v>7241</v>
      </c>
      <c r="C194" s="5" t="s">
        <v>7242</v>
      </c>
      <c r="D194" s="5">
        <v>12673</v>
      </c>
      <c r="E194" s="6" t="str">
        <f t="shared" ref="E194:E257" si="3">TEXT(A194, "mmm")</f>
        <v>Mar</v>
      </c>
      <c r="F194" s="5">
        <f>YEAR(Table7[[#This Row],[date]])</f>
        <v>2023</v>
      </c>
    </row>
    <row r="195" spans="1:6" x14ac:dyDescent="0.35">
      <c r="A195" s="7" t="s">
        <v>6751</v>
      </c>
      <c r="B195" s="7" t="s">
        <v>7241</v>
      </c>
      <c r="C195" s="7" t="s">
        <v>7259</v>
      </c>
      <c r="D195" s="7">
        <v>5465</v>
      </c>
      <c r="E195" s="6" t="str">
        <f t="shared" si="3"/>
        <v>Mar</v>
      </c>
      <c r="F195" s="7">
        <f>YEAR(Table7[[#This Row],[date]])</f>
        <v>2023</v>
      </c>
    </row>
    <row r="196" spans="1:6" x14ac:dyDescent="0.35">
      <c r="A196" s="5" t="s">
        <v>6746</v>
      </c>
      <c r="B196" s="5" t="s">
        <v>7251</v>
      </c>
      <c r="C196" s="5" t="s">
        <v>7266</v>
      </c>
      <c r="D196" s="5">
        <v>24221</v>
      </c>
      <c r="E196" s="6" t="str">
        <f t="shared" si="3"/>
        <v>Mar</v>
      </c>
      <c r="F196" s="5">
        <f>YEAR(Table7[[#This Row],[date]])</f>
        <v>2023</v>
      </c>
    </row>
    <row r="197" spans="1:6" x14ac:dyDescent="0.35">
      <c r="A197" s="7" t="s">
        <v>6740</v>
      </c>
      <c r="B197" s="7" t="s">
        <v>7256</v>
      </c>
      <c r="C197" s="7" t="s">
        <v>7262</v>
      </c>
      <c r="D197" s="7">
        <v>14933</v>
      </c>
      <c r="E197" s="6" t="str">
        <f t="shared" si="3"/>
        <v>Mar</v>
      </c>
      <c r="F197" s="7">
        <f>YEAR(Table7[[#This Row],[date]])</f>
        <v>2023</v>
      </c>
    </row>
    <row r="198" spans="1:6" x14ac:dyDescent="0.35">
      <c r="A198" s="5" t="s">
        <v>6740</v>
      </c>
      <c r="B198" s="5" t="s">
        <v>7241</v>
      </c>
      <c r="C198" s="5" t="s">
        <v>7265</v>
      </c>
      <c r="D198" s="5">
        <v>5339</v>
      </c>
      <c r="E198" s="6" t="str">
        <f t="shared" si="3"/>
        <v>Mar</v>
      </c>
      <c r="F198" s="5">
        <f>YEAR(Table7[[#This Row],[date]])</f>
        <v>2023</v>
      </c>
    </row>
    <row r="199" spans="1:6" x14ac:dyDescent="0.35">
      <c r="A199" s="7" t="s">
        <v>6740</v>
      </c>
      <c r="B199" s="7" t="s">
        <v>7247</v>
      </c>
      <c r="C199" s="7" t="s">
        <v>7268</v>
      </c>
      <c r="D199" s="7">
        <v>9758</v>
      </c>
      <c r="E199" s="6" t="str">
        <f t="shared" si="3"/>
        <v>Mar</v>
      </c>
      <c r="F199" s="7">
        <f>YEAR(Table7[[#This Row],[date]])</f>
        <v>2023</v>
      </c>
    </row>
    <row r="200" spans="1:6" x14ac:dyDescent="0.35">
      <c r="A200" s="5" t="s">
        <v>6740</v>
      </c>
      <c r="B200" s="5" t="s">
        <v>7249</v>
      </c>
      <c r="C200" s="5" t="s">
        <v>7250</v>
      </c>
      <c r="D200" s="5">
        <v>29756</v>
      </c>
      <c r="E200" s="6" t="str">
        <f t="shared" si="3"/>
        <v>Mar</v>
      </c>
      <c r="F200" s="5">
        <f>YEAR(Table7[[#This Row],[date]])</f>
        <v>2023</v>
      </c>
    </row>
    <row r="201" spans="1:6" x14ac:dyDescent="0.35">
      <c r="A201" s="7" t="s">
        <v>6734</v>
      </c>
      <c r="B201" s="7" t="s">
        <v>7247</v>
      </c>
      <c r="C201" s="7" t="s">
        <v>7263</v>
      </c>
      <c r="D201" s="7">
        <v>1325</v>
      </c>
      <c r="E201" s="6" t="str">
        <f t="shared" si="3"/>
        <v>Mar</v>
      </c>
      <c r="F201" s="7">
        <f>YEAR(Table7[[#This Row],[date]])</f>
        <v>2023</v>
      </c>
    </row>
    <row r="202" spans="1:6" x14ac:dyDescent="0.35">
      <c r="A202" s="5" t="s">
        <v>6734</v>
      </c>
      <c r="B202" s="5" t="s">
        <v>7251</v>
      </c>
      <c r="C202" s="5" t="s">
        <v>7266</v>
      </c>
      <c r="D202" s="5">
        <v>8172</v>
      </c>
      <c r="E202" s="6" t="str">
        <f t="shared" si="3"/>
        <v>Mar</v>
      </c>
      <c r="F202" s="5">
        <f>YEAR(Table7[[#This Row],[date]])</f>
        <v>2023</v>
      </c>
    </row>
    <row r="203" spans="1:6" x14ac:dyDescent="0.35">
      <c r="A203" s="7" t="s">
        <v>6734</v>
      </c>
      <c r="B203" s="7" t="s">
        <v>7241</v>
      </c>
      <c r="C203" s="7" t="s">
        <v>7242</v>
      </c>
      <c r="D203" s="7">
        <v>14120</v>
      </c>
      <c r="E203" s="6" t="str">
        <f t="shared" si="3"/>
        <v>Mar</v>
      </c>
      <c r="F203" s="7">
        <f>YEAR(Table7[[#This Row],[date]])</f>
        <v>2023</v>
      </c>
    </row>
    <row r="204" spans="1:6" x14ac:dyDescent="0.35">
      <c r="A204" s="5" t="s">
        <v>6727</v>
      </c>
      <c r="B204" s="5" t="s">
        <v>7256</v>
      </c>
      <c r="C204" s="5" t="s">
        <v>7257</v>
      </c>
      <c r="D204" s="5">
        <v>14709</v>
      </c>
      <c r="E204" s="6" t="str">
        <f t="shared" si="3"/>
        <v>Mar</v>
      </c>
      <c r="F204" s="5">
        <f>YEAR(Table7[[#This Row],[date]])</f>
        <v>2023</v>
      </c>
    </row>
    <row r="205" spans="1:6" x14ac:dyDescent="0.35">
      <c r="A205" s="7" t="s">
        <v>6727</v>
      </c>
      <c r="B205" s="7" t="s">
        <v>7245</v>
      </c>
      <c r="C205" s="7" t="s">
        <v>7264</v>
      </c>
      <c r="D205" s="7">
        <v>64748</v>
      </c>
      <c r="E205" s="6" t="str">
        <f t="shared" si="3"/>
        <v>Mar</v>
      </c>
      <c r="F205" s="7">
        <f>YEAR(Table7[[#This Row],[date]])</f>
        <v>2023</v>
      </c>
    </row>
    <row r="206" spans="1:6" x14ac:dyDescent="0.35">
      <c r="A206" s="5" t="s">
        <v>6727</v>
      </c>
      <c r="B206" s="5" t="s">
        <v>7241</v>
      </c>
      <c r="C206" s="5" t="s">
        <v>7265</v>
      </c>
      <c r="D206" s="5">
        <v>12276</v>
      </c>
      <c r="E206" s="6" t="str">
        <f t="shared" si="3"/>
        <v>Mar</v>
      </c>
      <c r="F206" s="5">
        <f>YEAR(Table7[[#This Row],[date]])</f>
        <v>2023</v>
      </c>
    </row>
    <row r="207" spans="1:6" x14ac:dyDescent="0.35">
      <c r="A207" s="7" t="s">
        <v>6727</v>
      </c>
      <c r="B207" s="7" t="s">
        <v>7253</v>
      </c>
      <c r="C207" s="7" t="s">
        <v>7255</v>
      </c>
      <c r="D207" s="7">
        <v>18438</v>
      </c>
      <c r="E207" s="6" t="str">
        <f t="shared" si="3"/>
        <v>Mar</v>
      </c>
      <c r="F207" s="7">
        <f>YEAR(Table7[[#This Row],[date]])</f>
        <v>2023</v>
      </c>
    </row>
    <row r="208" spans="1:6" x14ac:dyDescent="0.35">
      <c r="A208" s="5" t="s">
        <v>6724</v>
      </c>
      <c r="B208" s="5" t="s">
        <v>7256</v>
      </c>
      <c r="C208" s="5" t="s">
        <v>7267</v>
      </c>
      <c r="D208" s="5">
        <v>11996</v>
      </c>
      <c r="E208" s="6" t="str">
        <f t="shared" si="3"/>
        <v>Mar</v>
      </c>
      <c r="F208" s="5">
        <f>YEAR(Table7[[#This Row],[date]])</f>
        <v>2023</v>
      </c>
    </row>
    <row r="209" spans="1:6" x14ac:dyDescent="0.35">
      <c r="A209" s="7" t="s">
        <v>6724</v>
      </c>
      <c r="B209" s="7" t="s">
        <v>7256</v>
      </c>
      <c r="C209" s="7" t="s">
        <v>7262</v>
      </c>
      <c r="D209" s="7">
        <v>8660</v>
      </c>
      <c r="E209" s="6" t="str">
        <f t="shared" si="3"/>
        <v>Mar</v>
      </c>
      <c r="F209" s="7">
        <f>YEAR(Table7[[#This Row],[date]])</f>
        <v>2023</v>
      </c>
    </row>
    <row r="210" spans="1:6" x14ac:dyDescent="0.35">
      <c r="A210" s="5" t="s">
        <v>6715</v>
      </c>
      <c r="B210" s="5" t="s">
        <v>7241</v>
      </c>
      <c r="C210" s="5" t="s">
        <v>7265</v>
      </c>
      <c r="D210" s="5">
        <v>6058</v>
      </c>
      <c r="E210" s="6" t="str">
        <f t="shared" si="3"/>
        <v>Mar</v>
      </c>
      <c r="F210" s="5">
        <f>YEAR(Table7[[#This Row],[date]])</f>
        <v>2023</v>
      </c>
    </row>
    <row r="211" spans="1:6" x14ac:dyDescent="0.35">
      <c r="A211" s="7" t="s">
        <v>6715</v>
      </c>
      <c r="B211" s="7" t="s">
        <v>7249</v>
      </c>
      <c r="C211" s="7" t="s">
        <v>7260</v>
      </c>
      <c r="D211" s="7">
        <v>28816</v>
      </c>
      <c r="E211" s="6" t="str">
        <f t="shared" si="3"/>
        <v>Mar</v>
      </c>
      <c r="F211" s="7">
        <f>YEAR(Table7[[#This Row],[date]])</f>
        <v>2023</v>
      </c>
    </row>
    <row r="212" spans="1:6" x14ac:dyDescent="0.35">
      <c r="A212" s="5" t="s">
        <v>6711</v>
      </c>
      <c r="B212" s="5" t="s">
        <v>7256</v>
      </c>
      <c r="C212" s="5" t="s">
        <v>7267</v>
      </c>
      <c r="D212" s="5">
        <v>13561</v>
      </c>
      <c r="E212" s="6" t="str">
        <f t="shared" si="3"/>
        <v>Mar</v>
      </c>
      <c r="F212" s="5">
        <f>YEAR(Table7[[#This Row],[date]])</f>
        <v>2023</v>
      </c>
    </row>
    <row r="213" spans="1:6" x14ac:dyDescent="0.35">
      <c r="A213" s="7" t="s">
        <v>6711</v>
      </c>
      <c r="B213" s="7" t="s">
        <v>7247</v>
      </c>
      <c r="C213" s="7" t="s">
        <v>7263</v>
      </c>
      <c r="D213" s="7">
        <v>5428</v>
      </c>
      <c r="E213" s="6" t="str">
        <f t="shared" si="3"/>
        <v>Mar</v>
      </c>
      <c r="F213" s="7">
        <f>YEAR(Table7[[#This Row],[date]])</f>
        <v>2023</v>
      </c>
    </row>
    <row r="214" spans="1:6" x14ac:dyDescent="0.35">
      <c r="A214" s="5" t="s">
        <v>6711</v>
      </c>
      <c r="B214" s="5" t="s">
        <v>7247</v>
      </c>
      <c r="C214" s="5" t="s">
        <v>7263</v>
      </c>
      <c r="D214" s="5">
        <v>5040</v>
      </c>
      <c r="E214" s="6" t="str">
        <f t="shared" si="3"/>
        <v>Mar</v>
      </c>
      <c r="F214" s="5">
        <f>YEAR(Table7[[#This Row],[date]])</f>
        <v>2023</v>
      </c>
    </row>
    <row r="215" spans="1:6" x14ac:dyDescent="0.35">
      <c r="A215" s="7" t="s">
        <v>6711</v>
      </c>
      <c r="B215" s="7" t="s">
        <v>7243</v>
      </c>
      <c r="C215" s="7" t="s">
        <v>7244</v>
      </c>
      <c r="D215" s="7">
        <v>12976</v>
      </c>
      <c r="E215" s="6" t="str">
        <f t="shared" si="3"/>
        <v>Mar</v>
      </c>
      <c r="F215" s="7">
        <f>YEAR(Table7[[#This Row],[date]])</f>
        <v>2023</v>
      </c>
    </row>
    <row r="216" spans="1:6" x14ac:dyDescent="0.35">
      <c r="A216" s="5" t="s">
        <v>6706</v>
      </c>
      <c r="B216" s="5" t="s">
        <v>7245</v>
      </c>
      <c r="C216" s="5" t="s">
        <v>7246</v>
      </c>
      <c r="D216" s="5">
        <v>131942</v>
      </c>
      <c r="E216" s="6" t="str">
        <f t="shared" si="3"/>
        <v>Mar</v>
      </c>
      <c r="F216" s="5">
        <f>YEAR(Table7[[#This Row],[date]])</f>
        <v>2023</v>
      </c>
    </row>
    <row r="217" spans="1:6" x14ac:dyDescent="0.35">
      <c r="A217" s="7" t="s">
        <v>6706</v>
      </c>
      <c r="B217" s="7" t="s">
        <v>7243</v>
      </c>
      <c r="C217" s="7" t="s">
        <v>7244</v>
      </c>
      <c r="D217" s="7">
        <v>22903</v>
      </c>
      <c r="E217" s="6" t="str">
        <f t="shared" si="3"/>
        <v>Mar</v>
      </c>
      <c r="F217" s="7">
        <f>YEAR(Table7[[#This Row],[date]])</f>
        <v>2023</v>
      </c>
    </row>
    <row r="218" spans="1:6" x14ac:dyDescent="0.35">
      <c r="A218" s="5" t="s">
        <v>6694</v>
      </c>
      <c r="B218" s="5" t="s">
        <v>7247</v>
      </c>
      <c r="C218" s="5" t="s">
        <v>7268</v>
      </c>
      <c r="D218" s="5">
        <v>4315</v>
      </c>
      <c r="E218" s="6" t="str">
        <f t="shared" si="3"/>
        <v>Mar</v>
      </c>
      <c r="F218" s="5">
        <f>YEAR(Table7[[#This Row],[date]])</f>
        <v>2023</v>
      </c>
    </row>
    <row r="219" spans="1:6" x14ac:dyDescent="0.35">
      <c r="A219" s="7" t="s">
        <v>6685</v>
      </c>
      <c r="B219" s="7" t="s">
        <v>7241</v>
      </c>
      <c r="C219" s="7" t="s">
        <v>7242</v>
      </c>
      <c r="D219" s="7">
        <v>3153</v>
      </c>
      <c r="E219" s="6" t="str">
        <f t="shared" si="3"/>
        <v>Mar</v>
      </c>
      <c r="F219" s="7">
        <f>YEAR(Table7[[#This Row],[date]])</f>
        <v>2023</v>
      </c>
    </row>
    <row r="220" spans="1:6" x14ac:dyDescent="0.35">
      <c r="A220" s="5" t="s">
        <v>6680</v>
      </c>
      <c r="B220" s="5" t="s">
        <v>7247</v>
      </c>
      <c r="C220" s="5" t="s">
        <v>7263</v>
      </c>
      <c r="D220" s="5">
        <v>6389</v>
      </c>
      <c r="E220" s="6" t="str">
        <f t="shared" si="3"/>
        <v>Mar</v>
      </c>
      <c r="F220" s="5">
        <f>YEAR(Table7[[#This Row],[date]])</f>
        <v>2023</v>
      </c>
    </row>
    <row r="221" spans="1:6" x14ac:dyDescent="0.35">
      <c r="A221" s="7" t="s">
        <v>6680</v>
      </c>
      <c r="B221" s="7" t="s">
        <v>7251</v>
      </c>
      <c r="C221" s="7" t="s">
        <v>7266</v>
      </c>
      <c r="D221" s="7">
        <v>16432</v>
      </c>
      <c r="E221" s="6" t="str">
        <f t="shared" si="3"/>
        <v>Mar</v>
      </c>
      <c r="F221" s="7">
        <f>YEAR(Table7[[#This Row],[date]])</f>
        <v>2023</v>
      </c>
    </row>
    <row r="222" spans="1:6" x14ac:dyDescent="0.35">
      <c r="A222" s="5" t="s">
        <v>6680</v>
      </c>
      <c r="B222" s="5" t="s">
        <v>7253</v>
      </c>
      <c r="C222" s="5" t="s">
        <v>7255</v>
      </c>
      <c r="D222" s="5">
        <v>76848</v>
      </c>
      <c r="E222" s="6" t="str">
        <f t="shared" si="3"/>
        <v>Mar</v>
      </c>
      <c r="F222" s="5">
        <f>YEAR(Table7[[#This Row],[date]])</f>
        <v>2023</v>
      </c>
    </row>
    <row r="223" spans="1:6" x14ac:dyDescent="0.35">
      <c r="A223" s="7" t="s">
        <v>6668</v>
      </c>
      <c r="B223" s="7" t="s">
        <v>7249</v>
      </c>
      <c r="C223" s="7" t="s">
        <v>7250</v>
      </c>
      <c r="D223" s="7">
        <v>43401</v>
      </c>
      <c r="E223" s="6" t="str">
        <f t="shared" si="3"/>
        <v>Mar</v>
      </c>
      <c r="F223" s="7">
        <f>YEAR(Table7[[#This Row],[date]])</f>
        <v>2023</v>
      </c>
    </row>
    <row r="224" spans="1:6" x14ac:dyDescent="0.35">
      <c r="A224" s="5" t="s">
        <v>6660</v>
      </c>
      <c r="B224" s="5" t="s">
        <v>7245</v>
      </c>
      <c r="C224" s="5" t="s">
        <v>7246</v>
      </c>
      <c r="D224" s="5">
        <v>69024</v>
      </c>
      <c r="E224" s="6" t="str">
        <f t="shared" si="3"/>
        <v>Mar</v>
      </c>
      <c r="F224" s="5">
        <f>YEAR(Table7[[#This Row],[date]])</f>
        <v>2023</v>
      </c>
    </row>
    <row r="225" spans="1:6" x14ac:dyDescent="0.35">
      <c r="A225" s="7" t="s">
        <v>6660</v>
      </c>
      <c r="B225" s="7" t="s">
        <v>7243</v>
      </c>
      <c r="C225" s="7" t="s">
        <v>7244</v>
      </c>
      <c r="D225" s="7">
        <v>25696</v>
      </c>
      <c r="E225" s="6" t="str">
        <f t="shared" si="3"/>
        <v>Mar</v>
      </c>
      <c r="F225" s="7">
        <f>YEAR(Table7[[#This Row],[date]])</f>
        <v>2023</v>
      </c>
    </row>
    <row r="226" spans="1:6" x14ac:dyDescent="0.35">
      <c r="A226" s="5" t="s">
        <v>6655</v>
      </c>
      <c r="B226" s="5" t="s">
        <v>7251</v>
      </c>
      <c r="C226" s="5" t="s">
        <v>7266</v>
      </c>
      <c r="D226" s="5">
        <v>18284</v>
      </c>
      <c r="E226" s="6" t="str">
        <f t="shared" si="3"/>
        <v>Mar</v>
      </c>
      <c r="F226" s="5">
        <f>YEAR(Table7[[#This Row],[date]])</f>
        <v>2023</v>
      </c>
    </row>
    <row r="227" spans="1:6" x14ac:dyDescent="0.35">
      <c r="A227" s="7" t="s">
        <v>6655</v>
      </c>
      <c r="B227" s="7" t="s">
        <v>7256</v>
      </c>
      <c r="C227" s="7" t="s">
        <v>7257</v>
      </c>
      <c r="D227" s="7">
        <v>19915</v>
      </c>
      <c r="E227" s="6" t="str">
        <f t="shared" si="3"/>
        <v>Mar</v>
      </c>
      <c r="F227" s="7">
        <f>YEAR(Table7[[#This Row],[date]])</f>
        <v>2023</v>
      </c>
    </row>
    <row r="228" spans="1:6" x14ac:dyDescent="0.35">
      <c r="A228" s="5" t="s">
        <v>6655</v>
      </c>
      <c r="B228" s="5" t="s">
        <v>7251</v>
      </c>
      <c r="C228" s="5" t="s">
        <v>7266</v>
      </c>
      <c r="D228" s="5">
        <v>17773</v>
      </c>
      <c r="E228" s="6" t="str">
        <f t="shared" si="3"/>
        <v>Mar</v>
      </c>
      <c r="F228" s="5">
        <f>YEAR(Table7[[#This Row],[date]])</f>
        <v>2023</v>
      </c>
    </row>
    <row r="229" spans="1:6" x14ac:dyDescent="0.35">
      <c r="A229" s="7" t="s">
        <v>6638</v>
      </c>
      <c r="B229" s="7" t="s">
        <v>7251</v>
      </c>
      <c r="C229" s="7" t="s">
        <v>7252</v>
      </c>
      <c r="D229" s="7">
        <v>4816</v>
      </c>
      <c r="E229" s="6" t="str">
        <f t="shared" si="3"/>
        <v>Mar</v>
      </c>
      <c r="F229" s="7">
        <f>YEAR(Table7[[#This Row],[date]])</f>
        <v>2023</v>
      </c>
    </row>
    <row r="230" spans="1:6" x14ac:dyDescent="0.35">
      <c r="A230" s="5" t="s">
        <v>6638</v>
      </c>
      <c r="B230" s="5" t="s">
        <v>7247</v>
      </c>
      <c r="C230" s="5" t="s">
        <v>7263</v>
      </c>
      <c r="D230" s="5">
        <v>9111</v>
      </c>
      <c r="E230" s="6" t="str">
        <f t="shared" si="3"/>
        <v>Mar</v>
      </c>
      <c r="F230" s="5">
        <f>YEAR(Table7[[#This Row],[date]])</f>
        <v>2023</v>
      </c>
    </row>
    <row r="231" spans="1:6" x14ac:dyDescent="0.35">
      <c r="A231" s="7" t="s">
        <v>6638</v>
      </c>
      <c r="B231" s="7" t="s">
        <v>7241</v>
      </c>
      <c r="C231" s="7" t="s">
        <v>7242</v>
      </c>
      <c r="D231" s="7">
        <v>6892</v>
      </c>
      <c r="E231" s="6" t="str">
        <f t="shared" si="3"/>
        <v>Mar</v>
      </c>
      <c r="F231" s="7">
        <f>YEAR(Table7[[#This Row],[date]])</f>
        <v>2023</v>
      </c>
    </row>
    <row r="232" spans="1:6" x14ac:dyDescent="0.35">
      <c r="A232" s="5" t="s">
        <v>6638</v>
      </c>
      <c r="B232" s="5" t="s">
        <v>7241</v>
      </c>
      <c r="C232" s="5" t="s">
        <v>7259</v>
      </c>
      <c r="D232" s="5">
        <v>3396</v>
      </c>
      <c r="E232" s="6" t="str">
        <f t="shared" si="3"/>
        <v>Mar</v>
      </c>
      <c r="F232" s="5">
        <f>YEAR(Table7[[#This Row],[date]])</f>
        <v>2023</v>
      </c>
    </row>
    <row r="233" spans="1:6" x14ac:dyDescent="0.35">
      <c r="A233" s="7" t="s">
        <v>6638</v>
      </c>
      <c r="B233" s="7" t="s">
        <v>7253</v>
      </c>
      <c r="C233" s="7" t="s">
        <v>7254</v>
      </c>
      <c r="D233" s="7">
        <v>41458</v>
      </c>
      <c r="E233" s="6" t="str">
        <f t="shared" si="3"/>
        <v>Mar</v>
      </c>
      <c r="F233" s="7">
        <f>YEAR(Table7[[#This Row],[date]])</f>
        <v>2023</v>
      </c>
    </row>
    <row r="234" spans="1:6" x14ac:dyDescent="0.35">
      <c r="A234" s="5" t="s">
        <v>6638</v>
      </c>
      <c r="B234" s="5" t="s">
        <v>7253</v>
      </c>
      <c r="C234" s="5" t="s">
        <v>7255</v>
      </c>
      <c r="D234" s="5">
        <v>17104</v>
      </c>
      <c r="E234" s="6" t="str">
        <f t="shared" si="3"/>
        <v>Mar</v>
      </c>
      <c r="F234" s="5">
        <f>YEAR(Table7[[#This Row],[date]])</f>
        <v>2023</v>
      </c>
    </row>
    <row r="235" spans="1:6" x14ac:dyDescent="0.35">
      <c r="A235" s="7" t="s">
        <v>6638</v>
      </c>
      <c r="B235" s="7" t="s">
        <v>7245</v>
      </c>
      <c r="C235" s="7" t="s">
        <v>7264</v>
      </c>
      <c r="D235" s="7">
        <v>113204</v>
      </c>
      <c r="E235" s="6" t="str">
        <f t="shared" si="3"/>
        <v>Mar</v>
      </c>
      <c r="F235" s="7">
        <f>YEAR(Table7[[#This Row],[date]])</f>
        <v>2023</v>
      </c>
    </row>
    <row r="236" spans="1:6" x14ac:dyDescent="0.35">
      <c r="A236" s="5" t="s">
        <v>6638</v>
      </c>
      <c r="B236" s="5" t="s">
        <v>7247</v>
      </c>
      <c r="C236" s="5" t="s">
        <v>7268</v>
      </c>
      <c r="D236" s="5">
        <v>2640</v>
      </c>
      <c r="E236" s="6" t="str">
        <f t="shared" si="3"/>
        <v>Mar</v>
      </c>
      <c r="F236" s="5">
        <f>YEAR(Table7[[#This Row],[date]])</f>
        <v>2023</v>
      </c>
    </row>
    <row r="237" spans="1:6" x14ac:dyDescent="0.35">
      <c r="A237" s="7" t="s">
        <v>6634</v>
      </c>
      <c r="B237" s="7" t="s">
        <v>7253</v>
      </c>
      <c r="C237" s="7" t="s">
        <v>7255</v>
      </c>
      <c r="D237" s="7">
        <v>48554</v>
      </c>
      <c r="E237" s="6" t="str">
        <f t="shared" si="3"/>
        <v>Mar</v>
      </c>
      <c r="F237" s="7">
        <f>YEAR(Table7[[#This Row],[date]])</f>
        <v>2023</v>
      </c>
    </row>
    <row r="238" spans="1:6" x14ac:dyDescent="0.35">
      <c r="A238" s="5" t="s">
        <v>6634</v>
      </c>
      <c r="B238" s="5" t="s">
        <v>7253</v>
      </c>
      <c r="C238" s="5" t="s">
        <v>7254</v>
      </c>
      <c r="D238" s="5">
        <v>46023</v>
      </c>
      <c r="E238" s="6" t="str">
        <f t="shared" si="3"/>
        <v>Mar</v>
      </c>
      <c r="F238" s="5">
        <f>YEAR(Table7[[#This Row],[date]])</f>
        <v>2023</v>
      </c>
    </row>
    <row r="239" spans="1:6" x14ac:dyDescent="0.35">
      <c r="A239" s="7" t="s">
        <v>6634</v>
      </c>
      <c r="B239" s="7" t="s">
        <v>7245</v>
      </c>
      <c r="C239" s="7" t="s">
        <v>7246</v>
      </c>
      <c r="D239" s="7">
        <v>73314</v>
      </c>
      <c r="E239" s="6" t="str">
        <f t="shared" si="3"/>
        <v>Mar</v>
      </c>
      <c r="F239" s="7">
        <f>YEAR(Table7[[#This Row],[date]])</f>
        <v>2023</v>
      </c>
    </row>
    <row r="240" spans="1:6" x14ac:dyDescent="0.35">
      <c r="A240" s="5" t="s">
        <v>6620</v>
      </c>
      <c r="B240" s="5" t="s">
        <v>7256</v>
      </c>
      <c r="C240" s="5" t="s">
        <v>7262</v>
      </c>
      <c r="D240" s="5">
        <v>3646</v>
      </c>
      <c r="E240" s="6" t="str">
        <f t="shared" si="3"/>
        <v>Mar</v>
      </c>
      <c r="F240" s="5">
        <f>YEAR(Table7[[#This Row],[date]])</f>
        <v>2023</v>
      </c>
    </row>
    <row r="241" spans="1:6" x14ac:dyDescent="0.35">
      <c r="A241" s="7" t="s">
        <v>6615</v>
      </c>
      <c r="B241" s="7" t="s">
        <v>7256</v>
      </c>
      <c r="C241" s="7" t="s">
        <v>7257</v>
      </c>
      <c r="D241" s="7">
        <v>7576</v>
      </c>
      <c r="E241" s="6" t="str">
        <f t="shared" si="3"/>
        <v>Mar</v>
      </c>
      <c r="F241" s="7">
        <f>YEAR(Table7[[#This Row],[date]])</f>
        <v>2023</v>
      </c>
    </row>
    <row r="242" spans="1:6" x14ac:dyDescent="0.35">
      <c r="A242" s="5" t="s">
        <v>6615</v>
      </c>
      <c r="B242" s="5" t="s">
        <v>7256</v>
      </c>
      <c r="C242" s="5" t="s">
        <v>7267</v>
      </c>
      <c r="D242" s="5">
        <v>14481</v>
      </c>
      <c r="E242" s="6" t="str">
        <f t="shared" si="3"/>
        <v>Mar</v>
      </c>
      <c r="F242" s="5">
        <f>YEAR(Table7[[#This Row],[date]])</f>
        <v>2023</v>
      </c>
    </row>
    <row r="243" spans="1:6" x14ac:dyDescent="0.35">
      <c r="A243" s="7" t="s">
        <v>6615</v>
      </c>
      <c r="B243" s="7" t="s">
        <v>7253</v>
      </c>
      <c r="C243" s="7" t="s">
        <v>7255</v>
      </c>
      <c r="D243" s="7">
        <v>33016</v>
      </c>
      <c r="E243" s="6" t="str">
        <f t="shared" si="3"/>
        <v>Mar</v>
      </c>
      <c r="F243" s="7">
        <f>YEAR(Table7[[#This Row],[date]])</f>
        <v>2023</v>
      </c>
    </row>
    <row r="244" spans="1:6" x14ac:dyDescent="0.35">
      <c r="A244" s="5" t="s">
        <v>6615</v>
      </c>
      <c r="B244" s="5" t="s">
        <v>7243</v>
      </c>
      <c r="C244" s="5" t="s">
        <v>7244</v>
      </c>
      <c r="D244" s="5">
        <v>16498</v>
      </c>
      <c r="E244" s="6" t="str">
        <f t="shared" si="3"/>
        <v>Mar</v>
      </c>
      <c r="F244" s="5">
        <f>YEAR(Table7[[#This Row],[date]])</f>
        <v>2023</v>
      </c>
    </row>
    <row r="245" spans="1:6" x14ac:dyDescent="0.35">
      <c r="A245" s="7" t="s">
        <v>6608</v>
      </c>
      <c r="B245" s="7" t="s">
        <v>7247</v>
      </c>
      <c r="C245" s="7" t="s">
        <v>7263</v>
      </c>
      <c r="D245" s="7">
        <v>8538</v>
      </c>
      <c r="E245" s="6" t="str">
        <f t="shared" si="3"/>
        <v>Mar</v>
      </c>
      <c r="F245" s="7">
        <f>YEAR(Table7[[#This Row],[date]])</f>
        <v>2023</v>
      </c>
    </row>
    <row r="246" spans="1:6" x14ac:dyDescent="0.35">
      <c r="A246" s="5" t="s">
        <v>6608</v>
      </c>
      <c r="B246" s="5" t="s">
        <v>7243</v>
      </c>
      <c r="C246" s="5" t="s">
        <v>7258</v>
      </c>
      <c r="D246" s="5">
        <v>26892</v>
      </c>
      <c r="E246" s="6" t="str">
        <f t="shared" si="3"/>
        <v>Mar</v>
      </c>
      <c r="F246" s="5">
        <f>YEAR(Table7[[#This Row],[date]])</f>
        <v>2023</v>
      </c>
    </row>
    <row r="247" spans="1:6" x14ac:dyDescent="0.35">
      <c r="A247" s="7" t="s">
        <v>6608</v>
      </c>
      <c r="B247" s="7" t="s">
        <v>7241</v>
      </c>
      <c r="C247" s="7" t="s">
        <v>7242</v>
      </c>
      <c r="D247" s="7">
        <v>8332</v>
      </c>
      <c r="E247" s="6" t="str">
        <f t="shared" si="3"/>
        <v>Mar</v>
      </c>
      <c r="F247" s="7">
        <f>YEAR(Table7[[#This Row],[date]])</f>
        <v>2023</v>
      </c>
    </row>
    <row r="248" spans="1:6" x14ac:dyDescent="0.35">
      <c r="A248" s="5" t="s">
        <v>6601</v>
      </c>
      <c r="B248" s="5" t="s">
        <v>7251</v>
      </c>
      <c r="C248" s="5" t="s">
        <v>7266</v>
      </c>
      <c r="D248" s="5">
        <v>17989</v>
      </c>
      <c r="E248" s="6" t="str">
        <f t="shared" si="3"/>
        <v>Mar</v>
      </c>
      <c r="F248" s="5">
        <f>YEAR(Table7[[#This Row],[date]])</f>
        <v>2023</v>
      </c>
    </row>
    <row r="249" spans="1:6" x14ac:dyDescent="0.35">
      <c r="A249" s="7" t="s">
        <v>6601</v>
      </c>
      <c r="B249" s="7" t="s">
        <v>7256</v>
      </c>
      <c r="C249" s="7" t="s">
        <v>7262</v>
      </c>
      <c r="D249" s="7">
        <v>6115</v>
      </c>
      <c r="E249" s="6" t="str">
        <f t="shared" si="3"/>
        <v>Mar</v>
      </c>
      <c r="F249" s="7">
        <f>YEAR(Table7[[#This Row],[date]])</f>
        <v>2023</v>
      </c>
    </row>
    <row r="250" spans="1:6" x14ac:dyDescent="0.35">
      <c r="A250" s="5" t="s">
        <v>6593</v>
      </c>
      <c r="B250" s="5" t="s">
        <v>7241</v>
      </c>
      <c r="C250" s="5" t="s">
        <v>7242</v>
      </c>
      <c r="D250" s="5">
        <v>8885</v>
      </c>
      <c r="E250" s="6" t="str">
        <f t="shared" si="3"/>
        <v>Mar</v>
      </c>
      <c r="F250" s="5">
        <f>YEAR(Table7[[#This Row],[date]])</f>
        <v>2023</v>
      </c>
    </row>
    <row r="251" spans="1:6" x14ac:dyDescent="0.35">
      <c r="A251" s="7" t="s">
        <v>6593</v>
      </c>
      <c r="B251" s="7" t="s">
        <v>7247</v>
      </c>
      <c r="C251" s="7" t="s">
        <v>7248</v>
      </c>
      <c r="D251" s="7">
        <v>1020</v>
      </c>
      <c r="E251" s="6" t="str">
        <f t="shared" si="3"/>
        <v>Mar</v>
      </c>
      <c r="F251" s="7">
        <f>YEAR(Table7[[#This Row],[date]])</f>
        <v>2023</v>
      </c>
    </row>
    <row r="252" spans="1:6" x14ac:dyDescent="0.35">
      <c r="A252" s="5" t="s">
        <v>6593</v>
      </c>
      <c r="B252" s="5" t="s">
        <v>7251</v>
      </c>
      <c r="C252" s="5" t="s">
        <v>7266</v>
      </c>
      <c r="D252" s="5">
        <v>13441</v>
      </c>
      <c r="E252" s="6" t="str">
        <f t="shared" si="3"/>
        <v>Mar</v>
      </c>
      <c r="F252" s="5">
        <f>YEAR(Table7[[#This Row],[date]])</f>
        <v>2023</v>
      </c>
    </row>
    <row r="253" spans="1:6" x14ac:dyDescent="0.35">
      <c r="A253" s="7" t="s">
        <v>6593</v>
      </c>
      <c r="B253" s="7" t="s">
        <v>7243</v>
      </c>
      <c r="C253" s="7" t="s">
        <v>7258</v>
      </c>
      <c r="D253" s="7">
        <v>12702</v>
      </c>
      <c r="E253" s="6" t="str">
        <f t="shared" si="3"/>
        <v>Mar</v>
      </c>
      <c r="F253" s="7">
        <f>YEAR(Table7[[#This Row],[date]])</f>
        <v>2023</v>
      </c>
    </row>
    <row r="254" spans="1:6" x14ac:dyDescent="0.35">
      <c r="A254" s="5" t="s">
        <v>6593</v>
      </c>
      <c r="B254" s="5" t="s">
        <v>7256</v>
      </c>
      <c r="C254" s="5" t="s">
        <v>7267</v>
      </c>
      <c r="D254" s="5">
        <v>14394</v>
      </c>
      <c r="E254" s="6" t="str">
        <f t="shared" si="3"/>
        <v>Mar</v>
      </c>
      <c r="F254" s="5">
        <f>YEAR(Table7[[#This Row],[date]])</f>
        <v>2023</v>
      </c>
    </row>
    <row r="255" spans="1:6" x14ac:dyDescent="0.35">
      <c r="A255" s="7" t="s">
        <v>6586</v>
      </c>
      <c r="B255" s="7" t="s">
        <v>7256</v>
      </c>
      <c r="C255" s="7" t="s">
        <v>7257</v>
      </c>
      <c r="D255" s="7">
        <v>10264</v>
      </c>
      <c r="E255" s="6" t="str">
        <f t="shared" si="3"/>
        <v>Mar</v>
      </c>
      <c r="F255" s="7">
        <f>YEAR(Table7[[#This Row],[date]])</f>
        <v>2023</v>
      </c>
    </row>
    <row r="256" spans="1:6" x14ac:dyDescent="0.35">
      <c r="A256" s="5" t="s">
        <v>6586</v>
      </c>
      <c r="B256" s="5" t="s">
        <v>7241</v>
      </c>
      <c r="C256" s="5" t="s">
        <v>7259</v>
      </c>
      <c r="D256" s="5">
        <v>11007</v>
      </c>
      <c r="E256" s="6" t="str">
        <f t="shared" si="3"/>
        <v>Mar</v>
      </c>
      <c r="F256" s="5">
        <f>YEAR(Table7[[#This Row],[date]])</f>
        <v>2023</v>
      </c>
    </row>
    <row r="257" spans="1:6" x14ac:dyDescent="0.35">
      <c r="A257" s="7" t="s">
        <v>6586</v>
      </c>
      <c r="B257" s="7" t="s">
        <v>7256</v>
      </c>
      <c r="C257" s="7" t="s">
        <v>7257</v>
      </c>
      <c r="D257" s="7">
        <v>10057</v>
      </c>
      <c r="E257" s="6" t="str">
        <f t="shared" si="3"/>
        <v>Mar</v>
      </c>
      <c r="F257" s="7">
        <f>YEAR(Table7[[#This Row],[date]])</f>
        <v>2023</v>
      </c>
    </row>
    <row r="258" spans="1:6" x14ac:dyDescent="0.35">
      <c r="A258" s="5" t="s">
        <v>6586</v>
      </c>
      <c r="B258" s="5" t="s">
        <v>7251</v>
      </c>
      <c r="C258" s="5" t="s">
        <v>7266</v>
      </c>
      <c r="D258" s="5">
        <v>21325</v>
      </c>
      <c r="E258" s="6" t="str">
        <f t="shared" ref="E258:E321" si="4">TEXT(A258, "mmm")</f>
        <v>Mar</v>
      </c>
      <c r="F258" s="5">
        <f>YEAR(Table7[[#This Row],[date]])</f>
        <v>2023</v>
      </c>
    </row>
    <row r="259" spans="1:6" x14ac:dyDescent="0.35">
      <c r="A259" s="7" t="s">
        <v>6586</v>
      </c>
      <c r="B259" s="7" t="s">
        <v>7251</v>
      </c>
      <c r="C259" s="7" t="s">
        <v>7252</v>
      </c>
      <c r="D259" s="7">
        <v>5232</v>
      </c>
      <c r="E259" s="6" t="str">
        <f t="shared" si="4"/>
        <v>Mar</v>
      </c>
      <c r="F259" s="7">
        <f>YEAR(Table7[[#This Row],[date]])</f>
        <v>2023</v>
      </c>
    </row>
    <row r="260" spans="1:6" x14ac:dyDescent="0.35">
      <c r="A260" s="5" t="s">
        <v>6586</v>
      </c>
      <c r="B260" s="5" t="s">
        <v>7253</v>
      </c>
      <c r="C260" s="5" t="s">
        <v>7254</v>
      </c>
      <c r="D260" s="5">
        <v>29512</v>
      </c>
      <c r="E260" s="6" t="str">
        <f t="shared" si="4"/>
        <v>Mar</v>
      </c>
      <c r="F260" s="5">
        <f>YEAR(Table7[[#This Row],[date]])</f>
        <v>2023</v>
      </c>
    </row>
    <row r="261" spans="1:6" x14ac:dyDescent="0.35">
      <c r="A261" s="7" t="s">
        <v>6580</v>
      </c>
      <c r="B261" s="7" t="s">
        <v>7251</v>
      </c>
      <c r="C261" s="7" t="s">
        <v>7252</v>
      </c>
      <c r="D261" s="7">
        <v>6283</v>
      </c>
      <c r="E261" s="6" t="str">
        <f t="shared" si="4"/>
        <v>Mar</v>
      </c>
      <c r="F261" s="7">
        <f>YEAR(Table7[[#This Row],[date]])</f>
        <v>2023</v>
      </c>
    </row>
    <row r="262" spans="1:6" x14ac:dyDescent="0.35">
      <c r="A262" s="5" t="s">
        <v>6580</v>
      </c>
      <c r="B262" s="5" t="s">
        <v>7253</v>
      </c>
      <c r="C262" s="5" t="s">
        <v>7255</v>
      </c>
      <c r="D262" s="5">
        <v>41312</v>
      </c>
      <c r="E262" s="6" t="str">
        <f t="shared" si="4"/>
        <v>Mar</v>
      </c>
      <c r="F262" s="5">
        <f>YEAR(Table7[[#This Row],[date]])</f>
        <v>2023</v>
      </c>
    </row>
    <row r="263" spans="1:6" x14ac:dyDescent="0.35">
      <c r="A263" s="7" t="s">
        <v>6580</v>
      </c>
      <c r="B263" s="7" t="s">
        <v>7241</v>
      </c>
      <c r="C263" s="7" t="s">
        <v>7242</v>
      </c>
      <c r="D263" s="7">
        <v>13825</v>
      </c>
      <c r="E263" s="6" t="str">
        <f t="shared" si="4"/>
        <v>Mar</v>
      </c>
      <c r="F263" s="7">
        <f>YEAR(Table7[[#This Row],[date]])</f>
        <v>2023</v>
      </c>
    </row>
    <row r="264" spans="1:6" x14ac:dyDescent="0.35">
      <c r="A264" s="5" t="s">
        <v>6580</v>
      </c>
      <c r="B264" s="5" t="s">
        <v>7241</v>
      </c>
      <c r="C264" s="5" t="s">
        <v>7259</v>
      </c>
      <c r="D264" s="5">
        <v>12776</v>
      </c>
      <c r="E264" s="6" t="str">
        <f t="shared" si="4"/>
        <v>Mar</v>
      </c>
      <c r="F264" s="5">
        <f>YEAR(Table7[[#This Row],[date]])</f>
        <v>2023</v>
      </c>
    </row>
    <row r="265" spans="1:6" x14ac:dyDescent="0.35">
      <c r="A265" s="7" t="s">
        <v>6580</v>
      </c>
      <c r="B265" s="7" t="s">
        <v>7251</v>
      </c>
      <c r="C265" s="7" t="s">
        <v>7252</v>
      </c>
      <c r="D265" s="7">
        <v>8588</v>
      </c>
      <c r="E265" s="6" t="str">
        <f t="shared" si="4"/>
        <v>Mar</v>
      </c>
      <c r="F265" s="7">
        <f>YEAR(Table7[[#This Row],[date]])</f>
        <v>2023</v>
      </c>
    </row>
    <row r="266" spans="1:6" x14ac:dyDescent="0.35">
      <c r="A266" s="5" t="s">
        <v>6577</v>
      </c>
      <c r="B266" s="5" t="s">
        <v>7256</v>
      </c>
      <c r="C266" s="5" t="s">
        <v>7267</v>
      </c>
      <c r="D266" s="5">
        <v>19270</v>
      </c>
      <c r="E266" s="6" t="str">
        <f t="shared" si="4"/>
        <v>Mar</v>
      </c>
      <c r="F266" s="5">
        <f>YEAR(Table7[[#This Row],[date]])</f>
        <v>2023</v>
      </c>
    </row>
    <row r="267" spans="1:6" x14ac:dyDescent="0.35">
      <c r="A267" s="7" t="s">
        <v>6577</v>
      </c>
      <c r="B267" s="7" t="s">
        <v>7256</v>
      </c>
      <c r="C267" s="7" t="s">
        <v>7257</v>
      </c>
      <c r="D267" s="7">
        <v>2306</v>
      </c>
      <c r="E267" s="6" t="str">
        <f t="shared" si="4"/>
        <v>Mar</v>
      </c>
      <c r="F267" s="7">
        <f>YEAR(Table7[[#This Row],[date]])</f>
        <v>2023</v>
      </c>
    </row>
    <row r="268" spans="1:6" x14ac:dyDescent="0.35">
      <c r="A268" s="5" t="s">
        <v>6577</v>
      </c>
      <c r="B268" s="5" t="s">
        <v>7256</v>
      </c>
      <c r="C268" s="5" t="s">
        <v>7262</v>
      </c>
      <c r="D268" s="5">
        <v>14229</v>
      </c>
      <c r="E268" s="6" t="str">
        <f t="shared" si="4"/>
        <v>Mar</v>
      </c>
      <c r="F268" s="5">
        <f>YEAR(Table7[[#This Row],[date]])</f>
        <v>2023</v>
      </c>
    </row>
    <row r="269" spans="1:6" x14ac:dyDescent="0.35">
      <c r="A269" s="7" t="s">
        <v>6577</v>
      </c>
      <c r="B269" s="7" t="s">
        <v>7251</v>
      </c>
      <c r="C269" s="7" t="s">
        <v>7266</v>
      </c>
      <c r="D269" s="7">
        <v>6948</v>
      </c>
      <c r="E269" s="6" t="str">
        <f t="shared" si="4"/>
        <v>Mar</v>
      </c>
      <c r="F269" s="7">
        <f>YEAR(Table7[[#This Row],[date]])</f>
        <v>2023</v>
      </c>
    </row>
    <row r="270" spans="1:6" x14ac:dyDescent="0.35">
      <c r="A270" s="5" t="s">
        <v>6577</v>
      </c>
      <c r="B270" s="5" t="s">
        <v>7245</v>
      </c>
      <c r="C270" s="5" t="s">
        <v>7264</v>
      </c>
      <c r="D270" s="5">
        <v>88186</v>
      </c>
      <c r="E270" s="6" t="str">
        <f t="shared" si="4"/>
        <v>Mar</v>
      </c>
      <c r="F270" s="5">
        <f>YEAR(Table7[[#This Row],[date]])</f>
        <v>2023</v>
      </c>
    </row>
    <row r="271" spans="1:6" x14ac:dyDescent="0.35">
      <c r="A271" s="7" t="s">
        <v>6577</v>
      </c>
      <c r="B271" s="7" t="s">
        <v>7243</v>
      </c>
      <c r="C271" s="7" t="s">
        <v>7258</v>
      </c>
      <c r="D271" s="7">
        <v>20329</v>
      </c>
      <c r="E271" s="6" t="str">
        <f t="shared" si="4"/>
        <v>Mar</v>
      </c>
      <c r="F271" s="7">
        <f>YEAR(Table7[[#This Row],[date]])</f>
        <v>2023</v>
      </c>
    </row>
    <row r="272" spans="1:6" x14ac:dyDescent="0.35">
      <c r="A272" s="5" t="s">
        <v>6577</v>
      </c>
      <c r="B272" s="5" t="s">
        <v>7241</v>
      </c>
      <c r="C272" s="5" t="s">
        <v>7242</v>
      </c>
      <c r="D272" s="5">
        <v>13133</v>
      </c>
      <c r="E272" s="6" t="str">
        <f t="shared" si="4"/>
        <v>Mar</v>
      </c>
      <c r="F272" s="5">
        <f>YEAR(Table7[[#This Row],[date]])</f>
        <v>2023</v>
      </c>
    </row>
    <row r="273" spans="1:6" x14ac:dyDescent="0.35">
      <c r="A273" s="7" t="s">
        <v>6567</v>
      </c>
      <c r="B273" s="7" t="s">
        <v>7245</v>
      </c>
      <c r="C273" s="7" t="s">
        <v>7246</v>
      </c>
      <c r="D273" s="7">
        <v>116321</v>
      </c>
      <c r="E273" s="6" t="str">
        <f t="shared" si="4"/>
        <v>Mar</v>
      </c>
      <c r="F273" s="7">
        <f>YEAR(Table7[[#This Row],[date]])</f>
        <v>2023</v>
      </c>
    </row>
    <row r="274" spans="1:6" x14ac:dyDescent="0.35">
      <c r="A274" s="5" t="s">
        <v>6567</v>
      </c>
      <c r="B274" s="5" t="s">
        <v>7247</v>
      </c>
      <c r="C274" s="5" t="s">
        <v>7263</v>
      </c>
      <c r="D274" s="5">
        <v>5476</v>
      </c>
      <c r="E274" s="6" t="str">
        <f t="shared" si="4"/>
        <v>Mar</v>
      </c>
      <c r="F274" s="5">
        <f>YEAR(Table7[[#This Row],[date]])</f>
        <v>2023</v>
      </c>
    </row>
    <row r="275" spans="1:6" x14ac:dyDescent="0.35">
      <c r="A275" s="7" t="s">
        <v>6567</v>
      </c>
      <c r="B275" s="7" t="s">
        <v>7245</v>
      </c>
      <c r="C275" s="7" t="s">
        <v>7264</v>
      </c>
      <c r="D275" s="7">
        <v>108985</v>
      </c>
      <c r="E275" s="6" t="str">
        <f t="shared" si="4"/>
        <v>Mar</v>
      </c>
      <c r="F275" s="7">
        <f>YEAR(Table7[[#This Row],[date]])</f>
        <v>2023</v>
      </c>
    </row>
    <row r="276" spans="1:6" x14ac:dyDescent="0.35">
      <c r="A276" s="5" t="s">
        <v>6562</v>
      </c>
      <c r="B276" s="5" t="s">
        <v>7247</v>
      </c>
      <c r="C276" s="5" t="s">
        <v>7248</v>
      </c>
      <c r="D276" s="5">
        <v>5686</v>
      </c>
      <c r="E276" s="6" t="str">
        <f t="shared" si="4"/>
        <v>Mar</v>
      </c>
      <c r="F276" s="5">
        <f>YEAR(Table7[[#This Row],[date]])</f>
        <v>2023</v>
      </c>
    </row>
    <row r="277" spans="1:6" x14ac:dyDescent="0.35">
      <c r="A277" s="7" t="s">
        <v>6562</v>
      </c>
      <c r="B277" s="7" t="s">
        <v>7247</v>
      </c>
      <c r="C277" s="7" t="s">
        <v>7248</v>
      </c>
      <c r="D277" s="7">
        <v>4336</v>
      </c>
      <c r="E277" s="6" t="str">
        <f t="shared" si="4"/>
        <v>Mar</v>
      </c>
      <c r="F277" s="7">
        <f>YEAR(Table7[[#This Row],[date]])</f>
        <v>2023</v>
      </c>
    </row>
    <row r="278" spans="1:6" x14ac:dyDescent="0.35">
      <c r="A278" s="5" t="s">
        <v>6562</v>
      </c>
      <c r="B278" s="5" t="s">
        <v>7241</v>
      </c>
      <c r="C278" s="5" t="s">
        <v>7242</v>
      </c>
      <c r="D278" s="5">
        <v>9308</v>
      </c>
      <c r="E278" s="6" t="str">
        <f t="shared" si="4"/>
        <v>Mar</v>
      </c>
      <c r="F278" s="5">
        <f>YEAR(Table7[[#This Row],[date]])</f>
        <v>2023</v>
      </c>
    </row>
    <row r="279" spans="1:6" x14ac:dyDescent="0.35">
      <c r="A279" s="7" t="s">
        <v>6551</v>
      </c>
      <c r="B279" s="7" t="s">
        <v>7243</v>
      </c>
      <c r="C279" s="7" t="s">
        <v>7244</v>
      </c>
      <c r="D279" s="7">
        <v>27071</v>
      </c>
      <c r="E279" s="6" t="str">
        <f t="shared" si="4"/>
        <v>Mar</v>
      </c>
      <c r="F279" s="7">
        <f>YEAR(Table7[[#This Row],[date]])</f>
        <v>2023</v>
      </c>
    </row>
    <row r="280" spans="1:6" x14ac:dyDescent="0.35">
      <c r="A280" s="5" t="s">
        <v>6546</v>
      </c>
      <c r="B280" s="5" t="s">
        <v>7245</v>
      </c>
      <c r="C280" s="5" t="s">
        <v>7264</v>
      </c>
      <c r="D280" s="5">
        <v>80833</v>
      </c>
      <c r="E280" s="6" t="str">
        <f t="shared" si="4"/>
        <v>Mar</v>
      </c>
      <c r="F280" s="5">
        <f>YEAR(Table7[[#This Row],[date]])</f>
        <v>2023</v>
      </c>
    </row>
    <row r="281" spans="1:6" x14ac:dyDescent="0.35">
      <c r="A281" s="7" t="s">
        <v>6546</v>
      </c>
      <c r="B281" s="7" t="s">
        <v>7256</v>
      </c>
      <c r="C281" s="7" t="s">
        <v>7267</v>
      </c>
      <c r="D281" s="7">
        <v>8401</v>
      </c>
      <c r="E281" s="6" t="str">
        <f t="shared" si="4"/>
        <v>Mar</v>
      </c>
      <c r="F281" s="7">
        <f>YEAR(Table7[[#This Row],[date]])</f>
        <v>2023</v>
      </c>
    </row>
    <row r="282" spans="1:6" x14ac:dyDescent="0.35">
      <c r="A282" s="5" t="s">
        <v>6546</v>
      </c>
      <c r="B282" s="5" t="s">
        <v>7249</v>
      </c>
      <c r="C282" s="5" t="s">
        <v>7261</v>
      </c>
      <c r="D282" s="5">
        <v>20164</v>
      </c>
      <c r="E282" s="6" t="str">
        <f t="shared" si="4"/>
        <v>Mar</v>
      </c>
      <c r="F282" s="5">
        <f>YEAR(Table7[[#This Row],[date]])</f>
        <v>2023</v>
      </c>
    </row>
    <row r="283" spans="1:6" x14ac:dyDescent="0.35">
      <c r="A283" s="7" t="s">
        <v>6546</v>
      </c>
      <c r="B283" s="7" t="s">
        <v>7256</v>
      </c>
      <c r="C283" s="7" t="s">
        <v>7267</v>
      </c>
      <c r="D283" s="7">
        <v>7607</v>
      </c>
      <c r="E283" s="6" t="str">
        <f t="shared" si="4"/>
        <v>Mar</v>
      </c>
      <c r="F283" s="7">
        <f>YEAR(Table7[[#This Row],[date]])</f>
        <v>2023</v>
      </c>
    </row>
    <row r="284" spans="1:6" x14ac:dyDescent="0.35">
      <c r="A284" s="5" t="s">
        <v>6539</v>
      </c>
      <c r="B284" s="5" t="s">
        <v>7247</v>
      </c>
      <c r="C284" s="5" t="s">
        <v>7248</v>
      </c>
      <c r="D284" s="5">
        <v>6380</v>
      </c>
      <c r="E284" s="6" t="str">
        <f t="shared" si="4"/>
        <v>Mar</v>
      </c>
      <c r="F284" s="5">
        <f>YEAR(Table7[[#This Row],[date]])</f>
        <v>2023</v>
      </c>
    </row>
    <row r="285" spans="1:6" x14ac:dyDescent="0.35">
      <c r="A285" s="7" t="s">
        <v>6528</v>
      </c>
      <c r="B285" s="7" t="s">
        <v>7251</v>
      </c>
      <c r="C285" s="7" t="s">
        <v>7266</v>
      </c>
      <c r="D285" s="7">
        <v>5289</v>
      </c>
      <c r="E285" s="6" t="str">
        <f t="shared" si="4"/>
        <v>Apr</v>
      </c>
      <c r="F285" s="7">
        <f>YEAR(Table7[[#This Row],[date]])</f>
        <v>2023</v>
      </c>
    </row>
    <row r="286" spans="1:6" x14ac:dyDescent="0.35">
      <c r="A286" s="5" t="s">
        <v>6520</v>
      </c>
      <c r="B286" s="5" t="s">
        <v>7253</v>
      </c>
      <c r="C286" s="5" t="s">
        <v>7254</v>
      </c>
      <c r="D286" s="5">
        <v>39758</v>
      </c>
      <c r="E286" s="6" t="str">
        <f t="shared" si="4"/>
        <v>Apr</v>
      </c>
      <c r="F286" s="5">
        <f>YEAR(Table7[[#This Row],[date]])</f>
        <v>2023</v>
      </c>
    </row>
    <row r="287" spans="1:6" x14ac:dyDescent="0.35">
      <c r="A287" s="7" t="s">
        <v>6520</v>
      </c>
      <c r="B287" s="7" t="s">
        <v>7243</v>
      </c>
      <c r="C287" s="7" t="s">
        <v>7258</v>
      </c>
      <c r="D287" s="7">
        <v>13037</v>
      </c>
      <c r="E287" s="6" t="str">
        <f t="shared" si="4"/>
        <v>Apr</v>
      </c>
      <c r="F287" s="7">
        <f>YEAR(Table7[[#This Row],[date]])</f>
        <v>2023</v>
      </c>
    </row>
    <row r="288" spans="1:6" x14ac:dyDescent="0.35">
      <c r="A288" s="5" t="s">
        <v>6520</v>
      </c>
      <c r="B288" s="5" t="s">
        <v>7243</v>
      </c>
      <c r="C288" s="5" t="s">
        <v>7244</v>
      </c>
      <c r="D288" s="5">
        <v>9089</v>
      </c>
      <c r="E288" s="6" t="str">
        <f t="shared" si="4"/>
        <v>Apr</v>
      </c>
      <c r="F288" s="5">
        <f>YEAR(Table7[[#This Row],[date]])</f>
        <v>2023</v>
      </c>
    </row>
    <row r="289" spans="1:6" x14ac:dyDescent="0.35">
      <c r="A289" s="7" t="s">
        <v>6512</v>
      </c>
      <c r="B289" s="7" t="s">
        <v>7245</v>
      </c>
      <c r="C289" s="7" t="s">
        <v>7246</v>
      </c>
      <c r="D289" s="7">
        <v>55223</v>
      </c>
      <c r="E289" s="6" t="str">
        <f t="shared" si="4"/>
        <v>Apr</v>
      </c>
      <c r="F289" s="7">
        <f>YEAR(Table7[[#This Row],[date]])</f>
        <v>2023</v>
      </c>
    </row>
    <row r="290" spans="1:6" x14ac:dyDescent="0.35">
      <c r="A290" s="5" t="s">
        <v>6512</v>
      </c>
      <c r="B290" s="5" t="s">
        <v>7243</v>
      </c>
      <c r="C290" s="5" t="s">
        <v>7258</v>
      </c>
      <c r="D290" s="5">
        <v>4818</v>
      </c>
      <c r="E290" s="6" t="str">
        <f t="shared" si="4"/>
        <v>Apr</v>
      </c>
      <c r="F290" s="5">
        <f>YEAR(Table7[[#This Row],[date]])</f>
        <v>2023</v>
      </c>
    </row>
    <row r="291" spans="1:6" x14ac:dyDescent="0.35">
      <c r="A291" s="7" t="s">
        <v>6512</v>
      </c>
      <c r="B291" s="7" t="s">
        <v>7245</v>
      </c>
      <c r="C291" s="7" t="s">
        <v>7246</v>
      </c>
      <c r="D291" s="7">
        <v>99853</v>
      </c>
      <c r="E291" s="6" t="str">
        <f t="shared" si="4"/>
        <v>Apr</v>
      </c>
      <c r="F291" s="7">
        <f>YEAR(Table7[[#This Row],[date]])</f>
        <v>2023</v>
      </c>
    </row>
    <row r="292" spans="1:6" x14ac:dyDescent="0.35">
      <c r="A292" s="5" t="s">
        <v>6512</v>
      </c>
      <c r="B292" s="5" t="s">
        <v>7253</v>
      </c>
      <c r="C292" s="5" t="s">
        <v>7255</v>
      </c>
      <c r="D292" s="5">
        <v>42006</v>
      </c>
      <c r="E292" s="6" t="str">
        <f t="shared" si="4"/>
        <v>Apr</v>
      </c>
      <c r="F292" s="5">
        <f>YEAR(Table7[[#This Row],[date]])</f>
        <v>2023</v>
      </c>
    </row>
    <row r="293" spans="1:6" x14ac:dyDescent="0.35">
      <c r="A293" s="7" t="s">
        <v>6512</v>
      </c>
      <c r="B293" s="7" t="s">
        <v>7253</v>
      </c>
      <c r="C293" s="7" t="s">
        <v>7255</v>
      </c>
      <c r="D293" s="7">
        <v>77580</v>
      </c>
      <c r="E293" s="6" t="str">
        <f t="shared" si="4"/>
        <v>Apr</v>
      </c>
      <c r="F293" s="7">
        <f>YEAR(Table7[[#This Row],[date]])</f>
        <v>2023</v>
      </c>
    </row>
    <row r="294" spans="1:6" x14ac:dyDescent="0.35">
      <c r="A294" s="5" t="s">
        <v>6501</v>
      </c>
      <c r="B294" s="5" t="s">
        <v>7249</v>
      </c>
      <c r="C294" s="5" t="s">
        <v>7260</v>
      </c>
      <c r="D294" s="5">
        <v>17269</v>
      </c>
      <c r="E294" s="6" t="str">
        <f t="shared" si="4"/>
        <v>Apr</v>
      </c>
      <c r="F294" s="5">
        <f>YEAR(Table7[[#This Row],[date]])</f>
        <v>2023</v>
      </c>
    </row>
    <row r="295" spans="1:6" x14ac:dyDescent="0.35">
      <c r="A295" s="7" t="s">
        <v>6501</v>
      </c>
      <c r="B295" s="7" t="s">
        <v>7241</v>
      </c>
      <c r="C295" s="7" t="s">
        <v>7259</v>
      </c>
      <c r="D295" s="7">
        <v>14512</v>
      </c>
      <c r="E295" s="6" t="str">
        <f t="shared" si="4"/>
        <v>Apr</v>
      </c>
      <c r="F295" s="7">
        <f>YEAR(Table7[[#This Row],[date]])</f>
        <v>2023</v>
      </c>
    </row>
    <row r="296" spans="1:6" x14ac:dyDescent="0.35">
      <c r="A296" s="5" t="s">
        <v>6501</v>
      </c>
      <c r="B296" s="5" t="s">
        <v>7245</v>
      </c>
      <c r="C296" s="5" t="s">
        <v>7264</v>
      </c>
      <c r="D296" s="5">
        <v>92320</v>
      </c>
      <c r="E296" s="6" t="str">
        <f t="shared" si="4"/>
        <v>Apr</v>
      </c>
      <c r="F296" s="5">
        <f>YEAR(Table7[[#This Row],[date]])</f>
        <v>2023</v>
      </c>
    </row>
    <row r="297" spans="1:6" x14ac:dyDescent="0.35">
      <c r="A297" s="7" t="s">
        <v>6501</v>
      </c>
      <c r="B297" s="7" t="s">
        <v>7241</v>
      </c>
      <c r="C297" s="7" t="s">
        <v>7265</v>
      </c>
      <c r="D297" s="7">
        <v>3208</v>
      </c>
      <c r="E297" s="6" t="str">
        <f t="shared" si="4"/>
        <v>Apr</v>
      </c>
      <c r="F297" s="7">
        <f>YEAR(Table7[[#This Row],[date]])</f>
        <v>2023</v>
      </c>
    </row>
    <row r="298" spans="1:6" x14ac:dyDescent="0.35">
      <c r="A298" s="5" t="s">
        <v>6494</v>
      </c>
      <c r="B298" s="5" t="s">
        <v>7243</v>
      </c>
      <c r="C298" s="5" t="s">
        <v>7244</v>
      </c>
      <c r="D298" s="5">
        <v>6365</v>
      </c>
      <c r="E298" s="6" t="str">
        <f t="shared" si="4"/>
        <v>Apr</v>
      </c>
      <c r="F298" s="5">
        <f>YEAR(Table7[[#This Row],[date]])</f>
        <v>2023</v>
      </c>
    </row>
    <row r="299" spans="1:6" x14ac:dyDescent="0.35">
      <c r="A299" s="7" t="s">
        <v>6494</v>
      </c>
      <c r="B299" s="7" t="s">
        <v>7247</v>
      </c>
      <c r="C299" s="7" t="s">
        <v>7268</v>
      </c>
      <c r="D299" s="7">
        <v>2851</v>
      </c>
      <c r="E299" s="6" t="str">
        <f t="shared" si="4"/>
        <v>Apr</v>
      </c>
      <c r="F299" s="7">
        <f>YEAR(Table7[[#This Row],[date]])</f>
        <v>2023</v>
      </c>
    </row>
    <row r="300" spans="1:6" x14ac:dyDescent="0.35">
      <c r="A300" s="5" t="s">
        <v>6494</v>
      </c>
      <c r="B300" s="5" t="s">
        <v>7256</v>
      </c>
      <c r="C300" s="5" t="s">
        <v>7262</v>
      </c>
      <c r="D300" s="5">
        <v>14733</v>
      </c>
      <c r="E300" s="6" t="str">
        <f t="shared" si="4"/>
        <v>Apr</v>
      </c>
      <c r="F300" s="5">
        <f>YEAR(Table7[[#This Row],[date]])</f>
        <v>2023</v>
      </c>
    </row>
    <row r="301" spans="1:6" x14ac:dyDescent="0.35">
      <c r="A301" s="7" t="s">
        <v>6494</v>
      </c>
      <c r="B301" s="7" t="s">
        <v>7241</v>
      </c>
      <c r="C301" s="7" t="s">
        <v>7265</v>
      </c>
      <c r="D301" s="7">
        <v>9473</v>
      </c>
      <c r="E301" s="6" t="str">
        <f t="shared" si="4"/>
        <v>Apr</v>
      </c>
      <c r="F301" s="7">
        <f>YEAR(Table7[[#This Row],[date]])</f>
        <v>2023</v>
      </c>
    </row>
    <row r="302" spans="1:6" x14ac:dyDescent="0.35">
      <c r="A302" s="5" t="s">
        <v>6487</v>
      </c>
      <c r="B302" s="5" t="s">
        <v>7247</v>
      </c>
      <c r="C302" s="5" t="s">
        <v>7248</v>
      </c>
      <c r="D302" s="5">
        <v>606</v>
      </c>
      <c r="E302" s="6" t="str">
        <f t="shared" si="4"/>
        <v>Apr</v>
      </c>
      <c r="F302" s="5">
        <f>YEAR(Table7[[#This Row],[date]])</f>
        <v>2023</v>
      </c>
    </row>
    <row r="303" spans="1:6" x14ac:dyDescent="0.35">
      <c r="A303" s="7" t="s">
        <v>6484</v>
      </c>
      <c r="B303" s="7" t="s">
        <v>7245</v>
      </c>
      <c r="C303" s="7" t="s">
        <v>7246</v>
      </c>
      <c r="D303" s="7">
        <v>56678</v>
      </c>
      <c r="E303" s="6" t="str">
        <f t="shared" si="4"/>
        <v>Apr</v>
      </c>
      <c r="F303" s="7">
        <f>YEAR(Table7[[#This Row],[date]])</f>
        <v>2023</v>
      </c>
    </row>
    <row r="304" spans="1:6" x14ac:dyDescent="0.35">
      <c r="A304" s="5" t="s">
        <v>6484</v>
      </c>
      <c r="B304" s="5" t="s">
        <v>7249</v>
      </c>
      <c r="C304" s="5" t="s">
        <v>7260</v>
      </c>
      <c r="D304" s="5">
        <v>33296</v>
      </c>
      <c r="E304" s="6" t="str">
        <f t="shared" si="4"/>
        <v>Apr</v>
      </c>
      <c r="F304" s="5">
        <f>YEAR(Table7[[#This Row],[date]])</f>
        <v>2023</v>
      </c>
    </row>
    <row r="305" spans="1:6" x14ac:dyDescent="0.35">
      <c r="A305" s="7" t="s">
        <v>6473</v>
      </c>
      <c r="B305" s="7" t="s">
        <v>7243</v>
      </c>
      <c r="C305" s="7" t="s">
        <v>7258</v>
      </c>
      <c r="D305" s="7">
        <v>29864</v>
      </c>
      <c r="E305" s="6" t="str">
        <f t="shared" si="4"/>
        <v>Apr</v>
      </c>
      <c r="F305" s="7">
        <f>YEAR(Table7[[#This Row],[date]])</f>
        <v>2023</v>
      </c>
    </row>
    <row r="306" spans="1:6" x14ac:dyDescent="0.35">
      <c r="A306" s="5" t="s">
        <v>6466</v>
      </c>
      <c r="B306" s="5" t="s">
        <v>7249</v>
      </c>
      <c r="C306" s="5" t="s">
        <v>7250</v>
      </c>
      <c r="D306" s="5">
        <v>38103</v>
      </c>
      <c r="E306" s="6" t="str">
        <f t="shared" si="4"/>
        <v>Apr</v>
      </c>
      <c r="F306" s="5">
        <f>YEAR(Table7[[#This Row],[date]])</f>
        <v>2023</v>
      </c>
    </row>
    <row r="307" spans="1:6" x14ac:dyDescent="0.35">
      <c r="A307" s="7" t="s">
        <v>6466</v>
      </c>
      <c r="B307" s="7" t="s">
        <v>7245</v>
      </c>
      <c r="C307" s="7" t="s">
        <v>7264</v>
      </c>
      <c r="D307" s="7">
        <v>128689</v>
      </c>
      <c r="E307" s="6" t="str">
        <f t="shared" si="4"/>
        <v>Apr</v>
      </c>
      <c r="F307" s="7">
        <f>YEAR(Table7[[#This Row],[date]])</f>
        <v>2023</v>
      </c>
    </row>
    <row r="308" spans="1:6" x14ac:dyDescent="0.35">
      <c r="A308" s="5" t="s">
        <v>6463</v>
      </c>
      <c r="B308" s="5" t="s">
        <v>7243</v>
      </c>
      <c r="C308" s="5" t="s">
        <v>7244</v>
      </c>
      <c r="D308" s="5">
        <v>3124</v>
      </c>
      <c r="E308" s="6" t="str">
        <f t="shared" si="4"/>
        <v>Apr</v>
      </c>
      <c r="F308" s="5">
        <f>YEAR(Table7[[#This Row],[date]])</f>
        <v>2023</v>
      </c>
    </row>
    <row r="309" spans="1:6" x14ac:dyDescent="0.35">
      <c r="A309" s="7" t="s">
        <v>6458</v>
      </c>
      <c r="B309" s="7" t="s">
        <v>7256</v>
      </c>
      <c r="C309" s="7" t="s">
        <v>7267</v>
      </c>
      <c r="D309" s="7">
        <v>6852</v>
      </c>
      <c r="E309" s="6" t="str">
        <f t="shared" si="4"/>
        <v>Apr</v>
      </c>
      <c r="F309" s="7">
        <f>YEAR(Table7[[#This Row],[date]])</f>
        <v>2023</v>
      </c>
    </row>
    <row r="310" spans="1:6" x14ac:dyDescent="0.35">
      <c r="A310" s="5" t="s">
        <v>6458</v>
      </c>
      <c r="B310" s="5" t="s">
        <v>7245</v>
      </c>
      <c r="C310" s="5" t="s">
        <v>7246</v>
      </c>
      <c r="D310" s="5">
        <v>72185</v>
      </c>
      <c r="E310" s="6" t="str">
        <f t="shared" si="4"/>
        <v>Apr</v>
      </c>
      <c r="F310" s="5">
        <f>YEAR(Table7[[#This Row],[date]])</f>
        <v>2023</v>
      </c>
    </row>
    <row r="311" spans="1:6" x14ac:dyDescent="0.35">
      <c r="A311" s="7" t="s">
        <v>6458</v>
      </c>
      <c r="B311" s="7" t="s">
        <v>7251</v>
      </c>
      <c r="C311" s="7" t="s">
        <v>7252</v>
      </c>
      <c r="D311" s="7">
        <v>15316</v>
      </c>
      <c r="E311" s="6" t="str">
        <f t="shared" si="4"/>
        <v>Apr</v>
      </c>
      <c r="F311" s="7">
        <f>YEAR(Table7[[#This Row],[date]])</f>
        <v>2023</v>
      </c>
    </row>
    <row r="312" spans="1:6" x14ac:dyDescent="0.35">
      <c r="A312" s="5" t="s">
        <v>6458</v>
      </c>
      <c r="B312" s="5" t="s">
        <v>7247</v>
      </c>
      <c r="C312" s="5" t="s">
        <v>7263</v>
      </c>
      <c r="D312" s="5">
        <v>4103</v>
      </c>
      <c r="E312" s="6" t="str">
        <f t="shared" si="4"/>
        <v>Apr</v>
      </c>
      <c r="F312" s="5">
        <f>YEAR(Table7[[#This Row],[date]])</f>
        <v>2023</v>
      </c>
    </row>
    <row r="313" spans="1:6" x14ac:dyDescent="0.35">
      <c r="A313" s="7" t="s">
        <v>6458</v>
      </c>
      <c r="B313" s="7" t="s">
        <v>7247</v>
      </c>
      <c r="C313" s="7" t="s">
        <v>7268</v>
      </c>
      <c r="D313" s="7">
        <v>2492</v>
      </c>
      <c r="E313" s="6" t="str">
        <f t="shared" si="4"/>
        <v>Apr</v>
      </c>
      <c r="F313" s="7">
        <f>YEAR(Table7[[#This Row],[date]])</f>
        <v>2023</v>
      </c>
    </row>
    <row r="314" spans="1:6" x14ac:dyDescent="0.35">
      <c r="A314" s="5" t="s">
        <v>6456</v>
      </c>
      <c r="B314" s="5" t="s">
        <v>7245</v>
      </c>
      <c r="C314" s="5" t="s">
        <v>7264</v>
      </c>
      <c r="D314" s="5">
        <v>103974</v>
      </c>
      <c r="E314" s="6" t="str">
        <f t="shared" si="4"/>
        <v>Apr</v>
      </c>
      <c r="F314" s="5">
        <f>YEAR(Table7[[#This Row],[date]])</f>
        <v>2023</v>
      </c>
    </row>
    <row r="315" spans="1:6" x14ac:dyDescent="0.35">
      <c r="A315" s="7" t="s">
        <v>6456</v>
      </c>
      <c r="B315" s="7" t="s">
        <v>7251</v>
      </c>
      <c r="C315" s="7" t="s">
        <v>7252</v>
      </c>
      <c r="D315" s="7">
        <v>14562</v>
      </c>
      <c r="E315" s="6" t="str">
        <f t="shared" si="4"/>
        <v>Apr</v>
      </c>
      <c r="F315" s="7">
        <f>YEAR(Table7[[#This Row],[date]])</f>
        <v>2023</v>
      </c>
    </row>
    <row r="316" spans="1:6" x14ac:dyDescent="0.35">
      <c r="A316" s="5" t="s">
        <v>6456</v>
      </c>
      <c r="B316" s="5" t="s">
        <v>7243</v>
      </c>
      <c r="C316" s="5" t="s">
        <v>7258</v>
      </c>
      <c r="D316" s="5">
        <v>18630</v>
      </c>
      <c r="E316" s="6" t="str">
        <f t="shared" si="4"/>
        <v>Apr</v>
      </c>
      <c r="F316" s="5">
        <f>YEAR(Table7[[#This Row],[date]])</f>
        <v>2023</v>
      </c>
    </row>
    <row r="317" spans="1:6" x14ac:dyDescent="0.35">
      <c r="A317" s="7" t="s">
        <v>6450</v>
      </c>
      <c r="B317" s="7" t="s">
        <v>7245</v>
      </c>
      <c r="C317" s="7" t="s">
        <v>7264</v>
      </c>
      <c r="D317" s="7">
        <v>108278</v>
      </c>
      <c r="E317" s="6" t="str">
        <f t="shared" si="4"/>
        <v>Apr</v>
      </c>
      <c r="F317" s="7">
        <f>YEAR(Table7[[#This Row],[date]])</f>
        <v>2023</v>
      </c>
    </row>
    <row r="318" spans="1:6" x14ac:dyDescent="0.35">
      <c r="A318" s="5" t="s">
        <v>6450</v>
      </c>
      <c r="B318" s="5" t="s">
        <v>7249</v>
      </c>
      <c r="C318" s="5" t="s">
        <v>7260</v>
      </c>
      <c r="D318" s="5">
        <v>57846</v>
      </c>
      <c r="E318" s="6" t="str">
        <f t="shared" si="4"/>
        <v>Apr</v>
      </c>
      <c r="F318" s="5">
        <f>YEAR(Table7[[#This Row],[date]])</f>
        <v>2023</v>
      </c>
    </row>
    <row r="319" spans="1:6" x14ac:dyDescent="0.35">
      <c r="A319" s="7" t="s">
        <v>6442</v>
      </c>
      <c r="B319" s="7" t="s">
        <v>7241</v>
      </c>
      <c r="C319" s="7" t="s">
        <v>7259</v>
      </c>
      <c r="D319" s="7">
        <v>2187</v>
      </c>
      <c r="E319" s="6" t="str">
        <f t="shared" si="4"/>
        <v>Apr</v>
      </c>
      <c r="F319" s="7">
        <f>YEAR(Table7[[#This Row],[date]])</f>
        <v>2023</v>
      </c>
    </row>
    <row r="320" spans="1:6" x14ac:dyDescent="0.35">
      <c r="A320" s="5" t="s">
        <v>6433</v>
      </c>
      <c r="B320" s="5" t="s">
        <v>7241</v>
      </c>
      <c r="C320" s="5" t="s">
        <v>7265</v>
      </c>
      <c r="D320" s="5">
        <v>13344</v>
      </c>
      <c r="E320" s="6" t="str">
        <f t="shared" si="4"/>
        <v>Apr</v>
      </c>
      <c r="F320" s="5">
        <f>YEAR(Table7[[#This Row],[date]])</f>
        <v>2023</v>
      </c>
    </row>
    <row r="321" spans="1:6" x14ac:dyDescent="0.35">
      <c r="A321" s="7" t="s">
        <v>6433</v>
      </c>
      <c r="B321" s="7" t="s">
        <v>7251</v>
      </c>
      <c r="C321" s="7" t="s">
        <v>7266</v>
      </c>
      <c r="D321" s="7">
        <v>4049</v>
      </c>
      <c r="E321" s="6" t="str">
        <f t="shared" si="4"/>
        <v>Apr</v>
      </c>
      <c r="F321" s="7">
        <f>YEAR(Table7[[#This Row],[date]])</f>
        <v>2023</v>
      </c>
    </row>
    <row r="322" spans="1:6" x14ac:dyDescent="0.35">
      <c r="A322" s="5" t="s">
        <v>6424</v>
      </c>
      <c r="B322" s="5" t="s">
        <v>7243</v>
      </c>
      <c r="C322" s="5" t="s">
        <v>7244</v>
      </c>
      <c r="D322" s="5">
        <v>9442</v>
      </c>
      <c r="E322" s="6" t="str">
        <f t="shared" ref="E322:E385" si="5">TEXT(A322, "mmm")</f>
        <v>Apr</v>
      </c>
      <c r="F322" s="5">
        <f>YEAR(Table7[[#This Row],[date]])</f>
        <v>2023</v>
      </c>
    </row>
    <row r="323" spans="1:6" x14ac:dyDescent="0.35">
      <c r="A323" s="7" t="s">
        <v>6415</v>
      </c>
      <c r="B323" s="7" t="s">
        <v>7253</v>
      </c>
      <c r="C323" s="7" t="s">
        <v>7255</v>
      </c>
      <c r="D323" s="7">
        <v>43299</v>
      </c>
      <c r="E323" s="6" t="str">
        <f t="shared" si="5"/>
        <v>Apr</v>
      </c>
      <c r="F323" s="7">
        <f>YEAR(Table7[[#This Row],[date]])</f>
        <v>2023</v>
      </c>
    </row>
    <row r="324" spans="1:6" x14ac:dyDescent="0.35">
      <c r="A324" s="5" t="s">
        <v>6415</v>
      </c>
      <c r="B324" s="5" t="s">
        <v>7256</v>
      </c>
      <c r="C324" s="5" t="s">
        <v>7267</v>
      </c>
      <c r="D324" s="5">
        <v>4314</v>
      </c>
      <c r="E324" s="6" t="str">
        <f t="shared" si="5"/>
        <v>Apr</v>
      </c>
      <c r="F324" s="5">
        <f>YEAR(Table7[[#This Row],[date]])</f>
        <v>2023</v>
      </c>
    </row>
    <row r="325" spans="1:6" x14ac:dyDescent="0.35">
      <c r="A325" s="7" t="s">
        <v>6415</v>
      </c>
      <c r="B325" s="7" t="s">
        <v>7245</v>
      </c>
      <c r="C325" s="7" t="s">
        <v>7246</v>
      </c>
      <c r="D325" s="7">
        <v>114244</v>
      </c>
      <c r="E325" s="6" t="str">
        <f t="shared" si="5"/>
        <v>Apr</v>
      </c>
      <c r="F325" s="7">
        <f>YEAR(Table7[[#This Row],[date]])</f>
        <v>2023</v>
      </c>
    </row>
    <row r="326" spans="1:6" x14ac:dyDescent="0.35">
      <c r="A326" s="5" t="s">
        <v>6403</v>
      </c>
      <c r="B326" s="5" t="s">
        <v>7251</v>
      </c>
      <c r="C326" s="5" t="s">
        <v>7252</v>
      </c>
      <c r="D326" s="5">
        <v>14388</v>
      </c>
      <c r="E326" s="6" t="str">
        <f t="shared" si="5"/>
        <v>Apr</v>
      </c>
      <c r="F326" s="5">
        <f>YEAR(Table7[[#This Row],[date]])</f>
        <v>2023</v>
      </c>
    </row>
    <row r="327" spans="1:6" x14ac:dyDescent="0.35">
      <c r="A327" s="7" t="s">
        <v>6403</v>
      </c>
      <c r="B327" s="7" t="s">
        <v>7251</v>
      </c>
      <c r="C327" s="7" t="s">
        <v>7266</v>
      </c>
      <c r="D327" s="7">
        <v>18983</v>
      </c>
      <c r="E327" s="6" t="str">
        <f t="shared" si="5"/>
        <v>Apr</v>
      </c>
      <c r="F327" s="7">
        <f>YEAR(Table7[[#This Row],[date]])</f>
        <v>2023</v>
      </c>
    </row>
    <row r="328" spans="1:6" x14ac:dyDescent="0.35">
      <c r="A328" s="5" t="s">
        <v>6396</v>
      </c>
      <c r="B328" s="5" t="s">
        <v>7256</v>
      </c>
      <c r="C328" s="5" t="s">
        <v>7262</v>
      </c>
      <c r="D328" s="5">
        <v>19368</v>
      </c>
      <c r="E328" s="6" t="str">
        <f t="shared" si="5"/>
        <v>Apr</v>
      </c>
      <c r="F328" s="5">
        <f>YEAR(Table7[[#This Row],[date]])</f>
        <v>2023</v>
      </c>
    </row>
    <row r="329" spans="1:6" x14ac:dyDescent="0.35">
      <c r="A329" s="7" t="s">
        <v>6396</v>
      </c>
      <c r="B329" s="7" t="s">
        <v>7241</v>
      </c>
      <c r="C329" s="7" t="s">
        <v>7259</v>
      </c>
      <c r="D329" s="7">
        <v>2314</v>
      </c>
      <c r="E329" s="6" t="str">
        <f t="shared" si="5"/>
        <v>Apr</v>
      </c>
      <c r="F329" s="7">
        <f>YEAR(Table7[[#This Row],[date]])</f>
        <v>2023</v>
      </c>
    </row>
    <row r="330" spans="1:6" x14ac:dyDescent="0.35">
      <c r="A330" s="5" t="s">
        <v>6388</v>
      </c>
      <c r="B330" s="5" t="s">
        <v>7256</v>
      </c>
      <c r="C330" s="5" t="s">
        <v>7262</v>
      </c>
      <c r="D330" s="5">
        <v>7686</v>
      </c>
      <c r="E330" s="6" t="str">
        <f t="shared" si="5"/>
        <v>Apr</v>
      </c>
      <c r="F330" s="5">
        <f>YEAR(Table7[[#This Row],[date]])</f>
        <v>2023</v>
      </c>
    </row>
    <row r="331" spans="1:6" x14ac:dyDescent="0.35">
      <c r="A331" s="7" t="s">
        <v>6388</v>
      </c>
      <c r="B331" s="7" t="s">
        <v>7256</v>
      </c>
      <c r="C331" s="7" t="s">
        <v>7267</v>
      </c>
      <c r="D331" s="7">
        <v>4321</v>
      </c>
      <c r="E331" s="6" t="str">
        <f t="shared" si="5"/>
        <v>Apr</v>
      </c>
      <c r="F331" s="7">
        <f>YEAR(Table7[[#This Row],[date]])</f>
        <v>2023</v>
      </c>
    </row>
    <row r="332" spans="1:6" x14ac:dyDescent="0.35">
      <c r="A332" s="5" t="s">
        <v>6388</v>
      </c>
      <c r="B332" s="5" t="s">
        <v>7256</v>
      </c>
      <c r="C332" s="5" t="s">
        <v>7267</v>
      </c>
      <c r="D332" s="5">
        <v>9182</v>
      </c>
      <c r="E332" s="6" t="str">
        <f t="shared" si="5"/>
        <v>Apr</v>
      </c>
      <c r="F332" s="5">
        <f>YEAR(Table7[[#This Row],[date]])</f>
        <v>2023</v>
      </c>
    </row>
    <row r="333" spans="1:6" x14ac:dyDescent="0.35">
      <c r="A333" s="7" t="s">
        <v>6388</v>
      </c>
      <c r="B333" s="7" t="s">
        <v>7253</v>
      </c>
      <c r="C333" s="7" t="s">
        <v>7255</v>
      </c>
      <c r="D333" s="7">
        <v>17160</v>
      </c>
      <c r="E333" s="6" t="str">
        <f t="shared" si="5"/>
        <v>Apr</v>
      </c>
      <c r="F333" s="7">
        <f>YEAR(Table7[[#This Row],[date]])</f>
        <v>2023</v>
      </c>
    </row>
    <row r="334" spans="1:6" x14ac:dyDescent="0.35">
      <c r="A334" s="5" t="s">
        <v>6382</v>
      </c>
      <c r="B334" s="5" t="s">
        <v>7247</v>
      </c>
      <c r="C334" s="5" t="s">
        <v>7248</v>
      </c>
      <c r="D334" s="5">
        <v>3649</v>
      </c>
      <c r="E334" s="6" t="str">
        <f t="shared" si="5"/>
        <v>Apr</v>
      </c>
      <c r="F334" s="5">
        <f>YEAR(Table7[[#This Row],[date]])</f>
        <v>2023</v>
      </c>
    </row>
    <row r="335" spans="1:6" x14ac:dyDescent="0.35">
      <c r="A335" s="7" t="s">
        <v>6382</v>
      </c>
      <c r="B335" s="7" t="s">
        <v>7247</v>
      </c>
      <c r="C335" s="7" t="s">
        <v>7263</v>
      </c>
      <c r="D335" s="7">
        <v>6394</v>
      </c>
      <c r="E335" s="6" t="str">
        <f t="shared" si="5"/>
        <v>Apr</v>
      </c>
      <c r="F335" s="7">
        <f>YEAR(Table7[[#This Row],[date]])</f>
        <v>2023</v>
      </c>
    </row>
    <row r="336" spans="1:6" x14ac:dyDescent="0.35">
      <c r="A336" s="5" t="s">
        <v>6371</v>
      </c>
      <c r="B336" s="5" t="s">
        <v>7249</v>
      </c>
      <c r="C336" s="5" t="s">
        <v>7250</v>
      </c>
      <c r="D336" s="5">
        <v>52724</v>
      </c>
      <c r="E336" s="6" t="str">
        <f t="shared" si="5"/>
        <v>Apr</v>
      </c>
      <c r="F336" s="5">
        <f>YEAR(Table7[[#This Row],[date]])</f>
        <v>2023</v>
      </c>
    </row>
    <row r="337" spans="1:6" x14ac:dyDescent="0.35">
      <c r="A337" s="7" t="s">
        <v>6371</v>
      </c>
      <c r="B337" s="7" t="s">
        <v>7245</v>
      </c>
      <c r="C337" s="7" t="s">
        <v>7264</v>
      </c>
      <c r="D337" s="7">
        <v>58639</v>
      </c>
      <c r="E337" s="6" t="str">
        <f t="shared" si="5"/>
        <v>Apr</v>
      </c>
      <c r="F337" s="7">
        <f>YEAR(Table7[[#This Row],[date]])</f>
        <v>2023</v>
      </c>
    </row>
    <row r="338" spans="1:6" x14ac:dyDescent="0.35">
      <c r="A338" s="5" t="s">
        <v>6371</v>
      </c>
      <c r="B338" s="5" t="s">
        <v>7249</v>
      </c>
      <c r="C338" s="5" t="s">
        <v>7260</v>
      </c>
      <c r="D338" s="5">
        <v>33013</v>
      </c>
      <c r="E338" s="6" t="str">
        <f t="shared" si="5"/>
        <v>Apr</v>
      </c>
      <c r="F338" s="5">
        <f>YEAR(Table7[[#This Row],[date]])</f>
        <v>2023</v>
      </c>
    </row>
    <row r="339" spans="1:6" x14ac:dyDescent="0.35">
      <c r="A339" s="7" t="s">
        <v>6371</v>
      </c>
      <c r="B339" s="7" t="s">
        <v>7256</v>
      </c>
      <c r="C339" s="7" t="s">
        <v>7267</v>
      </c>
      <c r="D339" s="7">
        <v>18431</v>
      </c>
      <c r="E339" s="6" t="str">
        <f t="shared" si="5"/>
        <v>Apr</v>
      </c>
      <c r="F339" s="7">
        <f>YEAR(Table7[[#This Row],[date]])</f>
        <v>2023</v>
      </c>
    </row>
    <row r="340" spans="1:6" x14ac:dyDescent="0.35">
      <c r="A340" s="5" t="s">
        <v>6364</v>
      </c>
      <c r="B340" s="5" t="s">
        <v>7241</v>
      </c>
      <c r="C340" s="5" t="s">
        <v>7265</v>
      </c>
      <c r="D340" s="5">
        <v>8438</v>
      </c>
      <c r="E340" s="6" t="str">
        <f t="shared" si="5"/>
        <v>Apr</v>
      </c>
      <c r="F340" s="5">
        <f>YEAR(Table7[[#This Row],[date]])</f>
        <v>2023</v>
      </c>
    </row>
    <row r="341" spans="1:6" x14ac:dyDescent="0.35">
      <c r="A341" s="7" t="s">
        <v>6361</v>
      </c>
      <c r="B341" s="7" t="s">
        <v>7245</v>
      </c>
      <c r="C341" s="7" t="s">
        <v>7246</v>
      </c>
      <c r="D341" s="7">
        <v>63461</v>
      </c>
      <c r="E341" s="6" t="str">
        <f t="shared" si="5"/>
        <v>Apr</v>
      </c>
      <c r="F341" s="7">
        <f>YEAR(Table7[[#This Row],[date]])</f>
        <v>2023</v>
      </c>
    </row>
    <row r="342" spans="1:6" x14ac:dyDescent="0.35">
      <c r="A342" s="5" t="s">
        <v>6361</v>
      </c>
      <c r="B342" s="5" t="s">
        <v>7243</v>
      </c>
      <c r="C342" s="5" t="s">
        <v>7258</v>
      </c>
      <c r="D342" s="5">
        <v>11483</v>
      </c>
      <c r="E342" s="6" t="str">
        <f t="shared" si="5"/>
        <v>Apr</v>
      </c>
      <c r="F342" s="5">
        <f>YEAR(Table7[[#This Row],[date]])</f>
        <v>2023</v>
      </c>
    </row>
    <row r="343" spans="1:6" x14ac:dyDescent="0.35">
      <c r="A343" s="7" t="s">
        <v>6361</v>
      </c>
      <c r="B343" s="7" t="s">
        <v>7256</v>
      </c>
      <c r="C343" s="7" t="s">
        <v>7257</v>
      </c>
      <c r="D343" s="7">
        <v>6669</v>
      </c>
      <c r="E343" s="6" t="str">
        <f t="shared" si="5"/>
        <v>Apr</v>
      </c>
      <c r="F343" s="7">
        <f>YEAR(Table7[[#This Row],[date]])</f>
        <v>2023</v>
      </c>
    </row>
    <row r="344" spans="1:6" x14ac:dyDescent="0.35">
      <c r="A344" s="5" t="s">
        <v>6361</v>
      </c>
      <c r="B344" s="5" t="s">
        <v>7241</v>
      </c>
      <c r="C344" s="5" t="s">
        <v>7242</v>
      </c>
      <c r="D344" s="5">
        <v>2099</v>
      </c>
      <c r="E344" s="6" t="str">
        <f t="shared" si="5"/>
        <v>Apr</v>
      </c>
      <c r="F344" s="5">
        <f>YEAR(Table7[[#This Row],[date]])</f>
        <v>2023</v>
      </c>
    </row>
    <row r="345" spans="1:6" x14ac:dyDescent="0.35">
      <c r="A345" s="7" t="s">
        <v>6361</v>
      </c>
      <c r="B345" s="7" t="s">
        <v>7253</v>
      </c>
      <c r="C345" s="7" t="s">
        <v>7255</v>
      </c>
      <c r="D345" s="7">
        <v>30086</v>
      </c>
      <c r="E345" s="6" t="str">
        <f t="shared" si="5"/>
        <v>Apr</v>
      </c>
      <c r="F345" s="7">
        <f>YEAR(Table7[[#This Row],[date]])</f>
        <v>2023</v>
      </c>
    </row>
    <row r="346" spans="1:6" x14ac:dyDescent="0.35">
      <c r="A346" s="5" t="s">
        <v>6361</v>
      </c>
      <c r="B346" s="5" t="s">
        <v>7253</v>
      </c>
      <c r="C346" s="5" t="s">
        <v>7254</v>
      </c>
      <c r="D346" s="5">
        <v>65900</v>
      </c>
      <c r="E346" s="6" t="str">
        <f t="shared" si="5"/>
        <v>Apr</v>
      </c>
      <c r="F346" s="5">
        <f>YEAR(Table7[[#This Row],[date]])</f>
        <v>2023</v>
      </c>
    </row>
    <row r="347" spans="1:6" x14ac:dyDescent="0.35">
      <c r="A347" s="7" t="s">
        <v>6355</v>
      </c>
      <c r="B347" s="7" t="s">
        <v>7249</v>
      </c>
      <c r="C347" s="7" t="s">
        <v>7250</v>
      </c>
      <c r="D347" s="7">
        <v>32518</v>
      </c>
      <c r="E347" s="6" t="str">
        <f t="shared" si="5"/>
        <v>Apr</v>
      </c>
      <c r="F347" s="7">
        <f>YEAR(Table7[[#This Row],[date]])</f>
        <v>2023</v>
      </c>
    </row>
    <row r="348" spans="1:6" x14ac:dyDescent="0.35">
      <c r="A348" s="5" t="s">
        <v>6355</v>
      </c>
      <c r="B348" s="5" t="s">
        <v>7245</v>
      </c>
      <c r="C348" s="5" t="s">
        <v>7264</v>
      </c>
      <c r="D348" s="5">
        <v>105949</v>
      </c>
      <c r="E348" s="6" t="str">
        <f t="shared" si="5"/>
        <v>Apr</v>
      </c>
      <c r="F348" s="5">
        <f>YEAR(Table7[[#This Row],[date]])</f>
        <v>2023</v>
      </c>
    </row>
    <row r="349" spans="1:6" x14ac:dyDescent="0.35">
      <c r="A349" s="7" t="s">
        <v>6355</v>
      </c>
      <c r="B349" s="7" t="s">
        <v>7247</v>
      </c>
      <c r="C349" s="7" t="s">
        <v>7248</v>
      </c>
      <c r="D349" s="7">
        <v>9178</v>
      </c>
      <c r="E349" s="6" t="str">
        <f t="shared" si="5"/>
        <v>Apr</v>
      </c>
      <c r="F349" s="7">
        <f>YEAR(Table7[[#This Row],[date]])</f>
        <v>2023</v>
      </c>
    </row>
    <row r="350" spans="1:6" x14ac:dyDescent="0.35">
      <c r="A350" s="5" t="s">
        <v>6355</v>
      </c>
      <c r="B350" s="5" t="s">
        <v>7243</v>
      </c>
      <c r="C350" s="5" t="s">
        <v>7258</v>
      </c>
      <c r="D350" s="5">
        <v>25316</v>
      </c>
      <c r="E350" s="6" t="str">
        <f t="shared" si="5"/>
        <v>Apr</v>
      </c>
      <c r="F350" s="5">
        <f>YEAR(Table7[[#This Row],[date]])</f>
        <v>2023</v>
      </c>
    </row>
    <row r="351" spans="1:6" x14ac:dyDescent="0.35">
      <c r="A351" s="7" t="s">
        <v>6355</v>
      </c>
      <c r="B351" s="7" t="s">
        <v>7249</v>
      </c>
      <c r="C351" s="7" t="s">
        <v>7250</v>
      </c>
      <c r="D351" s="7">
        <v>41853</v>
      </c>
      <c r="E351" s="6" t="str">
        <f t="shared" si="5"/>
        <v>Apr</v>
      </c>
      <c r="F351" s="7">
        <f>YEAR(Table7[[#This Row],[date]])</f>
        <v>2023</v>
      </c>
    </row>
    <row r="352" spans="1:6" x14ac:dyDescent="0.35">
      <c r="A352" s="5" t="s">
        <v>6352</v>
      </c>
      <c r="B352" s="5" t="s">
        <v>7245</v>
      </c>
      <c r="C352" s="5" t="s">
        <v>7264</v>
      </c>
      <c r="D352" s="5">
        <v>69816</v>
      </c>
      <c r="E352" s="6" t="str">
        <f t="shared" si="5"/>
        <v>Apr</v>
      </c>
      <c r="F352" s="5">
        <f>YEAR(Table7[[#This Row],[date]])</f>
        <v>2023</v>
      </c>
    </row>
    <row r="353" spans="1:6" x14ac:dyDescent="0.35">
      <c r="A353" s="7" t="s">
        <v>6352</v>
      </c>
      <c r="B353" s="7" t="s">
        <v>7256</v>
      </c>
      <c r="C353" s="7" t="s">
        <v>7267</v>
      </c>
      <c r="D353" s="7">
        <v>4783</v>
      </c>
      <c r="E353" s="6" t="str">
        <f t="shared" si="5"/>
        <v>Apr</v>
      </c>
      <c r="F353" s="7">
        <f>YEAR(Table7[[#This Row],[date]])</f>
        <v>2023</v>
      </c>
    </row>
    <row r="354" spans="1:6" x14ac:dyDescent="0.35">
      <c r="A354" s="5" t="s">
        <v>6348</v>
      </c>
      <c r="B354" s="5" t="s">
        <v>7241</v>
      </c>
      <c r="C354" s="5" t="s">
        <v>7242</v>
      </c>
      <c r="D354" s="5">
        <v>8596</v>
      </c>
      <c r="E354" s="6" t="str">
        <f t="shared" si="5"/>
        <v>Apr</v>
      </c>
      <c r="F354" s="5">
        <f>YEAR(Table7[[#This Row],[date]])</f>
        <v>2023</v>
      </c>
    </row>
    <row r="355" spans="1:6" x14ac:dyDescent="0.35">
      <c r="A355" s="7" t="s">
        <v>6348</v>
      </c>
      <c r="B355" s="7" t="s">
        <v>7251</v>
      </c>
      <c r="C355" s="7" t="s">
        <v>7266</v>
      </c>
      <c r="D355" s="7">
        <v>16216</v>
      </c>
      <c r="E355" s="6" t="str">
        <f t="shared" si="5"/>
        <v>Apr</v>
      </c>
      <c r="F355" s="7">
        <f>YEAR(Table7[[#This Row],[date]])</f>
        <v>2023</v>
      </c>
    </row>
    <row r="356" spans="1:6" x14ac:dyDescent="0.35">
      <c r="A356" s="5" t="s">
        <v>6343</v>
      </c>
      <c r="B356" s="5" t="s">
        <v>7253</v>
      </c>
      <c r="C356" s="5" t="s">
        <v>7254</v>
      </c>
      <c r="D356" s="5">
        <v>50637</v>
      </c>
      <c r="E356" s="6" t="str">
        <f t="shared" si="5"/>
        <v>Apr</v>
      </c>
      <c r="F356" s="5">
        <f>YEAR(Table7[[#This Row],[date]])</f>
        <v>2023</v>
      </c>
    </row>
    <row r="357" spans="1:6" x14ac:dyDescent="0.35">
      <c r="A357" s="7" t="s">
        <v>6343</v>
      </c>
      <c r="B357" s="7" t="s">
        <v>7256</v>
      </c>
      <c r="C357" s="7" t="s">
        <v>7267</v>
      </c>
      <c r="D357" s="7">
        <v>12713</v>
      </c>
      <c r="E357" s="6" t="str">
        <f t="shared" si="5"/>
        <v>Apr</v>
      </c>
      <c r="F357" s="7">
        <f>YEAR(Table7[[#This Row],[date]])</f>
        <v>2023</v>
      </c>
    </row>
    <row r="358" spans="1:6" x14ac:dyDescent="0.35">
      <c r="A358" s="5" t="s">
        <v>6324</v>
      </c>
      <c r="B358" s="5" t="s">
        <v>7256</v>
      </c>
      <c r="C358" s="5" t="s">
        <v>7267</v>
      </c>
      <c r="D358" s="5">
        <v>19296</v>
      </c>
      <c r="E358" s="6" t="str">
        <f t="shared" si="5"/>
        <v>Apr</v>
      </c>
      <c r="F358" s="5">
        <f>YEAR(Table7[[#This Row],[date]])</f>
        <v>2023</v>
      </c>
    </row>
    <row r="359" spans="1:6" x14ac:dyDescent="0.35">
      <c r="A359" s="7" t="s">
        <v>6324</v>
      </c>
      <c r="B359" s="7" t="s">
        <v>7256</v>
      </c>
      <c r="C359" s="7" t="s">
        <v>7267</v>
      </c>
      <c r="D359" s="7">
        <v>3882</v>
      </c>
      <c r="E359" s="6" t="str">
        <f t="shared" si="5"/>
        <v>Apr</v>
      </c>
      <c r="F359" s="7">
        <f>YEAR(Table7[[#This Row],[date]])</f>
        <v>2023</v>
      </c>
    </row>
    <row r="360" spans="1:6" x14ac:dyDescent="0.35">
      <c r="A360" s="5" t="s">
        <v>6324</v>
      </c>
      <c r="B360" s="5" t="s">
        <v>7256</v>
      </c>
      <c r="C360" s="5" t="s">
        <v>7257</v>
      </c>
      <c r="D360" s="5">
        <v>3646</v>
      </c>
      <c r="E360" s="6" t="str">
        <f t="shared" si="5"/>
        <v>Apr</v>
      </c>
      <c r="F360" s="5">
        <f>YEAR(Table7[[#This Row],[date]])</f>
        <v>2023</v>
      </c>
    </row>
    <row r="361" spans="1:6" x14ac:dyDescent="0.35">
      <c r="A361" s="7" t="s">
        <v>6324</v>
      </c>
      <c r="B361" s="7" t="s">
        <v>7241</v>
      </c>
      <c r="C361" s="7" t="s">
        <v>7242</v>
      </c>
      <c r="D361" s="7">
        <v>12115</v>
      </c>
      <c r="E361" s="6" t="str">
        <f t="shared" si="5"/>
        <v>Apr</v>
      </c>
      <c r="F361" s="7">
        <f>YEAR(Table7[[#This Row],[date]])</f>
        <v>2023</v>
      </c>
    </row>
    <row r="362" spans="1:6" x14ac:dyDescent="0.35">
      <c r="A362" s="5" t="s">
        <v>6322</v>
      </c>
      <c r="B362" s="5" t="s">
        <v>7247</v>
      </c>
      <c r="C362" s="5" t="s">
        <v>7248</v>
      </c>
      <c r="D362" s="5">
        <v>7005</v>
      </c>
      <c r="E362" s="6" t="str">
        <f t="shared" si="5"/>
        <v>May</v>
      </c>
      <c r="F362" s="5">
        <f>YEAR(Table7[[#This Row],[date]])</f>
        <v>2023</v>
      </c>
    </row>
    <row r="363" spans="1:6" x14ac:dyDescent="0.35">
      <c r="A363" s="7" t="s">
        <v>6322</v>
      </c>
      <c r="B363" s="7" t="s">
        <v>7256</v>
      </c>
      <c r="C363" s="7" t="s">
        <v>7267</v>
      </c>
      <c r="D363" s="7">
        <v>13014</v>
      </c>
      <c r="E363" s="6" t="str">
        <f t="shared" si="5"/>
        <v>May</v>
      </c>
      <c r="F363" s="7">
        <f>YEAR(Table7[[#This Row],[date]])</f>
        <v>2023</v>
      </c>
    </row>
    <row r="364" spans="1:6" x14ac:dyDescent="0.35">
      <c r="A364" s="5" t="s">
        <v>6315</v>
      </c>
      <c r="B364" s="5" t="s">
        <v>7243</v>
      </c>
      <c r="C364" s="5" t="s">
        <v>7244</v>
      </c>
      <c r="D364" s="5">
        <v>15663</v>
      </c>
      <c r="E364" s="6" t="str">
        <f t="shared" si="5"/>
        <v>May</v>
      </c>
      <c r="F364" s="5">
        <f>YEAR(Table7[[#This Row],[date]])</f>
        <v>2023</v>
      </c>
    </row>
    <row r="365" spans="1:6" x14ac:dyDescent="0.35">
      <c r="A365" s="7" t="s">
        <v>6315</v>
      </c>
      <c r="B365" s="7" t="s">
        <v>7243</v>
      </c>
      <c r="C365" s="7" t="s">
        <v>7244</v>
      </c>
      <c r="D365" s="7">
        <v>15366</v>
      </c>
      <c r="E365" s="6" t="str">
        <f t="shared" si="5"/>
        <v>May</v>
      </c>
      <c r="F365" s="7">
        <f>YEAR(Table7[[#This Row],[date]])</f>
        <v>2023</v>
      </c>
    </row>
    <row r="366" spans="1:6" x14ac:dyDescent="0.35">
      <c r="A366" s="5" t="s">
        <v>6315</v>
      </c>
      <c r="B366" s="5" t="s">
        <v>7241</v>
      </c>
      <c r="C366" s="5" t="s">
        <v>7265</v>
      </c>
      <c r="D366" s="5">
        <v>8506</v>
      </c>
      <c r="E366" s="6" t="str">
        <f t="shared" si="5"/>
        <v>May</v>
      </c>
      <c r="F366" s="5">
        <f>YEAR(Table7[[#This Row],[date]])</f>
        <v>2023</v>
      </c>
    </row>
    <row r="367" spans="1:6" x14ac:dyDescent="0.35">
      <c r="A367" s="7" t="s">
        <v>6315</v>
      </c>
      <c r="B367" s="7" t="s">
        <v>7247</v>
      </c>
      <c r="C367" s="7" t="s">
        <v>7268</v>
      </c>
      <c r="D367" s="7">
        <v>6977</v>
      </c>
      <c r="E367" s="6" t="str">
        <f t="shared" si="5"/>
        <v>May</v>
      </c>
      <c r="F367" s="7">
        <f>YEAR(Table7[[#This Row],[date]])</f>
        <v>2023</v>
      </c>
    </row>
    <row r="368" spans="1:6" x14ac:dyDescent="0.35">
      <c r="A368" s="5" t="s">
        <v>6315</v>
      </c>
      <c r="B368" s="5" t="s">
        <v>7251</v>
      </c>
      <c r="C368" s="5" t="s">
        <v>7252</v>
      </c>
      <c r="D368" s="5">
        <v>3042</v>
      </c>
      <c r="E368" s="6" t="str">
        <f t="shared" si="5"/>
        <v>May</v>
      </c>
      <c r="F368" s="5">
        <f>YEAR(Table7[[#This Row],[date]])</f>
        <v>2023</v>
      </c>
    </row>
    <row r="369" spans="1:6" x14ac:dyDescent="0.35">
      <c r="A369" s="7" t="s">
        <v>6309</v>
      </c>
      <c r="B369" s="7" t="s">
        <v>7249</v>
      </c>
      <c r="C369" s="7" t="s">
        <v>7250</v>
      </c>
      <c r="D369" s="7">
        <v>30085</v>
      </c>
      <c r="E369" s="6" t="str">
        <f t="shared" si="5"/>
        <v>May</v>
      </c>
      <c r="F369" s="7">
        <f>YEAR(Table7[[#This Row],[date]])</f>
        <v>2023</v>
      </c>
    </row>
    <row r="370" spans="1:6" x14ac:dyDescent="0.35">
      <c r="A370" s="5" t="s">
        <v>6309</v>
      </c>
      <c r="B370" s="5" t="s">
        <v>7247</v>
      </c>
      <c r="C370" s="5" t="s">
        <v>7268</v>
      </c>
      <c r="D370" s="5">
        <v>8339</v>
      </c>
      <c r="E370" s="6" t="str">
        <f t="shared" si="5"/>
        <v>May</v>
      </c>
      <c r="F370" s="5">
        <f>YEAR(Table7[[#This Row],[date]])</f>
        <v>2023</v>
      </c>
    </row>
    <row r="371" spans="1:6" x14ac:dyDescent="0.35">
      <c r="A371" s="7" t="s">
        <v>6309</v>
      </c>
      <c r="B371" s="7" t="s">
        <v>7251</v>
      </c>
      <c r="C371" s="7" t="s">
        <v>7252</v>
      </c>
      <c r="D371" s="7">
        <v>19293</v>
      </c>
      <c r="E371" s="6" t="str">
        <f t="shared" si="5"/>
        <v>May</v>
      </c>
      <c r="F371" s="7">
        <f>YEAR(Table7[[#This Row],[date]])</f>
        <v>2023</v>
      </c>
    </row>
    <row r="372" spans="1:6" x14ac:dyDescent="0.35">
      <c r="A372" s="5" t="s">
        <v>6297</v>
      </c>
      <c r="B372" s="5" t="s">
        <v>7243</v>
      </c>
      <c r="C372" s="5" t="s">
        <v>7244</v>
      </c>
      <c r="D372" s="5">
        <v>22775</v>
      </c>
      <c r="E372" s="6" t="str">
        <f t="shared" si="5"/>
        <v>May</v>
      </c>
      <c r="F372" s="5">
        <f>YEAR(Table7[[#This Row],[date]])</f>
        <v>2023</v>
      </c>
    </row>
    <row r="373" spans="1:6" x14ac:dyDescent="0.35">
      <c r="A373" s="7" t="s">
        <v>6297</v>
      </c>
      <c r="B373" s="7" t="s">
        <v>7247</v>
      </c>
      <c r="C373" s="7" t="s">
        <v>7248</v>
      </c>
      <c r="D373" s="7">
        <v>4858</v>
      </c>
      <c r="E373" s="6" t="str">
        <f t="shared" si="5"/>
        <v>May</v>
      </c>
      <c r="F373" s="7">
        <f>YEAR(Table7[[#This Row],[date]])</f>
        <v>2023</v>
      </c>
    </row>
    <row r="374" spans="1:6" x14ac:dyDescent="0.35">
      <c r="A374" s="5" t="s">
        <v>6294</v>
      </c>
      <c r="B374" s="5" t="s">
        <v>7251</v>
      </c>
      <c r="C374" s="5" t="s">
        <v>7266</v>
      </c>
      <c r="D374" s="5">
        <v>10258</v>
      </c>
      <c r="E374" s="6" t="str">
        <f t="shared" si="5"/>
        <v>May</v>
      </c>
      <c r="F374" s="5">
        <f>YEAR(Table7[[#This Row],[date]])</f>
        <v>2023</v>
      </c>
    </row>
    <row r="375" spans="1:6" x14ac:dyDescent="0.35">
      <c r="A375" s="7" t="s">
        <v>6294</v>
      </c>
      <c r="B375" s="7" t="s">
        <v>7241</v>
      </c>
      <c r="C375" s="7" t="s">
        <v>7259</v>
      </c>
      <c r="D375" s="7">
        <v>1904</v>
      </c>
      <c r="E375" s="6" t="str">
        <f t="shared" si="5"/>
        <v>May</v>
      </c>
      <c r="F375" s="7">
        <f>YEAR(Table7[[#This Row],[date]])</f>
        <v>2023</v>
      </c>
    </row>
    <row r="376" spans="1:6" x14ac:dyDescent="0.35">
      <c r="A376" s="5" t="s">
        <v>6286</v>
      </c>
      <c r="B376" s="5" t="s">
        <v>7241</v>
      </c>
      <c r="C376" s="5" t="s">
        <v>7265</v>
      </c>
      <c r="D376" s="5">
        <v>9681</v>
      </c>
      <c r="E376" s="6" t="str">
        <f t="shared" si="5"/>
        <v>May</v>
      </c>
      <c r="F376" s="5">
        <f>YEAR(Table7[[#This Row],[date]])</f>
        <v>2023</v>
      </c>
    </row>
    <row r="377" spans="1:6" x14ac:dyDescent="0.35">
      <c r="A377" s="7" t="s">
        <v>6286</v>
      </c>
      <c r="B377" s="7" t="s">
        <v>7249</v>
      </c>
      <c r="C377" s="7" t="s">
        <v>7250</v>
      </c>
      <c r="D377" s="7">
        <v>39641</v>
      </c>
      <c r="E377" s="6" t="str">
        <f t="shared" si="5"/>
        <v>May</v>
      </c>
      <c r="F377" s="7">
        <f>YEAR(Table7[[#This Row],[date]])</f>
        <v>2023</v>
      </c>
    </row>
    <row r="378" spans="1:6" x14ac:dyDescent="0.35">
      <c r="A378" s="5" t="s">
        <v>6286</v>
      </c>
      <c r="B378" s="5" t="s">
        <v>7256</v>
      </c>
      <c r="C378" s="5" t="s">
        <v>7267</v>
      </c>
      <c r="D378" s="5">
        <v>5144</v>
      </c>
      <c r="E378" s="6" t="str">
        <f t="shared" si="5"/>
        <v>May</v>
      </c>
      <c r="F378" s="5">
        <f>YEAR(Table7[[#This Row],[date]])</f>
        <v>2023</v>
      </c>
    </row>
    <row r="379" spans="1:6" x14ac:dyDescent="0.35">
      <c r="A379" s="7" t="s">
        <v>6286</v>
      </c>
      <c r="B379" s="7" t="s">
        <v>7251</v>
      </c>
      <c r="C379" s="7" t="s">
        <v>7252</v>
      </c>
      <c r="D379" s="7">
        <v>5896</v>
      </c>
      <c r="E379" s="6" t="str">
        <f t="shared" si="5"/>
        <v>May</v>
      </c>
      <c r="F379" s="7">
        <f>YEAR(Table7[[#This Row],[date]])</f>
        <v>2023</v>
      </c>
    </row>
    <row r="380" spans="1:6" x14ac:dyDescent="0.35">
      <c r="A380" s="5" t="s">
        <v>6281</v>
      </c>
      <c r="B380" s="5" t="s">
        <v>7253</v>
      </c>
      <c r="C380" s="5" t="s">
        <v>7254</v>
      </c>
      <c r="D380" s="5">
        <v>43754</v>
      </c>
      <c r="E380" s="6" t="str">
        <f t="shared" si="5"/>
        <v>May</v>
      </c>
      <c r="F380" s="5">
        <f>YEAR(Table7[[#This Row],[date]])</f>
        <v>2023</v>
      </c>
    </row>
    <row r="381" spans="1:6" x14ac:dyDescent="0.35">
      <c r="A381" s="7" t="s">
        <v>6281</v>
      </c>
      <c r="B381" s="7" t="s">
        <v>7247</v>
      </c>
      <c r="C381" s="7" t="s">
        <v>7263</v>
      </c>
      <c r="D381" s="7">
        <v>3188</v>
      </c>
      <c r="E381" s="6" t="str">
        <f t="shared" si="5"/>
        <v>May</v>
      </c>
      <c r="F381" s="7">
        <f>YEAR(Table7[[#This Row],[date]])</f>
        <v>2023</v>
      </c>
    </row>
    <row r="382" spans="1:6" x14ac:dyDescent="0.35">
      <c r="A382" s="5" t="s">
        <v>6281</v>
      </c>
      <c r="B382" s="5" t="s">
        <v>7249</v>
      </c>
      <c r="C382" s="5" t="s">
        <v>7260</v>
      </c>
      <c r="D382" s="5">
        <v>13943</v>
      </c>
      <c r="E382" s="6" t="str">
        <f t="shared" si="5"/>
        <v>May</v>
      </c>
      <c r="F382" s="5">
        <f>YEAR(Table7[[#This Row],[date]])</f>
        <v>2023</v>
      </c>
    </row>
    <row r="383" spans="1:6" x14ac:dyDescent="0.35">
      <c r="A383" s="7" t="s">
        <v>6276</v>
      </c>
      <c r="B383" s="7" t="s">
        <v>7247</v>
      </c>
      <c r="C383" s="7" t="s">
        <v>7248</v>
      </c>
      <c r="D383" s="7">
        <v>5322</v>
      </c>
      <c r="E383" s="6" t="str">
        <f t="shared" si="5"/>
        <v>May</v>
      </c>
      <c r="F383" s="7">
        <f>YEAR(Table7[[#This Row],[date]])</f>
        <v>2023</v>
      </c>
    </row>
    <row r="384" spans="1:6" x14ac:dyDescent="0.35">
      <c r="A384" s="5" t="s">
        <v>6268</v>
      </c>
      <c r="B384" s="5" t="s">
        <v>7256</v>
      </c>
      <c r="C384" s="5" t="s">
        <v>7262</v>
      </c>
      <c r="D384" s="5">
        <v>12724</v>
      </c>
      <c r="E384" s="6" t="str">
        <f t="shared" si="5"/>
        <v>May</v>
      </c>
      <c r="F384" s="5">
        <f>YEAR(Table7[[#This Row],[date]])</f>
        <v>2023</v>
      </c>
    </row>
    <row r="385" spans="1:6" x14ac:dyDescent="0.35">
      <c r="A385" s="7" t="s">
        <v>6268</v>
      </c>
      <c r="B385" s="7" t="s">
        <v>7253</v>
      </c>
      <c r="C385" s="7" t="s">
        <v>7254</v>
      </c>
      <c r="D385" s="7">
        <v>52838</v>
      </c>
      <c r="E385" s="6" t="str">
        <f t="shared" si="5"/>
        <v>May</v>
      </c>
      <c r="F385" s="7">
        <f>YEAR(Table7[[#This Row],[date]])</f>
        <v>2023</v>
      </c>
    </row>
    <row r="386" spans="1:6" x14ac:dyDescent="0.35">
      <c r="A386" s="5" t="s">
        <v>6268</v>
      </c>
      <c r="B386" s="5" t="s">
        <v>7241</v>
      </c>
      <c r="C386" s="5" t="s">
        <v>7242</v>
      </c>
      <c r="D386" s="5">
        <v>2763</v>
      </c>
      <c r="E386" s="6" t="str">
        <f t="shared" ref="E386:E449" si="6">TEXT(A386, "mmm")</f>
        <v>May</v>
      </c>
      <c r="F386" s="5">
        <f>YEAR(Table7[[#This Row],[date]])</f>
        <v>2023</v>
      </c>
    </row>
    <row r="387" spans="1:6" x14ac:dyDescent="0.35">
      <c r="A387" s="7" t="s">
        <v>6268</v>
      </c>
      <c r="B387" s="7" t="s">
        <v>7251</v>
      </c>
      <c r="C387" s="7" t="s">
        <v>7266</v>
      </c>
      <c r="D387" s="7">
        <v>10323</v>
      </c>
      <c r="E387" s="6" t="str">
        <f t="shared" si="6"/>
        <v>May</v>
      </c>
      <c r="F387" s="7">
        <f>YEAR(Table7[[#This Row],[date]])</f>
        <v>2023</v>
      </c>
    </row>
    <row r="388" spans="1:6" x14ac:dyDescent="0.35">
      <c r="A388" s="5" t="s">
        <v>6268</v>
      </c>
      <c r="B388" s="5" t="s">
        <v>7247</v>
      </c>
      <c r="C388" s="5" t="s">
        <v>7268</v>
      </c>
      <c r="D388" s="5">
        <v>6228</v>
      </c>
      <c r="E388" s="6" t="str">
        <f t="shared" si="6"/>
        <v>May</v>
      </c>
      <c r="F388" s="5">
        <f>YEAR(Table7[[#This Row],[date]])</f>
        <v>2023</v>
      </c>
    </row>
    <row r="389" spans="1:6" x14ac:dyDescent="0.35">
      <c r="A389" s="7" t="s">
        <v>6268</v>
      </c>
      <c r="B389" s="7" t="s">
        <v>7253</v>
      </c>
      <c r="C389" s="7" t="s">
        <v>7255</v>
      </c>
      <c r="D389" s="7">
        <v>68484</v>
      </c>
      <c r="E389" s="6" t="str">
        <f t="shared" si="6"/>
        <v>May</v>
      </c>
      <c r="F389" s="7">
        <f>YEAR(Table7[[#This Row],[date]])</f>
        <v>2023</v>
      </c>
    </row>
    <row r="390" spans="1:6" x14ac:dyDescent="0.35">
      <c r="A390" s="5" t="s">
        <v>6261</v>
      </c>
      <c r="B390" s="5" t="s">
        <v>7245</v>
      </c>
      <c r="C390" s="5" t="s">
        <v>7264</v>
      </c>
      <c r="D390" s="5">
        <v>89658</v>
      </c>
      <c r="E390" s="6" t="str">
        <f t="shared" si="6"/>
        <v>May</v>
      </c>
      <c r="F390" s="5">
        <f>YEAR(Table7[[#This Row],[date]])</f>
        <v>2023</v>
      </c>
    </row>
    <row r="391" spans="1:6" x14ac:dyDescent="0.35">
      <c r="A391" s="7" t="s">
        <v>6261</v>
      </c>
      <c r="B391" s="7" t="s">
        <v>7249</v>
      </c>
      <c r="C391" s="7" t="s">
        <v>7261</v>
      </c>
      <c r="D391" s="7">
        <v>57918</v>
      </c>
      <c r="E391" s="6" t="str">
        <f t="shared" si="6"/>
        <v>May</v>
      </c>
      <c r="F391" s="7">
        <f>YEAR(Table7[[#This Row],[date]])</f>
        <v>2023</v>
      </c>
    </row>
    <row r="392" spans="1:6" x14ac:dyDescent="0.35">
      <c r="A392" s="5" t="s">
        <v>6261</v>
      </c>
      <c r="B392" s="5" t="s">
        <v>7247</v>
      </c>
      <c r="C392" s="5" t="s">
        <v>7268</v>
      </c>
      <c r="D392" s="5">
        <v>2977</v>
      </c>
      <c r="E392" s="6" t="str">
        <f t="shared" si="6"/>
        <v>May</v>
      </c>
      <c r="F392" s="5">
        <f>YEAR(Table7[[#This Row],[date]])</f>
        <v>2023</v>
      </c>
    </row>
    <row r="393" spans="1:6" x14ac:dyDescent="0.35">
      <c r="A393" s="7" t="s">
        <v>6261</v>
      </c>
      <c r="B393" s="7" t="s">
        <v>7241</v>
      </c>
      <c r="C393" s="7" t="s">
        <v>7265</v>
      </c>
      <c r="D393" s="7">
        <v>12655</v>
      </c>
      <c r="E393" s="6" t="str">
        <f t="shared" si="6"/>
        <v>May</v>
      </c>
      <c r="F393" s="7">
        <f>YEAR(Table7[[#This Row],[date]])</f>
        <v>2023</v>
      </c>
    </row>
    <row r="394" spans="1:6" x14ac:dyDescent="0.35">
      <c r="A394" s="5" t="s">
        <v>6261</v>
      </c>
      <c r="B394" s="5" t="s">
        <v>7256</v>
      </c>
      <c r="C394" s="5" t="s">
        <v>7267</v>
      </c>
      <c r="D394" s="5">
        <v>14934</v>
      </c>
      <c r="E394" s="6" t="str">
        <f t="shared" si="6"/>
        <v>May</v>
      </c>
      <c r="F394" s="5">
        <f>YEAR(Table7[[#This Row],[date]])</f>
        <v>2023</v>
      </c>
    </row>
    <row r="395" spans="1:6" x14ac:dyDescent="0.35">
      <c r="A395" s="7" t="s">
        <v>6254</v>
      </c>
      <c r="B395" s="7" t="s">
        <v>7243</v>
      </c>
      <c r="C395" s="7" t="s">
        <v>7258</v>
      </c>
      <c r="D395" s="7">
        <v>8315</v>
      </c>
      <c r="E395" s="6" t="str">
        <f t="shared" si="6"/>
        <v>May</v>
      </c>
      <c r="F395" s="7">
        <f>YEAR(Table7[[#This Row],[date]])</f>
        <v>2023</v>
      </c>
    </row>
    <row r="396" spans="1:6" x14ac:dyDescent="0.35">
      <c r="A396" s="5" t="s">
        <v>6246</v>
      </c>
      <c r="B396" s="5" t="s">
        <v>7241</v>
      </c>
      <c r="C396" s="5" t="s">
        <v>7242</v>
      </c>
      <c r="D396" s="5">
        <v>10118</v>
      </c>
      <c r="E396" s="6" t="str">
        <f t="shared" si="6"/>
        <v>May</v>
      </c>
      <c r="F396" s="5">
        <f>YEAR(Table7[[#This Row],[date]])</f>
        <v>2023</v>
      </c>
    </row>
    <row r="397" spans="1:6" x14ac:dyDescent="0.35">
      <c r="A397" s="7" t="s">
        <v>6246</v>
      </c>
      <c r="B397" s="7" t="s">
        <v>7249</v>
      </c>
      <c r="C397" s="7" t="s">
        <v>7261</v>
      </c>
      <c r="D397" s="7">
        <v>24447</v>
      </c>
      <c r="E397" s="6" t="str">
        <f t="shared" si="6"/>
        <v>May</v>
      </c>
      <c r="F397" s="7">
        <f>YEAR(Table7[[#This Row],[date]])</f>
        <v>2023</v>
      </c>
    </row>
    <row r="398" spans="1:6" x14ac:dyDescent="0.35">
      <c r="A398" s="5" t="s">
        <v>6246</v>
      </c>
      <c r="B398" s="5" t="s">
        <v>7256</v>
      </c>
      <c r="C398" s="5" t="s">
        <v>7257</v>
      </c>
      <c r="D398" s="5">
        <v>11443</v>
      </c>
      <c r="E398" s="6" t="str">
        <f t="shared" si="6"/>
        <v>May</v>
      </c>
      <c r="F398" s="5">
        <f>YEAR(Table7[[#This Row],[date]])</f>
        <v>2023</v>
      </c>
    </row>
    <row r="399" spans="1:6" x14ac:dyDescent="0.35">
      <c r="A399" s="7" t="s">
        <v>6246</v>
      </c>
      <c r="B399" s="7" t="s">
        <v>7249</v>
      </c>
      <c r="C399" s="7" t="s">
        <v>7260</v>
      </c>
      <c r="D399" s="7">
        <v>37786</v>
      </c>
      <c r="E399" s="6" t="str">
        <f t="shared" si="6"/>
        <v>May</v>
      </c>
      <c r="F399" s="7">
        <f>YEAR(Table7[[#This Row],[date]])</f>
        <v>2023</v>
      </c>
    </row>
    <row r="400" spans="1:6" x14ac:dyDescent="0.35">
      <c r="A400" s="5" t="s">
        <v>6246</v>
      </c>
      <c r="B400" s="5" t="s">
        <v>7253</v>
      </c>
      <c r="C400" s="5" t="s">
        <v>7255</v>
      </c>
      <c r="D400" s="5">
        <v>34317</v>
      </c>
      <c r="E400" s="6" t="str">
        <f t="shared" si="6"/>
        <v>May</v>
      </c>
      <c r="F400" s="5">
        <f>YEAR(Table7[[#This Row],[date]])</f>
        <v>2023</v>
      </c>
    </row>
    <row r="401" spans="1:6" x14ac:dyDescent="0.35">
      <c r="A401" s="7" t="s">
        <v>6226</v>
      </c>
      <c r="B401" s="7" t="s">
        <v>7253</v>
      </c>
      <c r="C401" s="7" t="s">
        <v>7254</v>
      </c>
      <c r="D401" s="7">
        <v>39475</v>
      </c>
      <c r="E401" s="6" t="str">
        <f t="shared" si="6"/>
        <v>May</v>
      </c>
      <c r="F401" s="7">
        <f>YEAR(Table7[[#This Row],[date]])</f>
        <v>2023</v>
      </c>
    </row>
    <row r="402" spans="1:6" x14ac:dyDescent="0.35">
      <c r="A402" s="5" t="s">
        <v>6219</v>
      </c>
      <c r="B402" s="5" t="s">
        <v>7241</v>
      </c>
      <c r="C402" s="5" t="s">
        <v>7242</v>
      </c>
      <c r="D402" s="5">
        <v>4557</v>
      </c>
      <c r="E402" s="6" t="str">
        <f t="shared" si="6"/>
        <v>May</v>
      </c>
      <c r="F402" s="5">
        <f>YEAR(Table7[[#This Row],[date]])</f>
        <v>2023</v>
      </c>
    </row>
    <row r="403" spans="1:6" x14ac:dyDescent="0.35">
      <c r="A403" s="7" t="s">
        <v>6214</v>
      </c>
      <c r="B403" s="7" t="s">
        <v>7247</v>
      </c>
      <c r="C403" s="7" t="s">
        <v>7263</v>
      </c>
      <c r="D403" s="7">
        <v>1047</v>
      </c>
      <c r="E403" s="6" t="str">
        <f t="shared" si="6"/>
        <v>May</v>
      </c>
      <c r="F403" s="7">
        <f>YEAR(Table7[[#This Row],[date]])</f>
        <v>2023</v>
      </c>
    </row>
    <row r="404" spans="1:6" x14ac:dyDescent="0.35">
      <c r="A404" s="5" t="s">
        <v>6201</v>
      </c>
      <c r="B404" s="5" t="s">
        <v>7243</v>
      </c>
      <c r="C404" s="5" t="s">
        <v>7244</v>
      </c>
      <c r="D404" s="5">
        <v>13734</v>
      </c>
      <c r="E404" s="6" t="str">
        <f t="shared" si="6"/>
        <v>May</v>
      </c>
      <c r="F404" s="5">
        <f>YEAR(Table7[[#This Row],[date]])</f>
        <v>2023</v>
      </c>
    </row>
    <row r="405" spans="1:6" x14ac:dyDescent="0.35">
      <c r="A405" s="7" t="s">
        <v>6201</v>
      </c>
      <c r="B405" s="7" t="s">
        <v>7251</v>
      </c>
      <c r="C405" s="7" t="s">
        <v>7252</v>
      </c>
      <c r="D405" s="7">
        <v>17540</v>
      </c>
      <c r="E405" s="6" t="str">
        <f t="shared" si="6"/>
        <v>May</v>
      </c>
      <c r="F405" s="7">
        <f>YEAR(Table7[[#This Row],[date]])</f>
        <v>2023</v>
      </c>
    </row>
    <row r="406" spans="1:6" x14ac:dyDescent="0.35">
      <c r="A406" s="5" t="s">
        <v>6201</v>
      </c>
      <c r="B406" s="5" t="s">
        <v>7245</v>
      </c>
      <c r="C406" s="5" t="s">
        <v>7264</v>
      </c>
      <c r="D406" s="5">
        <v>83380</v>
      </c>
      <c r="E406" s="6" t="str">
        <f t="shared" si="6"/>
        <v>May</v>
      </c>
      <c r="F406" s="5">
        <f>YEAR(Table7[[#This Row],[date]])</f>
        <v>2023</v>
      </c>
    </row>
    <row r="407" spans="1:6" x14ac:dyDescent="0.35">
      <c r="A407" s="7" t="s">
        <v>6201</v>
      </c>
      <c r="B407" s="7" t="s">
        <v>7243</v>
      </c>
      <c r="C407" s="7" t="s">
        <v>7244</v>
      </c>
      <c r="D407" s="7">
        <v>21965</v>
      </c>
      <c r="E407" s="6" t="str">
        <f t="shared" si="6"/>
        <v>May</v>
      </c>
      <c r="F407" s="7">
        <f>YEAR(Table7[[#This Row],[date]])</f>
        <v>2023</v>
      </c>
    </row>
    <row r="408" spans="1:6" x14ac:dyDescent="0.35">
      <c r="A408" s="5" t="s">
        <v>6192</v>
      </c>
      <c r="B408" s="5" t="s">
        <v>7256</v>
      </c>
      <c r="C408" s="5" t="s">
        <v>7257</v>
      </c>
      <c r="D408" s="5">
        <v>4416</v>
      </c>
      <c r="E408" s="6" t="str">
        <f t="shared" si="6"/>
        <v>May</v>
      </c>
      <c r="F408" s="5">
        <f>YEAR(Table7[[#This Row],[date]])</f>
        <v>2023</v>
      </c>
    </row>
    <row r="409" spans="1:6" x14ac:dyDescent="0.35">
      <c r="A409" s="7" t="s">
        <v>6183</v>
      </c>
      <c r="B409" s="7" t="s">
        <v>7251</v>
      </c>
      <c r="C409" s="7" t="s">
        <v>7266</v>
      </c>
      <c r="D409" s="7">
        <v>14691</v>
      </c>
      <c r="E409" s="6" t="str">
        <f t="shared" si="6"/>
        <v>May</v>
      </c>
      <c r="F409" s="7">
        <f>YEAR(Table7[[#This Row],[date]])</f>
        <v>2023</v>
      </c>
    </row>
    <row r="410" spans="1:6" x14ac:dyDescent="0.35">
      <c r="A410" s="5" t="s">
        <v>6183</v>
      </c>
      <c r="B410" s="5" t="s">
        <v>7245</v>
      </c>
      <c r="C410" s="5" t="s">
        <v>7264</v>
      </c>
      <c r="D410" s="5">
        <v>98329</v>
      </c>
      <c r="E410" s="6" t="str">
        <f t="shared" si="6"/>
        <v>May</v>
      </c>
      <c r="F410" s="5">
        <f>YEAR(Table7[[#This Row],[date]])</f>
        <v>2023</v>
      </c>
    </row>
    <row r="411" spans="1:6" x14ac:dyDescent="0.35">
      <c r="A411" s="7" t="s">
        <v>6183</v>
      </c>
      <c r="B411" s="7" t="s">
        <v>7243</v>
      </c>
      <c r="C411" s="7" t="s">
        <v>7244</v>
      </c>
      <c r="D411" s="7">
        <v>19219</v>
      </c>
      <c r="E411" s="6" t="str">
        <f t="shared" si="6"/>
        <v>May</v>
      </c>
      <c r="F411" s="7">
        <f>YEAR(Table7[[#This Row],[date]])</f>
        <v>2023</v>
      </c>
    </row>
    <row r="412" spans="1:6" x14ac:dyDescent="0.35">
      <c r="A412" s="5" t="s">
        <v>6183</v>
      </c>
      <c r="B412" s="5" t="s">
        <v>7251</v>
      </c>
      <c r="C412" s="5" t="s">
        <v>7266</v>
      </c>
      <c r="D412" s="5">
        <v>19711</v>
      </c>
      <c r="E412" s="6" t="str">
        <f t="shared" si="6"/>
        <v>May</v>
      </c>
      <c r="F412" s="5">
        <f>YEAR(Table7[[#This Row],[date]])</f>
        <v>2023</v>
      </c>
    </row>
    <row r="413" spans="1:6" x14ac:dyDescent="0.35">
      <c r="A413" s="7" t="s">
        <v>6183</v>
      </c>
      <c r="B413" s="7" t="s">
        <v>7243</v>
      </c>
      <c r="C413" s="7" t="s">
        <v>7244</v>
      </c>
      <c r="D413" s="7">
        <v>18524</v>
      </c>
      <c r="E413" s="6" t="str">
        <f t="shared" si="6"/>
        <v>May</v>
      </c>
      <c r="F413" s="7">
        <f>YEAR(Table7[[#This Row],[date]])</f>
        <v>2023</v>
      </c>
    </row>
    <row r="414" spans="1:6" x14ac:dyDescent="0.35">
      <c r="A414" s="5" t="s">
        <v>6183</v>
      </c>
      <c r="B414" s="5" t="s">
        <v>7243</v>
      </c>
      <c r="C414" s="5" t="s">
        <v>7258</v>
      </c>
      <c r="D414" s="5">
        <v>12432</v>
      </c>
      <c r="E414" s="6" t="str">
        <f t="shared" si="6"/>
        <v>May</v>
      </c>
      <c r="F414" s="5">
        <f>YEAR(Table7[[#This Row],[date]])</f>
        <v>2023</v>
      </c>
    </row>
    <row r="415" spans="1:6" x14ac:dyDescent="0.35">
      <c r="A415" s="7" t="s">
        <v>6170</v>
      </c>
      <c r="B415" s="7" t="s">
        <v>7249</v>
      </c>
      <c r="C415" s="7" t="s">
        <v>7250</v>
      </c>
      <c r="D415" s="7">
        <v>46523</v>
      </c>
      <c r="E415" s="6" t="str">
        <f t="shared" si="6"/>
        <v>May</v>
      </c>
      <c r="F415" s="7">
        <f>YEAR(Table7[[#This Row],[date]])</f>
        <v>2023</v>
      </c>
    </row>
    <row r="416" spans="1:6" x14ac:dyDescent="0.35">
      <c r="A416" s="5" t="s">
        <v>6170</v>
      </c>
      <c r="B416" s="5" t="s">
        <v>7243</v>
      </c>
      <c r="C416" s="5" t="s">
        <v>7258</v>
      </c>
      <c r="D416" s="5">
        <v>20721</v>
      </c>
      <c r="E416" s="6" t="str">
        <f t="shared" si="6"/>
        <v>May</v>
      </c>
      <c r="F416" s="5">
        <f>YEAR(Table7[[#This Row],[date]])</f>
        <v>2023</v>
      </c>
    </row>
    <row r="417" spans="1:6" x14ac:dyDescent="0.35">
      <c r="A417" s="7" t="s">
        <v>6170</v>
      </c>
      <c r="B417" s="7" t="s">
        <v>7249</v>
      </c>
      <c r="C417" s="7" t="s">
        <v>7260</v>
      </c>
      <c r="D417" s="7">
        <v>39495</v>
      </c>
      <c r="E417" s="6" t="str">
        <f t="shared" si="6"/>
        <v>May</v>
      </c>
      <c r="F417" s="7">
        <f>YEAR(Table7[[#This Row],[date]])</f>
        <v>2023</v>
      </c>
    </row>
    <row r="418" spans="1:6" x14ac:dyDescent="0.35">
      <c r="A418" s="5" t="s">
        <v>6163</v>
      </c>
      <c r="B418" s="5" t="s">
        <v>7249</v>
      </c>
      <c r="C418" s="5" t="s">
        <v>7261</v>
      </c>
      <c r="D418" s="5">
        <v>43563</v>
      </c>
      <c r="E418" s="6" t="str">
        <f t="shared" si="6"/>
        <v>May</v>
      </c>
      <c r="F418" s="5">
        <f>YEAR(Table7[[#This Row],[date]])</f>
        <v>2023</v>
      </c>
    </row>
    <row r="419" spans="1:6" x14ac:dyDescent="0.35">
      <c r="A419" s="7" t="s">
        <v>6163</v>
      </c>
      <c r="B419" s="7" t="s">
        <v>7243</v>
      </c>
      <c r="C419" s="7" t="s">
        <v>7244</v>
      </c>
      <c r="D419" s="7">
        <v>22062</v>
      </c>
      <c r="E419" s="6" t="str">
        <f t="shared" si="6"/>
        <v>May</v>
      </c>
      <c r="F419" s="7">
        <f>YEAR(Table7[[#This Row],[date]])</f>
        <v>2023</v>
      </c>
    </row>
    <row r="420" spans="1:6" x14ac:dyDescent="0.35">
      <c r="A420" s="5" t="s">
        <v>6158</v>
      </c>
      <c r="B420" s="5" t="s">
        <v>7243</v>
      </c>
      <c r="C420" s="5" t="s">
        <v>7244</v>
      </c>
      <c r="D420" s="5">
        <v>4154</v>
      </c>
      <c r="E420" s="6" t="str">
        <f t="shared" si="6"/>
        <v>May</v>
      </c>
      <c r="F420" s="5">
        <f>YEAR(Table7[[#This Row],[date]])</f>
        <v>2023</v>
      </c>
    </row>
    <row r="421" spans="1:6" x14ac:dyDescent="0.35">
      <c r="A421" s="7" t="s">
        <v>6158</v>
      </c>
      <c r="B421" s="7" t="s">
        <v>7241</v>
      </c>
      <c r="C421" s="7" t="s">
        <v>7265</v>
      </c>
      <c r="D421" s="7">
        <v>13959</v>
      </c>
      <c r="E421" s="6" t="str">
        <f t="shared" si="6"/>
        <v>May</v>
      </c>
      <c r="F421" s="7">
        <f>YEAR(Table7[[#This Row],[date]])</f>
        <v>2023</v>
      </c>
    </row>
    <row r="422" spans="1:6" x14ac:dyDescent="0.35">
      <c r="A422" s="5" t="s">
        <v>6158</v>
      </c>
      <c r="B422" s="5" t="s">
        <v>7241</v>
      </c>
      <c r="C422" s="5" t="s">
        <v>7265</v>
      </c>
      <c r="D422" s="5">
        <v>12224</v>
      </c>
      <c r="E422" s="6" t="str">
        <f t="shared" si="6"/>
        <v>May</v>
      </c>
      <c r="F422" s="5">
        <f>YEAR(Table7[[#This Row],[date]])</f>
        <v>2023</v>
      </c>
    </row>
    <row r="423" spans="1:6" x14ac:dyDescent="0.35">
      <c r="A423" s="7" t="s">
        <v>6158</v>
      </c>
      <c r="B423" s="7" t="s">
        <v>7251</v>
      </c>
      <c r="C423" s="7" t="s">
        <v>7252</v>
      </c>
      <c r="D423" s="7">
        <v>5333</v>
      </c>
      <c r="E423" s="6" t="str">
        <f t="shared" si="6"/>
        <v>May</v>
      </c>
      <c r="F423" s="7">
        <f>YEAR(Table7[[#This Row],[date]])</f>
        <v>2023</v>
      </c>
    </row>
    <row r="424" spans="1:6" x14ac:dyDescent="0.35">
      <c r="A424" s="5" t="s">
        <v>6150</v>
      </c>
      <c r="B424" s="5" t="s">
        <v>7253</v>
      </c>
      <c r="C424" s="5" t="s">
        <v>7254</v>
      </c>
      <c r="D424" s="5">
        <v>29696</v>
      </c>
      <c r="E424" s="6" t="str">
        <f t="shared" si="6"/>
        <v>May</v>
      </c>
      <c r="F424" s="5">
        <f>YEAR(Table7[[#This Row],[date]])</f>
        <v>2023</v>
      </c>
    </row>
    <row r="425" spans="1:6" x14ac:dyDescent="0.35">
      <c r="A425" s="7" t="s">
        <v>6150</v>
      </c>
      <c r="B425" s="7" t="s">
        <v>7243</v>
      </c>
      <c r="C425" s="7" t="s">
        <v>7244</v>
      </c>
      <c r="D425" s="7">
        <v>22115</v>
      </c>
      <c r="E425" s="6" t="str">
        <f t="shared" si="6"/>
        <v>May</v>
      </c>
      <c r="F425" s="7">
        <f>YEAR(Table7[[#This Row],[date]])</f>
        <v>2023</v>
      </c>
    </row>
    <row r="426" spans="1:6" x14ac:dyDescent="0.35">
      <c r="A426" s="5" t="s">
        <v>6150</v>
      </c>
      <c r="B426" s="5" t="s">
        <v>7241</v>
      </c>
      <c r="C426" s="5" t="s">
        <v>7265</v>
      </c>
      <c r="D426" s="5">
        <v>7698</v>
      </c>
      <c r="E426" s="6" t="str">
        <f t="shared" si="6"/>
        <v>May</v>
      </c>
      <c r="F426" s="5">
        <f>YEAR(Table7[[#This Row],[date]])</f>
        <v>2023</v>
      </c>
    </row>
    <row r="427" spans="1:6" x14ac:dyDescent="0.35">
      <c r="A427" s="7" t="s">
        <v>6150</v>
      </c>
      <c r="B427" s="7" t="s">
        <v>7241</v>
      </c>
      <c r="C427" s="7" t="s">
        <v>7259</v>
      </c>
      <c r="D427" s="7">
        <v>7299</v>
      </c>
      <c r="E427" s="6" t="str">
        <f t="shared" si="6"/>
        <v>May</v>
      </c>
      <c r="F427" s="7">
        <f>YEAR(Table7[[#This Row],[date]])</f>
        <v>2023</v>
      </c>
    </row>
    <row r="428" spans="1:6" x14ac:dyDescent="0.35">
      <c r="A428" s="5" t="s">
        <v>6150</v>
      </c>
      <c r="B428" s="5" t="s">
        <v>7243</v>
      </c>
      <c r="C428" s="5" t="s">
        <v>7258</v>
      </c>
      <c r="D428" s="5">
        <v>21738</v>
      </c>
      <c r="E428" s="6" t="str">
        <f t="shared" si="6"/>
        <v>May</v>
      </c>
      <c r="F428" s="5">
        <f>YEAR(Table7[[#This Row],[date]])</f>
        <v>2023</v>
      </c>
    </row>
    <row r="429" spans="1:6" x14ac:dyDescent="0.35">
      <c r="A429" s="7" t="s">
        <v>6140</v>
      </c>
      <c r="B429" s="7" t="s">
        <v>7241</v>
      </c>
      <c r="C429" s="7" t="s">
        <v>7259</v>
      </c>
      <c r="D429" s="7">
        <v>11322</v>
      </c>
      <c r="E429" s="6" t="str">
        <f t="shared" si="6"/>
        <v>May</v>
      </c>
      <c r="F429" s="7">
        <f>YEAR(Table7[[#This Row],[date]])</f>
        <v>2023</v>
      </c>
    </row>
    <row r="430" spans="1:6" x14ac:dyDescent="0.35">
      <c r="A430" s="5" t="s">
        <v>6140</v>
      </c>
      <c r="B430" s="5" t="s">
        <v>7251</v>
      </c>
      <c r="C430" s="5" t="s">
        <v>7252</v>
      </c>
      <c r="D430" s="5">
        <v>19153</v>
      </c>
      <c r="E430" s="6" t="str">
        <f t="shared" si="6"/>
        <v>May</v>
      </c>
      <c r="F430" s="5">
        <f>YEAR(Table7[[#This Row],[date]])</f>
        <v>2023</v>
      </c>
    </row>
    <row r="431" spans="1:6" x14ac:dyDescent="0.35">
      <c r="A431" s="7" t="s">
        <v>6140</v>
      </c>
      <c r="B431" s="7" t="s">
        <v>7247</v>
      </c>
      <c r="C431" s="7" t="s">
        <v>7263</v>
      </c>
      <c r="D431" s="7">
        <v>8394</v>
      </c>
      <c r="E431" s="6" t="str">
        <f t="shared" si="6"/>
        <v>May</v>
      </c>
      <c r="F431" s="7">
        <f>YEAR(Table7[[#This Row],[date]])</f>
        <v>2023</v>
      </c>
    </row>
    <row r="432" spans="1:6" x14ac:dyDescent="0.35">
      <c r="A432" s="5" t="s">
        <v>6140</v>
      </c>
      <c r="B432" s="5" t="s">
        <v>7251</v>
      </c>
      <c r="C432" s="5" t="s">
        <v>7266</v>
      </c>
      <c r="D432" s="5">
        <v>7457</v>
      </c>
      <c r="E432" s="6" t="str">
        <f t="shared" si="6"/>
        <v>May</v>
      </c>
      <c r="F432" s="5">
        <f>YEAR(Table7[[#This Row],[date]])</f>
        <v>2023</v>
      </c>
    </row>
    <row r="433" spans="1:6" x14ac:dyDescent="0.35">
      <c r="A433" s="7" t="s">
        <v>6127</v>
      </c>
      <c r="B433" s="7" t="s">
        <v>7249</v>
      </c>
      <c r="C433" s="7" t="s">
        <v>7260</v>
      </c>
      <c r="D433" s="7">
        <v>12023</v>
      </c>
      <c r="E433" s="6" t="str">
        <f t="shared" si="6"/>
        <v>May</v>
      </c>
      <c r="F433" s="7">
        <f>YEAR(Table7[[#This Row],[date]])</f>
        <v>2023</v>
      </c>
    </row>
    <row r="434" spans="1:6" x14ac:dyDescent="0.35">
      <c r="A434" s="5" t="s">
        <v>6127</v>
      </c>
      <c r="B434" s="5" t="s">
        <v>7251</v>
      </c>
      <c r="C434" s="5" t="s">
        <v>7266</v>
      </c>
      <c r="D434" s="5">
        <v>4454</v>
      </c>
      <c r="E434" s="6" t="str">
        <f t="shared" si="6"/>
        <v>May</v>
      </c>
      <c r="F434" s="5">
        <f>YEAR(Table7[[#This Row],[date]])</f>
        <v>2023</v>
      </c>
    </row>
    <row r="435" spans="1:6" x14ac:dyDescent="0.35">
      <c r="A435" s="7" t="s">
        <v>6127</v>
      </c>
      <c r="B435" s="7" t="s">
        <v>7253</v>
      </c>
      <c r="C435" s="7" t="s">
        <v>7254</v>
      </c>
      <c r="D435" s="7">
        <v>30079</v>
      </c>
      <c r="E435" s="6" t="str">
        <f t="shared" si="6"/>
        <v>May</v>
      </c>
      <c r="F435" s="7">
        <f>YEAR(Table7[[#This Row],[date]])</f>
        <v>2023</v>
      </c>
    </row>
    <row r="436" spans="1:6" x14ac:dyDescent="0.35">
      <c r="A436" s="5" t="s">
        <v>6125</v>
      </c>
      <c r="B436" s="5" t="s">
        <v>7245</v>
      </c>
      <c r="C436" s="5" t="s">
        <v>7264</v>
      </c>
      <c r="D436" s="5">
        <v>66280</v>
      </c>
      <c r="E436" s="6" t="str">
        <f t="shared" si="6"/>
        <v>May</v>
      </c>
      <c r="F436" s="5">
        <f>YEAR(Table7[[#This Row],[date]])</f>
        <v>2023</v>
      </c>
    </row>
    <row r="437" spans="1:6" x14ac:dyDescent="0.35">
      <c r="A437" s="7" t="s">
        <v>6125</v>
      </c>
      <c r="B437" s="7" t="s">
        <v>7243</v>
      </c>
      <c r="C437" s="7" t="s">
        <v>7244</v>
      </c>
      <c r="D437" s="7">
        <v>12850</v>
      </c>
      <c r="E437" s="6" t="str">
        <f t="shared" si="6"/>
        <v>May</v>
      </c>
      <c r="F437" s="7">
        <f>YEAR(Table7[[#This Row],[date]])</f>
        <v>2023</v>
      </c>
    </row>
    <row r="438" spans="1:6" x14ac:dyDescent="0.35">
      <c r="A438" s="5" t="s">
        <v>6122</v>
      </c>
      <c r="B438" s="5" t="s">
        <v>7249</v>
      </c>
      <c r="C438" s="5" t="s">
        <v>7261</v>
      </c>
      <c r="D438" s="5">
        <v>47719</v>
      </c>
      <c r="E438" s="6" t="str">
        <f t="shared" si="6"/>
        <v>May</v>
      </c>
      <c r="F438" s="5">
        <f>YEAR(Table7[[#This Row],[date]])</f>
        <v>2023</v>
      </c>
    </row>
    <row r="439" spans="1:6" x14ac:dyDescent="0.35">
      <c r="A439" s="7" t="s">
        <v>6122</v>
      </c>
      <c r="B439" s="7" t="s">
        <v>7241</v>
      </c>
      <c r="C439" s="7" t="s">
        <v>7259</v>
      </c>
      <c r="D439" s="7">
        <v>6318</v>
      </c>
      <c r="E439" s="6" t="str">
        <f t="shared" si="6"/>
        <v>May</v>
      </c>
      <c r="F439" s="7">
        <f>YEAR(Table7[[#This Row],[date]])</f>
        <v>2023</v>
      </c>
    </row>
    <row r="440" spans="1:6" x14ac:dyDescent="0.35">
      <c r="A440" s="5" t="s">
        <v>6122</v>
      </c>
      <c r="B440" s="5" t="s">
        <v>7247</v>
      </c>
      <c r="C440" s="5" t="s">
        <v>7268</v>
      </c>
      <c r="D440" s="5">
        <v>9558</v>
      </c>
      <c r="E440" s="6" t="str">
        <f t="shared" si="6"/>
        <v>May</v>
      </c>
      <c r="F440" s="5">
        <f>YEAR(Table7[[#This Row],[date]])</f>
        <v>2023</v>
      </c>
    </row>
    <row r="441" spans="1:6" x14ac:dyDescent="0.35">
      <c r="A441" s="7" t="s">
        <v>6108</v>
      </c>
      <c r="B441" s="7" t="s">
        <v>7249</v>
      </c>
      <c r="C441" s="7" t="s">
        <v>7261</v>
      </c>
      <c r="D441" s="7">
        <v>18119</v>
      </c>
      <c r="E441" s="6" t="str">
        <f t="shared" si="6"/>
        <v>May</v>
      </c>
      <c r="F441" s="7">
        <f>YEAR(Table7[[#This Row],[date]])</f>
        <v>2023</v>
      </c>
    </row>
    <row r="442" spans="1:6" x14ac:dyDescent="0.35">
      <c r="A442" s="5" t="s">
        <v>6103</v>
      </c>
      <c r="B442" s="5" t="s">
        <v>7253</v>
      </c>
      <c r="C442" s="5" t="s">
        <v>7254</v>
      </c>
      <c r="D442" s="5">
        <v>66496</v>
      </c>
      <c r="E442" s="6" t="str">
        <f t="shared" si="6"/>
        <v>Jun</v>
      </c>
      <c r="F442" s="5">
        <f>YEAR(Table7[[#This Row],[date]])</f>
        <v>2023</v>
      </c>
    </row>
    <row r="443" spans="1:6" x14ac:dyDescent="0.35">
      <c r="A443" s="7" t="s">
        <v>6103</v>
      </c>
      <c r="B443" s="7" t="s">
        <v>7249</v>
      </c>
      <c r="C443" s="7" t="s">
        <v>7250</v>
      </c>
      <c r="D443" s="7">
        <v>27116</v>
      </c>
      <c r="E443" s="6" t="str">
        <f t="shared" si="6"/>
        <v>Jun</v>
      </c>
      <c r="F443" s="7">
        <f>YEAR(Table7[[#This Row],[date]])</f>
        <v>2023</v>
      </c>
    </row>
    <row r="444" spans="1:6" x14ac:dyDescent="0.35">
      <c r="A444" s="5" t="s">
        <v>6098</v>
      </c>
      <c r="B444" s="5" t="s">
        <v>7256</v>
      </c>
      <c r="C444" s="5" t="s">
        <v>7262</v>
      </c>
      <c r="D444" s="5">
        <v>15032</v>
      </c>
      <c r="E444" s="6" t="str">
        <f t="shared" si="6"/>
        <v>Jun</v>
      </c>
      <c r="F444" s="5">
        <f>YEAR(Table7[[#This Row],[date]])</f>
        <v>2023</v>
      </c>
    </row>
    <row r="445" spans="1:6" x14ac:dyDescent="0.35">
      <c r="A445" s="7" t="s">
        <v>6093</v>
      </c>
      <c r="B445" s="7" t="s">
        <v>7247</v>
      </c>
      <c r="C445" s="7" t="s">
        <v>7268</v>
      </c>
      <c r="D445" s="7">
        <v>6291</v>
      </c>
      <c r="E445" s="6" t="str">
        <f t="shared" si="6"/>
        <v>Jun</v>
      </c>
      <c r="F445" s="7">
        <f>YEAR(Table7[[#This Row],[date]])</f>
        <v>2023</v>
      </c>
    </row>
    <row r="446" spans="1:6" x14ac:dyDescent="0.35">
      <c r="A446" s="5" t="s">
        <v>6093</v>
      </c>
      <c r="B446" s="5" t="s">
        <v>7241</v>
      </c>
      <c r="C446" s="5" t="s">
        <v>7259</v>
      </c>
      <c r="D446" s="5">
        <v>11775</v>
      </c>
      <c r="E446" s="6" t="str">
        <f t="shared" si="6"/>
        <v>Jun</v>
      </c>
      <c r="F446" s="5">
        <f>YEAR(Table7[[#This Row],[date]])</f>
        <v>2023</v>
      </c>
    </row>
    <row r="447" spans="1:6" x14ac:dyDescent="0.35">
      <c r="A447" s="7" t="s">
        <v>6087</v>
      </c>
      <c r="B447" s="7" t="s">
        <v>7256</v>
      </c>
      <c r="C447" s="7" t="s">
        <v>7267</v>
      </c>
      <c r="D447" s="7">
        <v>11979</v>
      </c>
      <c r="E447" s="6" t="str">
        <f t="shared" si="6"/>
        <v>Jun</v>
      </c>
      <c r="F447" s="7">
        <f>YEAR(Table7[[#This Row],[date]])</f>
        <v>2023</v>
      </c>
    </row>
    <row r="448" spans="1:6" x14ac:dyDescent="0.35">
      <c r="A448" s="5" t="s">
        <v>6081</v>
      </c>
      <c r="B448" s="5" t="s">
        <v>7253</v>
      </c>
      <c r="C448" s="5" t="s">
        <v>7254</v>
      </c>
      <c r="D448" s="5">
        <v>66048</v>
      </c>
      <c r="E448" s="6" t="str">
        <f t="shared" si="6"/>
        <v>Jun</v>
      </c>
      <c r="F448" s="5">
        <f>YEAR(Table7[[#This Row],[date]])</f>
        <v>2023</v>
      </c>
    </row>
    <row r="449" spans="1:6" x14ac:dyDescent="0.35">
      <c r="A449" s="7" t="s">
        <v>6081</v>
      </c>
      <c r="B449" s="7" t="s">
        <v>7247</v>
      </c>
      <c r="C449" s="7" t="s">
        <v>7263</v>
      </c>
      <c r="D449" s="7">
        <v>1207</v>
      </c>
      <c r="E449" s="6" t="str">
        <f t="shared" si="6"/>
        <v>Jun</v>
      </c>
      <c r="F449" s="7">
        <f>YEAR(Table7[[#This Row],[date]])</f>
        <v>2023</v>
      </c>
    </row>
    <row r="450" spans="1:6" x14ac:dyDescent="0.35">
      <c r="A450" s="5" t="s">
        <v>6081</v>
      </c>
      <c r="B450" s="5" t="s">
        <v>7251</v>
      </c>
      <c r="C450" s="5" t="s">
        <v>7252</v>
      </c>
      <c r="D450" s="5">
        <v>3971</v>
      </c>
      <c r="E450" s="6" t="str">
        <f t="shared" ref="E450:E513" si="7">TEXT(A450, "mmm")</f>
        <v>Jun</v>
      </c>
      <c r="F450" s="5">
        <f>YEAR(Table7[[#This Row],[date]])</f>
        <v>2023</v>
      </c>
    </row>
    <row r="451" spans="1:6" x14ac:dyDescent="0.35">
      <c r="A451" s="7" t="s">
        <v>6081</v>
      </c>
      <c r="B451" s="7" t="s">
        <v>7256</v>
      </c>
      <c r="C451" s="7" t="s">
        <v>7257</v>
      </c>
      <c r="D451" s="7">
        <v>14398</v>
      </c>
      <c r="E451" s="6" t="str">
        <f t="shared" si="7"/>
        <v>Jun</v>
      </c>
      <c r="F451" s="7">
        <f>YEAR(Table7[[#This Row],[date]])</f>
        <v>2023</v>
      </c>
    </row>
    <row r="452" spans="1:6" x14ac:dyDescent="0.35">
      <c r="A452" s="5" t="s">
        <v>6077</v>
      </c>
      <c r="B452" s="5" t="s">
        <v>7241</v>
      </c>
      <c r="C452" s="5" t="s">
        <v>7242</v>
      </c>
      <c r="D452" s="5">
        <v>10291</v>
      </c>
      <c r="E452" s="6" t="str">
        <f t="shared" si="7"/>
        <v>Jun</v>
      </c>
      <c r="F452" s="5">
        <f>YEAR(Table7[[#This Row],[date]])</f>
        <v>2023</v>
      </c>
    </row>
    <row r="453" spans="1:6" x14ac:dyDescent="0.35">
      <c r="A453" s="7" t="s">
        <v>6071</v>
      </c>
      <c r="B453" s="7" t="s">
        <v>7249</v>
      </c>
      <c r="C453" s="7" t="s">
        <v>7260</v>
      </c>
      <c r="D453" s="7">
        <v>55246</v>
      </c>
      <c r="E453" s="6" t="str">
        <f t="shared" si="7"/>
        <v>Jun</v>
      </c>
      <c r="F453" s="7">
        <f>YEAR(Table7[[#This Row],[date]])</f>
        <v>2023</v>
      </c>
    </row>
    <row r="454" spans="1:6" x14ac:dyDescent="0.35">
      <c r="A454" s="5" t="s">
        <v>6071</v>
      </c>
      <c r="B454" s="5" t="s">
        <v>7241</v>
      </c>
      <c r="C454" s="5" t="s">
        <v>7265</v>
      </c>
      <c r="D454" s="5">
        <v>11440</v>
      </c>
      <c r="E454" s="6" t="str">
        <f t="shared" si="7"/>
        <v>Jun</v>
      </c>
      <c r="F454" s="5">
        <f>YEAR(Table7[[#This Row],[date]])</f>
        <v>2023</v>
      </c>
    </row>
    <row r="455" spans="1:6" x14ac:dyDescent="0.35">
      <c r="A455" s="7" t="s">
        <v>6071</v>
      </c>
      <c r="B455" s="7" t="s">
        <v>7249</v>
      </c>
      <c r="C455" s="7" t="s">
        <v>7261</v>
      </c>
      <c r="D455" s="7">
        <v>51102</v>
      </c>
      <c r="E455" s="6" t="str">
        <f t="shared" si="7"/>
        <v>Jun</v>
      </c>
      <c r="F455" s="7">
        <f>YEAR(Table7[[#This Row],[date]])</f>
        <v>2023</v>
      </c>
    </row>
    <row r="456" spans="1:6" x14ac:dyDescent="0.35">
      <c r="A456" s="5" t="s">
        <v>6071</v>
      </c>
      <c r="B456" s="5" t="s">
        <v>7245</v>
      </c>
      <c r="C456" s="5" t="s">
        <v>7246</v>
      </c>
      <c r="D456" s="5">
        <v>105128</v>
      </c>
      <c r="E456" s="6" t="str">
        <f t="shared" si="7"/>
        <v>Jun</v>
      </c>
      <c r="F456" s="5">
        <f>YEAR(Table7[[#This Row],[date]])</f>
        <v>2023</v>
      </c>
    </row>
    <row r="457" spans="1:6" x14ac:dyDescent="0.35">
      <c r="A457" s="7" t="s">
        <v>6067</v>
      </c>
      <c r="B457" s="7" t="s">
        <v>7256</v>
      </c>
      <c r="C457" s="7" t="s">
        <v>7262</v>
      </c>
      <c r="D457" s="7">
        <v>10516</v>
      </c>
      <c r="E457" s="6" t="str">
        <f t="shared" si="7"/>
        <v>Jun</v>
      </c>
      <c r="F457" s="7">
        <f>YEAR(Table7[[#This Row],[date]])</f>
        <v>2023</v>
      </c>
    </row>
    <row r="458" spans="1:6" x14ac:dyDescent="0.35">
      <c r="A458" s="5" t="s">
        <v>6067</v>
      </c>
      <c r="B458" s="5" t="s">
        <v>7245</v>
      </c>
      <c r="C458" s="5" t="s">
        <v>7264</v>
      </c>
      <c r="D458" s="5">
        <v>128773</v>
      </c>
      <c r="E458" s="6" t="str">
        <f t="shared" si="7"/>
        <v>Jun</v>
      </c>
      <c r="F458" s="5">
        <f>YEAR(Table7[[#This Row],[date]])</f>
        <v>2023</v>
      </c>
    </row>
    <row r="459" spans="1:6" x14ac:dyDescent="0.35">
      <c r="A459" s="7" t="s">
        <v>6064</v>
      </c>
      <c r="B459" s="7" t="s">
        <v>7253</v>
      </c>
      <c r="C459" s="7" t="s">
        <v>7254</v>
      </c>
      <c r="D459" s="7">
        <v>53587</v>
      </c>
      <c r="E459" s="6" t="str">
        <f t="shared" si="7"/>
        <v>Jun</v>
      </c>
      <c r="F459" s="7">
        <f>YEAR(Table7[[#This Row],[date]])</f>
        <v>2023</v>
      </c>
    </row>
    <row r="460" spans="1:6" x14ac:dyDescent="0.35">
      <c r="A460" s="5" t="s">
        <v>6064</v>
      </c>
      <c r="B460" s="5" t="s">
        <v>7245</v>
      </c>
      <c r="C460" s="5" t="s">
        <v>7246</v>
      </c>
      <c r="D460" s="5">
        <v>71006</v>
      </c>
      <c r="E460" s="6" t="str">
        <f t="shared" si="7"/>
        <v>Jun</v>
      </c>
      <c r="F460" s="5">
        <f>YEAR(Table7[[#This Row],[date]])</f>
        <v>2023</v>
      </c>
    </row>
    <row r="461" spans="1:6" x14ac:dyDescent="0.35">
      <c r="A461" s="7" t="s">
        <v>6064</v>
      </c>
      <c r="B461" s="7" t="s">
        <v>7253</v>
      </c>
      <c r="C461" s="7" t="s">
        <v>7255</v>
      </c>
      <c r="D461" s="7">
        <v>16811</v>
      </c>
      <c r="E461" s="6" t="str">
        <f t="shared" si="7"/>
        <v>Jun</v>
      </c>
      <c r="F461" s="7">
        <f>YEAR(Table7[[#This Row],[date]])</f>
        <v>2023</v>
      </c>
    </row>
    <row r="462" spans="1:6" x14ac:dyDescent="0.35">
      <c r="A462" s="5" t="s">
        <v>6053</v>
      </c>
      <c r="B462" s="5" t="s">
        <v>7247</v>
      </c>
      <c r="C462" s="5" t="s">
        <v>7263</v>
      </c>
      <c r="D462" s="5">
        <v>8319</v>
      </c>
      <c r="E462" s="6" t="str">
        <f t="shared" si="7"/>
        <v>Jun</v>
      </c>
      <c r="F462" s="5">
        <f>YEAR(Table7[[#This Row],[date]])</f>
        <v>2023</v>
      </c>
    </row>
    <row r="463" spans="1:6" x14ac:dyDescent="0.35">
      <c r="A463" s="7" t="s">
        <v>6053</v>
      </c>
      <c r="B463" s="7" t="s">
        <v>7256</v>
      </c>
      <c r="C463" s="7" t="s">
        <v>7257</v>
      </c>
      <c r="D463" s="7">
        <v>10945</v>
      </c>
      <c r="E463" s="6" t="str">
        <f t="shared" si="7"/>
        <v>Jun</v>
      </c>
      <c r="F463" s="7">
        <f>YEAR(Table7[[#This Row],[date]])</f>
        <v>2023</v>
      </c>
    </row>
    <row r="464" spans="1:6" x14ac:dyDescent="0.35">
      <c r="A464" s="5" t="s">
        <v>6053</v>
      </c>
      <c r="B464" s="5" t="s">
        <v>7243</v>
      </c>
      <c r="C464" s="5" t="s">
        <v>7244</v>
      </c>
      <c r="D464" s="5">
        <v>27619</v>
      </c>
      <c r="E464" s="6" t="str">
        <f t="shared" si="7"/>
        <v>Jun</v>
      </c>
      <c r="F464" s="5">
        <f>YEAR(Table7[[#This Row],[date]])</f>
        <v>2023</v>
      </c>
    </row>
    <row r="465" spans="1:6" x14ac:dyDescent="0.35">
      <c r="A465" s="7" t="s">
        <v>6053</v>
      </c>
      <c r="B465" s="7" t="s">
        <v>7245</v>
      </c>
      <c r="C465" s="7" t="s">
        <v>7264</v>
      </c>
      <c r="D465" s="7">
        <v>92167</v>
      </c>
      <c r="E465" s="6" t="str">
        <f t="shared" si="7"/>
        <v>Jun</v>
      </c>
      <c r="F465" s="7">
        <f>YEAR(Table7[[#This Row],[date]])</f>
        <v>2023</v>
      </c>
    </row>
    <row r="466" spans="1:6" x14ac:dyDescent="0.35">
      <c r="A466" s="5" t="s">
        <v>6053</v>
      </c>
      <c r="B466" s="5" t="s">
        <v>7245</v>
      </c>
      <c r="C466" s="5" t="s">
        <v>7264</v>
      </c>
      <c r="D466" s="5">
        <v>115207</v>
      </c>
      <c r="E466" s="6" t="str">
        <f t="shared" si="7"/>
        <v>Jun</v>
      </c>
      <c r="F466" s="5">
        <f>YEAR(Table7[[#This Row],[date]])</f>
        <v>2023</v>
      </c>
    </row>
    <row r="467" spans="1:6" x14ac:dyDescent="0.35">
      <c r="A467" s="7" t="s">
        <v>6034</v>
      </c>
      <c r="B467" s="7" t="s">
        <v>7243</v>
      </c>
      <c r="C467" s="7" t="s">
        <v>7244</v>
      </c>
      <c r="D467" s="7">
        <v>29792</v>
      </c>
      <c r="E467" s="6" t="str">
        <f t="shared" si="7"/>
        <v>Jun</v>
      </c>
      <c r="F467" s="7">
        <f>YEAR(Table7[[#This Row],[date]])</f>
        <v>2023</v>
      </c>
    </row>
    <row r="468" spans="1:6" x14ac:dyDescent="0.35">
      <c r="A468" s="5" t="s">
        <v>6034</v>
      </c>
      <c r="B468" s="5" t="s">
        <v>7256</v>
      </c>
      <c r="C468" s="5" t="s">
        <v>7257</v>
      </c>
      <c r="D468" s="5">
        <v>7278</v>
      </c>
      <c r="E468" s="6" t="str">
        <f t="shared" si="7"/>
        <v>Jun</v>
      </c>
      <c r="F468" s="5">
        <f>YEAR(Table7[[#This Row],[date]])</f>
        <v>2023</v>
      </c>
    </row>
    <row r="469" spans="1:6" x14ac:dyDescent="0.35">
      <c r="A469" s="7" t="s">
        <v>6034</v>
      </c>
      <c r="B469" s="7" t="s">
        <v>7247</v>
      </c>
      <c r="C469" s="7" t="s">
        <v>7248</v>
      </c>
      <c r="D469" s="7">
        <v>2319</v>
      </c>
      <c r="E469" s="6" t="str">
        <f t="shared" si="7"/>
        <v>Jun</v>
      </c>
      <c r="F469" s="7">
        <f>YEAR(Table7[[#This Row],[date]])</f>
        <v>2023</v>
      </c>
    </row>
    <row r="470" spans="1:6" x14ac:dyDescent="0.35">
      <c r="A470" s="5" t="s">
        <v>6028</v>
      </c>
      <c r="B470" s="5" t="s">
        <v>7243</v>
      </c>
      <c r="C470" s="5" t="s">
        <v>7258</v>
      </c>
      <c r="D470" s="5">
        <v>5003</v>
      </c>
      <c r="E470" s="6" t="str">
        <f t="shared" si="7"/>
        <v>Jun</v>
      </c>
      <c r="F470" s="5">
        <f>YEAR(Table7[[#This Row],[date]])</f>
        <v>2023</v>
      </c>
    </row>
    <row r="471" spans="1:6" x14ac:dyDescent="0.35">
      <c r="A471" s="7" t="s">
        <v>6028</v>
      </c>
      <c r="B471" s="7" t="s">
        <v>7243</v>
      </c>
      <c r="C471" s="7" t="s">
        <v>7258</v>
      </c>
      <c r="D471" s="7">
        <v>14933</v>
      </c>
      <c r="E471" s="6" t="str">
        <f t="shared" si="7"/>
        <v>Jun</v>
      </c>
      <c r="F471" s="7">
        <f>YEAR(Table7[[#This Row],[date]])</f>
        <v>2023</v>
      </c>
    </row>
    <row r="472" spans="1:6" x14ac:dyDescent="0.35">
      <c r="A472" s="5" t="s">
        <v>6028</v>
      </c>
      <c r="B472" s="5" t="s">
        <v>7243</v>
      </c>
      <c r="C472" s="5" t="s">
        <v>7258</v>
      </c>
      <c r="D472" s="5">
        <v>7545</v>
      </c>
      <c r="E472" s="6" t="str">
        <f t="shared" si="7"/>
        <v>Jun</v>
      </c>
      <c r="F472" s="5">
        <f>YEAR(Table7[[#This Row],[date]])</f>
        <v>2023</v>
      </c>
    </row>
    <row r="473" spans="1:6" x14ac:dyDescent="0.35">
      <c r="A473" s="7" t="s">
        <v>6028</v>
      </c>
      <c r="B473" s="7" t="s">
        <v>7241</v>
      </c>
      <c r="C473" s="7" t="s">
        <v>7242</v>
      </c>
      <c r="D473" s="7">
        <v>7261</v>
      </c>
      <c r="E473" s="6" t="str">
        <f t="shared" si="7"/>
        <v>Jun</v>
      </c>
      <c r="F473" s="7">
        <f>YEAR(Table7[[#This Row],[date]])</f>
        <v>2023</v>
      </c>
    </row>
    <row r="474" spans="1:6" x14ac:dyDescent="0.35">
      <c r="A474" s="5" t="s">
        <v>6021</v>
      </c>
      <c r="B474" s="5" t="s">
        <v>7249</v>
      </c>
      <c r="C474" s="5" t="s">
        <v>7260</v>
      </c>
      <c r="D474" s="5">
        <v>31773</v>
      </c>
      <c r="E474" s="6" t="str">
        <f t="shared" si="7"/>
        <v>Jun</v>
      </c>
      <c r="F474" s="5">
        <f>YEAR(Table7[[#This Row],[date]])</f>
        <v>2023</v>
      </c>
    </row>
    <row r="475" spans="1:6" x14ac:dyDescent="0.35">
      <c r="A475" s="7" t="s">
        <v>6021</v>
      </c>
      <c r="B475" s="7" t="s">
        <v>7243</v>
      </c>
      <c r="C475" s="7" t="s">
        <v>7244</v>
      </c>
      <c r="D475" s="7">
        <v>28673</v>
      </c>
      <c r="E475" s="6" t="str">
        <f t="shared" si="7"/>
        <v>Jun</v>
      </c>
      <c r="F475" s="7">
        <f>YEAR(Table7[[#This Row],[date]])</f>
        <v>2023</v>
      </c>
    </row>
    <row r="476" spans="1:6" x14ac:dyDescent="0.35">
      <c r="A476" s="5" t="s">
        <v>6010</v>
      </c>
      <c r="B476" s="5" t="s">
        <v>7249</v>
      </c>
      <c r="C476" s="5" t="s">
        <v>7250</v>
      </c>
      <c r="D476" s="5">
        <v>18657</v>
      </c>
      <c r="E476" s="6" t="str">
        <f t="shared" si="7"/>
        <v>Jun</v>
      </c>
      <c r="F476" s="5">
        <f>YEAR(Table7[[#This Row],[date]])</f>
        <v>2023</v>
      </c>
    </row>
    <row r="477" spans="1:6" x14ac:dyDescent="0.35">
      <c r="A477" s="7" t="s">
        <v>6010</v>
      </c>
      <c r="B477" s="7" t="s">
        <v>7256</v>
      </c>
      <c r="C477" s="7" t="s">
        <v>7257</v>
      </c>
      <c r="D477" s="7">
        <v>12100</v>
      </c>
      <c r="E477" s="6" t="str">
        <f t="shared" si="7"/>
        <v>Jun</v>
      </c>
      <c r="F477" s="7">
        <f>YEAR(Table7[[#This Row],[date]])</f>
        <v>2023</v>
      </c>
    </row>
    <row r="478" spans="1:6" x14ac:dyDescent="0.35">
      <c r="A478" s="5" t="s">
        <v>6010</v>
      </c>
      <c r="B478" s="5" t="s">
        <v>7253</v>
      </c>
      <c r="C478" s="5" t="s">
        <v>7254</v>
      </c>
      <c r="D478" s="5">
        <v>21367</v>
      </c>
      <c r="E478" s="6" t="str">
        <f t="shared" si="7"/>
        <v>Jun</v>
      </c>
      <c r="F478" s="5">
        <f>YEAR(Table7[[#This Row],[date]])</f>
        <v>2023</v>
      </c>
    </row>
    <row r="479" spans="1:6" x14ac:dyDescent="0.35">
      <c r="A479" s="7" t="s">
        <v>6010</v>
      </c>
      <c r="B479" s="7" t="s">
        <v>7247</v>
      </c>
      <c r="C479" s="7" t="s">
        <v>7248</v>
      </c>
      <c r="D479" s="7">
        <v>6384</v>
      </c>
      <c r="E479" s="6" t="str">
        <f t="shared" si="7"/>
        <v>Jun</v>
      </c>
      <c r="F479" s="7">
        <f>YEAR(Table7[[#This Row],[date]])</f>
        <v>2023</v>
      </c>
    </row>
    <row r="480" spans="1:6" x14ac:dyDescent="0.35">
      <c r="A480" s="5" t="s">
        <v>6002</v>
      </c>
      <c r="B480" s="5" t="s">
        <v>7241</v>
      </c>
      <c r="C480" s="5" t="s">
        <v>7259</v>
      </c>
      <c r="D480" s="5">
        <v>7749</v>
      </c>
      <c r="E480" s="6" t="str">
        <f t="shared" si="7"/>
        <v>Jun</v>
      </c>
      <c r="F480" s="5">
        <f>YEAR(Table7[[#This Row],[date]])</f>
        <v>2023</v>
      </c>
    </row>
    <row r="481" spans="1:6" x14ac:dyDescent="0.35">
      <c r="A481" s="7" t="s">
        <v>6002</v>
      </c>
      <c r="B481" s="7" t="s">
        <v>7249</v>
      </c>
      <c r="C481" s="7" t="s">
        <v>7261</v>
      </c>
      <c r="D481" s="7">
        <v>43842</v>
      </c>
      <c r="E481" s="6" t="str">
        <f t="shared" si="7"/>
        <v>Jun</v>
      </c>
      <c r="F481" s="7">
        <f>YEAR(Table7[[#This Row],[date]])</f>
        <v>2023</v>
      </c>
    </row>
    <row r="482" spans="1:6" x14ac:dyDescent="0.35">
      <c r="A482" s="5" t="s">
        <v>6002</v>
      </c>
      <c r="B482" s="5" t="s">
        <v>7256</v>
      </c>
      <c r="C482" s="5" t="s">
        <v>7257</v>
      </c>
      <c r="D482" s="5">
        <v>9267</v>
      </c>
      <c r="E482" s="6" t="str">
        <f t="shared" si="7"/>
        <v>Jun</v>
      </c>
      <c r="F482" s="5">
        <f>YEAR(Table7[[#This Row],[date]])</f>
        <v>2023</v>
      </c>
    </row>
    <row r="483" spans="1:6" x14ac:dyDescent="0.35">
      <c r="A483" s="7" t="s">
        <v>6002</v>
      </c>
      <c r="B483" s="7" t="s">
        <v>7245</v>
      </c>
      <c r="C483" s="7" t="s">
        <v>7246</v>
      </c>
      <c r="D483" s="7">
        <v>88045</v>
      </c>
      <c r="E483" s="6" t="str">
        <f t="shared" si="7"/>
        <v>Jun</v>
      </c>
      <c r="F483" s="7">
        <f>YEAR(Table7[[#This Row],[date]])</f>
        <v>2023</v>
      </c>
    </row>
    <row r="484" spans="1:6" x14ac:dyDescent="0.35">
      <c r="A484" s="5" t="s">
        <v>6002</v>
      </c>
      <c r="B484" s="5" t="s">
        <v>7256</v>
      </c>
      <c r="C484" s="5" t="s">
        <v>7262</v>
      </c>
      <c r="D484" s="5">
        <v>8650</v>
      </c>
      <c r="E484" s="6" t="str">
        <f t="shared" si="7"/>
        <v>Jun</v>
      </c>
      <c r="F484" s="5">
        <f>YEAR(Table7[[#This Row],[date]])</f>
        <v>2023</v>
      </c>
    </row>
    <row r="485" spans="1:6" x14ac:dyDescent="0.35">
      <c r="A485" s="7" t="s">
        <v>5994</v>
      </c>
      <c r="B485" s="7" t="s">
        <v>7256</v>
      </c>
      <c r="C485" s="7" t="s">
        <v>7262</v>
      </c>
      <c r="D485" s="7">
        <v>17459</v>
      </c>
      <c r="E485" s="6" t="str">
        <f t="shared" si="7"/>
        <v>Jun</v>
      </c>
      <c r="F485" s="7">
        <f>YEAR(Table7[[#This Row],[date]])</f>
        <v>2023</v>
      </c>
    </row>
    <row r="486" spans="1:6" x14ac:dyDescent="0.35">
      <c r="A486" s="5" t="s">
        <v>5994</v>
      </c>
      <c r="B486" s="5" t="s">
        <v>7243</v>
      </c>
      <c r="C486" s="5" t="s">
        <v>7258</v>
      </c>
      <c r="D486" s="5">
        <v>10131</v>
      </c>
      <c r="E486" s="6" t="str">
        <f t="shared" si="7"/>
        <v>Jun</v>
      </c>
      <c r="F486" s="5">
        <f>YEAR(Table7[[#This Row],[date]])</f>
        <v>2023</v>
      </c>
    </row>
    <row r="487" spans="1:6" x14ac:dyDescent="0.35">
      <c r="A487" s="7" t="s">
        <v>5986</v>
      </c>
      <c r="B487" s="7" t="s">
        <v>7247</v>
      </c>
      <c r="C487" s="7" t="s">
        <v>7263</v>
      </c>
      <c r="D487" s="7">
        <v>1772</v>
      </c>
      <c r="E487" s="6" t="str">
        <f t="shared" si="7"/>
        <v>Jun</v>
      </c>
      <c r="F487" s="7">
        <f>YEAR(Table7[[#This Row],[date]])</f>
        <v>2023</v>
      </c>
    </row>
    <row r="488" spans="1:6" x14ac:dyDescent="0.35">
      <c r="A488" s="5" t="s">
        <v>5986</v>
      </c>
      <c r="B488" s="5" t="s">
        <v>7249</v>
      </c>
      <c r="C488" s="5" t="s">
        <v>7261</v>
      </c>
      <c r="D488" s="5">
        <v>46009</v>
      </c>
      <c r="E488" s="6" t="str">
        <f t="shared" si="7"/>
        <v>Jun</v>
      </c>
      <c r="F488" s="5">
        <f>YEAR(Table7[[#This Row],[date]])</f>
        <v>2023</v>
      </c>
    </row>
    <row r="489" spans="1:6" x14ac:dyDescent="0.35">
      <c r="A489" s="7" t="s">
        <v>5986</v>
      </c>
      <c r="B489" s="7" t="s">
        <v>7245</v>
      </c>
      <c r="C489" s="7" t="s">
        <v>7264</v>
      </c>
      <c r="D489" s="7">
        <v>97907</v>
      </c>
      <c r="E489" s="6" t="str">
        <f t="shared" si="7"/>
        <v>Jun</v>
      </c>
      <c r="F489" s="7">
        <f>YEAR(Table7[[#This Row],[date]])</f>
        <v>2023</v>
      </c>
    </row>
    <row r="490" spans="1:6" x14ac:dyDescent="0.35">
      <c r="A490" s="5" t="s">
        <v>5986</v>
      </c>
      <c r="B490" s="5" t="s">
        <v>7243</v>
      </c>
      <c r="C490" s="5" t="s">
        <v>7244</v>
      </c>
      <c r="D490" s="5">
        <v>17348</v>
      </c>
      <c r="E490" s="6" t="str">
        <f t="shared" si="7"/>
        <v>Jun</v>
      </c>
      <c r="F490" s="5">
        <f>YEAR(Table7[[#This Row],[date]])</f>
        <v>2023</v>
      </c>
    </row>
    <row r="491" spans="1:6" x14ac:dyDescent="0.35">
      <c r="A491" s="7" t="s">
        <v>5986</v>
      </c>
      <c r="B491" s="7" t="s">
        <v>7245</v>
      </c>
      <c r="C491" s="7" t="s">
        <v>7246</v>
      </c>
      <c r="D491" s="7">
        <v>90210</v>
      </c>
      <c r="E491" s="6" t="str">
        <f t="shared" si="7"/>
        <v>Jun</v>
      </c>
      <c r="F491" s="7">
        <f>YEAR(Table7[[#This Row],[date]])</f>
        <v>2023</v>
      </c>
    </row>
    <row r="492" spans="1:6" x14ac:dyDescent="0.35">
      <c r="A492" s="5" t="s">
        <v>5981</v>
      </c>
      <c r="B492" s="5" t="s">
        <v>7241</v>
      </c>
      <c r="C492" s="5" t="s">
        <v>7242</v>
      </c>
      <c r="D492" s="5">
        <v>2831</v>
      </c>
      <c r="E492" s="6" t="str">
        <f t="shared" si="7"/>
        <v>Jun</v>
      </c>
      <c r="F492" s="5">
        <f>YEAR(Table7[[#This Row],[date]])</f>
        <v>2023</v>
      </c>
    </row>
    <row r="493" spans="1:6" x14ac:dyDescent="0.35">
      <c r="A493" s="7" t="s">
        <v>5970</v>
      </c>
      <c r="B493" s="7" t="s">
        <v>7241</v>
      </c>
      <c r="C493" s="7" t="s">
        <v>7259</v>
      </c>
      <c r="D493" s="7">
        <v>9567</v>
      </c>
      <c r="E493" s="6" t="str">
        <f t="shared" si="7"/>
        <v>Jun</v>
      </c>
      <c r="F493" s="7">
        <f>YEAR(Table7[[#This Row],[date]])</f>
        <v>2023</v>
      </c>
    </row>
    <row r="494" spans="1:6" x14ac:dyDescent="0.35">
      <c r="A494" s="5" t="s">
        <v>5970</v>
      </c>
      <c r="B494" s="5" t="s">
        <v>7241</v>
      </c>
      <c r="C494" s="5" t="s">
        <v>7242</v>
      </c>
      <c r="D494" s="5">
        <v>14180</v>
      </c>
      <c r="E494" s="6" t="str">
        <f t="shared" si="7"/>
        <v>Jun</v>
      </c>
      <c r="F494" s="5">
        <f>YEAR(Table7[[#This Row],[date]])</f>
        <v>2023</v>
      </c>
    </row>
    <row r="495" spans="1:6" x14ac:dyDescent="0.35">
      <c r="A495" s="7" t="s">
        <v>5960</v>
      </c>
      <c r="B495" s="7" t="s">
        <v>7251</v>
      </c>
      <c r="C495" s="7" t="s">
        <v>7266</v>
      </c>
      <c r="D495" s="7">
        <v>14450</v>
      </c>
      <c r="E495" s="6" t="str">
        <f t="shared" si="7"/>
        <v>Jun</v>
      </c>
      <c r="F495" s="7">
        <f>YEAR(Table7[[#This Row],[date]])</f>
        <v>2023</v>
      </c>
    </row>
    <row r="496" spans="1:6" x14ac:dyDescent="0.35">
      <c r="A496" s="5" t="s">
        <v>5960</v>
      </c>
      <c r="B496" s="5" t="s">
        <v>7247</v>
      </c>
      <c r="C496" s="5" t="s">
        <v>7248</v>
      </c>
      <c r="D496" s="5">
        <v>8240</v>
      </c>
      <c r="E496" s="6" t="str">
        <f t="shared" si="7"/>
        <v>Jun</v>
      </c>
      <c r="F496" s="5">
        <f>YEAR(Table7[[#This Row],[date]])</f>
        <v>2023</v>
      </c>
    </row>
    <row r="497" spans="1:6" x14ac:dyDescent="0.35">
      <c r="A497" s="7" t="s">
        <v>5954</v>
      </c>
      <c r="B497" s="7" t="s">
        <v>7249</v>
      </c>
      <c r="C497" s="7" t="s">
        <v>7250</v>
      </c>
      <c r="D497" s="7">
        <v>49988</v>
      </c>
      <c r="E497" s="6" t="str">
        <f t="shared" si="7"/>
        <v>Jun</v>
      </c>
      <c r="F497" s="7">
        <f>YEAR(Table7[[#This Row],[date]])</f>
        <v>2023</v>
      </c>
    </row>
    <row r="498" spans="1:6" x14ac:dyDescent="0.35">
      <c r="A498" s="5" t="s">
        <v>5954</v>
      </c>
      <c r="B498" s="5" t="s">
        <v>7251</v>
      </c>
      <c r="C498" s="5" t="s">
        <v>7266</v>
      </c>
      <c r="D498" s="5">
        <v>24147</v>
      </c>
      <c r="E498" s="6" t="str">
        <f t="shared" si="7"/>
        <v>Jun</v>
      </c>
      <c r="F498" s="5">
        <f>YEAR(Table7[[#This Row],[date]])</f>
        <v>2023</v>
      </c>
    </row>
    <row r="499" spans="1:6" x14ac:dyDescent="0.35">
      <c r="A499" s="7" t="s">
        <v>5954</v>
      </c>
      <c r="B499" s="7" t="s">
        <v>7249</v>
      </c>
      <c r="C499" s="7" t="s">
        <v>7261</v>
      </c>
      <c r="D499" s="7">
        <v>52315</v>
      </c>
      <c r="E499" s="6" t="str">
        <f t="shared" si="7"/>
        <v>Jun</v>
      </c>
      <c r="F499" s="7">
        <f>YEAR(Table7[[#This Row],[date]])</f>
        <v>2023</v>
      </c>
    </row>
    <row r="500" spans="1:6" x14ac:dyDescent="0.35">
      <c r="A500" s="5" t="s">
        <v>5954</v>
      </c>
      <c r="B500" s="5" t="s">
        <v>7253</v>
      </c>
      <c r="C500" s="5" t="s">
        <v>7254</v>
      </c>
      <c r="D500" s="5">
        <v>44527</v>
      </c>
      <c r="E500" s="6" t="str">
        <f t="shared" si="7"/>
        <v>Jun</v>
      </c>
      <c r="F500" s="5">
        <f>YEAR(Table7[[#This Row],[date]])</f>
        <v>2023</v>
      </c>
    </row>
    <row r="501" spans="1:6" x14ac:dyDescent="0.35">
      <c r="A501" s="7" t="s">
        <v>5954</v>
      </c>
      <c r="B501" s="7" t="s">
        <v>7247</v>
      </c>
      <c r="C501" s="7" t="s">
        <v>7268</v>
      </c>
      <c r="D501" s="7">
        <v>3661</v>
      </c>
      <c r="E501" s="6" t="str">
        <f t="shared" si="7"/>
        <v>Jun</v>
      </c>
      <c r="F501" s="7">
        <f>YEAR(Table7[[#This Row],[date]])</f>
        <v>2023</v>
      </c>
    </row>
    <row r="502" spans="1:6" x14ac:dyDescent="0.35">
      <c r="A502" s="5" t="s">
        <v>5946</v>
      </c>
      <c r="B502" s="5" t="s">
        <v>7241</v>
      </c>
      <c r="C502" s="5" t="s">
        <v>7242</v>
      </c>
      <c r="D502" s="5">
        <v>14846</v>
      </c>
      <c r="E502" s="6" t="str">
        <f t="shared" si="7"/>
        <v>Jun</v>
      </c>
      <c r="F502" s="5">
        <f>YEAR(Table7[[#This Row],[date]])</f>
        <v>2023</v>
      </c>
    </row>
    <row r="503" spans="1:6" x14ac:dyDescent="0.35">
      <c r="A503" s="7" t="s">
        <v>5946</v>
      </c>
      <c r="B503" s="7" t="s">
        <v>7249</v>
      </c>
      <c r="C503" s="7" t="s">
        <v>7261</v>
      </c>
      <c r="D503" s="7">
        <v>16583</v>
      </c>
      <c r="E503" s="6" t="str">
        <f t="shared" si="7"/>
        <v>Jun</v>
      </c>
      <c r="F503" s="7">
        <f>YEAR(Table7[[#This Row],[date]])</f>
        <v>2023</v>
      </c>
    </row>
    <row r="504" spans="1:6" x14ac:dyDescent="0.35">
      <c r="A504" s="5" t="s">
        <v>5946</v>
      </c>
      <c r="B504" s="5" t="s">
        <v>7245</v>
      </c>
      <c r="C504" s="5" t="s">
        <v>7246</v>
      </c>
      <c r="D504" s="5">
        <v>146601</v>
      </c>
      <c r="E504" s="6" t="str">
        <f t="shared" si="7"/>
        <v>Jun</v>
      </c>
      <c r="F504" s="5">
        <f>YEAR(Table7[[#This Row],[date]])</f>
        <v>2023</v>
      </c>
    </row>
    <row r="505" spans="1:6" x14ac:dyDescent="0.35">
      <c r="A505" s="7" t="s">
        <v>5940</v>
      </c>
      <c r="B505" s="7" t="s">
        <v>7256</v>
      </c>
      <c r="C505" s="7" t="s">
        <v>7267</v>
      </c>
      <c r="D505" s="7">
        <v>18906</v>
      </c>
      <c r="E505" s="6" t="str">
        <f t="shared" si="7"/>
        <v>Jun</v>
      </c>
      <c r="F505" s="7">
        <f>YEAR(Table7[[#This Row],[date]])</f>
        <v>2023</v>
      </c>
    </row>
    <row r="506" spans="1:6" x14ac:dyDescent="0.35">
      <c r="A506" s="5" t="s">
        <v>5940</v>
      </c>
      <c r="B506" s="5" t="s">
        <v>7241</v>
      </c>
      <c r="C506" s="5" t="s">
        <v>7242</v>
      </c>
      <c r="D506" s="5">
        <v>9019</v>
      </c>
      <c r="E506" s="6" t="str">
        <f t="shared" si="7"/>
        <v>Jun</v>
      </c>
      <c r="F506" s="5">
        <f>YEAR(Table7[[#This Row],[date]])</f>
        <v>2023</v>
      </c>
    </row>
    <row r="507" spans="1:6" x14ac:dyDescent="0.35">
      <c r="A507" s="7" t="s">
        <v>5940</v>
      </c>
      <c r="B507" s="7" t="s">
        <v>7245</v>
      </c>
      <c r="C507" s="7" t="s">
        <v>7246</v>
      </c>
      <c r="D507" s="7">
        <v>81850</v>
      </c>
      <c r="E507" s="6" t="str">
        <f t="shared" si="7"/>
        <v>Jun</v>
      </c>
      <c r="F507" s="7">
        <f>YEAR(Table7[[#This Row],[date]])</f>
        <v>2023</v>
      </c>
    </row>
    <row r="508" spans="1:6" x14ac:dyDescent="0.35">
      <c r="A508" s="5" t="s">
        <v>5940</v>
      </c>
      <c r="B508" s="5" t="s">
        <v>7249</v>
      </c>
      <c r="C508" s="5" t="s">
        <v>7261</v>
      </c>
      <c r="D508" s="5">
        <v>31799</v>
      </c>
      <c r="E508" s="6" t="str">
        <f t="shared" si="7"/>
        <v>Jun</v>
      </c>
      <c r="F508" s="5">
        <f>YEAR(Table7[[#This Row],[date]])</f>
        <v>2023</v>
      </c>
    </row>
    <row r="509" spans="1:6" x14ac:dyDescent="0.35">
      <c r="A509" s="7" t="s">
        <v>5940</v>
      </c>
      <c r="B509" s="7" t="s">
        <v>7251</v>
      </c>
      <c r="C509" s="7" t="s">
        <v>7252</v>
      </c>
      <c r="D509" s="7">
        <v>10572</v>
      </c>
      <c r="E509" s="6" t="str">
        <f t="shared" si="7"/>
        <v>Jun</v>
      </c>
      <c r="F509" s="7">
        <f>YEAR(Table7[[#This Row],[date]])</f>
        <v>2023</v>
      </c>
    </row>
    <row r="510" spans="1:6" x14ac:dyDescent="0.35">
      <c r="A510" s="5" t="s">
        <v>5934</v>
      </c>
      <c r="B510" s="5" t="s">
        <v>7241</v>
      </c>
      <c r="C510" s="5" t="s">
        <v>7265</v>
      </c>
      <c r="D510" s="5">
        <v>12703</v>
      </c>
      <c r="E510" s="6" t="str">
        <f t="shared" si="7"/>
        <v>Jun</v>
      </c>
      <c r="F510" s="5">
        <f>YEAR(Table7[[#This Row],[date]])</f>
        <v>2023</v>
      </c>
    </row>
    <row r="511" spans="1:6" x14ac:dyDescent="0.35">
      <c r="A511" s="7" t="s">
        <v>5934</v>
      </c>
      <c r="B511" s="7" t="s">
        <v>7245</v>
      </c>
      <c r="C511" s="7" t="s">
        <v>7264</v>
      </c>
      <c r="D511" s="7">
        <v>85936</v>
      </c>
      <c r="E511" s="6" t="str">
        <f t="shared" si="7"/>
        <v>Jun</v>
      </c>
      <c r="F511" s="7">
        <f>YEAR(Table7[[#This Row],[date]])</f>
        <v>2023</v>
      </c>
    </row>
    <row r="512" spans="1:6" x14ac:dyDescent="0.35">
      <c r="A512" s="5" t="s">
        <v>5934</v>
      </c>
      <c r="B512" s="5" t="s">
        <v>7256</v>
      </c>
      <c r="C512" s="5" t="s">
        <v>7257</v>
      </c>
      <c r="D512" s="5">
        <v>8150</v>
      </c>
      <c r="E512" s="6" t="str">
        <f t="shared" si="7"/>
        <v>Jun</v>
      </c>
      <c r="F512" s="5">
        <f>YEAR(Table7[[#This Row],[date]])</f>
        <v>2023</v>
      </c>
    </row>
    <row r="513" spans="1:6" x14ac:dyDescent="0.35">
      <c r="A513" s="7" t="s">
        <v>5934</v>
      </c>
      <c r="B513" s="7" t="s">
        <v>7251</v>
      </c>
      <c r="C513" s="7" t="s">
        <v>7266</v>
      </c>
      <c r="D513" s="7">
        <v>2889</v>
      </c>
      <c r="E513" s="6" t="str">
        <f t="shared" si="7"/>
        <v>Jun</v>
      </c>
      <c r="F513" s="7">
        <f>YEAR(Table7[[#This Row],[date]])</f>
        <v>2023</v>
      </c>
    </row>
    <row r="514" spans="1:6" x14ac:dyDescent="0.35">
      <c r="A514" s="5" t="s">
        <v>5928</v>
      </c>
      <c r="B514" s="5" t="s">
        <v>7247</v>
      </c>
      <c r="C514" s="5" t="s">
        <v>7263</v>
      </c>
      <c r="D514" s="5">
        <v>2411</v>
      </c>
      <c r="E514" s="6" t="str">
        <f t="shared" ref="E514:E577" si="8">TEXT(A514, "mmm")</f>
        <v>Jun</v>
      </c>
      <c r="F514" s="5">
        <f>YEAR(Table7[[#This Row],[date]])</f>
        <v>2023</v>
      </c>
    </row>
    <row r="515" spans="1:6" x14ac:dyDescent="0.35">
      <c r="A515" s="7" t="s">
        <v>5928</v>
      </c>
      <c r="B515" s="7" t="s">
        <v>7241</v>
      </c>
      <c r="C515" s="7" t="s">
        <v>7259</v>
      </c>
      <c r="D515" s="7">
        <v>14390</v>
      </c>
      <c r="E515" s="6" t="str">
        <f t="shared" si="8"/>
        <v>Jun</v>
      </c>
      <c r="F515" s="7">
        <f>YEAR(Table7[[#This Row],[date]])</f>
        <v>2023</v>
      </c>
    </row>
    <row r="516" spans="1:6" x14ac:dyDescent="0.35">
      <c r="A516" s="5" t="s">
        <v>5920</v>
      </c>
      <c r="B516" s="5" t="s">
        <v>7251</v>
      </c>
      <c r="C516" s="5" t="s">
        <v>7252</v>
      </c>
      <c r="D516" s="5">
        <v>15018</v>
      </c>
      <c r="E516" s="6" t="str">
        <f t="shared" si="8"/>
        <v>Jun</v>
      </c>
      <c r="F516" s="5">
        <f>YEAR(Table7[[#This Row],[date]])</f>
        <v>2023</v>
      </c>
    </row>
    <row r="517" spans="1:6" x14ac:dyDescent="0.35">
      <c r="A517" s="7" t="s">
        <v>5920</v>
      </c>
      <c r="B517" s="7" t="s">
        <v>7247</v>
      </c>
      <c r="C517" s="7" t="s">
        <v>7248</v>
      </c>
      <c r="D517" s="7">
        <v>8649</v>
      </c>
      <c r="E517" s="6" t="str">
        <f t="shared" si="8"/>
        <v>Jun</v>
      </c>
      <c r="F517" s="7">
        <f>YEAR(Table7[[#This Row],[date]])</f>
        <v>2023</v>
      </c>
    </row>
    <row r="518" spans="1:6" x14ac:dyDescent="0.35">
      <c r="A518" s="5" t="s">
        <v>5914</v>
      </c>
      <c r="B518" s="5" t="s">
        <v>7247</v>
      </c>
      <c r="C518" s="5" t="s">
        <v>7248</v>
      </c>
      <c r="D518" s="5">
        <v>944</v>
      </c>
      <c r="E518" s="6" t="str">
        <f t="shared" si="8"/>
        <v>Jun</v>
      </c>
      <c r="F518" s="5">
        <f>YEAR(Table7[[#This Row],[date]])</f>
        <v>2023</v>
      </c>
    </row>
    <row r="519" spans="1:6" x14ac:dyDescent="0.35">
      <c r="A519" s="7" t="s">
        <v>5914</v>
      </c>
      <c r="B519" s="7" t="s">
        <v>7251</v>
      </c>
      <c r="C519" s="7" t="s">
        <v>7266</v>
      </c>
      <c r="D519" s="7">
        <v>20974</v>
      </c>
      <c r="E519" s="6" t="str">
        <f t="shared" si="8"/>
        <v>Jun</v>
      </c>
      <c r="F519" s="7">
        <f>YEAR(Table7[[#This Row],[date]])</f>
        <v>2023</v>
      </c>
    </row>
    <row r="520" spans="1:6" x14ac:dyDescent="0.35">
      <c r="A520" s="5" t="s">
        <v>5914</v>
      </c>
      <c r="B520" s="5" t="s">
        <v>7249</v>
      </c>
      <c r="C520" s="5" t="s">
        <v>7260</v>
      </c>
      <c r="D520" s="5">
        <v>47020</v>
      </c>
      <c r="E520" s="6" t="str">
        <f t="shared" si="8"/>
        <v>Jun</v>
      </c>
      <c r="F520" s="5">
        <f>YEAR(Table7[[#This Row],[date]])</f>
        <v>2023</v>
      </c>
    </row>
    <row r="521" spans="1:6" x14ac:dyDescent="0.35">
      <c r="A521" s="7" t="s">
        <v>5914</v>
      </c>
      <c r="B521" s="7" t="s">
        <v>7243</v>
      </c>
      <c r="C521" s="7" t="s">
        <v>7244</v>
      </c>
      <c r="D521" s="7">
        <v>11721</v>
      </c>
      <c r="E521" s="6" t="str">
        <f t="shared" si="8"/>
        <v>Jun</v>
      </c>
      <c r="F521" s="7">
        <f>YEAR(Table7[[#This Row],[date]])</f>
        <v>2023</v>
      </c>
    </row>
    <row r="522" spans="1:6" x14ac:dyDescent="0.35">
      <c r="A522" s="5" t="s">
        <v>5907</v>
      </c>
      <c r="B522" s="5" t="s">
        <v>7247</v>
      </c>
      <c r="C522" s="5" t="s">
        <v>7268</v>
      </c>
      <c r="D522" s="5">
        <v>7151</v>
      </c>
      <c r="E522" s="6" t="str">
        <f t="shared" si="8"/>
        <v>Jun</v>
      </c>
      <c r="F522" s="5">
        <f>YEAR(Table7[[#This Row],[date]])</f>
        <v>2023</v>
      </c>
    </row>
    <row r="523" spans="1:6" x14ac:dyDescent="0.35">
      <c r="A523" s="7" t="s">
        <v>5907</v>
      </c>
      <c r="B523" s="7" t="s">
        <v>7243</v>
      </c>
      <c r="C523" s="7" t="s">
        <v>7258</v>
      </c>
      <c r="D523" s="7">
        <v>14512</v>
      </c>
      <c r="E523" s="6" t="str">
        <f t="shared" si="8"/>
        <v>Jun</v>
      </c>
      <c r="F523" s="7">
        <f>YEAR(Table7[[#This Row],[date]])</f>
        <v>2023</v>
      </c>
    </row>
    <row r="524" spans="1:6" x14ac:dyDescent="0.35">
      <c r="A524" s="5" t="s">
        <v>5902</v>
      </c>
      <c r="B524" s="5" t="s">
        <v>7251</v>
      </c>
      <c r="C524" s="5" t="s">
        <v>7252</v>
      </c>
      <c r="D524" s="5">
        <v>24466</v>
      </c>
      <c r="E524" s="6" t="str">
        <f t="shared" si="8"/>
        <v>Jul</v>
      </c>
      <c r="F524" s="5">
        <f>YEAR(Table7[[#This Row],[date]])</f>
        <v>2023</v>
      </c>
    </row>
    <row r="525" spans="1:6" x14ac:dyDescent="0.35">
      <c r="A525" s="7" t="s">
        <v>5902</v>
      </c>
      <c r="B525" s="7" t="s">
        <v>7253</v>
      </c>
      <c r="C525" s="7" t="s">
        <v>7254</v>
      </c>
      <c r="D525" s="7">
        <v>36660</v>
      </c>
      <c r="E525" s="6" t="str">
        <f t="shared" si="8"/>
        <v>Jul</v>
      </c>
      <c r="F525" s="7">
        <f>YEAR(Table7[[#This Row],[date]])</f>
        <v>2023</v>
      </c>
    </row>
    <row r="526" spans="1:6" x14ac:dyDescent="0.35">
      <c r="A526" s="5" t="s">
        <v>5902</v>
      </c>
      <c r="B526" s="5" t="s">
        <v>7241</v>
      </c>
      <c r="C526" s="5" t="s">
        <v>7265</v>
      </c>
      <c r="D526" s="5">
        <v>10685</v>
      </c>
      <c r="E526" s="6" t="str">
        <f t="shared" si="8"/>
        <v>Jul</v>
      </c>
      <c r="F526" s="5">
        <f>YEAR(Table7[[#This Row],[date]])</f>
        <v>2023</v>
      </c>
    </row>
    <row r="527" spans="1:6" x14ac:dyDescent="0.35">
      <c r="A527" s="7" t="s">
        <v>5902</v>
      </c>
      <c r="B527" s="7" t="s">
        <v>7256</v>
      </c>
      <c r="C527" s="7" t="s">
        <v>7262</v>
      </c>
      <c r="D527" s="7">
        <v>10100</v>
      </c>
      <c r="E527" s="6" t="str">
        <f t="shared" si="8"/>
        <v>Jul</v>
      </c>
      <c r="F527" s="7">
        <f>YEAR(Table7[[#This Row],[date]])</f>
        <v>2023</v>
      </c>
    </row>
    <row r="528" spans="1:6" x14ac:dyDescent="0.35">
      <c r="A528" s="5" t="s">
        <v>5896</v>
      </c>
      <c r="B528" s="5" t="s">
        <v>7247</v>
      </c>
      <c r="C528" s="5" t="s">
        <v>7248</v>
      </c>
      <c r="D528" s="5">
        <v>3494</v>
      </c>
      <c r="E528" s="6" t="str">
        <f t="shared" si="8"/>
        <v>Jul</v>
      </c>
      <c r="F528" s="5">
        <f>YEAR(Table7[[#This Row],[date]])</f>
        <v>2023</v>
      </c>
    </row>
    <row r="529" spans="1:6" x14ac:dyDescent="0.35">
      <c r="A529" s="7" t="s">
        <v>5887</v>
      </c>
      <c r="B529" s="7" t="s">
        <v>7251</v>
      </c>
      <c r="C529" s="7" t="s">
        <v>7266</v>
      </c>
      <c r="D529" s="7">
        <v>12944</v>
      </c>
      <c r="E529" s="6" t="str">
        <f t="shared" si="8"/>
        <v>Jul</v>
      </c>
      <c r="F529" s="7">
        <f>YEAR(Table7[[#This Row],[date]])</f>
        <v>2023</v>
      </c>
    </row>
    <row r="530" spans="1:6" x14ac:dyDescent="0.35">
      <c r="A530" s="5" t="s">
        <v>5887</v>
      </c>
      <c r="B530" s="5" t="s">
        <v>7245</v>
      </c>
      <c r="C530" s="5" t="s">
        <v>7246</v>
      </c>
      <c r="D530" s="5">
        <v>60070</v>
      </c>
      <c r="E530" s="6" t="str">
        <f t="shared" si="8"/>
        <v>Jul</v>
      </c>
      <c r="F530" s="5">
        <f>YEAR(Table7[[#This Row],[date]])</f>
        <v>2023</v>
      </c>
    </row>
    <row r="531" spans="1:6" x14ac:dyDescent="0.35">
      <c r="A531" s="7" t="s">
        <v>5887</v>
      </c>
      <c r="B531" s="7" t="s">
        <v>7243</v>
      </c>
      <c r="C531" s="7" t="s">
        <v>7244</v>
      </c>
      <c r="D531" s="7">
        <v>26175</v>
      </c>
      <c r="E531" s="6" t="str">
        <f t="shared" si="8"/>
        <v>Jul</v>
      </c>
      <c r="F531" s="7">
        <f>YEAR(Table7[[#This Row],[date]])</f>
        <v>2023</v>
      </c>
    </row>
    <row r="532" spans="1:6" x14ac:dyDescent="0.35">
      <c r="A532" s="5" t="s">
        <v>5879</v>
      </c>
      <c r="B532" s="5" t="s">
        <v>7241</v>
      </c>
      <c r="C532" s="5" t="s">
        <v>7259</v>
      </c>
      <c r="D532" s="5">
        <v>10089</v>
      </c>
      <c r="E532" s="6" t="str">
        <f t="shared" si="8"/>
        <v>Jul</v>
      </c>
      <c r="F532" s="5">
        <f>YEAR(Table7[[#This Row],[date]])</f>
        <v>2023</v>
      </c>
    </row>
    <row r="533" spans="1:6" x14ac:dyDescent="0.35">
      <c r="A533" s="7" t="s">
        <v>5879</v>
      </c>
      <c r="B533" s="7" t="s">
        <v>7241</v>
      </c>
      <c r="C533" s="7" t="s">
        <v>7265</v>
      </c>
      <c r="D533" s="7">
        <v>14536</v>
      </c>
      <c r="E533" s="6" t="str">
        <f t="shared" si="8"/>
        <v>Jul</v>
      </c>
      <c r="F533" s="7">
        <f>YEAR(Table7[[#This Row],[date]])</f>
        <v>2023</v>
      </c>
    </row>
    <row r="534" spans="1:6" x14ac:dyDescent="0.35">
      <c r="A534" s="5" t="s">
        <v>5879</v>
      </c>
      <c r="B534" s="5" t="s">
        <v>7249</v>
      </c>
      <c r="C534" s="5" t="s">
        <v>7250</v>
      </c>
      <c r="D534" s="5">
        <v>19172</v>
      </c>
      <c r="E534" s="6" t="str">
        <f t="shared" si="8"/>
        <v>Jul</v>
      </c>
      <c r="F534" s="5">
        <f>YEAR(Table7[[#This Row],[date]])</f>
        <v>2023</v>
      </c>
    </row>
    <row r="535" spans="1:6" x14ac:dyDescent="0.35">
      <c r="A535" s="7" t="s">
        <v>5875</v>
      </c>
      <c r="B535" s="7" t="s">
        <v>7247</v>
      </c>
      <c r="C535" s="7" t="s">
        <v>7263</v>
      </c>
      <c r="D535" s="7">
        <v>5937</v>
      </c>
      <c r="E535" s="6" t="str">
        <f t="shared" si="8"/>
        <v>Jul</v>
      </c>
      <c r="F535" s="7">
        <f>YEAR(Table7[[#This Row],[date]])</f>
        <v>2023</v>
      </c>
    </row>
    <row r="536" spans="1:6" x14ac:dyDescent="0.35">
      <c r="A536" s="5" t="s">
        <v>5875</v>
      </c>
      <c r="B536" s="5" t="s">
        <v>7247</v>
      </c>
      <c r="C536" s="5" t="s">
        <v>7268</v>
      </c>
      <c r="D536" s="5">
        <v>3346</v>
      </c>
      <c r="E536" s="6" t="str">
        <f t="shared" si="8"/>
        <v>Jul</v>
      </c>
      <c r="F536" s="5">
        <f>YEAR(Table7[[#This Row],[date]])</f>
        <v>2023</v>
      </c>
    </row>
    <row r="537" spans="1:6" x14ac:dyDescent="0.35">
      <c r="A537" s="7" t="s">
        <v>5875</v>
      </c>
      <c r="B537" s="7" t="s">
        <v>7247</v>
      </c>
      <c r="C537" s="7" t="s">
        <v>7268</v>
      </c>
      <c r="D537" s="7">
        <v>2319</v>
      </c>
      <c r="E537" s="6" t="str">
        <f t="shared" si="8"/>
        <v>Jul</v>
      </c>
      <c r="F537" s="7">
        <f>YEAR(Table7[[#This Row],[date]])</f>
        <v>2023</v>
      </c>
    </row>
    <row r="538" spans="1:6" x14ac:dyDescent="0.35">
      <c r="A538" s="5" t="s">
        <v>5871</v>
      </c>
      <c r="B538" s="5" t="s">
        <v>7245</v>
      </c>
      <c r="C538" s="5" t="s">
        <v>7264</v>
      </c>
      <c r="D538" s="5">
        <v>133781</v>
      </c>
      <c r="E538" s="6" t="str">
        <f t="shared" si="8"/>
        <v>Jul</v>
      </c>
      <c r="F538" s="5">
        <f>YEAR(Table7[[#This Row],[date]])</f>
        <v>2023</v>
      </c>
    </row>
    <row r="539" spans="1:6" x14ac:dyDescent="0.35">
      <c r="A539" s="7" t="s">
        <v>5871</v>
      </c>
      <c r="B539" s="7" t="s">
        <v>7243</v>
      </c>
      <c r="C539" s="7" t="s">
        <v>7244</v>
      </c>
      <c r="D539" s="7">
        <v>12645</v>
      </c>
      <c r="E539" s="6" t="str">
        <f t="shared" si="8"/>
        <v>Jul</v>
      </c>
      <c r="F539" s="7">
        <f>YEAR(Table7[[#This Row],[date]])</f>
        <v>2023</v>
      </c>
    </row>
    <row r="540" spans="1:6" x14ac:dyDescent="0.35">
      <c r="A540" s="5" t="s">
        <v>5865</v>
      </c>
      <c r="B540" s="5" t="s">
        <v>7243</v>
      </c>
      <c r="C540" s="5" t="s">
        <v>7244</v>
      </c>
      <c r="D540" s="5">
        <v>22714</v>
      </c>
      <c r="E540" s="6" t="str">
        <f t="shared" si="8"/>
        <v>Jul</v>
      </c>
      <c r="F540" s="5">
        <f>YEAR(Table7[[#This Row],[date]])</f>
        <v>2023</v>
      </c>
    </row>
    <row r="541" spans="1:6" x14ac:dyDescent="0.35">
      <c r="A541" s="7" t="s">
        <v>5865</v>
      </c>
      <c r="B541" s="7" t="s">
        <v>7253</v>
      </c>
      <c r="C541" s="7" t="s">
        <v>7255</v>
      </c>
      <c r="D541" s="7">
        <v>52926</v>
      </c>
      <c r="E541" s="6" t="str">
        <f t="shared" si="8"/>
        <v>Jul</v>
      </c>
      <c r="F541" s="7">
        <f>YEAR(Table7[[#This Row],[date]])</f>
        <v>2023</v>
      </c>
    </row>
    <row r="542" spans="1:6" x14ac:dyDescent="0.35">
      <c r="A542" s="5" t="s">
        <v>5865</v>
      </c>
      <c r="B542" s="5" t="s">
        <v>7243</v>
      </c>
      <c r="C542" s="5" t="s">
        <v>7258</v>
      </c>
      <c r="D542" s="5">
        <v>16161</v>
      </c>
      <c r="E542" s="6" t="str">
        <f t="shared" si="8"/>
        <v>Jul</v>
      </c>
      <c r="F542" s="5">
        <f>YEAR(Table7[[#This Row],[date]])</f>
        <v>2023</v>
      </c>
    </row>
    <row r="543" spans="1:6" x14ac:dyDescent="0.35">
      <c r="A543" s="7" t="s">
        <v>5861</v>
      </c>
      <c r="B543" s="7" t="s">
        <v>7249</v>
      </c>
      <c r="C543" s="7" t="s">
        <v>7260</v>
      </c>
      <c r="D543" s="7">
        <v>16606</v>
      </c>
      <c r="E543" s="6" t="str">
        <f t="shared" si="8"/>
        <v>Jul</v>
      </c>
      <c r="F543" s="7">
        <f>YEAR(Table7[[#This Row],[date]])</f>
        <v>2023</v>
      </c>
    </row>
    <row r="544" spans="1:6" x14ac:dyDescent="0.35">
      <c r="A544" s="5" t="s">
        <v>5861</v>
      </c>
      <c r="B544" s="5" t="s">
        <v>7253</v>
      </c>
      <c r="C544" s="5" t="s">
        <v>7254</v>
      </c>
      <c r="D544" s="5">
        <v>71523</v>
      </c>
      <c r="E544" s="6" t="str">
        <f t="shared" si="8"/>
        <v>Jul</v>
      </c>
      <c r="F544" s="5">
        <f>YEAR(Table7[[#This Row],[date]])</f>
        <v>2023</v>
      </c>
    </row>
    <row r="545" spans="1:6" x14ac:dyDescent="0.35">
      <c r="A545" s="7" t="s">
        <v>5861</v>
      </c>
      <c r="B545" s="7" t="s">
        <v>7245</v>
      </c>
      <c r="C545" s="7" t="s">
        <v>7246</v>
      </c>
      <c r="D545" s="7">
        <v>140490</v>
      </c>
      <c r="E545" s="6" t="str">
        <f t="shared" si="8"/>
        <v>Jul</v>
      </c>
      <c r="F545" s="7">
        <f>YEAR(Table7[[#This Row],[date]])</f>
        <v>2023</v>
      </c>
    </row>
    <row r="546" spans="1:6" x14ac:dyDescent="0.35">
      <c r="A546" s="5" t="s">
        <v>5861</v>
      </c>
      <c r="B546" s="5" t="s">
        <v>7256</v>
      </c>
      <c r="C546" s="5" t="s">
        <v>7267</v>
      </c>
      <c r="D546" s="5">
        <v>10977</v>
      </c>
      <c r="E546" s="6" t="str">
        <f t="shared" si="8"/>
        <v>Jul</v>
      </c>
      <c r="F546" s="5">
        <f>YEAR(Table7[[#This Row],[date]])</f>
        <v>2023</v>
      </c>
    </row>
    <row r="547" spans="1:6" x14ac:dyDescent="0.35">
      <c r="A547" s="7" t="s">
        <v>5861</v>
      </c>
      <c r="B547" s="7" t="s">
        <v>7251</v>
      </c>
      <c r="C547" s="7" t="s">
        <v>7266</v>
      </c>
      <c r="D547" s="7">
        <v>17499</v>
      </c>
      <c r="E547" s="6" t="str">
        <f t="shared" si="8"/>
        <v>Jul</v>
      </c>
      <c r="F547" s="7">
        <f>YEAR(Table7[[#This Row],[date]])</f>
        <v>2023</v>
      </c>
    </row>
    <row r="548" spans="1:6" x14ac:dyDescent="0.35">
      <c r="A548" s="5" t="s">
        <v>5861</v>
      </c>
      <c r="B548" s="5" t="s">
        <v>7247</v>
      </c>
      <c r="C548" s="5" t="s">
        <v>7248</v>
      </c>
      <c r="D548" s="5">
        <v>1670</v>
      </c>
      <c r="E548" s="6" t="str">
        <f t="shared" si="8"/>
        <v>Jul</v>
      </c>
      <c r="F548" s="5">
        <f>YEAR(Table7[[#This Row],[date]])</f>
        <v>2023</v>
      </c>
    </row>
    <row r="549" spans="1:6" x14ac:dyDescent="0.35">
      <c r="A549" s="7" t="s">
        <v>5849</v>
      </c>
      <c r="B549" s="7" t="s">
        <v>7256</v>
      </c>
      <c r="C549" s="7" t="s">
        <v>7257</v>
      </c>
      <c r="D549" s="7">
        <v>15102</v>
      </c>
      <c r="E549" s="6" t="str">
        <f t="shared" si="8"/>
        <v>Jul</v>
      </c>
      <c r="F549" s="7">
        <f>YEAR(Table7[[#This Row],[date]])</f>
        <v>2023</v>
      </c>
    </row>
    <row r="550" spans="1:6" x14ac:dyDescent="0.35">
      <c r="A550" s="5" t="s">
        <v>5849</v>
      </c>
      <c r="B550" s="5" t="s">
        <v>7245</v>
      </c>
      <c r="C550" s="5" t="s">
        <v>7246</v>
      </c>
      <c r="D550" s="5">
        <v>103396</v>
      </c>
      <c r="E550" s="6" t="str">
        <f t="shared" si="8"/>
        <v>Jul</v>
      </c>
      <c r="F550" s="5">
        <f>YEAR(Table7[[#This Row],[date]])</f>
        <v>2023</v>
      </c>
    </row>
    <row r="551" spans="1:6" x14ac:dyDescent="0.35">
      <c r="A551" s="7" t="s">
        <v>5849</v>
      </c>
      <c r="B551" s="7" t="s">
        <v>7253</v>
      </c>
      <c r="C551" s="7" t="s">
        <v>7254</v>
      </c>
      <c r="D551" s="7">
        <v>41663</v>
      </c>
      <c r="E551" s="6" t="str">
        <f t="shared" si="8"/>
        <v>Jul</v>
      </c>
      <c r="F551" s="7">
        <f>YEAR(Table7[[#This Row],[date]])</f>
        <v>2023</v>
      </c>
    </row>
    <row r="552" spans="1:6" x14ac:dyDescent="0.35">
      <c r="A552" s="5" t="s">
        <v>5842</v>
      </c>
      <c r="B552" s="5" t="s">
        <v>7245</v>
      </c>
      <c r="C552" s="5" t="s">
        <v>7264</v>
      </c>
      <c r="D552" s="5">
        <v>128775</v>
      </c>
      <c r="E552" s="6" t="str">
        <f t="shared" si="8"/>
        <v>Jul</v>
      </c>
      <c r="F552" s="5">
        <f>YEAR(Table7[[#This Row],[date]])</f>
        <v>2023</v>
      </c>
    </row>
    <row r="553" spans="1:6" x14ac:dyDescent="0.35">
      <c r="A553" s="7" t="s">
        <v>5842</v>
      </c>
      <c r="B553" s="7" t="s">
        <v>7251</v>
      </c>
      <c r="C553" s="7" t="s">
        <v>7266</v>
      </c>
      <c r="D553" s="7">
        <v>23220</v>
      </c>
      <c r="E553" s="6" t="str">
        <f t="shared" si="8"/>
        <v>Jul</v>
      </c>
      <c r="F553" s="7">
        <f>YEAR(Table7[[#This Row],[date]])</f>
        <v>2023</v>
      </c>
    </row>
    <row r="554" spans="1:6" x14ac:dyDescent="0.35">
      <c r="A554" s="5" t="s">
        <v>5842</v>
      </c>
      <c r="B554" s="5" t="s">
        <v>7251</v>
      </c>
      <c r="C554" s="5" t="s">
        <v>7266</v>
      </c>
      <c r="D554" s="5">
        <v>13806</v>
      </c>
      <c r="E554" s="6" t="str">
        <f t="shared" si="8"/>
        <v>Jul</v>
      </c>
      <c r="F554" s="5">
        <f>YEAR(Table7[[#This Row],[date]])</f>
        <v>2023</v>
      </c>
    </row>
    <row r="555" spans="1:6" x14ac:dyDescent="0.35">
      <c r="A555" s="7" t="s">
        <v>5842</v>
      </c>
      <c r="B555" s="7" t="s">
        <v>7256</v>
      </c>
      <c r="C555" s="7" t="s">
        <v>7257</v>
      </c>
      <c r="D555" s="7">
        <v>12222</v>
      </c>
      <c r="E555" s="6" t="str">
        <f t="shared" si="8"/>
        <v>Jul</v>
      </c>
      <c r="F555" s="7">
        <f>YEAR(Table7[[#This Row],[date]])</f>
        <v>2023</v>
      </c>
    </row>
    <row r="556" spans="1:6" x14ac:dyDescent="0.35">
      <c r="A556" s="5" t="s">
        <v>5833</v>
      </c>
      <c r="B556" s="5" t="s">
        <v>7253</v>
      </c>
      <c r="C556" s="5" t="s">
        <v>7255</v>
      </c>
      <c r="D556" s="5">
        <v>53438</v>
      </c>
      <c r="E556" s="6" t="str">
        <f t="shared" si="8"/>
        <v>Jul</v>
      </c>
      <c r="F556" s="5">
        <f>YEAR(Table7[[#This Row],[date]])</f>
        <v>2023</v>
      </c>
    </row>
    <row r="557" spans="1:6" x14ac:dyDescent="0.35">
      <c r="A557" s="7" t="s">
        <v>5830</v>
      </c>
      <c r="B557" s="7" t="s">
        <v>7243</v>
      </c>
      <c r="C557" s="7" t="s">
        <v>7258</v>
      </c>
      <c r="D557" s="7">
        <v>16083</v>
      </c>
      <c r="E557" s="6" t="str">
        <f t="shared" si="8"/>
        <v>Jul</v>
      </c>
      <c r="F557" s="7">
        <f>YEAR(Table7[[#This Row],[date]])</f>
        <v>2023</v>
      </c>
    </row>
    <row r="558" spans="1:6" x14ac:dyDescent="0.35">
      <c r="A558" s="5" t="s">
        <v>5830</v>
      </c>
      <c r="B558" s="5" t="s">
        <v>7249</v>
      </c>
      <c r="C558" s="5" t="s">
        <v>7260</v>
      </c>
      <c r="D558" s="5">
        <v>42438</v>
      </c>
      <c r="E558" s="6" t="str">
        <f t="shared" si="8"/>
        <v>Jul</v>
      </c>
      <c r="F558" s="5">
        <f>YEAR(Table7[[#This Row],[date]])</f>
        <v>2023</v>
      </c>
    </row>
    <row r="559" spans="1:6" x14ac:dyDescent="0.35">
      <c r="A559" s="7" t="s">
        <v>5830</v>
      </c>
      <c r="B559" s="7" t="s">
        <v>7241</v>
      </c>
      <c r="C559" s="7" t="s">
        <v>7242</v>
      </c>
      <c r="D559" s="7">
        <v>6177</v>
      </c>
      <c r="E559" s="6" t="str">
        <f t="shared" si="8"/>
        <v>Jul</v>
      </c>
      <c r="F559" s="7">
        <f>YEAR(Table7[[#This Row],[date]])</f>
        <v>2023</v>
      </c>
    </row>
    <row r="560" spans="1:6" x14ac:dyDescent="0.35">
      <c r="A560" s="5" t="s">
        <v>5830</v>
      </c>
      <c r="B560" s="5" t="s">
        <v>7256</v>
      </c>
      <c r="C560" s="5" t="s">
        <v>7257</v>
      </c>
      <c r="D560" s="5">
        <v>9922</v>
      </c>
      <c r="E560" s="6" t="str">
        <f t="shared" si="8"/>
        <v>Jul</v>
      </c>
      <c r="F560" s="5">
        <f>YEAR(Table7[[#This Row],[date]])</f>
        <v>2023</v>
      </c>
    </row>
    <row r="561" spans="1:6" x14ac:dyDescent="0.35">
      <c r="A561" s="7" t="s">
        <v>5830</v>
      </c>
      <c r="B561" s="7" t="s">
        <v>7251</v>
      </c>
      <c r="C561" s="7" t="s">
        <v>7252</v>
      </c>
      <c r="D561" s="7">
        <v>10058</v>
      </c>
      <c r="E561" s="6" t="str">
        <f t="shared" si="8"/>
        <v>Jul</v>
      </c>
      <c r="F561" s="7">
        <f>YEAR(Table7[[#This Row],[date]])</f>
        <v>2023</v>
      </c>
    </row>
    <row r="562" spans="1:6" x14ac:dyDescent="0.35">
      <c r="A562" s="5" t="s">
        <v>5824</v>
      </c>
      <c r="B562" s="5" t="s">
        <v>7241</v>
      </c>
      <c r="C562" s="5" t="s">
        <v>7259</v>
      </c>
      <c r="D562" s="5">
        <v>2658</v>
      </c>
      <c r="E562" s="6" t="str">
        <f t="shared" si="8"/>
        <v>Jul</v>
      </c>
      <c r="F562" s="5">
        <f>YEAR(Table7[[#This Row],[date]])</f>
        <v>2023</v>
      </c>
    </row>
    <row r="563" spans="1:6" x14ac:dyDescent="0.35">
      <c r="A563" s="7" t="s">
        <v>5824</v>
      </c>
      <c r="B563" s="7" t="s">
        <v>7249</v>
      </c>
      <c r="C563" s="7" t="s">
        <v>7250</v>
      </c>
      <c r="D563" s="7">
        <v>52372</v>
      </c>
      <c r="E563" s="6" t="str">
        <f t="shared" si="8"/>
        <v>Jul</v>
      </c>
      <c r="F563" s="7">
        <f>YEAR(Table7[[#This Row],[date]])</f>
        <v>2023</v>
      </c>
    </row>
    <row r="564" spans="1:6" x14ac:dyDescent="0.35">
      <c r="A564" s="5" t="s">
        <v>5824</v>
      </c>
      <c r="B564" s="5" t="s">
        <v>7253</v>
      </c>
      <c r="C564" s="5" t="s">
        <v>7254</v>
      </c>
      <c r="D564" s="5">
        <v>32504</v>
      </c>
      <c r="E564" s="6" t="str">
        <f t="shared" si="8"/>
        <v>Jul</v>
      </c>
      <c r="F564" s="5">
        <f>YEAR(Table7[[#This Row],[date]])</f>
        <v>2023</v>
      </c>
    </row>
    <row r="565" spans="1:6" x14ac:dyDescent="0.35">
      <c r="A565" s="7" t="s">
        <v>5817</v>
      </c>
      <c r="B565" s="7" t="s">
        <v>7251</v>
      </c>
      <c r="C565" s="7" t="s">
        <v>7252</v>
      </c>
      <c r="D565" s="7">
        <v>3869</v>
      </c>
      <c r="E565" s="6" t="str">
        <f t="shared" si="8"/>
        <v>Jul</v>
      </c>
      <c r="F565" s="7">
        <f>YEAR(Table7[[#This Row],[date]])</f>
        <v>2023</v>
      </c>
    </row>
    <row r="566" spans="1:6" x14ac:dyDescent="0.35">
      <c r="A566" s="5" t="s">
        <v>5817</v>
      </c>
      <c r="B566" s="5" t="s">
        <v>7247</v>
      </c>
      <c r="C566" s="5" t="s">
        <v>7263</v>
      </c>
      <c r="D566" s="5">
        <v>3750</v>
      </c>
      <c r="E566" s="6" t="str">
        <f t="shared" si="8"/>
        <v>Jul</v>
      </c>
      <c r="F566" s="5">
        <f>YEAR(Table7[[#This Row],[date]])</f>
        <v>2023</v>
      </c>
    </row>
    <row r="567" spans="1:6" x14ac:dyDescent="0.35">
      <c r="A567" s="7" t="s">
        <v>5817</v>
      </c>
      <c r="B567" s="7" t="s">
        <v>7256</v>
      </c>
      <c r="C567" s="7" t="s">
        <v>7267</v>
      </c>
      <c r="D567" s="7">
        <v>10120</v>
      </c>
      <c r="E567" s="6" t="str">
        <f t="shared" si="8"/>
        <v>Jul</v>
      </c>
      <c r="F567" s="7">
        <f>YEAR(Table7[[#This Row],[date]])</f>
        <v>2023</v>
      </c>
    </row>
    <row r="568" spans="1:6" x14ac:dyDescent="0.35">
      <c r="A568" s="5" t="s">
        <v>5817</v>
      </c>
      <c r="B568" s="5" t="s">
        <v>7256</v>
      </c>
      <c r="C568" s="5" t="s">
        <v>7257</v>
      </c>
      <c r="D568" s="5">
        <v>2571</v>
      </c>
      <c r="E568" s="6" t="str">
        <f t="shared" si="8"/>
        <v>Jul</v>
      </c>
      <c r="F568" s="5">
        <f>YEAR(Table7[[#This Row],[date]])</f>
        <v>2023</v>
      </c>
    </row>
    <row r="569" spans="1:6" x14ac:dyDescent="0.35">
      <c r="A569" s="7" t="s">
        <v>5806</v>
      </c>
      <c r="B569" s="7" t="s">
        <v>7247</v>
      </c>
      <c r="C569" s="7" t="s">
        <v>7268</v>
      </c>
      <c r="D569" s="7">
        <v>2771</v>
      </c>
      <c r="E569" s="6" t="str">
        <f t="shared" si="8"/>
        <v>Jul</v>
      </c>
      <c r="F569" s="7">
        <f>YEAR(Table7[[#This Row],[date]])</f>
        <v>2023</v>
      </c>
    </row>
    <row r="570" spans="1:6" x14ac:dyDescent="0.35">
      <c r="A570" s="5" t="s">
        <v>5806</v>
      </c>
      <c r="B570" s="5" t="s">
        <v>7243</v>
      </c>
      <c r="C570" s="5" t="s">
        <v>7244</v>
      </c>
      <c r="D570" s="5">
        <v>18907</v>
      </c>
      <c r="E570" s="6" t="str">
        <f t="shared" si="8"/>
        <v>Jul</v>
      </c>
      <c r="F570" s="5">
        <f>YEAR(Table7[[#This Row],[date]])</f>
        <v>2023</v>
      </c>
    </row>
    <row r="571" spans="1:6" x14ac:dyDescent="0.35">
      <c r="A571" s="7" t="s">
        <v>5799</v>
      </c>
      <c r="B571" s="7" t="s">
        <v>7245</v>
      </c>
      <c r="C571" s="7" t="s">
        <v>7264</v>
      </c>
      <c r="D571" s="7">
        <v>118846</v>
      </c>
      <c r="E571" s="6" t="str">
        <f t="shared" si="8"/>
        <v>Jul</v>
      </c>
      <c r="F571" s="7">
        <f>YEAR(Table7[[#This Row],[date]])</f>
        <v>2023</v>
      </c>
    </row>
    <row r="572" spans="1:6" x14ac:dyDescent="0.35">
      <c r="A572" s="5" t="s">
        <v>5799</v>
      </c>
      <c r="B572" s="5" t="s">
        <v>7247</v>
      </c>
      <c r="C572" s="5" t="s">
        <v>7263</v>
      </c>
      <c r="D572" s="5">
        <v>3118</v>
      </c>
      <c r="E572" s="6" t="str">
        <f t="shared" si="8"/>
        <v>Jul</v>
      </c>
      <c r="F572" s="5">
        <f>YEAR(Table7[[#This Row],[date]])</f>
        <v>2023</v>
      </c>
    </row>
    <row r="573" spans="1:6" x14ac:dyDescent="0.35">
      <c r="A573" s="7" t="s">
        <v>5794</v>
      </c>
      <c r="B573" s="7" t="s">
        <v>7253</v>
      </c>
      <c r="C573" s="7" t="s">
        <v>7255</v>
      </c>
      <c r="D573" s="7">
        <v>56190</v>
      </c>
      <c r="E573" s="6" t="str">
        <f t="shared" si="8"/>
        <v>Jul</v>
      </c>
      <c r="F573" s="7">
        <f>YEAR(Table7[[#This Row],[date]])</f>
        <v>2023</v>
      </c>
    </row>
    <row r="574" spans="1:6" x14ac:dyDescent="0.35">
      <c r="A574" s="5" t="s">
        <v>5794</v>
      </c>
      <c r="B574" s="5" t="s">
        <v>7249</v>
      </c>
      <c r="C574" s="5" t="s">
        <v>7261</v>
      </c>
      <c r="D574" s="5">
        <v>14111</v>
      </c>
      <c r="E574" s="6" t="str">
        <f t="shared" si="8"/>
        <v>Jul</v>
      </c>
      <c r="F574" s="5">
        <f>YEAR(Table7[[#This Row],[date]])</f>
        <v>2023</v>
      </c>
    </row>
    <row r="575" spans="1:6" x14ac:dyDescent="0.35">
      <c r="A575" s="7" t="s">
        <v>5789</v>
      </c>
      <c r="B575" s="7" t="s">
        <v>7253</v>
      </c>
      <c r="C575" s="7" t="s">
        <v>7254</v>
      </c>
      <c r="D575" s="7">
        <v>45837</v>
      </c>
      <c r="E575" s="6" t="str">
        <f t="shared" si="8"/>
        <v>Jul</v>
      </c>
      <c r="F575" s="7">
        <f>YEAR(Table7[[#This Row],[date]])</f>
        <v>2023</v>
      </c>
    </row>
    <row r="576" spans="1:6" x14ac:dyDescent="0.35">
      <c r="A576" s="5" t="s">
        <v>5789</v>
      </c>
      <c r="B576" s="5" t="s">
        <v>7256</v>
      </c>
      <c r="C576" s="5" t="s">
        <v>7257</v>
      </c>
      <c r="D576" s="5">
        <v>11471</v>
      </c>
      <c r="E576" s="6" t="str">
        <f t="shared" si="8"/>
        <v>Jul</v>
      </c>
      <c r="F576" s="5">
        <f>YEAR(Table7[[#This Row],[date]])</f>
        <v>2023</v>
      </c>
    </row>
    <row r="577" spans="1:6" x14ac:dyDescent="0.35">
      <c r="A577" s="7" t="s">
        <v>5789</v>
      </c>
      <c r="B577" s="7" t="s">
        <v>7243</v>
      </c>
      <c r="C577" s="7" t="s">
        <v>7258</v>
      </c>
      <c r="D577" s="7">
        <v>3450</v>
      </c>
      <c r="E577" s="6" t="str">
        <f t="shared" si="8"/>
        <v>Jul</v>
      </c>
      <c r="F577" s="7">
        <f>YEAR(Table7[[#This Row],[date]])</f>
        <v>2023</v>
      </c>
    </row>
    <row r="578" spans="1:6" x14ac:dyDescent="0.35">
      <c r="A578" s="5" t="s">
        <v>5789</v>
      </c>
      <c r="B578" s="5" t="s">
        <v>7241</v>
      </c>
      <c r="C578" s="5" t="s">
        <v>7265</v>
      </c>
      <c r="D578" s="5">
        <v>3044</v>
      </c>
      <c r="E578" s="6" t="str">
        <f t="shared" ref="E578:E641" si="9">TEXT(A578, "mmm")</f>
        <v>Jul</v>
      </c>
      <c r="F578" s="5">
        <f>YEAR(Table7[[#This Row],[date]])</f>
        <v>2023</v>
      </c>
    </row>
    <row r="579" spans="1:6" x14ac:dyDescent="0.35">
      <c r="A579" s="7" t="s">
        <v>5789</v>
      </c>
      <c r="B579" s="7" t="s">
        <v>7243</v>
      </c>
      <c r="C579" s="7" t="s">
        <v>7244</v>
      </c>
      <c r="D579" s="7">
        <v>4025</v>
      </c>
      <c r="E579" s="6" t="str">
        <f t="shared" si="9"/>
        <v>Jul</v>
      </c>
      <c r="F579" s="7">
        <f>YEAR(Table7[[#This Row],[date]])</f>
        <v>2023</v>
      </c>
    </row>
    <row r="580" spans="1:6" x14ac:dyDescent="0.35">
      <c r="A580" s="5" t="s">
        <v>5784</v>
      </c>
      <c r="B580" s="5" t="s">
        <v>7251</v>
      </c>
      <c r="C580" s="5" t="s">
        <v>7266</v>
      </c>
      <c r="D580" s="5">
        <v>22829</v>
      </c>
      <c r="E580" s="6" t="str">
        <f t="shared" si="9"/>
        <v>Jul</v>
      </c>
      <c r="F580" s="5">
        <f>YEAR(Table7[[#This Row],[date]])</f>
        <v>2023</v>
      </c>
    </row>
    <row r="581" spans="1:6" x14ac:dyDescent="0.35">
      <c r="A581" s="7" t="s">
        <v>5784</v>
      </c>
      <c r="B581" s="7" t="s">
        <v>7256</v>
      </c>
      <c r="C581" s="7" t="s">
        <v>7267</v>
      </c>
      <c r="D581" s="7">
        <v>7592</v>
      </c>
      <c r="E581" s="6" t="str">
        <f t="shared" si="9"/>
        <v>Jul</v>
      </c>
      <c r="F581" s="7">
        <f>YEAR(Table7[[#This Row],[date]])</f>
        <v>2023</v>
      </c>
    </row>
    <row r="582" spans="1:6" x14ac:dyDescent="0.35">
      <c r="A582" s="5" t="s">
        <v>5778</v>
      </c>
      <c r="B582" s="5" t="s">
        <v>7245</v>
      </c>
      <c r="C582" s="5" t="s">
        <v>7246</v>
      </c>
      <c r="D582" s="5">
        <v>119655</v>
      </c>
      <c r="E582" s="6" t="str">
        <f t="shared" si="9"/>
        <v>Jul</v>
      </c>
      <c r="F582" s="5">
        <f>YEAR(Table7[[#This Row],[date]])</f>
        <v>2023</v>
      </c>
    </row>
    <row r="583" spans="1:6" x14ac:dyDescent="0.35">
      <c r="A583" s="7" t="s">
        <v>5778</v>
      </c>
      <c r="B583" s="7" t="s">
        <v>7245</v>
      </c>
      <c r="C583" s="7" t="s">
        <v>7246</v>
      </c>
      <c r="D583" s="7">
        <v>124290</v>
      </c>
      <c r="E583" s="6" t="str">
        <f t="shared" si="9"/>
        <v>Jul</v>
      </c>
      <c r="F583" s="7">
        <f>YEAR(Table7[[#This Row],[date]])</f>
        <v>2023</v>
      </c>
    </row>
    <row r="584" spans="1:6" x14ac:dyDescent="0.35">
      <c r="A584" s="5" t="s">
        <v>5778</v>
      </c>
      <c r="B584" s="5" t="s">
        <v>7245</v>
      </c>
      <c r="C584" s="5" t="s">
        <v>7246</v>
      </c>
      <c r="D584" s="5">
        <v>121728</v>
      </c>
      <c r="E584" s="6" t="str">
        <f t="shared" si="9"/>
        <v>Jul</v>
      </c>
      <c r="F584" s="5">
        <f>YEAR(Table7[[#This Row],[date]])</f>
        <v>2023</v>
      </c>
    </row>
    <row r="585" spans="1:6" x14ac:dyDescent="0.35">
      <c r="A585" s="7" t="s">
        <v>5776</v>
      </c>
      <c r="B585" s="7" t="s">
        <v>7247</v>
      </c>
      <c r="C585" s="7" t="s">
        <v>7268</v>
      </c>
      <c r="D585" s="7">
        <v>1670</v>
      </c>
      <c r="E585" s="6" t="str">
        <f t="shared" si="9"/>
        <v>Jul</v>
      </c>
      <c r="F585" s="7">
        <f>YEAR(Table7[[#This Row],[date]])</f>
        <v>2023</v>
      </c>
    </row>
    <row r="586" spans="1:6" x14ac:dyDescent="0.35">
      <c r="A586" s="5" t="s">
        <v>5769</v>
      </c>
      <c r="B586" s="5" t="s">
        <v>7251</v>
      </c>
      <c r="C586" s="5" t="s">
        <v>7252</v>
      </c>
      <c r="D586" s="5">
        <v>3243</v>
      </c>
      <c r="E586" s="6" t="str">
        <f t="shared" si="9"/>
        <v>Jul</v>
      </c>
      <c r="F586" s="5">
        <f>YEAR(Table7[[#This Row],[date]])</f>
        <v>2023</v>
      </c>
    </row>
    <row r="587" spans="1:6" x14ac:dyDescent="0.35">
      <c r="A587" s="7" t="s">
        <v>5769</v>
      </c>
      <c r="B587" s="7" t="s">
        <v>7247</v>
      </c>
      <c r="C587" s="7" t="s">
        <v>7248</v>
      </c>
      <c r="D587" s="7">
        <v>1232</v>
      </c>
      <c r="E587" s="6" t="str">
        <f t="shared" si="9"/>
        <v>Jul</v>
      </c>
      <c r="F587" s="7">
        <f>YEAR(Table7[[#This Row],[date]])</f>
        <v>2023</v>
      </c>
    </row>
    <row r="588" spans="1:6" x14ac:dyDescent="0.35">
      <c r="A588" s="5" t="s">
        <v>5769</v>
      </c>
      <c r="B588" s="5" t="s">
        <v>7253</v>
      </c>
      <c r="C588" s="5" t="s">
        <v>7255</v>
      </c>
      <c r="D588" s="5">
        <v>56994</v>
      </c>
      <c r="E588" s="6" t="str">
        <f t="shared" si="9"/>
        <v>Jul</v>
      </c>
      <c r="F588" s="5">
        <f>YEAR(Table7[[#This Row],[date]])</f>
        <v>2023</v>
      </c>
    </row>
    <row r="589" spans="1:6" x14ac:dyDescent="0.35">
      <c r="A589" s="7" t="s">
        <v>5763</v>
      </c>
      <c r="B589" s="7" t="s">
        <v>7245</v>
      </c>
      <c r="C589" s="7" t="s">
        <v>7264</v>
      </c>
      <c r="D589" s="7">
        <v>138453</v>
      </c>
      <c r="E589" s="6" t="str">
        <f t="shared" si="9"/>
        <v>Jul</v>
      </c>
      <c r="F589" s="7">
        <f>YEAR(Table7[[#This Row],[date]])</f>
        <v>2023</v>
      </c>
    </row>
    <row r="590" spans="1:6" x14ac:dyDescent="0.35">
      <c r="A590" s="5" t="s">
        <v>5758</v>
      </c>
      <c r="B590" s="5" t="s">
        <v>7256</v>
      </c>
      <c r="C590" s="5" t="s">
        <v>7257</v>
      </c>
      <c r="D590" s="5">
        <v>8497</v>
      </c>
      <c r="E590" s="6" t="str">
        <f t="shared" si="9"/>
        <v>Jul</v>
      </c>
      <c r="F590" s="5">
        <f>YEAR(Table7[[#This Row],[date]])</f>
        <v>2023</v>
      </c>
    </row>
    <row r="591" spans="1:6" x14ac:dyDescent="0.35">
      <c r="A591" s="7" t="s">
        <v>5758</v>
      </c>
      <c r="B591" s="7" t="s">
        <v>7241</v>
      </c>
      <c r="C591" s="7" t="s">
        <v>7259</v>
      </c>
      <c r="D591" s="7">
        <v>11663</v>
      </c>
      <c r="E591" s="6" t="str">
        <f t="shared" si="9"/>
        <v>Jul</v>
      </c>
      <c r="F591" s="7">
        <f>YEAR(Table7[[#This Row],[date]])</f>
        <v>2023</v>
      </c>
    </row>
    <row r="592" spans="1:6" x14ac:dyDescent="0.35">
      <c r="A592" s="5" t="s">
        <v>5758</v>
      </c>
      <c r="B592" s="5" t="s">
        <v>7253</v>
      </c>
      <c r="C592" s="5" t="s">
        <v>7255</v>
      </c>
      <c r="D592" s="5">
        <v>39753</v>
      </c>
      <c r="E592" s="6" t="str">
        <f t="shared" si="9"/>
        <v>Jul</v>
      </c>
      <c r="F592" s="5">
        <f>YEAR(Table7[[#This Row],[date]])</f>
        <v>2023</v>
      </c>
    </row>
    <row r="593" spans="1:6" x14ac:dyDescent="0.35">
      <c r="A593" s="7" t="s">
        <v>5758</v>
      </c>
      <c r="B593" s="7" t="s">
        <v>7243</v>
      </c>
      <c r="C593" s="7" t="s">
        <v>7258</v>
      </c>
      <c r="D593" s="7">
        <v>25376</v>
      </c>
      <c r="E593" s="6" t="str">
        <f t="shared" si="9"/>
        <v>Jul</v>
      </c>
      <c r="F593" s="7">
        <f>YEAR(Table7[[#This Row],[date]])</f>
        <v>2023</v>
      </c>
    </row>
    <row r="594" spans="1:6" x14ac:dyDescent="0.35">
      <c r="A594" s="5" t="s">
        <v>5753</v>
      </c>
      <c r="B594" s="5" t="s">
        <v>7241</v>
      </c>
      <c r="C594" s="5" t="s">
        <v>7242</v>
      </c>
      <c r="D594" s="5">
        <v>4678</v>
      </c>
      <c r="E594" s="6" t="str">
        <f t="shared" si="9"/>
        <v>Jul</v>
      </c>
      <c r="F594" s="5">
        <f>YEAR(Table7[[#This Row],[date]])</f>
        <v>2023</v>
      </c>
    </row>
    <row r="595" spans="1:6" x14ac:dyDescent="0.35">
      <c r="A595" s="7" t="s">
        <v>5753</v>
      </c>
      <c r="B595" s="7" t="s">
        <v>7245</v>
      </c>
      <c r="C595" s="7" t="s">
        <v>7264</v>
      </c>
      <c r="D595" s="7">
        <v>144127</v>
      </c>
      <c r="E595" s="6" t="str">
        <f t="shared" si="9"/>
        <v>Jul</v>
      </c>
      <c r="F595" s="7">
        <f>YEAR(Table7[[#This Row],[date]])</f>
        <v>2023</v>
      </c>
    </row>
    <row r="596" spans="1:6" x14ac:dyDescent="0.35">
      <c r="A596" s="5" t="s">
        <v>5753</v>
      </c>
      <c r="B596" s="5" t="s">
        <v>7245</v>
      </c>
      <c r="C596" s="5" t="s">
        <v>7246</v>
      </c>
      <c r="D596" s="5">
        <v>139677</v>
      </c>
      <c r="E596" s="6" t="str">
        <f t="shared" si="9"/>
        <v>Jul</v>
      </c>
      <c r="F596" s="5">
        <f>YEAR(Table7[[#This Row],[date]])</f>
        <v>2023</v>
      </c>
    </row>
    <row r="597" spans="1:6" x14ac:dyDescent="0.35">
      <c r="A597" s="7" t="s">
        <v>5753</v>
      </c>
      <c r="B597" s="7" t="s">
        <v>7249</v>
      </c>
      <c r="C597" s="7" t="s">
        <v>7261</v>
      </c>
      <c r="D597" s="7">
        <v>19005</v>
      </c>
      <c r="E597" s="6" t="str">
        <f t="shared" si="9"/>
        <v>Jul</v>
      </c>
      <c r="F597" s="7">
        <f>YEAR(Table7[[#This Row],[date]])</f>
        <v>2023</v>
      </c>
    </row>
    <row r="598" spans="1:6" x14ac:dyDescent="0.35">
      <c r="A598" s="5" t="s">
        <v>5753</v>
      </c>
      <c r="B598" s="5" t="s">
        <v>7243</v>
      </c>
      <c r="C598" s="5" t="s">
        <v>7244</v>
      </c>
      <c r="D598" s="5">
        <v>3359</v>
      </c>
      <c r="E598" s="6" t="str">
        <f t="shared" si="9"/>
        <v>Jul</v>
      </c>
      <c r="F598" s="5">
        <f>YEAR(Table7[[#This Row],[date]])</f>
        <v>2023</v>
      </c>
    </row>
    <row r="599" spans="1:6" x14ac:dyDescent="0.35">
      <c r="A599" s="7" t="s">
        <v>5753</v>
      </c>
      <c r="B599" s="7" t="s">
        <v>7241</v>
      </c>
      <c r="C599" s="7" t="s">
        <v>7242</v>
      </c>
      <c r="D599" s="7">
        <v>12680</v>
      </c>
      <c r="E599" s="6" t="str">
        <f t="shared" si="9"/>
        <v>Jul</v>
      </c>
      <c r="F599" s="7">
        <f>YEAR(Table7[[#This Row],[date]])</f>
        <v>2023</v>
      </c>
    </row>
    <row r="600" spans="1:6" x14ac:dyDescent="0.35">
      <c r="A600" s="5" t="s">
        <v>5745</v>
      </c>
      <c r="B600" s="5" t="s">
        <v>7243</v>
      </c>
      <c r="C600" s="5" t="s">
        <v>7258</v>
      </c>
      <c r="D600" s="5">
        <v>14609</v>
      </c>
      <c r="E600" s="6" t="str">
        <f t="shared" si="9"/>
        <v>Jul</v>
      </c>
      <c r="F600" s="5">
        <f>YEAR(Table7[[#This Row],[date]])</f>
        <v>2023</v>
      </c>
    </row>
    <row r="601" spans="1:6" x14ac:dyDescent="0.35">
      <c r="A601" s="7" t="s">
        <v>5740</v>
      </c>
      <c r="B601" s="7" t="s">
        <v>7243</v>
      </c>
      <c r="C601" s="7" t="s">
        <v>7258</v>
      </c>
      <c r="D601" s="7">
        <v>27498</v>
      </c>
      <c r="E601" s="6" t="str">
        <f t="shared" si="9"/>
        <v>Jul</v>
      </c>
      <c r="F601" s="7">
        <f>YEAR(Table7[[#This Row],[date]])</f>
        <v>2023</v>
      </c>
    </row>
    <row r="602" spans="1:6" x14ac:dyDescent="0.35">
      <c r="A602" s="5" t="s">
        <v>5740</v>
      </c>
      <c r="B602" s="5" t="s">
        <v>7245</v>
      </c>
      <c r="C602" s="5" t="s">
        <v>7264</v>
      </c>
      <c r="D602" s="5">
        <v>50146</v>
      </c>
      <c r="E602" s="6" t="str">
        <f t="shared" si="9"/>
        <v>Jul</v>
      </c>
      <c r="F602" s="5">
        <f>YEAR(Table7[[#This Row],[date]])</f>
        <v>2023</v>
      </c>
    </row>
    <row r="603" spans="1:6" x14ac:dyDescent="0.35">
      <c r="A603" s="7" t="s">
        <v>5740</v>
      </c>
      <c r="B603" s="7" t="s">
        <v>7247</v>
      </c>
      <c r="C603" s="7" t="s">
        <v>7263</v>
      </c>
      <c r="D603" s="7">
        <v>2624</v>
      </c>
      <c r="E603" s="6" t="str">
        <f t="shared" si="9"/>
        <v>Jul</v>
      </c>
      <c r="F603" s="7">
        <f>YEAR(Table7[[#This Row],[date]])</f>
        <v>2023</v>
      </c>
    </row>
    <row r="604" spans="1:6" x14ac:dyDescent="0.35">
      <c r="A604" s="5" t="s">
        <v>5733</v>
      </c>
      <c r="B604" s="5" t="s">
        <v>7253</v>
      </c>
      <c r="C604" s="5" t="s">
        <v>7254</v>
      </c>
      <c r="D604" s="5">
        <v>16886</v>
      </c>
      <c r="E604" s="6" t="str">
        <f t="shared" si="9"/>
        <v>Jul</v>
      </c>
      <c r="F604" s="5">
        <f>YEAR(Table7[[#This Row],[date]])</f>
        <v>2023</v>
      </c>
    </row>
    <row r="605" spans="1:6" x14ac:dyDescent="0.35">
      <c r="A605" s="7" t="s">
        <v>5733</v>
      </c>
      <c r="B605" s="7" t="s">
        <v>7253</v>
      </c>
      <c r="C605" s="7" t="s">
        <v>7255</v>
      </c>
      <c r="D605" s="7">
        <v>42284</v>
      </c>
      <c r="E605" s="6" t="str">
        <f t="shared" si="9"/>
        <v>Jul</v>
      </c>
      <c r="F605" s="7">
        <f>YEAR(Table7[[#This Row],[date]])</f>
        <v>2023</v>
      </c>
    </row>
    <row r="606" spans="1:6" x14ac:dyDescent="0.35">
      <c r="A606" s="5" t="s">
        <v>5728</v>
      </c>
      <c r="B606" s="5" t="s">
        <v>7253</v>
      </c>
      <c r="C606" s="5" t="s">
        <v>7255</v>
      </c>
      <c r="D606" s="5">
        <v>20874</v>
      </c>
      <c r="E606" s="6" t="str">
        <f t="shared" si="9"/>
        <v>Jul</v>
      </c>
      <c r="F606" s="5">
        <f>YEAR(Table7[[#This Row],[date]])</f>
        <v>2023</v>
      </c>
    </row>
    <row r="607" spans="1:6" x14ac:dyDescent="0.35">
      <c r="A607" s="7" t="s">
        <v>5722</v>
      </c>
      <c r="B607" s="7" t="s">
        <v>7245</v>
      </c>
      <c r="C607" s="7" t="s">
        <v>7246</v>
      </c>
      <c r="D607" s="7">
        <v>129082</v>
      </c>
      <c r="E607" s="6" t="str">
        <f t="shared" si="9"/>
        <v>Jul</v>
      </c>
      <c r="F607" s="7">
        <f>YEAR(Table7[[#This Row],[date]])</f>
        <v>2023</v>
      </c>
    </row>
    <row r="608" spans="1:6" x14ac:dyDescent="0.35">
      <c r="A608" s="5" t="s">
        <v>5722</v>
      </c>
      <c r="B608" s="5" t="s">
        <v>7249</v>
      </c>
      <c r="C608" s="5" t="s">
        <v>7261</v>
      </c>
      <c r="D608" s="5">
        <v>32757</v>
      </c>
      <c r="E608" s="6" t="str">
        <f t="shared" si="9"/>
        <v>Jul</v>
      </c>
      <c r="F608" s="5">
        <f>YEAR(Table7[[#This Row],[date]])</f>
        <v>2023</v>
      </c>
    </row>
    <row r="609" spans="1:6" x14ac:dyDescent="0.35">
      <c r="A609" s="7" t="s">
        <v>5722</v>
      </c>
      <c r="B609" s="7" t="s">
        <v>7247</v>
      </c>
      <c r="C609" s="7" t="s">
        <v>7263</v>
      </c>
      <c r="D609" s="7">
        <v>8746</v>
      </c>
      <c r="E609" s="6" t="str">
        <f t="shared" si="9"/>
        <v>Jul</v>
      </c>
      <c r="F609" s="7">
        <f>YEAR(Table7[[#This Row],[date]])</f>
        <v>2023</v>
      </c>
    </row>
    <row r="610" spans="1:6" x14ac:dyDescent="0.35">
      <c r="A610" s="5" t="s">
        <v>5722</v>
      </c>
      <c r="B610" s="5" t="s">
        <v>7251</v>
      </c>
      <c r="C610" s="5" t="s">
        <v>7252</v>
      </c>
      <c r="D610" s="5">
        <v>23353</v>
      </c>
      <c r="E610" s="6" t="str">
        <f t="shared" si="9"/>
        <v>Jul</v>
      </c>
      <c r="F610" s="5">
        <f>YEAR(Table7[[#This Row],[date]])</f>
        <v>2023</v>
      </c>
    </row>
    <row r="611" spans="1:6" x14ac:dyDescent="0.35">
      <c r="A611" s="7" t="s">
        <v>5722</v>
      </c>
      <c r="B611" s="7" t="s">
        <v>7241</v>
      </c>
      <c r="C611" s="7" t="s">
        <v>7242</v>
      </c>
      <c r="D611" s="7">
        <v>8331</v>
      </c>
      <c r="E611" s="6" t="str">
        <f t="shared" si="9"/>
        <v>Jul</v>
      </c>
      <c r="F611" s="7">
        <f>YEAR(Table7[[#This Row],[date]])</f>
        <v>2023</v>
      </c>
    </row>
    <row r="612" spans="1:6" x14ac:dyDescent="0.35">
      <c r="A612" s="5" t="s">
        <v>5718</v>
      </c>
      <c r="B612" s="5" t="s">
        <v>7251</v>
      </c>
      <c r="C612" s="5" t="s">
        <v>7266</v>
      </c>
      <c r="D612" s="5">
        <v>3353</v>
      </c>
      <c r="E612" s="6" t="str">
        <f t="shared" si="9"/>
        <v>Jul</v>
      </c>
      <c r="F612" s="5">
        <f>YEAR(Table7[[#This Row],[date]])</f>
        <v>2023</v>
      </c>
    </row>
    <row r="613" spans="1:6" x14ac:dyDescent="0.35">
      <c r="A613" s="7" t="s">
        <v>5713</v>
      </c>
      <c r="B613" s="7" t="s">
        <v>7249</v>
      </c>
      <c r="C613" s="7" t="s">
        <v>7260</v>
      </c>
      <c r="D613" s="7">
        <v>50342</v>
      </c>
      <c r="E613" s="6" t="str">
        <f t="shared" si="9"/>
        <v>Aug</v>
      </c>
      <c r="F613" s="7">
        <f>YEAR(Table7[[#This Row],[date]])</f>
        <v>2023</v>
      </c>
    </row>
    <row r="614" spans="1:6" x14ac:dyDescent="0.35">
      <c r="A614" s="5" t="s">
        <v>5713</v>
      </c>
      <c r="B614" s="5" t="s">
        <v>7243</v>
      </c>
      <c r="C614" s="5" t="s">
        <v>7244</v>
      </c>
      <c r="D614" s="5">
        <v>8942</v>
      </c>
      <c r="E614" s="6" t="str">
        <f t="shared" si="9"/>
        <v>Aug</v>
      </c>
      <c r="F614" s="5">
        <f>YEAR(Table7[[#This Row],[date]])</f>
        <v>2023</v>
      </c>
    </row>
    <row r="615" spans="1:6" x14ac:dyDescent="0.35">
      <c r="A615" s="7" t="s">
        <v>5711</v>
      </c>
      <c r="B615" s="7" t="s">
        <v>7249</v>
      </c>
      <c r="C615" s="7" t="s">
        <v>7260</v>
      </c>
      <c r="D615" s="7">
        <v>27075</v>
      </c>
      <c r="E615" s="6" t="str">
        <f t="shared" si="9"/>
        <v>Aug</v>
      </c>
      <c r="F615" s="7">
        <f>YEAR(Table7[[#This Row],[date]])</f>
        <v>2023</v>
      </c>
    </row>
    <row r="616" spans="1:6" x14ac:dyDescent="0.35">
      <c r="A616" s="5" t="s">
        <v>5701</v>
      </c>
      <c r="B616" s="5" t="s">
        <v>7241</v>
      </c>
      <c r="C616" s="5" t="s">
        <v>7259</v>
      </c>
      <c r="D616" s="5">
        <v>2404</v>
      </c>
      <c r="E616" s="6" t="str">
        <f t="shared" si="9"/>
        <v>Aug</v>
      </c>
      <c r="F616" s="5">
        <f>YEAR(Table7[[#This Row],[date]])</f>
        <v>2023</v>
      </c>
    </row>
    <row r="617" spans="1:6" x14ac:dyDescent="0.35">
      <c r="A617" s="7" t="s">
        <v>5693</v>
      </c>
      <c r="B617" s="7" t="s">
        <v>7245</v>
      </c>
      <c r="C617" s="7" t="s">
        <v>7264</v>
      </c>
      <c r="D617" s="7">
        <v>64080</v>
      </c>
      <c r="E617" s="6" t="str">
        <f t="shared" si="9"/>
        <v>Aug</v>
      </c>
      <c r="F617" s="7">
        <f>YEAR(Table7[[#This Row],[date]])</f>
        <v>2023</v>
      </c>
    </row>
    <row r="618" spans="1:6" x14ac:dyDescent="0.35">
      <c r="A618" s="5" t="s">
        <v>5693</v>
      </c>
      <c r="B618" s="5" t="s">
        <v>7251</v>
      </c>
      <c r="C618" s="5" t="s">
        <v>7252</v>
      </c>
      <c r="D618" s="5">
        <v>2244</v>
      </c>
      <c r="E618" s="6" t="str">
        <f t="shared" si="9"/>
        <v>Aug</v>
      </c>
      <c r="F618" s="5">
        <f>YEAR(Table7[[#This Row],[date]])</f>
        <v>2023</v>
      </c>
    </row>
    <row r="619" spans="1:6" x14ac:dyDescent="0.35">
      <c r="A619" s="7" t="s">
        <v>5693</v>
      </c>
      <c r="B619" s="7" t="s">
        <v>7245</v>
      </c>
      <c r="C619" s="7" t="s">
        <v>7264</v>
      </c>
      <c r="D619" s="7">
        <v>136410</v>
      </c>
      <c r="E619" s="6" t="str">
        <f t="shared" si="9"/>
        <v>Aug</v>
      </c>
      <c r="F619" s="7">
        <f>YEAR(Table7[[#This Row],[date]])</f>
        <v>2023</v>
      </c>
    </row>
    <row r="620" spans="1:6" x14ac:dyDescent="0.35">
      <c r="A620" s="5" t="s">
        <v>5687</v>
      </c>
      <c r="B620" s="5" t="s">
        <v>7247</v>
      </c>
      <c r="C620" s="5" t="s">
        <v>7263</v>
      </c>
      <c r="D620" s="5">
        <v>8351</v>
      </c>
      <c r="E620" s="6" t="str">
        <f t="shared" si="9"/>
        <v>Aug</v>
      </c>
      <c r="F620" s="5">
        <f>YEAR(Table7[[#This Row],[date]])</f>
        <v>2023</v>
      </c>
    </row>
    <row r="621" spans="1:6" x14ac:dyDescent="0.35">
      <c r="A621" s="7" t="s">
        <v>5687</v>
      </c>
      <c r="B621" s="7" t="s">
        <v>7243</v>
      </c>
      <c r="C621" s="7" t="s">
        <v>7258</v>
      </c>
      <c r="D621" s="7">
        <v>8130</v>
      </c>
      <c r="E621" s="6" t="str">
        <f t="shared" si="9"/>
        <v>Aug</v>
      </c>
      <c r="F621" s="7">
        <f>YEAR(Table7[[#This Row],[date]])</f>
        <v>2023</v>
      </c>
    </row>
    <row r="622" spans="1:6" x14ac:dyDescent="0.35">
      <c r="A622" s="5" t="s">
        <v>5687</v>
      </c>
      <c r="B622" s="5" t="s">
        <v>7241</v>
      </c>
      <c r="C622" s="5" t="s">
        <v>7259</v>
      </c>
      <c r="D622" s="5">
        <v>6315</v>
      </c>
      <c r="E622" s="6" t="str">
        <f t="shared" si="9"/>
        <v>Aug</v>
      </c>
      <c r="F622" s="5">
        <f>YEAR(Table7[[#This Row],[date]])</f>
        <v>2023</v>
      </c>
    </row>
    <row r="623" spans="1:6" x14ac:dyDescent="0.35">
      <c r="A623" s="7" t="s">
        <v>5687</v>
      </c>
      <c r="B623" s="7" t="s">
        <v>7241</v>
      </c>
      <c r="C623" s="7" t="s">
        <v>7242</v>
      </c>
      <c r="D623" s="7">
        <v>5007</v>
      </c>
      <c r="E623" s="6" t="str">
        <f t="shared" si="9"/>
        <v>Aug</v>
      </c>
      <c r="F623" s="7">
        <f>YEAR(Table7[[#This Row],[date]])</f>
        <v>2023</v>
      </c>
    </row>
    <row r="624" spans="1:6" x14ac:dyDescent="0.35">
      <c r="A624" s="5" t="s">
        <v>5687</v>
      </c>
      <c r="B624" s="5" t="s">
        <v>7247</v>
      </c>
      <c r="C624" s="5" t="s">
        <v>7248</v>
      </c>
      <c r="D624" s="5">
        <v>7358</v>
      </c>
      <c r="E624" s="6" t="str">
        <f t="shared" si="9"/>
        <v>Aug</v>
      </c>
      <c r="F624" s="5">
        <f>YEAR(Table7[[#This Row],[date]])</f>
        <v>2023</v>
      </c>
    </row>
    <row r="625" spans="1:6" x14ac:dyDescent="0.35">
      <c r="A625" s="7" t="s">
        <v>5681</v>
      </c>
      <c r="B625" s="7" t="s">
        <v>7241</v>
      </c>
      <c r="C625" s="7" t="s">
        <v>7242</v>
      </c>
      <c r="D625" s="7">
        <v>12466</v>
      </c>
      <c r="E625" s="6" t="str">
        <f t="shared" si="9"/>
        <v>Aug</v>
      </c>
      <c r="F625" s="7">
        <f>YEAR(Table7[[#This Row],[date]])</f>
        <v>2023</v>
      </c>
    </row>
    <row r="626" spans="1:6" x14ac:dyDescent="0.35">
      <c r="A626" s="5" t="s">
        <v>5681</v>
      </c>
      <c r="B626" s="5" t="s">
        <v>7256</v>
      </c>
      <c r="C626" s="5" t="s">
        <v>7267</v>
      </c>
      <c r="D626" s="5">
        <v>12303</v>
      </c>
      <c r="E626" s="6" t="str">
        <f t="shared" si="9"/>
        <v>Aug</v>
      </c>
      <c r="F626" s="5">
        <f>YEAR(Table7[[#This Row],[date]])</f>
        <v>2023</v>
      </c>
    </row>
    <row r="627" spans="1:6" x14ac:dyDescent="0.35">
      <c r="A627" s="7" t="s">
        <v>5676</v>
      </c>
      <c r="B627" s="7" t="s">
        <v>7247</v>
      </c>
      <c r="C627" s="7" t="s">
        <v>7263</v>
      </c>
      <c r="D627" s="7">
        <v>9909</v>
      </c>
      <c r="E627" s="6" t="str">
        <f t="shared" si="9"/>
        <v>Aug</v>
      </c>
      <c r="F627" s="7">
        <f>YEAR(Table7[[#This Row],[date]])</f>
        <v>2023</v>
      </c>
    </row>
    <row r="628" spans="1:6" x14ac:dyDescent="0.35">
      <c r="A628" s="5" t="s">
        <v>5676</v>
      </c>
      <c r="B628" s="5" t="s">
        <v>7256</v>
      </c>
      <c r="C628" s="5" t="s">
        <v>7267</v>
      </c>
      <c r="D628" s="5">
        <v>16346</v>
      </c>
      <c r="E628" s="6" t="str">
        <f t="shared" si="9"/>
        <v>Aug</v>
      </c>
      <c r="F628" s="5">
        <f>YEAR(Table7[[#This Row],[date]])</f>
        <v>2023</v>
      </c>
    </row>
    <row r="629" spans="1:6" x14ac:dyDescent="0.35">
      <c r="A629" s="7" t="s">
        <v>5676</v>
      </c>
      <c r="B629" s="7" t="s">
        <v>7243</v>
      </c>
      <c r="C629" s="7" t="s">
        <v>7258</v>
      </c>
      <c r="D629" s="7">
        <v>24125</v>
      </c>
      <c r="E629" s="6" t="str">
        <f t="shared" si="9"/>
        <v>Aug</v>
      </c>
      <c r="F629" s="7">
        <f>YEAR(Table7[[#This Row],[date]])</f>
        <v>2023</v>
      </c>
    </row>
    <row r="630" spans="1:6" x14ac:dyDescent="0.35">
      <c r="A630" s="5" t="s">
        <v>5676</v>
      </c>
      <c r="B630" s="5" t="s">
        <v>7256</v>
      </c>
      <c r="C630" s="5" t="s">
        <v>7257</v>
      </c>
      <c r="D630" s="5">
        <v>9651</v>
      </c>
      <c r="E630" s="6" t="str">
        <f t="shared" si="9"/>
        <v>Aug</v>
      </c>
      <c r="F630" s="5">
        <f>YEAR(Table7[[#This Row],[date]])</f>
        <v>2023</v>
      </c>
    </row>
    <row r="631" spans="1:6" x14ac:dyDescent="0.35">
      <c r="A631" s="7" t="s">
        <v>5671</v>
      </c>
      <c r="B631" s="7" t="s">
        <v>7247</v>
      </c>
      <c r="C631" s="7" t="s">
        <v>7263</v>
      </c>
      <c r="D631" s="7">
        <v>4613</v>
      </c>
      <c r="E631" s="6" t="str">
        <f t="shared" si="9"/>
        <v>Aug</v>
      </c>
      <c r="F631" s="7">
        <f>YEAR(Table7[[#This Row],[date]])</f>
        <v>2023</v>
      </c>
    </row>
    <row r="632" spans="1:6" x14ac:dyDescent="0.35">
      <c r="A632" s="5" t="s">
        <v>5665</v>
      </c>
      <c r="B632" s="5" t="s">
        <v>7243</v>
      </c>
      <c r="C632" s="5" t="s">
        <v>7244</v>
      </c>
      <c r="D632" s="5">
        <v>11286</v>
      </c>
      <c r="E632" s="6" t="str">
        <f t="shared" si="9"/>
        <v>Aug</v>
      </c>
      <c r="F632" s="5">
        <f>YEAR(Table7[[#This Row],[date]])</f>
        <v>2023</v>
      </c>
    </row>
    <row r="633" spans="1:6" x14ac:dyDescent="0.35">
      <c r="A633" s="7" t="s">
        <v>5665</v>
      </c>
      <c r="B633" s="7" t="s">
        <v>7245</v>
      </c>
      <c r="C633" s="7" t="s">
        <v>7246</v>
      </c>
      <c r="D633" s="7">
        <v>58253</v>
      </c>
      <c r="E633" s="6" t="str">
        <f t="shared" si="9"/>
        <v>Aug</v>
      </c>
      <c r="F633" s="7">
        <f>YEAR(Table7[[#This Row],[date]])</f>
        <v>2023</v>
      </c>
    </row>
    <row r="634" spans="1:6" x14ac:dyDescent="0.35">
      <c r="A634" s="5" t="s">
        <v>5665</v>
      </c>
      <c r="B634" s="5" t="s">
        <v>7251</v>
      </c>
      <c r="C634" s="5" t="s">
        <v>7252</v>
      </c>
      <c r="D634" s="5">
        <v>5969</v>
      </c>
      <c r="E634" s="6" t="str">
        <f t="shared" si="9"/>
        <v>Aug</v>
      </c>
      <c r="F634" s="5">
        <f>YEAR(Table7[[#This Row],[date]])</f>
        <v>2023</v>
      </c>
    </row>
    <row r="635" spans="1:6" x14ac:dyDescent="0.35">
      <c r="A635" s="7" t="s">
        <v>5665</v>
      </c>
      <c r="B635" s="7" t="s">
        <v>7247</v>
      </c>
      <c r="C635" s="7" t="s">
        <v>7268</v>
      </c>
      <c r="D635" s="7">
        <v>511</v>
      </c>
      <c r="E635" s="6" t="str">
        <f t="shared" si="9"/>
        <v>Aug</v>
      </c>
      <c r="F635" s="7">
        <f>YEAR(Table7[[#This Row],[date]])</f>
        <v>2023</v>
      </c>
    </row>
    <row r="636" spans="1:6" x14ac:dyDescent="0.35">
      <c r="A636" s="5" t="s">
        <v>5656</v>
      </c>
      <c r="B636" s="5" t="s">
        <v>7247</v>
      </c>
      <c r="C636" s="5" t="s">
        <v>7268</v>
      </c>
      <c r="D636" s="5">
        <v>5596</v>
      </c>
      <c r="E636" s="6" t="str">
        <f t="shared" si="9"/>
        <v>Aug</v>
      </c>
      <c r="F636" s="5">
        <f>YEAR(Table7[[#This Row],[date]])</f>
        <v>2023</v>
      </c>
    </row>
    <row r="637" spans="1:6" x14ac:dyDescent="0.35">
      <c r="A637" s="7" t="s">
        <v>5656</v>
      </c>
      <c r="B637" s="7" t="s">
        <v>7243</v>
      </c>
      <c r="C637" s="7" t="s">
        <v>7258</v>
      </c>
      <c r="D637" s="7">
        <v>25233</v>
      </c>
      <c r="E637" s="6" t="str">
        <f t="shared" si="9"/>
        <v>Aug</v>
      </c>
      <c r="F637" s="7">
        <f>YEAR(Table7[[#This Row],[date]])</f>
        <v>2023</v>
      </c>
    </row>
    <row r="638" spans="1:6" x14ac:dyDescent="0.35">
      <c r="A638" s="5" t="s">
        <v>5656</v>
      </c>
      <c r="B638" s="5" t="s">
        <v>7247</v>
      </c>
      <c r="C638" s="5" t="s">
        <v>7268</v>
      </c>
      <c r="D638" s="5">
        <v>4110</v>
      </c>
      <c r="E638" s="6" t="str">
        <f t="shared" si="9"/>
        <v>Aug</v>
      </c>
      <c r="F638" s="5">
        <f>YEAR(Table7[[#This Row],[date]])</f>
        <v>2023</v>
      </c>
    </row>
    <row r="639" spans="1:6" x14ac:dyDescent="0.35">
      <c r="A639" s="7" t="s">
        <v>5656</v>
      </c>
      <c r="B639" s="7" t="s">
        <v>7251</v>
      </c>
      <c r="C639" s="7" t="s">
        <v>7266</v>
      </c>
      <c r="D639" s="7">
        <v>14890</v>
      </c>
      <c r="E639" s="6" t="str">
        <f t="shared" si="9"/>
        <v>Aug</v>
      </c>
      <c r="F639" s="7">
        <f>YEAR(Table7[[#This Row],[date]])</f>
        <v>2023</v>
      </c>
    </row>
    <row r="640" spans="1:6" x14ac:dyDescent="0.35">
      <c r="A640" s="5" t="s">
        <v>5654</v>
      </c>
      <c r="B640" s="5" t="s">
        <v>7253</v>
      </c>
      <c r="C640" s="5" t="s">
        <v>7254</v>
      </c>
      <c r="D640" s="5">
        <v>71283</v>
      </c>
      <c r="E640" s="6" t="str">
        <f t="shared" si="9"/>
        <v>Aug</v>
      </c>
      <c r="F640" s="5">
        <f>YEAR(Table7[[#This Row],[date]])</f>
        <v>2023</v>
      </c>
    </row>
    <row r="641" spans="1:6" x14ac:dyDescent="0.35">
      <c r="A641" s="7" t="s">
        <v>5654</v>
      </c>
      <c r="B641" s="7" t="s">
        <v>7249</v>
      </c>
      <c r="C641" s="7" t="s">
        <v>7260</v>
      </c>
      <c r="D641" s="7">
        <v>47840</v>
      </c>
      <c r="E641" s="6" t="str">
        <f t="shared" si="9"/>
        <v>Aug</v>
      </c>
      <c r="F641" s="7">
        <f>YEAR(Table7[[#This Row],[date]])</f>
        <v>2023</v>
      </c>
    </row>
    <row r="642" spans="1:6" x14ac:dyDescent="0.35">
      <c r="A642" s="5" t="s">
        <v>5647</v>
      </c>
      <c r="B642" s="5" t="s">
        <v>7243</v>
      </c>
      <c r="C642" s="5" t="s">
        <v>7258</v>
      </c>
      <c r="D642" s="5">
        <v>21238</v>
      </c>
      <c r="E642" s="6" t="str">
        <f t="shared" ref="E642:E705" si="10">TEXT(A642, "mmm")</f>
        <v>Aug</v>
      </c>
      <c r="F642" s="5">
        <f>YEAR(Table7[[#This Row],[date]])</f>
        <v>2023</v>
      </c>
    </row>
    <row r="643" spans="1:6" x14ac:dyDescent="0.35">
      <c r="A643" s="7" t="s">
        <v>5647</v>
      </c>
      <c r="B643" s="7" t="s">
        <v>7256</v>
      </c>
      <c r="C643" s="7" t="s">
        <v>7267</v>
      </c>
      <c r="D643" s="7">
        <v>15588</v>
      </c>
      <c r="E643" s="6" t="str">
        <f t="shared" si="10"/>
        <v>Aug</v>
      </c>
      <c r="F643" s="7">
        <f>YEAR(Table7[[#This Row],[date]])</f>
        <v>2023</v>
      </c>
    </row>
    <row r="644" spans="1:6" x14ac:dyDescent="0.35">
      <c r="A644" s="5" t="s">
        <v>5647</v>
      </c>
      <c r="B644" s="5" t="s">
        <v>7256</v>
      </c>
      <c r="C644" s="5" t="s">
        <v>7267</v>
      </c>
      <c r="D644" s="5">
        <v>4742</v>
      </c>
      <c r="E644" s="6" t="str">
        <f t="shared" si="10"/>
        <v>Aug</v>
      </c>
      <c r="F644" s="5">
        <f>YEAR(Table7[[#This Row],[date]])</f>
        <v>2023</v>
      </c>
    </row>
    <row r="645" spans="1:6" x14ac:dyDescent="0.35">
      <c r="A645" s="7" t="s">
        <v>5638</v>
      </c>
      <c r="B645" s="7" t="s">
        <v>7241</v>
      </c>
      <c r="C645" s="7" t="s">
        <v>7265</v>
      </c>
      <c r="D645" s="7">
        <v>11012</v>
      </c>
      <c r="E645" s="6" t="str">
        <f t="shared" si="10"/>
        <v>Aug</v>
      </c>
      <c r="F645" s="7">
        <f>YEAR(Table7[[#This Row],[date]])</f>
        <v>2023</v>
      </c>
    </row>
    <row r="646" spans="1:6" x14ac:dyDescent="0.35">
      <c r="A646" s="5" t="s">
        <v>5638</v>
      </c>
      <c r="B646" s="5" t="s">
        <v>7256</v>
      </c>
      <c r="C646" s="5" t="s">
        <v>7257</v>
      </c>
      <c r="D646" s="5">
        <v>11555</v>
      </c>
      <c r="E646" s="6" t="str">
        <f t="shared" si="10"/>
        <v>Aug</v>
      </c>
      <c r="F646" s="5">
        <f>YEAR(Table7[[#This Row],[date]])</f>
        <v>2023</v>
      </c>
    </row>
    <row r="647" spans="1:6" x14ac:dyDescent="0.35">
      <c r="A647" s="7" t="s">
        <v>5638</v>
      </c>
      <c r="B647" s="7" t="s">
        <v>7256</v>
      </c>
      <c r="C647" s="7" t="s">
        <v>7257</v>
      </c>
      <c r="D647" s="7">
        <v>7929</v>
      </c>
      <c r="E647" s="6" t="str">
        <f t="shared" si="10"/>
        <v>Aug</v>
      </c>
      <c r="F647" s="7">
        <f>YEAR(Table7[[#This Row],[date]])</f>
        <v>2023</v>
      </c>
    </row>
    <row r="648" spans="1:6" x14ac:dyDescent="0.35">
      <c r="A648" s="5" t="s">
        <v>5638</v>
      </c>
      <c r="B648" s="5" t="s">
        <v>7251</v>
      </c>
      <c r="C648" s="5" t="s">
        <v>7252</v>
      </c>
      <c r="D648" s="5">
        <v>2981</v>
      </c>
      <c r="E648" s="6" t="str">
        <f t="shared" si="10"/>
        <v>Aug</v>
      </c>
      <c r="F648" s="5">
        <f>YEAR(Table7[[#This Row],[date]])</f>
        <v>2023</v>
      </c>
    </row>
    <row r="649" spans="1:6" x14ac:dyDescent="0.35">
      <c r="A649" s="7" t="s">
        <v>5631</v>
      </c>
      <c r="B649" s="7" t="s">
        <v>7251</v>
      </c>
      <c r="C649" s="7" t="s">
        <v>7266</v>
      </c>
      <c r="D649" s="7">
        <v>15380</v>
      </c>
      <c r="E649" s="6" t="str">
        <f t="shared" si="10"/>
        <v>Aug</v>
      </c>
      <c r="F649" s="7">
        <f>YEAR(Table7[[#This Row],[date]])</f>
        <v>2023</v>
      </c>
    </row>
    <row r="650" spans="1:6" x14ac:dyDescent="0.35">
      <c r="A650" s="5" t="s">
        <v>5631</v>
      </c>
      <c r="B650" s="5" t="s">
        <v>7253</v>
      </c>
      <c r="C650" s="5" t="s">
        <v>7255</v>
      </c>
      <c r="D650" s="5">
        <v>62472</v>
      </c>
      <c r="E650" s="6" t="str">
        <f t="shared" si="10"/>
        <v>Aug</v>
      </c>
      <c r="F650" s="5">
        <f>YEAR(Table7[[#This Row],[date]])</f>
        <v>2023</v>
      </c>
    </row>
    <row r="651" spans="1:6" x14ac:dyDescent="0.35">
      <c r="A651" s="7" t="s">
        <v>5631</v>
      </c>
      <c r="B651" s="7" t="s">
        <v>7251</v>
      </c>
      <c r="C651" s="7" t="s">
        <v>7266</v>
      </c>
      <c r="D651" s="7">
        <v>18256</v>
      </c>
      <c r="E651" s="6" t="str">
        <f t="shared" si="10"/>
        <v>Aug</v>
      </c>
      <c r="F651" s="7">
        <f>YEAR(Table7[[#This Row],[date]])</f>
        <v>2023</v>
      </c>
    </row>
    <row r="652" spans="1:6" x14ac:dyDescent="0.35">
      <c r="A652" s="5" t="s">
        <v>7269</v>
      </c>
      <c r="B652" s="5" t="s">
        <v>7251</v>
      </c>
      <c r="C652" s="5" t="s">
        <v>7266</v>
      </c>
      <c r="D652" s="5">
        <v>17933</v>
      </c>
      <c r="E652" s="6" t="str">
        <f t="shared" si="10"/>
        <v>Aug</v>
      </c>
      <c r="F652" s="5">
        <f>YEAR(Table7[[#This Row],[date]])</f>
        <v>2023</v>
      </c>
    </row>
    <row r="653" spans="1:6" x14ac:dyDescent="0.35">
      <c r="A653" s="7" t="s">
        <v>7269</v>
      </c>
      <c r="B653" s="7" t="s">
        <v>7251</v>
      </c>
      <c r="C653" s="7" t="s">
        <v>7252</v>
      </c>
      <c r="D653" s="7">
        <v>17252</v>
      </c>
      <c r="E653" s="6" t="str">
        <f t="shared" si="10"/>
        <v>Aug</v>
      </c>
      <c r="F653" s="7">
        <f>YEAR(Table7[[#This Row],[date]])</f>
        <v>2023</v>
      </c>
    </row>
    <row r="654" spans="1:6" x14ac:dyDescent="0.35">
      <c r="A654" s="5" t="s">
        <v>7269</v>
      </c>
      <c r="B654" s="5" t="s">
        <v>7247</v>
      </c>
      <c r="C654" s="5" t="s">
        <v>7248</v>
      </c>
      <c r="D654" s="5">
        <v>4841</v>
      </c>
      <c r="E654" s="6" t="str">
        <f t="shared" si="10"/>
        <v>Aug</v>
      </c>
      <c r="F654" s="5">
        <f>YEAR(Table7[[#This Row],[date]])</f>
        <v>2023</v>
      </c>
    </row>
    <row r="655" spans="1:6" x14ac:dyDescent="0.35">
      <c r="A655" s="7" t="s">
        <v>5626</v>
      </c>
      <c r="B655" s="7" t="s">
        <v>7249</v>
      </c>
      <c r="C655" s="7" t="s">
        <v>7250</v>
      </c>
      <c r="D655" s="7">
        <v>12545</v>
      </c>
      <c r="E655" s="6" t="str">
        <f t="shared" si="10"/>
        <v>Aug</v>
      </c>
      <c r="F655" s="7">
        <f>YEAR(Table7[[#This Row],[date]])</f>
        <v>2023</v>
      </c>
    </row>
    <row r="656" spans="1:6" x14ac:dyDescent="0.35">
      <c r="A656" s="5" t="s">
        <v>5626</v>
      </c>
      <c r="B656" s="5" t="s">
        <v>7245</v>
      </c>
      <c r="C656" s="5" t="s">
        <v>7246</v>
      </c>
      <c r="D656" s="5">
        <v>121208</v>
      </c>
      <c r="E656" s="6" t="str">
        <f t="shared" si="10"/>
        <v>Aug</v>
      </c>
      <c r="F656" s="5">
        <f>YEAR(Table7[[#This Row],[date]])</f>
        <v>2023</v>
      </c>
    </row>
    <row r="657" spans="1:6" x14ac:dyDescent="0.35">
      <c r="A657" s="7" t="s">
        <v>5607</v>
      </c>
      <c r="B657" s="7" t="s">
        <v>7241</v>
      </c>
      <c r="C657" s="7" t="s">
        <v>7242</v>
      </c>
      <c r="D657" s="7">
        <v>12703</v>
      </c>
      <c r="E657" s="6" t="str">
        <f t="shared" si="10"/>
        <v>Aug</v>
      </c>
      <c r="F657" s="7">
        <f>YEAR(Table7[[#This Row],[date]])</f>
        <v>2023</v>
      </c>
    </row>
    <row r="658" spans="1:6" x14ac:dyDescent="0.35">
      <c r="A658" s="5" t="s">
        <v>5607</v>
      </c>
      <c r="B658" s="5" t="s">
        <v>7245</v>
      </c>
      <c r="C658" s="5" t="s">
        <v>7264</v>
      </c>
      <c r="D658" s="5">
        <v>60899</v>
      </c>
      <c r="E658" s="6" t="str">
        <f t="shared" si="10"/>
        <v>Aug</v>
      </c>
      <c r="F658" s="5">
        <f>YEAR(Table7[[#This Row],[date]])</f>
        <v>2023</v>
      </c>
    </row>
    <row r="659" spans="1:6" x14ac:dyDescent="0.35">
      <c r="A659" s="7" t="s">
        <v>5602</v>
      </c>
      <c r="B659" s="7" t="s">
        <v>7251</v>
      </c>
      <c r="C659" s="7" t="s">
        <v>7266</v>
      </c>
      <c r="D659" s="7">
        <v>15451</v>
      </c>
      <c r="E659" s="6" t="str">
        <f t="shared" si="10"/>
        <v>Aug</v>
      </c>
      <c r="F659" s="7">
        <f>YEAR(Table7[[#This Row],[date]])</f>
        <v>2023</v>
      </c>
    </row>
    <row r="660" spans="1:6" x14ac:dyDescent="0.35">
      <c r="A660" s="5" t="s">
        <v>5602</v>
      </c>
      <c r="B660" s="5" t="s">
        <v>7256</v>
      </c>
      <c r="C660" s="5" t="s">
        <v>7267</v>
      </c>
      <c r="D660" s="5">
        <v>14746</v>
      </c>
      <c r="E660" s="6" t="str">
        <f t="shared" si="10"/>
        <v>Aug</v>
      </c>
      <c r="F660" s="5">
        <f>YEAR(Table7[[#This Row],[date]])</f>
        <v>2023</v>
      </c>
    </row>
    <row r="661" spans="1:6" x14ac:dyDescent="0.35">
      <c r="A661" s="7" t="s">
        <v>5602</v>
      </c>
      <c r="B661" s="7" t="s">
        <v>7253</v>
      </c>
      <c r="C661" s="7" t="s">
        <v>7254</v>
      </c>
      <c r="D661" s="7">
        <v>32872</v>
      </c>
      <c r="E661" s="6" t="str">
        <f t="shared" si="10"/>
        <v>Aug</v>
      </c>
      <c r="F661" s="7">
        <f>YEAR(Table7[[#This Row],[date]])</f>
        <v>2023</v>
      </c>
    </row>
    <row r="662" spans="1:6" x14ac:dyDescent="0.35">
      <c r="A662" s="5" t="s">
        <v>5602</v>
      </c>
      <c r="B662" s="5" t="s">
        <v>7253</v>
      </c>
      <c r="C662" s="5" t="s">
        <v>7255</v>
      </c>
      <c r="D662" s="5">
        <v>53515</v>
      </c>
      <c r="E662" s="6" t="str">
        <f t="shared" si="10"/>
        <v>Aug</v>
      </c>
      <c r="F662" s="5">
        <f>YEAR(Table7[[#This Row],[date]])</f>
        <v>2023</v>
      </c>
    </row>
    <row r="663" spans="1:6" x14ac:dyDescent="0.35">
      <c r="A663" s="7" t="s">
        <v>5602</v>
      </c>
      <c r="B663" s="7" t="s">
        <v>7251</v>
      </c>
      <c r="C663" s="7" t="s">
        <v>7266</v>
      </c>
      <c r="D663" s="7">
        <v>11399</v>
      </c>
      <c r="E663" s="6" t="str">
        <f t="shared" si="10"/>
        <v>Aug</v>
      </c>
      <c r="F663" s="7">
        <f>YEAR(Table7[[#This Row],[date]])</f>
        <v>2023</v>
      </c>
    </row>
    <row r="664" spans="1:6" x14ac:dyDescent="0.35">
      <c r="A664" s="5" t="s">
        <v>5602</v>
      </c>
      <c r="B664" s="5" t="s">
        <v>7249</v>
      </c>
      <c r="C664" s="5" t="s">
        <v>7261</v>
      </c>
      <c r="D664" s="5">
        <v>36810</v>
      </c>
      <c r="E664" s="6" t="str">
        <f t="shared" si="10"/>
        <v>Aug</v>
      </c>
      <c r="F664" s="5">
        <f>YEAR(Table7[[#This Row],[date]])</f>
        <v>2023</v>
      </c>
    </row>
    <row r="665" spans="1:6" x14ac:dyDescent="0.35">
      <c r="A665" s="7" t="s">
        <v>5596</v>
      </c>
      <c r="B665" s="7" t="s">
        <v>7241</v>
      </c>
      <c r="C665" s="7" t="s">
        <v>7242</v>
      </c>
      <c r="D665" s="7">
        <v>13237</v>
      </c>
      <c r="E665" s="6" t="str">
        <f t="shared" si="10"/>
        <v>Aug</v>
      </c>
      <c r="F665" s="7">
        <f>YEAR(Table7[[#This Row],[date]])</f>
        <v>2023</v>
      </c>
    </row>
    <row r="666" spans="1:6" x14ac:dyDescent="0.35">
      <c r="A666" s="5" t="s">
        <v>5596</v>
      </c>
      <c r="B666" s="5" t="s">
        <v>7256</v>
      </c>
      <c r="C666" s="5" t="s">
        <v>7262</v>
      </c>
      <c r="D666" s="5">
        <v>2522</v>
      </c>
      <c r="E666" s="6" t="str">
        <f t="shared" si="10"/>
        <v>Aug</v>
      </c>
      <c r="F666" s="5">
        <f>YEAR(Table7[[#This Row],[date]])</f>
        <v>2023</v>
      </c>
    </row>
    <row r="667" spans="1:6" x14ac:dyDescent="0.35">
      <c r="A667" s="7" t="s">
        <v>5589</v>
      </c>
      <c r="B667" s="7" t="s">
        <v>7251</v>
      </c>
      <c r="C667" s="7" t="s">
        <v>7252</v>
      </c>
      <c r="D667" s="7">
        <v>18355</v>
      </c>
      <c r="E667" s="6" t="str">
        <f t="shared" si="10"/>
        <v>Aug</v>
      </c>
      <c r="F667" s="7">
        <f>YEAR(Table7[[#This Row],[date]])</f>
        <v>2023</v>
      </c>
    </row>
    <row r="668" spans="1:6" x14ac:dyDescent="0.35">
      <c r="A668" s="5" t="s">
        <v>5589</v>
      </c>
      <c r="B668" s="5" t="s">
        <v>7241</v>
      </c>
      <c r="C668" s="5" t="s">
        <v>7259</v>
      </c>
      <c r="D668" s="5">
        <v>14134</v>
      </c>
      <c r="E668" s="6" t="str">
        <f t="shared" si="10"/>
        <v>Aug</v>
      </c>
      <c r="F668" s="5">
        <f>YEAR(Table7[[#This Row],[date]])</f>
        <v>2023</v>
      </c>
    </row>
    <row r="669" spans="1:6" x14ac:dyDescent="0.35">
      <c r="A669" s="7" t="s">
        <v>5582</v>
      </c>
      <c r="B669" s="7" t="s">
        <v>7253</v>
      </c>
      <c r="C669" s="7" t="s">
        <v>7254</v>
      </c>
      <c r="D669" s="7">
        <v>46852</v>
      </c>
      <c r="E669" s="6" t="str">
        <f t="shared" si="10"/>
        <v>Aug</v>
      </c>
      <c r="F669" s="7">
        <f>YEAR(Table7[[#This Row],[date]])</f>
        <v>2023</v>
      </c>
    </row>
    <row r="670" spans="1:6" x14ac:dyDescent="0.35">
      <c r="A670" s="5" t="s">
        <v>5582</v>
      </c>
      <c r="B670" s="5" t="s">
        <v>7247</v>
      </c>
      <c r="C670" s="5" t="s">
        <v>7263</v>
      </c>
      <c r="D670" s="5">
        <v>2978</v>
      </c>
      <c r="E670" s="6" t="str">
        <f t="shared" si="10"/>
        <v>Aug</v>
      </c>
      <c r="F670" s="5">
        <f>YEAR(Table7[[#This Row],[date]])</f>
        <v>2023</v>
      </c>
    </row>
    <row r="671" spans="1:6" x14ac:dyDescent="0.35">
      <c r="A671" s="7" t="s">
        <v>5578</v>
      </c>
      <c r="B671" s="7" t="s">
        <v>7241</v>
      </c>
      <c r="C671" s="7" t="s">
        <v>7265</v>
      </c>
      <c r="D671" s="7">
        <v>12749</v>
      </c>
      <c r="E671" s="6" t="str">
        <f t="shared" si="10"/>
        <v>Aug</v>
      </c>
      <c r="F671" s="7">
        <f>YEAR(Table7[[#This Row],[date]])</f>
        <v>2023</v>
      </c>
    </row>
    <row r="672" spans="1:6" x14ac:dyDescent="0.35">
      <c r="A672" s="5" t="s">
        <v>5578</v>
      </c>
      <c r="B672" s="5" t="s">
        <v>7243</v>
      </c>
      <c r="C672" s="5" t="s">
        <v>7258</v>
      </c>
      <c r="D672" s="5">
        <v>6155</v>
      </c>
      <c r="E672" s="6" t="str">
        <f t="shared" si="10"/>
        <v>Aug</v>
      </c>
      <c r="F672" s="5">
        <f>YEAR(Table7[[#This Row],[date]])</f>
        <v>2023</v>
      </c>
    </row>
    <row r="673" spans="1:6" x14ac:dyDescent="0.35">
      <c r="A673" s="7" t="s">
        <v>5566</v>
      </c>
      <c r="B673" s="7" t="s">
        <v>7247</v>
      </c>
      <c r="C673" s="7" t="s">
        <v>7263</v>
      </c>
      <c r="D673" s="7">
        <v>1835</v>
      </c>
      <c r="E673" s="6" t="str">
        <f t="shared" si="10"/>
        <v>Aug</v>
      </c>
      <c r="F673" s="7">
        <f>YEAR(Table7[[#This Row],[date]])</f>
        <v>2023</v>
      </c>
    </row>
    <row r="674" spans="1:6" x14ac:dyDescent="0.35">
      <c r="A674" s="5" t="s">
        <v>5566</v>
      </c>
      <c r="B674" s="5" t="s">
        <v>7251</v>
      </c>
      <c r="C674" s="5" t="s">
        <v>7252</v>
      </c>
      <c r="D674" s="5">
        <v>4515</v>
      </c>
      <c r="E674" s="6" t="str">
        <f t="shared" si="10"/>
        <v>Aug</v>
      </c>
      <c r="F674" s="5">
        <f>YEAR(Table7[[#This Row],[date]])</f>
        <v>2023</v>
      </c>
    </row>
    <row r="675" spans="1:6" x14ac:dyDescent="0.35">
      <c r="A675" s="7" t="s">
        <v>5560</v>
      </c>
      <c r="B675" s="7" t="s">
        <v>7256</v>
      </c>
      <c r="C675" s="7" t="s">
        <v>7257</v>
      </c>
      <c r="D675" s="7">
        <v>6178</v>
      </c>
      <c r="E675" s="6" t="str">
        <f t="shared" si="10"/>
        <v>Aug</v>
      </c>
      <c r="F675" s="7">
        <f>YEAR(Table7[[#This Row],[date]])</f>
        <v>2023</v>
      </c>
    </row>
    <row r="676" spans="1:6" x14ac:dyDescent="0.35">
      <c r="A676" s="5" t="s">
        <v>5554</v>
      </c>
      <c r="B676" s="5" t="s">
        <v>7245</v>
      </c>
      <c r="C676" s="5" t="s">
        <v>7246</v>
      </c>
      <c r="D676" s="5">
        <v>142202</v>
      </c>
      <c r="E676" s="6" t="str">
        <f t="shared" si="10"/>
        <v>Aug</v>
      </c>
      <c r="F676" s="5">
        <f>YEAR(Table7[[#This Row],[date]])</f>
        <v>2023</v>
      </c>
    </row>
    <row r="677" spans="1:6" x14ac:dyDescent="0.35">
      <c r="A677" s="7" t="s">
        <v>5548</v>
      </c>
      <c r="B677" s="7" t="s">
        <v>7247</v>
      </c>
      <c r="C677" s="7" t="s">
        <v>7263</v>
      </c>
      <c r="D677" s="7">
        <v>5911</v>
      </c>
      <c r="E677" s="6" t="str">
        <f t="shared" si="10"/>
        <v>Aug</v>
      </c>
      <c r="F677" s="7">
        <f>YEAR(Table7[[#This Row],[date]])</f>
        <v>2023</v>
      </c>
    </row>
    <row r="678" spans="1:6" x14ac:dyDescent="0.35">
      <c r="A678" s="5" t="s">
        <v>5548</v>
      </c>
      <c r="B678" s="5" t="s">
        <v>7247</v>
      </c>
      <c r="C678" s="5" t="s">
        <v>7248</v>
      </c>
      <c r="D678" s="5">
        <v>3047</v>
      </c>
      <c r="E678" s="6" t="str">
        <f t="shared" si="10"/>
        <v>Aug</v>
      </c>
      <c r="F678" s="5">
        <f>YEAR(Table7[[#This Row],[date]])</f>
        <v>2023</v>
      </c>
    </row>
    <row r="679" spans="1:6" x14ac:dyDescent="0.35">
      <c r="A679" s="7" t="s">
        <v>5540</v>
      </c>
      <c r="B679" s="7" t="s">
        <v>7245</v>
      </c>
      <c r="C679" s="7" t="s">
        <v>7264</v>
      </c>
      <c r="D679" s="7">
        <v>58651</v>
      </c>
      <c r="E679" s="6" t="str">
        <f t="shared" si="10"/>
        <v>Aug</v>
      </c>
      <c r="F679" s="7">
        <f>YEAR(Table7[[#This Row],[date]])</f>
        <v>2023</v>
      </c>
    </row>
    <row r="680" spans="1:6" x14ac:dyDescent="0.35">
      <c r="A680" s="5" t="s">
        <v>5540</v>
      </c>
      <c r="B680" s="5" t="s">
        <v>7247</v>
      </c>
      <c r="C680" s="5" t="s">
        <v>7263</v>
      </c>
      <c r="D680" s="5">
        <v>9714</v>
      </c>
      <c r="E680" s="6" t="str">
        <f t="shared" si="10"/>
        <v>Aug</v>
      </c>
      <c r="F680" s="5">
        <f>YEAR(Table7[[#This Row],[date]])</f>
        <v>2023</v>
      </c>
    </row>
    <row r="681" spans="1:6" x14ac:dyDescent="0.35">
      <c r="A681" s="7" t="s">
        <v>5532</v>
      </c>
      <c r="B681" s="7" t="s">
        <v>7241</v>
      </c>
      <c r="C681" s="7" t="s">
        <v>7265</v>
      </c>
      <c r="D681" s="7">
        <v>2337</v>
      </c>
      <c r="E681" s="6" t="str">
        <f t="shared" si="10"/>
        <v>Aug</v>
      </c>
      <c r="F681" s="7">
        <f>YEAR(Table7[[#This Row],[date]])</f>
        <v>2023</v>
      </c>
    </row>
    <row r="682" spans="1:6" x14ac:dyDescent="0.35">
      <c r="A682" s="5" t="s">
        <v>5528</v>
      </c>
      <c r="B682" s="5" t="s">
        <v>7251</v>
      </c>
      <c r="C682" s="5" t="s">
        <v>7266</v>
      </c>
      <c r="D682" s="5">
        <v>22931</v>
      </c>
      <c r="E682" s="6" t="str">
        <f t="shared" si="10"/>
        <v>Aug</v>
      </c>
      <c r="F682" s="5">
        <f>YEAR(Table7[[#This Row],[date]])</f>
        <v>2023</v>
      </c>
    </row>
    <row r="683" spans="1:6" x14ac:dyDescent="0.35">
      <c r="A683" s="7" t="s">
        <v>5528</v>
      </c>
      <c r="B683" s="7" t="s">
        <v>7251</v>
      </c>
      <c r="C683" s="7" t="s">
        <v>7266</v>
      </c>
      <c r="D683" s="7">
        <v>22732</v>
      </c>
      <c r="E683" s="6" t="str">
        <f t="shared" si="10"/>
        <v>Aug</v>
      </c>
      <c r="F683" s="7">
        <f>YEAR(Table7[[#This Row],[date]])</f>
        <v>2023</v>
      </c>
    </row>
    <row r="684" spans="1:6" x14ac:dyDescent="0.35">
      <c r="A684" s="5" t="s">
        <v>5522</v>
      </c>
      <c r="B684" s="5" t="s">
        <v>7243</v>
      </c>
      <c r="C684" s="5" t="s">
        <v>7258</v>
      </c>
      <c r="D684" s="5">
        <v>17699</v>
      </c>
      <c r="E684" s="6" t="str">
        <f t="shared" si="10"/>
        <v>Sept</v>
      </c>
      <c r="F684" s="5">
        <f>YEAR(Table7[[#This Row],[date]])</f>
        <v>2023</v>
      </c>
    </row>
    <row r="685" spans="1:6" x14ac:dyDescent="0.35">
      <c r="A685" s="7" t="s">
        <v>5522</v>
      </c>
      <c r="B685" s="7" t="s">
        <v>7243</v>
      </c>
      <c r="C685" s="7" t="s">
        <v>7258</v>
      </c>
      <c r="D685" s="7">
        <v>7429</v>
      </c>
      <c r="E685" s="6" t="str">
        <f t="shared" si="10"/>
        <v>Sept</v>
      </c>
      <c r="F685" s="7">
        <f>YEAR(Table7[[#This Row],[date]])</f>
        <v>2023</v>
      </c>
    </row>
    <row r="686" spans="1:6" x14ac:dyDescent="0.35">
      <c r="A686" s="5" t="s">
        <v>5518</v>
      </c>
      <c r="B686" s="5" t="s">
        <v>7241</v>
      </c>
      <c r="C686" s="5" t="s">
        <v>7242</v>
      </c>
      <c r="D686" s="5">
        <v>13520</v>
      </c>
      <c r="E686" s="6" t="str">
        <f t="shared" si="10"/>
        <v>Sept</v>
      </c>
      <c r="F686" s="5">
        <f>YEAR(Table7[[#This Row],[date]])</f>
        <v>2023</v>
      </c>
    </row>
    <row r="687" spans="1:6" x14ac:dyDescent="0.35">
      <c r="A687" s="7" t="s">
        <v>5505</v>
      </c>
      <c r="B687" s="7" t="s">
        <v>7241</v>
      </c>
      <c r="C687" s="7" t="s">
        <v>7265</v>
      </c>
      <c r="D687" s="7">
        <v>5866</v>
      </c>
      <c r="E687" s="6" t="str">
        <f t="shared" si="10"/>
        <v>Sept</v>
      </c>
      <c r="F687" s="7">
        <f>YEAR(Table7[[#This Row],[date]])</f>
        <v>2023</v>
      </c>
    </row>
    <row r="688" spans="1:6" x14ac:dyDescent="0.35">
      <c r="A688" s="5" t="s">
        <v>5505</v>
      </c>
      <c r="B688" s="5" t="s">
        <v>7247</v>
      </c>
      <c r="C688" s="5" t="s">
        <v>7268</v>
      </c>
      <c r="D688" s="5">
        <v>3747</v>
      </c>
      <c r="E688" s="6" t="str">
        <f t="shared" si="10"/>
        <v>Sept</v>
      </c>
      <c r="F688" s="5">
        <f>YEAR(Table7[[#This Row],[date]])</f>
        <v>2023</v>
      </c>
    </row>
    <row r="689" spans="1:6" x14ac:dyDescent="0.35">
      <c r="A689" s="7" t="s">
        <v>5505</v>
      </c>
      <c r="B689" s="7" t="s">
        <v>7249</v>
      </c>
      <c r="C689" s="7" t="s">
        <v>7261</v>
      </c>
      <c r="D689" s="7">
        <v>57468</v>
      </c>
      <c r="E689" s="6" t="str">
        <f t="shared" si="10"/>
        <v>Sept</v>
      </c>
      <c r="F689" s="7">
        <f>YEAR(Table7[[#This Row],[date]])</f>
        <v>2023</v>
      </c>
    </row>
    <row r="690" spans="1:6" x14ac:dyDescent="0.35">
      <c r="A690" s="5" t="s">
        <v>5505</v>
      </c>
      <c r="B690" s="5" t="s">
        <v>7249</v>
      </c>
      <c r="C690" s="5" t="s">
        <v>7250</v>
      </c>
      <c r="D690" s="5">
        <v>53268</v>
      </c>
      <c r="E690" s="6" t="str">
        <f t="shared" si="10"/>
        <v>Sept</v>
      </c>
      <c r="F690" s="5">
        <f>YEAR(Table7[[#This Row],[date]])</f>
        <v>2023</v>
      </c>
    </row>
    <row r="691" spans="1:6" x14ac:dyDescent="0.35">
      <c r="A691" s="7" t="s">
        <v>5505</v>
      </c>
      <c r="B691" s="7" t="s">
        <v>7245</v>
      </c>
      <c r="C691" s="7" t="s">
        <v>7246</v>
      </c>
      <c r="D691" s="7">
        <v>116718</v>
      </c>
      <c r="E691" s="6" t="str">
        <f t="shared" si="10"/>
        <v>Sept</v>
      </c>
      <c r="F691" s="7">
        <f>YEAR(Table7[[#This Row],[date]])</f>
        <v>2023</v>
      </c>
    </row>
    <row r="692" spans="1:6" x14ac:dyDescent="0.35">
      <c r="A692" s="5" t="s">
        <v>5498</v>
      </c>
      <c r="B692" s="5" t="s">
        <v>7256</v>
      </c>
      <c r="C692" s="5" t="s">
        <v>7257</v>
      </c>
      <c r="D692" s="5">
        <v>12225</v>
      </c>
      <c r="E692" s="6" t="str">
        <f t="shared" si="10"/>
        <v>Sept</v>
      </c>
      <c r="F692" s="5">
        <f>YEAR(Table7[[#This Row],[date]])</f>
        <v>2023</v>
      </c>
    </row>
    <row r="693" spans="1:6" x14ac:dyDescent="0.35">
      <c r="A693" s="7" t="s">
        <v>5498</v>
      </c>
      <c r="B693" s="7" t="s">
        <v>7256</v>
      </c>
      <c r="C693" s="7" t="s">
        <v>7262</v>
      </c>
      <c r="D693" s="7">
        <v>7750</v>
      </c>
      <c r="E693" s="6" t="str">
        <f t="shared" si="10"/>
        <v>Sept</v>
      </c>
      <c r="F693" s="7">
        <f>YEAR(Table7[[#This Row],[date]])</f>
        <v>2023</v>
      </c>
    </row>
    <row r="694" spans="1:6" x14ac:dyDescent="0.35">
      <c r="A694" s="5" t="s">
        <v>5498</v>
      </c>
      <c r="B694" s="5" t="s">
        <v>7251</v>
      </c>
      <c r="C694" s="5" t="s">
        <v>7266</v>
      </c>
      <c r="D694" s="5">
        <v>19976</v>
      </c>
      <c r="E694" s="6" t="str">
        <f t="shared" si="10"/>
        <v>Sept</v>
      </c>
      <c r="F694" s="5">
        <f>YEAR(Table7[[#This Row],[date]])</f>
        <v>2023</v>
      </c>
    </row>
    <row r="695" spans="1:6" x14ac:dyDescent="0.35">
      <c r="A695" s="7" t="s">
        <v>5498</v>
      </c>
      <c r="B695" s="7" t="s">
        <v>7243</v>
      </c>
      <c r="C695" s="7" t="s">
        <v>7244</v>
      </c>
      <c r="D695" s="7">
        <v>5670</v>
      </c>
      <c r="E695" s="6" t="str">
        <f t="shared" si="10"/>
        <v>Sept</v>
      </c>
      <c r="F695" s="7">
        <f>YEAR(Table7[[#This Row],[date]])</f>
        <v>2023</v>
      </c>
    </row>
    <row r="696" spans="1:6" x14ac:dyDescent="0.35">
      <c r="A696" s="5" t="s">
        <v>5493</v>
      </c>
      <c r="B696" s="5" t="s">
        <v>7247</v>
      </c>
      <c r="C696" s="5" t="s">
        <v>7248</v>
      </c>
      <c r="D696" s="5">
        <v>3538</v>
      </c>
      <c r="E696" s="6" t="str">
        <f t="shared" si="10"/>
        <v>Sept</v>
      </c>
      <c r="F696" s="5">
        <f>YEAR(Table7[[#This Row],[date]])</f>
        <v>2023</v>
      </c>
    </row>
    <row r="697" spans="1:6" x14ac:dyDescent="0.35">
      <c r="A697" s="7" t="s">
        <v>5493</v>
      </c>
      <c r="B697" s="7" t="s">
        <v>7241</v>
      </c>
      <c r="C697" s="7" t="s">
        <v>7265</v>
      </c>
      <c r="D697" s="7">
        <v>11230</v>
      </c>
      <c r="E697" s="6" t="str">
        <f t="shared" si="10"/>
        <v>Sept</v>
      </c>
      <c r="F697" s="7">
        <f>YEAR(Table7[[#This Row],[date]])</f>
        <v>2023</v>
      </c>
    </row>
    <row r="698" spans="1:6" x14ac:dyDescent="0.35">
      <c r="A698" s="5" t="s">
        <v>5493</v>
      </c>
      <c r="B698" s="5" t="s">
        <v>7241</v>
      </c>
      <c r="C698" s="5" t="s">
        <v>7265</v>
      </c>
      <c r="D698" s="5">
        <v>2385</v>
      </c>
      <c r="E698" s="6" t="str">
        <f t="shared" si="10"/>
        <v>Sept</v>
      </c>
      <c r="F698" s="5">
        <f>YEAR(Table7[[#This Row],[date]])</f>
        <v>2023</v>
      </c>
    </row>
    <row r="699" spans="1:6" x14ac:dyDescent="0.35">
      <c r="A699" s="7" t="s">
        <v>5493</v>
      </c>
      <c r="B699" s="7" t="s">
        <v>7251</v>
      </c>
      <c r="C699" s="7" t="s">
        <v>7252</v>
      </c>
      <c r="D699" s="7">
        <v>16733</v>
      </c>
      <c r="E699" s="6" t="str">
        <f t="shared" si="10"/>
        <v>Sept</v>
      </c>
      <c r="F699" s="7">
        <f>YEAR(Table7[[#This Row],[date]])</f>
        <v>2023</v>
      </c>
    </row>
    <row r="700" spans="1:6" x14ac:dyDescent="0.35">
      <c r="A700" s="5" t="s">
        <v>5486</v>
      </c>
      <c r="B700" s="5" t="s">
        <v>7249</v>
      </c>
      <c r="C700" s="5" t="s">
        <v>7261</v>
      </c>
      <c r="D700" s="5">
        <v>38729</v>
      </c>
      <c r="E700" s="6" t="str">
        <f t="shared" si="10"/>
        <v>Sept</v>
      </c>
      <c r="F700" s="5">
        <f>YEAR(Table7[[#This Row],[date]])</f>
        <v>2023</v>
      </c>
    </row>
    <row r="701" spans="1:6" x14ac:dyDescent="0.35">
      <c r="A701" s="7" t="s">
        <v>5486</v>
      </c>
      <c r="B701" s="7" t="s">
        <v>7241</v>
      </c>
      <c r="C701" s="7" t="s">
        <v>7265</v>
      </c>
      <c r="D701" s="7">
        <v>9026</v>
      </c>
      <c r="E701" s="6" t="str">
        <f t="shared" si="10"/>
        <v>Sept</v>
      </c>
      <c r="F701" s="7">
        <f>YEAR(Table7[[#This Row],[date]])</f>
        <v>2023</v>
      </c>
    </row>
    <row r="702" spans="1:6" x14ac:dyDescent="0.35">
      <c r="A702" s="5" t="s">
        <v>5486</v>
      </c>
      <c r="B702" s="5" t="s">
        <v>7241</v>
      </c>
      <c r="C702" s="5" t="s">
        <v>7242</v>
      </c>
      <c r="D702" s="5">
        <v>14543</v>
      </c>
      <c r="E702" s="6" t="str">
        <f t="shared" si="10"/>
        <v>Sept</v>
      </c>
      <c r="F702" s="5">
        <f>YEAR(Table7[[#This Row],[date]])</f>
        <v>2023</v>
      </c>
    </row>
    <row r="703" spans="1:6" x14ac:dyDescent="0.35">
      <c r="A703" s="7" t="s">
        <v>5480</v>
      </c>
      <c r="B703" s="7" t="s">
        <v>7256</v>
      </c>
      <c r="C703" s="7" t="s">
        <v>7267</v>
      </c>
      <c r="D703" s="7">
        <v>18613</v>
      </c>
      <c r="E703" s="6" t="str">
        <f t="shared" si="10"/>
        <v>Sept</v>
      </c>
      <c r="F703" s="7">
        <f>YEAR(Table7[[#This Row],[date]])</f>
        <v>2023</v>
      </c>
    </row>
    <row r="704" spans="1:6" x14ac:dyDescent="0.35">
      <c r="A704" s="5" t="s">
        <v>5480</v>
      </c>
      <c r="B704" s="5" t="s">
        <v>7256</v>
      </c>
      <c r="C704" s="5" t="s">
        <v>7257</v>
      </c>
      <c r="D704" s="5">
        <v>9420</v>
      </c>
      <c r="E704" s="6" t="str">
        <f t="shared" si="10"/>
        <v>Sept</v>
      </c>
      <c r="F704" s="5">
        <f>YEAR(Table7[[#This Row],[date]])</f>
        <v>2023</v>
      </c>
    </row>
    <row r="705" spans="1:6" x14ac:dyDescent="0.35">
      <c r="A705" s="7" t="s">
        <v>5480</v>
      </c>
      <c r="B705" s="7" t="s">
        <v>7256</v>
      </c>
      <c r="C705" s="7" t="s">
        <v>7257</v>
      </c>
      <c r="D705" s="7">
        <v>6607</v>
      </c>
      <c r="E705" s="6" t="str">
        <f t="shared" si="10"/>
        <v>Sept</v>
      </c>
      <c r="F705" s="7">
        <f>YEAR(Table7[[#This Row],[date]])</f>
        <v>2023</v>
      </c>
    </row>
    <row r="706" spans="1:6" x14ac:dyDescent="0.35">
      <c r="A706" s="5" t="s">
        <v>5480</v>
      </c>
      <c r="B706" s="5" t="s">
        <v>7243</v>
      </c>
      <c r="C706" s="5" t="s">
        <v>7244</v>
      </c>
      <c r="D706" s="5">
        <v>4257</v>
      </c>
      <c r="E706" s="6" t="str">
        <f t="shared" ref="E706:E769" si="11">TEXT(A706, "mmm")</f>
        <v>Sept</v>
      </c>
      <c r="F706" s="5">
        <f>YEAR(Table7[[#This Row],[date]])</f>
        <v>2023</v>
      </c>
    </row>
    <row r="707" spans="1:6" x14ac:dyDescent="0.35">
      <c r="A707" s="7" t="s">
        <v>5475</v>
      </c>
      <c r="B707" s="7" t="s">
        <v>7247</v>
      </c>
      <c r="C707" s="7" t="s">
        <v>7268</v>
      </c>
      <c r="D707" s="7">
        <v>4050</v>
      </c>
      <c r="E707" s="6" t="str">
        <f t="shared" si="11"/>
        <v>Sept</v>
      </c>
      <c r="F707" s="7">
        <f>YEAR(Table7[[#This Row],[date]])</f>
        <v>2023</v>
      </c>
    </row>
    <row r="708" spans="1:6" x14ac:dyDescent="0.35">
      <c r="A708" s="5" t="s">
        <v>5475</v>
      </c>
      <c r="B708" s="5" t="s">
        <v>7253</v>
      </c>
      <c r="C708" s="5" t="s">
        <v>7254</v>
      </c>
      <c r="D708" s="5">
        <v>58896</v>
      </c>
      <c r="E708" s="6" t="str">
        <f t="shared" si="11"/>
        <v>Sept</v>
      </c>
      <c r="F708" s="5">
        <f>YEAR(Table7[[#This Row],[date]])</f>
        <v>2023</v>
      </c>
    </row>
    <row r="709" spans="1:6" x14ac:dyDescent="0.35">
      <c r="A709" s="7" t="s">
        <v>5475</v>
      </c>
      <c r="B709" s="7" t="s">
        <v>7256</v>
      </c>
      <c r="C709" s="7" t="s">
        <v>7257</v>
      </c>
      <c r="D709" s="7">
        <v>2019</v>
      </c>
      <c r="E709" s="6" t="str">
        <f t="shared" si="11"/>
        <v>Sept</v>
      </c>
      <c r="F709" s="7">
        <f>YEAR(Table7[[#This Row],[date]])</f>
        <v>2023</v>
      </c>
    </row>
    <row r="710" spans="1:6" x14ac:dyDescent="0.35">
      <c r="A710" s="5" t="s">
        <v>5475</v>
      </c>
      <c r="B710" s="5" t="s">
        <v>7247</v>
      </c>
      <c r="C710" s="5" t="s">
        <v>7268</v>
      </c>
      <c r="D710" s="5">
        <v>9530</v>
      </c>
      <c r="E710" s="6" t="str">
        <f t="shared" si="11"/>
        <v>Sept</v>
      </c>
      <c r="F710" s="5">
        <f>YEAR(Table7[[#This Row],[date]])</f>
        <v>2023</v>
      </c>
    </row>
    <row r="711" spans="1:6" x14ac:dyDescent="0.35">
      <c r="A711" s="7" t="s">
        <v>5475</v>
      </c>
      <c r="B711" s="7" t="s">
        <v>7241</v>
      </c>
      <c r="C711" s="7" t="s">
        <v>7265</v>
      </c>
      <c r="D711" s="7">
        <v>12627</v>
      </c>
      <c r="E711" s="6" t="str">
        <f t="shared" si="11"/>
        <v>Sept</v>
      </c>
      <c r="F711" s="7">
        <f>YEAR(Table7[[#This Row],[date]])</f>
        <v>2023</v>
      </c>
    </row>
    <row r="712" spans="1:6" x14ac:dyDescent="0.35">
      <c r="A712" s="5" t="s">
        <v>5470</v>
      </c>
      <c r="B712" s="5" t="s">
        <v>7253</v>
      </c>
      <c r="C712" s="5" t="s">
        <v>7254</v>
      </c>
      <c r="D712" s="5">
        <v>55758</v>
      </c>
      <c r="E712" s="6" t="str">
        <f t="shared" si="11"/>
        <v>Sept</v>
      </c>
      <c r="F712" s="5">
        <f>YEAR(Table7[[#This Row],[date]])</f>
        <v>2023</v>
      </c>
    </row>
    <row r="713" spans="1:6" x14ac:dyDescent="0.35">
      <c r="A713" s="7" t="s">
        <v>5464</v>
      </c>
      <c r="B713" s="7" t="s">
        <v>7247</v>
      </c>
      <c r="C713" s="7" t="s">
        <v>7268</v>
      </c>
      <c r="D713" s="7">
        <v>3303</v>
      </c>
      <c r="E713" s="6" t="str">
        <f t="shared" si="11"/>
        <v>Sept</v>
      </c>
      <c r="F713" s="7">
        <f>YEAR(Table7[[#This Row],[date]])</f>
        <v>2023</v>
      </c>
    </row>
    <row r="714" spans="1:6" x14ac:dyDescent="0.35">
      <c r="A714" s="5" t="s">
        <v>5456</v>
      </c>
      <c r="B714" s="5" t="s">
        <v>7249</v>
      </c>
      <c r="C714" s="5" t="s">
        <v>7250</v>
      </c>
      <c r="D714" s="5">
        <v>15734</v>
      </c>
      <c r="E714" s="6" t="str">
        <f t="shared" si="11"/>
        <v>Sept</v>
      </c>
      <c r="F714" s="5">
        <f>YEAR(Table7[[#This Row],[date]])</f>
        <v>2023</v>
      </c>
    </row>
    <row r="715" spans="1:6" x14ac:dyDescent="0.35">
      <c r="A715" s="7" t="s">
        <v>5456</v>
      </c>
      <c r="B715" s="7" t="s">
        <v>7249</v>
      </c>
      <c r="C715" s="7" t="s">
        <v>7260</v>
      </c>
      <c r="D715" s="7">
        <v>49382</v>
      </c>
      <c r="E715" s="6" t="str">
        <f t="shared" si="11"/>
        <v>Sept</v>
      </c>
      <c r="F715" s="7">
        <f>YEAR(Table7[[#This Row],[date]])</f>
        <v>2023</v>
      </c>
    </row>
    <row r="716" spans="1:6" x14ac:dyDescent="0.35">
      <c r="A716" s="5" t="s">
        <v>5456</v>
      </c>
      <c r="B716" s="5" t="s">
        <v>7247</v>
      </c>
      <c r="C716" s="5" t="s">
        <v>7263</v>
      </c>
      <c r="D716" s="5">
        <v>3089</v>
      </c>
      <c r="E716" s="6" t="str">
        <f t="shared" si="11"/>
        <v>Sept</v>
      </c>
      <c r="F716" s="5">
        <f>YEAR(Table7[[#This Row],[date]])</f>
        <v>2023</v>
      </c>
    </row>
    <row r="717" spans="1:6" x14ac:dyDescent="0.35">
      <c r="A717" s="7" t="s">
        <v>5451</v>
      </c>
      <c r="B717" s="7" t="s">
        <v>7245</v>
      </c>
      <c r="C717" s="7" t="s">
        <v>7264</v>
      </c>
      <c r="D717" s="7">
        <v>134957</v>
      </c>
      <c r="E717" s="6" t="str">
        <f t="shared" si="11"/>
        <v>Sept</v>
      </c>
      <c r="F717" s="7">
        <f>YEAR(Table7[[#This Row],[date]])</f>
        <v>2023</v>
      </c>
    </row>
    <row r="718" spans="1:6" x14ac:dyDescent="0.35">
      <c r="A718" s="5" t="s">
        <v>5451</v>
      </c>
      <c r="B718" s="5" t="s">
        <v>7247</v>
      </c>
      <c r="C718" s="5" t="s">
        <v>7263</v>
      </c>
      <c r="D718" s="5">
        <v>7060</v>
      </c>
      <c r="E718" s="6" t="str">
        <f t="shared" si="11"/>
        <v>Sept</v>
      </c>
      <c r="F718" s="5">
        <f>YEAR(Table7[[#This Row],[date]])</f>
        <v>2023</v>
      </c>
    </row>
    <row r="719" spans="1:6" x14ac:dyDescent="0.35">
      <c r="A719" s="7" t="s">
        <v>5451</v>
      </c>
      <c r="B719" s="7" t="s">
        <v>7253</v>
      </c>
      <c r="C719" s="7" t="s">
        <v>7254</v>
      </c>
      <c r="D719" s="7">
        <v>56363</v>
      </c>
      <c r="E719" s="6" t="str">
        <f t="shared" si="11"/>
        <v>Sept</v>
      </c>
      <c r="F719" s="7">
        <f>YEAR(Table7[[#This Row],[date]])</f>
        <v>2023</v>
      </c>
    </row>
    <row r="720" spans="1:6" x14ac:dyDescent="0.35">
      <c r="A720" s="5" t="s">
        <v>5451</v>
      </c>
      <c r="B720" s="5" t="s">
        <v>7249</v>
      </c>
      <c r="C720" s="5" t="s">
        <v>7261</v>
      </c>
      <c r="D720" s="5">
        <v>47939</v>
      </c>
      <c r="E720" s="6" t="str">
        <f t="shared" si="11"/>
        <v>Sept</v>
      </c>
      <c r="F720" s="5">
        <f>YEAR(Table7[[#This Row],[date]])</f>
        <v>2023</v>
      </c>
    </row>
    <row r="721" spans="1:6" x14ac:dyDescent="0.35">
      <c r="A721" s="7" t="s">
        <v>5451</v>
      </c>
      <c r="B721" s="7" t="s">
        <v>7249</v>
      </c>
      <c r="C721" s="7" t="s">
        <v>7250</v>
      </c>
      <c r="D721" s="7">
        <v>40808</v>
      </c>
      <c r="E721" s="6" t="str">
        <f t="shared" si="11"/>
        <v>Sept</v>
      </c>
      <c r="F721" s="7">
        <f>YEAR(Table7[[#This Row],[date]])</f>
        <v>2023</v>
      </c>
    </row>
    <row r="722" spans="1:6" x14ac:dyDescent="0.35">
      <c r="A722" s="5" t="s">
        <v>5446</v>
      </c>
      <c r="B722" s="5" t="s">
        <v>7245</v>
      </c>
      <c r="C722" s="5" t="s">
        <v>7264</v>
      </c>
      <c r="D722" s="5">
        <v>54708</v>
      </c>
      <c r="E722" s="6" t="str">
        <f t="shared" si="11"/>
        <v>Sept</v>
      </c>
      <c r="F722" s="5">
        <f>YEAR(Table7[[#This Row],[date]])</f>
        <v>2023</v>
      </c>
    </row>
    <row r="723" spans="1:6" x14ac:dyDescent="0.35">
      <c r="A723" s="7" t="s">
        <v>5446</v>
      </c>
      <c r="B723" s="7" t="s">
        <v>7241</v>
      </c>
      <c r="C723" s="7" t="s">
        <v>7259</v>
      </c>
      <c r="D723" s="7">
        <v>3266</v>
      </c>
      <c r="E723" s="6" t="str">
        <f t="shared" si="11"/>
        <v>Sept</v>
      </c>
      <c r="F723" s="7">
        <f>YEAR(Table7[[#This Row],[date]])</f>
        <v>2023</v>
      </c>
    </row>
    <row r="724" spans="1:6" x14ac:dyDescent="0.35">
      <c r="A724" s="5" t="s">
        <v>5446</v>
      </c>
      <c r="B724" s="5" t="s">
        <v>7241</v>
      </c>
      <c r="C724" s="5" t="s">
        <v>7265</v>
      </c>
      <c r="D724" s="5">
        <v>1900</v>
      </c>
      <c r="E724" s="6" t="str">
        <f t="shared" si="11"/>
        <v>Sept</v>
      </c>
      <c r="F724" s="5">
        <f>YEAR(Table7[[#This Row],[date]])</f>
        <v>2023</v>
      </c>
    </row>
    <row r="725" spans="1:6" x14ac:dyDescent="0.35">
      <c r="A725" s="7" t="s">
        <v>5446</v>
      </c>
      <c r="B725" s="7" t="s">
        <v>7241</v>
      </c>
      <c r="C725" s="7" t="s">
        <v>7242</v>
      </c>
      <c r="D725" s="7">
        <v>10389</v>
      </c>
      <c r="E725" s="6" t="str">
        <f t="shared" si="11"/>
        <v>Sept</v>
      </c>
      <c r="F725" s="7">
        <f>YEAR(Table7[[#This Row],[date]])</f>
        <v>2023</v>
      </c>
    </row>
    <row r="726" spans="1:6" x14ac:dyDescent="0.35">
      <c r="A726" s="5" t="s">
        <v>5438</v>
      </c>
      <c r="B726" s="5" t="s">
        <v>7253</v>
      </c>
      <c r="C726" s="5" t="s">
        <v>7254</v>
      </c>
      <c r="D726" s="5">
        <v>27271</v>
      </c>
      <c r="E726" s="6" t="str">
        <f t="shared" si="11"/>
        <v>Sept</v>
      </c>
      <c r="F726" s="5">
        <f>YEAR(Table7[[#This Row],[date]])</f>
        <v>2023</v>
      </c>
    </row>
    <row r="727" spans="1:6" x14ac:dyDescent="0.35">
      <c r="A727" s="7" t="s">
        <v>5438</v>
      </c>
      <c r="B727" s="7" t="s">
        <v>7249</v>
      </c>
      <c r="C727" s="7" t="s">
        <v>7250</v>
      </c>
      <c r="D727" s="7">
        <v>17343</v>
      </c>
      <c r="E727" s="6" t="str">
        <f t="shared" si="11"/>
        <v>Sept</v>
      </c>
      <c r="F727" s="7">
        <f>YEAR(Table7[[#This Row],[date]])</f>
        <v>2023</v>
      </c>
    </row>
    <row r="728" spans="1:6" x14ac:dyDescent="0.35">
      <c r="A728" s="5" t="s">
        <v>5438</v>
      </c>
      <c r="B728" s="5" t="s">
        <v>7241</v>
      </c>
      <c r="C728" s="5" t="s">
        <v>7265</v>
      </c>
      <c r="D728" s="5">
        <v>5823</v>
      </c>
      <c r="E728" s="6" t="str">
        <f t="shared" si="11"/>
        <v>Sept</v>
      </c>
      <c r="F728" s="5">
        <f>YEAR(Table7[[#This Row],[date]])</f>
        <v>2023</v>
      </c>
    </row>
    <row r="729" spans="1:6" x14ac:dyDescent="0.35">
      <c r="A729" s="7" t="s">
        <v>5438</v>
      </c>
      <c r="B729" s="7" t="s">
        <v>7253</v>
      </c>
      <c r="C729" s="7" t="s">
        <v>7255</v>
      </c>
      <c r="D729" s="7">
        <v>35743</v>
      </c>
      <c r="E729" s="6" t="str">
        <f t="shared" si="11"/>
        <v>Sept</v>
      </c>
      <c r="F729" s="7">
        <f>YEAR(Table7[[#This Row],[date]])</f>
        <v>2023</v>
      </c>
    </row>
    <row r="730" spans="1:6" x14ac:dyDescent="0.35">
      <c r="A730" s="5" t="s">
        <v>5438</v>
      </c>
      <c r="B730" s="5" t="s">
        <v>7247</v>
      </c>
      <c r="C730" s="5" t="s">
        <v>7268</v>
      </c>
      <c r="D730" s="5">
        <v>6816</v>
      </c>
      <c r="E730" s="6" t="str">
        <f t="shared" si="11"/>
        <v>Sept</v>
      </c>
      <c r="F730" s="5">
        <f>YEAR(Table7[[#This Row],[date]])</f>
        <v>2023</v>
      </c>
    </row>
    <row r="731" spans="1:6" x14ac:dyDescent="0.35">
      <c r="A731" s="7" t="s">
        <v>5438</v>
      </c>
      <c r="B731" s="7" t="s">
        <v>7243</v>
      </c>
      <c r="C731" s="7" t="s">
        <v>7244</v>
      </c>
      <c r="D731" s="7">
        <v>15280</v>
      </c>
      <c r="E731" s="6" t="str">
        <f t="shared" si="11"/>
        <v>Sept</v>
      </c>
      <c r="F731" s="7">
        <f>YEAR(Table7[[#This Row],[date]])</f>
        <v>2023</v>
      </c>
    </row>
    <row r="732" spans="1:6" x14ac:dyDescent="0.35">
      <c r="A732" s="5" t="s">
        <v>5428</v>
      </c>
      <c r="B732" s="5" t="s">
        <v>7241</v>
      </c>
      <c r="C732" s="5" t="s">
        <v>7265</v>
      </c>
      <c r="D732" s="5">
        <v>11315</v>
      </c>
      <c r="E732" s="6" t="str">
        <f t="shared" si="11"/>
        <v>Sept</v>
      </c>
      <c r="F732" s="5">
        <f>YEAR(Table7[[#This Row],[date]])</f>
        <v>2023</v>
      </c>
    </row>
    <row r="733" spans="1:6" x14ac:dyDescent="0.35">
      <c r="A733" s="7" t="s">
        <v>5428</v>
      </c>
      <c r="B733" s="7" t="s">
        <v>7243</v>
      </c>
      <c r="C733" s="7" t="s">
        <v>7258</v>
      </c>
      <c r="D733" s="7">
        <v>25009</v>
      </c>
      <c r="E733" s="6" t="str">
        <f t="shared" si="11"/>
        <v>Sept</v>
      </c>
      <c r="F733" s="7">
        <f>YEAR(Table7[[#This Row],[date]])</f>
        <v>2023</v>
      </c>
    </row>
    <row r="734" spans="1:6" x14ac:dyDescent="0.35">
      <c r="A734" s="5" t="s">
        <v>5421</v>
      </c>
      <c r="B734" s="5" t="s">
        <v>7243</v>
      </c>
      <c r="C734" s="5" t="s">
        <v>7258</v>
      </c>
      <c r="D734" s="5">
        <v>15207</v>
      </c>
      <c r="E734" s="6" t="str">
        <f t="shared" si="11"/>
        <v>Sept</v>
      </c>
      <c r="F734" s="5">
        <f>YEAR(Table7[[#This Row],[date]])</f>
        <v>2023</v>
      </c>
    </row>
    <row r="735" spans="1:6" x14ac:dyDescent="0.35">
      <c r="A735" s="7" t="s">
        <v>5421</v>
      </c>
      <c r="B735" s="7" t="s">
        <v>7253</v>
      </c>
      <c r="C735" s="7" t="s">
        <v>7254</v>
      </c>
      <c r="D735" s="7">
        <v>21172</v>
      </c>
      <c r="E735" s="6" t="str">
        <f t="shared" si="11"/>
        <v>Sept</v>
      </c>
      <c r="F735" s="7">
        <f>YEAR(Table7[[#This Row],[date]])</f>
        <v>2023</v>
      </c>
    </row>
    <row r="736" spans="1:6" x14ac:dyDescent="0.35">
      <c r="A736" s="5" t="s">
        <v>5421</v>
      </c>
      <c r="B736" s="5" t="s">
        <v>7247</v>
      </c>
      <c r="C736" s="5" t="s">
        <v>7248</v>
      </c>
      <c r="D736" s="5">
        <v>8648</v>
      </c>
      <c r="E736" s="6" t="str">
        <f t="shared" si="11"/>
        <v>Sept</v>
      </c>
      <c r="F736" s="5">
        <f>YEAR(Table7[[#This Row],[date]])</f>
        <v>2023</v>
      </c>
    </row>
    <row r="737" spans="1:6" x14ac:dyDescent="0.35">
      <c r="A737" s="7" t="s">
        <v>5408</v>
      </c>
      <c r="B737" s="7" t="s">
        <v>7245</v>
      </c>
      <c r="C737" s="7" t="s">
        <v>7246</v>
      </c>
      <c r="D737" s="7">
        <v>120661</v>
      </c>
      <c r="E737" s="6" t="str">
        <f t="shared" si="11"/>
        <v>Sept</v>
      </c>
      <c r="F737" s="7">
        <f>YEAR(Table7[[#This Row],[date]])</f>
        <v>2023</v>
      </c>
    </row>
    <row r="738" spans="1:6" x14ac:dyDescent="0.35">
      <c r="A738" s="5" t="s">
        <v>5400</v>
      </c>
      <c r="B738" s="5" t="s">
        <v>7243</v>
      </c>
      <c r="C738" s="5" t="s">
        <v>7258</v>
      </c>
      <c r="D738" s="5">
        <v>3578</v>
      </c>
      <c r="E738" s="6" t="str">
        <f t="shared" si="11"/>
        <v>Sept</v>
      </c>
      <c r="F738" s="5">
        <f>YEAR(Table7[[#This Row],[date]])</f>
        <v>2023</v>
      </c>
    </row>
    <row r="739" spans="1:6" x14ac:dyDescent="0.35">
      <c r="A739" s="7" t="s">
        <v>5400</v>
      </c>
      <c r="B739" s="7" t="s">
        <v>7245</v>
      </c>
      <c r="C739" s="7" t="s">
        <v>7264</v>
      </c>
      <c r="D739" s="7">
        <v>132686</v>
      </c>
      <c r="E739" s="6" t="str">
        <f t="shared" si="11"/>
        <v>Sept</v>
      </c>
      <c r="F739" s="7">
        <f>YEAR(Table7[[#This Row],[date]])</f>
        <v>2023</v>
      </c>
    </row>
    <row r="740" spans="1:6" x14ac:dyDescent="0.35">
      <c r="A740" s="5" t="s">
        <v>5400</v>
      </c>
      <c r="B740" s="5" t="s">
        <v>7243</v>
      </c>
      <c r="C740" s="5" t="s">
        <v>7244</v>
      </c>
      <c r="D740" s="5">
        <v>13584</v>
      </c>
      <c r="E740" s="6" t="str">
        <f t="shared" si="11"/>
        <v>Sept</v>
      </c>
      <c r="F740" s="5">
        <f>YEAR(Table7[[#This Row],[date]])</f>
        <v>2023</v>
      </c>
    </row>
    <row r="741" spans="1:6" x14ac:dyDescent="0.35">
      <c r="A741" s="7" t="s">
        <v>5400</v>
      </c>
      <c r="B741" s="7" t="s">
        <v>7245</v>
      </c>
      <c r="C741" s="7" t="s">
        <v>7264</v>
      </c>
      <c r="D741" s="7">
        <v>126370</v>
      </c>
      <c r="E741" s="6" t="str">
        <f t="shared" si="11"/>
        <v>Sept</v>
      </c>
      <c r="F741" s="7">
        <f>YEAR(Table7[[#This Row],[date]])</f>
        <v>2023</v>
      </c>
    </row>
    <row r="742" spans="1:6" x14ac:dyDescent="0.35">
      <c r="A742" s="5" t="s">
        <v>5393</v>
      </c>
      <c r="B742" s="5" t="s">
        <v>7251</v>
      </c>
      <c r="C742" s="5" t="s">
        <v>7252</v>
      </c>
      <c r="D742" s="5">
        <v>15470</v>
      </c>
      <c r="E742" s="6" t="str">
        <f t="shared" si="11"/>
        <v>Sept</v>
      </c>
      <c r="F742" s="5">
        <f>YEAR(Table7[[#This Row],[date]])</f>
        <v>2023</v>
      </c>
    </row>
    <row r="743" spans="1:6" x14ac:dyDescent="0.35">
      <c r="A743" s="7" t="s">
        <v>5393</v>
      </c>
      <c r="B743" s="7" t="s">
        <v>7256</v>
      </c>
      <c r="C743" s="7" t="s">
        <v>7267</v>
      </c>
      <c r="D743" s="7">
        <v>10343</v>
      </c>
      <c r="E743" s="6" t="str">
        <f t="shared" si="11"/>
        <v>Sept</v>
      </c>
      <c r="F743" s="7">
        <f>YEAR(Table7[[#This Row],[date]])</f>
        <v>2023</v>
      </c>
    </row>
    <row r="744" spans="1:6" x14ac:dyDescent="0.35">
      <c r="A744" s="5" t="s">
        <v>5390</v>
      </c>
      <c r="B744" s="5" t="s">
        <v>7247</v>
      </c>
      <c r="C744" s="5" t="s">
        <v>7263</v>
      </c>
      <c r="D744" s="5">
        <v>8047</v>
      </c>
      <c r="E744" s="6" t="str">
        <f t="shared" si="11"/>
        <v>Sept</v>
      </c>
      <c r="F744" s="5">
        <f>YEAR(Table7[[#This Row],[date]])</f>
        <v>2023</v>
      </c>
    </row>
    <row r="745" spans="1:6" x14ac:dyDescent="0.35">
      <c r="A745" s="7" t="s">
        <v>5390</v>
      </c>
      <c r="B745" s="7" t="s">
        <v>7241</v>
      </c>
      <c r="C745" s="7" t="s">
        <v>7242</v>
      </c>
      <c r="D745" s="7">
        <v>13433</v>
      </c>
      <c r="E745" s="6" t="str">
        <f t="shared" si="11"/>
        <v>Sept</v>
      </c>
      <c r="F745" s="7">
        <f>YEAR(Table7[[#This Row],[date]])</f>
        <v>2023</v>
      </c>
    </row>
    <row r="746" spans="1:6" x14ac:dyDescent="0.35">
      <c r="A746" s="5" t="s">
        <v>5390</v>
      </c>
      <c r="B746" s="5" t="s">
        <v>7243</v>
      </c>
      <c r="C746" s="5" t="s">
        <v>7244</v>
      </c>
      <c r="D746" s="5">
        <v>15817</v>
      </c>
      <c r="E746" s="6" t="str">
        <f t="shared" si="11"/>
        <v>Sept</v>
      </c>
      <c r="F746" s="5">
        <f>YEAR(Table7[[#This Row],[date]])</f>
        <v>2023</v>
      </c>
    </row>
    <row r="747" spans="1:6" x14ac:dyDescent="0.35">
      <c r="A747" s="7" t="s">
        <v>5390</v>
      </c>
      <c r="B747" s="7" t="s">
        <v>7245</v>
      </c>
      <c r="C747" s="7" t="s">
        <v>7246</v>
      </c>
      <c r="D747" s="7">
        <v>99050</v>
      </c>
      <c r="E747" s="6" t="str">
        <f t="shared" si="11"/>
        <v>Sept</v>
      </c>
      <c r="F747" s="7">
        <f>YEAR(Table7[[#This Row],[date]])</f>
        <v>2023</v>
      </c>
    </row>
    <row r="748" spans="1:6" x14ac:dyDescent="0.35">
      <c r="A748" s="5" t="s">
        <v>5384</v>
      </c>
      <c r="B748" s="5" t="s">
        <v>7243</v>
      </c>
      <c r="C748" s="5" t="s">
        <v>7258</v>
      </c>
      <c r="D748" s="5">
        <v>23511</v>
      </c>
      <c r="E748" s="6" t="str">
        <f t="shared" si="11"/>
        <v>Sept</v>
      </c>
      <c r="F748" s="5">
        <f>YEAR(Table7[[#This Row],[date]])</f>
        <v>2023</v>
      </c>
    </row>
    <row r="749" spans="1:6" x14ac:dyDescent="0.35">
      <c r="A749" s="7" t="s">
        <v>5384</v>
      </c>
      <c r="B749" s="7" t="s">
        <v>7241</v>
      </c>
      <c r="C749" s="7" t="s">
        <v>7265</v>
      </c>
      <c r="D749" s="7">
        <v>11830</v>
      </c>
      <c r="E749" s="6" t="str">
        <f t="shared" si="11"/>
        <v>Sept</v>
      </c>
      <c r="F749" s="7">
        <f>YEAR(Table7[[#This Row],[date]])</f>
        <v>2023</v>
      </c>
    </row>
    <row r="750" spans="1:6" x14ac:dyDescent="0.35">
      <c r="A750" s="5" t="s">
        <v>5384</v>
      </c>
      <c r="B750" s="5" t="s">
        <v>7253</v>
      </c>
      <c r="C750" s="5" t="s">
        <v>7254</v>
      </c>
      <c r="D750" s="5">
        <v>28384</v>
      </c>
      <c r="E750" s="6" t="str">
        <f t="shared" si="11"/>
        <v>Sept</v>
      </c>
      <c r="F750" s="5">
        <f>YEAR(Table7[[#This Row],[date]])</f>
        <v>2023</v>
      </c>
    </row>
    <row r="751" spans="1:6" x14ac:dyDescent="0.35">
      <c r="A751" s="7" t="s">
        <v>5384</v>
      </c>
      <c r="B751" s="7" t="s">
        <v>7243</v>
      </c>
      <c r="C751" s="7" t="s">
        <v>7244</v>
      </c>
      <c r="D751" s="7">
        <v>8748</v>
      </c>
      <c r="E751" s="6" t="str">
        <f t="shared" si="11"/>
        <v>Sept</v>
      </c>
      <c r="F751" s="7">
        <f>YEAR(Table7[[#This Row],[date]])</f>
        <v>2023</v>
      </c>
    </row>
    <row r="752" spans="1:6" x14ac:dyDescent="0.35">
      <c r="A752" s="5" t="s">
        <v>5384</v>
      </c>
      <c r="B752" s="5" t="s">
        <v>7249</v>
      </c>
      <c r="C752" s="5" t="s">
        <v>7261</v>
      </c>
      <c r="D752" s="5">
        <v>38808</v>
      </c>
      <c r="E752" s="6" t="str">
        <f t="shared" si="11"/>
        <v>Sept</v>
      </c>
      <c r="F752" s="5">
        <f>YEAR(Table7[[#This Row],[date]])</f>
        <v>2023</v>
      </c>
    </row>
    <row r="753" spans="1:6" x14ac:dyDescent="0.35">
      <c r="A753" s="7" t="s">
        <v>5384</v>
      </c>
      <c r="B753" s="7" t="s">
        <v>7247</v>
      </c>
      <c r="C753" s="7" t="s">
        <v>7268</v>
      </c>
      <c r="D753" s="7">
        <v>6910</v>
      </c>
      <c r="E753" s="6" t="str">
        <f t="shared" si="11"/>
        <v>Sept</v>
      </c>
      <c r="F753" s="7">
        <f>YEAR(Table7[[#This Row],[date]])</f>
        <v>2023</v>
      </c>
    </row>
    <row r="754" spans="1:6" x14ac:dyDescent="0.35">
      <c r="A754" s="5" t="s">
        <v>5384</v>
      </c>
      <c r="B754" s="5" t="s">
        <v>7251</v>
      </c>
      <c r="C754" s="5" t="s">
        <v>7266</v>
      </c>
      <c r="D754" s="5">
        <v>21762</v>
      </c>
      <c r="E754" s="6" t="str">
        <f t="shared" si="11"/>
        <v>Sept</v>
      </c>
      <c r="F754" s="5">
        <f>YEAR(Table7[[#This Row],[date]])</f>
        <v>2023</v>
      </c>
    </row>
    <row r="755" spans="1:6" x14ac:dyDescent="0.35">
      <c r="A755" s="7" t="s">
        <v>5384</v>
      </c>
      <c r="B755" s="7" t="s">
        <v>7247</v>
      </c>
      <c r="C755" s="7" t="s">
        <v>7248</v>
      </c>
      <c r="D755" s="7">
        <v>4090</v>
      </c>
      <c r="E755" s="6" t="str">
        <f t="shared" si="11"/>
        <v>Sept</v>
      </c>
      <c r="F755" s="7">
        <f>YEAR(Table7[[#This Row],[date]])</f>
        <v>2023</v>
      </c>
    </row>
    <row r="756" spans="1:6" x14ac:dyDescent="0.35">
      <c r="A756" s="5" t="s">
        <v>5379</v>
      </c>
      <c r="B756" s="5" t="s">
        <v>7241</v>
      </c>
      <c r="C756" s="5" t="s">
        <v>7242</v>
      </c>
      <c r="D756" s="5">
        <v>11909</v>
      </c>
      <c r="E756" s="6" t="str">
        <f t="shared" si="11"/>
        <v>Sept</v>
      </c>
      <c r="F756" s="5">
        <f>YEAR(Table7[[#This Row],[date]])</f>
        <v>2023</v>
      </c>
    </row>
    <row r="757" spans="1:6" x14ac:dyDescent="0.35">
      <c r="A757" s="7" t="s">
        <v>5379</v>
      </c>
      <c r="B757" s="7" t="s">
        <v>7243</v>
      </c>
      <c r="C757" s="7" t="s">
        <v>7258</v>
      </c>
      <c r="D757" s="7">
        <v>16207</v>
      </c>
      <c r="E757" s="6" t="str">
        <f t="shared" si="11"/>
        <v>Sept</v>
      </c>
      <c r="F757" s="7">
        <f>YEAR(Table7[[#This Row],[date]])</f>
        <v>2023</v>
      </c>
    </row>
    <row r="758" spans="1:6" x14ac:dyDescent="0.35">
      <c r="A758" s="5" t="s">
        <v>5379</v>
      </c>
      <c r="B758" s="5" t="s">
        <v>7253</v>
      </c>
      <c r="C758" s="5" t="s">
        <v>7255</v>
      </c>
      <c r="D758" s="5">
        <v>30312</v>
      </c>
      <c r="E758" s="6" t="str">
        <f t="shared" si="11"/>
        <v>Sept</v>
      </c>
      <c r="F758" s="5">
        <f>YEAR(Table7[[#This Row],[date]])</f>
        <v>2023</v>
      </c>
    </row>
    <row r="759" spans="1:6" x14ac:dyDescent="0.35">
      <c r="A759" s="7" t="s">
        <v>5371</v>
      </c>
      <c r="B759" s="7" t="s">
        <v>7247</v>
      </c>
      <c r="C759" s="7" t="s">
        <v>7268</v>
      </c>
      <c r="D759" s="7">
        <v>5257</v>
      </c>
      <c r="E759" s="6" t="str">
        <f t="shared" si="11"/>
        <v>Sept</v>
      </c>
      <c r="F759" s="7">
        <f>YEAR(Table7[[#This Row],[date]])</f>
        <v>2023</v>
      </c>
    </row>
    <row r="760" spans="1:6" x14ac:dyDescent="0.35">
      <c r="A760" s="5" t="s">
        <v>5371</v>
      </c>
      <c r="B760" s="5" t="s">
        <v>7253</v>
      </c>
      <c r="C760" s="5" t="s">
        <v>7255</v>
      </c>
      <c r="D760" s="5">
        <v>36713</v>
      </c>
      <c r="E760" s="6" t="str">
        <f t="shared" si="11"/>
        <v>Sept</v>
      </c>
      <c r="F760" s="5">
        <f>YEAR(Table7[[#This Row],[date]])</f>
        <v>2023</v>
      </c>
    </row>
    <row r="761" spans="1:6" x14ac:dyDescent="0.35">
      <c r="A761" s="7" t="s">
        <v>5367</v>
      </c>
      <c r="B761" s="7" t="s">
        <v>7251</v>
      </c>
      <c r="C761" s="7" t="s">
        <v>7252</v>
      </c>
      <c r="D761" s="7">
        <v>13318</v>
      </c>
      <c r="E761" s="6" t="str">
        <f t="shared" si="11"/>
        <v>Sept</v>
      </c>
      <c r="F761" s="7">
        <f>YEAR(Table7[[#This Row],[date]])</f>
        <v>2023</v>
      </c>
    </row>
    <row r="762" spans="1:6" x14ac:dyDescent="0.35">
      <c r="A762" s="5" t="s">
        <v>5367</v>
      </c>
      <c r="B762" s="5" t="s">
        <v>7249</v>
      </c>
      <c r="C762" s="5" t="s">
        <v>7250</v>
      </c>
      <c r="D762" s="5">
        <v>54597</v>
      </c>
      <c r="E762" s="6" t="str">
        <f t="shared" si="11"/>
        <v>Sept</v>
      </c>
      <c r="F762" s="5">
        <f>YEAR(Table7[[#This Row],[date]])</f>
        <v>2023</v>
      </c>
    </row>
    <row r="763" spans="1:6" x14ac:dyDescent="0.35">
      <c r="A763" s="7" t="s">
        <v>5367</v>
      </c>
      <c r="B763" s="7" t="s">
        <v>7249</v>
      </c>
      <c r="C763" s="7" t="s">
        <v>7260</v>
      </c>
      <c r="D763" s="7">
        <v>36258</v>
      </c>
      <c r="E763" s="6" t="str">
        <f t="shared" si="11"/>
        <v>Sept</v>
      </c>
      <c r="F763" s="7">
        <f>YEAR(Table7[[#This Row],[date]])</f>
        <v>2023</v>
      </c>
    </row>
    <row r="764" spans="1:6" x14ac:dyDescent="0.35">
      <c r="A764" s="5" t="s">
        <v>5361</v>
      </c>
      <c r="B764" s="5" t="s">
        <v>7249</v>
      </c>
      <c r="C764" s="5" t="s">
        <v>7260</v>
      </c>
      <c r="D764" s="5">
        <v>45095</v>
      </c>
      <c r="E764" s="6" t="str">
        <f t="shared" si="11"/>
        <v>Sept</v>
      </c>
      <c r="F764" s="5">
        <f>YEAR(Table7[[#This Row],[date]])</f>
        <v>2023</v>
      </c>
    </row>
    <row r="765" spans="1:6" x14ac:dyDescent="0.35">
      <c r="A765" s="7" t="s">
        <v>5361</v>
      </c>
      <c r="B765" s="7" t="s">
        <v>7249</v>
      </c>
      <c r="C765" s="7" t="s">
        <v>7261</v>
      </c>
      <c r="D765" s="7">
        <v>44327</v>
      </c>
      <c r="E765" s="6" t="str">
        <f t="shared" si="11"/>
        <v>Sept</v>
      </c>
      <c r="F765" s="7">
        <f>YEAR(Table7[[#This Row],[date]])</f>
        <v>2023</v>
      </c>
    </row>
    <row r="766" spans="1:6" x14ac:dyDescent="0.35">
      <c r="A766" s="5" t="s">
        <v>5361</v>
      </c>
      <c r="B766" s="5" t="s">
        <v>7256</v>
      </c>
      <c r="C766" s="5" t="s">
        <v>7257</v>
      </c>
      <c r="D766" s="5">
        <v>9549</v>
      </c>
      <c r="E766" s="6" t="str">
        <f t="shared" si="11"/>
        <v>Sept</v>
      </c>
      <c r="F766" s="5">
        <f>YEAR(Table7[[#This Row],[date]])</f>
        <v>2023</v>
      </c>
    </row>
    <row r="767" spans="1:6" x14ac:dyDescent="0.35">
      <c r="A767" s="7" t="s">
        <v>5353</v>
      </c>
      <c r="B767" s="7" t="s">
        <v>7249</v>
      </c>
      <c r="C767" s="7" t="s">
        <v>7250</v>
      </c>
      <c r="D767" s="7">
        <v>37289</v>
      </c>
      <c r="E767" s="6" t="str">
        <f t="shared" si="11"/>
        <v>Sept</v>
      </c>
      <c r="F767" s="7">
        <f>YEAR(Table7[[#This Row],[date]])</f>
        <v>2023</v>
      </c>
    </row>
    <row r="768" spans="1:6" x14ac:dyDescent="0.35">
      <c r="A768" s="5" t="s">
        <v>5353</v>
      </c>
      <c r="B768" s="5" t="s">
        <v>7243</v>
      </c>
      <c r="C768" s="5" t="s">
        <v>7258</v>
      </c>
      <c r="D768" s="5">
        <v>15391</v>
      </c>
      <c r="E768" s="6" t="str">
        <f t="shared" si="11"/>
        <v>Sept</v>
      </c>
      <c r="F768" s="5">
        <f>YEAR(Table7[[#This Row],[date]])</f>
        <v>2023</v>
      </c>
    </row>
    <row r="769" spans="1:6" x14ac:dyDescent="0.35">
      <c r="A769" s="7" t="s">
        <v>5345</v>
      </c>
      <c r="B769" s="7" t="s">
        <v>7245</v>
      </c>
      <c r="C769" s="7" t="s">
        <v>7246</v>
      </c>
      <c r="D769" s="7">
        <v>120566</v>
      </c>
      <c r="E769" s="6" t="str">
        <f t="shared" si="11"/>
        <v>Sept</v>
      </c>
      <c r="F769" s="7">
        <f>YEAR(Table7[[#This Row],[date]])</f>
        <v>2023</v>
      </c>
    </row>
    <row r="770" spans="1:6" x14ac:dyDescent="0.35">
      <c r="A770" s="5" t="s">
        <v>5338</v>
      </c>
      <c r="B770" s="5" t="s">
        <v>7241</v>
      </c>
      <c r="C770" s="5" t="s">
        <v>7242</v>
      </c>
      <c r="D770" s="5">
        <v>7024</v>
      </c>
      <c r="E770" s="6" t="str">
        <f t="shared" ref="E770:E833" si="12">TEXT(A770, "mmm")</f>
        <v>Sept</v>
      </c>
      <c r="F770" s="5">
        <f>YEAR(Table7[[#This Row],[date]])</f>
        <v>2023</v>
      </c>
    </row>
    <row r="771" spans="1:6" x14ac:dyDescent="0.35">
      <c r="A771" s="7" t="s">
        <v>5329</v>
      </c>
      <c r="B771" s="7" t="s">
        <v>7249</v>
      </c>
      <c r="C771" s="7" t="s">
        <v>7261</v>
      </c>
      <c r="D771" s="7">
        <v>39285</v>
      </c>
      <c r="E771" s="6" t="str">
        <f t="shared" si="12"/>
        <v>Sept</v>
      </c>
      <c r="F771" s="7">
        <f>YEAR(Table7[[#This Row],[date]])</f>
        <v>2023</v>
      </c>
    </row>
    <row r="772" spans="1:6" x14ac:dyDescent="0.35">
      <c r="A772" s="5" t="s">
        <v>5327</v>
      </c>
      <c r="B772" s="5" t="s">
        <v>7241</v>
      </c>
      <c r="C772" s="5" t="s">
        <v>7259</v>
      </c>
      <c r="D772" s="5">
        <v>12374</v>
      </c>
      <c r="E772" s="6" t="str">
        <f t="shared" si="12"/>
        <v>Oct</v>
      </c>
      <c r="F772" s="5">
        <f>YEAR(Table7[[#This Row],[date]])</f>
        <v>2023</v>
      </c>
    </row>
    <row r="773" spans="1:6" x14ac:dyDescent="0.35">
      <c r="A773" s="7" t="s">
        <v>5316</v>
      </c>
      <c r="B773" s="7" t="s">
        <v>7243</v>
      </c>
      <c r="C773" s="7" t="s">
        <v>7258</v>
      </c>
      <c r="D773" s="7">
        <v>28793</v>
      </c>
      <c r="E773" s="6" t="str">
        <f t="shared" si="12"/>
        <v>Oct</v>
      </c>
      <c r="F773" s="7">
        <f>YEAR(Table7[[#This Row],[date]])</f>
        <v>2023</v>
      </c>
    </row>
    <row r="774" spans="1:6" x14ac:dyDescent="0.35">
      <c r="A774" s="5" t="s">
        <v>5316</v>
      </c>
      <c r="B774" s="5" t="s">
        <v>7253</v>
      </c>
      <c r="C774" s="5" t="s">
        <v>7255</v>
      </c>
      <c r="D774" s="5">
        <v>28398</v>
      </c>
      <c r="E774" s="6" t="str">
        <f t="shared" si="12"/>
        <v>Oct</v>
      </c>
      <c r="F774" s="5">
        <f>YEAR(Table7[[#This Row],[date]])</f>
        <v>2023</v>
      </c>
    </row>
    <row r="775" spans="1:6" x14ac:dyDescent="0.35">
      <c r="A775" s="7" t="s">
        <v>5316</v>
      </c>
      <c r="B775" s="7" t="s">
        <v>7249</v>
      </c>
      <c r="C775" s="7" t="s">
        <v>7261</v>
      </c>
      <c r="D775" s="7">
        <v>43739</v>
      </c>
      <c r="E775" s="6" t="str">
        <f t="shared" si="12"/>
        <v>Oct</v>
      </c>
      <c r="F775" s="7">
        <f>YEAR(Table7[[#This Row],[date]])</f>
        <v>2023</v>
      </c>
    </row>
    <row r="776" spans="1:6" x14ac:dyDescent="0.35">
      <c r="A776" s="5" t="s">
        <v>5312</v>
      </c>
      <c r="B776" s="5" t="s">
        <v>7243</v>
      </c>
      <c r="C776" s="5" t="s">
        <v>7244</v>
      </c>
      <c r="D776" s="5">
        <v>4925</v>
      </c>
      <c r="E776" s="6" t="str">
        <f t="shared" si="12"/>
        <v>Oct</v>
      </c>
      <c r="F776" s="5">
        <f>YEAR(Table7[[#This Row],[date]])</f>
        <v>2023</v>
      </c>
    </row>
    <row r="777" spans="1:6" x14ac:dyDescent="0.35">
      <c r="A777" s="7" t="s">
        <v>5312</v>
      </c>
      <c r="B777" s="7" t="s">
        <v>7247</v>
      </c>
      <c r="C777" s="7" t="s">
        <v>7268</v>
      </c>
      <c r="D777" s="7">
        <v>4150</v>
      </c>
      <c r="E777" s="6" t="str">
        <f t="shared" si="12"/>
        <v>Oct</v>
      </c>
      <c r="F777" s="7">
        <f>YEAR(Table7[[#This Row],[date]])</f>
        <v>2023</v>
      </c>
    </row>
    <row r="778" spans="1:6" x14ac:dyDescent="0.35">
      <c r="A778" s="5" t="s">
        <v>5304</v>
      </c>
      <c r="B778" s="5" t="s">
        <v>7241</v>
      </c>
      <c r="C778" s="5" t="s">
        <v>7242</v>
      </c>
      <c r="D778" s="5">
        <v>8046</v>
      </c>
      <c r="E778" s="6" t="str">
        <f t="shared" si="12"/>
        <v>Oct</v>
      </c>
      <c r="F778" s="5">
        <f>YEAR(Table7[[#This Row],[date]])</f>
        <v>2023</v>
      </c>
    </row>
    <row r="779" spans="1:6" x14ac:dyDescent="0.35">
      <c r="A779" s="7" t="s">
        <v>5304</v>
      </c>
      <c r="B779" s="7" t="s">
        <v>7256</v>
      </c>
      <c r="C779" s="7" t="s">
        <v>7257</v>
      </c>
      <c r="D779" s="7">
        <v>11466</v>
      </c>
      <c r="E779" s="6" t="str">
        <f t="shared" si="12"/>
        <v>Oct</v>
      </c>
      <c r="F779" s="7">
        <f>YEAR(Table7[[#This Row],[date]])</f>
        <v>2023</v>
      </c>
    </row>
    <row r="780" spans="1:6" x14ac:dyDescent="0.35">
      <c r="A780" s="5" t="s">
        <v>5304</v>
      </c>
      <c r="B780" s="5" t="s">
        <v>7245</v>
      </c>
      <c r="C780" s="5" t="s">
        <v>7246</v>
      </c>
      <c r="D780" s="5">
        <v>86711</v>
      </c>
      <c r="E780" s="6" t="str">
        <f t="shared" si="12"/>
        <v>Oct</v>
      </c>
      <c r="F780" s="5">
        <f>YEAR(Table7[[#This Row],[date]])</f>
        <v>2023</v>
      </c>
    </row>
    <row r="781" spans="1:6" x14ac:dyDescent="0.35">
      <c r="A781" s="7" t="s">
        <v>5304</v>
      </c>
      <c r="B781" s="7" t="s">
        <v>7243</v>
      </c>
      <c r="C781" s="7" t="s">
        <v>7244</v>
      </c>
      <c r="D781" s="7">
        <v>8430</v>
      </c>
      <c r="E781" s="6" t="str">
        <f t="shared" si="12"/>
        <v>Oct</v>
      </c>
      <c r="F781" s="7">
        <f>YEAR(Table7[[#This Row],[date]])</f>
        <v>2023</v>
      </c>
    </row>
    <row r="782" spans="1:6" x14ac:dyDescent="0.35">
      <c r="A782" s="5" t="s">
        <v>5304</v>
      </c>
      <c r="B782" s="5" t="s">
        <v>7245</v>
      </c>
      <c r="C782" s="5" t="s">
        <v>7246</v>
      </c>
      <c r="D782" s="5">
        <v>129141</v>
      </c>
      <c r="E782" s="6" t="str">
        <f t="shared" si="12"/>
        <v>Oct</v>
      </c>
      <c r="F782" s="5">
        <f>YEAR(Table7[[#This Row],[date]])</f>
        <v>2023</v>
      </c>
    </row>
    <row r="783" spans="1:6" x14ac:dyDescent="0.35">
      <c r="A783" s="7" t="s">
        <v>5300</v>
      </c>
      <c r="B783" s="7" t="s">
        <v>7256</v>
      </c>
      <c r="C783" s="7" t="s">
        <v>7262</v>
      </c>
      <c r="D783" s="7">
        <v>4432</v>
      </c>
      <c r="E783" s="6" t="str">
        <f t="shared" si="12"/>
        <v>Oct</v>
      </c>
      <c r="F783" s="7">
        <f>YEAR(Table7[[#This Row],[date]])</f>
        <v>2023</v>
      </c>
    </row>
    <row r="784" spans="1:6" x14ac:dyDescent="0.35">
      <c r="A784" s="5" t="s">
        <v>5300</v>
      </c>
      <c r="B784" s="5" t="s">
        <v>7245</v>
      </c>
      <c r="C784" s="5" t="s">
        <v>7246</v>
      </c>
      <c r="D784" s="5">
        <v>124900</v>
      </c>
      <c r="E784" s="6" t="str">
        <f t="shared" si="12"/>
        <v>Oct</v>
      </c>
      <c r="F784" s="5">
        <f>YEAR(Table7[[#This Row],[date]])</f>
        <v>2023</v>
      </c>
    </row>
    <row r="785" spans="1:6" x14ac:dyDescent="0.35">
      <c r="A785" s="7" t="s">
        <v>5300</v>
      </c>
      <c r="B785" s="7" t="s">
        <v>7245</v>
      </c>
      <c r="C785" s="7" t="s">
        <v>7246</v>
      </c>
      <c r="D785" s="7">
        <v>132424</v>
      </c>
      <c r="E785" s="6" t="str">
        <f t="shared" si="12"/>
        <v>Oct</v>
      </c>
      <c r="F785" s="7">
        <f>YEAR(Table7[[#This Row],[date]])</f>
        <v>2023</v>
      </c>
    </row>
    <row r="786" spans="1:6" x14ac:dyDescent="0.35">
      <c r="A786" s="5" t="s">
        <v>5293</v>
      </c>
      <c r="B786" s="5" t="s">
        <v>7247</v>
      </c>
      <c r="C786" s="5" t="s">
        <v>7248</v>
      </c>
      <c r="D786" s="5">
        <v>7576</v>
      </c>
      <c r="E786" s="6" t="str">
        <f t="shared" si="12"/>
        <v>Oct</v>
      </c>
      <c r="F786" s="5">
        <f>YEAR(Table7[[#This Row],[date]])</f>
        <v>2023</v>
      </c>
    </row>
    <row r="787" spans="1:6" x14ac:dyDescent="0.35">
      <c r="A787" s="7" t="s">
        <v>7270</v>
      </c>
      <c r="B787" s="7" t="s">
        <v>7251</v>
      </c>
      <c r="C787" s="7" t="s">
        <v>7266</v>
      </c>
      <c r="D787" s="7">
        <v>16855</v>
      </c>
      <c r="E787" s="6" t="str">
        <f t="shared" si="12"/>
        <v>Oct</v>
      </c>
      <c r="F787" s="7">
        <f>YEAR(Table7[[#This Row],[date]])</f>
        <v>2023</v>
      </c>
    </row>
    <row r="788" spans="1:6" x14ac:dyDescent="0.35">
      <c r="A788" s="5" t="s">
        <v>7270</v>
      </c>
      <c r="B788" s="5" t="s">
        <v>7247</v>
      </c>
      <c r="C788" s="5" t="s">
        <v>7263</v>
      </c>
      <c r="D788" s="5">
        <v>9883</v>
      </c>
      <c r="E788" s="6" t="str">
        <f t="shared" si="12"/>
        <v>Oct</v>
      </c>
      <c r="F788" s="5">
        <f>YEAR(Table7[[#This Row],[date]])</f>
        <v>2023</v>
      </c>
    </row>
    <row r="789" spans="1:6" x14ac:dyDescent="0.35">
      <c r="A789" s="7" t="s">
        <v>7270</v>
      </c>
      <c r="B789" s="7" t="s">
        <v>7249</v>
      </c>
      <c r="C789" s="7" t="s">
        <v>7260</v>
      </c>
      <c r="D789" s="7">
        <v>51208</v>
      </c>
      <c r="E789" s="6" t="str">
        <f t="shared" si="12"/>
        <v>Oct</v>
      </c>
      <c r="F789" s="7">
        <f>YEAR(Table7[[#This Row],[date]])</f>
        <v>2023</v>
      </c>
    </row>
    <row r="790" spans="1:6" x14ac:dyDescent="0.35">
      <c r="A790" s="5" t="s">
        <v>7270</v>
      </c>
      <c r="B790" s="5" t="s">
        <v>7251</v>
      </c>
      <c r="C790" s="5" t="s">
        <v>7266</v>
      </c>
      <c r="D790" s="5">
        <v>2697</v>
      </c>
      <c r="E790" s="6" t="str">
        <f t="shared" si="12"/>
        <v>Oct</v>
      </c>
      <c r="F790" s="5">
        <f>YEAR(Table7[[#This Row],[date]])</f>
        <v>2023</v>
      </c>
    </row>
    <row r="791" spans="1:6" x14ac:dyDescent="0.35">
      <c r="A791" s="7" t="s">
        <v>7270</v>
      </c>
      <c r="B791" s="7" t="s">
        <v>7241</v>
      </c>
      <c r="C791" s="7" t="s">
        <v>7259</v>
      </c>
      <c r="D791" s="7">
        <v>1762</v>
      </c>
      <c r="E791" s="6" t="str">
        <f t="shared" si="12"/>
        <v>Oct</v>
      </c>
      <c r="F791" s="7">
        <f>YEAR(Table7[[#This Row],[date]])</f>
        <v>2023</v>
      </c>
    </row>
    <row r="792" spans="1:6" x14ac:dyDescent="0.35">
      <c r="A792" s="5" t="s">
        <v>5288</v>
      </c>
      <c r="B792" s="5" t="s">
        <v>7245</v>
      </c>
      <c r="C792" s="5" t="s">
        <v>7264</v>
      </c>
      <c r="D792" s="5">
        <v>149169</v>
      </c>
      <c r="E792" s="6" t="str">
        <f t="shared" si="12"/>
        <v>Oct</v>
      </c>
      <c r="F792" s="5">
        <f>YEAR(Table7[[#This Row],[date]])</f>
        <v>2023</v>
      </c>
    </row>
    <row r="793" spans="1:6" x14ac:dyDescent="0.35">
      <c r="A793" s="7" t="s">
        <v>5288</v>
      </c>
      <c r="B793" s="7" t="s">
        <v>7256</v>
      </c>
      <c r="C793" s="7" t="s">
        <v>7262</v>
      </c>
      <c r="D793" s="7">
        <v>19856</v>
      </c>
      <c r="E793" s="6" t="str">
        <f t="shared" si="12"/>
        <v>Oct</v>
      </c>
      <c r="F793" s="7">
        <f>YEAR(Table7[[#This Row],[date]])</f>
        <v>2023</v>
      </c>
    </row>
    <row r="794" spans="1:6" x14ac:dyDescent="0.35">
      <c r="A794" s="5" t="s">
        <v>5286</v>
      </c>
      <c r="B794" s="5" t="s">
        <v>7241</v>
      </c>
      <c r="C794" s="5" t="s">
        <v>7242</v>
      </c>
      <c r="D794" s="5">
        <v>2622</v>
      </c>
      <c r="E794" s="6" t="str">
        <f t="shared" si="12"/>
        <v>Oct</v>
      </c>
      <c r="F794" s="5">
        <f>YEAR(Table7[[#This Row],[date]])</f>
        <v>2023</v>
      </c>
    </row>
    <row r="795" spans="1:6" x14ac:dyDescent="0.35">
      <c r="A795" s="7" t="s">
        <v>5279</v>
      </c>
      <c r="B795" s="7" t="s">
        <v>7241</v>
      </c>
      <c r="C795" s="7" t="s">
        <v>7242</v>
      </c>
      <c r="D795" s="7">
        <v>10835</v>
      </c>
      <c r="E795" s="6" t="str">
        <f t="shared" si="12"/>
        <v>Oct</v>
      </c>
      <c r="F795" s="7">
        <f>YEAR(Table7[[#This Row],[date]])</f>
        <v>2023</v>
      </c>
    </row>
    <row r="796" spans="1:6" x14ac:dyDescent="0.35">
      <c r="A796" s="5" t="s">
        <v>5269</v>
      </c>
      <c r="B796" s="5" t="s">
        <v>7249</v>
      </c>
      <c r="C796" s="5" t="s">
        <v>7260</v>
      </c>
      <c r="D796" s="5">
        <v>38042</v>
      </c>
      <c r="E796" s="6" t="str">
        <f t="shared" si="12"/>
        <v>Oct</v>
      </c>
      <c r="F796" s="5">
        <f>YEAR(Table7[[#This Row],[date]])</f>
        <v>2023</v>
      </c>
    </row>
    <row r="797" spans="1:6" x14ac:dyDescent="0.35">
      <c r="A797" s="7" t="s">
        <v>5269</v>
      </c>
      <c r="B797" s="7" t="s">
        <v>7247</v>
      </c>
      <c r="C797" s="7" t="s">
        <v>7263</v>
      </c>
      <c r="D797" s="7">
        <v>1781</v>
      </c>
      <c r="E797" s="6" t="str">
        <f t="shared" si="12"/>
        <v>Oct</v>
      </c>
      <c r="F797" s="7">
        <f>YEAR(Table7[[#This Row],[date]])</f>
        <v>2023</v>
      </c>
    </row>
    <row r="798" spans="1:6" x14ac:dyDescent="0.35">
      <c r="A798" s="5" t="s">
        <v>5269</v>
      </c>
      <c r="B798" s="5" t="s">
        <v>7243</v>
      </c>
      <c r="C798" s="5" t="s">
        <v>7258</v>
      </c>
      <c r="D798" s="5">
        <v>24569</v>
      </c>
      <c r="E798" s="6" t="str">
        <f t="shared" si="12"/>
        <v>Oct</v>
      </c>
      <c r="F798" s="5">
        <f>YEAR(Table7[[#This Row],[date]])</f>
        <v>2023</v>
      </c>
    </row>
    <row r="799" spans="1:6" x14ac:dyDescent="0.35">
      <c r="A799" s="7" t="s">
        <v>5269</v>
      </c>
      <c r="B799" s="7" t="s">
        <v>7247</v>
      </c>
      <c r="C799" s="7" t="s">
        <v>7268</v>
      </c>
      <c r="D799" s="7">
        <v>2206</v>
      </c>
      <c r="E799" s="6" t="str">
        <f t="shared" si="12"/>
        <v>Oct</v>
      </c>
      <c r="F799" s="7">
        <f>YEAR(Table7[[#This Row],[date]])</f>
        <v>2023</v>
      </c>
    </row>
    <row r="800" spans="1:6" x14ac:dyDescent="0.35">
      <c r="A800" s="5" t="s">
        <v>5269</v>
      </c>
      <c r="B800" s="5" t="s">
        <v>7256</v>
      </c>
      <c r="C800" s="5" t="s">
        <v>7257</v>
      </c>
      <c r="D800" s="5">
        <v>10693</v>
      </c>
      <c r="E800" s="6" t="str">
        <f t="shared" si="12"/>
        <v>Oct</v>
      </c>
      <c r="F800" s="5">
        <f>YEAR(Table7[[#This Row],[date]])</f>
        <v>2023</v>
      </c>
    </row>
    <row r="801" spans="1:6" x14ac:dyDescent="0.35">
      <c r="A801" s="7" t="s">
        <v>5269</v>
      </c>
      <c r="B801" s="7" t="s">
        <v>7245</v>
      </c>
      <c r="C801" s="7" t="s">
        <v>7264</v>
      </c>
      <c r="D801" s="7">
        <v>144225</v>
      </c>
      <c r="E801" s="6" t="str">
        <f t="shared" si="12"/>
        <v>Oct</v>
      </c>
      <c r="F801" s="7">
        <f>YEAR(Table7[[#This Row],[date]])</f>
        <v>2023</v>
      </c>
    </row>
    <row r="802" spans="1:6" x14ac:dyDescent="0.35">
      <c r="A802" s="5" t="s">
        <v>5269</v>
      </c>
      <c r="B802" s="5" t="s">
        <v>7251</v>
      </c>
      <c r="C802" s="5" t="s">
        <v>7266</v>
      </c>
      <c r="D802" s="5">
        <v>9718</v>
      </c>
      <c r="E802" s="6" t="str">
        <f t="shared" si="12"/>
        <v>Oct</v>
      </c>
      <c r="F802" s="5">
        <f>YEAR(Table7[[#This Row],[date]])</f>
        <v>2023</v>
      </c>
    </row>
    <row r="803" spans="1:6" x14ac:dyDescent="0.35">
      <c r="A803" s="7" t="s">
        <v>5269</v>
      </c>
      <c r="B803" s="7" t="s">
        <v>7247</v>
      </c>
      <c r="C803" s="7" t="s">
        <v>7263</v>
      </c>
      <c r="D803" s="7">
        <v>9799</v>
      </c>
      <c r="E803" s="6" t="str">
        <f t="shared" si="12"/>
        <v>Oct</v>
      </c>
      <c r="F803" s="7">
        <f>YEAR(Table7[[#This Row],[date]])</f>
        <v>2023</v>
      </c>
    </row>
    <row r="804" spans="1:6" x14ac:dyDescent="0.35">
      <c r="A804" s="5" t="s">
        <v>5269</v>
      </c>
      <c r="B804" s="5" t="s">
        <v>7249</v>
      </c>
      <c r="C804" s="5" t="s">
        <v>7260</v>
      </c>
      <c r="D804" s="5">
        <v>20088</v>
      </c>
      <c r="E804" s="6" t="str">
        <f t="shared" si="12"/>
        <v>Oct</v>
      </c>
      <c r="F804" s="5">
        <f>YEAR(Table7[[#This Row],[date]])</f>
        <v>2023</v>
      </c>
    </row>
    <row r="805" spans="1:6" x14ac:dyDescent="0.35">
      <c r="A805" s="7" t="s">
        <v>5269</v>
      </c>
      <c r="B805" s="7" t="s">
        <v>7241</v>
      </c>
      <c r="C805" s="7" t="s">
        <v>7242</v>
      </c>
      <c r="D805" s="7">
        <v>5360</v>
      </c>
      <c r="E805" s="6" t="str">
        <f t="shared" si="12"/>
        <v>Oct</v>
      </c>
      <c r="F805" s="7">
        <f>YEAR(Table7[[#This Row],[date]])</f>
        <v>2023</v>
      </c>
    </row>
    <row r="806" spans="1:6" x14ac:dyDescent="0.35">
      <c r="A806" s="5" t="s">
        <v>5264</v>
      </c>
      <c r="B806" s="5" t="s">
        <v>7249</v>
      </c>
      <c r="C806" s="5" t="s">
        <v>7250</v>
      </c>
      <c r="D806" s="5">
        <v>36068</v>
      </c>
      <c r="E806" s="6" t="str">
        <f t="shared" si="12"/>
        <v>Oct</v>
      </c>
      <c r="F806" s="5">
        <f>YEAR(Table7[[#This Row],[date]])</f>
        <v>2023</v>
      </c>
    </row>
    <row r="807" spans="1:6" x14ac:dyDescent="0.35">
      <c r="A807" s="7" t="s">
        <v>5264</v>
      </c>
      <c r="B807" s="7" t="s">
        <v>7241</v>
      </c>
      <c r="C807" s="7" t="s">
        <v>7242</v>
      </c>
      <c r="D807" s="7">
        <v>3512</v>
      </c>
      <c r="E807" s="6" t="str">
        <f t="shared" si="12"/>
        <v>Oct</v>
      </c>
      <c r="F807" s="7">
        <f>YEAR(Table7[[#This Row],[date]])</f>
        <v>2023</v>
      </c>
    </row>
    <row r="808" spans="1:6" x14ac:dyDescent="0.35">
      <c r="A808" s="5" t="s">
        <v>5261</v>
      </c>
      <c r="B808" s="5" t="s">
        <v>7251</v>
      </c>
      <c r="C808" s="5" t="s">
        <v>7252</v>
      </c>
      <c r="D808" s="5">
        <v>14198</v>
      </c>
      <c r="E808" s="6" t="str">
        <f t="shared" si="12"/>
        <v>Oct</v>
      </c>
      <c r="F808" s="5">
        <f>YEAR(Table7[[#This Row],[date]])</f>
        <v>2023</v>
      </c>
    </row>
    <row r="809" spans="1:6" x14ac:dyDescent="0.35">
      <c r="A809" s="7" t="s">
        <v>5261</v>
      </c>
      <c r="B809" s="7" t="s">
        <v>7241</v>
      </c>
      <c r="C809" s="7" t="s">
        <v>7259</v>
      </c>
      <c r="D809" s="7">
        <v>3333</v>
      </c>
      <c r="E809" s="6" t="str">
        <f t="shared" si="12"/>
        <v>Oct</v>
      </c>
      <c r="F809" s="7">
        <f>YEAR(Table7[[#This Row],[date]])</f>
        <v>2023</v>
      </c>
    </row>
    <row r="810" spans="1:6" x14ac:dyDescent="0.35">
      <c r="A810" s="5" t="s">
        <v>5261</v>
      </c>
      <c r="B810" s="5" t="s">
        <v>7245</v>
      </c>
      <c r="C810" s="5" t="s">
        <v>7264</v>
      </c>
      <c r="D810" s="5">
        <v>92176</v>
      </c>
      <c r="E810" s="6" t="str">
        <f t="shared" si="12"/>
        <v>Oct</v>
      </c>
      <c r="F810" s="5">
        <f>YEAR(Table7[[#This Row],[date]])</f>
        <v>2023</v>
      </c>
    </row>
    <row r="811" spans="1:6" x14ac:dyDescent="0.35">
      <c r="A811" s="7" t="s">
        <v>5255</v>
      </c>
      <c r="B811" s="7" t="s">
        <v>7247</v>
      </c>
      <c r="C811" s="7" t="s">
        <v>7268</v>
      </c>
      <c r="D811" s="7">
        <v>2845</v>
      </c>
      <c r="E811" s="6" t="str">
        <f t="shared" si="12"/>
        <v>Oct</v>
      </c>
      <c r="F811" s="7">
        <f>YEAR(Table7[[#This Row],[date]])</f>
        <v>2023</v>
      </c>
    </row>
    <row r="812" spans="1:6" x14ac:dyDescent="0.35">
      <c r="A812" s="5" t="s">
        <v>5255</v>
      </c>
      <c r="B812" s="5" t="s">
        <v>7249</v>
      </c>
      <c r="C812" s="5" t="s">
        <v>7260</v>
      </c>
      <c r="D812" s="5">
        <v>14232</v>
      </c>
      <c r="E812" s="6" t="str">
        <f t="shared" si="12"/>
        <v>Oct</v>
      </c>
      <c r="F812" s="5">
        <f>YEAR(Table7[[#This Row],[date]])</f>
        <v>2023</v>
      </c>
    </row>
    <row r="813" spans="1:6" x14ac:dyDescent="0.35">
      <c r="A813" s="7" t="s">
        <v>5255</v>
      </c>
      <c r="B813" s="7" t="s">
        <v>7249</v>
      </c>
      <c r="C813" s="7" t="s">
        <v>7261</v>
      </c>
      <c r="D813" s="7">
        <v>27427</v>
      </c>
      <c r="E813" s="6" t="str">
        <f t="shared" si="12"/>
        <v>Oct</v>
      </c>
      <c r="F813" s="7">
        <f>YEAR(Table7[[#This Row],[date]])</f>
        <v>2023</v>
      </c>
    </row>
    <row r="814" spans="1:6" x14ac:dyDescent="0.35">
      <c r="A814" s="5" t="s">
        <v>5255</v>
      </c>
      <c r="B814" s="5" t="s">
        <v>7251</v>
      </c>
      <c r="C814" s="5" t="s">
        <v>7252</v>
      </c>
      <c r="D814" s="5">
        <v>8958</v>
      </c>
      <c r="E814" s="6" t="str">
        <f t="shared" si="12"/>
        <v>Oct</v>
      </c>
      <c r="F814" s="5">
        <f>YEAR(Table7[[#This Row],[date]])</f>
        <v>2023</v>
      </c>
    </row>
    <row r="815" spans="1:6" x14ac:dyDescent="0.35">
      <c r="A815" s="7" t="s">
        <v>5236</v>
      </c>
      <c r="B815" s="7" t="s">
        <v>7247</v>
      </c>
      <c r="C815" s="7" t="s">
        <v>7268</v>
      </c>
      <c r="D815" s="7">
        <v>9548</v>
      </c>
      <c r="E815" s="6" t="str">
        <f t="shared" si="12"/>
        <v>Oct</v>
      </c>
      <c r="F815" s="7">
        <f>YEAR(Table7[[#This Row],[date]])</f>
        <v>2023</v>
      </c>
    </row>
    <row r="816" spans="1:6" x14ac:dyDescent="0.35">
      <c r="A816" s="5" t="s">
        <v>5229</v>
      </c>
      <c r="B816" s="5" t="s">
        <v>7243</v>
      </c>
      <c r="C816" s="5" t="s">
        <v>7258</v>
      </c>
      <c r="D816" s="5">
        <v>16360</v>
      </c>
      <c r="E816" s="6" t="str">
        <f t="shared" si="12"/>
        <v>Oct</v>
      </c>
      <c r="F816" s="5">
        <f>YEAR(Table7[[#This Row],[date]])</f>
        <v>2023</v>
      </c>
    </row>
    <row r="817" spans="1:6" x14ac:dyDescent="0.35">
      <c r="A817" s="7" t="s">
        <v>5229</v>
      </c>
      <c r="B817" s="7" t="s">
        <v>7245</v>
      </c>
      <c r="C817" s="7" t="s">
        <v>7246</v>
      </c>
      <c r="D817" s="7">
        <v>69108</v>
      </c>
      <c r="E817" s="6" t="str">
        <f t="shared" si="12"/>
        <v>Oct</v>
      </c>
      <c r="F817" s="7">
        <f>YEAR(Table7[[#This Row],[date]])</f>
        <v>2023</v>
      </c>
    </row>
    <row r="818" spans="1:6" x14ac:dyDescent="0.35">
      <c r="A818" s="5" t="s">
        <v>5229</v>
      </c>
      <c r="B818" s="5" t="s">
        <v>7251</v>
      </c>
      <c r="C818" s="5" t="s">
        <v>7252</v>
      </c>
      <c r="D818" s="5">
        <v>3954</v>
      </c>
      <c r="E818" s="6" t="str">
        <f t="shared" si="12"/>
        <v>Oct</v>
      </c>
      <c r="F818" s="5">
        <f>YEAR(Table7[[#This Row],[date]])</f>
        <v>2023</v>
      </c>
    </row>
    <row r="819" spans="1:6" x14ac:dyDescent="0.35">
      <c r="A819" s="7" t="s">
        <v>5229</v>
      </c>
      <c r="B819" s="7" t="s">
        <v>7245</v>
      </c>
      <c r="C819" s="7" t="s">
        <v>7264</v>
      </c>
      <c r="D819" s="7">
        <v>95184</v>
      </c>
      <c r="E819" s="6" t="str">
        <f t="shared" si="12"/>
        <v>Oct</v>
      </c>
      <c r="F819" s="7">
        <f>YEAR(Table7[[#This Row],[date]])</f>
        <v>2023</v>
      </c>
    </row>
    <row r="820" spans="1:6" x14ac:dyDescent="0.35">
      <c r="A820" s="5" t="s">
        <v>5229</v>
      </c>
      <c r="B820" s="5" t="s">
        <v>7249</v>
      </c>
      <c r="C820" s="5" t="s">
        <v>7261</v>
      </c>
      <c r="D820" s="5">
        <v>18141</v>
      </c>
      <c r="E820" s="6" t="str">
        <f t="shared" si="12"/>
        <v>Oct</v>
      </c>
      <c r="F820" s="5">
        <f>YEAR(Table7[[#This Row],[date]])</f>
        <v>2023</v>
      </c>
    </row>
    <row r="821" spans="1:6" x14ac:dyDescent="0.35">
      <c r="A821" s="7" t="s">
        <v>5229</v>
      </c>
      <c r="B821" s="7" t="s">
        <v>7256</v>
      </c>
      <c r="C821" s="7" t="s">
        <v>7267</v>
      </c>
      <c r="D821" s="7">
        <v>3785</v>
      </c>
      <c r="E821" s="6" t="str">
        <f t="shared" si="12"/>
        <v>Oct</v>
      </c>
      <c r="F821" s="7">
        <f>YEAR(Table7[[#This Row],[date]])</f>
        <v>2023</v>
      </c>
    </row>
    <row r="822" spans="1:6" x14ac:dyDescent="0.35">
      <c r="A822" s="5" t="s">
        <v>5224</v>
      </c>
      <c r="B822" s="5" t="s">
        <v>7253</v>
      </c>
      <c r="C822" s="5" t="s">
        <v>7254</v>
      </c>
      <c r="D822" s="5">
        <v>22295</v>
      </c>
      <c r="E822" s="6" t="str">
        <f t="shared" si="12"/>
        <v>Oct</v>
      </c>
      <c r="F822" s="5">
        <f>YEAR(Table7[[#This Row],[date]])</f>
        <v>2023</v>
      </c>
    </row>
    <row r="823" spans="1:6" x14ac:dyDescent="0.35">
      <c r="A823" s="7" t="s">
        <v>5224</v>
      </c>
      <c r="B823" s="7" t="s">
        <v>7245</v>
      </c>
      <c r="C823" s="7" t="s">
        <v>7246</v>
      </c>
      <c r="D823" s="7">
        <v>84351</v>
      </c>
      <c r="E823" s="6" t="str">
        <f t="shared" si="12"/>
        <v>Oct</v>
      </c>
      <c r="F823" s="7">
        <f>YEAR(Table7[[#This Row],[date]])</f>
        <v>2023</v>
      </c>
    </row>
    <row r="824" spans="1:6" x14ac:dyDescent="0.35">
      <c r="A824" s="5" t="s">
        <v>5224</v>
      </c>
      <c r="B824" s="5" t="s">
        <v>7243</v>
      </c>
      <c r="C824" s="5" t="s">
        <v>7258</v>
      </c>
      <c r="D824" s="5">
        <v>15636</v>
      </c>
      <c r="E824" s="6" t="str">
        <f t="shared" si="12"/>
        <v>Oct</v>
      </c>
      <c r="F824" s="5">
        <f>YEAR(Table7[[#This Row],[date]])</f>
        <v>2023</v>
      </c>
    </row>
    <row r="825" spans="1:6" x14ac:dyDescent="0.35">
      <c r="A825" s="7" t="s">
        <v>5222</v>
      </c>
      <c r="B825" s="7" t="s">
        <v>7256</v>
      </c>
      <c r="C825" s="7" t="s">
        <v>7257</v>
      </c>
      <c r="D825" s="7">
        <v>17052</v>
      </c>
      <c r="E825" s="6" t="str">
        <f t="shared" si="12"/>
        <v>Oct</v>
      </c>
      <c r="F825" s="7">
        <f>YEAR(Table7[[#This Row],[date]])</f>
        <v>2023</v>
      </c>
    </row>
    <row r="826" spans="1:6" x14ac:dyDescent="0.35">
      <c r="A826" s="5" t="s">
        <v>5222</v>
      </c>
      <c r="B826" s="5" t="s">
        <v>7247</v>
      </c>
      <c r="C826" s="5" t="s">
        <v>7248</v>
      </c>
      <c r="D826" s="5">
        <v>8874</v>
      </c>
      <c r="E826" s="6" t="str">
        <f t="shared" si="12"/>
        <v>Oct</v>
      </c>
      <c r="F826" s="5">
        <f>YEAR(Table7[[#This Row],[date]])</f>
        <v>2023</v>
      </c>
    </row>
    <row r="827" spans="1:6" x14ac:dyDescent="0.35">
      <c r="A827" s="7" t="s">
        <v>5217</v>
      </c>
      <c r="B827" s="7" t="s">
        <v>7249</v>
      </c>
      <c r="C827" s="7" t="s">
        <v>7260</v>
      </c>
      <c r="D827" s="7">
        <v>25165</v>
      </c>
      <c r="E827" s="6" t="str">
        <f t="shared" si="12"/>
        <v>Oct</v>
      </c>
      <c r="F827" s="7">
        <f>YEAR(Table7[[#This Row],[date]])</f>
        <v>2023</v>
      </c>
    </row>
    <row r="828" spans="1:6" x14ac:dyDescent="0.35">
      <c r="A828" s="5" t="s">
        <v>5217</v>
      </c>
      <c r="B828" s="5" t="s">
        <v>7256</v>
      </c>
      <c r="C828" s="5" t="s">
        <v>7267</v>
      </c>
      <c r="D828" s="5">
        <v>9319</v>
      </c>
      <c r="E828" s="6" t="str">
        <f t="shared" si="12"/>
        <v>Oct</v>
      </c>
      <c r="F828" s="5">
        <f>YEAR(Table7[[#This Row],[date]])</f>
        <v>2023</v>
      </c>
    </row>
    <row r="829" spans="1:6" x14ac:dyDescent="0.35">
      <c r="A829" s="7" t="s">
        <v>5212</v>
      </c>
      <c r="B829" s="7" t="s">
        <v>7245</v>
      </c>
      <c r="C829" s="7" t="s">
        <v>7246</v>
      </c>
      <c r="D829" s="7">
        <v>53008</v>
      </c>
      <c r="E829" s="6" t="str">
        <f t="shared" si="12"/>
        <v>Oct</v>
      </c>
      <c r="F829" s="7">
        <f>YEAR(Table7[[#This Row],[date]])</f>
        <v>2023</v>
      </c>
    </row>
    <row r="830" spans="1:6" x14ac:dyDescent="0.35">
      <c r="A830" s="5" t="s">
        <v>5212</v>
      </c>
      <c r="B830" s="5" t="s">
        <v>7245</v>
      </c>
      <c r="C830" s="5" t="s">
        <v>7264</v>
      </c>
      <c r="D830" s="5">
        <v>78875</v>
      </c>
      <c r="E830" s="6" t="str">
        <f t="shared" si="12"/>
        <v>Oct</v>
      </c>
      <c r="F830" s="5">
        <f>YEAR(Table7[[#This Row],[date]])</f>
        <v>2023</v>
      </c>
    </row>
    <row r="831" spans="1:6" x14ac:dyDescent="0.35">
      <c r="A831" s="7" t="s">
        <v>5212</v>
      </c>
      <c r="B831" s="7" t="s">
        <v>7251</v>
      </c>
      <c r="C831" s="7" t="s">
        <v>7252</v>
      </c>
      <c r="D831" s="7">
        <v>23666</v>
      </c>
      <c r="E831" s="6" t="str">
        <f t="shared" si="12"/>
        <v>Oct</v>
      </c>
      <c r="F831" s="7">
        <f>YEAR(Table7[[#This Row],[date]])</f>
        <v>2023</v>
      </c>
    </row>
    <row r="832" spans="1:6" x14ac:dyDescent="0.35">
      <c r="A832" s="5" t="s">
        <v>5207</v>
      </c>
      <c r="B832" s="5" t="s">
        <v>7249</v>
      </c>
      <c r="C832" s="5" t="s">
        <v>7250</v>
      </c>
      <c r="D832" s="5">
        <v>42301</v>
      </c>
      <c r="E832" s="6" t="str">
        <f t="shared" si="12"/>
        <v>Oct</v>
      </c>
      <c r="F832" s="5">
        <f>YEAR(Table7[[#This Row],[date]])</f>
        <v>2023</v>
      </c>
    </row>
    <row r="833" spans="1:6" x14ac:dyDescent="0.35">
      <c r="A833" s="7" t="s">
        <v>5207</v>
      </c>
      <c r="B833" s="7" t="s">
        <v>7253</v>
      </c>
      <c r="C833" s="7" t="s">
        <v>7254</v>
      </c>
      <c r="D833" s="7">
        <v>19875</v>
      </c>
      <c r="E833" s="6" t="str">
        <f t="shared" si="12"/>
        <v>Oct</v>
      </c>
      <c r="F833" s="7">
        <f>YEAR(Table7[[#This Row],[date]])</f>
        <v>2023</v>
      </c>
    </row>
    <row r="834" spans="1:6" x14ac:dyDescent="0.35">
      <c r="A834" s="5" t="s">
        <v>5207</v>
      </c>
      <c r="B834" s="5" t="s">
        <v>7243</v>
      </c>
      <c r="C834" s="5" t="s">
        <v>7244</v>
      </c>
      <c r="D834" s="5">
        <v>22825</v>
      </c>
      <c r="E834" s="6" t="str">
        <f t="shared" ref="E834:E897" si="13">TEXT(A834, "mmm")</f>
        <v>Oct</v>
      </c>
      <c r="F834" s="5">
        <f>YEAR(Table7[[#This Row],[date]])</f>
        <v>2023</v>
      </c>
    </row>
    <row r="835" spans="1:6" x14ac:dyDescent="0.35">
      <c r="A835" s="7" t="s">
        <v>5199</v>
      </c>
      <c r="B835" s="7" t="s">
        <v>7247</v>
      </c>
      <c r="C835" s="7" t="s">
        <v>7263</v>
      </c>
      <c r="D835" s="7">
        <v>4818</v>
      </c>
      <c r="E835" s="6" t="str">
        <f t="shared" si="13"/>
        <v>Oct</v>
      </c>
      <c r="F835" s="7">
        <f>YEAR(Table7[[#This Row],[date]])</f>
        <v>2023</v>
      </c>
    </row>
    <row r="836" spans="1:6" x14ac:dyDescent="0.35">
      <c r="A836" s="5" t="s">
        <v>5195</v>
      </c>
      <c r="B836" s="5" t="s">
        <v>7256</v>
      </c>
      <c r="C836" s="5" t="s">
        <v>7262</v>
      </c>
      <c r="D836" s="5">
        <v>15943</v>
      </c>
      <c r="E836" s="6" t="str">
        <f t="shared" si="13"/>
        <v>Oct</v>
      </c>
      <c r="F836" s="5">
        <f>YEAR(Table7[[#This Row],[date]])</f>
        <v>2023</v>
      </c>
    </row>
    <row r="837" spans="1:6" x14ac:dyDescent="0.35">
      <c r="A837" s="7" t="s">
        <v>5195</v>
      </c>
      <c r="B837" s="7" t="s">
        <v>7245</v>
      </c>
      <c r="C837" s="7" t="s">
        <v>7246</v>
      </c>
      <c r="D837" s="7">
        <v>131483</v>
      </c>
      <c r="E837" s="6" t="str">
        <f t="shared" si="13"/>
        <v>Oct</v>
      </c>
      <c r="F837" s="7">
        <f>YEAR(Table7[[#This Row],[date]])</f>
        <v>2023</v>
      </c>
    </row>
    <row r="838" spans="1:6" x14ac:dyDescent="0.35">
      <c r="A838" s="5" t="s">
        <v>5195</v>
      </c>
      <c r="B838" s="5" t="s">
        <v>7249</v>
      </c>
      <c r="C838" s="5" t="s">
        <v>7261</v>
      </c>
      <c r="D838" s="5">
        <v>10804</v>
      </c>
      <c r="E838" s="6" t="str">
        <f t="shared" si="13"/>
        <v>Oct</v>
      </c>
      <c r="F838" s="5">
        <f>YEAR(Table7[[#This Row],[date]])</f>
        <v>2023</v>
      </c>
    </row>
    <row r="839" spans="1:6" x14ac:dyDescent="0.35">
      <c r="A839" s="7" t="s">
        <v>5187</v>
      </c>
      <c r="B839" s="7" t="s">
        <v>7256</v>
      </c>
      <c r="C839" s="7" t="s">
        <v>7267</v>
      </c>
      <c r="D839" s="7">
        <v>18318</v>
      </c>
      <c r="E839" s="6" t="str">
        <f t="shared" si="13"/>
        <v>Oct</v>
      </c>
      <c r="F839" s="7">
        <f>YEAR(Table7[[#This Row],[date]])</f>
        <v>2023</v>
      </c>
    </row>
    <row r="840" spans="1:6" x14ac:dyDescent="0.35">
      <c r="A840" s="5" t="s">
        <v>5187</v>
      </c>
      <c r="B840" s="5" t="s">
        <v>7241</v>
      </c>
      <c r="C840" s="5" t="s">
        <v>7242</v>
      </c>
      <c r="D840" s="5">
        <v>9453</v>
      </c>
      <c r="E840" s="6" t="str">
        <f t="shared" si="13"/>
        <v>Oct</v>
      </c>
      <c r="F840" s="5">
        <f>YEAR(Table7[[#This Row],[date]])</f>
        <v>2023</v>
      </c>
    </row>
    <row r="841" spans="1:6" x14ac:dyDescent="0.35">
      <c r="A841" s="7" t="s">
        <v>5187</v>
      </c>
      <c r="B841" s="7" t="s">
        <v>7256</v>
      </c>
      <c r="C841" s="7" t="s">
        <v>7262</v>
      </c>
      <c r="D841" s="7">
        <v>16146</v>
      </c>
      <c r="E841" s="6" t="str">
        <f t="shared" si="13"/>
        <v>Oct</v>
      </c>
      <c r="F841" s="7">
        <f>YEAR(Table7[[#This Row],[date]])</f>
        <v>2023</v>
      </c>
    </row>
    <row r="842" spans="1:6" x14ac:dyDescent="0.35">
      <c r="A842" s="5" t="s">
        <v>5187</v>
      </c>
      <c r="B842" s="5" t="s">
        <v>7245</v>
      </c>
      <c r="C842" s="5" t="s">
        <v>7264</v>
      </c>
      <c r="D842" s="5">
        <v>97557</v>
      </c>
      <c r="E842" s="6" t="str">
        <f t="shared" si="13"/>
        <v>Oct</v>
      </c>
      <c r="F842" s="5">
        <f>YEAR(Table7[[#This Row],[date]])</f>
        <v>2023</v>
      </c>
    </row>
    <row r="843" spans="1:6" x14ac:dyDescent="0.35">
      <c r="A843" s="7" t="s">
        <v>5183</v>
      </c>
      <c r="B843" s="7" t="s">
        <v>7245</v>
      </c>
      <c r="C843" s="7" t="s">
        <v>7264</v>
      </c>
      <c r="D843" s="7">
        <v>142699</v>
      </c>
      <c r="E843" s="6" t="str">
        <f t="shared" si="13"/>
        <v>Oct</v>
      </c>
      <c r="F843" s="7">
        <f>YEAR(Table7[[#This Row],[date]])</f>
        <v>2023</v>
      </c>
    </row>
    <row r="844" spans="1:6" x14ac:dyDescent="0.35">
      <c r="A844" s="5" t="s">
        <v>5183</v>
      </c>
      <c r="B844" s="5" t="s">
        <v>7251</v>
      </c>
      <c r="C844" s="5" t="s">
        <v>7252</v>
      </c>
      <c r="D844" s="5">
        <v>2308</v>
      </c>
      <c r="E844" s="6" t="str">
        <f t="shared" si="13"/>
        <v>Oct</v>
      </c>
      <c r="F844" s="5">
        <f>YEAR(Table7[[#This Row],[date]])</f>
        <v>2023</v>
      </c>
    </row>
    <row r="845" spans="1:6" x14ac:dyDescent="0.35">
      <c r="A845" s="7" t="s">
        <v>5178</v>
      </c>
      <c r="B845" s="7" t="s">
        <v>7245</v>
      </c>
      <c r="C845" s="7" t="s">
        <v>7246</v>
      </c>
      <c r="D845" s="7">
        <v>89026</v>
      </c>
      <c r="E845" s="6" t="str">
        <f t="shared" si="13"/>
        <v>Oct</v>
      </c>
      <c r="F845" s="7">
        <f>YEAR(Table7[[#This Row],[date]])</f>
        <v>2023</v>
      </c>
    </row>
    <row r="846" spans="1:6" x14ac:dyDescent="0.35">
      <c r="A846" s="5" t="s">
        <v>5178</v>
      </c>
      <c r="B846" s="5" t="s">
        <v>7251</v>
      </c>
      <c r="C846" s="5" t="s">
        <v>7252</v>
      </c>
      <c r="D846" s="5">
        <v>15590</v>
      </c>
      <c r="E846" s="6" t="str">
        <f t="shared" si="13"/>
        <v>Oct</v>
      </c>
      <c r="F846" s="5">
        <f>YEAR(Table7[[#This Row],[date]])</f>
        <v>2023</v>
      </c>
    </row>
    <row r="847" spans="1:6" x14ac:dyDescent="0.35">
      <c r="A847" s="7" t="s">
        <v>5178</v>
      </c>
      <c r="B847" s="7" t="s">
        <v>7256</v>
      </c>
      <c r="C847" s="7" t="s">
        <v>7262</v>
      </c>
      <c r="D847" s="7">
        <v>7794</v>
      </c>
      <c r="E847" s="6" t="str">
        <f t="shared" si="13"/>
        <v>Oct</v>
      </c>
      <c r="F847" s="7">
        <f>YEAR(Table7[[#This Row],[date]])</f>
        <v>2023</v>
      </c>
    </row>
    <row r="848" spans="1:6" x14ac:dyDescent="0.35">
      <c r="A848" s="5" t="s">
        <v>5178</v>
      </c>
      <c r="B848" s="5" t="s">
        <v>7253</v>
      </c>
      <c r="C848" s="5" t="s">
        <v>7255</v>
      </c>
      <c r="D848" s="5">
        <v>54933</v>
      </c>
      <c r="E848" s="6" t="str">
        <f t="shared" si="13"/>
        <v>Oct</v>
      </c>
      <c r="F848" s="5">
        <f>YEAR(Table7[[#This Row],[date]])</f>
        <v>2023</v>
      </c>
    </row>
    <row r="849" spans="1:6" x14ac:dyDescent="0.35">
      <c r="A849" s="7" t="s">
        <v>5172</v>
      </c>
      <c r="B849" s="7" t="s">
        <v>7243</v>
      </c>
      <c r="C849" s="7" t="s">
        <v>7244</v>
      </c>
      <c r="D849" s="7">
        <v>6371</v>
      </c>
      <c r="E849" s="6" t="str">
        <f t="shared" si="13"/>
        <v>Oct</v>
      </c>
      <c r="F849" s="7">
        <f>YEAR(Table7[[#This Row],[date]])</f>
        <v>2023</v>
      </c>
    </row>
    <row r="850" spans="1:6" x14ac:dyDescent="0.35">
      <c r="A850" s="5" t="s">
        <v>5172</v>
      </c>
      <c r="B850" s="5" t="s">
        <v>7253</v>
      </c>
      <c r="C850" s="5" t="s">
        <v>7254</v>
      </c>
      <c r="D850" s="5">
        <v>24376</v>
      </c>
      <c r="E850" s="6" t="str">
        <f t="shared" si="13"/>
        <v>Oct</v>
      </c>
      <c r="F850" s="5">
        <f>YEAR(Table7[[#This Row],[date]])</f>
        <v>2023</v>
      </c>
    </row>
    <row r="851" spans="1:6" x14ac:dyDescent="0.35">
      <c r="A851" s="7" t="s">
        <v>5172</v>
      </c>
      <c r="B851" s="7" t="s">
        <v>7247</v>
      </c>
      <c r="C851" s="7" t="s">
        <v>7268</v>
      </c>
      <c r="D851" s="7">
        <v>594</v>
      </c>
      <c r="E851" s="6" t="str">
        <f t="shared" si="13"/>
        <v>Oct</v>
      </c>
      <c r="F851" s="7">
        <f>YEAR(Table7[[#This Row],[date]])</f>
        <v>2023</v>
      </c>
    </row>
    <row r="852" spans="1:6" x14ac:dyDescent="0.35">
      <c r="A852" s="5" t="s">
        <v>5172</v>
      </c>
      <c r="B852" s="5" t="s">
        <v>7243</v>
      </c>
      <c r="C852" s="5" t="s">
        <v>7244</v>
      </c>
      <c r="D852" s="5">
        <v>28245</v>
      </c>
      <c r="E852" s="6" t="str">
        <f t="shared" si="13"/>
        <v>Oct</v>
      </c>
      <c r="F852" s="5">
        <f>YEAR(Table7[[#This Row],[date]])</f>
        <v>2023</v>
      </c>
    </row>
    <row r="853" spans="1:6" x14ac:dyDescent="0.35">
      <c r="A853" s="7" t="s">
        <v>5164</v>
      </c>
      <c r="B853" s="7" t="s">
        <v>7241</v>
      </c>
      <c r="C853" s="7" t="s">
        <v>7242</v>
      </c>
      <c r="D853" s="7">
        <v>4743</v>
      </c>
      <c r="E853" s="6" t="str">
        <f t="shared" si="13"/>
        <v>Oct</v>
      </c>
      <c r="F853" s="7">
        <f>YEAR(Table7[[#This Row],[date]])</f>
        <v>2023</v>
      </c>
    </row>
    <row r="854" spans="1:6" x14ac:dyDescent="0.35">
      <c r="A854" s="5" t="s">
        <v>5164</v>
      </c>
      <c r="B854" s="5" t="s">
        <v>7256</v>
      </c>
      <c r="C854" s="5" t="s">
        <v>7257</v>
      </c>
      <c r="D854" s="5">
        <v>3153</v>
      </c>
      <c r="E854" s="6" t="str">
        <f t="shared" si="13"/>
        <v>Oct</v>
      </c>
      <c r="F854" s="5">
        <f>YEAR(Table7[[#This Row],[date]])</f>
        <v>2023</v>
      </c>
    </row>
    <row r="855" spans="1:6" x14ac:dyDescent="0.35">
      <c r="A855" s="7" t="s">
        <v>5164</v>
      </c>
      <c r="B855" s="7" t="s">
        <v>7256</v>
      </c>
      <c r="C855" s="7" t="s">
        <v>7262</v>
      </c>
      <c r="D855" s="7">
        <v>14656</v>
      </c>
      <c r="E855" s="6" t="str">
        <f t="shared" si="13"/>
        <v>Oct</v>
      </c>
      <c r="F855" s="7">
        <f>YEAR(Table7[[#This Row],[date]])</f>
        <v>2023</v>
      </c>
    </row>
    <row r="856" spans="1:6" x14ac:dyDescent="0.35">
      <c r="A856" s="5" t="s">
        <v>5164</v>
      </c>
      <c r="B856" s="5" t="s">
        <v>7247</v>
      </c>
      <c r="C856" s="5" t="s">
        <v>7248</v>
      </c>
      <c r="D856" s="5">
        <v>9764</v>
      </c>
      <c r="E856" s="6" t="str">
        <f t="shared" si="13"/>
        <v>Oct</v>
      </c>
      <c r="F856" s="5">
        <f>YEAR(Table7[[#This Row],[date]])</f>
        <v>2023</v>
      </c>
    </row>
    <row r="857" spans="1:6" x14ac:dyDescent="0.35">
      <c r="A857" s="7" t="s">
        <v>5149</v>
      </c>
      <c r="B857" s="7" t="s">
        <v>7245</v>
      </c>
      <c r="C857" s="7" t="s">
        <v>7264</v>
      </c>
      <c r="D857" s="7">
        <v>127222</v>
      </c>
      <c r="E857" s="6" t="str">
        <f t="shared" si="13"/>
        <v>Nov</v>
      </c>
      <c r="F857" s="7">
        <f>YEAR(Table7[[#This Row],[date]])</f>
        <v>2023</v>
      </c>
    </row>
    <row r="858" spans="1:6" x14ac:dyDescent="0.35">
      <c r="A858" s="5" t="s">
        <v>5149</v>
      </c>
      <c r="B858" s="5" t="s">
        <v>7256</v>
      </c>
      <c r="C858" s="5" t="s">
        <v>7257</v>
      </c>
      <c r="D858" s="5">
        <v>10823</v>
      </c>
      <c r="E858" s="6" t="str">
        <f t="shared" si="13"/>
        <v>Nov</v>
      </c>
      <c r="F858" s="5">
        <f>YEAR(Table7[[#This Row],[date]])</f>
        <v>2023</v>
      </c>
    </row>
    <row r="859" spans="1:6" x14ac:dyDescent="0.35">
      <c r="A859" s="7" t="s">
        <v>5149</v>
      </c>
      <c r="B859" s="7" t="s">
        <v>7251</v>
      </c>
      <c r="C859" s="7" t="s">
        <v>7266</v>
      </c>
      <c r="D859" s="7">
        <v>12250</v>
      </c>
      <c r="E859" s="6" t="str">
        <f t="shared" si="13"/>
        <v>Nov</v>
      </c>
      <c r="F859" s="7">
        <f>YEAR(Table7[[#This Row],[date]])</f>
        <v>2023</v>
      </c>
    </row>
    <row r="860" spans="1:6" x14ac:dyDescent="0.35">
      <c r="A860" s="5" t="s">
        <v>5149</v>
      </c>
      <c r="B860" s="5" t="s">
        <v>7243</v>
      </c>
      <c r="C860" s="5" t="s">
        <v>7244</v>
      </c>
      <c r="D860" s="5">
        <v>17355</v>
      </c>
      <c r="E860" s="6" t="str">
        <f t="shared" si="13"/>
        <v>Nov</v>
      </c>
      <c r="F860" s="5">
        <f>YEAR(Table7[[#This Row],[date]])</f>
        <v>2023</v>
      </c>
    </row>
    <row r="861" spans="1:6" x14ac:dyDescent="0.35">
      <c r="A861" s="7" t="s">
        <v>5149</v>
      </c>
      <c r="B861" s="7" t="s">
        <v>7256</v>
      </c>
      <c r="C861" s="7" t="s">
        <v>7267</v>
      </c>
      <c r="D861" s="7">
        <v>19119</v>
      </c>
      <c r="E861" s="6" t="str">
        <f t="shared" si="13"/>
        <v>Nov</v>
      </c>
      <c r="F861" s="7">
        <f>YEAR(Table7[[#This Row],[date]])</f>
        <v>2023</v>
      </c>
    </row>
    <row r="862" spans="1:6" x14ac:dyDescent="0.35">
      <c r="A862" s="5" t="s">
        <v>5140</v>
      </c>
      <c r="B862" s="5" t="s">
        <v>7241</v>
      </c>
      <c r="C862" s="5" t="s">
        <v>7242</v>
      </c>
      <c r="D862" s="5">
        <v>13906</v>
      </c>
      <c r="E862" s="6" t="str">
        <f t="shared" si="13"/>
        <v>Nov</v>
      </c>
      <c r="F862" s="5">
        <f>YEAR(Table7[[#This Row],[date]])</f>
        <v>2023</v>
      </c>
    </row>
    <row r="863" spans="1:6" x14ac:dyDescent="0.35">
      <c r="A863" s="7" t="s">
        <v>5140</v>
      </c>
      <c r="B863" s="7" t="s">
        <v>7245</v>
      </c>
      <c r="C863" s="7" t="s">
        <v>7264</v>
      </c>
      <c r="D863" s="7">
        <v>141505</v>
      </c>
      <c r="E863" s="6" t="str">
        <f t="shared" si="13"/>
        <v>Nov</v>
      </c>
      <c r="F863" s="7">
        <f>YEAR(Table7[[#This Row],[date]])</f>
        <v>2023</v>
      </c>
    </row>
    <row r="864" spans="1:6" x14ac:dyDescent="0.35">
      <c r="A864" s="5" t="s">
        <v>5140</v>
      </c>
      <c r="B864" s="5" t="s">
        <v>7253</v>
      </c>
      <c r="C864" s="5" t="s">
        <v>7254</v>
      </c>
      <c r="D864" s="5">
        <v>62205</v>
      </c>
      <c r="E864" s="6" t="str">
        <f t="shared" si="13"/>
        <v>Nov</v>
      </c>
      <c r="F864" s="5">
        <f>YEAR(Table7[[#This Row],[date]])</f>
        <v>2023</v>
      </c>
    </row>
    <row r="865" spans="1:6" x14ac:dyDescent="0.35">
      <c r="A865" s="7" t="s">
        <v>5135</v>
      </c>
      <c r="B865" s="7" t="s">
        <v>7245</v>
      </c>
      <c r="C865" s="7" t="s">
        <v>7246</v>
      </c>
      <c r="D865" s="7">
        <v>147299</v>
      </c>
      <c r="E865" s="6" t="str">
        <f t="shared" si="13"/>
        <v>Nov</v>
      </c>
      <c r="F865" s="7">
        <f>YEAR(Table7[[#This Row],[date]])</f>
        <v>2023</v>
      </c>
    </row>
    <row r="866" spans="1:6" x14ac:dyDescent="0.35">
      <c r="A866" s="5" t="s">
        <v>5135</v>
      </c>
      <c r="B866" s="5" t="s">
        <v>7256</v>
      </c>
      <c r="C866" s="5" t="s">
        <v>7267</v>
      </c>
      <c r="D866" s="5">
        <v>10462</v>
      </c>
      <c r="E866" s="6" t="str">
        <f t="shared" si="13"/>
        <v>Nov</v>
      </c>
      <c r="F866" s="5">
        <f>YEAR(Table7[[#This Row],[date]])</f>
        <v>2023</v>
      </c>
    </row>
    <row r="867" spans="1:6" x14ac:dyDescent="0.35">
      <c r="A867" s="7" t="s">
        <v>5135</v>
      </c>
      <c r="B867" s="7" t="s">
        <v>7249</v>
      </c>
      <c r="C867" s="7" t="s">
        <v>7260</v>
      </c>
      <c r="D867" s="7">
        <v>38529</v>
      </c>
      <c r="E867" s="6" t="str">
        <f t="shared" si="13"/>
        <v>Nov</v>
      </c>
      <c r="F867" s="7">
        <f>YEAR(Table7[[#This Row],[date]])</f>
        <v>2023</v>
      </c>
    </row>
    <row r="868" spans="1:6" x14ac:dyDescent="0.35">
      <c r="A868" s="5" t="s">
        <v>5135</v>
      </c>
      <c r="B868" s="5" t="s">
        <v>7253</v>
      </c>
      <c r="C868" s="5" t="s">
        <v>7254</v>
      </c>
      <c r="D868" s="5">
        <v>66768</v>
      </c>
      <c r="E868" s="6" t="str">
        <f t="shared" si="13"/>
        <v>Nov</v>
      </c>
      <c r="F868" s="5">
        <f>YEAR(Table7[[#This Row],[date]])</f>
        <v>2023</v>
      </c>
    </row>
    <row r="869" spans="1:6" x14ac:dyDescent="0.35">
      <c r="A869" s="7" t="s">
        <v>5135</v>
      </c>
      <c r="B869" s="7" t="s">
        <v>7249</v>
      </c>
      <c r="C869" s="7" t="s">
        <v>7260</v>
      </c>
      <c r="D869" s="7">
        <v>15143</v>
      </c>
      <c r="E869" s="6" t="str">
        <f t="shared" si="13"/>
        <v>Nov</v>
      </c>
      <c r="F869" s="7">
        <f>YEAR(Table7[[#This Row],[date]])</f>
        <v>2023</v>
      </c>
    </row>
    <row r="870" spans="1:6" x14ac:dyDescent="0.35">
      <c r="A870" s="5" t="s">
        <v>5128</v>
      </c>
      <c r="B870" s="5" t="s">
        <v>7241</v>
      </c>
      <c r="C870" s="5" t="s">
        <v>7259</v>
      </c>
      <c r="D870" s="5">
        <v>11277</v>
      </c>
      <c r="E870" s="6" t="str">
        <f t="shared" si="13"/>
        <v>Nov</v>
      </c>
      <c r="F870" s="5">
        <f>YEAR(Table7[[#This Row],[date]])</f>
        <v>2023</v>
      </c>
    </row>
    <row r="871" spans="1:6" x14ac:dyDescent="0.35">
      <c r="A871" s="7" t="s">
        <v>5128</v>
      </c>
      <c r="B871" s="7" t="s">
        <v>7249</v>
      </c>
      <c r="C871" s="7" t="s">
        <v>7261</v>
      </c>
      <c r="D871" s="7">
        <v>58981</v>
      </c>
      <c r="E871" s="6" t="str">
        <f t="shared" si="13"/>
        <v>Nov</v>
      </c>
      <c r="F871" s="7">
        <f>YEAR(Table7[[#This Row],[date]])</f>
        <v>2023</v>
      </c>
    </row>
    <row r="872" spans="1:6" x14ac:dyDescent="0.35">
      <c r="A872" s="5" t="s">
        <v>5128</v>
      </c>
      <c r="B872" s="5" t="s">
        <v>7249</v>
      </c>
      <c r="C872" s="5" t="s">
        <v>7260</v>
      </c>
      <c r="D872" s="5">
        <v>21945</v>
      </c>
      <c r="E872" s="6" t="str">
        <f t="shared" si="13"/>
        <v>Nov</v>
      </c>
      <c r="F872" s="5">
        <f>YEAR(Table7[[#This Row],[date]])</f>
        <v>2023</v>
      </c>
    </row>
    <row r="873" spans="1:6" x14ac:dyDescent="0.35">
      <c r="A873" s="7" t="s">
        <v>5121</v>
      </c>
      <c r="B873" s="7" t="s">
        <v>7245</v>
      </c>
      <c r="C873" s="7" t="s">
        <v>7264</v>
      </c>
      <c r="D873" s="7">
        <v>58913</v>
      </c>
      <c r="E873" s="6" t="str">
        <f t="shared" si="13"/>
        <v>Nov</v>
      </c>
      <c r="F873" s="7">
        <f>YEAR(Table7[[#This Row],[date]])</f>
        <v>2023</v>
      </c>
    </row>
    <row r="874" spans="1:6" x14ac:dyDescent="0.35">
      <c r="A874" s="5" t="s">
        <v>5121</v>
      </c>
      <c r="B874" s="5" t="s">
        <v>7256</v>
      </c>
      <c r="C874" s="5" t="s">
        <v>7262</v>
      </c>
      <c r="D874" s="5">
        <v>17260</v>
      </c>
      <c r="E874" s="6" t="str">
        <f t="shared" si="13"/>
        <v>Nov</v>
      </c>
      <c r="F874" s="5">
        <f>YEAR(Table7[[#This Row],[date]])</f>
        <v>2023</v>
      </c>
    </row>
    <row r="875" spans="1:6" x14ac:dyDescent="0.35">
      <c r="A875" s="7" t="s">
        <v>5110</v>
      </c>
      <c r="B875" s="7" t="s">
        <v>7243</v>
      </c>
      <c r="C875" s="7" t="s">
        <v>7244</v>
      </c>
      <c r="D875" s="7">
        <v>18976</v>
      </c>
      <c r="E875" s="6" t="str">
        <f t="shared" si="13"/>
        <v>Nov</v>
      </c>
      <c r="F875" s="7">
        <f>YEAR(Table7[[#This Row],[date]])</f>
        <v>2023</v>
      </c>
    </row>
    <row r="876" spans="1:6" x14ac:dyDescent="0.35">
      <c r="A876" s="5" t="s">
        <v>5110</v>
      </c>
      <c r="B876" s="5" t="s">
        <v>7247</v>
      </c>
      <c r="C876" s="5" t="s">
        <v>7248</v>
      </c>
      <c r="D876" s="5">
        <v>7463</v>
      </c>
      <c r="E876" s="6" t="str">
        <f t="shared" si="13"/>
        <v>Nov</v>
      </c>
      <c r="F876" s="5">
        <f>YEAR(Table7[[#This Row],[date]])</f>
        <v>2023</v>
      </c>
    </row>
    <row r="877" spans="1:6" x14ac:dyDescent="0.35">
      <c r="A877" s="7" t="s">
        <v>5102</v>
      </c>
      <c r="B877" s="7" t="s">
        <v>7251</v>
      </c>
      <c r="C877" s="7" t="s">
        <v>7252</v>
      </c>
      <c r="D877" s="7">
        <v>19502</v>
      </c>
      <c r="E877" s="6" t="str">
        <f t="shared" si="13"/>
        <v>Nov</v>
      </c>
      <c r="F877" s="7">
        <f>YEAR(Table7[[#This Row],[date]])</f>
        <v>2023</v>
      </c>
    </row>
    <row r="878" spans="1:6" x14ac:dyDescent="0.35">
      <c r="A878" s="5" t="s">
        <v>5102</v>
      </c>
      <c r="B878" s="5" t="s">
        <v>7245</v>
      </c>
      <c r="C878" s="5" t="s">
        <v>7264</v>
      </c>
      <c r="D878" s="5">
        <v>109161</v>
      </c>
      <c r="E878" s="6" t="str">
        <f t="shared" si="13"/>
        <v>Nov</v>
      </c>
      <c r="F878" s="5">
        <f>YEAR(Table7[[#This Row],[date]])</f>
        <v>2023</v>
      </c>
    </row>
    <row r="879" spans="1:6" x14ac:dyDescent="0.35">
      <c r="A879" s="7" t="s">
        <v>5102</v>
      </c>
      <c r="B879" s="7" t="s">
        <v>7249</v>
      </c>
      <c r="C879" s="7" t="s">
        <v>7250</v>
      </c>
      <c r="D879" s="7">
        <v>48014</v>
      </c>
      <c r="E879" s="6" t="str">
        <f t="shared" si="13"/>
        <v>Nov</v>
      </c>
      <c r="F879" s="7">
        <f>YEAR(Table7[[#This Row],[date]])</f>
        <v>2023</v>
      </c>
    </row>
    <row r="880" spans="1:6" x14ac:dyDescent="0.35">
      <c r="A880" s="5" t="s">
        <v>5102</v>
      </c>
      <c r="B880" s="5" t="s">
        <v>7241</v>
      </c>
      <c r="C880" s="5" t="s">
        <v>7259</v>
      </c>
      <c r="D880" s="5">
        <v>7979</v>
      </c>
      <c r="E880" s="6" t="str">
        <f t="shared" si="13"/>
        <v>Nov</v>
      </c>
      <c r="F880" s="5">
        <f>YEAR(Table7[[#This Row],[date]])</f>
        <v>2023</v>
      </c>
    </row>
    <row r="881" spans="1:6" x14ac:dyDescent="0.35">
      <c r="A881" s="7" t="s">
        <v>5095</v>
      </c>
      <c r="B881" s="7" t="s">
        <v>7256</v>
      </c>
      <c r="C881" s="7" t="s">
        <v>7257</v>
      </c>
      <c r="D881" s="7">
        <v>9361</v>
      </c>
      <c r="E881" s="6" t="str">
        <f t="shared" si="13"/>
        <v>Nov</v>
      </c>
      <c r="F881" s="7">
        <f>YEAR(Table7[[#This Row],[date]])</f>
        <v>2023</v>
      </c>
    </row>
    <row r="882" spans="1:6" x14ac:dyDescent="0.35">
      <c r="A882" s="5" t="s">
        <v>5091</v>
      </c>
      <c r="B882" s="5" t="s">
        <v>7253</v>
      </c>
      <c r="C882" s="5" t="s">
        <v>7255</v>
      </c>
      <c r="D882" s="5">
        <v>45050</v>
      </c>
      <c r="E882" s="6" t="str">
        <f t="shared" si="13"/>
        <v>Nov</v>
      </c>
      <c r="F882" s="5">
        <f>YEAR(Table7[[#This Row],[date]])</f>
        <v>2023</v>
      </c>
    </row>
    <row r="883" spans="1:6" x14ac:dyDescent="0.35">
      <c r="A883" s="7" t="s">
        <v>5091</v>
      </c>
      <c r="B883" s="7" t="s">
        <v>7241</v>
      </c>
      <c r="C883" s="7" t="s">
        <v>7265</v>
      </c>
      <c r="D883" s="7">
        <v>12219</v>
      </c>
      <c r="E883" s="6" t="str">
        <f t="shared" si="13"/>
        <v>Nov</v>
      </c>
      <c r="F883" s="7">
        <f>YEAR(Table7[[#This Row],[date]])</f>
        <v>2023</v>
      </c>
    </row>
    <row r="884" spans="1:6" x14ac:dyDescent="0.35">
      <c r="A884" s="5" t="s">
        <v>5083</v>
      </c>
      <c r="B884" s="5" t="s">
        <v>7245</v>
      </c>
      <c r="C884" s="5" t="s">
        <v>7264</v>
      </c>
      <c r="D884" s="5">
        <v>79304</v>
      </c>
      <c r="E884" s="6" t="str">
        <f t="shared" si="13"/>
        <v>Nov</v>
      </c>
      <c r="F884" s="5">
        <f>YEAR(Table7[[#This Row],[date]])</f>
        <v>2023</v>
      </c>
    </row>
    <row r="885" spans="1:6" x14ac:dyDescent="0.35">
      <c r="A885" s="7" t="s">
        <v>5083</v>
      </c>
      <c r="B885" s="7" t="s">
        <v>7241</v>
      </c>
      <c r="C885" s="7" t="s">
        <v>7259</v>
      </c>
      <c r="D885" s="7">
        <v>9496</v>
      </c>
      <c r="E885" s="6" t="str">
        <f t="shared" si="13"/>
        <v>Nov</v>
      </c>
      <c r="F885" s="7">
        <f>YEAR(Table7[[#This Row],[date]])</f>
        <v>2023</v>
      </c>
    </row>
    <row r="886" spans="1:6" x14ac:dyDescent="0.35">
      <c r="A886" s="5" t="s">
        <v>5075</v>
      </c>
      <c r="B886" s="5" t="s">
        <v>7245</v>
      </c>
      <c r="C886" s="5" t="s">
        <v>7264</v>
      </c>
      <c r="D886" s="5">
        <v>117079</v>
      </c>
      <c r="E886" s="6" t="str">
        <f t="shared" si="13"/>
        <v>Nov</v>
      </c>
      <c r="F886" s="5">
        <f>YEAR(Table7[[#This Row],[date]])</f>
        <v>2023</v>
      </c>
    </row>
    <row r="887" spans="1:6" x14ac:dyDescent="0.35">
      <c r="A887" s="7" t="s">
        <v>5075</v>
      </c>
      <c r="B887" s="7" t="s">
        <v>7251</v>
      </c>
      <c r="C887" s="7" t="s">
        <v>7252</v>
      </c>
      <c r="D887" s="7">
        <v>9157</v>
      </c>
      <c r="E887" s="6" t="str">
        <f t="shared" si="13"/>
        <v>Nov</v>
      </c>
      <c r="F887" s="7">
        <f>YEAR(Table7[[#This Row],[date]])</f>
        <v>2023</v>
      </c>
    </row>
    <row r="888" spans="1:6" x14ac:dyDescent="0.35">
      <c r="A888" s="5" t="s">
        <v>5075</v>
      </c>
      <c r="B888" s="5" t="s">
        <v>7247</v>
      </c>
      <c r="C888" s="5" t="s">
        <v>7263</v>
      </c>
      <c r="D888" s="5">
        <v>7672</v>
      </c>
      <c r="E888" s="6" t="str">
        <f t="shared" si="13"/>
        <v>Nov</v>
      </c>
      <c r="F888" s="5">
        <f>YEAR(Table7[[#This Row],[date]])</f>
        <v>2023</v>
      </c>
    </row>
    <row r="889" spans="1:6" x14ac:dyDescent="0.35">
      <c r="A889" s="7" t="s">
        <v>5075</v>
      </c>
      <c r="B889" s="7" t="s">
        <v>7251</v>
      </c>
      <c r="C889" s="7" t="s">
        <v>7266</v>
      </c>
      <c r="D889" s="7">
        <v>4747</v>
      </c>
      <c r="E889" s="6" t="str">
        <f t="shared" si="13"/>
        <v>Nov</v>
      </c>
      <c r="F889" s="7">
        <f>YEAR(Table7[[#This Row],[date]])</f>
        <v>2023</v>
      </c>
    </row>
    <row r="890" spans="1:6" x14ac:dyDescent="0.35">
      <c r="A890" s="5" t="s">
        <v>5075</v>
      </c>
      <c r="B890" s="5" t="s">
        <v>7245</v>
      </c>
      <c r="C890" s="5" t="s">
        <v>7264</v>
      </c>
      <c r="D890" s="5">
        <v>141054</v>
      </c>
      <c r="E890" s="6" t="str">
        <f t="shared" si="13"/>
        <v>Nov</v>
      </c>
      <c r="F890" s="5">
        <f>YEAR(Table7[[#This Row],[date]])</f>
        <v>2023</v>
      </c>
    </row>
    <row r="891" spans="1:6" x14ac:dyDescent="0.35">
      <c r="A891" s="7" t="s">
        <v>5069</v>
      </c>
      <c r="B891" s="7" t="s">
        <v>7243</v>
      </c>
      <c r="C891" s="7" t="s">
        <v>7244</v>
      </c>
      <c r="D891" s="7">
        <v>26647</v>
      </c>
      <c r="E891" s="6" t="str">
        <f t="shared" si="13"/>
        <v>Nov</v>
      </c>
      <c r="F891" s="7">
        <f>YEAR(Table7[[#This Row],[date]])</f>
        <v>2023</v>
      </c>
    </row>
    <row r="892" spans="1:6" x14ac:dyDescent="0.35">
      <c r="A892" s="5" t="s">
        <v>5069</v>
      </c>
      <c r="B892" s="5" t="s">
        <v>7249</v>
      </c>
      <c r="C892" s="5" t="s">
        <v>7250</v>
      </c>
      <c r="D892" s="5">
        <v>34846</v>
      </c>
      <c r="E892" s="6" t="str">
        <f t="shared" si="13"/>
        <v>Nov</v>
      </c>
      <c r="F892" s="5">
        <f>YEAR(Table7[[#This Row],[date]])</f>
        <v>2023</v>
      </c>
    </row>
    <row r="893" spans="1:6" x14ac:dyDescent="0.35">
      <c r="A893" s="7" t="s">
        <v>5069</v>
      </c>
      <c r="B893" s="7" t="s">
        <v>7249</v>
      </c>
      <c r="C893" s="7" t="s">
        <v>7260</v>
      </c>
      <c r="D893" s="7">
        <v>44538</v>
      </c>
      <c r="E893" s="6" t="str">
        <f t="shared" si="13"/>
        <v>Nov</v>
      </c>
      <c r="F893" s="7">
        <f>YEAR(Table7[[#This Row],[date]])</f>
        <v>2023</v>
      </c>
    </row>
    <row r="894" spans="1:6" x14ac:dyDescent="0.35">
      <c r="A894" s="5" t="s">
        <v>5069</v>
      </c>
      <c r="B894" s="5" t="s">
        <v>7241</v>
      </c>
      <c r="C894" s="5" t="s">
        <v>7259</v>
      </c>
      <c r="D894" s="5">
        <v>13020</v>
      </c>
      <c r="E894" s="6" t="str">
        <f t="shared" si="13"/>
        <v>Nov</v>
      </c>
      <c r="F894" s="5">
        <f>YEAR(Table7[[#This Row],[date]])</f>
        <v>2023</v>
      </c>
    </row>
    <row r="895" spans="1:6" x14ac:dyDescent="0.35">
      <c r="A895" s="7" t="s">
        <v>5063</v>
      </c>
      <c r="B895" s="7" t="s">
        <v>7243</v>
      </c>
      <c r="C895" s="7" t="s">
        <v>7244</v>
      </c>
      <c r="D895" s="7">
        <v>18107</v>
      </c>
      <c r="E895" s="6" t="str">
        <f t="shared" si="13"/>
        <v>Nov</v>
      </c>
      <c r="F895" s="7">
        <f>YEAR(Table7[[#This Row],[date]])</f>
        <v>2023</v>
      </c>
    </row>
    <row r="896" spans="1:6" x14ac:dyDescent="0.35">
      <c r="A896" s="5" t="s">
        <v>5063</v>
      </c>
      <c r="B896" s="5" t="s">
        <v>7256</v>
      </c>
      <c r="C896" s="5" t="s">
        <v>7257</v>
      </c>
      <c r="D896" s="5">
        <v>13566</v>
      </c>
      <c r="E896" s="6" t="str">
        <f t="shared" si="13"/>
        <v>Nov</v>
      </c>
      <c r="F896" s="5">
        <f>YEAR(Table7[[#This Row],[date]])</f>
        <v>2023</v>
      </c>
    </row>
    <row r="897" spans="1:6" x14ac:dyDescent="0.35">
      <c r="A897" s="7" t="s">
        <v>5063</v>
      </c>
      <c r="B897" s="7" t="s">
        <v>7251</v>
      </c>
      <c r="C897" s="7" t="s">
        <v>7266</v>
      </c>
      <c r="D897" s="7">
        <v>23730</v>
      </c>
      <c r="E897" s="6" t="str">
        <f t="shared" si="13"/>
        <v>Nov</v>
      </c>
      <c r="F897" s="7">
        <f>YEAR(Table7[[#This Row],[date]])</f>
        <v>2023</v>
      </c>
    </row>
    <row r="898" spans="1:6" x14ac:dyDescent="0.35">
      <c r="A898" s="5" t="s">
        <v>5063</v>
      </c>
      <c r="B898" s="5" t="s">
        <v>7251</v>
      </c>
      <c r="C898" s="5" t="s">
        <v>7266</v>
      </c>
      <c r="D898" s="5">
        <v>20841</v>
      </c>
      <c r="E898" s="6" t="str">
        <f t="shared" ref="E898:E961" si="14">TEXT(A898, "mmm")</f>
        <v>Nov</v>
      </c>
      <c r="F898" s="5">
        <f>YEAR(Table7[[#This Row],[date]])</f>
        <v>2023</v>
      </c>
    </row>
    <row r="899" spans="1:6" x14ac:dyDescent="0.35">
      <c r="A899" s="7" t="s">
        <v>5063</v>
      </c>
      <c r="B899" s="7" t="s">
        <v>7251</v>
      </c>
      <c r="C899" s="7" t="s">
        <v>7266</v>
      </c>
      <c r="D899" s="7">
        <v>21402</v>
      </c>
      <c r="E899" s="6" t="str">
        <f t="shared" si="14"/>
        <v>Nov</v>
      </c>
      <c r="F899" s="7">
        <f>YEAR(Table7[[#This Row],[date]])</f>
        <v>2023</v>
      </c>
    </row>
    <row r="900" spans="1:6" x14ac:dyDescent="0.35">
      <c r="A900" s="5" t="s">
        <v>5063</v>
      </c>
      <c r="B900" s="5" t="s">
        <v>7245</v>
      </c>
      <c r="C900" s="5" t="s">
        <v>7264</v>
      </c>
      <c r="D900" s="5">
        <v>114374</v>
      </c>
      <c r="E900" s="6" t="str">
        <f t="shared" si="14"/>
        <v>Nov</v>
      </c>
      <c r="F900" s="5">
        <f>YEAR(Table7[[#This Row],[date]])</f>
        <v>2023</v>
      </c>
    </row>
    <row r="901" spans="1:6" x14ac:dyDescent="0.35">
      <c r="A901" s="7" t="s">
        <v>5063</v>
      </c>
      <c r="B901" s="7" t="s">
        <v>7253</v>
      </c>
      <c r="C901" s="7" t="s">
        <v>7254</v>
      </c>
      <c r="D901" s="7">
        <v>64453</v>
      </c>
      <c r="E901" s="6" t="str">
        <f t="shared" si="14"/>
        <v>Nov</v>
      </c>
      <c r="F901" s="7">
        <f>YEAR(Table7[[#This Row],[date]])</f>
        <v>2023</v>
      </c>
    </row>
    <row r="902" spans="1:6" x14ac:dyDescent="0.35">
      <c r="A902" s="5" t="s">
        <v>5060</v>
      </c>
      <c r="B902" s="5" t="s">
        <v>7253</v>
      </c>
      <c r="C902" s="5" t="s">
        <v>7254</v>
      </c>
      <c r="D902" s="5">
        <v>21305</v>
      </c>
      <c r="E902" s="6" t="str">
        <f t="shared" si="14"/>
        <v>Nov</v>
      </c>
      <c r="F902" s="5">
        <f>YEAR(Table7[[#This Row],[date]])</f>
        <v>2023</v>
      </c>
    </row>
    <row r="903" spans="1:6" x14ac:dyDescent="0.35">
      <c r="A903" s="7" t="s">
        <v>5060</v>
      </c>
      <c r="B903" s="7" t="s">
        <v>7249</v>
      </c>
      <c r="C903" s="7" t="s">
        <v>7261</v>
      </c>
      <c r="D903" s="7">
        <v>27660</v>
      </c>
      <c r="E903" s="6" t="str">
        <f t="shared" si="14"/>
        <v>Nov</v>
      </c>
      <c r="F903" s="7">
        <f>YEAR(Table7[[#This Row],[date]])</f>
        <v>2023</v>
      </c>
    </row>
    <row r="904" spans="1:6" x14ac:dyDescent="0.35">
      <c r="A904" s="5" t="s">
        <v>5054</v>
      </c>
      <c r="B904" s="5" t="s">
        <v>7241</v>
      </c>
      <c r="C904" s="5" t="s">
        <v>7242</v>
      </c>
      <c r="D904" s="5">
        <v>10972</v>
      </c>
      <c r="E904" s="6" t="str">
        <f t="shared" si="14"/>
        <v>Nov</v>
      </c>
      <c r="F904" s="5">
        <f>YEAR(Table7[[#This Row],[date]])</f>
        <v>2023</v>
      </c>
    </row>
    <row r="905" spans="1:6" x14ac:dyDescent="0.35">
      <c r="A905" s="7" t="s">
        <v>5054</v>
      </c>
      <c r="B905" s="7" t="s">
        <v>7256</v>
      </c>
      <c r="C905" s="7" t="s">
        <v>7262</v>
      </c>
      <c r="D905" s="7">
        <v>3973</v>
      </c>
      <c r="E905" s="6" t="str">
        <f t="shared" si="14"/>
        <v>Nov</v>
      </c>
      <c r="F905" s="7">
        <f>YEAR(Table7[[#This Row],[date]])</f>
        <v>2023</v>
      </c>
    </row>
    <row r="906" spans="1:6" x14ac:dyDescent="0.35">
      <c r="A906" s="5" t="s">
        <v>5052</v>
      </c>
      <c r="B906" s="5" t="s">
        <v>7253</v>
      </c>
      <c r="C906" s="5" t="s">
        <v>7254</v>
      </c>
      <c r="D906" s="5">
        <v>49120</v>
      </c>
      <c r="E906" s="6" t="str">
        <f t="shared" si="14"/>
        <v>Nov</v>
      </c>
      <c r="F906" s="5">
        <f>YEAR(Table7[[#This Row],[date]])</f>
        <v>2023</v>
      </c>
    </row>
    <row r="907" spans="1:6" x14ac:dyDescent="0.35">
      <c r="A907" s="7" t="s">
        <v>5047</v>
      </c>
      <c r="B907" s="7" t="s">
        <v>7251</v>
      </c>
      <c r="C907" s="7" t="s">
        <v>7252</v>
      </c>
      <c r="D907" s="7">
        <v>5691</v>
      </c>
      <c r="E907" s="6" t="str">
        <f t="shared" si="14"/>
        <v>Nov</v>
      </c>
      <c r="F907" s="7">
        <f>YEAR(Table7[[#This Row],[date]])</f>
        <v>2023</v>
      </c>
    </row>
    <row r="908" spans="1:6" x14ac:dyDescent="0.35">
      <c r="A908" s="5" t="s">
        <v>5047</v>
      </c>
      <c r="B908" s="5" t="s">
        <v>7247</v>
      </c>
      <c r="C908" s="5" t="s">
        <v>7263</v>
      </c>
      <c r="D908" s="5">
        <v>8457</v>
      </c>
      <c r="E908" s="6" t="str">
        <f t="shared" si="14"/>
        <v>Nov</v>
      </c>
      <c r="F908" s="5">
        <f>YEAR(Table7[[#This Row],[date]])</f>
        <v>2023</v>
      </c>
    </row>
    <row r="909" spans="1:6" x14ac:dyDescent="0.35">
      <c r="A909" s="7" t="s">
        <v>5047</v>
      </c>
      <c r="B909" s="7" t="s">
        <v>7245</v>
      </c>
      <c r="C909" s="7" t="s">
        <v>7246</v>
      </c>
      <c r="D909" s="7">
        <v>53236</v>
      </c>
      <c r="E909" s="6" t="str">
        <f t="shared" si="14"/>
        <v>Nov</v>
      </c>
      <c r="F909" s="7">
        <f>YEAR(Table7[[#This Row],[date]])</f>
        <v>2023</v>
      </c>
    </row>
    <row r="910" spans="1:6" x14ac:dyDescent="0.35">
      <c r="A910" s="5" t="s">
        <v>5040</v>
      </c>
      <c r="B910" s="5" t="s">
        <v>7256</v>
      </c>
      <c r="C910" s="5" t="s">
        <v>7257</v>
      </c>
      <c r="D910" s="5">
        <v>14608</v>
      </c>
      <c r="E910" s="6" t="str">
        <f t="shared" si="14"/>
        <v>Nov</v>
      </c>
      <c r="F910" s="5">
        <f>YEAR(Table7[[#This Row],[date]])</f>
        <v>2023</v>
      </c>
    </row>
    <row r="911" spans="1:6" x14ac:dyDescent="0.35">
      <c r="A911" s="7" t="s">
        <v>5040</v>
      </c>
      <c r="B911" s="7" t="s">
        <v>7241</v>
      </c>
      <c r="C911" s="7" t="s">
        <v>7242</v>
      </c>
      <c r="D911" s="7">
        <v>14878</v>
      </c>
      <c r="E911" s="6" t="str">
        <f t="shared" si="14"/>
        <v>Nov</v>
      </c>
      <c r="F911" s="7">
        <f>YEAR(Table7[[#This Row],[date]])</f>
        <v>2023</v>
      </c>
    </row>
    <row r="912" spans="1:6" x14ac:dyDescent="0.35">
      <c r="A912" s="5" t="s">
        <v>7274</v>
      </c>
      <c r="B912" s="5" t="s">
        <v>7247</v>
      </c>
      <c r="C912" s="5" t="s">
        <v>7248</v>
      </c>
      <c r="D912" s="5">
        <v>9471</v>
      </c>
      <c r="E912" s="6" t="str">
        <f t="shared" si="14"/>
        <v>Nov</v>
      </c>
      <c r="F912" s="5">
        <f>YEAR(Table7[[#This Row],[date]])</f>
        <v>2023</v>
      </c>
    </row>
    <row r="913" spans="1:6" x14ac:dyDescent="0.35">
      <c r="A913" s="7" t="s">
        <v>7274</v>
      </c>
      <c r="B913" s="7" t="s">
        <v>7251</v>
      </c>
      <c r="C913" s="7" t="s">
        <v>7266</v>
      </c>
      <c r="D913" s="7">
        <v>14306</v>
      </c>
      <c r="E913" s="6" t="str">
        <f t="shared" si="14"/>
        <v>Nov</v>
      </c>
      <c r="F913" s="7">
        <f>YEAR(Table7[[#This Row],[date]])</f>
        <v>2023</v>
      </c>
    </row>
    <row r="914" spans="1:6" x14ac:dyDescent="0.35">
      <c r="A914" s="5" t="s">
        <v>7274</v>
      </c>
      <c r="B914" s="5" t="s">
        <v>7249</v>
      </c>
      <c r="C914" s="5" t="s">
        <v>7260</v>
      </c>
      <c r="D914" s="5">
        <v>59694</v>
      </c>
      <c r="E914" s="6" t="str">
        <f t="shared" si="14"/>
        <v>Nov</v>
      </c>
      <c r="F914" s="5">
        <f>YEAR(Table7[[#This Row],[date]])</f>
        <v>2023</v>
      </c>
    </row>
    <row r="915" spans="1:6" x14ac:dyDescent="0.35">
      <c r="A915" s="7" t="s">
        <v>5031</v>
      </c>
      <c r="B915" s="7" t="s">
        <v>7245</v>
      </c>
      <c r="C915" s="7" t="s">
        <v>7264</v>
      </c>
      <c r="D915" s="7">
        <v>67041</v>
      </c>
      <c r="E915" s="6" t="str">
        <f t="shared" si="14"/>
        <v>Nov</v>
      </c>
      <c r="F915" s="7">
        <f>YEAR(Table7[[#This Row],[date]])</f>
        <v>2023</v>
      </c>
    </row>
    <row r="916" spans="1:6" x14ac:dyDescent="0.35">
      <c r="A916" s="5" t="s">
        <v>5022</v>
      </c>
      <c r="B916" s="5" t="s">
        <v>7243</v>
      </c>
      <c r="C916" s="5" t="s">
        <v>7258</v>
      </c>
      <c r="D916" s="5">
        <v>5618</v>
      </c>
      <c r="E916" s="6" t="str">
        <f t="shared" si="14"/>
        <v>Nov</v>
      </c>
      <c r="F916" s="5">
        <f>YEAR(Table7[[#This Row],[date]])</f>
        <v>2023</v>
      </c>
    </row>
    <row r="917" spans="1:6" x14ac:dyDescent="0.35">
      <c r="A917" s="7" t="s">
        <v>5022</v>
      </c>
      <c r="B917" s="7" t="s">
        <v>7249</v>
      </c>
      <c r="C917" s="7" t="s">
        <v>7260</v>
      </c>
      <c r="D917" s="7">
        <v>51434</v>
      </c>
      <c r="E917" s="6" t="str">
        <f t="shared" si="14"/>
        <v>Nov</v>
      </c>
      <c r="F917" s="7">
        <f>YEAR(Table7[[#This Row],[date]])</f>
        <v>2023</v>
      </c>
    </row>
    <row r="918" spans="1:6" x14ac:dyDescent="0.35">
      <c r="A918" s="5" t="s">
        <v>5017</v>
      </c>
      <c r="B918" s="5" t="s">
        <v>7245</v>
      </c>
      <c r="C918" s="5" t="s">
        <v>7264</v>
      </c>
      <c r="D918" s="5">
        <v>69435</v>
      </c>
      <c r="E918" s="6" t="str">
        <f t="shared" si="14"/>
        <v>Nov</v>
      </c>
      <c r="F918" s="5">
        <f>YEAR(Table7[[#This Row],[date]])</f>
        <v>2023</v>
      </c>
    </row>
    <row r="919" spans="1:6" x14ac:dyDescent="0.35">
      <c r="A919" s="7" t="s">
        <v>5017</v>
      </c>
      <c r="B919" s="7" t="s">
        <v>7249</v>
      </c>
      <c r="C919" s="7" t="s">
        <v>7260</v>
      </c>
      <c r="D919" s="7">
        <v>37846</v>
      </c>
      <c r="E919" s="6" t="str">
        <f t="shared" si="14"/>
        <v>Nov</v>
      </c>
      <c r="F919" s="7">
        <f>YEAR(Table7[[#This Row],[date]])</f>
        <v>2023</v>
      </c>
    </row>
    <row r="920" spans="1:6" x14ac:dyDescent="0.35">
      <c r="A920" s="5" t="s">
        <v>5017</v>
      </c>
      <c r="B920" s="5" t="s">
        <v>7247</v>
      </c>
      <c r="C920" s="5" t="s">
        <v>7248</v>
      </c>
      <c r="D920" s="5">
        <v>2533</v>
      </c>
      <c r="E920" s="6" t="str">
        <f t="shared" si="14"/>
        <v>Nov</v>
      </c>
      <c r="F920" s="5">
        <f>YEAR(Table7[[#This Row],[date]])</f>
        <v>2023</v>
      </c>
    </row>
    <row r="921" spans="1:6" x14ac:dyDescent="0.35">
      <c r="A921" s="7" t="s">
        <v>5011</v>
      </c>
      <c r="B921" s="7" t="s">
        <v>7253</v>
      </c>
      <c r="C921" s="7" t="s">
        <v>7255</v>
      </c>
      <c r="D921" s="7">
        <v>41078</v>
      </c>
      <c r="E921" s="6" t="str">
        <f t="shared" si="14"/>
        <v>Nov</v>
      </c>
      <c r="F921" s="7">
        <f>YEAR(Table7[[#This Row],[date]])</f>
        <v>2023</v>
      </c>
    </row>
    <row r="922" spans="1:6" x14ac:dyDescent="0.35">
      <c r="A922" s="5" t="s">
        <v>5011</v>
      </c>
      <c r="B922" s="5" t="s">
        <v>7247</v>
      </c>
      <c r="C922" s="5" t="s">
        <v>7248</v>
      </c>
      <c r="D922" s="5">
        <v>4249</v>
      </c>
      <c r="E922" s="6" t="str">
        <f t="shared" si="14"/>
        <v>Nov</v>
      </c>
      <c r="F922" s="5">
        <f>YEAR(Table7[[#This Row],[date]])</f>
        <v>2023</v>
      </c>
    </row>
    <row r="923" spans="1:6" x14ac:dyDescent="0.35">
      <c r="A923" s="7" t="s">
        <v>5008</v>
      </c>
      <c r="B923" s="7" t="s">
        <v>7249</v>
      </c>
      <c r="C923" s="7" t="s">
        <v>7250</v>
      </c>
      <c r="D923" s="7">
        <v>21382</v>
      </c>
      <c r="E923" s="6" t="str">
        <f t="shared" si="14"/>
        <v>Nov</v>
      </c>
      <c r="F923" s="7">
        <f>YEAR(Table7[[#This Row],[date]])</f>
        <v>2023</v>
      </c>
    </row>
    <row r="924" spans="1:6" x14ac:dyDescent="0.35">
      <c r="A924" s="5" t="s">
        <v>5008</v>
      </c>
      <c r="B924" s="5" t="s">
        <v>7253</v>
      </c>
      <c r="C924" s="5" t="s">
        <v>7255</v>
      </c>
      <c r="D924" s="5">
        <v>54031</v>
      </c>
      <c r="E924" s="6" t="str">
        <f t="shared" si="14"/>
        <v>Nov</v>
      </c>
      <c r="F924" s="5">
        <f>YEAR(Table7[[#This Row],[date]])</f>
        <v>2023</v>
      </c>
    </row>
    <row r="925" spans="1:6" x14ac:dyDescent="0.35">
      <c r="A925" s="7" t="s">
        <v>5001</v>
      </c>
      <c r="B925" s="7" t="s">
        <v>7249</v>
      </c>
      <c r="C925" s="7" t="s">
        <v>7250</v>
      </c>
      <c r="D925" s="7">
        <v>38641</v>
      </c>
      <c r="E925" s="6" t="str">
        <f t="shared" si="14"/>
        <v>Nov</v>
      </c>
      <c r="F925" s="7">
        <f>YEAR(Table7[[#This Row],[date]])</f>
        <v>2023</v>
      </c>
    </row>
    <row r="926" spans="1:6" x14ac:dyDescent="0.35">
      <c r="A926" s="5" t="s">
        <v>5001</v>
      </c>
      <c r="B926" s="5" t="s">
        <v>7243</v>
      </c>
      <c r="C926" s="5" t="s">
        <v>7258</v>
      </c>
      <c r="D926" s="5">
        <v>10714</v>
      </c>
      <c r="E926" s="6" t="str">
        <f t="shared" si="14"/>
        <v>Nov</v>
      </c>
      <c r="F926" s="5">
        <f>YEAR(Table7[[#This Row],[date]])</f>
        <v>2023</v>
      </c>
    </row>
    <row r="927" spans="1:6" x14ac:dyDescent="0.35">
      <c r="A927" s="7" t="s">
        <v>5001</v>
      </c>
      <c r="B927" s="7" t="s">
        <v>7243</v>
      </c>
      <c r="C927" s="7" t="s">
        <v>7258</v>
      </c>
      <c r="D927" s="7">
        <v>6947</v>
      </c>
      <c r="E927" s="6" t="str">
        <f t="shared" si="14"/>
        <v>Nov</v>
      </c>
      <c r="F927" s="7">
        <f>YEAR(Table7[[#This Row],[date]])</f>
        <v>2023</v>
      </c>
    </row>
    <row r="928" spans="1:6" x14ac:dyDescent="0.35">
      <c r="A928" s="5" t="s">
        <v>5001</v>
      </c>
      <c r="B928" s="5" t="s">
        <v>7245</v>
      </c>
      <c r="C928" s="5" t="s">
        <v>7246</v>
      </c>
      <c r="D928" s="5">
        <v>68420</v>
      </c>
      <c r="E928" s="6" t="str">
        <f t="shared" si="14"/>
        <v>Nov</v>
      </c>
      <c r="F928" s="5">
        <f>YEAR(Table7[[#This Row],[date]])</f>
        <v>2023</v>
      </c>
    </row>
    <row r="929" spans="1:6" x14ac:dyDescent="0.35">
      <c r="A929" s="7" t="s">
        <v>4994</v>
      </c>
      <c r="B929" s="7" t="s">
        <v>7251</v>
      </c>
      <c r="C929" s="7" t="s">
        <v>7266</v>
      </c>
      <c r="D929" s="7">
        <v>12872</v>
      </c>
      <c r="E929" s="6" t="str">
        <f t="shared" si="14"/>
        <v>Nov</v>
      </c>
      <c r="F929" s="7">
        <f>YEAR(Table7[[#This Row],[date]])</f>
        <v>2023</v>
      </c>
    </row>
    <row r="930" spans="1:6" x14ac:dyDescent="0.35">
      <c r="A930" s="5" t="s">
        <v>4994</v>
      </c>
      <c r="B930" s="5" t="s">
        <v>7253</v>
      </c>
      <c r="C930" s="5" t="s">
        <v>7255</v>
      </c>
      <c r="D930" s="5">
        <v>15622</v>
      </c>
      <c r="E930" s="6" t="str">
        <f t="shared" si="14"/>
        <v>Nov</v>
      </c>
      <c r="F930" s="5">
        <f>YEAR(Table7[[#This Row],[date]])</f>
        <v>2023</v>
      </c>
    </row>
    <row r="931" spans="1:6" x14ac:dyDescent="0.35">
      <c r="A931" s="7" t="s">
        <v>4994</v>
      </c>
      <c r="B931" s="7" t="s">
        <v>7256</v>
      </c>
      <c r="C931" s="7" t="s">
        <v>7267</v>
      </c>
      <c r="D931" s="7">
        <v>14549</v>
      </c>
      <c r="E931" s="6" t="str">
        <f t="shared" si="14"/>
        <v>Nov</v>
      </c>
      <c r="F931" s="7">
        <f>YEAR(Table7[[#This Row],[date]])</f>
        <v>2023</v>
      </c>
    </row>
    <row r="932" spans="1:6" x14ac:dyDescent="0.35">
      <c r="A932" s="5" t="s">
        <v>4994</v>
      </c>
      <c r="B932" s="5" t="s">
        <v>7251</v>
      </c>
      <c r="C932" s="5" t="s">
        <v>7266</v>
      </c>
      <c r="D932" s="5">
        <v>24764</v>
      </c>
      <c r="E932" s="6" t="str">
        <f t="shared" si="14"/>
        <v>Nov</v>
      </c>
      <c r="F932" s="5">
        <f>YEAR(Table7[[#This Row],[date]])</f>
        <v>2023</v>
      </c>
    </row>
    <row r="933" spans="1:6" x14ac:dyDescent="0.35">
      <c r="A933" s="7" t="s">
        <v>4994</v>
      </c>
      <c r="B933" s="7" t="s">
        <v>7243</v>
      </c>
      <c r="C933" s="7" t="s">
        <v>7244</v>
      </c>
      <c r="D933" s="7">
        <v>7407</v>
      </c>
      <c r="E933" s="6" t="str">
        <f t="shared" si="14"/>
        <v>Nov</v>
      </c>
      <c r="F933" s="7">
        <f>YEAR(Table7[[#This Row],[date]])</f>
        <v>2023</v>
      </c>
    </row>
    <row r="934" spans="1:6" x14ac:dyDescent="0.35">
      <c r="A934" s="5" t="s">
        <v>4994</v>
      </c>
      <c r="B934" s="5" t="s">
        <v>7253</v>
      </c>
      <c r="C934" s="5" t="s">
        <v>7255</v>
      </c>
      <c r="D934" s="5">
        <v>78166</v>
      </c>
      <c r="E934" s="6" t="str">
        <f t="shared" si="14"/>
        <v>Nov</v>
      </c>
      <c r="F934" s="5">
        <f>YEAR(Table7[[#This Row],[date]])</f>
        <v>2023</v>
      </c>
    </row>
    <row r="935" spans="1:6" x14ac:dyDescent="0.35">
      <c r="A935" s="7" t="s">
        <v>4985</v>
      </c>
      <c r="B935" s="7" t="s">
        <v>7256</v>
      </c>
      <c r="C935" s="7" t="s">
        <v>7262</v>
      </c>
      <c r="D935" s="7">
        <v>12915</v>
      </c>
      <c r="E935" s="6" t="str">
        <f t="shared" si="14"/>
        <v>Nov</v>
      </c>
      <c r="F935" s="7">
        <f>YEAR(Table7[[#This Row],[date]])</f>
        <v>2023</v>
      </c>
    </row>
    <row r="936" spans="1:6" x14ac:dyDescent="0.35">
      <c r="A936" s="5" t="s">
        <v>4985</v>
      </c>
      <c r="B936" s="5" t="s">
        <v>7247</v>
      </c>
      <c r="C936" s="5" t="s">
        <v>7268</v>
      </c>
      <c r="D936" s="5">
        <v>6715</v>
      </c>
      <c r="E936" s="6" t="str">
        <f t="shared" si="14"/>
        <v>Nov</v>
      </c>
      <c r="F936" s="5">
        <f>YEAR(Table7[[#This Row],[date]])</f>
        <v>2023</v>
      </c>
    </row>
    <row r="937" spans="1:6" x14ac:dyDescent="0.35">
      <c r="A937" s="7" t="s">
        <v>4985</v>
      </c>
      <c r="B937" s="7" t="s">
        <v>7256</v>
      </c>
      <c r="C937" s="7" t="s">
        <v>7267</v>
      </c>
      <c r="D937" s="7">
        <v>12903</v>
      </c>
      <c r="E937" s="6" t="str">
        <f t="shared" si="14"/>
        <v>Nov</v>
      </c>
      <c r="F937" s="7">
        <f>YEAR(Table7[[#This Row],[date]])</f>
        <v>2023</v>
      </c>
    </row>
    <row r="938" spans="1:6" x14ac:dyDescent="0.35">
      <c r="A938" s="5" t="s">
        <v>4979</v>
      </c>
      <c r="B938" s="5" t="s">
        <v>7256</v>
      </c>
      <c r="C938" s="5" t="s">
        <v>7262</v>
      </c>
      <c r="D938" s="5">
        <v>5561</v>
      </c>
      <c r="E938" s="6" t="str">
        <f t="shared" si="14"/>
        <v>Nov</v>
      </c>
      <c r="F938" s="5">
        <f>YEAR(Table7[[#This Row],[date]])</f>
        <v>2023</v>
      </c>
    </row>
    <row r="939" spans="1:6" x14ac:dyDescent="0.35">
      <c r="A939" s="7" t="s">
        <v>4979</v>
      </c>
      <c r="B939" s="7" t="s">
        <v>7245</v>
      </c>
      <c r="C939" s="7" t="s">
        <v>7264</v>
      </c>
      <c r="D939" s="7">
        <v>113282</v>
      </c>
      <c r="E939" s="6" t="str">
        <f t="shared" si="14"/>
        <v>Nov</v>
      </c>
      <c r="F939" s="7">
        <f>YEAR(Table7[[#This Row],[date]])</f>
        <v>2023</v>
      </c>
    </row>
    <row r="940" spans="1:6" x14ac:dyDescent="0.35">
      <c r="A940" s="5" t="s">
        <v>4979</v>
      </c>
      <c r="B940" s="5" t="s">
        <v>7245</v>
      </c>
      <c r="C940" s="5" t="s">
        <v>7264</v>
      </c>
      <c r="D940" s="5">
        <v>145198</v>
      </c>
      <c r="E940" s="6" t="str">
        <f t="shared" si="14"/>
        <v>Nov</v>
      </c>
      <c r="F940" s="5">
        <f>YEAR(Table7[[#This Row],[date]])</f>
        <v>2023</v>
      </c>
    </row>
    <row r="941" spans="1:6" x14ac:dyDescent="0.35">
      <c r="A941" s="7" t="s">
        <v>4979</v>
      </c>
      <c r="B941" s="7" t="s">
        <v>7253</v>
      </c>
      <c r="C941" s="7" t="s">
        <v>7255</v>
      </c>
      <c r="D941" s="7">
        <v>54533</v>
      </c>
      <c r="E941" s="6" t="str">
        <f t="shared" si="14"/>
        <v>Nov</v>
      </c>
      <c r="F941" s="7">
        <f>YEAR(Table7[[#This Row],[date]])</f>
        <v>2023</v>
      </c>
    </row>
    <row r="942" spans="1:6" x14ac:dyDescent="0.35">
      <c r="A942" s="5" t="s">
        <v>4979</v>
      </c>
      <c r="B942" s="5" t="s">
        <v>7247</v>
      </c>
      <c r="C942" s="5" t="s">
        <v>7268</v>
      </c>
      <c r="D942" s="5">
        <v>3806</v>
      </c>
      <c r="E942" s="6" t="str">
        <f t="shared" si="14"/>
        <v>Nov</v>
      </c>
      <c r="F942" s="5">
        <f>YEAR(Table7[[#This Row],[date]])</f>
        <v>2023</v>
      </c>
    </row>
    <row r="943" spans="1:6" x14ac:dyDescent="0.35">
      <c r="A943" s="7" t="s">
        <v>4979</v>
      </c>
      <c r="B943" s="7" t="s">
        <v>7245</v>
      </c>
      <c r="C943" s="7" t="s">
        <v>7246</v>
      </c>
      <c r="D943" s="7">
        <v>77547</v>
      </c>
      <c r="E943" s="6" t="str">
        <f t="shared" si="14"/>
        <v>Nov</v>
      </c>
      <c r="F943" s="7">
        <f>YEAR(Table7[[#This Row],[date]])</f>
        <v>2023</v>
      </c>
    </row>
    <row r="944" spans="1:6" x14ac:dyDescent="0.35">
      <c r="A944" s="5" t="s">
        <v>4979</v>
      </c>
      <c r="B944" s="5" t="s">
        <v>7245</v>
      </c>
      <c r="C944" s="5" t="s">
        <v>7264</v>
      </c>
      <c r="D944" s="5">
        <v>89014</v>
      </c>
      <c r="E944" s="6" t="str">
        <f t="shared" si="14"/>
        <v>Nov</v>
      </c>
      <c r="F944" s="5">
        <f>YEAR(Table7[[#This Row],[date]])</f>
        <v>2023</v>
      </c>
    </row>
    <row r="945" spans="1:6" x14ac:dyDescent="0.35">
      <c r="A945" s="7" t="s">
        <v>4973</v>
      </c>
      <c r="B945" s="7" t="s">
        <v>7247</v>
      </c>
      <c r="C945" s="7" t="s">
        <v>7248</v>
      </c>
      <c r="D945" s="7">
        <v>2604</v>
      </c>
      <c r="E945" s="6" t="str">
        <f t="shared" si="14"/>
        <v>Nov</v>
      </c>
      <c r="F945" s="7">
        <f>YEAR(Table7[[#This Row],[date]])</f>
        <v>2023</v>
      </c>
    </row>
    <row r="946" spans="1:6" x14ac:dyDescent="0.35">
      <c r="A946" s="5" t="s">
        <v>4973</v>
      </c>
      <c r="B946" s="5" t="s">
        <v>7256</v>
      </c>
      <c r="C946" s="5" t="s">
        <v>7257</v>
      </c>
      <c r="D946" s="5">
        <v>15910</v>
      </c>
      <c r="E946" s="6" t="str">
        <f t="shared" si="14"/>
        <v>Nov</v>
      </c>
      <c r="F946" s="5">
        <f>YEAR(Table7[[#This Row],[date]])</f>
        <v>2023</v>
      </c>
    </row>
    <row r="947" spans="1:6" x14ac:dyDescent="0.35">
      <c r="A947" s="7" t="s">
        <v>4973</v>
      </c>
      <c r="B947" s="7" t="s">
        <v>7256</v>
      </c>
      <c r="C947" s="7" t="s">
        <v>7267</v>
      </c>
      <c r="D947" s="7">
        <v>11267</v>
      </c>
      <c r="E947" s="6" t="str">
        <f t="shared" si="14"/>
        <v>Nov</v>
      </c>
      <c r="F947" s="7">
        <f>YEAR(Table7[[#This Row],[date]])</f>
        <v>2023</v>
      </c>
    </row>
    <row r="948" spans="1:6" x14ac:dyDescent="0.35">
      <c r="A948" s="5" t="s">
        <v>4973</v>
      </c>
      <c r="B948" s="5" t="s">
        <v>7256</v>
      </c>
      <c r="C948" s="5" t="s">
        <v>7257</v>
      </c>
      <c r="D948" s="5">
        <v>6089</v>
      </c>
      <c r="E948" s="6" t="str">
        <f t="shared" si="14"/>
        <v>Nov</v>
      </c>
      <c r="F948" s="5">
        <f>YEAR(Table7[[#This Row],[date]])</f>
        <v>2023</v>
      </c>
    </row>
    <row r="949" spans="1:6" x14ac:dyDescent="0.35">
      <c r="A949" s="7" t="s">
        <v>4973</v>
      </c>
      <c r="B949" s="7" t="s">
        <v>7249</v>
      </c>
      <c r="C949" s="7" t="s">
        <v>7261</v>
      </c>
      <c r="D949" s="7">
        <v>45958</v>
      </c>
      <c r="E949" s="6" t="str">
        <f t="shared" si="14"/>
        <v>Nov</v>
      </c>
      <c r="F949" s="7">
        <f>YEAR(Table7[[#This Row],[date]])</f>
        <v>2023</v>
      </c>
    </row>
    <row r="950" spans="1:6" x14ac:dyDescent="0.35">
      <c r="A950" s="5" t="s">
        <v>4973</v>
      </c>
      <c r="B950" s="5" t="s">
        <v>7247</v>
      </c>
      <c r="C950" s="5" t="s">
        <v>7268</v>
      </c>
      <c r="D950" s="5">
        <v>1308</v>
      </c>
      <c r="E950" s="6" t="str">
        <f t="shared" si="14"/>
        <v>Nov</v>
      </c>
      <c r="F950" s="5">
        <f>YEAR(Table7[[#This Row],[date]])</f>
        <v>2023</v>
      </c>
    </row>
    <row r="951" spans="1:6" x14ac:dyDescent="0.35">
      <c r="A951" s="7" t="s">
        <v>4968</v>
      </c>
      <c r="B951" s="7" t="s">
        <v>7243</v>
      </c>
      <c r="C951" s="7" t="s">
        <v>7258</v>
      </c>
      <c r="D951" s="7">
        <v>26597</v>
      </c>
      <c r="E951" s="6" t="str">
        <f t="shared" si="14"/>
        <v>Nov</v>
      </c>
      <c r="F951" s="7">
        <f>YEAR(Table7[[#This Row],[date]])</f>
        <v>2023</v>
      </c>
    </row>
    <row r="952" spans="1:6" x14ac:dyDescent="0.35">
      <c r="A952" s="5" t="s">
        <v>4956</v>
      </c>
      <c r="B952" s="5" t="s">
        <v>7256</v>
      </c>
      <c r="C952" s="5" t="s">
        <v>7262</v>
      </c>
      <c r="D952" s="5">
        <v>2214</v>
      </c>
      <c r="E952" s="6" t="str">
        <f t="shared" si="14"/>
        <v>Dec</v>
      </c>
      <c r="F952" s="5">
        <f>YEAR(Table7[[#This Row],[date]])</f>
        <v>2023</v>
      </c>
    </row>
    <row r="953" spans="1:6" x14ac:dyDescent="0.35">
      <c r="A953" s="7" t="s">
        <v>4956</v>
      </c>
      <c r="B953" s="7" t="s">
        <v>7256</v>
      </c>
      <c r="C953" s="7" t="s">
        <v>7257</v>
      </c>
      <c r="D953" s="7">
        <v>5728</v>
      </c>
      <c r="E953" s="6" t="str">
        <f t="shared" si="14"/>
        <v>Dec</v>
      </c>
      <c r="F953" s="7">
        <f>YEAR(Table7[[#This Row],[date]])</f>
        <v>2023</v>
      </c>
    </row>
    <row r="954" spans="1:6" x14ac:dyDescent="0.35">
      <c r="A954" s="5" t="s">
        <v>4956</v>
      </c>
      <c r="B954" s="5" t="s">
        <v>7243</v>
      </c>
      <c r="C954" s="5" t="s">
        <v>7244</v>
      </c>
      <c r="D954" s="5">
        <v>11033</v>
      </c>
      <c r="E954" s="6" t="str">
        <f t="shared" si="14"/>
        <v>Dec</v>
      </c>
      <c r="F954" s="5">
        <f>YEAR(Table7[[#This Row],[date]])</f>
        <v>2023</v>
      </c>
    </row>
    <row r="955" spans="1:6" x14ac:dyDescent="0.35">
      <c r="A955" s="7" t="s">
        <v>4956</v>
      </c>
      <c r="B955" s="7" t="s">
        <v>7249</v>
      </c>
      <c r="C955" s="7" t="s">
        <v>7261</v>
      </c>
      <c r="D955" s="7">
        <v>59298</v>
      </c>
      <c r="E955" s="6" t="str">
        <f t="shared" si="14"/>
        <v>Dec</v>
      </c>
      <c r="F955" s="7">
        <f>YEAR(Table7[[#This Row],[date]])</f>
        <v>2023</v>
      </c>
    </row>
    <row r="956" spans="1:6" x14ac:dyDescent="0.35">
      <c r="A956" s="5" t="s">
        <v>4956</v>
      </c>
      <c r="B956" s="5" t="s">
        <v>7243</v>
      </c>
      <c r="C956" s="5" t="s">
        <v>7244</v>
      </c>
      <c r="D956" s="5">
        <v>29824</v>
      </c>
      <c r="E956" s="6" t="str">
        <f t="shared" si="14"/>
        <v>Dec</v>
      </c>
      <c r="F956" s="5">
        <f>YEAR(Table7[[#This Row],[date]])</f>
        <v>2023</v>
      </c>
    </row>
    <row r="957" spans="1:6" x14ac:dyDescent="0.35">
      <c r="A957" s="7" t="s">
        <v>4947</v>
      </c>
      <c r="B957" s="7" t="s">
        <v>7256</v>
      </c>
      <c r="C957" s="7" t="s">
        <v>7257</v>
      </c>
      <c r="D957" s="7">
        <v>11335</v>
      </c>
      <c r="E957" s="6" t="str">
        <f t="shared" si="14"/>
        <v>Dec</v>
      </c>
      <c r="F957" s="7">
        <f>YEAR(Table7[[#This Row],[date]])</f>
        <v>2023</v>
      </c>
    </row>
    <row r="958" spans="1:6" x14ac:dyDescent="0.35">
      <c r="A958" s="5" t="s">
        <v>4947</v>
      </c>
      <c r="B958" s="5" t="s">
        <v>7256</v>
      </c>
      <c r="C958" s="5" t="s">
        <v>7257</v>
      </c>
      <c r="D958" s="5">
        <v>11853</v>
      </c>
      <c r="E958" s="6" t="str">
        <f t="shared" si="14"/>
        <v>Dec</v>
      </c>
      <c r="F958" s="5">
        <f>YEAR(Table7[[#This Row],[date]])</f>
        <v>2023</v>
      </c>
    </row>
    <row r="959" spans="1:6" x14ac:dyDescent="0.35">
      <c r="A959" s="7" t="s">
        <v>4947</v>
      </c>
      <c r="B959" s="7" t="s">
        <v>7241</v>
      </c>
      <c r="C959" s="7" t="s">
        <v>7259</v>
      </c>
      <c r="D959" s="7">
        <v>9884</v>
      </c>
      <c r="E959" s="6" t="str">
        <f t="shared" si="14"/>
        <v>Dec</v>
      </c>
      <c r="F959" s="7">
        <f>YEAR(Table7[[#This Row],[date]])</f>
        <v>2023</v>
      </c>
    </row>
    <row r="960" spans="1:6" x14ac:dyDescent="0.35">
      <c r="A960" s="5" t="s">
        <v>4947</v>
      </c>
      <c r="B960" s="5" t="s">
        <v>7247</v>
      </c>
      <c r="C960" s="5" t="s">
        <v>7263</v>
      </c>
      <c r="D960" s="5">
        <v>5732</v>
      </c>
      <c r="E960" s="6" t="str">
        <f t="shared" si="14"/>
        <v>Dec</v>
      </c>
      <c r="F960" s="5">
        <f>YEAR(Table7[[#This Row],[date]])</f>
        <v>2023</v>
      </c>
    </row>
    <row r="961" spans="1:6" x14ac:dyDescent="0.35">
      <c r="A961" s="7" t="s">
        <v>4947</v>
      </c>
      <c r="B961" s="7" t="s">
        <v>7241</v>
      </c>
      <c r="C961" s="7" t="s">
        <v>7242</v>
      </c>
      <c r="D961" s="7">
        <v>4171</v>
      </c>
      <c r="E961" s="6" t="str">
        <f t="shared" si="14"/>
        <v>Dec</v>
      </c>
      <c r="F961" s="7">
        <f>YEAR(Table7[[#This Row],[date]])</f>
        <v>2023</v>
      </c>
    </row>
    <row r="962" spans="1:6" x14ac:dyDescent="0.35">
      <c r="A962" s="5" t="s">
        <v>4947</v>
      </c>
      <c r="B962" s="5" t="s">
        <v>7247</v>
      </c>
      <c r="C962" s="5" t="s">
        <v>7268</v>
      </c>
      <c r="D962" s="5">
        <v>6246</v>
      </c>
      <c r="E962" s="6" t="str">
        <f t="shared" ref="E962:E1025" si="15">TEXT(A962, "mmm")</f>
        <v>Dec</v>
      </c>
      <c r="F962" s="5">
        <f>YEAR(Table7[[#This Row],[date]])</f>
        <v>2023</v>
      </c>
    </row>
    <row r="963" spans="1:6" x14ac:dyDescent="0.35">
      <c r="A963" s="7" t="s">
        <v>4941</v>
      </c>
      <c r="B963" s="7" t="s">
        <v>7241</v>
      </c>
      <c r="C963" s="7" t="s">
        <v>7259</v>
      </c>
      <c r="D963" s="7">
        <v>8583</v>
      </c>
      <c r="E963" s="6" t="str">
        <f t="shared" si="15"/>
        <v>Dec</v>
      </c>
      <c r="F963" s="7">
        <f>YEAR(Table7[[#This Row],[date]])</f>
        <v>2023</v>
      </c>
    </row>
    <row r="964" spans="1:6" x14ac:dyDescent="0.35">
      <c r="A964" s="5" t="s">
        <v>4941</v>
      </c>
      <c r="B964" s="5" t="s">
        <v>7249</v>
      </c>
      <c r="C964" s="5" t="s">
        <v>7261</v>
      </c>
      <c r="D964" s="5">
        <v>43798</v>
      </c>
      <c r="E964" s="6" t="str">
        <f t="shared" si="15"/>
        <v>Dec</v>
      </c>
      <c r="F964" s="5">
        <f>YEAR(Table7[[#This Row],[date]])</f>
        <v>2023</v>
      </c>
    </row>
    <row r="965" spans="1:6" x14ac:dyDescent="0.35">
      <c r="A965" s="7" t="s">
        <v>4941</v>
      </c>
      <c r="B965" s="7" t="s">
        <v>7256</v>
      </c>
      <c r="C965" s="7" t="s">
        <v>7262</v>
      </c>
      <c r="D965" s="7">
        <v>8852</v>
      </c>
      <c r="E965" s="6" t="str">
        <f t="shared" si="15"/>
        <v>Dec</v>
      </c>
      <c r="F965" s="7">
        <f>YEAR(Table7[[#This Row],[date]])</f>
        <v>2023</v>
      </c>
    </row>
    <row r="966" spans="1:6" x14ac:dyDescent="0.35">
      <c r="A966" s="5" t="s">
        <v>4941</v>
      </c>
      <c r="B966" s="5" t="s">
        <v>7247</v>
      </c>
      <c r="C966" s="5" t="s">
        <v>7268</v>
      </c>
      <c r="D966" s="5">
        <v>8970</v>
      </c>
      <c r="E966" s="6" t="str">
        <f t="shared" si="15"/>
        <v>Dec</v>
      </c>
      <c r="F966" s="5">
        <f>YEAR(Table7[[#This Row],[date]])</f>
        <v>2023</v>
      </c>
    </row>
    <row r="967" spans="1:6" x14ac:dyDescent="0.35">
      <c r="A967" s="7" t="s">
        <v>4932</v>
      </c>
      <c r="B967" s="7" t="s">
        <v>7247</v>
      </c>
      <c r="C967" s="7" t="s">
        <v>7268</v>
      </c>
      <c r="D967" s="7">
        <v>5167</v>
      </c>
      <c r="E967" s="6" t="str">
        <f t="shared" si="15"/>
        <v>Dec</v>
      </c>
      <c r="F967" s="7">
        <f>YEAR(Table7[[#This Row],[date]])</f>
        <v>2023</v>
      </c>
    </row>
    <row r="968" spans="1:6" x14ac:dyDescent="0.35">
      <c r="A968" s="5" t="s">
        <v>4932</v>
      </c>
      <c r="B968" s="5" t="s">
        <v>7256</v>
      </c>
      <c r="C968" s="5" t="s">
        <v>7267</v>
      </c>
      <c r="D968" s="5">
        <v>16654</v>
      </c>
      <c r="E968" s="6" t="str">
        <f t="shared" si="15"/>
        <v>Dec</v>
      </c>
      <c r="F968" s="5">
        <f>YEAR(Table7[[#This Row],[date]])</f>
        <v>2023</v>
      </c>
    </row>
    <row r="969" spans="1:6" x14ac:dyDescent="0.35">
      <c r="A969" s="7" t="s">
        <v>4925</v>
      </c>
      <c r="B969" s="7" t="s">
        <v>7243</v>
      </c>
      <c r="C969" s="7" t="s">
        <v>7244</v>
      </c>
      <c r="D969" s="7">
        <v>5450</v>
      </c>
      <c r="E969" s="6" t="str">
        <f t="shared" si="15"/>
        <v>Dec</v>
      </c>
      <c r="F969" s="7">
        <f>YEAR(Table7[[#This Row],[date]])</f>
        <v>2023</v>
      </c>
    </row>
    <row r="970" spans="1:6" x14ac:dyDescent="0.35">
      <c r="A970" s="5" t="s">
        <v>4925</v>
      </c>
      <c r="B970" s="5" t="s">
        <v>7245</v>
      </c>
      <c r="C970" s="5" t="s">
        <v>7246</v>
      </c>
      <c r="D970" s="5">
        <v>73620</v>
      </c>
      <c r="E970" s="6" t="str">
        <f t="shared" si="15"/>
        <v>Dec</v>
      </c>
      <c r="F970" s="5">
        <f>YEAR(Table7[[#This Row],[date]])</f>
        <v>2023</v>
      </c>
    </row>
    <row r="971" spans="1:6" x14ac:dyDescent="0.35">
      <c r="A971" s="7" t="s">
        <v>4919</v>
      </c>
      <c r="B971" s="7" t="s">
        <v>7249</v>
      </c>
      <c r="C971" s="7" t="s">
        <v>7261</v>
      </c>
      <c r="D971" s="7">
        <v>44884</v>
      </c>
      <c r="E971" s="6" t="str">
        <f t="shared" si="15"/>
        <v>Dec</v>
      </c>
      <c r="F971" s="7">
        <f>YEAR(Table7[[#This Row],[date]])</f>
        <v>2023</v>
      </c>
    </row>
    <row r="972" spans="1:6" x14ac:dyDescent="0.35">
      <c r="A972" s="5" t="s">
        <v>4919</v>
      </c>
      <c r="B972" s="5" t="s">
        <v>7253</v>
      </c>
      <c r="C972" s="5" t="s">
        <v>7255</v>
      </c>
      <c r="D972" s="5">
        <v>20230</v>
      </c>
      <c r="E972" s="6" t="str">
        <f t="shared" si="15"/>
        <v>Dec</v>
      </c>
      <c r="F972" s="5">
        <f>YEAR(Table7[[#This Row],[date]])</f>
        <v>2023</v>
      </c>
    </row>
    <row r="973" spans="1:6" x14ac:dyDescent="0.35">
      <c r="A973" s="7" t="s">
        <v>4919</v>
      </c>
      <c r="B973" s="7" t="s">
        <v>7251</v>
      </c>
      <c r="C973" s="7" t="s">
        <v>7252</v>
      </c>
      <c r="D973" s="7">
        <v>17478</v>
      </c>
      <c r="E973" s="6" t="str">
        <f t="shared" si="15"/>
        <v>Dec</v>
      </c>
      <c r="F973" s="7">
        <f>YEAR(Table7[[#This Row],[date]])</f>
        <v>2023</v>
      </c>
    </row>
    <row r="974" spans="1:6" x14ac:dyDescent="0.35">
      <c r="A974" s="5" t="s">
        <v>4912</v>
      </c>
      <c r="B974" s="5" t="s">
        <v>7249</v>
      </c>
      <c r="C974" s="5" t="s">
        <v>7261</v>
      </c>
      <c r="D974" s="5">
        <v>31557</v>
      </c>
      <c r="E974" s="6" t="str">
        <f t="shared" si="15"/>
        <v>Dec</v>
      </c>
      <c r="F974" s="5">
        <f>YEAR(Table7[[#This Row],[date]])</f>
        <v>2023</v>
      </c>
    </row>
    <row r="975" spans="1:6" x14ac:dyDescent="0.35">
      <c r="A975" s="7" t="s">
        <v>4901</v>
      </c>
      <c r="B975" s="7" t="s">
        <v>7253</v>
      </c>
      <c r="C975" s="7" t="s">
        <v>7255</v>
      </c>
      <c r="D975" s="7">
        <v>26656</v>
      </c>
      <c r="E975" s="6" t="str">
        <f t="shared" si="15"/>
        <v>Dec</v>
      </c>
      <c r="F975" s="7">
        <f>YEAR(Table7[[#This Row],[date]])</f>
        <v>2023</v>
      </c>
    </row>
    <row r="976" spans="1:6" x14ac:dyDescent="0.35">
      <c r="A976" s="5" t="s">
        <v>4901</v>
      </c>
      <c r="B976" s="5" t="s">
        <v>7251</v>
      </c>
      <c r="C976" s="5" t="s">
        <v>7252</v>
      </c>
      <c r="D976" s="5">
        <v>3061</v>
      </c>
      <c r="E976" s="6" t="str">
        <f t="shared" si="15"/>
        <v>Dec</v>
      </c>
      <c r="F976" s="5">
        <f>YEAR(Table7[[#This Row],[date]])</f>
        <v>2023</v>
      </c>
    </row>
    <row r="977" spans="1:6" x14ac:dyDescent="0.35">
      <c r="A977" s="7" t="s">
        <v>4901</v>
      </c>
      <c r="B977" s="7" t="s">
        <v>7249</v>
      </c>
      <c r="C977" s="7" t="s">
        <v>7250</v>
      </c>
      <c r="D977" s="7">
        <v>52553</v>
      </c>
      <c r="E977" s="6" t="str">
        <f t="shared" si="15"/>
        <v>Dec</v>
      </c>
      <c r="F977" s="7">
        <f>YEAR(Table7[[#This Row],[date]])</f>
        <v>2023</v>
      </c>
    </row>
    <row r="978" spans="1:6" x14ac:dyDescent="0.35">
      <c r="A978" s="5" t="s">
        <v>4897</v>
      </c>
      <c r="B978" s="5" t="s">
        <v>7249</v>
      </c>
      <c r="C978" s="5" t="s">
        <v>7261</v>
      </c>
      <c r="D978" s="5">
        <v>14890</v>
      </c>
      <c r="E978" s="6" t="str">
        <f t="shared" si="15"/>
        <v>Dec</v>
      </c>
      <c r="F978" s="5">
        <f>YEAR(Table7[[#This Row],[date]])</f>
        <v>2023</v>
      </c>
    </row>
    <row r="979" spans="1:6" x14ac:dyDescent="0.35">
      <c r="A979" s="7" t="s">
        <v>4897</v>
      </c>
      <c r="B979" s="7" t="s">
        <v>7243</v>
      </c>
      <c r="C979" s="7" t="s">
        <v>7244</v>
      </c>
      <c r="D979" s="7">
        <v>5494</v>
      </c>
      <c r="E979" s="6" t="str">
        <f t="shared" si="15"/>
        <v>Dec</v>
      </c>
      <c r="F979" s="7">
        <f>YEAR(Table7[[#This Row],[date]])</f>
        <v>2023</v>
      </c>
    </row>
    <row r="980" spans="1:6" x14ac:dyDescent="0.35">
      <c r="A980" s="5" t="s">
        <v>4897</v>
      </c>
      <c r="B980" s="5" t="s">
        <v>7249</v>
      </c>
      <c r="C980" s="5" t="s">
        <v>7250</v>
      </c>
      <c r="D980" s="5">
        <v>25755</v>
      </c>
      <c r="E980" s="6" t="str">
        <f t="shared" si="15"/>
        <v>Dec</v>
      </c>
      <c r="F980" s="5">
        <f>YEAR(Table7[[#This Row],[date]])</f>
        <v>2023</v>
      </c>
    </row>
    <row r="981" spans="1:6" x14ac:dyDescent="0.35">
      <c r="A981" s="7" t="s">
        <v>4897</v>
      </c>
      <c r="B981" s="7" t="s">
        <v>7243</v>
      </c>
      <c r="C981" s="7" t="s">
        <v>7258</v>
      </c>
      <c r="D981" s="7">
        <v>15045</v>
      </c>
      <c r="E981" s="6" t="str">
        <f t="shared" si="15"/>
        <v>Dec</v>
      </c>
      <c r="F981" s="7">
        <f>YEAR(Table7[[#This Row],[date]])</f>
        <v>2023</v>
      </c>
    </row>
    <row r="982" spans="1:6" x14ac:dyDescent="0.35">
      <c r="A982" s="5" t="s">
        <v>4897</v>
      </c>
      <c r="B982" s="5" t="s">
        <v>7256</v>
      </c>
      <c r="C982" s="5" t="s">
        <v>7267</v>
      </c>
      <c r="D982" s="5">
        <v>9104</v>
      </c>
      <c r="E982" s="6" t="str">
        <f t="shared" si="15"/>
        <v>Dec</v>
      </c>
      <c r="F982" s="5">
        <f>YEAR(Table7[[#This Row],[date]])</f>
        <v>2023</v>
      </c>
    </row>
    <row r="983" spans="1:6" x14ac:dyDescent="0.35">
      <c r="A983" s="7" t="s">
        <v>4892</v>
      </c>
      <c r="B983" s="7" t="s">
        <v>7241</v>
      </c>
      <c r="C983" s="7" t="s">
        <v>7259</v>
      </c>
      <c r="D983" s="7">
        <v>14170</v>
      </c>
      <c r="E983" s="6" t="str">
        <f t="shared" si="15"/>
        <v>Dec</v>
      </c>
      <c r="F983" s="7">
        <f>YEAR(Table7[[#This Row],[date]])</f>
        <v>2023</v>
      </c>
    </row>
    <row r="984" spans="1:6" x14ac:dyDescent="0.35">
      <c r="A984" s="5" t="s">
        <v>4892</v>
      </c>
      <c r="B984" s="5" t="s">
        <v>7247</v>
      </c>
      <c r="C984" s="5" t="s">
        <v>7248</v>
      </c>
      <c r="D984" s="5">
        <v>765</v>
      </c>
      <c r="E984" s="6" t="str">
        <f t="shared" si="15"/>
        <v>Dec</v>
      </c>
      <c r="F984" s="5">
        <f>YEAR(Table7[[#This Row],[date]])</f>
        <v>2023</v>
      </c>
    </row>
    <row r="985" spans="1:6" x14ac:dyDescent="0.35">
      <c r="A985" s="7" t="s">
        <v>4892</v>
      </c>
      <c r="B985" s="7" t="s">
        <v>7256</v>
      </c>
      <c r="C985" s="7" t="s">
        <v>7257</v>
      </c>
      <c r="D985" s="7">
        <v>19956</v>
      </c>
      <c r="E985" s="6" t="str">
        <f t="shared" si="15"/>
        <v>Dec</v>
      </c>
      <c r="F985" s="7">
        <f>YEAR(Table7[[#This Row],[date]])</f>
        <v>2023</v>
      </c>
    </row>
    <row r="986" spans="1:6" x14ac:dyDescent="0.35">
      <c r="A986" s="5" t="s">
        <v>4881</v>
      </c>
      <c r="B986" s="5" t="s">
        <v>7247</v>
      </c>
      <c r="C986" s="5" t="s">
        <v>7268</v>
      </c>
      <c r="D986" s="5">
        <v>6401</v>
      </c>
      <c r="E986" s="6" t="str">
        <f t="shared" si="15"/>
        <v>Dec</v>
      </c>
      <c r="F986" s="5">
        <f>YEAR(Table7[[#This Row],[date]])</f>
        <v>2023</v>
      </c>
    </row>
    <row r="987" spans="1:6" x14ac:dyDescent="0.35">
      <c r="A987" s="7" t="s">
        <v>4881</v>
      </c>
      <c r="B987" s="7" t="s">
        <v>7256</v>
      </c>
      <c r="C987" s="7" t="s">
        <v>7262</v>
      </c>
      <c r="D987" s="7">
        <v>19214</v>
      </c>
      <c r="E987" s="6" t="str">
        <f t="shared" si="15"/>
        <v>Dec</v>
      </c>
      <c r="F987" s="7">
        <f>YEAR(Table7[[#This Row],[date]])</f>
        <v>2023</v>
      </c>
    </row>
    <row r="988" spans="1:6" x14ac:dyDescent="0.35">
      <c r="A988" s="5" t="s">
        <v>4881</v>
      </c>
      <c r="B988" s="5" t="s">
        <v>7253</v>
      </c>
      <c r="C988" s="5" t="s">
        <v>7255</v>
      </c>
      <c r="D988" s="5">
        <v>44169</v>
      </c>
      <c r="E988" s="6" t="str">
        <f t="shared" si="15"/>
        <v>Dec</v>
      </c>
      <c r="F988" s="5">
        <f>YEAR(Table7[[#This Row],[date]])</f>
        <v>2023</v>
      </c>
    </row>
    <row r="989" spans="1:6" x14ac:dyDescent="0.35">
      <c r="A989" s="7" t="s">
        <v>4881</v>
      </c>
      <c r="B989" s="7" t="s">
        <v>7247</v>
      </c>
      <c r="C989" s="7" t="s">
        <v>7263</v>
      </c>
      <c r="D989" s="7">
        <v>8817</v>
      </c>
      <c r="E989" s="6" t="str">
        <f t="shared" si="15"/>
        <v>Dec</v>
      </c>
      <c r="F989" s="7">
        <f>YEAR(Table7[[#This Row],[date]])</f>
        <v>2023</v>
      </c>
    </row>
    <row r="990" spans="1:6" x14ac:dyDescent="0.35">
      <c r="A990" s="5" t="s">
        <v>4872</v>
      </c>
      <c r="B990" s="5" t="s">
        <v>7253</v>
      </c>
      <c r="C990" s="5" t="s">
        <v>7254</v>
      </c>
      <c r="D990" s="5">
        <v>76114</v>
      </c>
      <c r="E990" s="6" t="str">
        <f t="shared" si="15"/>
        <v>Dec</v>
      </c>
      <c r="F990" s="5">
        <f>YEAR(Table7[[#This Row],[date]])</f>
        <v>2023</v>
      </c>
    </row>
    <row r="991" spans="1:6" x14ac:dyDescent="0.35">
      <c r="A991" s="7" t="s">
        <v>4872</v>
      </c>
      <c r="B991" s="7" t="s">
        <v>7256</v>
      </c>
      <c r="C991" s="7" t="s">
        <v>7257</v>
      </c>
      <c r="D991" s="7">
        <v>13094</v>
      </c>
      <c r="E991" s="6" t="str">
        <f t="shared" si="15"/>
        <v>Dec</v>
      </c>
      <c r="F991" s="7">
        <f>YEAR(Table7[[#This Row],[date]])</f>
        <v>2023</v>
      </c>
    </row>
    <row r="992" spans="1:6" x14ac:dyDescent="0.35">
      <c r="A992" s="5" t="s">
        <v>4872</v>
      </c>
      <c r="B992" s="5" t="s">
        <v>7256</v>
      </c>
      <c r="C992" s="5" t="s">
        <v>7267</v>
      </c>
      <c r="D992" s="5">
        <v>11763</v>
      </c>
      <c r="E992" s="6" t="str">
        <f t="shared" si="15"/>
        <v>Dec</v>
      </c>
      <c r="F992" s="5">
        <f>YEAR(Table7[[#This Row],[date]])</f>
        <v>2023</v>
      </c>
    </row>
    <row r="993" spans="1:6" x14ac:dyDescent="0.35">
      <c r="A993" s="7" t="s">
        <v>4870</v>
      </c>
      <c r="B993" s="7" t="s">
        <v>7247</v>
      </c>
      <c r="C993" s="7" t="s">
        <v>7263</v>
      </c>
      <c r="D993" s="7">
        <v>7931</v>
      </c>
      <c r="E993" s="6" t="str">
        <f t="shared" si="15"/>
        <v>Dec</v>
      </c>
      <c r="F993" s="7">
        <f>YEAR(Table7[[#This Row],[date]])</f>
        <v>2023</v>
      </c>
    </row>
    <row r="994" spans="1:6" x14ac:dyDescent="0.35">
      <c r="A994" s="5" t="s">
        <v>4863</v>
      </c>
      <c r="B994" s="5" t="s">
        <v>7247</v>
      </c>
      <c r="C994" s="5" t="s">
        <v>7268</v>
      </c>
      <c r="D994" s="5">
        <v>8163</v>
      </c>
      <c r="E994" s="6" t="str">
        <f t="shared" si="15"/>
        <v>Dec</v>
      </c>
      <c r="F994" s="5">
        <f>YEAR(Table7[[#This Row],[date]])</f>
        <v>2023</v>
      </c>
    </row>
    <row r="995" spans="1:6" x14ac:dyDescent="0.35">
      <c r="A995" s="7" t="s">
        <v>4863</v>
      </c>
      <c r="B995" s="7" t="s">
        <v>7245</v>
      </c>
      <c r="C995" s="7" t="s">
        <v>7246</v>
      </c>
      <c r="D995" s="7">
        <v>56481</v>
      </c>
      <c r="E995" s="6" t="str">
        <f t="shared" si="15"/>
        <v>Dec</v>
      </c>
      <c r="F995" s="7">
        <f>YEAR(Table7[[#This Row],[date]])</f>
        <v>2023</v>
      </c>
    </row>
    <row r="996" spans="1:6" x14ac:dyDescent="0.35">
      <c r="A996" s="5" t="s">
        <v>4854</v>
      </c>
      <c r="B996" s="5" t="s">
        <v>7249</v>
      </c>
      <c r="C996" s="5" t="s">
        <v>7261</v>
      </c>
      <c r="D996" s="5">
        <v>28146</v>
      </c>
      <c r="E996" s="6" t="str">
        <f t="shared" si="15"/>
        <v>Dec</v>
      </c>
      <c r="F996" s="5">
        <f>YEAR(Table7[[#This Row],[date]])</f>
        <v>2023</v>
      </c>
    </row>
    <row r="997" spans="1:6" x14ac:dyDescent="0.35">
      <c r="A997" s="7" t="s">
        <v>4854</v>
      </c>
      <c r="B997" s="7" t="s">
        <v>7251</v>
      </c>
      <c r="C997" s="7" t="s">
        <v>7266</v>
      </c>
      <c r="D997" s="7">
        <v>23952</v>
      </c>
      <c r="E997" s="6" t="str">
        <f t="shared" si="15"/>
        <v>Dec</v>
      </c>
      <c r="F997" s="7">
        <f>YEAR(Table7[[#This Row],[date]])</f>
        <v>2023</v>
      </c>
    </row>
    <row r="998" spans="1:6" x14ac:dyDescent="0.35">
      <c r="A998" s="5" t="s">
        <v>4849</v>
      </c>
      <c r="B998" s="5" t="s">
        <v>7247</v>
      </c>
      <c r="C998" s="5" t="s">
        <v>7248</v>
      </c>
      <c r="D998" s="5">
        <v>6334</v>
      </c>
      <c r="E998" s="6" t="str">
        <f t="shared" si="15"/>
        <v>Dec</v>
      </c>
      <c r="F998" s="5">
        <f>YEAR(Table7[[#This Row],[date]])</f>
        <v>2023</v>
      </c>
    </row>
    <row r="999" spans="1:6" x14ac:dyDescent="0.35">
      <c r="A999" s="7" t="s">
        <v>4849</v>
      </c>
      <c r="B999" s="7" t="s">
        <v>7251</v>
      </c>
      <c r="C999" s="7" t="s">
        <v>7266</v>
      </c>
      <c r="D999" s="7">
        <v>14073</v>
      </c>
      <c r="E999" s="6" t="str">
        <f t="shared" si="15"/>
        <v>Dec</v>
      </c>
      <c r="F999" s="7">
        <f>YEAR(Table7[[#This Row],[date]])</f>
        <v>2023</v>
      </c>
    </row>
    <row r="1000" spans="1:6" x14ac:dyDescent="0.35">
      <c r="A1000" s="5" t="s">
        <v>4849</v>
      </c>
      <c r="B1000" s="5" t="s">
        <v>7256</v>
      </c>
      <c r="C1000" s="5" t="s">
        <v>7257</v>
      </c>
      <c r="D1000" s="5">
        <v>17982</v>
      </c>
      <c r="E1000" s="6" t="str">
        <f t="shared" si="15"/>
        <v>Dec</v>
      </c>
      <c r="F1000" s="5">
        <f>YEAR(Table7[[#This Row],[date]])</f>
        <v>2023</v>
      </c>
    </row>
    <row r="1001" spans="1:6" x14ac:dyDescent="0.35">
      <c r="A1001" s="7" t="s">
        <v>4849</v>
      </c>
      <c r="B1001" s="7" t="s">
        <v>7241</v>
      </c>
      <c r="C1001" s="7" t="s">
        <v>7242</v>
      </c>
      <c r="D1001" s="7">
        <v>3113</v>
      </c>
      <c r="E1001" s="6" t="str">
        <f t="shared" si="15"/>
        <v>Dec</v>
      </c>
      <c r="F1001" s="7">
        <f>YEAR(Table7[[#This Row],[date]])</f>
        <v>2023</v>
      </c>
    </row>
    <row r="1002" spans="1:6" x14ac:dyDescent="0.35">
      <c r="A1002" s="5" t="s">
        <v>4845</v>
      </c>
      <c r="B1002" s="5" t="s">
        <v>7243</v>
      </c>
      <c r="C1002" s="5" t="s">
        <v>7244</v>
      </c>
      <c r="D1002" s="5">
        <v>12140</v>
      </c>
      <c r="E1002" s="6" t="str">
        <f t="shared" si="15"/>
        <v>Dec</v>
      </c>
      <c r="F1002" s="5">
        <f>YEAR(Table7[[#This Row],[date]])</f>
        <v>2023</v>
      </c>
    </row>
    <row r="1003" spans="1:6" x14ac:dyDescent="0.35">
      <c r="A1003" s="7" t="s">
        <v>4845</v>
      </c>
      <c r="B1003" s="7" t="s">
        <v>7245</v>
      </c>
      <c r="C1003" s="7" t="s">
        <v>7246</v>
      </c>
      <c r="D1003" s="7">
        <v>147587</v>
      </c>
      <c r="E1003" s="6" t="str">
        <f t="shared" si="15"/>
        <v>Dec</v>
      </c>
      <c r="F1003" s="7">
        <f>YEAR(Table7[[#This Row],[date]])</f>
        <v>2023</v>
      </c>
    </row>
    <row r="1004" spans="1:6" x14ac:dyDescent="0.35">
      <c r="A1004" s="5" t="s">
        <v>4845</v>
      </c>
      <c r="B1004" s="5" t="s">
        <v>7256</v>
      </c>
      <c r="C1004" s="5" t="s">
        <v>7257</v>
      </c>
      <c r="D1004" s="5">
        <v>14803</v>
      </c>
      <c r="E1004" s="6" t="str">
        <f t="shared" si="15"/>
        <v>Dec</v>
      </c>
      <c r="F1004" s="5">
        <f>YEAR(Table7[[#This Row],[date]])</f>
        <v>2023</v>
      </c>
    </row>
    <row r="1005" spans="1:6" x14ac:dyDescent="0.35">
      <c r="A1005" s="7" t="s">
        <v>4845</v>
      </c>
      <c r="B1005" s="7" t="s">
        <v>7243</v>
      </c>
      <c r="C1005" s="7" t="s">
        <v>7258</v>
      </c>
      <c r="D1005" s="7">
        <v>13269</v>
      </c>
      <c r="E1005" s="6" t="str">
        <f t="shared" si="15"/>
        <v>Dec</v>
      </c>
      <c r="F1005" s="7">
        <f>YEAR(Table7[[#This Row],[date]])</f>
        <v>2023</v>
      </c>
    </row>
    <row r="1006" spans="1:6" x14ac:dyDescent="0.35">
      <c r="A1006" s="5" t="s">
        <v>4841</v>
      </c>
      <c r="B1006" s="5" t="s">
        <v>7245</v>
      </c>
      <c r="C1006" s="5" t="s">
        <v>7246</v>
      </c>
      <c r="D1006" s="5">
        <v>128030</v>
      </c>
      <c r="E1006" s="6" t="str">
        <f t="shared" si="15"/>
        <v>Dec</v>
      </c>
      <c r="F1006" s="5">
        <f>YEAR(Table7[[#This Row],[date]])</f>
        <v>2023</v>
      </c>
    </row>
    <row r="1007" spans="1:6" x14ac:dyDescent="0.35">
      <c r="A1007" s="7" t="s">
        <v>4841</v>
      </c>
      <c r="B1007" s="7" t="s">
        <v>7241</v>
      </c>
      <c r="C1007" s="7" t="s">
        <v>7265</v>
      </c>
      <c r="D1007" s="7">
        <v>2341</v>
      </c>
      <c r="E1007" s="6" t="str">
        <f t="shared" si="15"/>
        <v>Dec</v>
      </c>
      <c r="F1007" s="7">
        <f>YEAR(Table7[[#This Row],[date]])</f>
        <v>2023</v>
      </c>
    </row>
    <row r="1008" spans="1:6" x14ac:dyDescent="0.35">
      <c r="A1008" s="5" t="s">
        <v>4836</v>
      </c>
      <c r="B1008" s="5" t="s">
        <v>7245</v>
      </c>
      <c r="C1008" s="5" t="s">
        <v>7264</v>
      </c>
      <c r="D1008" s="5">
        <v>113580</v>
      </c>
      <c r="E1008" s="6" t="str">
        <f t="shared" si="15"/>
        <v>Dec</v>
      </c>
      <c r="F1008" s="5">
        <f>YEAR(Table7[[#This Row],[date]])</f>
        <v>2023</v>
      </c>
    </row>
    <row r="1009" spans="1:6" x14ac:dyDescent="0.35">
      <c r="A1009" s="7" t="s">
        <v>4833</v>
      </c>
      <c r="B1009" s="7" t="s">
        <v>7256</v>
      </c>
      <c r="C1009" s="7" t="s">
        <v>7267</v>
      </c>
      <c r="D1009" s="7">
        <v>13452</v>
      </c>
      <c r="E1009" s="6" t="str">
        <f t="shared" si="15"/>
        <v>Dec</v>
      </c>
      <c r="F1009" s="7">
        <f>YEAR(Table7[[#This Row],[date]])</f>
        <v>2023</v>
      </c>
    </row>
    <row r="1010" spans="1:6" x14ac:dyDescent="0.35">
      <c r="A1010" s="5" t="s">
        <v>4833</v>
      </c>
      <c r="B1010" s="5" t="s">
        <v>7249</v>
      </c>
      <c r="C1010" s="5" t="s">
        <v>7260</v>
      </c>
      <c r="D1010" s="5">
        <v>16677</v>
      </c>
      <c r="E1010" s="6" t="str">
        <f t="shared" si="15"/>
        <v>Dec</v>
      </c>
      <c r="F1010" s="5">
        <f>YEAR(Table7[[#This Row],[date]])</f>
        <v>2023</v>
      </c>
    </row>
    <row r="1011" spans="1:6" x14ac:dyDescent="0.35">
      <c r="A1011" s="7" t="s">
        <v>4833</v>
      </c>
      <c r="B1011" s="7" t="s">
        <v>7249</v>
      </c>
      <c r="C1011" s="7" t="s">
        <v>7261</v>
      </c>
      <c r="D1011" s="7">
        <v>16717</v>
      </c>
      <c r="E1011" s="6" t="str">
        <f t="shared" si="15"/>
        <v>Dec</v>
      </c>
      <c r="F1011" s="7">
        <f>YEAR(Table7[[#This Row],[date]])</f>
        <v>2023</v>
      </c>
    </row>
    <row r="1012" spans="1:6" x14ac:dyDescent="0.35">
      <c r="A1012" s="5" t="s">
        <v>4829</v>
      </c>
      <c r="B1012" s="5" t="s">
        <v>7251</v>
      </c>
      <c r="C1012" s="5" t="s">
        <v>7252</v>
      </c>
      <c r="D1012" s="5">
        <v>21393</v>
      </c>
      <c r="E1012" s="6" t="str">
        <f t="shared" si="15"/>
        <v>Dec</v>
      </c>
      <c r="F1012" s="5">
        <f>YEAR(Table7[[#This Row],[date]])</f>
        <v>2023</v>
      </c>
    </row>
    <row r="1013" spans="1:6" x14ac:dyDescent="0.35">
      <c r="A1013" s="7" t="s">
        <v>4829</v>
      </c>
      <c r="B1013" s="7" t="s">
        <v>7249</v>
      </c>
      <c r="C1013" s="7" t="s">
        <v>7250</v>
      </c>
      <c r="D1013" s="7">
        <v>16544</v>
      </c>
      <c r="E1013" s="6" t="str">
        <f t="shared" si="15"/>
        <v>Dec</v>
      </c>
      <c r="F1013" s="7">
        <f>YEAR(Table7[[#This Row],[date]])</f>
        <v>2023</v>
      </c>
    </row>
    <row r="1014" spans="1:6" x14ac:dyDescent="0.35">
      <c r="A1014" s="5" t="s">
        <v>4829</v>
      </c>
      <c r="B1014" s="5" t="s">
        <v>7241</v>
      </c>
      <c r="C1014" s="5" t="s">
        <v>7259</v>
      </c>
      <c r="D1014" s="5">
        <v>13539</v>
      </c>
      <c r="E1014" s="6" t="str">
        <f t="shared" si="15"/>
        <v>Dec</v>
      </c>
      <c r="F1014" s="5">
        <f>YEAR(Table7[[#This Row],[date]])</f>
        <v>2023</v>
      </c>
    </row>
    <row r="1015" spans="1:6" x14ac:dyDescent="0.35">
      <c r="A1015" s="7" t="s">
        <v>4829</v>
      </c>
      <c r="B1015" s="7" t="s">
        <v>7245</v>
      </c>
      <c r="C1015" s="7" t="s">
        <v>7264</v>
      </c>
      <c r="D1015" s="7">
        <v>91918</v>
      </c>
      <c r="E1015" s="6" t="str">
        <f t="shared" si="15"/>
        <v>Dec</v>
      </c>
      <c r="F1015" s="7">
        <f>YEAR(Table7[[#This Row],[date]])</f>
        <v>2023</v>
      </c>
    </row>
    <row r="1016" spans="1:6" x14ac:dyDescent="0.35">
      <c r="A1016" s="5" t="s">
        <v>4820</v>
      </c>
      <c r="B1016" s="5" t="s">
        <v>7249</v>
      </c>
      <c r="C1016" s="5" t="s">
        <v>7250</v>
      </c>
      <c r="D1016" s="5">
        <v>42675</v>
      </c>
      <c r="E1016" s="6" t="str">
        <f t="shared" si="15"/>
        <v>Dec</v>
      </c>
      <c r="F1016" s="5">
        <f>YEAR(Table7[[#This Row],[date]])</f>
        <v>2023</v>
      </c>
    </row>
    <row r="1017" spans="1:6" x14ac:dyDescent="0.35">
      <c r="A1017" s="7" t="s">
        <v>4820</v>
      </c>
      <c r="B1017" s="7" t="s">
        <v>7251</v>
      </c>
      <c r="C1017" s="7" t="s">
        <v>7266</v>
      </c>
      <c r="D1017" s="7">
        <v>13633</v>
      </c>
      <c r="E1017" s="6" t="str">
        <f t="shared" si="15"/>
        <v>Dec</v>
      </c>
      <c r="F1017" s="7">
        <f>YEAR(Table7[[#This Row],[date]])</f>
        <v>2023</v>
      </c>
    </row>
    <row r="1018" spans="1:6" x14ac:dyDescent="0.35">
      <c r="A1018" s="5" t="s">
        <v>4811</v>
      </c>
      <c r="B1018" s="5" t="s">
        <v>7256</v>
      </c>
      <c r="C1018" s="5" t="s">
        <v>7267</v>
      </c>
      <c r="D1018" s="5">
        <v>7825</v>
      </c>
      <c r="E1018" s="6" t="str">
        <f t="shared" si="15"/>
        <v>Dec</v>
      </c>
      <c r="F1018" s="5">
        <f>YEAR(Table7[[#This Row],[date]])</f>
        <v>2023</v>
      </c>
    </row>
    <row r="1019" spans="1:6" x14ac:dyDescent="0.35">
      <c r="A1019" s="7" t="s">
        <v>4811</v>
      </c>
      <c r="B1019" s="7" t="s">
        <v>7253</v>
      </c>
      <c r="C1019" s="7" t="s">
        <v>7255</v>
      </c>
      <c r="D1019" s="7">
        <v>49863</v>
      </c>
      <c r="E1019" s="6" t="str">
        <f t="shared" si="15"/>
        <v>Dec</v>
      </c>
      <c r="F1019" s="7">
        <f>YEAR(Table7[[#This Row],[date]])</f>
        <v>2023</v>
      </c>
    </row>
    <row r="1020" spans="1:6" x14ac:dyDescent="0.35">
      <c r="A1020" s="5" t="s">
        <v>4811</v>
      </c>
      <c r="B1020" s="5" t="s">
        <v>7253</v>
      </c>
      <c r="C1020" s="5" t="s">
        <v>7255</v>
      </c>
      <c r="D1020" s="5">
        <v>46841</v>
      </c>
      <c r="E1020" s="6" t="str">
        <f t="shared" si="15"/>
        <v>Dec</v>
      </c>
      <c r="F1020" s="5">
        <f>YEAR(Table7[[#This Row],[date]])</f>
        <v>2023</v>
      </c>
    </row>
    <row r="1021" spans="1:6" x14ac:dyDescent="0.35">
      <c r="A1021" s="7" t="s">
        <v>4811</v>
      </c>
      <c r="B1021" s="7" t="s">
        <v>7251</v>
      </c>
      <c r="C1021" s="7" t="s">
        <v>7266</v>
      </c>
      <c r="D1021" s="7">
        <v>6623</v>
      </c>
      <c r="E1021" s="6" t="str">
        <f t="shared" si="15"/>
        <v>Dec</v>
      </c>
      <c r="F1021" s="7">
        <f>YEAR(Table7[[#This Row],[date]])</f>
        <v>2023</v>
      </c>
    </row>
    <row r="1022" spans="1:6" x14ac:dyDescent="0.35">
      <c r="A1022" s="5" t="s">
        <v>4811</v>
      </c>
      <c r="B1022" s="5" t="s">
        <v>7241</v>
      </c>
      <c r="C1022" s="5" t="s">
        <v>7265</v>
      </c>
      <c r="D1022" s="5">
        <v>13917</v>
      </c>
      <c r="E1022" s="6" t="str">
        <f t="shared" si="15"/>
        <v>Dec</v>
      </c>
      <c r="F1022" s="5">
        <f>YEAR(Table7[[#This Row],[date]])</f>
        <v>2023</v>
      </c>
    </row>
    <row r="1023" spans="1:6" x14ac:dyDescent="0.35">
      <c r="A1023" s="7" t="s">
        <v>4806</v>
      </c>
      <c r="B1023" s="7" t="s">
        <v>7241</v>
      </c>
      <c r="C1023" s="7" t="s">
        <v>7259</v>
      </c>
      <c r="D1023" s="7">
        <v>9214</v>
      </c>
      <c r="E1023" s="6" t="str">
        <f t="shared" si="15"/>
        <v>Dec</v>
      </c>
      <c r="F1023" s="7">
        <f>YEAR(Table7[[#This Row],[date]])</f>
        <v>2023</v>
      </c>
    </row>
    <row r="1024" spans="1:6" x14ac:dyDescent="0.35">
      <c r="A1024" s="5" t="s">
        <v>4806</v>
      </c>
      <c r="B1024" s="5" t="s">
        <v>7253</v>
      </c>
      <c r="C1024" s="5" t="s">
        <v>7255</v>
      </c>
      <c r="D1024" s="5">
        <v>50088</v>
      </c>
      <c r="E1024" s="6" t="str">
        <f t="shared" si="15"/>
        <v>Dec</v>
      </c>
      <c r="F1024" s="5">
        <f>YEAR(Table7[[#This Row],[date]])</f>
        <v>2023</v>
      </c>
    </row>
    <row r="1025" spans="1:6" x14ac:dyDescent="0.35">
      <c r="A1025" s="7" t="s">
        <v>4798</v>
      </c>
      <c r="B1025" s="7" t="s">
        <v>7249</v>
      </c>
      <c r="C1025" s="7" t="s">
        <v>7250</v>
      </c>
      <c r="D1025" s="7">
        <v>53551</v>
      </c>
      <c r="E1025" s="6" t="str">
        <f t="shared" si="15"/>
        <v>Dec</v>
      </c>
      <c r="F1025" s="7">
        <f>YEAR(Table7[[#This Row],[date]])</f>
        <v>2023</v>
      </c>
    </row>
    <row r="1026" spans="1:6" x14ac:dyDescent="0.35">
      <c r="A1026" s="5" t="s">
        <v>4798</v>
      </c>
      <c r="B1026" s="5" t="s">
        <v>7241</v>
      </c>
      <c r="C1026" s="5" t="s">
        <v>7265</v>
      </c>
      <c r="D1026" s="5">
        <v>6523</v>
      </c>
      <c r="E1026" s="6" t="str">
        <f t="shared" ref="E1026:E1089" si="16">TEXT(A1026, "mmm")</f>
        <v>Dec</v>
      </c>
      <c r="F1026" s="5">
        <f>YEAR(Table7[[#This Row],[date]])</f>
        <v>2023</v>
      </c>
    </row>
    <row r="1027" spans="1:6" x14ac:dyDescent="0.35">
      <c r="A1027" s="7" t="s">
        <v>4798</v>
      </c>
      <c r="B1027" s="7" t="s">
        <v>7251</v>
      </c>
      <c r="C1027" s="7" t="s">
        <v>7266</v>
      </c>
      <c r="D1027" s="7">
        <v>16191</v>
      </c>
      <c r="E1027" s="6" t="str">
        <f t="shared" si="16"/>
        <v>Dec</v>
      </c>
      <c r="F1027" s="7">
        <f>YEAR(Table7[[#This Row],[date]])</f>
        <v>2023</v>
      </c>
    </row>
    <row r="1028" spans="1:6" x14ac:dyDescent="0.35">
      <c r="A1028" s="5" t="s">
        <v>4785</v>
      </c>
      <c r="B1028" s="5" t="s">
        <v>7247</v>
      </c>
      <c r="C1028" s="5" t="s">
        <v>7268</v>
      </c>
      <c r="D1028" s="5">
        <v>5838</v>
      </c>
      <c r="E1028" s="6" t="str">
        <f t="shared" si="16"/>
        <v>Dec</v>
      </c>
      <c r="F1028" s="5">
        <f>YEAR(Table7[[#This Row],[date]])</f>
        <v>2023</v>
      </c>
    </row>
    <row r="1029" spans="1:6" x14ac:dyDescent="0.35">
      <c r="A1029" s="7" t="s">
        <v>4785</v>
      </c>
      <c r="B1029" s="7" t="s">
        <v>7243</v>
      </c>
      <c r="C1029" s="7" t="s">
        <v>7258</v>
      </c>
      <c r="D1029" s="7">
        <v>24198</v>
      </c>
      <c r="E1029" s="6" t="str">
        <f t="shared" si="16"/>
        <v>Dec</v>
      </c>
      <c r="F1029" s="7">
        <f>YEAR(Table7[[#This Row],[date]])</f>
        <v>2023</v>
      </c>
    </row>
    <row r="1030" spans="1:6" x14ac:dyDescent="0.35">
      <c r="A1030" s="5" t="s">
        <v>4780</v>
      </c>
      <c r="B1030" s="5" t="s">
        <v>7245</v>
      </c>
      <c r="C1030" s="5" t="s">
        <v>7246</v>
      </c>
      <c r="D1030" s="5">
        <v>112953</v>
      </c>
      <c r="E1030" s="6" t="str">
        <f t="shared" si="16"/>
        <v>Dec</v>
      </c>
      <c r="F1030" s="5">
        <f>YEAR(Table7[[#This Row],[date]])</f>
        <v>2023</v>
      </c>
    </row>
    <row r="1031" spans="1:6" x14ac:dyDescent="0.35">
      <c r="A1031" s="7" t="s">
        <v>4776</v>
      </c>
      <c r="B1031" s="7" t="s">
        <v>7256</v>
      </c>
      <c r="C1031" s="7" t="s">
        <v>7257</v>
      </c>
      <c r="D1031" s="7">
        <v>5154</v>
      </c>
      <c r="E1031" s="6" t="str">
        <f t="shared" si="16"/>
        <v>Dec</v>
      </c>
      <c r="F1031" s="7">
        <f>YEAR(Table7[[#This Row],[date]])</f>
        <v>2023</v>
      </c>
    </row>
    <row r="1032" spans="1:6" x14ac:dyDescent="0.35">
      <c r="A1032" s="5" t="s">
        <v>4776</v>
      </c>
      <c r="B1032" s="5" t="s">
        <v>7241</v>
      </c>
      <c r="C1032" s="5" t="s">
        <v>7242</v>
      </c>
      <c r="D1032" s="5">
        <v>12531</v>
      </c>
      <c r="E1032" s="6" t="str">
        <f t="shared" si="16"/>
        <v>Dec</v>
      </c>
      <c r="F1032" s="5">
        <f>YEAR(Table7[[#This Row],[date]])</f>
        <v>2023</v>
      </c>
    </row>
    <row r="1033" spans="1:6" x14ac:dyDescent="0.35">
      <c r="A1033" s="7" t="s">
        <v>4776</v>
      </c>
      <c r="B1033" s="7" t="s">
        <v>7241</v>
      </c>
      <c r="C1033" s="7" t="s">
        <v>7242</v>
      </c>
      <c r="D1033" s="7">
        <v>8252</v>
      </c>
      <c r="E1033" s="6" t="str">
        <f t="shared" si="16"/>
        <v>Dec</v>
      </c>
      <c r="F1033" s="7">
        <f>YEAR(Table7[[#This Row],[date]])</f>
        <v>2023</v>
      </c>
    </row>
    <row r="1034" spans="1:6" x14ac:dyDescent="0.35">
      <c r="A1034" s="5" t="s">
        <v>4776</v>
      </c>
      <c r="B1034" s="5" t="s">
        <v>7247</v>
      </c>
      <c r="C1034" s="5" t="s">
        <v>7268</v>
      </c>
      <c r="D1034" s="5">
        <v>8363</v>
      </c>
      <c r="E1034" s="6" t="str">
        <f t="shared" si="16"/>
        <v>Dec</v>
      </c>
      <c r="F1034" s="5">
        <f>YEAR(Table7[[#This Row],[date]])</f>
        <v>2023</v>
      </c>
    </row>
    <row r="1035" spans="1:6" x14ac:dyDescent="0.35">
      <c r="A1035" s="7" t="s">
        <v>4772</v>
      </c>
      <c r="B1035" s="7" t="s">
        <v>7253</v>
      </c>
      <c r="C1035" s="7" t="s">
        <v>7254</v>
      </c>
      <c r="D1035" s="7">
        <v>47972</v>
      </c>
      <c r="E1035" s="6" t="str">
        <f t="shared" si="16"/>
        <v>Dec</v>
      </c>
      <c r="F1035" s="7">
        <f>YEAR(Table7[[#This Row],[date]])</f>
        <v>2023</v>
      </c>
    </row>
    <row r="1036" spans="1:6" x14ac:dyDescent="0.35">
      <c r="A1036" s="5" t="s">
        <v>4772</v>
      </c>
      <c r="B1036" s="5" t="s">
        <v>7247</v>
      </c>
      <c r="C1036" s="5" t="s">
        <v>7268</v>
      </c>
      <c r="D1036" s="5">
        <v>999</v>
      </c>
      <c r="E1036" s="6" t="str">
        <f t="shared" si="16"/>
        <v>Dec</v>
      </c>
      <c r="F1036" s="5">
        <f>YEAR(Table7[[#This Row],[date]])</f>
        <v>2023</v>
      </c>
    </row>
    <row r="1037" spans="1:6" x14ac:dyDescent="0.35">
      <c r="A1037" s="7" t="s">
        <v>4772</v>
      </c>
      <c r="B1037" s="7" t="s">
        <v>7241</v>
      </c>
      <c r="C1037" s="7" t="s">
        <v>7265</v>
      </c>
      <c r="D1037" s="7">
        <v>7898</v>
      </c>
      <c r="E1037" s="6" t="str">
        <f t="shared" si="16"/>
        <v>Dec</v>
      </c>
      <c r="F1037" s="7">
        <f>YEAR(Table7[[#This Row],[date]])</f>
        <v>2023</v>
      </c>
    </row>
    <row r="1038" spans="1:6" x14ac:dyDescent="0.35">
      <c r="A1038" s="5" t="s">
        <v>4769</v>
      </c>
      <c r="B1038" s="5" t="s">
        <v>7249</v>
      </c>
      <c r="C1038" s="5" t="s">
        <v>7261</v>
      </c>
      <c r="D1038" s="5">
        <v>17635</v>
      </c>
      <c r="E1038" s="6" t="str">
        <f t="shared" si="16"/>
        <v>Dec</v>
      </c>
      <c r="F1038" s="5">
        <f>YEAR(Table7[[#This Row],[date]])</f>
        <v>2023</v>
      </c>
    </row>
    <row r="1039" spans="1:6" x14ac:dyDescent="0.35">
      <c r="A1039" s="7" t="s">
        <v>4769</v>
      </c>
      <c r="B1039" s="7" t="s">
        <v>7253</v>
      </c>
      <c r="C1039" s="7" t="s">
        <v>7255</v>
      </c>
      <c r="D1039" s="7">
        <v>75771</v>
      </c>
      <c r="E1039" s="6" t="str">
        <f t="shared" si="16"/>
        <v>Dec</v>
      </c>
      <c r="F1039" s="7">
        <f>YEAR(Table7[[#This Row],[date]])</f>
        <v>2023</v>
      </c>
    </row>
    <row r="1040" spans="1:6" x14ac:dyDescent="0.35">
      <c r="A1040" s="5" t="s">
        <v>4769</v>
      </c>
      <c r="B1040" s="5" t="s">
        <v>7249</v>
      </c>
      <c r="C1040" s="5" t="s">
        <v>7261</v>
      </c>
      <c r="D1040" s="5">
        <v>58148</v>
      </c>
      <c r="E1040" s="6" t="str">
        <f t="shared" si="16"/>
        <v>Dec</v>
      </c>
      <c r="F1040" s="5">
        <f>YEAR(Table7[[#This Row],[date]])</f>
        <v>2023</v>
      </c>
    </row>
    <row r="1041" spans="1:6" x14ac:dyDescent="0.35">
      <c r="A1041" s="7" t="s">
        <v>4762</v>
      </c>
      <c r="B1041" s="7" t="s">
        <v>7241</v>
      </c>
      <c r="C1041" s="7" t="s">
        <v>7242</v>
      </c>
      <c r="D1041" s="7">
        <v>7768</v>
      </c>
      <c r="E1041" s="6" t="str">
        <f t="shared" si="16"/>
        <v>Jan</v>
      </c>
      <c r="F1041" s="7">
        <f>YEAR(Table7[[#This Row],[date]])</f>
        <v>2024</v>
      </c>
    </row>
    <row r="1042" spans="1:6" x14ac:dyDescent="0.35">
      <c r="A1042" s="5" t="s">
        <v>4762</v>
      </c>
      <c r="B1042" s="5" t="s">
        <v>7253</v>
      </c>
      <c r="C1042" s="5" t="s">
        <v>7255</v>
      </c>
      <c r="D1042" s="5">
        <v>69628</v>
      </c>
      <c r="E1042" s="6" t="str">
        <f t="shared" si="16"/>
        <v>Jan</v>
      </c>
      <c r="F1042" s="5">
        <f>YEAR(Table7[[#This Row],[date]])</f>
        <v>2024</v>
      </c>
    </row>
    <row r="1043" spans="1:6" x14ac:dyDescent="0.35">
      <c r="A1043" s="7" t="s">
        <v>4762</v>
      </c>
      <c r="B1043" s="7" t="s">
        <v>7251</v>
      </c>
      <c r="C1043" s="7" t="s">
        <v>7252</v>
      </c>
      <c r="D1043" s="7">
        <v>5032</v>
      </c>
      <c r="E1043" s="6" t="str">
        <f t="shared" si="16"/>
        <v>Jan</v>
      </c>
      <c r="F1043" s="7">
        <f>YEAR(Table7[[#This Row],[date]])</f>
        <v>2024</v>
      </c>
    </row>
    <row r="1044" spans="1:6" x14ac:dyDescent="0.35">
      <c r="A1044" s="5" t="s">
        <v>4750</v>
      </c>
      <c r="B1044" s="5" t="s">
        <v>7251</v>
      </c>
      <c r="C1044" s="5" t="s">
        <v>7266</v>
      </c>
      <c r="D1044" s="5">
        <v>11661</v>
      </c>
      <c r="E1044" s="6" t="str">
        <f t="shared" si="16"/>
        <v>Jan</v>
      </c>
      <c r="F1044" s="5">
        <f>YEAR(Table7[[#This Row],[date]])</f>
        <v>2024</v>
      </c>
    </row>
    <row r="1045" spans="1:6" x14ac:dyDescent="0.35">
      <c r="A1045" s="7" t="s">
        <v>4750</v>
      </c>
      <c r="B1045" s="7" t="s">
        <v>7251</v>
      </c>
      <c r="C1045" s="7" t="s">
        <v>7252</v>
      </c>
      <c r="D1045" s="7">
        <v>8959</v>
      </c>
      <c r="E1045" s="6" t="str">
        <f t="shared" si="16"/>
        <v>Jan</v>
      </c>
      <c r="F1045" s="7">
        <f>YEAR(Table7[[#This Row],[date]])</f>
        <v>2024</v>
      </c>
    </row>
    <row r="1046" spans="1:6" x14ac:dyDescent="0.35">
      <c r="A1046" s="5" t="s">
        <v>4750</v>
      </c>
      <c r="B1046" s="5" t="s">
        <v>7253</v>
      </c>
      <c r="C1046" s="5" t="s">
        <v>7254</v>
      </c>
      <c r="D1046" s="5">
        <v>49010</v>
      </c>
      <c r="E1046" s="6" t="str">
        <f t="shared" si="16"/>
        <v>Jan</v>
      </c>
      <c r="F1046" s="5">
        <f>YEAR(Table7[[#This Row],[date]])</f>
        <v>2024</v>
      </c>
    </row>
    <row r="1047" spans="1:6" x14ac:dyDescent="0.35">
      <c r="A1047" s="7" t="s">
        <v>4750</v>
      </c>
      <c r="B1047" s="7" t="s">
        <v>7247</v>
      </c>
      <c r="C1047" s="7" t="s">
        <v>7268</v>
      </c>
      <c r="D1047" s="7">
        <v>6764</v>
      </c>
      <c r="E1047" s="6" t="str">
        <f t="shared" si="16"/>
        <v>Jan</v>
      </c>
      <c r="F1047" s="7">
        <f>YEAR(Table7[[#This Row],[date]])</f>
        <v>2024</v>
      </c>
    </row>
    <row r="1048" spans="1:6" x14ac:dyDescent="0.35">
      <c r="A1048" s="5" t="s">
        <v>4744</v>
      </c>
      <c r="B1048" s="5" t="s">
        <v>7247</v>
      </c>
      <c r="C1048" s="5" t="s">
        <v>7248</v>
      </c>
      <c r="D1048" s="5">
        <v>3961</v>
      </c>
      <c r="E1048" s="6" t="str">
        <f t="shared" si="16"/>
        <v>Jan</v>
      </c>
      <c r="F1048" s="5">
        <f>YEAR(Table7[[#This Row],[date]])</f>
        <v>2024</v>
      </c>
    </row>
    <row r="1049" spans="1:6" x14ac:dyDescent="0.35">
      <c r="A1049" s="7" t="s">
        <v>4744</v>
      </c>
      <c r="B1049" s="7" t="s">
        <v>7241</v>
      </c>
      <c r="C1049" s="7" t="s">
        <v>7265</v>
      </c>
      <c r="D1049" s="7">
        <v>4864</v>
      </c>
      <c r="E1049" s="6" t="str">
        <f t="shared" si="16"/>
        <v>Jan</v>
      </c>
      <c r="F1049" s="7">
        <f>YEAR(Table7[[#This Row],[date]])</f>
        <v>2024</v>
      </c>
    </row>
    <row r="1050" spans="1:6" x14ac:dyDescent="0.35">
      <c r="A1050" s="5" t="s">
        <v>4744</v>
      </c>
      <c r="B1050" s="5" t="s">
        <v>7256</v>
      </c>
      <c r="C1050" s="5" t="s">
        <v>7257</v>
      </c>
      <c r="D1050" s="5">
        <v>15114</v>
      </c>
      <c r="E1050" s="6" t="str">
        <f t="shared" si="16"/>
        <v>Jan</v>
      </c>
      <c r="F1050" s="5">
        <f>YEAR(Table7[[#This Row],[date]])</f>
        <v>2024</v>
      </c>
    </row>
    <row r="1051" spans="1:6" x14ac:dyDescent="0.35">
      <c r="A1051" s="7" t="s">
        <v>4738</v>
      </c>
      <c r="B1051" s="7" t="s">
        <v>7256</v>
      </c>
      <c r="C1051" s="7" t="s">
        <v>7262</v>
      </c>
      <c r="D1051" s="7">
        <v>4076</v>
      </c>
      <c r="E1051" s="6" t="str">
        <f t="shared" si="16"/>
        <v>Jan</v>
      </c>
      <c r="F1051" s="7">
        <f>YEAR(Table7[[#This Row],[date]])</f>
        <v>2024</v>
      </c>
    </row>
    <row r="1052" spans="1:6" x14ac:dyDescent="0.35">
      <c r="A1052" s="5" t="s">
        <v>4738</v>
      </c>
      <c r="B1052" s="5" t="s">
        <v>7243</v>
      </c>
      <c r="C1052" s="5" t="s">
        <v>7244</v>
      </c>
      <c r="D1052" s="5">
        <v>21160</v>
      </c>
      <c r="E1052" s="6" t="str">
        <f t="shared" si="16"/>
        <v>Jan</v>
      </c>
      <c r="F1052" s="5">
        <f>YEAR(Table7[[#This Row],[date]])</f>
        <v>2024</v>
      </c>
    </row>
    <row r="1053" spans="1:6" x14ac:dyDescent="0.35">
      <c r="A1053" s="7" t="s">
        <v>4738</v>
      </c>
      <c r="B1053" s="7" t="s">
        <v>7247</v>
      </c>
      <c r="C1053" s="7" t="s">
        <v>7263</v>
      </c>
      <c r="D1053" s="7">
        <v>4279</v>
      </c>
      <c r="E1053" s="6" t="str">
        <f t="shared" si="16"/>
        <v>Jan</v>
      </c>
      <c r="F1053" s="7">
        <f>YEAR(Table7[[#This Row],[date]])</f>
        <v>2024</v>
      </c>
    </row>
    <row r="1054" spans="1:6" x14ac:dyDescent="0.35">
      <c r="A1054" s="5" t="s">
        <v>4738</v>
      </c>
      <c r="B1054" s="5" t="s">
        <v>7247</v>
      </c>
      <c r="C1054" s="5" t="s">
        <v>7248</v>
      </c>
      <c r="D1054" s="5">
        <v>3307</v>
      </c>
      <c r="E1054" s="6" t="str">
        <f t="shared" si="16"/>
        <v>Jan</v>
      </c>
      <c r="F1054" s="5">
        <f>YEAR(Table7[[#This Row],[date]])</f>
        <v>2024</v>
      </c>
    </row>
    <row r="1055" spans="1:6" x14ac:dyDescent="0.35">
      <c r="A1055" s="7" t="s">
        <v>4738</v>
      </c>
      <c r="B1055" s="7" t="s">
        <v>7256</v>
      </c>
      <c r="C1055" s="7" t="s">
        <v>7257</v>
      </c>
      <c r="D1055" s="7">
        <v>10736</v>
      </c>
      <c r="E1055" s="6" t="str">
        <f t="shared" si="16"/>
        <v>Jan</v>
      </c>
      <c r="F1055" s="7">
        <f>YEAR(Table7[[#This Row],[date]])</f>
        <v>2024</v>
      </c>
    </row>
    <row r="1056" spans="1:6" x14ac:dyDescent="0.35">
      <c r="A1056" s="5" t="s">
        <v>4738</v>
      </c>
      <c r="B1056" s="5" t="s">
        <v>7247</v>
      </c>
      <c r="C1056" s="5" t="s">
        <v>7268</v>
      </c>
      <c r="D1056" s="5">
        <v>6218</v>
      </c>
      <c r="E1056" s="6" t="str">
        <f t="shared" si="16"/>
        <v>Jan</v>
      </c>
      <c r="F1056" s="5">
        <f>YEAR(Table7[[#This Row],[date]])</f>
        <v>2024</v>
      </c>
    </row>
    <row r="1057" spans="1:6" x14ac:dyDescent="0.35">
      <c r="A1057" s="7" t="s">
        <v>4738</v>
      </c>
      <c r="B1057" s="7" t="s">
        <v>7245</v>
      </c>
      <c r="C1057" s="7" t="s">
        <v>7264</v>
      </c>
      <c r="D1057" s="7">
        <v>77818</v>
      </c>
      <c r="E1057" s="6" t="str">
        <f t="shared" si="16"/>
        <v>Jan</v>
      </c>
      <c r="F1057" s="7">
        <f>YEAR(Table7[[#This Row],[date]])</f>
        <v>2024</v>
      </c>
    </row>
    <row r="1058" spans="1:6" x14ac:dyDescent="0.35">
      <c r="A1058" s="5" t="s">
        <v>4727</v>
      </c>
      <c r="B1058" s="5" t="s">
        <v>7243</v>
      </c>
      <c r="C1058" s="5" t="s">
        <v>7244</v>
      </c>
      <c r="D1058" s="5">
        <v>6801</v>
      </c>
      <c r="E1058" s="6" t="str">
        <f t="shared" si="16"/>
        <v>Jan</v>
      </c>
      <c r="F1058" s="5">
        <f>YEAR(Table7[[#This Row],[date]])</f>
        <v>2024</v>
      </c>
    </row>
    <row r="1059" spans="1:6" x14ac:dyDescent="0.35">
      <c r="A1059" s="7" t="s">
        <v>4727</v>
      </c>
      <c r="B1059" s="7" t="s">
        <v>7251</v>
      </c>
      <c r="C1059" s="7" t="s">
        <v>7252</v>
      </c>
      <c r="D1059" s="7">
        <v>24454</v>
      </c>
      <c r="E1059" s="6" t="str">
        <f t="shared" si="16"/>
        <v>Jan</v>
      </c>
      <c r="F1059" s="7">
        <f>YEAR(Table7[[#This Row],[date]])</f>
        <v>2024</v>
      </c>
    </row>
    <row r="1060" spans="1:6" x14ac:dyDescent="0.35">
      <c r="A1060" s="5" t="s">
        <v>4721</v>
      </c>
      <c r="B1060" s="5" t="s">
        <v>7253</v>
      </c>
      <c r="C1060" s="5" t="s">
        <v>7255</v>
      </c>
      <c r="D1060" s="5">
        <v>51639</v>
      </c>
      <c r="E1060" s="6" t="str">
        <f t="shared" si="16"/>
        <v>Jan</v>
      </c>
      <c r="F1060" s="5">
        <f>YEAR(Table7[[#This Row],[date]])</f>
        <v>2024</v>
      </c>
    </row>
    <row r="1061" spans="1:6" x14ac:dyDescent="0.35">
      <c r="A1061" s="7" t="s">
        <v>4721</v>
      </c>
      <c r="B1061" s="7" t="s">
        <v>7245</v>
      </c>
      <c r="C1061" s="7" t="s">
        <v>7264</v>
      </c>
      <c r="D1061" s="7">
        <v>87494</v>
      </c>
      <c r="E1061" s="6" t="str">
        <f t="shared" si="16"/>
        <v>Jan</v>
      </c>
      <c r="F1061" s="7">
        <f>YEAR(Table7[[#This Row],[date]])</f>
        <v>2024</v>
      </c>
    </row>
    <row r="1062" spans="1:6" x14ac:dyDescent="0.35">
      <c r="A1062" s="5" t="s">
        <v>4721</v>
      </c>
      <c r="B1062" s="5" t="s">
        <v>7256</v>
      </c>
      <c r="C1062" s="5" t="s">
        <v>7262</v>
      </c>
      <c r="D1062" s="5">
        <v>17438</v>
      </c>
      <c r="E1062" s="6" t="str">
        <f t="shared" si="16"/>
        <v>Jan</v>
      </c>
      <c r="F1062" s="5">
        <f>YEAR(Table7[[#This Row],[date]])</f>
        <v>2024</v>
      </c>
    </row>
    <row r="1063" spans="1:6" x14ac:dyDescent="0.35">
      <c r="A1063" s="7" t="s">
        <v>4716</v>
      </c>
      <c r="B1063" s="7" t="s">
        <v>7251</v>
      </c>
      <c r="C1063" s="7" t="s">
        <v>7252</v>
      </c>
      <c r="D1063" s="7">
        <v>6910</v>
      </c>
      <c r="E1063" s="6" t="str">
        <f t="shared" si="16"/>
        <v>Jan</v>
      </c>
      <c r="F1063" s="7">
        <f>YEAR(Table7[[#This Row],[date]])</f>
        <v>2024</v>
      </c>
    </row>
    <row r="1064" spans="1:6" x14ac:dyDescent="0.35">
      <c r="A1064" s="5" t="s">
        <v>4716</v>
      </c>
      <c r="B1064" s="5" t="s">
        <v>7247</v>
      </c>
      <c r="C1064" s="5" t="s">
        <v>7268</v>
      </c>
      <c r="D1064" s="5">
        <v>3729</v>
      </c>
      <c r="E1064" s="6" t="str">
        <f t="shared" si="16"/>
        <v>Jan</v>
      </c>
      <c r="F1064" s="5">
        <f>YEAR(Table7[[#This Row],[date]])</f>
        <v>2024</v>
      </c>
    </row>
    <row r="1065" spans="1:6" x14ac:dyDescent="0.35">
      <c r="A1065" s="7" t="s">
        <v>4712</v>
      </c>
      <c r="B1065" s="7" t="s">
        <v>7256</v>
      </c>
      <c r="C1065" s="7" t="s">
        <v>7262</v>
      </c>
      <c r="D1065" s="7">
        <v>17404</v>
      </c>
      <c r="E1065" s="6" t="str">
        <f t="shared" si="16"/>
        <v>Jan</v>
      </c>
      <c r="F1065" s="7">
        <f>YEAR(Table7[[#This Row],[date]])</f>
        <v>2024</v>
      </c>
    </row>
    <row r="1066" spans="1:6" x14ac:dyDescent="0.35">
      <c r="A1066" s="5" t="s">
        <v>4712</v>
      </c>
      <c r="B1066" s="5" t="s">
        <v>7243</v>
      </c>
      <c r="C1066" s="5" t="s">
        <v>7258</v>
      </c>
      <c r="D1066" s="5">
        <v>15818</v>
      </c>
      <c r="E1066" s="6" t="str">
        <f t="shared" si="16"/>
        <v>Jan</v>
      </c>
      <c r="F1066" s="5">
        <f>YEAR(Table7[[#This Row],[date]])</f>
        <v>2024</v>
      </c>
    </row>
    <row r="1067" spans="1:6" x14ac:dyDescent="0.35">
      <c r="A1067" s="7" t="s">
        <v>4712</v>
      </c>
      <c r="B1067" s="7" t="s">
        <v>7241</v>
      </c>
      <c r="C1067" s="7" t="s">
        <v>7242</v>
      </c>
      <c r="D1067" s="7">
        <v>14681</v>
      </c>
      <c r="E1067" s="6" t="str">
        <f t="shared" si="16"/>
        <v>Jan</v>
      </c>
      <c r="F1067" s="7">
        <f>YEAR(Table7[[#This Row],[date]])</f>
        <v>2024</v>
      </c>
    </row>
    <row r="1068" spans="1:6" x14ac:dyDescent="0.35">
      <c r="A1068" s="5" t="s">
        <v>4712</v>
      </c>
      <c r="B1068" s="5" t="s">
        <v>7249</v>
      </c>
      <c r="C1068" s="5" t="s">
        <v>7260</v>
      </c>
      <c r="D1068" s="5">
        <v>18541</v>
      </c>
      <c r="E1068" s="6" t="str">
        <f t="shared" si="16"/>
        <v>Jan</v>
      </c>
      <c r="F1068" s="5">
        <f>YEAR(Table7[[#This Row],[date]])</f>
        <v>2024</v>
      </c>
    </row>
    <row r="1069" spans="1:6" x14ac:dyDescent="0.35">
      <c r="A1069" s="7" t="s">
        <v>4712</v>
      </c>
      <c r="B1069" s="7" t="s">
        <v>7245</v>
      </c>
      <c r="C1069" s="7" t="s">
        <v>7264</v>
      </c>
      <c r="D1069" s="7">
        <v>97721</v>
      </c>
      <c r="E1069" s="6" t="str">
        <f t="shared" si="16"/>
        <v>Jan</v>
      </c>
      <c r="F1069" s="7">
        <f>YEAR(Table7[[#This Row],[date]])</f>
        <v>2024</v>
      </c>
    </row>
    <row r="1070" spans="1:6" x14ac:dyDescent="0.35">
      <c r="A1070" s="5" t="s">
        <v>4705</v>
      </c>
      <c r="B1070" s="5" t="s">
        <v>7256</v>
      </c>
      <c r="C1070" s="5" t="s">
        <v>7267</v>
      </c>
      <c r="D1070" s="5">
        <v>9227</v>
      </c>
      <c r="E1070" s="6" t="str">
        <f t="shared" si="16"/>
        <v>Jan</v>
      </c>
      <c r="F1070" s="5">
        <f>YEAR(Table7[[#This Row],[date]])</f>
        <v>2024</v>
      </c>
    </row>
    <row r="1071" spans="1:6" x14ac:dyDescent="0.35">
      <c r="A1071" s="7" t="s">
        <v>4705</v>
      </c>
      <c r="B1071" s="7" t="s">
        <v>7251</v>
      </c>
      <c r="C1071" s="7" t="s">
        <v>7252</v>
      </c>
      <c r="D1071" s="7">
        <v>11500</v>
      </c>
      <c r="E1071" s="6" t="str">
        <f t="shared" si="16"/>
        <v>Jan</v>
      </c>
      <c r="F1071" s="7">
        <f>YEAR(Table7[[#This Row],[date]])</f>
        <v>2024</v>
      </c>
    </row>
    <row r="1072" spans="1:6" x14ac:dyDescent="0.35">
      <c r="A1072" s="5" t="s">
        <v>4705</v>
      </c>
      <c r="B1072" s="5" t="s">
        <v>7247</v>
      </c>
      <c r="C1072" s="5" t="s">
        <v>7263</v>
      </c>
      <c r="D1072" s="5">
        <v>9885</v>
      </c>
      <c r="E1072" s="6" t="str">
        <f t="shared" si="16"/>
        <v>Jan</v>
      </c>
      <c r="F1072" s="5">
        <f>YEAR(Table7[[#This Row],[date]])</f>
        <v>2024</v>
      </c>
    </row>
    <row r="1073" spans="1:6" x14ac:dyDescent="0.35">
      <c r="A1073" s="7" t="s">
        <v>4697</v>
      </c>
      <c r="B1073" s="7" t="s">
        <v>7247</v>
      </c>
      <c r="C1073" s="7" t="s">
        <v>7263</v>
      </c>
      <c r="D1073" s="7">
        <v>7994</v>
      </c>
      <c r="E1073" s="6" t="str">
        <f t="shared" si="16"/>
        <v>Jan</v>
      </c>
      <c r="F1073" s="7">
        <f>YEAR(Table7[[#This Row],[date]])</f>
        <v>2024</v>
      </c>
    </row>
    <row r="1074" spans="1:6" x14ac:dyDescent="0.35">
      <c r="A1074" s="5" t="s">
        <v>4697</v>
      </c>
      <c r="B1074" s="5" t="s">
        <v>7243</v>
      </c>
      <c r="C1074" s="5" t="s">
        <v>7244</v>
      </c>
      <c r="D1074" s="5">
        <v>12077</v>
      </c>
      <c r="E1074" s="6" t="str">
        <f t="shared" si="16"/>
        <v>Jan</v>
      </c>
      <c r="F1074" s="5">
        <f>YEAR(Table7[[#This Row],[date]])</f>
        <v>2024</v>
      </c>
    </row>
    <row r="1075" spans="1:6" x14ac:dyDescent="0.35">
      <c r="A1075" s="7" t="s">
        <v>4697</v>
      </c>
      <c r="B1075" s="7" t="s">
        <v>7256</v>
      </c>
      <c r="C1075" s="7" t="s">
        <v>7267</v>
      </c>
      <c r="D1075" s="7">
        <v>8243</v>
      </c>
      <c r="E1075" s="6" t="str">
        <f t="shared" si="16"/>
        <v>Jan</v>
      </c>
      <c r="F1075" s="7">
        <f>YEAR(Table7[[#This Row],[date]])</f>
        <v>2024</v>
      </c>
    </row>
    <row r="1076" spans="1:6" x14ac:dyDescent="0.35">
      <c r="A1076" s="5" t="s">
        <v>4697</v>
      </c>
      <c r="B1076" s="5" t="s">
        <v>7247</v>
      </c>
      <c r="C1076" s="5" t="s">
        <v>7268</v>
      </c>
      <c r="D1076" s="5">
        <v>6864</v>
      </c>
      <c r="E1076" s="6" t="str">
        <f t="shared" si="16"/>
        <v>Jan</v>
      </c>
      <c r="F1076" s="5">
        <f>YEAR(Table7[[#This Row],[date]])</f>
        <v>2024</v>
      </c>
    </row>
    <row r="1077" spans="1:6" x14ac:dyDescent="0.35">
      <c r="A1077" s="7" t="s">
        <v>4691</v>
      </c>
      <c r="B1077" s="7" t="s">
        <v>7253</v>
      </c>
      <c r="C1077" s="7" t="s">
        <v>7254</v>
      </c>
      <c r="D1077" s="7">
        <v>22575</v>
      </c>
      <c r="E1077" s="6" t="str">
        <f t="shared" si="16"/>
        <v>Jan</v>
      </c>
      <c r="F1077" s="7">
        <f>YEAR(Table7[[#This Row],[date]])</f>
        <v>2024</v>
      </c>
    </row>
    <row r="1078" spans="1:6" x14ac:dyDescent="0.35">
      <c r="A1078" s="5" t="s">
        <v>4691</v>
      </c>
      <c r="B1078" s="5" t="s">
        <v>7243</v>
      </c>
      <c r="C1078" s="5" t="s">
        <v>7258</v>
      </c>
      <c r="D1078" s="5">
        <v>12519</v>
      </c>
      <c r="E1078" s="6" t="str">
        <f t="shared" si="16"/>
        <v>Jan</v>
      </c>
      <c r="F1078" s="5">
        <f>YEAR(Table7[[#This Row],[date]])</f>
        <v>2024</v>
      </c>
    </row>
    <row r="1079" spans="1:6" x14ac:dyDescent="0.35">
      <c r="A1079" s="7" t="s">
        <v>4691</v>
      </c>
      <c r="B1079" s="7" t="s">
        <v>7256</v>
      </c>
      <c r="C1079" s="7" t="s">
        <v>7262</v>
      </c>
      <c r="D1079" s="7">
        <v>12930</v>
      </c>
      <c r="E1079" s="6" t="str">
        <f t="shared" si="16"/>
        <v>Jan</v>
      </c>
      <c r="F1079" s="7">
        <f>YEAR(Table7[[#This Row],[date]])</f>
        <v>2024</v>
      </c>
    </row>
    <row r="1080" spans="1:6" x14ac:dyDescent="0.35">
      <c r="A1080" s="5" t="s">
        <v>4685</v>
      </c>
      <c r="B1080" s="5" t="s">
        <v>7253</v>
      </c>
      <c r="C1080" s="5" t="s">
        <v>7255</v>
      </c>
      <c r="D1080" s="5">
        <v>29784</v>
      </c>
      <c r="E1080" s="6" t="str">
        <f t="shared" si="16"/>
        <v>Jan</v>
      </c>
      <c r="F1080" s="5">
        <f>YEAR(Table7[[#This Row],[date]])</f>
        <v>2024</v>
      </c>
    </row>
    <row r="1081" spans="1:6" x14ac:dyDescent="0.35">
      <c r="A1081" s="7" t="s">
        <v>4685</v>
      </c>
      <c r="B1081" s="7" t="s">
        <v>7247</v>
      </c>
      <c r="C1081" s="7" t="s">
        <v>7263</v>
      </c>
      <c r="D1081" s="7">
        <v>3024</v>
      </c>
      <c r="E1081" s="6" t="str">
        <f t="shared" si="16"/>
        <v>Jan</v>
      </c>
      <c r="F1081" s="7">
        <f>YEAR(Table7[[#This Row],[date]])</f>
        <v>2024</v>
      </c>
    </row>
    <row r="1082" spans="1:6" x14ac:dyDescent="0.35">
      <c r="A1082" s="5" t="s">
        <v>4678</v>
      </c>
      <c r="B1082" s="5" t="s">
        <v>7249</v>
      </c>
      <c r="C1082" s="5" t="s">
        <v>7260</v>
      </c>
      <c r="D1082" s="5">
        <v>45807</v>
      </c>
      <c r="E1082" s="6" t="str">
        <f t="shared" si="16"/>
        <v>Jan</v>
      </c>
      <c r="F1082" s="5">
        <f>YEAR(Table7[[#This Row],[date]])</f>
        <v>2024</v>
      </c>
    </row>
    <row r="1083" spans="1:6" x14ac:dyDescent="0.35">
      <c r="A1083" s="7" t="s">
        <v>4678</v>
      </c>
      <c r="B1083" s="7" t="s">
        <v>7251</v>
      </c>
      <c r="C1083" s="7" t="s">
        <v>7266</v>
      </c>
      <c r="D1083" s="7">
        <v>22244</v>
      </c>
      <c r="E1083" s="6" t="str">
        <f t="shared" si="16"/>
        <v>Jan</v>
      </c>
      <c r="F1083" s="7">
        <f>YEAR(Table7[[#This Row],[date]])</f>
        <v>2024</v>
      </c>
    </row>
    <row r="1084" spans="1:6" x14ac:dyDescent="0.35">
      <c r="A1084" s="5" t="s">
        <v>4678</v>
      </c>
      <c r="B1084" s="5" t="s">
        <v>7245</v>
      </c>
      <c r="C1084" s="5" t="s">
        <v>7264</v>
      </c>
      <c r="D1084" s="5">
        <v>124785</v>
      </c>
      <c r="E1084" s="6" t="str">
        <f t="shared" si="16"/>
        <v>Jan</v>
      </c>
      <c r="F1084" s="5">
        <f>YEAR(Table7[[#This Row],[date]])</f>
        <v>2024</v>
      </c>
    </row>
    <row r="1085" spans="1:6" x14ac:dyDescent="0.35">
      <c r="A1085" s="7" t="s">
        <v>4670</v>
      </c>
      <c r="B1085" s="7" t="s">
        <v>7253</v>
      </c>
      <c r="C1085" s="7" t="s">
        <v>7255</v>
      </c>
      <c r="D1085" s="7">
        <v>22861</v>
      </c>
      <c r="E1085" s="6" t="str">
        <f t="shared" si="16"/>
        <v>Jan</v>
      </c>
      <c r="F1085" s="7">
        <f>YEAR(Table7[[#This Row],[date]])</f>
        <v>2024</v>
      </c>
    </row>
    <row r="1086" spans="1:6" x14ac:dyDescent="0.35">
      <c r="A1086" s="5" t="s">
        <v>4670</v>
      </c>
      <c r="B1086" s="5" t="s">
        <v>7243</v>
      </c>
      <c r="C1086" s="5" t="s">
        <v>7258</v>
      </c>
      <c r="D1086" s="5">
        <v>6431</v>
      </c>
      <c r="E1086" s="6" t="str">
        <f t="shared" si="16"/>
        <v>Jan</v>
      </c>
      <c r="F1086" s="5">
        <f>YEAR(Table7[[#This Row],[date]])</f>
        <v>2024</v>
      </c>
    </row>
    <row r="1087" spans="1:6" x14ac:dyDescent="0.35">
      <c r="A1087" s="7" t="s">
        <v>4670</v>
      </c>
      <c r="B1087" s="7" t="s">
        <v>7241</v>
      </c>
      <c r="C1087" s="7" t="s">
        <v>7265</v>
      </c>
      <c r="D1087" s="7">
        <v>8957</v>
      </c>
      <c r="E1087" s="6" t="str">
        <f t="shared" si="16"/>
        <v>Jan</v>
      </c>
      <c r="F1087" s="7">
        <f>YEAR(Table7[[#This Row],[date]])</f>
        <v>2024</v>
      </c>
    </row>
    <row r="1088" spans="1:6" x14ac:dyDescent="0.35">
      <c r="A1088" s="5" t="s">
        <v>4670</v>
      </c>
      <c r="B1088" s="5" t="s">
        <v>7251</v>
      </c>
      <c r="C1088" s="5" t="s">
        <v>7266</v>
      </c>
      <c r="D1088" s="5">
        <v>7230</v>
      </c>
      <c r="E1088" s="6" t="str">
        <f t="shared" si="16"/>
        <v>Jan</v>
      </c>
      <c r="F1088" s="5">
        <f>YEAR(Table7[[#This Row],[date]])</f>
        <v>2024</v>
      </c>
    </row>
    <row r="1089" spans="1:6" x14ac:dyDescent="0.35">
      <c r="A1089" s="7" t="s">
        <v>4670</v>
      </c>
      <c r="B1089" s="7" t="s">
        <v>7251</v>
      </c>
      <c r="C1089" s="7" t="s">
        <v>7252</v>
      </c>
      <c r="D1089" s="7">
        <v>20568</v>
      </c>
      <c r="E1089" s="6" t="str">
        <f t="shared" si="16"/>
        <v>Jan</v>
      </c>
      <c r="F1089" s="7">
        <f>YEAR(Table7[[#This Row],[date]])</f>
        <v>2024</v>
      </c>
    </row>
    <row r="1090" spans="1:6" x14ac:dyDescent="0.35">
      <c r="A1090" s="5" t="s">
        <v>4670</v>
      </c>
      <c r="B1090" s="5" t="s">
        <v>7243</v>
      </c>
      <c r="C1090" s="5" t="s">
        <v>7244</v>
      </c>
      <c r="D1090" s="5">
        <v>29053</v>
      </c>
      <c r="E1090" s="6" t="str">
        <f t="shared" ref="E1090:E1153" si="17">TEXT(A1090, "mmm")</f>
        <v>Jan</v>
      </c>
      <c r="F1090" s="5">
        <f>YEAR(Table7[[#This Row],[date]])</f>
        <v>2024</v>
      </c>
    </row>
    <row r="1091" spans="1:6" x14ac:dyDescent="0.35">
      <c r="A1091" s="7" t="s">
        <v>4663</v>
      </c>
      <c r="B1091" s="7" t="s">
        <v>7247</v>
      </c>
      <c r="C1091" s="7" t="s">
        <v>7263</v>
      </c>
      <c r="D1091" s="7">
        <v>7792</v>
      </c>
      <c r="E1091" s="6" t="str">
        <f t="shared" si="17"/>
        <v>Jan</v>
      </c>
      <c r="F1091" s="7">
        <f>YEAR(Table7[[#This Row],[date]])</f>
        <v>2024</v>
      </c>
    </row>
    <row r="1092" spans="1:6" x14ac:dyDescent="0.35">
      <c r="A1092" s="5" t="s">
        <v>4663</v>
      </c>
      <c r="B1092" s="5" t="s">
        <v>7245</v>
      </c>
      <c r="C1092" s="5" t="s">
        <v>7246</v>
      </c>
      <c r="D1092" s="5">
        <v>126420</v>
      </c>
      <c r="E1092" s="6" t="str">
        <f t="shared" si="17"/>
        <v>Jan</v>
      </c>
      <c r="F1092" s="5">
        <f>YEAR(Table7[[#This Row],[date]])</f>
        <v>2024</v>
      </c>
    </row>
    <row r="1093" spans="1:6" x14ac:dyDescent="0.35">
      <c r="A1093" s="7" t="s">
        <v>4663</v>
      </c>
      <c r="B1093" s="7" t="s">
        <v>7245</v>
      </c>
      <c r="C1093" s="7" t="s">
        <v>7264</v>
      </c>
      <c r="D1093" s="7">
        <v>121378</v>
      </c>
      <c r="E1093" s="6" t="str">
        <f t="shared" si="17"/>
        <v>Jan</v>
      </c>
      <c r="F1093" s="7">
        <f>YEAR(Table7[[#This Row],[date]])</f>
        <v>2024</v>
      </c>
    </row>
    <row r="1094" spans="1:6" x14ac:dyDescent="0.35">
      <c r="A1094" s="5" t="s">
        <v>4663</v>
      </c>
      <c r="B1094" s="5" t="s">
        <v>7243</v>
      </c>
      <c r="C1094" s="5" t="s">
        <v>7258</v>
      </c>
      <c r="D1094" s="5">
        <v>7262</v>
      </c>
      <c r="E1094" s="6" t="str">
        <f t="shared" si="17"/>
        <v>Jan</v>
      </c>
      <c r="F1094" s="5">
        <f>YEAR(Table7[[#This Row],[date]])</f>
        <v>2024</v>
      </c>
    </row>
    <row r="1095" spans="1:6" x14ac:dyDescent="0.35">
      <c r="A1095" s="7" t="s">
        <v>4654</v>
      </c>
      <c r="B1095" s="7" t="s">
        <v>7256</v>
      </c>
      <c r="C1095" s="7" t="s">
        <v>7262</v>
      </c>
      <c r="D1095" s="7">
        <v>18464</v>
      </c>
      <c r="E1095" s="6" t="str">
        <f t="shared" si="17"/>
        <v>Jan</v>
      </c>
      <c r="F1095" s="7">
        <f>YEAR(Table7[[#This Row],[date]])</f>
        <v>2024</v>
      </c>
    </row>
    <row r="1096" spans="1:6" x14ac:dyDescent="0.35">
      <c r="A1096" s="5" t="s">
        <v>4645</v>
      </c>
      <c r="B1096" s="5" t="s">
        <v>7243</v>
      </c>
      <c r="C1096" s="5" t="s">
        <v>7244</v>
      </c>
      <c r="D1096" s="5">
        <v>16028</v>
      </c>
      <c r="E1096" s="6" t="str">
        <f t="shared" si="17"/>
        <v>Jan</v>
      </c>
      <c r="F1096" s="5">
        <f>YEAR(Table7[[#This Row],[date]])</f>
        <v>2024</v>
      </c>
    </row>
    <row r="1097" spans="1:6" x14ac:dyDescent="0.35">
      <c r="A1097" s="7" t="s">
        <v>4638</v>
      </c>
      <c r="B1097" s="7" t="s">
        <v>7253</v>
      </c>
      <c r="C1097" s="7" t="s">
        <v>7254</v>
      </c>
      <c r="D1097" s="7">
        <v>47863</v>
      </c>
      <c r="E1097" s="6" t="str">
        <f t="shared" si="17"/>
        <v>Jan</v>
      </c>
      <c r="F1097" s="7">
        <f>YEAR(Table7[[#This Row],[date]])</f>
        <v>2024</v>
      </c>
    </row>
    <row r="1098" spans="1:6" x14ac:dyDescent="0.35">
      <c r="A1098" s="5" t="s">
        <v>4630</v>
      </c>
      <c r="B1098" s="5" t="s">
        <v>7247</v>
      </c>
      <c r="C1098" s="5" t="s">
        <v>7268</v>
      </c>
      <c r="D1098" s="5">
        <v>7890</v>
      </c>
      <c r="E1098" s="6" t="str">
        <f t="shared" si="17"/>
        <v>Jan</v>
      </c>
      <c r="F1098" s="5">
        <f>YEAR(Table7[[#This Row],[date]])</f>
        <v>2024</v>
      </c>
    </row>
    <row r="1099" spans="1:6" x14ac:dyDescent="0.35">
      <c r="A1099" s="7" t="s">
        <v>4630</v>
      </c>
      <c r="B1099" s="7" t="s">
        <v>7241</v>
      </c>
      <c r="C1099" s="7" t="s">
        <v>7259</v>
      </c>
      <c r="D1099" s="7">
        <v>6742</v>
      </c>
      <c r="E1099" s="6" t="str">
        <f t="shared" si="17"/>
        <v>Jan</v>
      </c>
      <c r="F1099" s="7">
        <f>YEAR(Table7[[#This Row],[date]])</f>
        <v>2024</v>
      </c>
    </row>
    <row r="1100" spans="1:6" x14ac:dyDescent="0.35">
      <c r="A1100" s="5" t="s">
        <v>4630</v>
      </c>
      <c r="B1100" s="5" t="s">
        <v>7243</v>
      </c>
      <c r="C1100" s="5" t="s">
        <v>7244</v>
      </c>
      <c r="D1100" s="5">
        <v>27608</v>
      </c>
      <c r="E1100" s="6" t="str">
        <f t="shared" si="17"/>
        <v>Jan</v>
      </c>
      <c r="F1100" s="5">
        <f>YEAR(Table7[[#This Row],[date]])</f>
        <v>2024</v>
      </c>
    </row>
    <row r="1101" spans="1:6" x14ac:dyDescent="0.35">
      <c r="A1101" s="7" t="s">
        <v>4626</v>
      </c>
      <c r="B1101" s="7" t="s">
        <v>7256</v>
      </c>
      <c r="C1101" s="7" t="s">
        <v>7262</v>
      </c>
      <c r="D1101" s="7">
        <v>8147</v>
      </c>
      <c r="E1101" s="6" t="str">
        <f t="shared" si="17"/>
        <v>Jan</v>
      </c>
      <c r="F1101" s="7">
        <f>YEAR(Table7[[#This Row],[date]])</f>
        <v>2024</v>
      </c>
    </row>
    <row r="1102" spans="1:6" x14ac:dyDescent="0.35">
      <c r="A1102" s="5" t="s">
        <v>4626</v>
      </c>
      <c r="B1102" s="5" t="s">
        <v>7251</v>
      </c>
      <c r="C1102" s="5" t="s">
        <v>7252</v>
      </c>
      <c r="D1102" s="5">
        <v>13374</v>
      </c>
      <c r="E1102" s="6" t="str">
        <f t="shared" si="17"/>
        <v>Jan</v>
      </c>
      <c r="F1102" s="5">
        <f>YEAR(Table7[[#This Row],[date]])</f>
        <v>2024</v>
      </c>
    </row>
    <row r="1103" spans="1:6" x14ac:dyDescent="0.35">
      <c r="A1103" s="7" t="s">
        <v>4626</v>
      </c>
      <c r="B1103" s="7" t="s">
        <v>7245</v>
      </c>
      <c r="C1103" s="7" t="s">
        <v>7264</v>
      </c>
      <c r="D1103" s="7">
        <v>59190</v>
      </c>
      <c r="E1103" s="6" t="str">
        <f t="shared" si="17"/>
        <v>Jan</v>
      </c>
      <c r="F1103" s="7">
        <f>YEAR(Table7[[#This Row],[date]])</f>
        <v>2024</v>
      </c>
    </row>
    <row r="1104" spans="1:6" x14ac:dyDescent="0.35">
      <c r="A1104" s="5" t="s">
        <v>4626</v>
      </c>
      <c r="B1104" s="5" t="s">
        <v>7241</v>
      </c>
      <c r="C1104" s="5" t="s">
        <v>7242</v>
      </c>
      <c r="D1104" s="5">
        <v>4218</v>
      </c>
      <c r="E1104" s="6" t="str">
        <f t="shared" si="17"/>
        <v>Jan</v>
      </c>
      <c r="F1104" s="5">
        <f>YEAR(Table7[[#This Row],[date]])</f>
        <v>2024</v>
      </c>
    </row>
    <row r="1105" spans="1:6" x14ac:dyDescent="0.35">
      <c r="A1105" s="7" t="s">
        <v>4626</v>
      </c>
      <c r="B1105" s="7" t="s">
        <v>7241</v>
      </c>
      <c r="C1105" s="7" t="s">
        <v>7259</v>
      </c>
      <c r="D1105" s="7">
        <v>4224</v>
      </c>
      <c r="E1105" s="6" t="str">
        <f t="shared" si="17"/>
        <v>Jan</v>
      </c>
      <c r="F1105" s="7">
        <f>YEAR(Table7[[#This Row],[date]])</f>
        <v>2024</v>
      </c>
    </row>
    <row r="1106" spans="1:6" x14ac:dyDescent="0.35">
      <c r="A1106" s="5" t="s">
        <v>4626</v>
      </c>
      <c r="B1106" s="5" t="s">
        <v>7251</v>
      </c>
      <c r="C1106" s="5" t="s">
        <v>7266</v>
      </c>
      <c r="D1106" s="5">
        <v>17639</v>
      </c>
      <c r="E1106" s="6" t="str">
        <f t="shared" si="17"/>
        <v>Jan</v>
      </c>
      <c r="F1106" s="5">
        <f>YEAR(Table7[[#This Row],[date]])</f>
        <v>2024</v>
      </c>
    </row>
    <row r="1107" spans="1:6" x14ac:dyDescent="0.35">
      <c r="A1107" s="7" t="s">
        <v>4622</v>
      </c>
      <c r="B1107" s="7" t="s">
        <v>7241</v>
      </c>
      <c r="C1107" s="7" t="s">
        <v>7259</v>
      </c>
      <c r="D1107" s="7">
        <v>7280</v>
      </c>
      <c r="E1107" s="6" t="str">
        <f t="shared" si="17"/>
        <v>Jan</v>
      </c>
      <c r="F1107" s="7">
        <f>YEAR(Table7[[#This Row],[date]])</f>
        <v>2024</v>
      </c>
    </row>
    <row r="1108" spans="1:6" x14ac:dyDescent="0.35">
      <c r="A1108" s="5" t="s">
        <v>4622</v>
      </c>
      <c r="B1108" s="5" t="s">
        <v>7251</v>
      </c>
      <c r="C1108" s="5" t="s">
        <v>7252</v>
      </c>
      <c r="D1108" s="5">
        <v>21871</v>
      </c>
      <c r="E1108" s="6" t="str">
        <f t="shared" si="17"/>
        <v>Jan</v>
      </c>
      <c r="F1108" s="5">
        <f>YEAR(Table7[[#This Row],[date]])</f>
        <v>2024</v>
      </c>
    </row>
    <row r="1109" spans="1:6" x14ac:dyDescent="0.35">
      <c r="A1109" s="7" t="s">
        <v>4617</v>
      </c>
      <c r="B1109" s="7" t="s">
        <v>7253</v>
      </c>
      <c r="C1109" s="7" t="s">
        <v>7255</v>
      </c>
      <c r="D1109" s="7">
        <v>18842</v>
      </c>
      <c r="E1109" s="6" t="str">
        <f t="shared" si="17"/>
        <v>Jan</v>
      </c>
      <c r="F1109" s="7">
        <f>YEAR(Table7[[#This Row],[date]])</f>
        <v>2024</v>
      </c>
    </row>
    <row r="1110" spans="1:6" x14ac:dyDescent="0.35">
      <c r="A1110" s="5" t="s">
        <v>4617</v>
      </c>
      <c r="B1110" s="5" t="s">
        <v>7247</v>
      </c>
      <c r="C1110" s="5" t="s">
        <v>7263</v>
      </c>
      <c r="D1110" s="5">
        <v>6776</v>
      </c>
      <c r="E1110" s="6" t="str">
        <f t="shared" si="17"/>
        <v>Jan</v>
      </c>
      <c r="F1110" s="5">
        <f>YEAR(Table7[[#This Row],[date]])</f>
        <v>2024</v>
      </c>
    </row>
    <row r="1111" spans="1:6" x14ac:dyDescent="0.35">
      <c r="A1111" s="7" t="s">
        <v>4612</v>
      </c>
      <c r="B1111" s="7" t="s">
        <v>7251</v>
      </c>
      <c r="C1111" s="7" t="s">
        <v>7266</v>
      </c>
      <c r="D1111" s="7">
        <v>16952</v>
      </c>
      <c r="E1111" s="6" t="str">
        <f t="shared" si="17"/>
        <v>Jan</v>
      </c>
      <c r="F1111" s="7">
        <f>YEAR(Table7[[#This Row],[date]])</f>
        <v>2024</v>
      </c>
    </row>
    <row r="1112" spans="1:6" x14ac:dyDescent="0.35">
      <c r="A1112" s="5" t="s">
        <v>4612</v>
      </c>
      <c r="B1112" s="5" t="s">
        <v>7251</v>
      </c>
      <c r="C1112" s="5" t="s">
        <v>7252</v>
      </c>
      <c r="D1112" s="5">
        <v>2321</v>
      </c>
      <c r="E1112" s="6" t="str">
        <f t="shared" si="17"/>
        <v>Jan</v>
      </c>
      <c r="F1112" s="5">
        <f>YEAR(Table7[[#This Row],[date]])</f>
        <v>2024</v>
      </c>
    </row>
    <row r="1113" spans="1:6" x14ac:dyDescent="0.35">
      <c r="A1113" s="7" t="s">
        <v>4612</v>
      </c>
      <c r="B1113" s="7" t="s">
        <v>7241</v>
      </c>
      <c r="C1113" s="7" t="s">
        <v>7242</v>
      </c>
      <c r="D1113" s="7">
        <v>1337</v>
      </c>
      <c r="E1113" s="6" t="str">
        <f t="shared" si="17"/>
        <v>Jan</v>
      </c>
      <c r="F1113" s="7">
        <f>YEAR(Table7[[#This Row],[date]])</f>
        <v>2024</v>
      </c>
    </row>
    <row r="1114" spans="1:6" x14ac:dyDescent="0.35">
      <c r="A1114" s="5" t="s">
        <v>4612</v>
      </c>
      <c r="B1114" s="5" t="s">
        <v>7241</v>
      </c>
      <c r="C1114" s="5" t="s">
        <v>7259</v>
      </c>
      <c r="D1114" s="5">
        <v>9474</v>
      </c>
      <c r="E1114" s="6" t="str">
        <f t="shared" si="17"/>
        <v>Jan</v>
      </c>
      <c r="F1114" s="5">
        <f>YEAR(Table7[[#This Row],[date]])</f>
        <v>2024</v>
      </c>
    </row>
    <row r="1115" spans="1:6" x14ac:dyDescent="0.35">
      <c r="A1115" s="7" t="s">
        <v>4612</v>
      </c>
      <c r="B1115" s="7" t="s">
        <v>7241</v>
      </c>
      <c r="C1115" s="7" t="s">
        <v>7259</v>
      </c>
      <c r="D1115" s="7">
        <v>8150</v>
      </c>
      <c r="E1115" s="6" t="str">
        <f t="shared" si="17"/>
        <v>Jan</v>
      </c>
      <c r="F1115" s="7">
        <f>YEAR(Table7[[#This Row],[date]])</f>
        <v>2024</v>
      </c>
    </row>
    <row r="1116" spans="1:6" x14ac:dyDescent="0.35">
      <c r="A1116" s="5" t="s">
        <v>4612</v>
      </c>
      <c r="B1116" s="5" t="s">
        <v>7256</v>
      </c>
      <c r="C1116" s="5" t="s">
        <v>7262</v>
      </c>
      <c r="D1116" s="5">
        <v>4379</v>
      </c>
      <c r="E1116" s="6" t="str">
        <f t="shared" si="17"/>
        <v>Jan</v>
      </c>
      <c r="F1116" s="5">
        <f>YEAR(Table7[[#This Row],[date]])</f>
        <v>2024</v>
      </c>
    </row>
    <row r="1117" spans="1:6" x14ac:dyDescent="0.35">
      <c r="A1117" s="7" t="s">
        <v>4612</v>
      </c>
      <c r="B1117" s="7" t="s">
        <v>7241</v>
      </c>
      <c r="C1117" s="7" t="s">
        <v>7265</v>
      </c>
      <c r="D1117" s="7">
        <v>6551</v>
      </c>
      <c r="E1117" s="6" t="str">
        <f t="shared" si="17"/>
        <v>Jan</v>
      </c>
      <c r="F1117" s="7">
        <f>YEAR(Table7[[#This Row],[date]])</f>
        <v>2024</v>
      </c>
    </row>
    <row r="1118" spans="1:6" x14ac:dyDescent="0.35">
      <c r="A1118" s="5" t="s">
        <v>4606</v>
      </c>
      <c r="B1118" s="5" t="s">
        <v>7256</v>
      </c>
      <c r="C1118" s="5" t="s">
        <v>7267</v>
      </c>
      <c r="D1118" s="5">
        <v>18183</v>
      </c>
      <c r="E1118" s="6" t="str">
        <f t="shared" si="17"/>
        <v>Jan</v>
      </c>
      <c r="F1118" s="5">
        <f>YEAR(Table7[[#This Row],[date]])</f>
        <v>2024</v>
      </c>
    </row>
    <row r="1119" spans="1:6" x14ac:dyDescent="0.35">
      <c r="A1119" s="7" t="s">
        <v>4606</v>
      </c>
      <c r="B1119" s="7" t="s">
        <v>7256</v>
      </c>
      <c r="C1119" s="7" t="s">
        <v>7262</v>
      </c>
      <c r="D1119" s="7">
        <v>7373</v>
      </c>
      <c r="E1119" s="6" t="str">
        <f t="shared" si="17"/>
        <v>Jan</v>
      </c>
      <c r="F1119" s="7">
        <f>YEAR(Table7[[#This Row],[date]])</f>
        <v>2024</v>
      </c>
    </row>
    <row r="1120" spans="1:6" x14ac:dyDescent="0.35">
      <c r="A1120" s="5" t="s">
        <v>4595</v>
      </c>
      <c r="B1120" s="5" t="s">
        <v>7253</v>
      </c>
      <c r="C1120" s="5" t="s">
        <v>7255</v>
      </c>
      <c r="D1120" s="5">
        <v>42770</v>
      </c>
      <c r="E1120" s="6" t="str">
        <f t="shared" si="17"/>
        <v>Jan</v>
      </c>
      <c r="F1120" s="5">
        <f>YEAR(Table7[[#This Row],[date]])</f>
        <v>2024</v>
      </c>
    </row>
    <row r="1121" spans="1:6" x14ac:dyDescent="0.35">
      <c r="A1121" s="7" t="s">
        <v>4595</v>
      </c>
      <c r="B1121" s="7" t="s">
        <v>7245</v>
      </c>
      <c r="C1121" s="7" t="s">
        <v>7264</v>
      </c>
      <c r="D1121" s="7">
        <v>115683</v>
      </c>
      <c r="E1121" s="6" t="str">
        <f t="shared" si="17"/>
        <v>Jan</v>
      </c>
      <c r="F1121" s="7">
        <f>YEAR(Table7[[#This Row],[date]])</f>
        <v>2024</v>
      </c>
    </row>
    <row r="1122" spans="1:6" x14ac:dyDescent="0.35">
      <c r="A1122" s="5" t="s">
        <v>4595</v>
      </c>
      <c r="B1122" s="5" t="s">
        <v>7251</v>
      </c>
      <c r="C1122" s="5" t="s">
        <v>7266</v>
      </c>
      <c r="D1122" s="5">
        <v>15779</v>
      </c>
      <c r="E1122" s="6" t="str">
        <f t="shared" si="17"/>
        <v>Jan</v>
      </c>
      <c r="F1122" s="5">
        <f>YEAR(Table7[[#This Row],[date]])</f>
        <v>2024</v>
      </c>
    </row>
    <row r="1123" spans="1:6" x14ac:dyDescent="0.35">
      <c r="A1123" s="7" t="s">
        <v>4595</v>
      </c>
      <c r="B1123" s="7" t="s">
        <v>7251</v>
      </c>
      <c r="C1123" s="7" t="s">
        <v>7252</v>
      </c>
      <c r="D1123" s="7">
        <v>9615</v>
      </c>
      <c r="E1123" s="6" t="str">
        <f t="shared" si="17"/>
        <v>Jan</v>
      </c>
      <c r="F1123" s="7">
        <f>YEAR(Table7[[#This Row],[date]])</f>
        <v>2024</v>
      </c>
    </row>
    <row r="1124" spans="1:6" x14ac:dyDescent="0.35">
      <c r="A1124" s="5" t="s">
        <v>4589</v>
      </c>
      <c r="B1124" s="5" t="s">
        <v>7249</v>
      </c>
      <c r="C1124" s="5" t="s">
        <v>7250</v>
      </c>
      <c r="D1124" s="5">
        <v>19044</v>
      </c>
      <c r="E1124" s="6" t="str">
        <f t="shared" si="17"/>
        <v>Jan</v>
      </c>
      <c r="F1124" s="5">
        <f>YEAR(Table7[[#This Row],[date]])</f>
        <v>2024</v>
      </c>
    </row>
    <row r="1125" spans="1:6" x14ac:dyDescent="0.35">
      <c r="A1125" s="7" t="s">
        <v>4584</v>
      </c>
      <c r="B1125" s="7" t="s">
        <v>7253</v>
      </c>
      <c r="C1125" s="7" t="s">
        <v>7255</v>
      </c>
      <c r="D1125" s="7">
        <v>53624</v>
      </c>
      <c r="E1125" s="6" t="str">
        <f t="shared" si="17"/>
        <v>Jan</v>
      </c>
      <c r="F1125" s="7">
        <f>YEAR(Table7[[#This Row],[date]])</f>
        <v>2024</v>
      </c>
    </row>
    <row r="1126" spans="1:6" x14ac:dyDescent="0.35">
      <c r="A1126" s="5" t="s">
        <v>4584</v>
      </c>
      <c r="B1126" s="5" t="s">
        <v>7245</v>
      </c>
      <c r="C1126" s="5" t="s">
        <v>7264</v>
      </c>
      <c r="D1126" s="5">
        <v>148300</v>
      </c>
      <c r="E1126" s="6" t="str">
        <f t="shared" si="17"/>
        <v>Jan</v>
      </c>
      <c r="F1126" s="5">
        <f>YEAR(Table7[[#This Row],[date]])</f>
        <v>2024</v>
      </c>
    </row>
    <row r="1127" spans="1:6" x14ac:dyDescent="0.35">
      <c r="A1127" s="7" t="s">
        <v>4577</v>
      </c>
      <c r="B1127" s="7" t="s">
        <v>7253</v>
      </c>
      <c r="C1127" s="7" t="s">
        <v>7254</v>
      </c>
      <c r="D1127" s="7">
        <v>78655</v>
      </c>
      <c r="E1127" s="6" t="str">
        <f t="shared" si="17"/>
        <v>Jan</v>
      </c>
      <c r="F1127" s="7">
        <f>YEAR(Table7[[#This Row],[date]])</f>
        <v>2024</v>
      </c>
    </row>
    <row r="1128" spans="1:6" x14ac:dyDescent="0.35">
      <c r="A1128" s="5" t="s">
        <v>4569</v>
      </c>
      <c r="B1128" s="5" t="s">
        <v>7247</v>
      </c>
      <c r="C1128" s="5" t="s">
        <v>7268</v>
      </c>
      <c r="D1128" s="5">
        <v>9132</v>
      </c>
      <c r="E1128" s="6" t="str">
        <f t="shared" si="17"/>
        <v>Jan</v>
      </c>
      <c r="F1128" s="5">
        <f>YEAR(Table7[[#This Row],[date]])</f>
        <v>2024</v>
      </c>
    </row>
    <row r="1129" spans="1:6" x14ac:dyDescent="0.35">
      <c r="A1129" s="7" t="s">
        <v>4564</v>
      </c>
      <c r="B1129" s="7" t="s">
        <v>7253</v>
      </c>
      <c r="C1129" s="7" t="s">
        <v>7255</v>
      </c>
      <c r="D1129" s="7">
        <v>37810</v>
      </c>
      <c r="E1129" s="6" t="str">
        <f t="shared" si="17"/>
        <v>Feb</v>
      </c>
      <c r="F1129" s="7">
        <f>YEAR(Table7[[#This Row],[date]])</f>
        <v>2024</v>
      </c>
    </row>
    <row r="1130" spans="1:6" x14ac:dyDescent="0.35">
      <c r="A1130" s="5" t="s">
        <v>4564</v>
      </c>
      <c r="B1130" s="5" t="s">
        <v>7245</v>
      </c>
      <c r="C1130" s="5" t="s">
        <v>7264</v>
      </c>
      <c r="D1130" s="5">
        <v>55581</v>
      </c>
      <c r="E1130" s="6" t="str">
        <f t="shared" si="17"/>
        <v>Feb</v>
      </c>
      <c r="F1130" s="5">
        <f>YEAR(Table7[[#This Row],[date]])</f>
        <v>2024</v>
      </c>
    </row>
    <row r="1131" spans="1:6" x14ac:dyDescent="0.35">
      <c r="A1131" s="7" t="s">
        <v>4562</v>
      </c>
      <c r="B1131" s="7" t="s">
        <v>7245</v>
      </c>
      <c r="C1131" s="7" t="s">
        <v>7264</v>
      </c>
      <c r="D1131" s="7">
        <v>134429</v>
      </c>
      <c r="E1131" s="6" t="str">
        <f t="shared" si="17"/>
        <v>Feb</v>
      </c>
      <c r="F1131" s="7">
        <f>YEAR(Table7[[#This Row],[date]])</f>
        <v>2024</v>
      </c>
    </row>
    <row r="1132" spans="1:6" x14ac:dyDescent="0.35">
      <c r="A1132" s="5" t="s">
        <v>4555</v>
      </c>
      <c r="B1132" s="5" t="s">
        <v>7247</v>
      </c>
      <c r="C1132" s="5" t="s">
        <v>7248</v>
      </c>
      <c r="D1132" s="5">
        <v>5498</v>
      </c>
      <c r="E1132" s="6" t="str">
        <f t="shared" si="17"/>
        <v>Feb</v>
      </c>
      <c r="F1132" s="5">
        <f>YEAR(Table7[[#This Row],[date]])</f>
        <v>2024</v>
      </c>
    </row>
    <row r="1133" spans="1:6" x14ac:dyDescent="0.35">
      <c r="A1133" s="7" t="s">
        <v>4555</v>
      </c>
      <c r="B1133" s="7" t="s">
        <v>7245</v>
      </c>
      <c r="C1133" s="7" t="s">
        <v>7246</v>
      </c>
      <c r="D1133" s="7">
        <v>108077</v>
      </c>
      <c r="E1133" s="6" t="str">
        <f t="shared" si="17"/>
        <v>Feb</v>
      </c>
      <c r="F1133" s="7">
        <f>YEAR(Table7[[#This Row],[date]])</f>
        <v>2024</v>
      </c>
    </row>
    <row r="1134" spans="1:6" x14ac:dyDescent="0.35">
      <c r="A1134" s="5" t="s">
        <v>4555</v>
      </c>
      <c r="B1134" s="5" t="s">
        <v>7241</v>
      </c>
      <c r="C1134" s="5" t="s">
        <v>7265</v>
      </c>
      <c r="D1134" s="5">
        <v>4615</v>
      </c>
      <c r="E1134" s="6" t="str">
        <f t="shared" si="17"/>
        <v>Feb</v>
      </c>
      <c r="F1134" s="5">
        <f>YEAR(Table7[[#This Row],[date]])</f>
        <v>2024</v>
      </c>
    </row>
    <row r="1135" spans="1:6" x14ac:dyDescent="0.35">
      <c r="A1135" s="7" t="s">
        <v>4555</v>
      </c>
      <c r="B1135" s="7" t="s">
        <v>7243</v>
      </c>
      <c r="C1135" s="7" t="s">
        <v>7258</v>
      </c>
      <c r="D1135" s="7">
        <v>20967</v>
      </c>
      <c r="E1135" s="6" t="str">
        <f t="shared" si="17"/>
        <v>Feb</v>
      </c>
      <c r="F1135" s="7">
        <f>YEAR(Table7[[#This Row],[date]])</f>
        <v>2024</v>
      </c>
    </row>
    <row r="1136" spans="1:6" x14ac:dyDescent="0.35">
      <c r="A1136" s="5" t="s">
        <v>4551</v>
      </c>
      <c r="B1136" s="5" t="s">
        <v>7245</v>
      </c>
      <c r="C1136" s="5" t="s">
        <v>7246</v>
      </c>
      <c r="D1136" s="5">
        <v>114073</v>
      </c>
      <c r="E1136" s="6" t="str">
        <f t="shared" si="17"/>
        <v>Feb</v>
      </c>
      <c r="F1136" s="5">
        <f>YEAR(Table7[[#This Row],[date]])</f>
        <v>2024</v>
      </c>
    </row>
    <row r="1137" spans="1:6" x14ac:dyDescent="0.35">
      <c r="A1137" s="7" t="s">
        <v>4551</v>
      </c>
      <c r="B1137" s="7" t="s">
        <v>7256</v>
      </c>
      <c r="C1137" s="7" t="s">
        <v>7257</v>
      </c>
      <c r="D1137" s="7">
        <v>2180</v>
      </c>
      <c r="E1137" s="6" t="str">
        <f t="shared" si="17"/>
        <v>Feb</v>
      </c>
      <c r="F1137" s="7">
        <f>YEAR(Table7[[#This Row],[date]])</f>
        <v>2024</v>
      </c>
    </row>
    <row r="1138" spans="1:6" x14ac:dyDescent="0.35">
      <c r="A1138" s="5" t="s">
        <v>4551</v>
      </c>
      <c r="B1138" s="5" t="s">
        <v>7251</v>
      </c>
      <c r="C1138" s="5" t="s">
        <v>7266</v>
      </c>
      <c r="D1138" s="5">
        <v>2681</v>
      </c>
      <c r="E1138" s="6" t="str">
        <f t="shared" si="17"/>
        <v>Feb</v>
      </c>
      <c r="F1138" s="5">
        <f>YEAR(Table7[[#This Row],[date]])</f>
        <v>2024</v>
      </c>
    </row>
    <row r="1139" spans="1:6" x14ac:dyDescent="0.35">
      <c r="A1139" s="7" t="s">
        <v>4551</v>
      </c>
      <c r="B1139" s="7" t="s">
        <v>7256</v>
      </c>
      <c r="C1139" s="7" t="s">
        <v>7257</v>
      </c>
      <c r="D1139" s="7">
        <v>5632</v>
      </c>
      <c r="E1139" s="6" t="str">
        <f t="shared" si="17"/>
        <v>Feb</v>
      </c>
      <c r="F1139" s="7">
        <f>YEAR(Table7[[#This Row],[date]])</f>
        <v>2024</v>
      </c>
    </row>
    <row r="1140" spans="1:6" x14ac:dyDescent="0.35">
      <c r="A1140" s="5" t="s">
        <v>4551</v>
      </c>
      <c r="B1140" s="5" t="s">
        <v>7256</v>
      </c>
      <c r="C1140" s="5" t="s">
        <v>7262</v>
      </c>
      <c r="D1140" s="5">
        <v>9203</v>
      </c>
      <c r="E1140" s="6" t="str">
        <f t="shared" si="17"/>
        <v>Feb</v>
      </c>
      <c r="F1140" s="5">
        <f>YEAR(Table7[[#This Row],[date]])</f>
        <v>2024</v>
      </c>
    </row>
    <row r="1141" spans="1:6" x14ac:dyDescent="0.35">
      <c r="A1141" s="7" t="s">
        <v>4545</v>
      </c>
      <c r="B1141" s="7" t="s">
        <v>7256</v>
      </c>
      <c r="C1141" s="7" t="s">
        <v>7257</v>
      </c>
      <c r="D1141" s="7">
        <v>15666</v>
      </c>
      <c r="E1141" s="6" t="str">
        <f t="shared" si="17"/>
        <v>Feb</v>
      </c>
      <c r="F1141" s="7">
        <f>YEAR(Table7[[#This Row],[date]])</f>
        <v>2024</v>
      </c>
    </row>
    <row r="1142" spans="1:6" x14ac:dyDescent="0.35">
      <c r="A1142" s="5" t="s">
        <v>4545</v>
      </c>
      <c r="B1142" s="5" t="s">
        <v>7241</v>
      </c>
      <c r="C1142" s="5" t="s">
        <v>7259</v>
      </c>
      <c r="D1142" s="5">
        <v>2093</v>
      </c>
      <c r="E1142" s="6" t="str">
        <f t="shared" si="17"/>
        <v>Feb</v>
      </c>
      <c r="F1142" s="5">
        <f>YEAR(Table7[[#This Row],[date]])</f>
        <v>2024</v>
      </c>
    </row>
    <row r="1143" spans="1:6" x14ac:dyDescent="0.35">
      <c r="A1143" s="7" t="s">
        <v>4542</v>
      </c>
      <c r="B1143" s="7" t="s">
        <v>7243</v>
      </c>
      <c r="C1143" s="7" t="s">
        <v>7258</v>
      </c>
      <c r="D1143" s="7">
        <v>5319</v>
      </c>
      <c r="E1143" s="6" t="str">
        <f t="shared" si="17"/>
        <v>Feb</v>
      </c>
      <c r="F1143" s="7">
        <f>YEAR(Table7[[#This Row],[date]])</f>
        <v>2024</v>
      </c>
    </row>
    <row r="1144" spans="1:6" x14ac:dyDescent="0.35">
      <c r="A1144" s="5" t="s">
        <v>4542</v>
      </c>
      <c r="B1144" s="5" t="s">
        <v>7247</v>
      </c>
      <c r="C1144" s="5" t="s">
        <v>7268</v>
      </c>
      <c r="D1144" s="5">
        <v>1178</v>
      </c>
      <c r="E1144" s="6" t="str">
        <f t="shared" si="17"/>
        <v>Feb</v>
      </c>
      <c r="F1144" s="5">
        <f>YEAR(Table7[[#This Row],[date]])</f>
        <v>2024</v>
      </c>
    </row>
    <row r="1145" spans="1:6" x14ac:dyDescent="0.35">
      <c r="A1145" s="7" t="s">
        <v>4542</v>
      </c>
      <c r="B1145" s="7" t="s">
        <v>7249</v>
      </c>
      <c r="C1145" s="7" t="s">
        <v>7260</v>
      </c>
      <c r="D1145" s="7">
        <v>49389</v>
      </c>
      <c r="E1145" s="6" t="str">
        <f t="shared" si="17"/>
        <v>Feb</v>
      </c>
      <c r="F1145" s="7">
        <f>YEAR(Table7[[#This Row],[date]])</f>
        <v>2024</v>
      </c>
    </row>
    <row r="1146" spans="1:6" x14ac:dyDescent="0.35">
      <c r="A1146" s="5" t="s">
        <v>4536</v>
      </c>
      <c r="B1146" s="5" t="s">
        <v>7245</v>
      </c>
      <c r="C1146" s="5" t="s">
        <v>7264</v>
      </c>
      <c r="D1146" s="5">
        <v>115220</v>
      </c>
      <c r="E1146" s="6" t="str">
        <f t="shared" si="17"/>
        <v>Feb</v>
      </c>
      <c r="F1146" s="5">
        <f>YEAR(Table7[[#This Row],[date]])</f>
        <v>2024</v>
      </c>
    </row>
    <row r="1147" spans="1:6" x14ac:dyDescent="0.35">
      <c r="A1147" s="7" t="s">
        <v>4532</v>
      </c>
      <c r="B1147" s="7" t="s">
        <v>7251</v>
      </c>
      <c r="C1147" s="7" t="s">
        <v>7252</v>
      </c>
      <c r="D1147" s="7">
        <v>7643</v>
      </c>
      <c r="E1147" s="6" t="str">
        <f t="shared" si="17"/>
        <v>Feb</v>
      </c>
      <c r="F1147" s="7">
        <f>YEAR(Table7[[#This Row],[date]])</f>
        <v>2024</v>
      </c>
    </row>
    <row r="1148" spans="1:6" x14ac:dyDescent="0.35">
      <c r="A1148" s="5" t="s">
        <v>4532</v>
      </c>
      <c r="B1148" s="5" t="s">
        <v>7253</v>
      </c>
      <c r="C1148" s="5" t="s">
        <v>7255</v>
      </c>
      <c r="D1148" s="5">
        <v>47822</v>
      </c>
      <c r="E1148" s="6" t="str">
        <f t="shared" si="17"/>
        <v>Feb</v>
      </c>
      <c r="F1148" s="5">
        <f>YEAR(Table7[[#This Row],[date]])</f>
        <v>2024</v>
      </c>
    </row>
    <row r="1149" spans="1:6" x14ac:dyDescent="0.35">
      <c r="A1149" s="7" t="s">
        <v>4527</v>
      </c>
      <c r="B1149" s="7" t="s">
        <v>7243</v>
      </c>
      <c r="C1149" s="7" t="s">
        <v>7258</v>
      </c>
      <c r="D1149" s="7">
        <v>29821</v>
      </c>
      <c r="E1149" s="6" t="str">
        <f t="shared" si="17"/>
        <v>Feb</v>
      </c>
      <c r="F1149" s="7">
        <f>YEAR(Table7[[#This Row],[date]])</f>
        <v>2024</v>
      </c>
    </row>
    <row r="1150" spans="1:6" x14ac:dyDescent="0.35">
      <c r="A1150" s="5" t="s">
        <v>4527</v>
      </c>
      <c r="B1150" s="5" t="s">
        <v>7241</v>
      </c>
      <c r="C1150" s="5" t="s">
        <v>7265</v>
      </c>
      <c r="D1150" s="5">
        <v>6275</v>
      </c>
      <c r="E1150" s="6" t="str">
        <f t="shared" si="17"/>
        <v>Feb</v>
      </c>
      <c r="F1150" s="5">
        <f>YEAR(Table7[[#This Row],[date]])</f>
        <v>2024</v>
      </c>
    </row>
    <row r="1151" spans="1:6" x14ac:dyDescent="0.35">
      <c r="A1151" s="7" t="s">
        <v>4527</v>
      </c>
      <c r="B1151" s="7" t="s">
        <v>7249</v>
      </c>
      <c r="C1151" s="7" t="s">
        <v>7260</v>
      </c>
      <c r="D1151" s="7">
        <v>18324</v>
      </c>
      <c r="E1151" s="6" t="str">
        <f t="shared" si="17"/>
        <v>Feb</v>
      </c>
      <c r="F1151" s="7">
        <f>YEAR(Table7[[#This Row],[date]])</f>
        <v>2024</v>
      </c>
    </row>
    <row r="1152" spans="1:6" x14ac:dyDescent="0.35">
      <c r="A1152" s="5" t="s">
        <v>4527</v>
      </c>
      <c r="B1152" s="5" t="s">
        <v>7245</v>
      </c>
      <c r="C1152" s="5" t="s">
        <v>7246</v>
      </c>
      <c r="D1152" s="5">
        <v>70083</v>
      </c>
      <c r="E1152" s="6" t="str">
        <f t="shared" si="17"/>
        <v>Feb</v>
      </c>
      <c r="F1152" s="5">
        <f>YEAR(Table7[[#This Row],[date]])</f>
        <v>2024</v>
      </c>
    </row>
    <row r="1153" spans="1:6" x14ac:dyDescent="0.35">
      <c r="A1153" s="7" t="s">
        <v>4527</v>
      </c>
      <c r="B1153" s="7" t="s">
        <v>7249</v>
      </c>
      <c r="C1153" s="7" t="s">
        <v>7261</v>
      </c>
      <c r="D1153" s="7">
        <v>54070</v>
      </c>
      <c r="E1153" s="6" t="str">
        <f t="shared" si="17"/>
        <v>Feb</v>
      </c>
      <c r="F1153" s="7">
        <f>YEAR(Table7[[#This Row],[date]])</f>
        <v>2024</v>
      </c>
    </row>
    <row r="1154" spans="1:6" x14ac:dyDescent="0.35">
      <c r="A1154" s="5" t="s">
        <v>4527</v>
      </c>
      <c r="B1154" s="5" t="s">
        <v>7249</v>
      </c>
      <c r="C1154" s="5" t="s">
        <v>7260</v>
      </c>
      <c r="D1154" s="5">
        <v>51669</v>
      </c>
      <c r="E1154" s="6" t="str">
        <f t="shared" ref="E1154:E1217" si="18">TEXT(A1154, "mmm")</f>
        <v>Feb</v>
      </c>
      <c r="F1154" s="5">
        <f>YEAR(Table7[[#This Row],[date]])</f>
        <v>2024</v>
      </c>
    </row>
    <row r="1155" spans="1:6" x14ac:dyDescent="0.35">
      <c r="A1155" s="7" t="s">
        <v>4527</v>
      </c>
      <c r="B1155" s="7" t="s">
        <v>7253</v>
      </c>
      <c r="C1155" s="7" t="s">
        <v>7254</v>
      </c>
      <c r="D1155" s="7">
        <v>52008</v>
      </c>
      <c r="E1155" s="6" t="str">
        <f t="shared" si="18"/>
        <v>Feb</v>
      </c>
      <c r="F1155" s="7">
        <f>YEAR(Table7[[#This Row],[date]])</f>
        <v>2024</v>
      </c>
    </row>
    <row r="1156" spans="1:6" x14ac:dyDescent="0.35">
      <c r="A1156" s="5" t="s">
        <v>4521</v>
      </c>
      <c r="B1156" s="5" t="s">
        <v>7249</v>
      </c>
      <c r="C1156" s="5" t="s">
        <v>7261</v>
      </c>
      <c r="D1156" s="5">
        <v>17235</v>
      </c>
      <c r="E1156" s="6" t="str">
        <f t="shared" si="18"/>
        <v>Feb</v>
      </c>
      <c r="F1156" s="5">
        <f>YEAR(Table7[[#This Row],[date]])</f>
        <v>2024</v>
      </c>
    </row>
    <row r="1157" spans="1:6" x14ac:dyDescent="0.35">
      <c r="A1157" s="7" t="s">
        <v>4521</v>
      </c>
      <c r="B1157" s="7" t="s">
        <v>7249</v>
      </c>
      <c r="C1157" s="7" t="s">
        <v>7250</v>
      </c>
      <c r="D1157" s="7">
        <v>35237</v>
      </c>
      <c r="E1157" s="6" t="str">
        <f t="shared" si="18"/>
        <v>Feb</v>
      </c>
      <c r="F1157" s="7">
        <f>YEAR(Table7[[#This Row],[date]])</f>
        <v>2024</v>
      </c>
    </row>
    <row r="1158" spans="1:6" x14ac:dyDescent="0.35">
      <c r="A1158" s="5" t="s">
        <v>4521</v>
      </c>
      <c r="B1158" s="5" t="s">
        <v>7245</v>
      </c>
      <c r="C1158" s="5" t="s">
        <v>7264</v>
      </c>
      <c r="D1158" s="5">
        <v>77550</v>
      </c>
      <c r="E1158" s="6" t="str">
        <f t="shared" si="18"/>
        <v>Feb</v>
      </c>
      <c r="F1158" s="5">
        <f>YEAR(Table7[[#This Row],[date]])</f>
        <v>2024</v>
      </c>
    </row>
    <row r="1159" spans="1:6" x14ac:dyDescent="0.35">
      <c r="A1159" s="7" t="s">
        <v>4521</v>
      </c>
      <c r="B1159" s="7" t="s">
        <v>7245</v>
      </c>
      <c r="C1159" s="7" t="s">
        <v>7264</v>
      </c>
      <c r="D1159" s="7">
        <v>129474</v>
      </c>
      <c r="E1159" s="6" t="str">
        <f t="shared" si="18"/>
        <v>Feb</v>
      </c>
      <c r="F1159" s="7">
        <f>YEAR(Table7[[#This Row],[date]])</f>
        <v>2024</v>
      </c>
    </row>
    <row r="1160" spans="1:6" x14ac:dyDescent="0.35">
      <c r="A1160" s="5" t="s">
        <v>4513</v>
      </c>
      <c r="B1160" s="5" t="s">
        <v>7241</v>
      </c>
      <c r="C1160" s="5" t="s">
        <v>7265</v>
      </c>
      <c r="D1160" s="5">
        <v>11444</v>
      </c>
      <c r="E1160" s="6" t="str">
        <f t="shared" si="18"/>
        <v>Feb</v>
      </c>
      <c r="F1160" s="5">
        <f>YEAR(Table7[[#This Row],[date]])</f>
        <v>2024</v>
      </c>
    </row>
    <row r="1161" spans="1:6" x14ac:dyDescent="0.35">
      <c r="A1161" s="7" t="s">
        <v>4513</v>
      </c>
      <c r="B1161" s="7" t="s">
        <v>7243</v>
      </c>
      <c r="C1161" s="7" t="s">
        <v>7258</v>
      </c>
      <c r="D1161" s="7">
        <v>5846</v>
      </c>
      <c r="E1161" s="6" t="str">
        <f t="shared" si="18"/>
        <v>Feb</v>
      </c>
      <c r="F1161" s="7">
        <f>YEAR(Table7[[#This Row],[date]])</f>
        <v>2024</v>
      </c>
    </row>
    <row r="1162" spans="1:6" x14ac:dyDescent="0.35">
      <c r="A1162" s="5" t="s">
        <v>4504</v>
      </c>
      <c r="B1162" s="5" t="s">
        <v>7251</v>
      </c>
      <c r="C1162" s="5" t="s">
        <v>7266</v>
      </c>
      <c r="D1162" s="5">
        <v>14561</v>
      </c>
      <c r="E1162" s="6" t="str">
        <f t="shared" si="18"/>
        <v>Feb</v>
      </c>
      <c r="F1162" s="5">
        <f>YEAR(Table7[[#This Row],[date]])</f>
        <v>2024</v>
      </c>
    </row>
    <row r="1163" spans="1:6" x14ac:dyDescent="0.35">
      <c r="A1163" s="7" t="s">
        <v>4504</v>
      </c>
      <c r="B1163" s="7" t="s">
        <v>7251</v>
      </c>
      <c r="C1163" s="7" t="s">
        <v>7266</v>
      </c>
      <c r="D1163" s="7">
        <v>20157</v>
      </c>
      <c r="E1163" s="6" t="str">
        <f t="shared" si="18"/>
        <v>Feb</v>
      </c>
      <c r="F1163" s="7">
        <f>YEAR(Table7[[#This Row],[date]])</f>
        <v>2024</v>
      </c>
    </row>
    <row r="1164" spans="1:6" x14ac:dyDescent="0.35">
      <c r="A1164" s="5" t="s">
        <v>4504</v>
      </c>
      <c r="B1164" s="5" t="s">
        <v>7247</v>
      </c>
      <c r="C1164" s="5" t="s">
        <v>7248</v>
      </c>
      <c r="D1164" s="5">
        <v>3110</v>
      </c>
      <c r="E1164" s="6" t="str">
        <f t="shared" si="18"/>
        <v>Feb</v>
      </c>
      <c r="F1164" s="5">
        <f>YEAR(Table7[[#This Row],[date]])</f>
        <v>2024</v>
      </c>
    </row>
    <row r="1165" spans="1:6" x14ac:dyDescent="0.35">
      <c r="A1165" s="7" t="s">
        <v>4495</v>
      </c>
      <c r="B1165" s="7" t="s">
        <v>7251</v>
      </c>
      <c r="C1165" s="7" t="s">
        <v>7266</v>
      </c>
      <c r="D1165" s="7">
        <v>8283</v>
      </c>
      <c r="E1165" s="6" t="str">
        <f t="shared" si="18"/>
        <v>Feb</v>
      </c>
      <c r="F1165" s="7">
        <f>YEAR(Table7[[#This Row],[date]])</f>
        <v>2024</v>
      </c>
    </row>
    <row r="1166" spans="1:6" x14ac:dyDescent="0.35">
      <c r="A1166" s="5" t="s">
        <v>4495</v>
      </c>
      <c r="B1166" s="5" t="s">
        <v>7253</v>
      </c>
      <c r="C1166" s="5" t="s">
        <v>7254</v>
      </c>
      <c r="D1166" s="5">
        <v>68253</v>
      </c>
      <c r="E1166" s="6" t="str">
        <f t="shared" si="18"/>
        <v>Feb</v>
      </c>
      <c r="F1166" s="5">
        <f>YEAR(Table7[[#This Row],[date]])</f>
        <v>2024</v>
      </c>
    </row>
    <row r="1167" spans="1:6" x14ac:dyDescent="0.35">
      <c r="A1167" s="7" t="s">
        <v>4495</v>
      </c>
      <c r="B1167" s="7" t="s">
        <v>7241</v>
      </c>
      <c r="C1167" s="7" t="s">
        <v>7265</v>
      </c>
      <c r="D1167" s="7">
        <v>11710</v>
      </c>
      <c r="E1167" s="6" t="str">
        <f t="shared" si="18"/>
        <v>Feb</v>
      </c>
      <c r="F1167" s="7">
        <f>YEAR(Table7[[#This Row],[date]])</f>
        <v>2024</v>
      </c>
    </row>
    <row r="1168" spans="1:6" x14ac:dyDescent="0.35">
      <c r="A1168" s="5" t="s">
        <v>4495</v>
      </c>
      <c r="B1168" s="5" t="s">
        <v>7247</v>
      </c>
      <c r="C1168" s="5" t="s">
        <v>7263</v>
      </c>
      <c r="D1168" s="5">
        <v>5958</v>
      </c>
      <c r="E1168" s="6" t="str">
        <f t="shared" si="18"/>
        <v>Feb</v>
      </c>
      <c r="F1168" s="5">
        <f>YEAR(Table7[[#This Row],[date]])</f>
        <v>2024</v>
      </c>
    </row>
    <row r="1169" spans="1:6" x14ac:dyDescent="0.35">
      <c r="A1169" s="7" t="s">
        <v>4485</v>
      </c>
      <c r="B1169" s="7" t="s">
        <v>7251</v>
      </c>
      <c r="C1169" s="7" t="s">
        <v>7266</v>
      </c>
      <c r="D1169" s="7">
        <v>21815</v>
      </c>
      <c r="E1169" s="6" t="str">
        <f t="shared" si="18"/>
        <v>Feb</v>
      </c>
      <c r="F1169" s="7">
        <f>YEAR(Table7[[#This Row],[date]])</f>
        <v>2024</v>
      </c>
    </row>
    <row r="1170" spans="1:6" x14ac:dyDescent="0.35">
      <c r="A1170" s="5" t="s">
        <v>4476</v>
      </c>
      <c r="B1170" s="5" t="s">
        <v>7253</v>
      </c>
      <c r="C1170" s="5" t="s">
        <v>7255</v>
      </c>
      <c r="D1170" s="5">
        <v>62399</v>
      </c>
      <c r="E1170" s="6" t="str">
        <f t="shared" si="18"/>
        <v>Feb</v>
      </c>
      <c r="F1170" s="5">
        <f>YEAR(Table7[[#This Row],[date]])</f>
        <v>2024</v>
      </c>
    </row>
    <row r="1171" spans="1:6" x14ac:dyDescent="0.35">
      <c r="A1171" s="7" t="s">
        <v>4476</v>
      </c>
      <c r="B1171" s="7" t="s">
        <v>7256</v>
      </c>
      <c r="C1171" s="7" t="s">
        <v>7267</v>
      </c>
      <c r="D1171" s="7">
        <v>12448</v>
      </c>
      <c r="E1171" s="6" t="str">
        <f t="shared" si="18"/>
        <v>Feb</v>
      </c>
      <c r="F1171" s="7">
        <f>YEAR(Table7[[#This Row],[date]])</f>
        <v>2024</v>
      </c>
    </row>
    <row r="1172" spans="1:6" x14ac:dyDescent="0.35">
      <c r="A1172" s="5" t="s">
        <v>4466</v>
      </c>
      <c r="B1172" s="5" t="s">
        <v>7249</v>
      </c>
      <c r="C1172" s="5" t="s">
        <v>7261</v>
      </c>
      <c r="D1172" s="5">
        <v>44538</v>
      </c>
      <c r="E1172" s="6" t="str">
        <f t="shared" si="18"/>
        <v>Feb</v>
      </c>
      <c r="F1172" s="5">
        <f>YEAR(Table7[[#This Row],[date]])</f>
        <v>2024</v>
      </c>
    </row>
    <row r="1173" spans="1:6" x14ac:dyDescent="0.35">
      <c r="A1173" s="7" t="s">
        <v>4466</v>
      </c>
      <c r="B1173" s="7" t="s">
        <v>7251</v>
      </c>
      <c r="C1173" s="7" t="s">
        <v>7266</v>
      </c>
      <c r="D1173" s="7">
        <v>18143</v>
      </c>
      <c r="E1173" s="6" t="str">
        <f t="shared" si="18"/>
        <v>Feb</v>
      </c>
      <c r="F1173" s="7">
        <f>YEAR(Table7[[#This Row],[date]])</f>
        <v>2024</v>
      </c>
    </row>
    <row r="1174" spans="1:6" x14ac:dyDescent="0.35">
      <c r="A1174" s="5" t="s">
        <v>4455</v>
      </c>
      <c r="B1174" s="5" t="s">
        <v>7249</v>
      </c>
      <c r="C1174" s="5" t="s">
        <v>7260</v>
      </c>
      <c r="D1174" s="5">
        <v>37396</v>
      </c>
      <c r="E1174" s="6" t="str">
        <f t="shared" si="18"/>
        <v>Feb</v>
      </c>
      <c r="F1174" s="5">
        <f>YEAR(Table7[[#This Row],[date]])</f>
        <v>2024</v>
      </c>
    </row>
    <row r="1175" spans="1:6" x14ac:dyDescent="0.35">
      <c r="A1175" s="7" t="s">
        <v>4455</v>
      </c>
      <c r="B1175" s="7" t="s">
        <v>7243</v>
      </c>
      <c r="C1175" s="7" t="s">
        <v>7258</v>
      </c>
      <c r="D1175" s="7">
        <v>9123</v>
      </c>
      <c r="E1175" s="6" t="str">
        <f t="shared" si="18"/>
        <v>Feb</v>
      </c>
      <c r="F1175" s="7">
        <f>YEAR(Table7[[#This Row],[date]])</f>
        <v>2024</v>
      </c>
    </row>
    <row r="1176" spans="1:6" x14ac:dyDescent="0.35">
      <c r="A1176" s="5" t="s">
        <v>4455</v>
      </c>
      <c r="B1176" s="5" t="s">
        <v>7247</v>
      </c>
      <c r="C1176" s="5" t="s">
        <v>7248</v>
      </c>
      <c r="D1176" s="5">
        <v>7350</v>
      </c>
      <c r="E1176" s="6" t="str">
        <f t="shared" si="18"/>
        <v>Feb</v>
      </c>
      <c r="F1176" s="5">
        <f>YEAR(Table7[[#This Row],[date]])</f>
        <v>2024</v>
      </c>
    </row>
    <row r="1177" spans="1:6" x14ac:dyDescent="0.35">
      <c r="A1177" s="7" t="s">
        <v>4448</v>
      </c>
      <c r="B1177" s="7" t="s">
        <v>7241</v>
      </c>
      <c r="C1177" s="7" t="s">
        <v>7259</v>
      </c>
      <c r="D1177" s="7">
        <v>7422</v>
      </c>
      <c r="E1177" s="6" t="str">
        <f t="shared" si="18"/>
        <v>Feb</v>
      </c>
      <c r="F1177" s="7">
        <f>YEAR(Table7[[#This Row],[date]])</f>
        <v>2024</v>
      </c>
    </row>
    <row r="1178" spans="1:6" x14ac:dyDescent="0.35">
      <c r="A1178" s="5" t="s">
        <v>4448</v>
      </c>
      <c r="B1178" s="5" t="s">
        <v>7249</v>
      </c>
      <c r="C1178" s="5" t="s">
        <v>7260</v>
      </c>
      <c r="D1178" s="5">
        <v>56504</v>
      </c>
      <c r="E1178" s="6" t="str">
        <f t="shared" si="18"/>
        <v>Feb</v>
      </c>
      <c r="F1178" s="5">
        <f>YEAR(Table7[[#This Row],[date]])</f>
        <v>2024</v>
      </c>
    </row>
    <row r="1179" spans="1:6" x14ac:dyDescent="0.35">
      <c r="A1179" s="7" t="s">
        <v>4442</v>
      </c>
      <c r="B1179" s="7" t="s">
        <v>7253</v>
      </c>
      <c r="C1179" s="7" t="s">
        <v>7254</v>
      </c>
      <c r="D1179" s="7">
        <v>31868</v>
      </c>
      <c r="E1179" s="6" t="str">
        <f t="shared" si="18"/>
        <v>Feb</v>
      </c>
      <c r="F1179" s="7">
        <f>YEAR(Table7[[#This Row],[date]])</f>
        <v>2024</v>
      </c>
    </row>
    <row r="1180" spans="1:6" x14ac:dyDescent="0.35">
      <c r="A1180" s="5" t="s">
        <v>4442</v>
      </c>
      <c r="B1180" s="5" t="s">
        <v>7251</v>
      </c>
      <c r="C1180" s="5" t="s">
        <v>7266</v>
      </c>
      <c r="D1180" s="5">
        <v>4799</v>
      </c>
      <c r="E1180" s="6" t="str">
        <f t="shared" si="18"/>
        <v>Feb</v>
      </c>
      <c r="F1180" s="5">
        <f>YEAR(Table7[[#This Row],[date]])</f>
        <v>2024</v>
      </c>
    </row>
    <row r="1181" spans="1:6" x14ac:dyDescent="0.35">
      <c r="A1181" s="7" t="s">
        <v>4442</v>
      </c>
      <c r="B1181" s="7" t="s">
        <v>7247</v>
      </c>
      <c r="C1181" s="7" t="s">
        <v>7268</v>
      </c>
      <c r="D1181" s="7">
        <v>9474</v>
      </c>
      <c r="E1181" s="6" t="str">
        <f t="shared" si="18"/>
        <v>Feb</v>
      </c>
      <c r="F1181" s="7">
        <f>YEAR(Table7[[#This Row],[date]])</f>
        <v>2024</v>
      </c>
    </row>
    <row r="1182" spans="1:6" x14ac:dyDescent="0.35">
      <c r="A1182" s="5" t="s">
        <v>4432</v>
      </c>
      <c r="B1182" s="5" t="s">
        <v>7256</v>
      </c>
      <c r="C1182" s="5" t="s">
        <v>7262</v>
      </c>
      <c r="D1182" s="5">
        <v>4224</v>
      </c>
      <c r="E1182" s="6" t="str">
        <f t="shared" si="18"/>
        <v>Feb</v>
      </c>
      <c r="F1182" s="5">
        <f>YEAR(Table7[[#This Row],[date]])</f>
        <v>2024</v>
      </c>
    </row>
    <row r="1183" spans="1:6" x14ac:dyDescent="0.35">
      <c r="A1183" s="7" t="s">
        <v>4432</v>
      </c>
      <c r="B1183" s="7" t="s">
        <v>7256</v>
      </c>
      <c r="C1183" s="7" t="s">
        <v>7267</v>
      </c>
      <c r="D1183" s="7">
        <v>12669</v>
      </c>
      <c r="E1183" s="6" t="str">
        <f t="shared" si="18"/>
        <v>Feb</v>
      </c>
      <c r="F1183" s="7">
        <f>YEAR(Table7[[#This Row],[date]])</f>
        <v>2024</v>
      </c>
    </row>
    <row r="1184" spans="1:6" x14ac:dyDescent="0.35">
      <c r="A1184" s="5" t="s">
        <v>4432</v>
      </c>
      <c r="B1184" s="5" t="s">
        <v>7243</v>
      </c>
      <c r="C1184" s="5" t="s">
        <v>7244</v>
      </c>
      <c r="D1184" s="5">
        <v>15583</v>
      </c>
      <c r="E1184" s="6" t="str">
        <f t="shared" si="18"/>
        <v>Feb</v>
      </c>
      <c r="F1184" s="5">
        <f>YEAR(Table7[[#This Row],[date]])</f>
        <v>2024</v>
      </c>
    </row>
    <row r="1185" spans="1:6" x14ac:dyDescent="0.35">
      <c r="A1185" s="7" t="s">
        <v>4425</v>
      </c>
      <c r="B1185" s="7" t="s">
        <v>7251</v>
      </c>
      <c r="C1185" s="7" t="s">
        <v>7266</v>
      </c>
      <c r="D1185" s="7">
        <v>5291</v>
      </c>
      <c r="E1185" s="6" t="str">
        <f t="shared" si="18"/>
        <v>Feb</v>
      </c>
      <c r="F1185" s="7">
        <f>YEAR(Table7[[#This Row],[date]])</f>
        <v>2024</v>
      </c>
    </row>
    <row r="1186" spans="1:6" x14ac:dyDescent="0.35">
      <c r="A1186" s="5" t="s">
        <v>4425</v>
      </c>
      <c r="B1186" s="5" t="s">
        <v>7251</v>
      </c>
      <c r="C1186" s="5" t="s">
        <v>7266</v>
      </c>
      <c r="D1186" s="5">
        <v>23279</v>
      </c>
      <c r="E1186" s="6" t="str">
        <f t="shared" si="18"/>
        <v>Feb</v>
      </c>
      <c r="F1186" s="5">
        <f>YEAR(Table7[[#This Row],[date]])</f>
        <v>2024</v>
      </c>
    </row>
    <row r="1187" spans="1:6" x14ac:dyDescent="0.35">
      <c r="A1187" s="7" t="s">
        <v>4425</v>
      </c>
      <c r="B1187" s="7" t="s">
        <v>7253</v>
      </c>
      <c r="C1187" s="7" t="s">
        <v>7254</v>
      </c>
      <c r="D1187" s="7">
        <v>74979</v>
      </c>
      <c r="E1187" s="6" t="str">
        <f t="shared" si="18"/>
        <v>Feb</v>
      </c>
      <c r="F1187" s="7">
        <f>YEAR(Table7[[#This Row],[date]])</f>
        <v>2024</v>
      </c>
    </row>
    <row r="1188" spans="1:6" x14ac:dyDescent="0.35">
      <c r="A1188" s="5" t="s">
        <v>4416</v>
      </c>
      <c r="B1188" s="5" t="s">
        <v>7249</v>
      </c>
      <c r="C1188" s="5" t="s">
        <v>7260</v>
      </c>
      <c r="D1188" s="5">
        <v>34150</v>
      </c>
      <c r="E1188" s="6" t="str">
        <f t="shared" si="18"/>
        <v>Feb</v>
      </c>
      <c r="F1188" s="5">
        <f>YEAR(Table7[[#This Row],[date]])</f>
        <v>2024</v>
      </c>
    </row>
    <row r="1189" spans="1:6" x14ac:dyDescent="0.35">
      <c r="A1189" s="7" t="s">
        <v>4407</v>
      </c>
      <c r="B1189" s="7" t="s">
        <v>7241</v>
      </c>
      <c r="C1189" s="7" t="s">
        <v>7242</v>
      </c>
      <c r="D1189" s="7">
        <v>9476</v>
      </c>
      <c r="E1189" s="6" t="str">
        <f t="shared" si="18"/>
        <v>Feb</v>
      </c>
      <c r="F1189" s="7">
        <f>YEAR(Table7[[#This Row],[date]])</f>
        <v>2024</v>
      </c>
    </row>
    <row r="1190" spans="1:6" x14ac:dyDescent="0.35">
      <c r="A1190" s="5" t="s">
        <v>4403</v>
      </c>
      <c r="B1190" s="5" t="s">
        <v>7245</v>
      </c>
      <c r="C1190" s="5" t="s">
        <v>7246</v>
      </c>
      <c r="D1190" s="5">
        <v>57383</v>
      </c>
      <c r="E1190" s="6" t="str">
        <f t="shared" si="18"/>
        <v>Feb</v>
      </c>
      <c r="F1190" s="5">
        <f>YEAR(Table7[[#This Row],[date]])</f>
        <v>2024</v>
      </c>
    </row>
    <row r="1191" spans="1:6" x14ac:dyDescent="0.35">
      <c r="A1191" s="7" t="s">
        <v>4403</v>
      </c>
      <c r="B1191" s="7" t="s">
        <v>7245</v>
      </c>
      <c r="C1191" s="7" t="s">
        <v>7246</v>
      </c>
      <c r="D1191" s="7">
        <v>132618</v>
      </c>
      <c r="E1191" s="6" t="str">
        <f t="shared" si="18"/>
        <v>Feb</v>
      </c>
      <c r="F1191" s="7">
        <f>YEAR(Table7[[#This Row],[date]])</f>
        <v>2024</v>
      </c>
    </row>
    <row r="1192" spans="1:6" x14ac:dyDescent="0.35">
      <c r="A1192" s="5" t="s">
        <v>4403</v>
      </c>
      <c r="B1192" s="5" t="s">
        <v>7253</v>
      </c>
      <c r="C1192" s="5" t="s">
        <v>7255</v>
      </c>
      <c r="D1192" s="5">
        <v>16969</v>
      </c>
      <c r="E1192" s="6" t="str">
        <f t="shared" si="18"/>
        <v>Feb</v>
      </c>
      <c r="F1192" s="5">
        <f>YEAR(Table7[[#This Row],[date]])</f>
        <v>2024</v>
      </c>
    </row>
    <row r="1193" spans="1:6" x14ac:dyDescent="0.35">
      <c r="A1193" s="7" t="s">
        <v>4398</v>
      </c>
      <c r="B1193" s="7" t="s">
        <v>7253</v>
      </c>
      <c r="C1193" s="7" t="s">
        <v>7255</v>
      </c>
      <c r="D1193" s="7">
        <v>72113</v>
      </c>
      <c r="E1193" s="6" t="str">
        <f t="shared" si="18"/>
        <v>Feb</v>
      </c>
      <c r="F1193" s="7">
        <f>YEAR(Table7[[#This Row],[date]])</f>
        <v>2024</v>
      </c>
    </row>
    <row r="1194" spans="1:6" x14ac:dyDescent="0.35">
      <c r="A1194" s="5" t="s">
        <v>4398</v>
      </c>
      <c r="B1194" s="5" t="s">
        <v>7241</v>
      </c>
      <c r="C1194" s="5" t="s">
        <v>7259</v>
      </c>
      <c r="D1194" s="5">
        <v>8374</v>
      </c>
      <c r="E1194" s="6" t="str">
        <f t="shared" si="18"/>
        <v>Feb</v>
      </c>
      <c r="F1194" s="5">
        <f>YEAR(Table7[[#This Row],[date]])</f>
        <v>2024</v>
      </c>
    </row>
    <row r="1195" spans="1:6" x14ac:dyDescent="0.35">
      <c r="A1195" s="7" t="s">
        <v>4398</v>
      </c>
      <c r="B1195" s="7" t="s">
        <v>7249</v>
      </c>
      <c r="C1195" s="7" t="s">
        <v>7250</v>
      </c>
      <c r="D1195" s="7">
        <v>14592</v>
      </c>
      <c r="E1195" s="6" t="str">
        <f t="shared" si="18"/>
        <v>Feb</v>
      </c>
      <c r="F1195" s="7">
        <f>YEAR(Table7[[#This Row],[date]])</f>
        <v>2024</v>
      </c>
    </row>
    <row r="1196" spans="1:6" x14ac:dyDescent="0.35">
      <c r="A1196" s="5" t="s">
        <v>4398</v>
      </c>
      <c r="B1196" s="5" t="s">
        <v>7256</v>
      </c>
      <c r="C1196" s="5" t="s">
        <v>7262</v>
      </c>
      <c r="D1196" s="5">
        <v>4850</v>
      </c>
      <c r="E1196" s="6" t="str">
        <f t="shared" si="18"/>
        <v>Feb</v>
      </c>
      <c r="F1196" s="5">
        <f>YEAR(Table7[[#This Row],[date]])</f>
        <v>2024</v>
      </c>
    </row>
    <row r="1197" spans="1:6" x14ac:dyDescent="0.35">
      <c r="A1197" s="7" t="s">
        <v>4394</v>
      </c>
      <c r="B1197" s="7" t="s">
        <v>7241</v>
      </c>
      <c r="C1197" s="7" t="s">
        <v>7242</v>
      </c>
      <c r="D1197" s="7">
        <v>2507</v>
      </c>
      <c r="E1197" s="6" t="str">
        <f t="shared" si="18"/>
        <v>Feb</v>
      </c>
      <c r="F1197" s="7">
        <f>YEAR(Table7[[#This Row],[date]])</f>
        <v>2024</v>
      </c>
    </row>
    <row r="1198" spans="1:6" x14ac:dyDescent="0.35">
      <c r="A1198" s="5" t="s">
        <v>4390</v>
      </c>
      <c r="B1198" s="5" t="s">
        <v>7243</v>
      </c>
      <c r="C1198" s="5" t="s">
        <v>7244</v>
      </c>
      <c r="D1198" s="5">
        <v>28390</v>
      </c>
      <c r="E1198" s="6" t="str">
        <f t="shared" si="18"/>
        <v>Feb</v>
      </c>
      <c r="F1198" s="5">
        <f>YEAR(Table7[[#This Row],[date]])</f>
        <v>2024</v>
      </c>
    </row>
    <row r="1199" spans="1:6" x14ac:dyDescent="0.35">
      <c r="A1199" s="7" t="s">
        <v>4390</v>
      </c>
      <c r="B1199" s="7" t="s">
        <v>7249</v>
      </c>
      <c r="C1199" s="7" t="s">
        <v>7261</v>
      </c>
      <c r="D1199" s="7">
        <v>40756</v>
      </c>
      <c r="E1199" s="6" t="str">
        <f t="shared" si="18"/>
        <v>Feb</v>
      </c>
      <c r="F1199" s="7">
        <f>YEAR(Table7[[#This Row],[date]])</f>
        <v>2024</v>
      </c>
    </row>
    <row r="1200" spans="1:6" x14ac:dyDescent="0.35">
      <c r="A1200" s="5" t="s">
        <v>4390</v>
      </c>
      <c r="B1200" s="5" t="s">
        <v>7256</v>
      </c>
      <c r="C1200" s="5" t="s">
        <v>7267</v>
      </c>
      <c r="D1200" s="5">
        <v>6989</v>
      </c>
      <c r="E1200" s="6" t="str">
        <f t="shared" si="18"/>
        <v>Feb</v>
      </c>
      <c r="F1200" s="5">
        <f>YEAR(Table7[[#This Row],[date]])</f>
        <v>2024</v>
      </c>
    </row>
    <row r="1201" spans="1:6" x14ac:dyDescent="0.35">
      <c r="A1201" s="7" t="s">
        <v>4390</v>
      </c>
      <c r="B1201" s="7" t="s">
        <v>7245</v>
      </c>
      <c r="C1201" s="7" t="s">
        <v>7246</v>
      </c>
      <c r="D1201" s="7">
        <v>132944</v>
      </c>
      <c r="E1201" s="6" t="str">
        <f t="shared" si="18"/>
        <v>Feb</v>
      </c>
      <c r="F1201" s="7">
        <f>YEAR(Table7[[#This Row],[date]])</f>
        <v>2024</v>
      </c>
    </row>
    <row r="1202" spans="1:6" x14ac:dyDescent="0.35">
      <c r="A1202" s="5" t="s">
        <v>4382</v>
      </c>
      <c r="B1202" s="5" t="s">
        <v>7247</v>
      </c>
      <c r="C1202" s="5" t="s">
        <v>7263</v>
      </c>
      <c r="D1202" s="5">
        <v>8923</v>
      </c>
      <c r="E1202" s="6" t="str">
        <f t="shared" si="18"/>
        <v>Feb</v>
      </c>
      <c r="F1202" s="5">
        <f>YEAR(Table7[[#This Row],[date]])</f>
        <v>2024</v>
      </c>
    </row>
    <row r="1203" spans="1:6" x14ac:dyDescent="0.35">
      <c r="A1203" s="7" t="s">
        <v>4373</v>
      </c>
      <c r="B1203" s="7" t="s">
        <v>7253</v>
      </c>
      <c r="C1203" s="7" t="s">
        <v>7254</v>
      </c>
      <c r="D1203" s="7">
        <v>48698</v>
      </c>
      <c r="E1203" s="6" t="str">
        <f t="shared" si="18"/>
        <v>Mar</v>
      </c>
      <c r="F1203" s="7">
        <f>YEAR(Table7[[#This Row],[date]])</f>
        <v>2024</v>
      </c>
    </row>
    <row r="1204" spans="1:6" x14ac:dyDescent="0.35">
      <c r="A1204" s="5" t="s">
        <v>4367</v>
      </c>
      <c r="B1204" s="5" t="s">
        <v>7243</v>
      </c>
      <c r="C1204" s="5" t="s">
        <v>7244</v>
      </c>
      <c r="D1204" s="5">
        <v>20634</v>
      </c>
      <c r="E1204" s="6" t="str">
        <f t="shared" si="18"/>
        <v>Mar</v>
      </c>
      <c r="F1204" s="5">
        <f>YEAR(Table7[[#This Row],[date]])</f>
        <v>2024</v>
      </c>
    </row>
    <row r="1205" spans="1:6" x14ac:dyDescent="0.35">
      <c r="A1205" s="7" t="s">
        <v>4367</v>
      </c>
      <c r="B1205" s="7" t="s">
        <v>7241</v>
      </c>
      <c r="C1205" s="7" t="s">
        <v>7242</v>
      </c>
      <c r="D1205" s="7">
        <v>8578</v>
      </c>
      <c r="E1205" s="6" t="str">
        <f t="shared" si="18"/>
        <v>Mar</v>
      </c>
      <c r="F1205" s="7">
        <f>YEAR(Table7[[#This Row],[date]])</f>
        <v>2024</v>
      </c>
    </row>
    <row r="1206" spans="1:6" x14ac:dyDescent="0.35">
      <c r="A1206" s="5" t="s">
        <v>4367</v>
      </c>
      <c r="B1206" s="5" t="s">
        <v>7241</v>
      </c>
      <c r="C1206" s="5" t="s">
        <v>7259</v>
      </c>
      <c r="D1206" s="5">
        <v>12555</v>
      </c>
      <c r="E1206" s="6" t="str">
        <f t="shared" si="18"/>
        <v>Mar</v>
      </c>
      <c r="F1206" s="5">
        <f>YEAR(Table7[[#This Row],[date]])</f>
        <v>2024</v>
      </c>
    </row>
    <row r="1207" spans="1:6" x14ac:dyDescent="0.35">
      <c r="A1207" s="7" t="s">
        <v>4367</v>
      </c>
      <c r="B1207" s="7" t="s">
        <v>7249</v>
      </c>
      <c r="C1207" s="7" t="s">
        <v>7260</v>
      </c>
      <c r="D1207" s="7">
        <v>55285</v>
      </c>
      <c r="E1207" s="6" t="str">
        <f t="shared" si="18"/>
        <v>Mar</v>
      </c>
      <c r="F1207" s="7">
        <f>YEAR(Table7[[#This Row],[date]])</f>
        <v>2024</v>
      </c>
    </row>
    <row r="1208" spans="1:6" x14ac:dyDescent="0.35">
      <c r="A1208" s="5" t="s">
        <v>4357</v>
      </c>
      <c r="B1208" s="5" t="s">
        <v>7253</v>
      </c>
      <c r="C1208" s="5" t="s">
        <v>7255</v>
      </c>
      <c r="D1208" s="5">
        <v>61284</v>
      </c>
      <c r="E1208" s="6" t="str">
        <f t="shared" si="18"/>
        <v>Mar</v>
      </c>
      <c r="F1208" s="5">
        <f>YEAR(Table7[[#This Row],[date]])</f>
        <v>2024</v>
      </c>
    </row>
    <row r="1209" spans="1:6" x14ac:dyDescent="0.35">
      <c r="A1209" s="7" t="s">
        <v>4357</v>
      </c>
      <c r="B1209" s="7" t="s">
        <v>7243</v>
      </c>
      <c r="C1209" s="7" t="s">
        <v>7258</v>
      </c>
      <c r="D1209" s="7">
        <v>27899</v>
      </c>
      <c r="E1209" s="6" t="str">
        <f t="shared" si="18"/>
        <v>Mar</v>
      </c>
      <c r="F1209" s="7">
        <f>YEAR(Table7[[#This Row],[date]])</f>
        <v>2024</v>
      </c>
    </row>
    <row r="1210" spans="1:6" x14ac:dyDescent="0.35">
      <c r="A1210" s="5" t="s">
        <v>4357</v>
      </c>
      <c r="B1210" s="5" t="s">
        <v>7249</v>
      </c>
      <c r="C1210" s="5" t="s">
        <v>7261</v>
      </c>
      <c r="D1210" s="5">
        <v>39789</v>
      </c>
      <c r="E1210" s="6" t="str">
        <f t="shared" si="18"/>
        <v>Mar</v>
      </c>
      <c r="F1210" s="5">
        <f>YEAR(Table7[[#This Row],[date]])</f>
        <v>2024</v>
      </c>
    </row>
    <row r="1211" spans="1:6" x14ac:dyDescent="0.35">
      <c r="A1211" s="7" t="s">
        <v>4357</v>
      </c>
      <c r="B1211" s="7" t="s">
        <v>7241</v>
      </c>
      <c r="C1211" s="7" t="s">
        <v>7242</v>
      </c>
      <c r="D1211" s="7">
        <v>6625</v>
      </c>
      <c r="E1211" s="6" t="str">
        <f t="shared" si="18"/>
        <v>Mar</v>
      </c>
      <c r="F1211" s="7">
        <f>YEAR(Table7[[#This Row],[date]])</f>
        <v>2024</v>
      </c>
    </row>
    <row r="1212" spans="1:6" x14ac:dyDescent="0.35">
      <c r="A1212" s="5" t="s">
        <v>4352</v>
      </c>
      <c r="B1212" s="5" t="s">
        <v>7245</v>
      </c>
      <c r="C1212" s="5" t="s">
        <v>7264</v>
      </c>
      <c r="D1212" s="5">
        <v>68379</v>
      </c>
      <c r="E1212" s="6" t="str">
        <f t="shared" si="18"/>
        <v>Mar</v>
      </c>
      <c r="F1212" s="5">
        <f>YEAR(Table7[[#This Row],[date]])</f>
        <v>2024</v>
      </c>
    </row>
    <row r="1213" spans="1:6" x14ac:dyDescent="0.35">
      <c r="A1213" s="7" t="s">
        <v>4352</v>
      </c>
      <c r="B1213" s="7" t="s">
        <v>7253</v>
      </c>
      <c r="C1213" s="7" t="s">
        <v>7255</v>
      </c>
      <c r="D1213" s="7">
        <v>44388</v>
      </c>
      <c r="E1213" s="6" t="str">
        <f t="shared" si="18"/>
        <v>Mar</v>
      </c>
      <c r="F1213" s="7">
        <f>YEAR(Table7[[#This Row],[date]])</f>
        <v>2024</v>
      </c>
    </row>
    <row r="1214" spans="1:6" x14ac:dyDescent="0.35">
      <c r="A1214" s="5" t="s">
        <v>4352</v>
      </c>
      <c r="B1214" s="5" t="s">
        <v>7247</v>
      </c>
      <c r="C1214" s="5" t="s">
        <v>7248</v>
      </c>
      <c r="D1214" s="5">
        <v>2579</v>
      </c>
      <c r="E1214" s="6" t="str">
        <f t="shared" si="18"/>
        <v>Mar</v>
      </c>
      <c r="F1214" s="5">
        <f>YEAR(Table7[[#This Row],[date]])</f>
        <v>2024</v>
      </c>
    </row>
    <row r="1215" spans="1:6" x14ac:dyDescent="0.35">
      <c r="A1215" s="7" t="s">
        <v>4352</v>
      </c>
      <c r="B1215" s="7" t="s">
        <v>7249</v>
      </c>
      <c r="C1215" s="7" t="s">
        <v>7260</v>
      </c>
      <c r="D1215" s="7">
        <v>14892</v>
      </c>
      <c r="E1215" s="6" t="str">
        <f t="shared" si="18"/>
        <v>Mar</v>
      </c>
      <c r="F1215" s="7">
        <f>YEAR(Table7[[#This Row],[date]])</f>
        <v>2024</v>
      </c>
    </row>
    <row r="1216" spans="1:6" x14ac:dyDescent="0.35">
      <c r="A1216" s="5" t="s">
        <v>4352</v>
      </c>
      <c r="B1216" s="5" t="s">
        <v>7249</v>
      </c>
      <c r="C1216" s="5" t="s">
        <v>7260</v>
      </c>
      <c r="D1216" s="5">
        <v>43413</v>
      </c>
      <c r="E1216" s="6" t="str">
        <f t="shared" si="18"/>
        <v>Mar</v>
      </c>
      <c r="F1216" s="5">
        <f>YEAR(Table7[[#This Row],[date]])</f>
        <v>2024</v>
      </c>
    </row>
    <row r="1217" spans="1:6" x14ac:dyDescent="0.35">
      <c r="A1217" s="7" t="s">
        <v>4349</v>
      </c>
      <c r="B1217" s="7" t="s">
        <v>7253</v>
      </c>
      <c r="C1217" s="7" t="s">
        <v>7255</v>
      </c>
      <c r="D1217" s="7">
        <v>29559</v>
      </c>
      <c r="E1217" s="6" t="str">
        <f t="shared" si="18"/>
        <v>Mar</v>
      </c>
      <c r="F1217" s="7">
        <f>YEAR(Table7[[#This Row],[date]])</f>
        <v>2024</v>
      </c>
    </row>
    <row r="1218" spans="1:6" x14ac:dyDescent="0.35">
      <c r="A1218" s="5" t="s">
        <v>4349</v>
      </c>
      <c r="B1218" s="5" t="s">
        <v>7256</v>
      </c>
      <c r="C1218" s="5" t="s">
        <v>7267</v>
      </c>
      <c r="D1218" s="5">
        <v>19789</v>
      </c>
      <c r="E1218" s="6" t="str">
        <f t="shared" ref="E1218:E1281" si="19">TEXT(A1218, "mmm")</f>
        <v>Mar</v>
      </c>
      <c r="F1218" s="5">
        <f>YEAR(Table7[[#This Row],[date]])</f>
        <v>2024</v>
      </c>
    </row>
    <row r="1219" spans="1:6" x14ac:dyDescent="0.35">
      <c r="A1219" s="7" t="s">
        <v>4349</v>
      </c>
      <c r="B1219" s="7" t="s">
        <v>7247</v>
      </c>
      <c r="C1219" s="7" t="s">
        <v>7268</v>
      </c>
      <c r="D1219" s="7">
        <v>9145</v>
      </c>
      <c r="E1219" s="6" t="str">
        <f t="shared" si="19"/>
        <v>Mar</v>
      </c>
      <c r="F1219" s="7">
        <f>YEAR(Table7[[#This Row],[date]])</f>
        <v>2024</v>
      </c>
    </row>
    <row r="1220" spans="1:6" x14ac:dyDescent="0.35">
      <c r="A1220" s="5" t="s">
        <v>4349</v>
      </c>
      <c r="B1220" s="5" t="s">
        <v>7256</v>
      </c>
      <c r="C1220" s="5" t="s">
        <v>7262</v>
      </c>
      <c r="D1220" s="5">
        <v>9877</v>
      </c>
      <c r="E1220" s="6" t="str">
        <f t="shared" si="19"/>
        <v>Mar</v>
      </c>
      <c r="F1220" s="5">
        <f>YEAR(Table7[[#This Row],[date]])</f>
        <v>2024</v>
      </c>
    </row>
    <row r="1221" spans="1:6" x14ac:dyDescent="0.35">
      <c r="A1221" s="7" t="s">
        <v>4349</v>
      </c>
      <c r="B1221" s="7" t="s">
        <v>7247</v>
      </c>
      <c r="C1221" s="7" t="s">
        <v>7268</v>
      </c>
      <c r="D1221" s="7">
        <v>5896</v>
      </c>
      <c r="E1221" s="6" t="str">
        <f t="shared" si="19"/>
        <v>Mar</v>
      </c>
      <c r="F1221" s="7">
        <f>YEAR(Table7[[#This Row],[date]])</f>
        <v>2024</v>
      </c>
    </row>
    <row r="1222" spans="1:6" x14ac:dyDescent="0.35">
      <c r="A1222" s="5" t="s">
        <v>4347</v>
      </c>
      <c r="B1222" s="5" t="s">
        <v>7249</v>
      </c>
      <c r="C1222" s="5" t="s">
        <v>7250</v>
      </c>
      <c r="D1222" s="5">
        <v>40115</v>
      </c>
      <c r="E1222" s="6" t="str">
        <f t="shared" si="19"/>
        <v>Mar</v>
      </c>
      <c r="F1222" s="5">
        <f>YEAR(Table7[[#This Row],[date]])</f>
        <v>2024</v>
      </c>
    </row>
    <row r="1223" spans="1:6" x14ac:dyDescent="0.35">
      <c r="A1223" s="7" t="s">
        <v>4347</v>
      </c>
      <c r="B1223" s="7" t="s">
        <v>7243</v>
      </c>
      <c r="C1223" s="7" t="s">
        <v>7258</v>
      </c>
      <c r="D1223" s="7">
        <v>22049</v>
      </c>
      <c r="E1223" s="6" t="str">
        <f t="shared" si="19"/>
        <v>Mar</v>
      </c>
      <c r="F1223" s="7">
        <f>YEAR(Table7[[#This Row],[date]])</f>
        <v>2024</v>
      </c>
    </row>
    <row r="1224" spans="1:6" x14ac:dyDescent="0.35">
      <c r="A1224" s="5" t="s">
        <v>4347</v>
      </c>
      <c r="B1224" s="5" t="s">
        <v>7251</v>
      </c>
      <c r="C1224" s="5" t="s">
        <v>7266</v>
      </c>
      <c r="D1224" s="5">
        <v>16969</v>
      </c>
      <c r="E1224" s="6" t="str">
        <f t="shared" si="19"/>
        <v>Mar</v>
      </c>
      <c r="F1224" s="5">
        <f>YEAR(Table7[[#This Row],[date]])</f>
        <v>2024</v>
      </c>
    </row>
    <row r="1225" spans="1:6" x14ac:dyDescent="0.35">
      <c r="A1225" s="7" t="s">
        <v>4347</v>
      </c>
      <c r="B1225" s="7" t="s">
        <v>7251</v>
      </c>
      <c r="C1225" s="7" t="s">
        <v>7266</v>
      </c>
      <c r="D1225" s="7">
        <v>23209</v>
      </c>
      <c r="E1225" s="6" t="str">
        <f t="shared" si="19"/>
        <v>Mar</v>
      </c>
      <c r="F1225" s="7">
        <f>YEAR(Table7[[#This Row],[date]])</f>
        <v>2024</v>
      </c>
    </row>
    <row r="1226" spans="1:6" x14ac:dyDescent="0.35">
      <c r="A1226" s="5" t="s">
        <v>4347</v>
      </c>
      <c r="B1226" s="5" t="s">
        <v>7241</v>
      </c>
      <c r="C1226" s="5" t="s">
        <v>7265</v>
      </c>
      <c r="D1226" s="5">
        <v>1438</v>
      </c>
      <c r="E1226" s="6" t="str">
        <f t="shared" si="19"/>
        <v>Mar</v>
      </c>
      <c r="F1226" s="5">
        <f>YEAR(Table7[[#This Row],[date]])</f>
        <v>2024</v>
      </c>
    </row>
    <row r="1227" spans="1:6" x14ac:dyDescent="0.35">
      <c r="A1227" s="7" t="s">
        <v>4347</v>
      </c>
      <c r="B1227" s="7" t="s">
        <v>7251</v>
      </c>
      <c r="C1227" s="7" t="s">
        <v>7266</v>
      </c>
      <c r="D1227" s="7">
        <v>24422</v>
      </c>
      <c r="E1227" s="6" t="str">
        <f t="shared" si="19"/>
        <v>Mar</v>
      </c>
      <c r="F1227" s="7">
        <f>YEAR(Table7[[#This Row],[date]])</f>
        <v>2024</v>
      </c>
    </row>
    <row r="1228" spans="1:6" x14ac:dyDescent="0.35">
      <c r="A1228" s="5" t="s">
        <v>4338</v>
      </c>
      <c r="B1228" s="5" t="s">
        <v>7247</v>
      </c>
      <c r="C1228" s="5" t="s">
        <v>7263</v>
      </c>
      <c r="D1228" s="5">
        <v>8901</v>
      </c>
      <c r="E1228" s="6" t="str">
        <f t="shared" si="19"/>
        <v>Mar</v>
      </c>
      <c r="F1228" s="5">
        <f>YEAR(Table7[[#This Row],[date]])</f>
        <v>2024</v>
      </c>
    </row>
    <row r="1229" spans="1:6" x14ac:dyDescent="0.35">
      <c r="A1229" s="7" t="s">
        <v>4338</v>
      </c>
      <c r="B1229" s="7" t="s">
        <v>7241</v>
      </c>
      <c r="C1229" s="7" t="s">
        <v>7242</v>
      </c>
      <c r="D1229" s="7">
        <v>7800</v>
      </c>
      <c r="E1229" s="6" t="str">
        <f t="shared" si="19"/>
        <v>Mar</v>
      </c>
      <c r="F1229" s="7">
        <f>YEAR(Table7[[#This Row],[date]])</f>
        <v>2024</v>
      </c>
    </row>
    <row r="1230" spans="1:6" x14ac:dyDescent="0.35">
      <c r="A1230" s="5" t="s">
        <v>4338</v>
      </c>
      <c r="B1230" s="5" t="s">
        <v>7256</v>
      </c>
      <c r="C1230" s="5" t="s">
        <v>7267</v>
      </c>
      <c r="D1230" s="5">
        <v>17898</v>
      </c>
      <c r="E1230" s="6" t="str">
        <f t="shared" si="19"/>
        <v>Mar</v>
      </c>
      <c r="F1230" s="5">
        <f>YEAR(Table7[[#This Row],[date]])</f>
        <v>2024</v>
      </c>
    </row>
    <row r="1231" spans="1:6" x14ac:dyDescent="0.35">
      <c r="A1231" s="7" t="s">
        <v>4338</v>
      </c>
      <c r="B1231" s="7" t="s">
        <v>7245</v>
      </c>
      <c r="C1231" s="7" t="s">
        <v>7264</v>
      </c>
      <c r="D1231" s="7">
        <v>59145</v>
      </c>
      <c r="E1231" s="6" t="str">
        <f t="shared" si="19"/>
        <v>Mar</v>
      </c>
      <c r="F1231" s="7">
        <f>YEAR(Table7[[#This Row],[date]])</f>
        <v>2024</v>
      </c>
    </row>
    <row r="1232" spans="1:6" x14ac:dyDescent="0.35">
      <c r="A1232" s="5" t="s">
        <v>4333</v>
      </c>
      <c r="B1232" s="5" t="s">
        <v>7247</v>
      </c>
      <c r="C1232" s="5" t="s">
        <v>7268</v>
      </c>
      <c r="D1232" s="5">
        <v>8352</v>
      </c>
      <c r="E1232" s="6" t="str">
        <f t="shared" si="19"/>
        <v>Mar</v>
      </c>
      <c r="F1232" s="5">
        <f>YEAR(Table7[[#This Row],[date]])</f>
        <v>2024</v>
      </c>
    </row>
    <row r="1233" spans="1:6" x14ac:dyDescent="0.35">
      <c r="A1233" s="7" t="s">
        <v>4333</v>
      </c>
      <c r="B1233" s="7" t="s">
        <v>7249</v>
      </c>
      <c r="C1233" s="7" t="s">
        <v>7260</v>
      </c>
      <c r="D1233" s="7">
        <v>18025</v>
      </c>
      <c r="E1233" s="6" t="str">
        <f t="shared" si="19"/>
        <v>Mar</v>
      </c>
      <c r="F1233" s="7">
        <f>YEAR(Table7[[#This Row],[date]])</f>
        <v>2024</v>
      </c>
    </row>
    <row r="1234" spans="1:6" x14ac:dyDescent="0.35">
      <c r="A1234" s="5" t="s">
        <v>4328</v>
      </c>
      <c r="B1234" s="5" t="s">
        <v>7253</v>
      </c>
      <c r="C1234" s="5" t="s">
        <v>7255</v>
      </c>
      <c r="D1234" s="5">
        <v>29052</v>
      </c>
      <c r="E1234" s="6" t="str">
        <f t="shared" si="19"/>
        <v>Mar</v>
      </c>
      <c r="F1234" s="5">
        <f>YEAR(Table7[[#This Row],[date]])</f>
        <v>2024</v>
      </c>
    </row>
    <row r="1235" spans="1:6" x14ac:dyDescent="0.35">
      <c r="A1235" s="7" t="s">
        <v>4324</v>
      </c>
      <c r="B1235" s="7" t="s">
        <v>7247</v>
      </c>
      <c r="C1235" s="7" t="s">
        <v>7248</v>
      </c>
      <c r="D1235" s="7">
        <v>1679</v>
      </c>
      <c r="E1235" s="6" t="str">
        <f t="shared" si="19"/>
        <v>Mar</v>
      </c>
      <c r="F1235" s="7">
        <f>YEAR(Table7[[#This Row],[date]])</f>
        <v>2024</v>
      </c>
    </row>
    <row r="1236" spans="1:6" x14ac:dyDescent="0.35">
      <c r="A1236" s="5" t="s">
        <v>4324</v>
      </c>
      <c r="B1236" s="5" t="s">
        <v>7249</v>
      </c>
      <c r="C1236" s="5" t="s">
        <v>7250</v>
      </c>
      <c r="D1236" s="5">
        <v>52788</v>
      </c>
      <c r="E1236" s="6" t="str">
        <f t="shared" si="19"/>
        <v>Mar</v>
      </c>
      <c r="F1236" s="5">
        <f>YEAR(Table7[[#This Row],[date]])</f>
        <v>2024</v>
      </c>
    </row>
    <row r="1237" spans="1:6" x14ac:dyDescent="0.35">
      <c r="A1237" s="7" t="s">
        <v>4324</v>
      </c>
      <c r="B1237" s="7" t="s">
        <v>7249</v>
      </c>
      <c r="C1237" s="7" t="s">
        <v>7261</v>
      </c>
      <c r="D1237" s="7">
        <v>14793</v>
      </c>
      <c r="E1237" s="6" t="str">
        <f t="shared" si="19"/>
        <v>Mar</v>
      </c>
      <c r="F1237" s="7">
        <f>YEAR(Table7[[#This Row],[date]])</f>
        <v>2024</v>
      </c>
    </row>
    <row r="1238" spans="1:6" x14ac:dyDescent="0.35">
      <c r="A1238" s="5" t="s">
        <v>4320</v>
      </c>
      <c r="B1238" s="5" t="s">
        <v>7253</v>
      </c>
      <c r="C1238" s="5" t="s">
        <v>7254</v>
      </c>
      <c r="D1238" s="5">
        <v>22591</v>
      </c>
      <c r="E1238" s="6" t="str">
        <f t="shared" si="19"/>
        <v>Mar</v>
      </c>
      <c r="F1238" s="5">
        <f>YEAR(Table7[[#This Row],[date]])</f>
        <v>2024</v>
      </c>
    </row>
    <row r="1239" spans="1:6" x14ac:dyDescent="0.35">
      <c r="A1239" s="7" t="s">
        <v>4320</v>
      </c>
      <c r="B1239" s="7" t="s">
        <v>7243</v>
      </c>
      <c r="C1239" s="7" t="s">
        <v>7258</v>
      </c>
      <c r="D1239" s="7">
        <v>24108</v>
      </c>
      <c r="E1239" s="6" t="str">
        <f t="shared" si="19"/>
        <v>Mar</v>
      </c>
      <c r="F1239" s="7">
        <f>YEAR(Table7[[#This Row],[date]])</f>
        <v>2024</v>
      </c>
    </row>
    <row r="1240" spans="1:6" x14ac:dyDescent="0.35">
      <c r="A1240" s="5" t="s">
        <v>4320</v>
      </c>
      <c r="B1240" s="5" t="s">
        <v>7245</v>
      </c>
      <c r="C1240" s="5" t="s">
        <v>7246</v>
      </c>
      <c r="D1240" s="5">
        <v>144982</v>
      </c>
      <c r="E1240" s="6" t="str">
        <f t="shared" si="19"/>
        <v>Mar</v>
      </c>
      <c r="F1240" s="5">
        <f>YEAR(Table7[[#This Row],[date]])</f>
        <v>2024</v>
      </c>
    </row>
    <row r="1241" spans="1:6" x14ac:dyDescent="0.35">
      <c r="A1241" s="7" t="s">
        <v>4320</v>
      </c>
      <c r="B1241" s="7" t="s">
        <v>7241</v>
      </c>
      <c r="C1241" s="7" t="s">
        <v>7242</v>
      </c>
      <c r="D1241" s="7">
        <v>14125</v>
      </c>
      <c r="E1241" s="6" t="str">
        <f t="shared" si="19"/>
        <v>Mar</v>
      </c>
      <c r="F1241" s="7">
        <f>YEAR(Table7[[#This Row],[date]])</f>
        <v>2024</v>
      </c>
    </row>
    <row r="1242" spans="1:6" x14ac:dyDescent="0.35">
      <c r="A1242" s="5" t="s">
        <v>4312</v>
      </c>
      <c r="B1242" s="5" t="s">
        <v>7245</v>
      </c>
      <c r="C1242" s="5" t="s">
        <v>7246</v>
      </c>
      <c r="D1242" s="5">
        <v>93440</v>
      </c>
      <c r="E1242" s="6" t="str">
        <f t="shared" si="19"/>
        <v>Mar</v>
      </c>
      <c r="F1242" s="5">
        <f>YEAR(Table7[[#This Row],[date]])</f>
        <v>2024</v>
      </c>
    </row>
    <row r="1243" spans="1:6" x14ac:dyDescent="0.35">
      <c r="A1243" s="7" t="s">
        <v>4312</v>
      </c>
      <c r="B1243" s="7" t="s">
        <v>7256</v>
      </c>
      <c r="C1243" s="7" t="s">
        <v>7262</v>
      </c>
      <c r="D1243" s="7">
        <v>18168</v>
      </c>
      <c r="E1243" s="6" t="str">
        <f t="shared" si="19"/>
        <v>Mar</v>
      </c>
      <c r="F1243" s="7">
        <f>YEAR(Table7[[#This Row],[date]])</f>
        <v>2024</v>
      </c>
    </row>
    <row r="1244" spans="1:6" x14ac:dyDescent="0.35">
      <c r="A1244" s="5" t="s">
        <v>4312</v>
      </c>
      <c r="B1244" s="5" t="s">
        <v>7241</v>
      </c>
      <c r="C1244" s="5" t="s">
        <v>7265</v>
      </c>
      <c r="D1244" s="5">
        <v>4872</v>
      </c>
      <c r="E1244" s="6" t="str">
        <f t="shared" si="19"/>
        <v>Mar</v>
      </c>
      <c r="F1244" s="5">
        <f>YEAR(Table7[[#This Row],[date]])</f>
        <v>2024</v>
      </c>
    </row>
    <row r="1245" spans="1:6" x14ac:dyDescent="0.35">
      <c r="A1245" s="7" t="s">
        <v>4301</v>
      </c>
      <c r="B1245" s="7" t="s">
        <v>7251</v>
      </c>
      <c r="C1245" s="7" t="s">
        <v>7252</v>
      </c>
      <c r="D1245" s="7">
        <v>19895</v>
      </c>
      <c r="E1245" s="6" t="str">
        <f t="shared" si="19"/>
        <v>Mar</v>
      </c>
      <c r="F1245" s="7">
        <f>YEAR(Table7[[#This Row],[date]])</f>
        <v>2024</v>
      </c>
    </row>
    <row r="1246" spans="1:6" x14ac:dyDescent="0.35">
      <c r="A1246" s="5" t="s">
        <v>4301</v>
      </c>
      <c r="B1246" s="5" t="s">
        <v>7243</v>
      </c>
      <c r="C1246" s="5" t="s">
        <v>7244</v>
      </c>
      <c r="D1246" s="5">
        <v>17596</v>
      </c>
      <c r="E1246" s="6" t="str">
        <f t="shared" si="19"/>
        <v>Mar</v>
      </c>
      <c r="F1246" s="5">
        <f>YEAR(Table7[[#This Row],[date]])</f>
        <v>2024</v>
      </c>
    </row>
    <row r="1247" spans="1:6" x14ac:dyDescent="0.35">
      <c r="A1247" s="7" t="s">
        <v>4301</v>
      </c>
      <c r="B1247" s="7" t="s">
        <v>7245</v>
      </c>
      <c r="C1247" s="7" t="s">
        <v>7264</v>
      </c>
      <c r="D1247" s="7">
        <v>93538</v>
      </c>
      <c r="E1247" s="6" t="str">
        <f t="shared" si="19"/>
        <v>Mar</v>
      </c>
      <c r="F1247" s="7">
        <f>YEAR(Table7[[#This Row],[date]])</f>
        <v>2024</v>
      </c>
    </row>
    <row r="1248" spans="1:6" x14ac:dyDescent="0.35">
      <c r="A1248" s="5" t="s">
        <v>4301</v>
      </c>
      <c r="B1248" s="5" t="s">
        <v>7256</v>
      </c>
      <c r="C1248" s="5" t="s">
        <v>7257</v>
      </c>
      <c r="D1248" s="5">
        <v>8233</v>
      </c>
      <c r="E1248" s="6" t="str">
        <f t="shared" si="19"/>
        <v>Mar</v>
      </c>
      <c r="F1248" s="5">
        <f>YEAR(Table7[[#This Row],[date]])</f>
        <v>2024</v>
      </c>
    </row>
    <row r="1249" spans="1:6" x14ac:dyDescent="0.35">
      <c r="A1249" s="7" t="s">
        <v>4295</v>
      </c>
      <c r="B1249" s="7" t="s">
        <v>7247</v>
      </c>
      <c r="C1249" s="7" t="s">
        <v>7268</v>
      </c>
      <c r="D1249" s="7">
        <v>3497</v>
      </c>
      <c r="E1249" s="6" t="str">
        <f t="shared" si="19"/>
        <v>Mar</v>
      </c>
      <c r="F1249" s="7">
        <f>YEAR(Table7[[#This Row],[date]])</f>
        <v>2024</v>
      </c>
    </row>
    <row r="1250" spans="1:6" x14ac:dyDescent="0.35">
      <c r="A1250" s="5" t="s">
        <v>4295</v>
      </c>
      <c r="B1250" s="5" t="s">
        <v>7243</v>
      </c>
      <c r="C1250" s="5" t="s">
        <v>7258</v>
      </c>
      <c r="D1250" s="5">
        <v>8660</v>
      </c>
      <c r="E1250" s="6" t="str">
        <f t="shared" si="19"/>
        <v>Mar</v>
      </c>
      <c r="F1250" s="5">
        <f>YEAR(Table7[[#This Row],[date]])</f>
        <v>2024</v>
      </c>
    </row>
    <row r="1251" spans="1:6" x14ac:dyDescent="0.35">
      <c r="A1251" s="7" t="s">
        <v>4295</v>
      </c>
      <c r="B1251" s="7" t="s">
        <v>7253</v>
      </c>
      <c r="C1251" s="7" t="s">
        <v>7254</v>
      </c>
      <c r="D1251" s="7">
        <v>53190</v>
      </c>
      <c r="E1251" s="6" t="str">
        <f t="shared" si="19"/>
        <v>Mar</v>
      </c>
      <c r="F1251" s="7">
        <f>YEAR(Table7[[#This Row],[date]])</f>
        <v>2024</v>
      </c>
    </row>
    <row r="1252" spans="1:6" x14ac:dyDescent="0.35">
      <c r="A1252" s="5" t="s">
        <v>4291</v>
      </c>
      <c r="B1252" s="5" t="s">
        <v>7251</v>
      </c>
      <c r="C1252" s="5" t="s">
        <v>7266</v>
      </c>
      <c r="D1252" s="5">
        <v>21876</v>
      </c>
      <c r="E1252" s="6" t="str">
        <f t="shared" si="19"/>
        <v>Mar</v>
      </c>
      <c r="F1252" s="5">
        <f>YEAR(Table7[[#This Row],[date]])</f>
        <v>2024</v>
      </c>
    </row>
    <row r="1253" spans="1:6" x14ac:dyDescent="0.35">
      <c r="A1253" s="7" t="s">
        <v>4286</v>
      </c>
      <c r="B1253" s="7" t="s">
        <v>7243</v>
      </c>
      <c r="C1253" s="7" t="s">
        <v>7258</v>
      </c>
      <c r="D1253" s="7">
        <v>13136</v>
      </c>
      <c r="E1253" s="6" t="str">
        <f t="shared" si="19"/>
        <v>Mar</v>
      </c>
      <c r="F1253" s="7">
        <f>YEAR(Table7[[#This Row],[date]])</f>
        <v>2024</v>
      </c>
    </row>
    <row r="1254" spans="1:6" x14ac:dyDescent="0.35">
      <c r="A1254" s="5" t="s">
        <v>4286</v>
      </c>
      <c r="B1254" s="5" t="s">
        <v>7243</v>
      </c>
      <c r="C1254" s="5" t="s">
        <v>7244</v>
      </c>
      <c r="D1254" s="5">
        <v>8342</v>
      </c>
      <c r="E1254" s="6" t="str">
        <f t="shared" si="19"/>
        <v>Mar</v>
      </c>
      <c r="F1254" s="5">
        <f>YEAR(Table7[[#This Row],[date]])</f>
        <v>2024</v>
      </c>
    </row>
    <row r="1255" spans="1:6" x14ac:dyDescent="0.35">
      <c r="A1255" s="7" t="s">
        <v>4286</v>
      </c>
      <c r="B1255" s="7" t="s">
        <v>7243</v>
      </c>
      <c r="C1255" s="7" t="s">
        <v>7244</v>
      </c>
      <c r="D1255" s="7">
        <v>25128</v>
      </c>
      <c r="E1255" s="6" t="str">
        <f t="shared" si="19"/>
        <v>Mar</v>
      </c>
      <c r="F1255" s="7">
        <f>YEAR(Table7[[#This Row],[date]])</f>
        <v>2024</v>
      </c>
    </row>
    <row r="1256" spans="1:6" x14ac:dyDescent="0.35">
      <c r="A1256" s="5" t="s">
        <v>4281</v>
      </c>
      <c r="B1256" s="5" t="s">
        <v>7243</v>
      </c>
      <c r="C1256" s="5" t="s">
        <v>7244</v>
      </c>
      <c r="D1256" s="5">
        <v>26682</v>
      </c>
      <c r="E1256" s="6" t="str">
        <f t="shared" si="19"/>
        <v>Mar</v>
      </c>
      <c r="F1256" s="5">
        <f>YEAR(Table7[[#This Row],[date]])</f>
        <v>2024</v>
      </c>
    </row>
    <row r="1257" spans="1:6" x14ac:dyDescent="0.35">
      <c r="A1257" s="7" t="s">
        <v>4281</v>
      </c>
      <c r="B1257" s="7" t="s">
        <v>7241</v>
      </c>
      <c r="C1257" s="7" t="s">
        <v>7259</v>
      </c>
      <c r="D1257" s="7">
        <v>13055</v>
      </c>
      <c r="E1257" s="6" t="str">
        <f t="shared" si="19"/>
        <v>Mar</v>
      </c>
      <c r="F1257" s="7">
        <f>YEAR(Table7[[#This Row],[date]])</f>
        <v>2024</v>
      </c>
    </row>
    <row r="1258" spans="1:6" x14ac:dyDescent="0.35">
      <c r="A1258" s="5" t="s">
        <v>4281</v>
      </c>
      <c r="B1258" s="5" t="s">
        <v>7247</v>
      </c>
      <c r="C1258" s="5" t="s">
        <v>7248</v>
      </c>
      <c r="D1258" s="5">
        <v>9176</v>
      </c>
      <c r="E1258" s="6" t="str">
        <f t="shared" si="19"/>
        <v>Mar</v>
      </c>
      <c r="F1258" s="5">
        <f>YEAR(Table7[[#This Row],[date]])</f>
        <v>2024</v>
      </c>
    </row>
    <row r="1259" spans="1:6" x14ac:dyDescent="0.35">
      <c r="A1259" s="7" t="s">
        <v>4281</v>
      </c>
      <c r="B1259" s="7" t="s">
        <v>7243</v>
      </c>
      <c r="C1259" s="7" t="s">
        <v>7244</v>
      </c>
      <c r="D1259" s="7">
        <v>23580</v>
      </c>
      <c r="E1259" s="6" t="str">
        <f t="shared" si="19"/>
        <v>Mar</v>
      </c>
      <c r="F1259" s="7">
        <f>YEAR(Table7[[#This Row],[date]])</f>
        <v>2024</v>
      </c>
    </row>
    <row r="1260" spans="1:6" x14ac:dyDescent="0.35">
      <c r="A1260" s="5" t="s">
        <v>4281</v>
      </c>
      <c r="B1260" s="5" t="s">
        <v>7247</v>
      </c>
      <c r="C1260" s="5" t="s">
        <v>7263</v>
      </c>
      <c r="D1260" s="5">
        <v>2452</v>
      </c>
      <c r="E1260" s="6" t="str">
        <f t="shared" si="19"/>
        <v>Mar</v>
      </c>
      <c r="F1260" s="5">
        <f>YEAR(Table7[[#This Row],[date]])</f>
        <v>2024</v>
      </c>
    </row>
    <row r="1261" spans="1:6" x14ac:dyDescent="0.35">
      <c r="A1261" s="7" t="s">
        <v>4277</v>
      </c>
      <c r="B1261" s="7" t="s">
        <v>7256</v>
      </c>
      <c r="C1261" s="7" t="s">
        <v>7257</v>
      </c>
      <c r="D1261" s="7">
        <v>3915</v>
      </c>
      <c r="E1261" s="6" t="str">
        <f t="shared" si="19"/>
        <v>Mar</v>
      </c>
      <c r="F1261" s="7">
        <f>YEAR(Table7[[#This Row],[date]])</f>
        <v>2024</v>
      </c>
    </row>
    <row r="1262" spans="1:6" x14ac:dyDescent="0.35">
      <c r="A1262" s="5" t="s">
        <v>4277</v>
      </c>
      <c r="B1262" s="5" t="s">
        <v>7245</v>
      </c>
      <c r="C1262" s="5" t="s">
        <v>7264</v>
      </c>
      <c r="D1262" s="5">
        <v>138983</v>
      </c>
      <c r="E1262" s="6" t="str">
        <f t="shared" si="19"/>
        <v>Mar</v>
      </c>
      <c r="F1262" s="5">
        <f>YEAR(Table7[[#This Row],[date]])</f>
        <v>2024</v>
      </c>
    </row>
    <row r="1263" spans="1:6" x14ac:dyDescent="0.35">
      <c r="A1263" s="7" t="s">
        <v>4265</v>
      </c>
      <c r="B1263" s="7" t="s">
        <v>7247</v>
      </c>
      <c r="C1263" s="7" t="s">
        <v>7268</v>
      </c>
      <c r="D1263" s="7">
        <v>9570</v>
      </c>
      <c r="E1263" s="6" t="str">
        <f t="shared" si="19"/>
        <v>Mar</v>
      </c>
      <c r="F1263" s="7">
        <f>YEAR(Table7[[#This Row],[date]])</f>
        <v>2024</v>
      </c>
    </row>
    <row r="1264" spans="1:6" x14ac:dyDescent="0.35">
      <c r="A1264" s="5" t="s">
        <v>4258</v>
      </c>
      <c r="B1264" s="5" t="s">
        <v>7253</v>
      </c>
      <c r="C1264" s="5" t="s">
        <v>7254</v>
      </c>
      <c r="D1264" s="5">
        <v>51055</v>
      </c>
      <c r="E1264" s="6" t="str">
        <f t="shared" si="19"/>
        <v>Mar</v>
      </c>
      <c r="F1264" s="5">
        <f>YEAR(Table7[[#This Row],[date]])</f>
        <v>2024</v>
      </c>
    </row>
    <row r="1265" spans="1:6" x14ac:dyDescent="0.35">
      <c r="A1265" s="7" t="s">
        <v>4258</v>
      </c>
      <c r="B1265" s="7" t="s">
        <v>7243</v>
      </c>
      <c r="C1265" s="7" t="s">
        <v>7258</v>
      </c>
      <c r="D1265" s="7">
        <v>26898</v>
      </c>
      <c r="E1265" s="6" t="str">
        <f t="shared" si="19"/>
        <v>Mar</v>
      </c>
      <c r="F1265" s="7">
        <f>YEAR(Table7[[#This Row],[date]])</f>
        <v>2024</v>
      </c>
    </row>
    <row r="1266" spans="1:6" x14ac:dyDescent="0.35">
      <c r="A1266" s="5" t="s">
        <v>4258</v>
      </c>
      <c r="B1266" s="5" t="s">
        <v>7247</v>
      </c>
      <c r="C1266" s="5" t="s">
        <v>7263</v>
      </c>
      <c r="D1266" s="5">
        <v>9860</v>
      </c>
      <c r="E1266" s="6" t="str">
        <f t="shared" si="19"/>
        <v>Mar</v>
      </c>
      <c r="F1266" s="5">
        <f>YEAR(Table7[[#This Row],[date]])</f>
        <v>2024</v>
      </c>
    </row>
    <row r="1267" spans="1:6" x14ac:dyDescent="0.35">
      <c r="A1267" s="7" t="s">
        <v>4258</v>
      </c>
      <c r="B1267" s="7" t="s">
        <v>7241</v>
      </c>
      <c r="C1267" s="7" t="s">
        <v>7265</v>
      </c>
      <c r="D1267" s="7">
        <v>4582</v>
      </c>
      <c r="E1267" s="6" t="str">
        <f t="shared" si="19"/>
        <v>Mar</v>
      </c>
      <c r="F1267" s="7">
        <f>YEAR(Table7[[#This Row],[date]])</f>
        <v>2024</v>
      </c>
    </row>
    <row r="1268" spans="1:6" x14ac:dyDescent="0.35">
      <c r="A1268" s="5" t="s">
        <v>4249</v>
      </c>
      <c r="B1268" s="5" t="s">
        <v>7253</v>
      </c>
      <c r="C1268" s="5" t="s">
        <v>7255</v>
      </c>
      <c r="D1268" s="5">
        <v>63749</v>
      </c>
      <c r="E1268" s="6" t="str">
        <f t="shared" si="19"/>
        <v>Mar</v>
      </c>
      <c r="F1268" s="5">
        <f>YEAR(Table7[[#This Row],[date]])</f>
        <v>2024</v>
      </c>
    </row>
    <row r="1269" spans="1:6" x14ac:dyDescent="0.35">
      <c r="A1269" s="7" t="s">
        <v>4249</v>
      </c>
      <c r="B1269" s="7" t="s">
        <v>7247</v>
      </c>
      <c r="C1269" s="7" t="s">
        <v>7268</v>
      </c>
      <c r="D1269" s="7">
        <v>5558</v>
      </c>
      <c r="E1269" s="6" t="str">
        <f t="shared" si="19"/>
        <v>Mar</v>
      </c>
      <c r="F1269" s="7">
        <f>YEAR(Table7[[#This Row],[date]])</f>
        <v>2024</v>
      </c>
    </row>
    <row r="1270" spans="1:6" x14ac:dyDescent="0.35">
      <c r="A1270" s="5" t="s">
        <v>4249</v>
      </c>
      <c r="B1270" s="5" t="s">
        <v>7253</v>
      </c>
      <c r="C1270" s="5" t="s">
        <v>7254</v>
      </c>
      <c r="D1270" s="5">
        <v>19964</v>
      </c>
      <c r="E1270" s="6" t="str">
        <f t="shared" si="19"/>
        <v>Mar</v>
      </c>
      <c r="F1270" s="5">
        <f>YEAR(Table7[[#This Row],[date]])</f>
        <v>2024</v>
      </c>
    </row>
    <row r="1271" spans="1:6" x14ac:dyDescent="0.35">
      <c r="A1271" s="7" t="s">
        <v>4249</v>
      </c>
      <c r="B1271" s="7" t="s">
        <v>7253</v>
      </c>
      <c r="C1271" s="7" t="s">
        <v>7254</v>
      </c>
      <c r="D1271" s="7">
        <v>30351</v>
      </c>
      <c r="E1271" s="6" t="str">
        <f t="shared" si="19"/>
        <v>Mar</v>
      </c>
      <c r="F1271" s="7">
        <f>YEAR(Table7[[#This Row],[date]])</f>
        <v>2024</v>
      </c>
    </row>
    <row r="1272" spans="1:6" x14ac:dyDescent="0.35">
      <c r="A1272" s="5" t="s">
        <v>4249</v>
      </c>
      <c r="B1272" s="5" t="s">
        <v>7253</v>
      </c>
      <c r="C1272" s="5" t="s">
        <v>7255</v>
      </c>
      <c r="D1272" s="5">
        <v>24295</v>
      </c>
      <c r="E1272" s="6" t="str">
        <f t="shared" si="19"/>
        <v>Mar</v>
      </c>
      <c r="F1272" s="5">
        <f>YEAR(Table7[[#This Row],[date]])</f>
        <v>2024</v>
      </c>
    </row>
    <row r="1273" spans="1:6" x14ac:dyDescent="0.35">
      <c r="A1273" s="7" t="s">
        <v>4243</v>
      </c>
      <c r="B1273" s="7" t="s">
        <v>7251</v>
      </c>
      <c r="C1273" s="7" t="s">
        <v>7266</v>
      </c>
      <c r="D1273" s="7">
        <v>2151</v>
      </c>
      <c r="E1273" s="6" t="str">
        <f t="shared" si="19"/>
        <v>Mar</v>
      </c>
      <c r="F1273" s="7">
        <f>YEAR(Table7[[#This Row],[date]])</f>
        <v>2024</v>
      </c>
    </row>
    <row r="1274" spans="1:6" x14ac:dyDescent="0.35">
      <c r="A1274" s="5" t="s">
        <v>4243</v>
      </c>
      <c r="B1274" s="5" t="s">
        <v>7247</v>
      </c>
      <c r="C1274" s="5" t="s">
        <v>7263</v>
      </c>
      <c r="D1274" s="5">
        <v>3459</v>
      </c>
      <c r="E1274" s="6" t="str">
        <f t="shared" si="19"/>
        <v>Mar</v>
      </c>
      <c r="F1274" s="5">
        <f>YEAR(Table7[[#This Row],[date]])</f>
        <v>2024</v>
      </c>
    </row>
    <row r="1275" spans="1:6" x14ac:dyDescent="0.35">
      <c r="A1275" s="7" t="s">
        <v>4243</v>
      </c>
      <c r="B1275" s="7" t="s">
        <v>7256</v>
      </c>
      <c r="C1275" s="7" t="s">
        <v>7257</v>
      </c>
      <c r="D1275" s="7">
        <v>7496</v>
      </c>
      <c r="E1275" s="6" t="str">
        <f t="shared" si="19"/>
        <v>Mar</v>
      </c>
      <c r="F1275" s="7">
        <f>YEAR(Table7[[#This Row],[date]])</f>
        <v>2024</v>
      </c>
    </row>
    <row r="1276" spans="1:6" x14ac:dyDescent="0.35">
      <c r="A1276" s="5" t="s">
        <v>4243</v>
      </c>
      <c r="B1276" s="5" t="s">
        <v>7253</v>
      </c>
      <c r="C1276" s="5" t="s">
        <v>7254</v>
      </c>
      <c r="D1276" s="5">
        <v>59788</v>
      </c>
      <c r="E1276" s="6" t="str">
        <f t="shared" si="19"/>
        <v>Mar</v>
      </c>
      <c r="F1276" s="5">
        <f>YEAR(Table7[[#This Row],[date]])</f>
        <v>2024</v>
      </c>
    </row>
    <row r="1277" spans="1:6" x14ac:dyDescent="0.35">
      <c r="A1277" s="7" t="s">
        <v>4234</v>
      </c>
      <c r="B1277" s="7" t="s">
        <v>7256</v>
      </c>
      <c r="C1277" s="7" t="s">
        <v>7262</v>
      </c>
      <c r="D1277" s="7">
        <v>15059</v>
      </c>
      <c r="E1277" s="6" t="str">
        <f t="shared" si="19"/>
        <v>Mar</v>
      </c>
      <c r="F1277" s="7">
        <f>YEAR(Table7[[#This Row],[date]])</f>
        <v>2024</v>
      </c>
    </row>
    <row r="1278" spans="1:6" x14ac:dyDescent="0.35">
      <c r="A1278" s="5" t="s">
        <v>4234</v>
      </c>
      <c r="B1278" s="5" t="s">
        <v>7243</v>
      </c>
      <c r="C1278" s="5" t="s">
        <v>7244</v>
      </c>
      <c r="D1278" s="5">
        <v>12105</v>
      </c>
      <c r="E1278" s="6" t="str">
        <f t="shared" si="19"/>
        <v>Mar</v>
      </c>
      <c r="F1278" s="5">
        <f>YEAR(Table7[[#This Row],[date]])</f>
        <v>2024</v>
      </c>
    </row>
    <row r="1279" spans="1:6" x14ac:dyDescent="0.35">
      <c r="A1279" s="7" t="s">
        <v>4226</v>
      </c>
      <c r="B1279" s="7" t="s">
        <v>7245</v>
      </c>
      <c r="C1279" s="7" t="s">
        <v>7264</v>
      </c>
      <c r="D1279" s="7">
        <v>62398</v>
      </c>
      <c r="E1279" s="6" t="str">
        <f t="shared" si="19"/>
        <v>Mar</v>
      </c>
      <c r="F1279" s="7">
        <f>YEAR(Table7[[#This Row],[date]])</f>
        <v>2024</v>
      </c>
    </row>
    <row r="1280" spans="1:6" x14ac:dyDescent="0.35">
      <c r="A1280" s="5" t="s">
        <v>4226</v>
      </c>
      <c r="B1280" s="5" t="s">
        <v>7243</v>
      </c>
      <c r="C1280" s="5" t="s">
        <v>7244</v>
      </c>
      <c r="D1280" s="5">
        <v>21255</v>
      </c>
      <c r="E1280" s="6" t="str">
        <f t="shared" si="19"/>
        <v>Mar</v>
      </c>
      <c r="F1280" s="5">
        <f>YEAR(Table7[[#This Row],[date]])</f>
        <v>2024</v>
      </c>
    </row>
    <row r="1281" spans="1:6" x14ac:dyDescent="0.35">
      <c r="A1281" s="7" t="s">
        <v>4218</v>
      </c>
      <c r="B1281" s="7" t="s">
        <v>7256</v>
      </c>
      <c r="C1281" s="7" t="s">
        <v>7267</v>
      </c>
      <c r="D1281" s="7">
        <v>15228</v>
      </c>
      <c r="E1281" s="6" t="str">
        <f t="shared" si="19"/>
        <v>Mar</v>
      </c>
      <c r="F1281" s="7">
        <f>YEAR(Table7[[#This Row],[date]])</f>
        <v>2024</v>
      </c>
    </row>
    <row r="1282" spans="1:6" x14ac:dyDescent="0.35">
      <c r="A1282" s="5" t="s">
        <v>4210</v>
      </c>
      <c r="B1282" s="5" t="s">
        <v>7243</v>
      </c>
      <c r="C1282" s="5" t="s">
        <v>7258</v>
      </c>
      <c r="D1282" s="5">
        <v>10720</v>
      </c>
      <c r="E1282" s="6" t="str">
        <f t="shared" ref="E1282:E1345" si="20">TEXT(A1282, "mmm")</f>
        <v>Mar</v>
      </c>
      <c r="F1282" s="5">
        <f>YEAR(Table7[[#This Row],[date]])</f>
        <v>2024</v>
      </c>
    </row>
    <row r="1283" spans="1:6" x14ac:dyDescent="0.35">
      <c r="A1283" s="7" t="s">
        <v>4210</v>
      </c>
      <c r="B1283" s="7" t="s">
        <v>7253</v>
      </c>
      <c r="C1283" s="7" t="s">
        <v>7255</v>
      </c>
      <c r="D1283" s="7">
        <v>56828</v>
      </c>
      <c r="E1283" s="6" t="str">
        <f t="shared" si="20"/>
        <v>Mar</v>
      </c>
      <c r="F1283" s="7">
        <f>YEAR(Table7[[#This Row],[date]])</f>
        <v>2024</v>
      </c>
    </row>
    <row r="1284" spans="1:6" x14ac:dyDescent="0.35">
      <c r="A1284" s="5" t="s">
        <v>4210</v>
      </c>
      <c r="B1284" s="5" t="s">
        <v>7247</v>
      </c>
      <c r="C1284" s="5" t="s">
        <v>7248</v>
      </c>
      <c r="D1284" s="5">
        <v>8844</v>
      </c>
      <c r="E1284" s="6" t="str">
        <f t="shared" si="20"/>
        <v>Mar</v>
      </c>
      <c r="F1284" s="5">
        <f>YEAR(Table7[[#This Row],[date]])</f>
        <v>2024</v>
      </c>
    </row>
    <row r="1285" spans="1:6" x14ac:dyDescent="0.35">
      <c r="A1285" s="7" t="s">
        <v>4210</v>
      </c>
      <c r="B1285" s="7" t="s">
        <v>7247</v>
      </c>
      <c r="C1285" s="7" t="s">
        <v>7268</v>
      </c>
      <c r="D1285" s="7">
        <v>6481</v>
      </c>
      <c r="E1285" s="6" t="str">
        <f t="shared" si="20"/>
        <v>Mar</v>
      </c>
      <c r="F1285" s="7">
        <f>YEAR(Table7[[#This Row],[date]])</f>
        <v>2024</v>
      </c>
    </row>
    <row r="1286" spans="1:6" x14ac:dyDescent="0.35">
      <c r="A1286" s="5" t="s">
        <v>4210</v>
      </c>
      <c r="B1286" s="5" t="s">
        <v>7249</v>
      </c>
      <c r="C1286" s="5" t="s">
        <v>7250</v>
      </c>
      <c r="D1286" s="5">
        <v>38358</v>
      </c>
      <c r="E1286" s="6" t="str">
        <f t="shared" si="20"/>
        <v>Mar</v>
      </c>
      <c r="F1286" s="5">
        <f>YEAR(Table7[[#This Row],[date]])</f>
        <v>2024</v>
      </c>
    </row>
    <row r="1287" spans="1:6" x14ac:dyDescent="0.35">
      <c r="A1287" s="7" t="s">
        <v>4204</v>
      </c>
      <c r="B1287" s="7" t="s">
        <v>7251</v>
      </c>
      <c r="C1287" s="7" t="s">
        <v>7252</v>
      </c>
      <c r="D1287" s="7">
        <v>10530</v>
      </c>
      <c r="E1287" s="6" t="str">
        <f t="shared" si="20"/>
        <v>Mar</v>
      </c>
      <c r="F1287" s="7">
        <f>YEAR(Table7[[#This Row],[date]])</f>
        <v>2024</v>
      </c>
    </row>
    <row r="1288" spans="1:6" x14ac:dyDescent="0.35">
      <c r="A1288" s="5" t="s">
        <v>4197</v>
      </c>
      <c r="B1288" s="5" t="s">
        <v>7253</v>
      </c>
      <c r="C1288" s="5" t="s">
        <v>7255</v>
      </c>
      <c r="D1288" s="5">
        <v>40058</v>
      </c>
      <c r="E1288" s="6" t="str">
        <f t="shared" si="20"/>
        <v>Mar</v>
      </c>
      <c r="F1288" s="5">
        <f>YEAR(Table7[[#This Row],[date]])</f>
        <v>2024</v>
      </c>
    </row>
    <row r="1289" spans="1:6" x14ac:dyDescent="0.35">
      <c r="A1289" s="7" t="s">
        <v>4197</v>
      </c>
      <c r="B1289" s="7" t="s">
        <v>7251</v>
      </c>
      <c r="C1289" s="7" t="s">
        <v>7252</v>
      </c>
      <c r="D1289" s="7">
        <v>10192</v>
      </c>
      <c r="E1289" s="6" t="str">
        <f t="shared" si="20"/>
        <v>Mar</v>
      </c>
      <c r="F1289" s="7">
        <f>YEAR(Table7[[#This Row],[date]])</f>
        <v>2024</v>
      </c>
    </row>
    <row r="1290" spans="1:6" x14ac:dyDescent="0.35">
      <c r="A1290" s="5" t="s">
        <v>4197</v>
      </c>
      <c r="B1290" s="5" t="s">
        <v>7247</v>
      </c>
      <c r="C1290" s="5" t="s">
        <v>7248</v>
      </c>
      <c r="D1290" s="5">
        <v>934</v>
      </c>
      <c r="E1290" s="6" t="str">
        <f t="shared" si="20"/>
        <v>Mar</v>
      </c>
      <c r="F1290" s="5">
        <f>YEAR(Table7[[#This Row],[date]])</f>
        <v>2024</v>
      </c>
    </row>
    <row r="1291" spans="1:6" x14ac:dyDescent="0.35">
      <c r="A1291" s="7" t="s">
        <v>4197</v>
      </c>
      <c r="B1291" s="7" t="s">
        <v>7256</v>
      </c>
      <c r="C1291" s="7" t="s">
        <v>7267</v>
      </c>
      <c r="D1291" s="7">
        <v>16344</v>
      </c>
      <c r="E1291" s="6" t="str">
        <f t="shared" si="20"/>
        <v>Mar</v>
      </c>
      <c r="F1291" s="7">
        <f>YEAR(Table7[[#This Row],[date]])</f>
        <v>2024</v>
      </c>
    </row>
    <row r="1292" spans="1:6" x14ac:dyDescent="0.35">
      <c r="A1292" s="5" t="s">
        <v>4189</v>
      </c>
      <c r="B1292" s="5" t="s">
        <v>7241</v>
      </c>
      <c r="C1292" s="5" t="s">
        <v>7242</v>
      </c>
      <c r="D1292" s="5">
        <v>14972</v>
      </c>
      <c r="E1292" s="6" t="str">
        <f t="shared" si="20"/>
        <v>Mar</v>
      </c>
      <c r="F1292" s="5">
        <f>YEAR(Table7[[#This Row],[date]])</f>
        <v>2024</v>
      </c>
    </row>
    <row r="1293" spans="1:6" x14ac:dyDescent="0.35">
      <c r="A1293" s="7" t="s">
        <v>4189</v>
      </c>
      <c r="B1293" s="7" t="s">
        <v>7243</v>
      </c>
      <c r="C1293" s="7" t="s">
        <v>7244</v>
      </c>
      <c r="D1293" s="7">
        <v>19368</v>
      </c>
      <c r="E1293" s="6" t="str">
        <f t="shared" si="20"/>
        <v>Mar</v>
      </c>
      <c r="F1293" s="7">
        <f>YEAR(Table7[[#This Row],[date]])</f>
        <v>2024</v>
      </c>
    </row>
    <row r="1294" spans="1:6" x14ac:dyDescent="0.35">
      <c r="A1294" s="5" t="s">
        <v>4189</v>
      </c>
      <c r="B1294" s="5" t="s">
        <v>7243</v>
      </c>
      <c r="C1294" s="5" t="s">
        <v>7258</v>
      </c>
      <c r="D1294" s="5">
        <v>22055</v>
      </c>
      <c r="E1294" s="6" t="str">
        <f t="shared" si="20"/>
        <v>Mar</v>
      </c>
      <c r="F1294" s="5">
        <f>YEAR(Table7[[#This Row],[date]])</f>
        <v>2024</v>
      </c>
    </row>
    <row r="1295" spans="1:6" x14ac:dyDescent="0.35">
      <c r="A1295" s="7" t="s">
        <v>4180</v>
      </c>
      <c r="B1295" s="7" t="s">
        <v>7251</v>
      </c>
      <c r="C1295" s="7" t="s">
        <v>7266</v>
      </c>
      <c r="D1295" s="7">
        <v>12925</v>
      </c>
      <c r="E1295" s="6" t="str">
        <f t="shared" si="20"/>
        <v>Mar</v>
      </c>
      <c r="F1295" s="7">
        <f>YEAR(Table7[[#This Row],[date]])</f>
        <v>2024</v>
      </c>
    </row>
    <row r="1296" spans="1:6" x14ac:dyDescent="0.35">
      <c r="A1296" s="5" t="s">
        <v>4180</v>
      </c>
      <c r="B1296" s="5" t="s">
        <v>7247</v>
      </c>
      <c r="C1296" s="5" t="s">
        <v>7263</v>
      </c>
      <c r="D1296" s="5">
        <v>4937</v>
      </c>
      <c r="E1296" s="6" t="str">
        <f t="shared" si="20"/>
        <v>Mar</v>
      </c>
      <c r="F1296" s="5">
        <f>YEAR(Table7[[#This Row],[date]])</f>
        <v>2024</v>
      </c>
    </row>
    <row r="1297" spans="1:6" x14ac:dyDescent="0.35">
      <c r="A1297" s="7" t="s">
        <v>4180</v>
      </c>
      <c r="B1297" s="7" t="s">
        <v>7253</v>
      </c>
      <c r="C1297" s="7" t="s">
        <v>7255</v>
      </c>
      <c r="D1297" s="7">
        <v>66157</v>
      </c>
      <c r="E1297" s="6" t="str">
        <f t="shared" si="20"/>
        <v>Mar</v>
      </c>
      <c r="F1297" s="7">
        <f>YEAR(Table7[[#This Row],[date]])</f>
        <v>2024</v>
      </c>
    </row>
    <row r="1298" spans="1:6" x14ac:dyDescent="0.35">
      <c r="A1298" s="5" t="s">
        <v>4165</v>
      </c>
      <c r="B1298" s="5" t="s">
        <v>7245</v>
      </c>
      <c r="C1298" s="5" t="s">
        <v>7264</v>
      </c>
      <c r="D1298" s="5">
        <v>76191</v>
      </c>
      <c r="E1298" s="6" t="str">
        <f t="shared" si="20"/>
        <v>Apr</v>
      </c>
      <c r="F1298" s="5">
        <f>YEAR(Table7[[#This Row],[date]])</f>
        <v>2024</v>
      </c>
    </row>
    <row r="1299" spans="1:6" x14ac:dyDescent="0.35">
      <c r="A1299" s="7" t="s">
        <v>4165</v>
      </c>
      <c r="B1299" s="7" t="s">
        <v>7249</v>
      </c>
      <c r="C1299" s="7" t="s">
        <v>7261</v>
      </c>
      <c r="D1299" s="7">
        <v>23573</v>
      </c>
      <c r="E1299" s="6" t="str">
        <f t="shared" si="20"/>
        <v>Apr</v>
      </c>
      <c r="F1299" s="7">
        <f>YEAR(Table7[[#This Row],[date]])</f>
        <v>2024</v>
      </c>
    </row>
    <row r="1300" spans="1:6" x14ac:dyDescent="0.35">
      <c r="A1300" s="5" t="s">
        <v>4165</v>
      </c>
      <c r="B1300" s="5" t="s">
        <v>7247</v>
      </c>
      <c r="C1300" s="5" t="s">
        <v>7268</v>
      </c>
      <c r="D1300" s="5">
        <v>6880</v>
      </c>
      <c r="E1300" s="6" t="str">
        <f t="shared" si="20"/>
        <v>Apr</v>
      </c>
      <c r="F1300" s="5">
        <f>YEAR(Table7[[#This Row],[date]])</f>
        <v>2024</v>
      </c>
    </row>
    <row r="1301" spans="1:6" x14ac:dyDescent="0.35">
      <c r="A1301" s="7" t="s">
        <v>4165</v>
      </c>
      <c r="B1301" s="7" t="s">
        <v>7245</v>
      </c>
      <c r="C1301" s="7" t="s">
        <v>7246</v>
      </c>
      <c r="D1301" s="7">
        <v>61197</v>
      </c>
      <c r="E1301" s="6" t="str">
        <f t="shared" si="20"/>
        <v>Apr</v>
      </c>
      <c r="F1301" s="7">
        <f>YEAR(Table7[[#This Row],[date]])</f>
        <v>2024</v>
      </c>
    </row>
    <row r="1302" spans="1:6" x14ac:dyDescent="0.35">
      <c r="A1302" s="5" t="s">
        <v>4155</v>
      </c>
      <c r="B1302" s="5" t="s">
        <v>7243</v>
      </c>
      <c r="C1302" s="5" t="s">
        <v>7244</v>
      </c>
      <c r="D1302" s="5">
        <v>22688</v>
      </c>
      <c r="E1302" s="6" t="str">
        <f t="shared" si="20"/>
        <v>Apr</v>
      </c>
      <c r="F1302" s="5">
        <f>YEAR(Table7[[#This Row],[date]])</f>
        <v>2024</v>
      </c>
    </row>
    <row r="1303" spans="1:6" x14ac:dyDescent="0.35">
      <c r="A1303" s="7" t="s">
        <v>4148</v>
      </c>
      <c r="B1303" s="7" t="s">
        <v>7253</v>
      </c>
      <c r="C1303" s="7" t="s">
        <v>7254</v>
      </c>
      <c r="D1303" s="7">
        <v>54751</v>
      </c>
      <c r="E1303" s="6" t="str">
        <f t="shared" si="20"/>
        <v>Apr</v>
      </c>
      <c r="F1303" s="7">
        <f>YEAR(Table7[[#This Row],[date]])</f>
        <v>2024</v>
      </c>
    </row>
    <row r="1304" spans="1:6" x14ac:dyDescent="0.35">
      <c r="A1304" s="5" t="s">
        <v>4148</v>
      </c>
      <c r="B1304" s="5" t="s">
        <v>7243</v>
      </c>
      <c r="C1304" s="5" t="s">
        <v>7244</v>
      </c>
      <c r="D1304" s="5">
        <v>19513</v>
      </c>
      <c r="E1304" s="6" t="str">
        <f t="shared" si="20"/>
        <v>Apr</v>
      </c>
      <c r="F1304" s="5">
        <f>YEAR(Table7[[#This Row],[date]])</f>
        <v>2024</v>
      </c>
    </row>
    <row r="1305" spans="1:6" x14ac:dyDescent="0.35">
      <c r="A1305" s="7" t="s">
        <v>4141</v>
      </c>
      <c r="B1305" s="7" t="s">
        <v>7249</v>
      </c>
      <c r="C1305" s="7" t="s">
        <v>7261</v>
      </c>
      <c r="D1305" s="7">
        <v>10889</v>
      </c>
      <c r="E1305" s="6" t="str">
        <f t="shared" si="20"/>
        <v>Apr</v>
      </c>
      <c r="F1305" s="7">
        <f>YEAR(Table7[[#This Row],[date]])</f>
        <v>2024</v>
      </c>
    </row>
    <row r="1306" spans="1:6" x14ac:dyDescent="0.35">
      <c r="A1306" s="5" t="s">
        <v>4141</v>
      </c>
      <c r="B1306" s="5" t="s">
        <v>7251</v>
      </c>
      <c r="C1306" s="5" t="s">
        <v>7252</v>
      </c>
      <c r="D1306" s="5">
        <v>4789</v>
      </c>
      <c r="E1306" s="6" t="str">
        <f t="shared" si="20"/>
        <v>Apr</v>
      </c>
      <c r="F1306" s="5">
        <f>YEAR(Table7[[#This Row],[date]])</f>
        <v>2024</v>
      </c>
    </row>
    <row r="1307" spans="1:6" x14ac:dyDescent="0.35">
      <c r="A1307" s="7" t="s">
        <v>4141</v>
      </c>
      <c r="B1307" s="7" t="s">
        <v>7251</v>
      </c>
      <c r="C1307" s="7" t="s">
        <v>7266</v>
      </c>
      <c r="D1307" s="7">
        <v>8251</v>
      </c>
      <c r="E1307" s="6" t="str">
        <f t="shared" si="20"/>
        <v>Apr</v>
      </c>
      <c r="F1307" s="7">
        <f>YEAR(Table7[[#This Row],[date]])</f>
        <v>2024</v>
      </c>
    </row>
    <row r="1308" spans="1:6" x14ac:dyDescent="0.35">
      <c r="A1308" s="5" t="s">
        <v>4134</v>
      </c>
      <c r="B1308" s="5" t="s">
        <v>7251</v>
      </c>
      <c r="C1308" s="5" t="s">
        <v>7266</v>
      </c>
      <c r="D1308" s="5">
        <v>12386</v>
      </c>
      <c r="E1308" s="6" t="str">
        <f t="shared" si="20"/>
        <v>Apr</v>
      </c>
      <c r="F1308" s="5">
        <f>YEAR(Table7[[#This Row],[date]])</f>
        <v>2024</v>
      </c>
    </row>
    <row r="1309" spans="1:6" x14ac:dyDescent="0.35">
      <c r="A1309" s="7" t="s">
        <v>4134</v>
      </c>
      <c r="B1309" s="7" t="s">
        <v>7256</v>
      </c>
      <c r="C1309" s="7" t="s">
        <v>7257</v>
      </c>
      <c r="D1309" s="7">
        <v>6828</v>
      </c>
      <c r="E1309" s="6" t="str">
        <f t="shared" si="20"/>
        <v>Apr</v>
      </c>
      <c r="F1309" s="7">
        <f>YEAR(Table7[[#This Row],[date]])</f>
        <v>2024</v>
      </c>
    </row>
    <row r="1310" spans="1:6" x14ac:dyDescent="0.35">
      <c r="A1310" s="5" t="s">
        <v>4134</v>
      </c>
      <c r="B1310" s="5" t="s">
        <v>7251</v>
      </c>
      <c r="C1310" s="5" t="s">
        <v>7252</v>
      </c>
      <c r="D1310" s="5">
        <v>6131</v>
      </c>
      <c r="E1310" s="6" t="str">
        <f t="shared" si="20"/>
        <v>Apr</v>
      </c>
      <c r="F1310" s="5">
        <f>YEAR(Table7[[#This Row],[date]])</f>
        <v>2024</v>
      </c>
    </row>
    <row r="1311" spans="1:6" x14ac:dyDescent="0.35">
      <c r="A1311" s="7" t="s">
        <v>4134</v>
      </c>
      <c r="B1311" s="7" t="s">
        <v>7247</v>
      </c>
      <c r="C1311" s="7" t="s">
        <v>7263</v>
      </c>
      <c r="D1311" s="7">
        <v>5412</v>
      </c>
      <c r="E1311" s="6" t="str">
        <f t="shared" si="20"/>
        <v>Apr</v>
      </c>
      <c r="F1311" s="7">
        <f>YEAR(Table7[[#This Row],[date]])</f>
        <v>2024</v>
      </c>
    </row>
    <row r="1312" spans="1:6" x14ac:dyDescent="0.35">
      <c r="A1312" s="5" t="s">
        <v>4134</v>
      </c>
      <c r="B1312" s="5" t="s">
        <v>7256</v>
      </c>
      <c r="C1312" s="5" t="s">
        <v>7267</v>
      </c>
      <c r="D1312" s="5">
        <v>19345</v>
      </c>
      <c r="E1312" s="6" t="str">
        <f t="shared" si="20"/>
        <v>Apr</v>
      </c>
      <c r="F1312" s="5">
        <f>YEAR(Table7[[#This Row],[date]])</f>
        <v>2024</v>
      </c>
    </row>
    <row r="1313" spans="1:6" x14ac:dyDescent="0.35">
      <c r="A1313" s="7" t="s">
        <v>4129</v>
      </c>
      <c r="B1313" s="7" t="s">
        <v>7245</v>
      </c>
      <c r="C1313" s="7" t="s">
        <v>7246</v>
      </c>
      <c r="D1313" s="7">
        <v>56211</v>
      </c>
      <c r="E1313" s="6" t="str">
        <f t="shared" si="20"/>
        <v>Apr</v>
      </c>
      <c r="F1313" s="7">
        <f>YEAR(Table7[[#This Row],[date]])</f>
        <v>2024</v>
      </c>
    </row>
    <row r="1314" spans="1:6" x14ac:dyDescent="0.35">
      <c r="A1314" s="5" t="s">
        <v>4129</v>
      </c>
      <c r="B1314" s="5" t="s">
        <v>7249</v>
      </c>
      <c r="C1314" s="5" t="s">
        <v>7250</v>
      </c>
      <c r="D1314" s="5">
        <v>21080</v>
      </c>
      <c r="E1314" s="6" t="str">
        <f t="shared" si="20"/>
        <v>Apr</v>
      </c>
      <c r="F1314" s="5">
        <f>YEAR(Table7[[#This Row],[date]])</f>
        <v>2024</v>
      </c>
    </row>
    <row r="1315" spans="1:6" x14ac:dyDescent="0.35">
      <c r="A1315" s="7" t="s">
        <v>4117</v>
      </c>
      <c r="B1315" s="7" t="s">
        <v>7251</v>
      </c>
      <c r="C1315" s="7" t="s">
        <v>7266</v>
      </c>
      <c r="D1315" s="7">
        <v>7905</v>
      </c>
      <c r="E1315" s="6" t="str">
        <f t="shared" si="20"/>
        <v>Apr</v>
      </c>
      <c r="F1315" s="7">
        <f>YEAR(Table7[[#This Row],[date]])</f>
        <v>2024</v>
      </c>
    </row>
    <row r="1316" spans="1:6" x14ac:dyDescent="0.35">
      <c r="A1316" s="5" t="s">
        <v>4107</v>
      </c>
      <c r="B1316" s="5" t="s">
        <v>7247</v>
      </c>
      <c r="C1316" s="5" t="s">
        <v>7263</v>
      </c>
      <c r="D1316" s="5">
        <v>3110</v>
      </c>
      <c r="E1316" s="6" t="str">
        <f t="shared" si="20"/>
        <v>Apr</v>
      </c>
      <c r="F1316" s="5">
        <f>YEAR(Table7[[#This Row],[date]])</f>
        <v>2024</v>
      </c>
    </row>
    <row r="1317" spans="1:6" x14ac:dyDescent="0.35">
      <c r="A1317" s="7" t="s">
        <v>4107</v>
      </c>
      <c r="B1317" s="7" t="s">
        <v>7241</v>
      </c>
      <c r="C1317" s="7" t="s">
        <v>7259</v>
      </c>
      <c r="D1317" s="7">
        <v>4569</v>
      </c>
      <c r="E1317" s="6" t="str">
        <f t="shared" si="20"/>
        <v>Apr</v>
      </c>
      <c r="F1317" s="7">
        <f>YEAR(Table7[[#This Row],[date]])</f>
        <v>2024</v>
      </c>
    </row>
    <row r="1318" spans="1:6" x14ac:dyDescent="0.35">
      <c r="A1318" s="5" t="s">
        <v>4100</v>
      </c>
      <c r="B1318" s="5" t="s">
        <v>7243</v>
      </c>
      <c r="C1318" s="5" t="s">
        <v>7244</v>
      </c>
      <c r="D1318" s="5">
        <v>19566</v>
      </c>
      <c r="E1318" s="6" t="str">
        <f t="shared" si="20"/>
        <v>Apr</v>
      </c>
      <c r="F1318" s="5">
        <f>YEAR(Table7[[#This Row],[date]])</f>
        <v>2024</v>
      </c>
    </row>
    <row r="1319" spans="1:6" x14ac:dyDescent="0.35">
      <c r="A1319" s="7" t="s">
        <v>4100</v>
      </c>
      <c r="B1319" s="7" t="s">
        <v>7256</v>
      </c>
      <c r="C1319" s="7" t="s">
        <v>7267</v>
      </c>
      <c r="D1319" s="7">
        <v>2382</v>
      </c>
      <c r="E1319" s="6" t="str">
        <f t="shared" si="20"/>
        <v>Apr</v>
      </c>
      <c r="F1319" s="7">
        <f>YEAR(Table7[[#This Row],[date]])</f>
        <v>2024</v>
      </c>
    </row>
    <row r="1320" spans="1:6" x14ac:dyDescent="0.35">
      <c r="A1320" s="5" t="s">
        <v>4100</v>
      </c>
      <c r="B1320" s="5" t="s">
        <v>7243</v>
      </c>
      <c r="C1320" s="5" t="s">
        <v>7244</v>
      </c>
      <c r="D1320" s="5">
        <v>5505</v>
      </c>
      <c r="E1320" s="6" t="str">
        <f t="shared" si="20"/>
        <v>Apr</v>
      </c>
      <c r="F1320" s="5">
        <f>YEAR(Table7[[#This Row],[date]])</f>
        <v>2024</v>
      </c>
    </row>
    <row r="1321" spans="1:6" x14ac:dyDescent="0.35">
      <c r="A1321" s="7" t="s">
        <v>4100</v>
      </c>
      <c r="B1321" s="7" t="s">
        <v>7251</v>
      </c>
      <c r="C1321" s="7" t="s">
        <v>7252</v>
      </c>
      <c r="D1321" s="7">
        <v>22590</v>
      </c>
      <c r="E1321" s="6" t="str">
        <f t="shared" si="20"/>
        <v>Apr</v>
      </c>
      <c r="F1321" s="7">
        <f>YEAR(Table7[[#This Row],[date]])</f>
        <v>2024</v>
      </c>
    </row>
    <row r="1322" spans="1:6" x14ac:dyDescent="0.35">
      <c r="A1322" s="5" t="s">
        <v>4096</v>
      </c>
      <c r="B1322" s="5" t="s">
        <v>7253</v>
      </c>
      <c r="C1322" s="5" t="s">
        <v>7255</v>
      </c>
      <c r="D1322" s="5">
        <v>65634</v>
      </c>
      <c r="E1322" s="6" t="str">
        <f t="shared" si="20"/>
        <v>Apr</v>
      </c>
      <c r="F1322" s="5">
        <f>YEAR(Table7[[#This Row],[date]])</f>
        <v>2024</v>
      </c>
    </row>
    <row r="1323" spans="1:6" x14ac:dyDescent="0.35">
      <c r="A1323" s="7" t="s">
        <v>4088</v>
      </c>
      <c r="B1323" s="7" t="s">
        <v>7256</v>
      </c>
      <c r="C1323" s="7" t="s">
        <v>7257</v>
      </c>
      <c r="D1323" s="7">
        <v>16630</v>
      </c>
      <c r="E1323" s="6" t="str">
        <f t="shared" si="20"/>
        <v>Apr</v>
      </c>
      <c r="F1323" s="7">
        <f>YEAR(Table7[[#This Row],[date]])</f>
        <v>2024</v>
      </c>
    </row>
    <row r="1324" spans="1:6" x14ac:dyDescent="0.35">
      <c r="A1324" s="5" t="s">
        <v>4088</v>
      </c>
      <c r="B1324" s="5" t="s">
        <v>7249</v>
      </c>
      <c r="C1324" s="5" t="s">
        <v>7260</v>
      </c>
      <c r="D1324" s="5">
        <v>39766</v>
      </c>
      <c r="E1324" s="6" t="str">
        <f t="shared" si="20"/>
        <v>Apr</v>
      </c>
      <c r="F1324" s="5">
        <f>YEAR(Table7[[#This Row],[date]])</f>
        <v>2024</v>
      </c>
    </row>
    <row r="1325" spans="1:6" x14ac:dyDescent="0.35">
      <c r="A1325" s="7" t="s">
        <v>4088</v>
      </c>
      <c r="B1325" s="7" t="s">
        <v>7241</v>
      </c>
      <c r="C1325" s="7" t="s">
        <v>7259</v>
      </c>
      <c r="D1325" s="7">
        <v>14476</v>
      </c>
      <c r="E1325" s="6" t="str">
        <f t="shared" si="20"/>
        <v>Apr</v>
      </c>
      <c r="F1325" s="7">
        <f>YEAR(Table7[[#This Row],[date]])</f>
        <v>2024</v>
      </c>
    </row>
    <row r="1326" spans="1:6" x14ac:dyDescent="0.35">
      <c r="A1326" s="5" t="s">
        <v>4088</v>
      </c>
      <c r="B1326" s="5" t="s">
        <v>7241</v>
      </c>
      <c r="C1326" s="5" t="s">
        <v>7242</v>
      </c>
      <c r="D1326" s="5">
        <v>13610</v>
      </c>
      <c r="E1326" s="6" t="str">
        <f t="shared" si="20"/>
        <v>Apr</v>
      </c>
      <c r="F1326" s="5">
        <f>YEAR(Table7[[#This Row],[date]])</f>
        <v>2024</v>
      </c>
    </row>
    <row r="1327" spans="1:6" x14ac:dyDescent="0.35">
      <c r="A1327" s="7" t="s">
        <v>4085</v>
      </c>
      <c r="B1327" s="7" t="s">
        <v>7243</v>
      </c>
      <c r="C1327" s="7" t="s">
        <v>7244</v>
      </c>
      <c r="D1327" s="7">
        <v>28495</v>
      </c>
      <c r="E1327" s="6" t="str">
        <f t="shared" si="20"/>
        <v>Apr</v>
      </c>
      <c r="F1327" s="7">
        <f>YEAR(Table7[[#This Row],[date]])</f>
        <v>2024</v>
      </c>
    </row>
    <row r="1328" spans="1:6" x14ac:dyDescent="0.35">
      <c r="A1328" s="5" t="s">
        <v>4085</v>
      </c>
      <c r="B1328" s="5" t="s">
        <v>7256</v>
      </c>
      <c r="C1328" s="5" t="s">
        <v>7267</v>
      </c>
      <c r="D1328" s="5">
        <v>6390</v>
      </c>
      <c r="E1328" s="6" t="str">
        <f t="shared" si="20"/>
        <v>Apr</v>
      </c>
      <c r="F1328" s="5">
        <f>YEAR(Table7[[#This Row],[date]])</f>
        <v>2024</v>
      </c>
    </row>
    <row r="1329" spans="1:6" x14ac:dyDescent="0.35">
      <c r="A1329" s="7" t="s">
        <v>4085</v>
      </c>
      <c r="B1329" s="7" t="s">
        <v>7253</v>
      </c>
      <c r="C1329" s="7" t="s">
        <v>7254</v>
      </c>
      <c r="D1329" s="7">
        <v>62124</v>
      </c>
      <c r="E1329" s="6" t="str">
        <f t="shared" si="20"/>
        <v>Apr</v>
      </c>
      <c r="F1329" s="7">
        <f>YEAR(Table7[[#This Row],[date]])</f>
        <v>2024</v>
      </c>
    </row>
    <row r="1330" spans="1:6" x14ac:dyDescent="0.35">
      <c r="A1330" s="5" t="s">
        <v>4085</v>
      </c>
      <c r="B1330" s="5" t="s">
        <v>7249</v>
      </c>
      <c r="C1330" s="5" t="s">
        <v>7260</v>
      </c>
      <c r="D1330" s="5">
        <v>25850</v>
      </c>
      <c r="E1330" s="6" t="str">
        <f t="shared" si="20"/>
        <v>Apr</v>
      </c>
      <c r="F1330" s="5">
        <f>YEAR(Table7[[#This Row],[date]])</f>
        <v>2024</v>
      </c>
    </row>
    <row r="1331" spans="1:6" x14ac:dyDescent="0.35">
      <c r="A1331" s="7" t="s">
        <v>4081</v>
      </c>
      <c r="B1331" s="7" t="s">
        <v>7241</v>
      </c>
      <c r="C1331" s="7" t="s">
        <v>7259</v>
      </c>
      <c r="D1331" s="7">
        <v>14167</v>
      </c>
      <c r="E1331" s="6" t="str">
        <f t="shared" si="20"/>
        <v>Apr</v>
      </c>
      <c r="F1331" s="7">
        <f>YEAR(Table7[[#This Row],[date]])</f>
        <v>2024</v>
      </c>
    </row>
    <row r="1332" spans="1:6" x14ac:dyDescent="0.35">
      <c r="A1332" s="5" t="s">
        <v>4081</v>
      </c>
      <c r="B1332" s="5" t="s">
        <v>7241</v>
      </c>
      <c r="C1332" s="5" t="s">
        <v>7259</v>
      </c>
      <c r="D1332" s="5">
        <v>13381</v>
      </c>
      <c r="E1332" s="6" t="str">
        <f t="shared" si="20"/>
        <v>Apr</v>
      </c>
      <c r="F1332" s="5">
        <f>YEAR(Table7[[#This Row],[date]])</f>
        <v>2024</v>
      </c>
    </row>
    <row r="1333" spans="1:6" x14ac:dyDescent="0.35">
      <c r="A1333" s="7" t="s">
        <v>4081</v>
      </c>
      <c r="B1333" s="7" t="s">
        <v>7247</v>
      </c>
      <c r="C1333" s="7" t="s">
        <v>7248</v>
      </c>
      <c r="D1333" s="7">
        <v>6896</v>
      </c>
      <c r="E1333" s="6" t="str">
        <f t="shared" si="20"/>
        <v>Apr</v>
      </c>
      <c r="F1333" s="7">
        <f>YEAR(Table7[[#This Row],[date]])</f>
        <v>2024</v>
      </c>
    </row>
    <row r="1334" spans="1:6" x14ac:dyDescent="0.35">
      <c r="A1334" s="5" t="s">
        <v>4081</v>
      </c>
      <c r="B1334" s="5" t="s">
        <v>7247</v>
      </c>
      <c r="C1334" s="5" t="s">
        <v>7263</v>
      </c>
      <c r="D1334" s="5">
        <v>7856</v>
      </c>
      <c r="E1334" s="6" t="str">
        <f t="shared" si="20"/>
        <v>Apr</v>
      </c>
      <c r="F1334" s="5">
        <f>YEAR(Table7[[#This Row],[date]])</f>
        <v>2024</v>
      </c>
    </row>
    <row r="1335" spans="1:6" x14ac:dyDescent="0.35">
      <c r="A1335" s="7" t="s">
        <v>4077</v>
      </c>
      <c r="B1335" s="7" t="s">
        <v>7243</v>
      </c>
      <c r="C1335" s="7" t="s">
        <v>7258</v>
      </c>
      <c r="D1335" s="7">
        <v>27585</v>
      </c>
      <c r="E1335" s="6" t="str">
        <f t="shared" si="20"/>
        <v>Apr</v>
      </c>
      <c r="F1335" s="7">
        <f>YEAR(Table7[[#This Row],[date]])</f>
        <v>2024</v>
      </c>
    </row>
    <row r="1336" spans="1:6" x14ac:dyDescent="0.35">
      <c r="A1336" s="5" t="s">
        <v>4077</v>
      </c>
      <c r="B1336" s="5" t="s">
        <v>7256</v>
      </c>
      <c r="C1336" s="5" t="s">
        <v>7267</v>
      </c>
      <c r="D1336" s="5">
        <v>11526</v>
      </c>
      <c r="E1336" s="6" t="str">
        <f t="shared" si="20"/>
        <v>Apr</v>
      </c>
      <c r="F1336" s="5">
        <f>YEAR(Table7[[#This Row],[date]])</f>
        <v>2024</v>
      </c>
    </row>
    <row r="1337" spans="1:6" x14ac:dyDescent="0.35">
      <c r="A1337" s="7" t="s">
        <v>4065</v>
      </c>
      <c r="B1337" s="7" t="s">
        <v>7249</v>
      </c>
      <c r="C1337" s="7" t="s">
        <v>7261</v>
      </c>
      <c r="D1337" s="7">
        <v>35828</v>
      </c>
      <c r="E1337" s="6" t="str">
        <f t="shared" si="20"/>
        <v>Apr</v>
      </c>
      <c r="F1337" s="7">
        <f>YEAR(Table7[[#This Row],[date]])</f>
        <v>2024</v>
      </c>
    </row>
    <row r="1338" spans="1:6" x14ac:dyDescent="0.35">
      <c r="A1338" s="5" t="s">
        <v>4065</v>
      </c>
      <c r="B1338" s="5" t="s">
        <v>7251</v>
      </c>
      <c r="C1338" s="5" t="s">
        <v>7252</v>
      </c>
      <c r="D1338" s="5">
        <v>14711</v>
      </c>
      <c r="E1338" s="6" t="str">
        <f t="shared" si="20"/>
        <v>Apr</v>
      </c>
      <c r="F1338" s="5">
        <f>YEAR(Table7[[#This Row],[date]])</f>
        <v>2024</v>
      </c>
    </row>
    <row r="1339" spans="1:6" x14ac:dyDescent="0.35">
      <c r="A1339" s="7" t="s">
        <v>4056</v>
      </c>
      <c r="B1339" s="7" t="s">
        <v>7251</v>
      </c>
      <c r="C1339" s="7" t="s">
        <v>7252</v>
      </c>
      <c r="D1339" s="7">
        <v>17893</v>
      </c>
      <c r="E1339" s="6" t="str">
        <f t="shared" si="20"/>
        <v>Apr</v>
      </c>
      <c r="F1339" s="7">
        <f>YEAR(Table7[[#This Row],[date]])</f>
        <v>2024</v>
      </c>
    </row>
    <row r="1340" spans="1:6" x14ac:dyDescent="0.35">
      <c r="A1340" s="5" t="s">
        <v>4056</v>
      </c>
      <c r="B1340" s="5" t="s">
        <v>7249</v>
      </c>
      <c r="C1340" s="5" t="s">
        <v>7261</v>
      </c>
      <c r="D1340" s="5">
        <v>12853</v>
      </c>
      <c r="E1340" s="6" t="str">
        <f t="shared" si="20"/>
        <v>Apr</v>
      </c>
      <c r="F1340" s="5">
        <f>YEAR(Table7[[#This Row],[date]])</f>
        <v>2024</v>
      </c>
    </row>
    <row r="1341" spans="1:6" x14ac:dyDescent="0.35">
      <c r="A1341" s="7" t="s">
        <v>4056</v>
      </c>
      <c r="B1341" s="7" t="s">
        <v>7251</v>
      </c>
      <c r="C1341" s="7" t="s">
        <v>7266</v>
      </c>
      <c r="D1341" s="7">
        <v>24769</v>
      </c>
      <c r="E1341" s="6" t="str">
        <f t="shared" si="20"/>
        <v>Apr</v>
      </c>
      <c r="F1341" s="7">
        <f>YEAR(Table7[[#This Row],[date]])</f>
        <v>2024</v>
      </c>
    </row>
    <row r="1342" spans="1:6" x14ac:dyDescent="0.35">
      <c r="A1342" s="5" t="s">
        <v>4051</v>
      </c>
      <c r="B1342" s="5" t="s">
        <v>7249</v>
      </c>
      <c r="C1342" s="5" t="s">
        <v>7261</v>
      </c>
      <c r="D1342" s="5">
        <v>48311</v>
      </c>
      <c r="E1342" s="6" t="str">
        <f t="shared" si="20"/>
        <v>Apr</v>
      </c>
      <c r="F1342" s="5">
        <f>YEAR(Table7[[#This Row],[date]])</f>
        <v>2024</v>
      </c>
    </row>
    <row r="1343" spans="1:6" x14ac:dyDescent="0.35">
      <c r="A1343" s="7" t="s">
        <v>4043</v>
      </c>
      <c r="B1343" s="7" t="s">
        <v>7256</v>
      </c>
      <c r="C1343" s="7" t="s">
        <v>7257</v>
      </c>
      <c r="D1343" s="7">
        <v>18767</v>
      </c>
      <c r="E1343" s="6" t="str">
        <f t="shared" si="20"/>
        <v>Apr</v>
      </c>
      <c r="F1343" s="7">
        <f>YEAR(Table7[[#This Row],[date]])</f>
        <v>2024</v>
      </c>
    </row>
    <row r="1344" spans="1:6" x14ac:dyDescent="0.35">
      <c r="A1344" s="5" t="s">
        <v>4043</v>
      </c>
      <c r="B1344" s="5" t="s">
        <v>7249</v>
      </c>
      <c r="C1344" s="5" t="s">
        <v>7250</v>
      </c>
      <c r="D1344" s="5">
        <v>37711</v>
      </c>
      <c r="E1344" s="6" t="str">
        <f t="shared" si="20"/>
        <v>Apr</v>
      </c>
      <c r="F1344" s="5">
        <f>YEAR(Table7[[#This Row],[date]])</f>
        <v>2024</v>
      </c>
    </row>
    <row r="1345" spans="1:6" x14ac:dyDescent="0.35">
      <c r="A1345" s="7" t="s">
        <v>4043</v>
      </c>
      <c r="B1345" s="7" t="s">
        <v>7245</v>
      </c>
      <c r="C1345" s="7" t="s">
        <v>7264</v>
      </c>
      <c r="D1345" s="7">
        <v>148477</v>
      </c>
      <c r="E1345" s="6" t="str">
        <f t="shared" si="20"/>
        <v>Apr</v>
      </c>
      <c r="F1345" s="7">
        <f>YEAR(Table7[[#This Row],[date]])</f>
        <v>2024</v>
      </c>
    </row>
    <row r="1346" spans="1:6" x14ac:dyDescent="0.35">
      <c r="A1346" s="5" t="s">
        <v>4039</v>
      </c>
      <c r="B1346" s="5" t="s">
        <v>7251</v>
      </c>
      <c r="C1346" s="5" t="s">
        <v>7266</v>
      </c>
      <c r="D1346" s="5">
        <v>17391</v>
      </c>
      <c r="E1346" s="6" t="str">
        <f t="shared" ref="E1346:E1409" si="21">TEXT(A1346, "mmm")</f>
        <v>Apr</v>
      </c>
      <c r="F1346" s="5">
        <f>YEAR(Table7[[#This Row],[date]])</f>
        <v>2024</v>
      </c>
    </row>
    <row r="1347" spans="1:6" x14ac:dyDescent="0.35">
      <c r="A1347" s="7" t="s">
        <v>4039</v>
      </c>
      <c r="B1347" s="7" t="s">
        <v>7249</v>
      </c>
      <c r="C1347" s="7" t="s">
        <v>7261</v>
      </c>
      <c r="D1347" s="7">
        <v>49189</v>
      </c>
      <c r="E1347" s="6" t="str">
        <f t="shared" si="21"/>
        <v>Apr</v>
      </c>
      <c r="F1347" s="7">
        <f>YEAR(Table7[[#This Row],[date]])</f>
        <v>2024</v>
      </c>
    </row>
    <row r="1348" spans="1:6" x14ac:dyDescent="0.35">
      <c r="A1348" s="5" t="s">
        <v>4037</v>
      </c>
      <c r="B1348" s="5" t="s">
        <v>7249</v>
      </c>
      <c r="C1348" s="5" t="s">
        <v>7260</v>
      </c>
      <c r="D1348" s="5">
        <v>33309</v>
      </c>
      <c r="E1348" s="6" t="str">
        <f t="shared" si="21"/>
        <v>Apr</v>
      </c>
      <c r="F1348" s="5">
        <f>YEAR(Table7[[#This Row],[date]])</f>
        <v>2024</v>
      </c>
    </row>
    <row r="1349" spans="1:6" x14ac:dyDescent="0.35">
      <c r="A1349" s="7" t="s">
        <v>4037</v>
      </c>
      <c r="B1349" s="7" t="s">
        <v>7253</v>
      </c>
      <c r="C1349" s="7" t="s">
        <v>7254</v>
      </c>
      <c r="D1349" s="7">
        <v>71057</v>
      </c>
      <c r="E1349" s="6" t="str">
        <f t="shared" si="21"/>
        <v>Apr</v>
      </c>
      <c r="F1349" s="7">
        <f>YEAR(Table7[[#This Row],[date]])</f>
        <v>2024</v>
      </c>
    </row>
    <row r="1350" spans="1:6" x14ac:dyDescent="0.35">
      <c r="A1350" s="5" t="s">
        <v>4031</v>
      </c>
      <c r="B1350" s="5" t="s">
        <v>7245</v>
      </c>
      <c r="C1350" s="5" t="s">
        <v>7246</v>
      </c>
      <c r="D1350" s="5">
        <v>84309</v>
      </c>
      <c r="E1350" s="6" t="str">
        <f t="shared" si="21"/>
        <v>Apr</v>
      </c>
      <c r="F1350" s="5">
        <f>YEAR(Table7[[#This Row],[date]])</f>
        <v>2024</v>
      </c>
    </row>
    <row r="1351" spans="1:6" x14ac:dyDescent="0.35">
      <c r="A1351" s="7" t="s">
        <v>4031</v>
      </c>
      <c r="B1351" s="7" t="s">
        <v>7245</v>
      </c>
      <c r="C1351" s="7" t="s">
        <v>7246</v>
      </c>
      <c r="D1351" s="7">
        <v>88411</v>
      </c>
      <c r="E1351" s="6" t="str">
        <f t="shared" si="21"/>
        <v>Apr</v>
      </c>
      <c r="F1351" s="7">
        <f>YEAR(Table7[[#This Row],[date]])</f>
        <v>2024</v>
      </c>
    </row>
    <row r="1352" spans="1:6" x14ac:dyDescent="0.35">
      <c r="A1352" s="5" t="s">
        <v>4031</v>
      </c>
      <c r="B1352" s="5" t="s">
        <v>7247</v>
      </c>
      <c r="C1352" s="5" t="s">
        <v>7263</v>
      </c>
      <c r="D1352" s="5">
        <v>2212</v>
      </c>
      <c r="E1352" s="6" t="str">
        <f t="shared" si="21"/>
        <v>Apr</v>
      </c>
      <c r="F1352" s="5">
        <f>YEAR(Table7[[#This Row],[date]])</f>
        <v>2024</v>
      </c>
    </row>
    <row r="1353" spans="1:6" x14ac:dyDescent="0.35">
      <c r="A1353" s="7" t="s">
        <v>4031</v>
      </c>
      <c r="B1353" s="7" t="s">
        <v>7247</v>
      </c>
      <c r="C1353" s="7" t="s">
        <v>7268</v>
      </c>
      <c r="D1353" s="7">
        <v>8711</v>
      </c>
      <c r="E1353" s="6" t="str">
        <f t="shared" si="21"/>
        <v>Apr</v>
      </c>
      <c r="F1353" s="7">
        <f>YEAR(Table7[[#This Row],[date]])</f>
        <v>2024</v>
      </c>
    </row>
    <row r="1354" spans="1:6" x14ac:dyDescent="0.35">
      <c r="A1354" s="5" t="s">
        <v>4026</v>
      </c>
      <c r="B1354" s="5" t="s">
        <v>7245</v>
      </c>
      <c r="C1354" s="5" t="s">
        <v>7246</v>
      </c>
      <c r="D1354" s="5">
        <v>102139</v>
      </c>
      <c r="E1354" s="6" t="str">
        <f t="shared" si="21"/>
        <v>Apr</v>
      </c>
      <c r="F1354" s="5">
        <f>YEAR(Table7[[#This Row],[date]])</f>
        <v>2024</v>
      </c>
    </row>
    <row r="1355" spans="1:6" x14ac:dyDescent="0.35">
      <c r="A1355" s="7" t="s">
        <v>4026</v>
      </c>
      <c r="B1355" s="7" t="s">
        <v>7243</v>
      </c>
      <c r="C1355" s="7" t="s">
        <v>7258</v>
      </c>
      <c r="D1355" s="7">
        <v>24994</v>
      </c>
      <c r="E1355" s="6" t="str">
        <f t="shared" si="21"/>
        <v>Apr</v>
      </c>
      <c r="F1355" s="7">
        <f>YEAR(Table7[[#This Row],[date]])</f>
        <v>2024</v>
      </c>
    </row>
    <row r="1356" spans="1:6" x14ac:dyDescent="0.35">
      <c r="A1356" s="5" t="s">
        <v>4026</v>
      </c>
      <c r="B1356" s="5" t="s">
        <v>7256</v>
      </c>
      <c r="C1356" s="5" t="s">
        <v>7257</v>
      </c>
      <c r="D1356" s="5">
        <v>15337</v>
      </c>
      <c r="E1356" s="6" t="str">
        <f t="shared" si="21"/>
        <v>Apr</v>
      </c>
      <c r="F1356" s="5">
        <f>YEAR(Table7[[#This Row],[date]])</f>
        <v>2024</v>
      </c>
    </row>
    <row r="1357" spans="1:6" x14ac:dyDescent="0.35">
      <c r="A1357" s="7" t="s">
        <v>4026</v>
      </c>
      <c r="B1357" s="7" t="s">
        <v>7241</v>
      </c>
      <c r="C1357" s="7" t="s">
        <v>7259</v>
      </c>
      <c r="D1357" s="7">
        <v>7427</v>
      </c>
      <c r="E1357" s="6" t="str">
        <f t="shared" si="21"/>
        <v>Apr</v>
      </c>
      <c r="F1357" s="7">
        <f>YEAR(Table7[[#This Row],[date]])</f>
        <v>2024</v>
      </c>
    </row>
    <row r="1358" spans="1:6" x14ac:dyDescent="0.35">
      <c r="A1358" s="5" t="s">
        <v>4026</v>
      </c>
      <c r="B1358" s="5" t="s">
        <v>7251</v>
      </c>
      <c r="C1358" s="5" t="s">
        <v>7266</v>
      </c>
      <c r="D1358" s="5">
        <v>13796</v>
      </c>
      <c r="E1358" s="6" t="str">
        <f t="shared" si="21"/>
        <v>Apr</v>
      </c>
      <c r="F1358" s="5">
        <f>YEAR(Table7[[#This Row],[date]])</f>
        <v>2024</v>
      </c>
    </row>
    <row r="1359" spans="1:6" x14ac:dyDescent="0.35">
      <c r="A1359" s="7" t="s">
        <v>4026</v>
      </c>
      <c r="B1359" s="7" t="s">
        <v>7243</v>
      </c>
      <c r="C1359" s="7" t="s">
        <v>7244</v>
      </c>
      <c r="D1359" s="7">
        <v>20299</v>
      </c>
      <c r="E1359" s="6" t="str">
        <f t="shared" si="21"/>
        <v>Apr</v>
      </c>
      <c r="F1359" s="7">
        <f>YEAR(Table7[[#This Row],[date]])</f>
        <v>2024</v>
      </c>
    </row>
    <row r="1360" spans="1:6" x14ac:dyDescent="0.35">
      <c r="A1360" s="5" t="s">
        <v>4019</v>
      </c>
      <c r="B1360" s="5" t="s">
        <v>7243</v>
      </c>
      <c r="C1360" s="5" t="s">
        <v>7244</v>
      </c>
      <c r="D1360" s="5">
        <v>14170</v>
      </c>
      <c r="E1360" s="6" t="str">
        <f t="shared" si="21"/>
        <v>Apr</v>
      </c>
      <c r="F1360" s="5">
        <f>YEAR(Table7[[#This Row],[date]])</f>
        <v>2024</v>
      </c>
    </row>
    <row r="1361" spans="1:6" x14ac:dyDescent="0.35">
      <c r="A1361" s="7" t="s">
        <v>4019</v>
      </c>
      <c r="B1361" s="7" t="s">
        <v>7245</v>
      </c>
      <c r="C1361" s="7" t="s">
        <v>7246</v>
      </c>
      <c r="D1361" s="7">
        <v>89280</v>
      </c>
      <c r="E1361" s="6" t="str">
        <f t="shared" si="21"/>
        <v>Apr</v>
      </c>
      <c r="F1361" s="7">
        <f>YEAR(Table7[[#This Row],[date]])</f>
        <v>2024</v>
      </c>
    </row>
    <row r="1362" spans="1:6" x14ac:dyDescent="0.35">
      <c r="A1362" s="5" t="s">
        <v>4019</v>
      </c>
      <c r="B1362" s="5" t="s">
        <v>7241</v>
      </c>
      <c r="C1362" s="5" t="s">
        <v>7242</v>
      </c>
      <c r="D1362" s="5">
        <v>9534</v>
      </c>
      <c r="E1362" s="6" t="str">
        <f t="shared" si="21"/>
        <v>Apr</v>
      </c>
      <c r="F1362" s="5">
        <f>YEAR(Table7[[#This Row],[date]])</f>
        <v>2024</v>
      </c>
    </row>
    <row r="1363" spans="1:6" x14ac:dyDescent="0.35">
      <c r="A1363" s="7" t="s">
        <v>4019</v>
      </c>
      <c r="B1363" s="7" t="s">
        <v>7256</v>
      </c>
      <c r="C1363" s="7" t="s">
        <v>7262</v>
      </c>
      <c r="D1363" s="7">
        <v>2512</v>
      </c>
      <c r="E1363" s="6" t="str">
        <f t="shared" si="21"/>
        <v>Apr</v>
      </c>
      <c r="F1363" s="7">
        <f>YEAR(Table7[[#This Row],[date]])</f>
        <v>2024</v>
      </c>
    </row>
    <row r="1364" spans="1:6" x14ac:dyDescent="0.35">
      <c r="A1364" s="5" t="s">
        <v>4015</v>
      </c>
      <c r="B1364" s="5" t="s">
        <v>7251</v>
      </c>
      <c r="C1364" s="5" t="s">
        <v>7266</v>
      </c>
      <c r="D1364" s="5">
        <v>16871</v>
      </c>
      <c r="E1364" s="6" t="str">
        <f t="shared" si="21"/>
        <v>Apr</v>
      </c>
      <c r="F1364" s="5">
        <f>YEAR(Table7[[#This Row],[date]])</f>
        <v>2024</v>
      </c>
    </row>
    <row r="1365" spans="1:6" x14ac:dyDescent="0.35">
      <c r="A1365" s="7" t="s">
        <v>4015</v>
      </c>
      <c r="B1365" s="7" t="s">
        <v>7247</v>
      </c>
      <c r="C1365" s="7" t="s">
        <v>7268</v>
      </c>
      <c r="D1365" s="7">
        <v>6377</v>
      </c>
      <c r="E1365" s="6" t="str">
        <f t="shared" si="21"/>
        <v>Apr</v>
      </c>
      <c r="F1365" s="7">
        <f>YEAR(Table7[[#This Row],[date]])</f>
        <v>2024</v>
      </c>
    </row>
    <row r="1366" spans="1:6" x14ac:dyDescent="0.35">
      <c r="A1366" s="5" t="s">
        <v>4015</v>
      </c>
      <c r="B1366" s="5" t="s">
        <v>7243</v>
      </c>
      <c r="C1366" s="5" t="s">
        <v>7244</v>
      </c>
      <c r="D1366" s="5">
        <v>6660</v>
      </c>
      <c r="E1366" s="6" t="str">
        <f t="shared" si="21"/>
        <v>Apr</v>
      </c>
      <c r="F1366" s="5">
        <f>YEAR(Table7[[#This Row],[date]])</f>
        <v>2024</v>
      </c>
    </row>
    <row r="1367" spans="1:6" x14ac:dyDescent="0.35">
      <c r="A1367" s="7" t="s">
        <v>4015</v>
      </c>
      <c r="B1367" s="7" t="s">
        <v>7256</v>
      </c>
      <c r="C1367" s="7" t="s">
        <v>7267</v>
      </c>
      <c r="D1367" s="7">
        <v>4672</v>
      </c>
      <c r="E1367" s="6" t="str">
        <f t="shared" si="21"/>
        <v>Apr</v>
      </c>
      <c r="F1367" s="7">
        <f>YEAR(Table7[[#This Row],[date]])</f>
        <v>2024</v>
      </c>
    </row>
    <row r="1368" spans="1:6" x14ac:dyDescent="0.35">
      <c r="A1368" s="5" t="s">
        <v>4010</v>
      </c>
      <c r="B1368" s="5" t="s">
        <v>7249</v>
      </c>
      <c r="C1368" s="5" t="s">
        <v>7250</v>
      </c>
      <c r="D1368" s="5">
        <v>50031</v>
      </c>
      <c r="E1368" s="6" t="str">
        <f t="shared" si="21"/>
        <v>Apr</v>
      </c>
      <c r="F1368" s="5">
        <f>YEAR(Table7[[#This Row],[date]])</f>
        <v>2024</v>
      </c>
    </row>
    <row r="1369" spans="1:6" x14ac:dyDescent="0.35">
      <c r="A1369" s="7" t="s">
        <v>4010</v>
      </c>
      <c r="B1369" s="7" t="s">
        <v>7243</v>
      </c>
      <c r="C1369" s="7" t="s">
        <v>7244</v>
      </c>
      <c r="D1369" s="7">
        <v>16720</v>
      </c>
      <c r="E1369" s="6" t="str">
        <f t="shared" si="21"/>
        <v>Apr</v>
      </c>
      <c r="F1369" s="7">
        <f>YEAR(Table7[[#This Row],[date]])</f>
        <v>2024</v>
      </c>
    </row>
    <row r="1370" spans="1:6" x14ac:dyDescent="0.35">
      <c r="A1370" s="5" t="s">
        <v>4010</v>
      </c>
      <c r="B1370" s="5" t="s">
        <v>7247</v>
      </c>
      <c r="C1370" s="5" t="s">
        <v>7248</v>
      </c>
      <c r="D1370" s="5">
        <v>9060</v>
      </c>
      <c r="E1370" s="6" t="str">
        <f t="shared" si="21"/>
        <v>Apr</v>
      </c>
      <c r="F1370" s="5">
        <f>YEAR(Table7[[#This Row],[date]])</f>
        <v>2024</v>
      </c>
    </row>
    <row r="1371" spans="1:6" x14ac:dyDescent="0.35">
      <c r="A1371" s="7" t="s">
        <v>4002</v>
      </c>
      <c r="B1371" s="7" t="s">
        <v>7247</v>
      </c>
      <c r="C1371" s="7" t="s">
        <v>7248</v>
      </c>
      <c r="D1371" s="7">
        <v>5538</v>
      </c>
      <c r="E1371" s="6" t="str">
        <f t="shared" si="21"/>
        <v>Apr</v>
      </c>
      <c r="F1371" s="7">
        <f>YEAR(Table7[[#This Row],[date]])</f>
        <v>2024</v>
      </c>
    </row>
    <row r="1372" spans="1:6" x14ac:dyDescent="0.35">
      <c r="A1372" s="5" t="s">
        <v>3996</v>
      </c>
      <c r="B1372" s="5" t="s">
        <v>7245</v>
      </c>
      <c r="C1372" s="5" t="s">
        <v>7264</v>
      </c>
      <c r="D1372" s="5">
        <v>87095</v>
      </c>
      <c r="E1372" s="6" t="str">
        <f t="shared" si="21"/>
        <v>Apr</v>
      </c>
      <c r="F1372" s="5">
        <f>YEAR(Table7[[#This Row],[date]])</f>
        <v>2024</v>
      </c>
    </row>
    <row r="1373" spans="1:6" x14ac:dyDescent="0.35">
      <c r="A1373" s="7" t="s">
        <v>3992</v>
      </c>
      <c r="B1373" s="7" t="s">
        <v>7253</v>
      </c>
      <c r="C1373" s="7" t="s">
        <v>7255</v>
      </c>
      <c r="D1373" s="7">
        <v>68169</v>
      </c>
      <c r="E1373" s="6" t="str">
        <f t="shared" si="21"/>
        <v>May</v>
      </c>
      <c r="F1373" s="7">
        <f>YEAR(Table7[[#This Row],[date]])</f>
        <v>2024</v>
      </c>
    </row>
    <row r="1374" spans="1:6" x14ac:dyDescent="0.35">
      <c r="A1374" s="5" t="s">
        <v>3992</v>
      </c>
      <c r="B1374" s="5" t="s">
        <v>7243</v>
      </c>
      <c r="C1374" s="5" t="s">
        <v>7244</v>
      </c>
      <c r="D1374" s="5">
        <v>19968</v>
      </c>
      <c r="E1374" s="6" t="str">
        <f t="shared" si="21"/>
        <v>May</v>
      </c>
      <c r="F1374" s="5">
        <f>YEAR(Table7[[#This Row],[date]])</f>
        <v>2024</v>
      </c>
    </row>
    <row r="1375" spans="1:6" x14ac:dyDescent="0.35">
      <c r="A1375" s="7" t="s">
        <v>3979</v>
      </c>
      <c r="B1375" s="7" t="s">
        <v>7251</v>
      </c>
      <c r="C1375" s="7" t="s">
        <v>7252</v>
      </c>
      <c r="D1375" s="7">
        <v>16676</v>
      </c>
      <c r="E1375" s="6" t="str">
        <f t="shared" si="21"/>
        <v>May</v>
      </c>
      <c r="F1375" s="7">
        <f>YEAR(Table7[[#This Row],[date]])</f>
        <v>2024</v>
      </c>
    </row>
    <row r="1376" spans="1:6" x14ac:dyDescent="0.35">
      <c r="A1376" s="5" t="s">
        <v>3975</v>
      </c>
      <c r="B1376" s="5" t="s">
        <v>7253</v>
      </c>
      <c r="C1376" s="5" t="s">
        <v>7254</v>
      </c>
      <c r="D1376" s="5">
        <v>35851</v>
      </c>
      <c r="E1376" s="6" t="str">
        <f t="shared" si="21"/>
        <v>May</v>
      </c>
      <c r="F1376" s="5">
        <f>YEAR(Table7[[#This Row],[date]])</f>
        <v>2024</v>
      </c>
    </row>
    <row r="1377" spans="1:6" x14ac:dyDescent="0.35">
      <c r="A1377" s="7" t="s">
        <v>3975</v>
      </c>
      <c r="B1377" s="7" t="s">
        <v>7243</v>
      </c>
      <c r="C1377" s="7" t="s">
        <v>7244</v>
      </c>
      <c r="D1377" s="7">
        <v>6427</v>
      </c>
      <c r="E1377" s="6" t="str">
        <f t="shared" si="21"/>
        <v>May</v>
      </c>
      <c r="F1377" s="7">
        <f>YEAR(Table7[[#This Row],[date]])</f>
        <v>2024</v>
      </c>
    </row>
    <row r="1378" spans="1:6" x14ac:dyDescent="0.35">
      <c r="A1378" s="5" t="s">
        <v>3968</v>
      </c>
      <c r="B1378" s="5" t="s">
        <v>7251</v>
      </c>
      <c r="C1378" s="5" t="s">
        <v>7252</v>
      </c>
      <c r="D1378" s="5">
        <v>6388</v>
      </c>
      <c r="E1378" s="6" t="str">
        <f t="shared" si="21"/>
        <v>May</v>
      </c>
      <c r="F1378" s="5">
        <f>YEAR(Table7[[#This Row],[date]])</f>
        <v>2024</v>
      </c>
    </row>
    <row r="1379" spans="1:6" x14ac:dyDescent="0.35">
      <c r="A1379" s="7" t="s">
        <v>3968</v>
      </c>
      <c r="B1379" s="7" t="s">
        <v>7256</v>
      </c>
      <c r="C1379" s="7" t="s">
        <v>7267</v>
      </c>
      <c r="D1379" s="7">
        <v>18782</v>
      </c>
      <c r="E1379" s="6" t="str">
        <f t="shared" si="21"/>
        <v>May</v>
      </c>
      <c r="F1379" s="7">
        <f>YEAR(Table7[[#This Row],[date]])</f>
        <v>2024</v>
      </c>
    </row>
    <row r="1380" spans="1:6" x14ac:dyDescent="0.35">
      <c r="A1380" s="5" t="s">
        <v>3968</v>
      </c>
      <c r="B1380" s="5" t="s">
        <v>7256</v>
      </c>
      <c r="C1380" s="5" t="s">
        <v>7257</v>
      </c>
      <c r="D1380" s="5">
        <v>6193</v>
      </c>
      <c r="E1380" s="6" t="str">
        <f t="shared" si="21"/>
        <v>May</v>
      </c>
      <c r="F1380" s="5">
        <f>YEAR(Table7[[#This Row],[date]])</f>
        <v>2024</v>
      </c>
    </row>
    <row r="1381" spans="1:6" x14ac:dyDescent="0.35">
      <c r="A1381" s="7" t="s">
        <v>3968</v>
      </c>
      <c r="B1381" s="7" t="s">
        <v>7245</v>
      </c>
      <c r="C1381" s="7" t="s">
        <v>7246</v>
      </c>
      <c r="D1381" s="7">
        <v>94685</v>
      </c>
      <c r="E1381" s="6" t="str">
        <f t="shared" si="21"/>
        <v>May</v>
      </c>
      <c r="F1381" s="7">
        <f>YEAR(Table7[[#This Row],[date]])</f>
        <v>2024</v>
      </c>
    </row>
    <row r="1382" spans="1:6" x14ac:dyDescent="0.35">
      <c r="A1382" s="5" t="s">
        <v>3957</v>
      </c>
      <c r="B1382" s="5" t="s">
        <v>7247</v>
      </c>
      <c r="C1382" s="5" t="s">
        <v>7263</v>
      </c>
      <c r="D1382" s="5">
        <v>9402</v>
      </c>
      <c r="E1382" s="6" t="str">
        <f t="shared" si="21"/>
        <v>May</v>
      </c>
      <c r="F1382" s="5">
        <f>YEAR(Table7[[#This Row],[date]])</f>
        <v>2024</v>
      </c>
    </row>
    <row r="1383" spans="1:6" x14ac:dyDescent="0.35">
      <c r="A1383" s="7" t="s">
        <v>3957</v>
      </c>
      <c r="B1383" s="7" t="s">
        <v>7253</v>
      </c>
      <c r="C1383" s="7" t="s">
        <v>7254</v>
      </c>
      <c r="D1383" s="7">
        <v>39173</v>
      </c>
      <c r="E1383" s="6" t="str">
        <f t="shared" si="21"/>
        <v>May</v>
      </c>
      <c r="F1383" s="7">
        <f>YEAR(Table7[[#This Row],[date]])</f>
        <v>2024</v>
      </c>
    </row>
    <row r="1384" spans="1:6" x14ac:dyDescent="0.35">
      <c r="A1384" s="5" t="s">
        <v>3957</v>
      </c>
      <c r="B1384" s="5" t="s">
        <v>7253</v>
      </c>
      <c r="C1384" s="5" t="s">
        <v>7255</v>
      </c>
      <c r="D1384" s="5">
        <v>46861</v>
      </c>
      <c r="E1384" s="6" t="str">
        <f t="shared" si="21"/>
        <v>May</v>
      </c>
      <c r="F1384" s="5">
        <f>YEAR(Table7[[#This Row],[date]])</f>
        <v>2024</v>
      </c>
    </row>
    <row r="1385" spans="1:6" x14ac:dyDescent="0.35">
      <c r="A1385" s="7" t="s">
        <v>3946</v>
      </c>
      <c r="B1385" s="7" t="s">
        <v>7251</v>
      </c>
      <c r="C1385" s="7" t="s">
        <v>7252</v>
      </c>
      <c r="D1385" s="7">
        <v>12238</v>
      </c>
      <c r="E1385" s="6" t="str">
        <f t="shared" si="21"/>
        <v>May</v>
      </c>
      <c r="F1385" s="7">
        <f>YEAR(Table7[[#This Row],[date]])</f>
        <v>2024</v>
      </c>
    </row>
    <row r="1386" spans="1:6" x14ac:dyDescent="0.35">
      <c r="A1386" s="5" t="s">
        <v>3946</v>
      </c>
      <c r="B1386" s="5" t="s">
        <v>7245</v>
      </c>
      <c r="C1386" s="5" t="s">
        <v>7264</v>
      </c>
      <c r="D1386" s="5">
        <v>117916</v>
      </c>
      <c r="E1386" s="6" t="str">
        <f t="shared" si="21"/>
        <v>May</v>
      </c>
      <c r="F1386" s="5">
        <f>YEAR(Table7[[#This Row],[date]])</f>
        <v>2024</v>
      </c>
    </row>
    <row r="1387" spans="1:6" x14ac:dyDescent="0.35">
      <c r="A1387" s="7" t="s">
        <v>3925</v>
      </c>
      <c r="B1387" s="7" t="s">
        <v>7253</v>
      </c>
      <c r="C1387" s="7" t="s">
        <v>7255</v>
      </c>
      <c r="D1387" s="7">
        <v>47856</v>
      </c>
      <c r="E1387" s="6" t="str">
        <f t="shared" si="21"/>
        <v>May</v>
      </c>
      <c r="F1387" s="7">
        <f>YEAR(Table7[[#This Row],[date]])</f>
        <v>2024</v>
      </c>
    </row>
    <row r="1388" spans="1:6" x14ac:dyDescent="0.35">
      <c r="A1388" s="5" t="s">
        <v>3920</v>
      </c>
      <c r="B1388" s="5" t="s">
        <v>7256</v>
      </c>
      <c r="C1388" s="5" t="s">
        <v>7267</v>
      </c>
      <c r="D1388" s="5">
        <v>8749</v>
      </c>
      <c r="E1388" s="6" t="str">
        <f t="shared" si="21"/>
        <v>May</v>
      </c>
      <c r="F1388" s="5">
        <f>YEAR(Table7[[#This Row],[date]])</f>
        <v>2024</v>
      </c>
    </row>
    <row r="1389" spans="1:6" x14ac:dyDescent="0.35">
      <c r="A1389" s="7" t="s">
        <v>3920</v>
      </c>
      <c r="B1389" s="7" t="s">
        <v>7241</v>
      </c>
      <c r="C1389" s="7" t="s">
        <v>7259</v>
      </c>
      <c r="D1389" s="7">
        <v>5358</v>
      </c>
      <c r="E1389" s="6" t="str">
        <f t="shared" si="21"/>
        <v>May</v>
      </c>
      <c r="F1389" s="7">
        <f>YEAR(Table7[[#This Row],[date]])</f>
        <v>2024</v>
      </c>
    </row>
    <row r="1390" spans="1:6" x14ac:dyDescent="0.35">
      <c r="A1390" s="5" t="s">
        <v>3920</v>
      </c>
      <c r="B1390" s="5" t="s">
        <v>7256</v>
      </c>
      <c r="C1390" s="5" t="s">
        <v>7257</v>
      </c>
      <c r="D1390" s="5">
        <v>14023</v>
      </c>
      <c r="E1390" s="6" t="str">
        <f t="shared" si="21"/>
        <v>May</v>
      </c>
      <c r="F1390" s="5">
        <f>YEAR(Table7[[#This Row],[date]])</f>
        <v>2024</v>
      </c>
    </row>
    <row r="1391" spans="1:6" x14ac:dyDescent="0.35">
      <c r="A1391" s="7" t="s">
        <v>3910</v>
      </c>
      <c r="B1391" s="7" t="s">
        <v>7247</v>
      </c>
      <c r="C1391" s="7" t="s">
        <v>7263</v>
      </c>
      <c r="D1391" s="7">
        <v>9550</v>
      </c>
      <c r="E1391" s="6" t="str">
        <f t="shared" si="21"/>
        <v>May</v>
      </c>
      <c r="F1391" s="7">
        <f>YEAR(Table7[[#This Row],[date]])</f>
        <v>2024</v>
      </c>
    </row>
    <row r="1392" spans="1:6" x14ac:dyDescent="0.35">
      <c r="A1392" s="5" t="s">
        <v>3910</v>
      </c>
      <c r="B1392" s="5" t="s">
        <v>7243</v>
      </c>
      <c r="C1392" s="5" t="s">
        <v>7244</v>
      </c>
      <c r="D1392" s="5">
        <v>19841</v>
      </c>
      <c r="E1392" s="6" t="str">
        <f t="shared" si="21"/>
        <v>May</v>
      </c>
      <c r="F1392" s="5">
        <f>YEAR(Table7[[#This Row],[date]])</f>
        <v>2024</v>
      </c>
    </row>
    <row r="1393" spans="1:6" x14ac:dyDescent="0.35">
      <c r="A1393" s="7" t="s">
        <v>3910</v>
      </c>
      <c r="B1393" s="7" t="s">
        <v>7243</v>
      </c>
      <c r="C1393" s="7" t="s">
        <v>7258</v>
      </c>
      <c r="D1393" s="7">
        <v>23969</v>
      </c>
      <c r="E1393" s="6" t="str">
        <f t="shared" si="21"/>
        <v>May</v>
      </c>
      <c r="F1393" s="7">
        <f>YEAR(Table7[[#This Row],[date]])</f>
        <v>2024</v>
      </c>
    </row>
    <row r="1394" spans="1:6" x14ac:dyDescent="0.35">
      <c r="A1394" s="5" t="s">
        <v>3901</v>
      </c>
      <c r="B1394" s="5" t="s">
        <v>7241</v>
      </c>
      <c r="C1394" s="5" t="s">
        <v>7259</v>
      </c>
      <c r="D1394" s="5">
        <v>2353</v>
      </c>
      <c r="E1394" s="6" t="str">
        <f t="shared" si="21"/>
        <v>May</v>
      </c>
      <c r="F1394" s="5">
        <f>YEAR(Table7[[#This Row],[date]])</f>
        <v>2024</v>
      </c>
    </row>
    <row r="1395" spans="1:6" x14ac:dyDescent="0.35">
      <c r="A1395" s="7" t="s">
        <v>3901</v>
      </c>
      <c r="B1395" s="7" t="s">
        <v>7256</v>
      </c>
      <c r="C1395" s="7" t="s">
        <v>7262</v>
      </c>
      <c r="D1395" s="7">
        <v>11296</v>
      </c>
      <c r="E1395" s="6" t="str">
        <f t="shared" si="21"/>
        <v>May</v>
      </c>
      <c r="F1395" s="7">
        <f>YEAR(Table7[[#This Row],[date]])</f>
        <v>2024</v>
      </c>
    </row>
    <row r="1396" spans="1:6" x14ac:dyDescent="0.35">
      <c r="A1396" s="5" t="s">
        <v>3901</v>
      </c>
      <c r="B1396" s="5" t="s">
        <v>7241</v>
      </c>
      <c r="C1396" s="5" t="s">
        <v>7259</v>
      </c>
      <c r="D1396" s="5">
        <v>6214</v>
      </c>
      <c r="E1396" s="6" t="str">
        <f t="shared" si="21"/>
        <v>May</v>
      </c>
      <c r="F1396" s="5">
        <f>YEAR(Table7[[#This Row],[date]])</f>
        <v>2024</v>
      </c>
    </row>
    <row r="1397" spans="1:6" x14ac:dyDescent="0.35">
      <c r="A1397" s="7" t="s">
        <v>3892</v>
      </c>
      <c r="B1397" s="7" t="s">
        <v>7245</v>
      </c>
      <c r="C1397" s="7" t="s">
        <v>7246</v>
      </c>
      <c r="D1397" s="7">
        <v>79196</v>
      </c>
      <c r="E1397" s="6" t="str">
        <f t="shared" si="21"/>
        <v>May</v>
      </c>
      <c r="F1397" s="7">
        <f>YEAR(Table7[[#This Row],[date]])</f>
        <v>2024</v>
      </c>
    </row>
    <row r="1398" spans="1:6" x14ac:dyDescent="0.35">
      <c r="A1398" s="5" t="s">
        <v>3881</v>
      </c>
      <c r="B1398" s="5" t="s">
        <v>7249</v>
      </c>
      <c r="C1398" s="5" t="s">
        <v>7250</v>
      </c>
      <c r="D1398" s="5">
        <v>12587</v>
      </c>
      <c r="E1398" s="6" t="str">
        <f t="shared" si="21"/>
        <v>May</v>
      </c>
      <c r="F1398" s="5">
        <f>YEAR(Table7[[#This Row],[date]])</f>
        <v>2024</v>
      </c>
    </row>
    <row r="1399" spans="1:6" x14ac:dyDescent="0.35">
      <c r="A1399" s="7" t="s">
        <v>3881</v>
      </c>
      <c r="B1399" s="7" t="s">
        <v>7247</v>
      </c>
      <c r="C1399" s="7" t="s">
        <v>7263</v>
      </c>
      <c r="D1399" s="7">
        <v>5695</v>
      </c>
      <c r="E1399" s="6" t="str">
        <f t="shared" si="21"/>
        <v>May</v>
      </c>
      <c r="F1399" s="7">
        <f>YEAR(Table7[[#This Row],[date]])</f>
        <v>2024</v>
      </c>
    </row>
    <row r="1400" spans="1:6" x14ac:dyDescent="0.35">
      <c r="A1400" s="5" t="s">
        <v>3876</v>
      </c>
      <c r="B1400" s="5" t="s">
        <v>7245</v>
      </c>
      <c r="C1400" s="5" t="s">
        <v>7264</v>
      </c>
      <c r="D1400" s="5">
        <v>134032</v>
      </c>
      <c r="E1400" s="6" t="str">
        <f t="shared" si="21"/>
        <v>May</v>
      </c>
      <c r="F1400" s="5">
        <f>YEAR(Table7[[#This Row],[date]])</f>
        <v>2024</v>
      </c>
    </row>
    <row r="1401" spans="1:6" x14ac:dyDescent="0.35">
      <c r="A1401" s="7" t="s">
        <v>3876</v>
      </c>
      <c r="B1401" s="7" t="s">
        <v>7256</v>
      </c>
      <c r="C1401" s="7" t="s">
        <v>7257</v>
      </c>
      <c r="D1401" s="7">
        <v>15339</v>
      </c>
      <c r="E1401" s="6" t="str">
        <f t="shared" si="21"/>
        <v>May</v>
      </c>
      <c r="F1401" s="7">
        <f>YEAR(Table7[[#This Row],[date]])</f>
        <v>2024</v>
      </c>
    </row>
    <row r="1402" spans="1:6" x14ac:dyDescent="0.35">
      <c r="A1402" s="5" t="s">
        <v>3876</v>
      </c>
      <c r="B1402" s="5" t="s">
        <v>7241</v>
      </c>
      <c r="C1402" s="5" t="s">
        <v>7242</v>
      </c>
      <c r="D1402" s="5">
        <v>1607</v>
      </c>
      <c r="E1402" s="6" t="str">
        <f t="shared" si="21"/>
        <v>May</v>
      </c>
      <c r="F1402" s="5">
        <f>YEAR(Table7[[#This Row],[date]])</f>
        <v>2024</v>
      </c>
    </row>
    <row r="1403" spans="1:6" x14ac:dyDescent="0.35">
      <c r="A1403" s="7" t="s">
        <v>3871</v>
      </c>
      <c r="B1403" s="7" t="s">
        <v>7247</v>
      </c>
      <c r="C1403" s="7" t="s">
        <v>7263</v>
      </c>
      <c r="D1403" s="7">
        <v>4778</v>
      </c>
      <c r="E1403" s="6" t="str">
        <f t="shared" si="21"/>
        <v>May</v>
      </c>
      <c r="F1403" s="7">
        <f>YEAR(Table7[[#This Row],[date]])</f>
        <v>2024</v>
      </c>
    </row>
    <row r="1404" spans="1:6" x14ac:dyDescent="0.35">
      <c r="A1404" s="5" t="s">
        <v>3871</v>
      </c>
      <c r="B1404" s="5" t="s">
        <v>7243</v>
      </c>
      <c r="C1404" s="5" t="s">
        <v>7244</v>
      </c>
      <c r="D1404" s="5">
        <v>3005</v>
      </c>
      <c r="E1404" s="6" t="str">
        <f t="shared" si="21"/>
        <v>May</v>
      </c>
      <c r="F1404" s="5">
        <f>YEAR(Table7[[#This Row],[date]])</f>
        <v>2024</v>
      </c>
    </row>
    <row r="1405" spans="1:6" x14ac:dyDescent="0.35">
      <c r="A1405" s="7" t="s">
        <v>3865</v>
      </c>
      <c r="B1405" s="7" t="s">
        <v>7251</v>
      </c>
      <c r="C1405" s="7" t="s">
        <v>7266</v>
      </c>
      <c r="D1405" s="7">
        <v>21974</v>
      </c>
      <c r="E1405" s="6" t="str">
        <f t="shared" si="21"/>
        <v>May</v>
      </c>
      <c r="F1405" s="7">
        <f>YEAR(Table7[[#This Row],[date]])</f>
        <v>2024</v>
      </c>
    </row>
    <row r="1406" spans="1:6" x14ac:dyDescent="0.35">
      <c r="A1406" s="5" t="s">
        <v>3865</v>
      </c>
      <c r="B1406" s="5" t="s">
        <v>7243</v>
      </c>
      <c r="C1406" s="5" t="s">
        <v>7244</v>
      </c>
      <c r="D1406" s="5">
        <v>24775</v>
      </c>
      <c r="E1406" s="6" t="str">
        <f t="shared" si="21"/>
        <v>May</v>
      </c>
      <c r="F1406" s="5">
        <f>YEAR(Table7[[#This Row],[date]])</f>
        <v>2024</v>
      </c>
    </row>
    <row r="1407" spans="1:6" x14ac:dyDescent="0.35">
      <c r="A1407" s="7" t="s">
        <v>3858</v>
      </c>
      <c r="B1407" s="7" t="s">
        <v>7247</v>
      </c>
      <c r="C1407" s="7" t="s">
        <v>7268</v>
      </c>
      <c r="D1407" s="7">
        <v>8780</v>
      </c>
      <c r="E1407" s="6" t="str">
        <f t="shared" si="21"/>
        <v>May</v>
      </c>
      <c r="F1407" s="7">
        <f>YEAR(Table7[[#This Row],[date]])</f>
        <v>2024</v>
      </c>
    </row>
    <row r="1408" spans="1:6" x14ac:dyDescent="0.35">
      <c r="A1408" s="5" t="s">
        <v>3858</v>
      </c>
      <c r="B1408" s="5" t="s">
        <v>7251</v>
      </c>
      <c r="C1408" s="5" t="s">
        <v>7252</v>
      </c>
      <c r="D1408" s="5">
        <v>6681</v>
      </c>
      <c r="E1408" s="6" t="str">
        <f t="shared" si="21"/>
        <v>May</v>
      </c>
      <c r="F1408" s="5">
        <f>YEAR(Table7[[#This Row],[date]])</f>
        <v>2024</v>
      </c>
    </row>
    <row r="1409" spans="1:6" x14ac:dyDescent="0.35">
      <c r="A1409" s="7" t="s">
        <v>3858</v>
      </c>
      <c r="B1409" s="7" t="s">
        <v>7243</v>
      </c>
      <c r="C1409" s="7" t="s">
        <v>7244</v>
      </c>
      <c r="D1409" s="7">
        <v>18299</v>
      </c>
      <c r="E1409" s="6" t="str">
        <f t="shared" si="21"/>
        <v>May</v>
      </c>
      <c r="F1409" s="7">
        <f>YEAR(Table7[[#This Row],[date]])</f>
        <v>2024</v>
      </c>
    </row>
    <row r="1410" spans="1:6" x14ac:dyDescent="0.35">
      <c r="A1410" s="5" t="s">
        <v>3847</v>
      </c>
      <c r="B1410" s="5" t="s">
        <v>7245</v>
      </c>
      <c r="C1410" s="5" t="s">
        <v>7246</v>
      </c>
      <c r="D1410" s="5">
        <v>122078</v>
      </c>
      <c r="E1410" s="6" t="str">
        <f t="shared" ref="E1410:E1473" si="22">TEXT(A1410, "mmm")</f>
        <v>May</v>
      </c>
      <c r="F1410" s="5">
        <f>YEAR(Table7[[#This Row],[date]])</f>
        <v>2024</v>
      </c>
    </row>
    <row r="1411" spans="1:6" x14ac:dyDescent="0.35">
      <c r="A1411" s="7" t="s">
        <v>3847</v>
      </c>
      <c r="B1411" s="7" t="s">
        <v>7251</v>
      </c>
      <c r="C1411" s="7" t="s">
        <v>7252</v>
      </c>
      <c r="D1411" s="7">
        <v>20707</v>
      </c>
      <c r="E1411" s="6" t="str">
        <f t="shared" si="22"/>
        <v>May</v>
      </c>
      <c r="F1411" s="7">
        <f>YEAR(Table7[[#This Row],[date]])</f>
        <v>2024</v>
      </c>
    </row>
    <row r="1412" spans="1:6" x14ac:dyDescent="0.35">
      <c r="A1412" s="5" t="s">
        <v>3847</v>
      </c>
      <c r="B1412" s="5" t="s">
        <v>7256</v>
      </c>
      <c r="C1412" s="5" t="s">
        <v>7257</v>
      </c>
      <c r="D1412" s="5">
        <v>8273</v>
      </c>
      <c r="E1412" s="6" t="str">
        <f t="shared" si="22"/>
        <v>May</v>
      </c>
      <c r="F1412" s="5">
        <f>YEAR(Table7[[#This Row],[date]])</f>
        <v>2024</v>
      </c>
    </row>
    <row r="1413" spans="1:6" x14ac:dyDescent="0.35">
      <c r="A1413" s="7" t="s">
        <v>3847</v>
      </c>
      <c r="B1413" s="7" t="s">
        <v>7245</v>
      </c>
      <c r="C1413" s="7" t="s">
        <v>7246</v>
      </c>
      <c r="D1413" s="7">
        <v>106488</v>
      </c>
      <c r="E1413" s="6" t="str">
        <f t="shared" si="22"/>
        <v>May</v>
      </c>
      <c r="F1413" s="7">
        <f>YEAR(Table7[[#This Row],[date]])</f>
        <v>2024</v>
      </c>
    </row>
    <row r="1414" spans="1:6" x14ac:dyDescent="0.35">
      <c r="A1414" s="5" t="s">
        <v>3847</v>
      </c>
      <c r="B1414" s="5" t="s">
        <v>7243</v>
      </c>
      <c r="C1414" s="5" t="s">
        <v>7258</v>
      </c>
      <c r="D1414" s="5">
        <v>16541</v>
      </c>
      <c r="E1414" s="6" t="str">
        <f t="shared" si="22"/>
        <v>May</v>
      </c>
      <c r="F1414" s="5">
        <f>YEAR(Table7[[#This Row],[date]])</f>
        <v>2024</v>
      </c>
    </row>
    <row r="1415" spans="1:6" x14ac:dyDescent="0.35">
      <c r="A1415" s="7" t="s">
        <v>3842</v>
      </c>
      <c r="B1415" s="7" t="s">
        <v>7247</v>
      </c>
      <c r="C1415" s="7" t="s">
        <v>7268</v>
      </c>
      <c r="D1415" s="7">
        <v>6249</v>
      </c>
      <c r="E1415" s="6" t="str">
        <f t="shared" si="22"/>
        <v>May</v>
      </c>
      <c r="F1415" s="7">
        <f>YEAR(Table7[[#This Row],[date]])</f>
        <v>2024</v>
      </c>
    </row>
    <row r="1416" spans="1:6" x14ac:dyDescent="0.35">
      <c r="A1416" s="5" t="s">
        <v>3842</v>
      </c>
      <c r="B1416" s="5" t="s">
        <v>7245</v>
      </c>
      <c r="C1416" s="5" t="s">
        <v>7264</v>
      </c>
      <c r="D1416" s="5">
        <v>130672</v>
      </c>
      <c r="E1416" s="6" t="str">
        <f t="shared" si="22"/>
        <v>May</v>
      </c>
      <c r="F1416" s="5">
        <f>YEAR(Table7[[#This Row],[date]])</f>
        <v>2024</v>
      </c>
    </row>
    <row r="1417" spans="1:6" x14ac:dyDescent="0.35">
      <c r="A1417" s="7" t="s">
        <v>3838</v>
      </c>
      <c r="B1417" s="7" t="s">
        <v>7241</v>
      </c>
      <c r="C1417" s="7" t="s">
        <v>7242</v>
      </c>
      <c r="D1417" s="7">
        <v>5500</v>
      </c>
      <c r="E1417" s="6" t="str">
        <f t="shared" si="22"/>
        <v>May</v>
      </c>
      <c r="F1417" s="7">
        <f>YEAR(Table7[[#This Row],[date]])</f>
        <v>2024</v>
      </c>
    </row>
    <row r="1418" spans="1:6" x14ac:dyDescent="0.35">
      <c r="A1418" s="5" t="s">
        <v>3838</v>
      </c>
      <c r="B1418" s="5" t="s">
        <v>7241</v>
      </c>
      <c r="C1418" s="5" t="s">
        <v>7242</v>
      </c>
      <c r="D1418" s="5">
        <v>5562</v>
      </c>
      <c r="E1418" s="6" t="str">
        <f t="shared" si="22"/>
        <v>May</v>
      </c>
      <c r="F1418" s="5">
        <f>YEAR(Table7[[#This Row],[date]])</f>
        <v>2024</v>
      </c>
    </row>
    <row r="1419" spans="1:6" x14ac:dyDescent="0.35">
      <c r="A1419" s="7" t="s">
        <v>3838</v>
      </c>
      <c r="B1419" s="7" t="s">
        <v>7253</v>
      </c>
      <c r="C1419" s="7" t="s">
        <v>7254</v>
      </c>
      <c r="D1419" s="7">
        <v>27876</v>
      </c>
      <c r="E1419" s="6" t="str">
        <f t="shared" si="22"/>
        <v>May</v>
      </c>
      <c r="F1419" s="7">
        <f>YEAR(Table7[[#This Row],[date]])</f>
        <v>2024</v>
      </c>
    </row>
    <row r="1420" spans="1:6" x14ac:dyDescent="0.35">
      <c r="A1420" s="5" t="s">
        <v>3832</v>
      </c>
      <c r="B1420" s="5" t="s">
        <v>7245</v>
      </c>
      <c r="C1420" s="5" t="s">
        <v>7264</v>
      </c>
      <c r="D1420" s="5">
        <v>96111</v>
      </c>
      <c r="E1420" s="6" t="str">
        <f t="shared" si="22"/>
        <v>May</v>
      </c>
      <c r="F1420" s="5">
        <f>YEAR(Table7[[#This Row],[date]])</f>
        <v>2024</v>
      </c>
    </row>
    <row r="1421" spans="1:6" x14ac:dyDescent="0.35">
      <c r="A1421" s="7" t="s">
        <v>3832</v>
      </c>
      <c r="B1421" s="7" t="s">
        <v>7256</v>
      </c>
      <c r="C1421" s="7" t="s">
        <v>7262</v>
      </c>
      <c r="D1421" s="7">
        <v>18841</v>
      </c>
      <c r="E1421" s="6" t="str">
        <f t="shared" si="22"/>
        <v>May</v>
      </c>
      <c r="F1421" s="7">
        <f>YEAR(Table7[[#This Row],[date]])</f>
        <v>2024</v>
      </c>
    </row>
    <row r="1422" spans="1:6" x14ac:dyDescent="0.35">
      <c r="A1422" s="5" t="s">
        <v>3830</v>
      </c>
      <c r="B1422" s="5" t="s">
        <v>7243</v>
      </c>
      <c r="C1422" s="5" t="s">
        <v>7244</v>
      </c>
      <c r="D1422" s="5">
        <v>22700</v>
      </c>
      <c r="E1422" s="6" t="str">
        <f t="shared" si="22"/>
        <v>May</v>
      </c>
      <c r="F1422" s="5">
        <f>YEAR(Table7[[#This Row],[date]])</f>
        <v>2024</v>
      </c>
    </row>
    <row r="1423" spans="1:6" x14ac:dyDescent="0.35">
      <c r="A1423" s="7" t="s">
        <v>3830</v>
      </c>
      <c r="B1423" s="7" t="s">
        <v>7251</v>
      </c>
      <c r="C1423" s="7" t="s">
        <v>7252</v>
      </c>
      <c r="D1423" s="7">
        <v>23908</v>
      </c>
      <c r="E1423" s="6" t="str">
        <f t="shared" si="22"/>
        <v>May</v>
      </c>
      <c r="F1423" s="7">
        <f>YEAR(Table7[[#This Row],[date]])</f>
        <v>2024</v>
      </c>
    </row>
    <row r="1424" spans="1:6" x14ac:dyDescent="0.35">
      <c r="A1424" s="5" t="s">
        <v>3830</v>
      </c>
      <c r="B1424" s="5" t="s">
        <v>7249</v>
      </c>
      <c r="C1424" s="5" t="s">
        <v>7260</v>
      </c>
      <c r="D1424" s="5">
        <v>48626</v>
      </c>
      <c r="E1424" s="6" t="str">
        <f t="shared" si="22"/>
        <v>May</v>
      </c>
      <c r="F1424" s="5">
        <f>YEAR(Table7[[#This Row],[date]])</f>
        <v>2024</v>
      </c>
    </row>
    <row r="1425" spans="1:6" x14ac:dyDescent="0.35">
      <c r="A1425" s="7" t="s">
        <v>3830</v>
      </c>
      <c r="B1425" s="7" t="s">
        <v>7256</v>
      </c>
      <c r="C1425" s="7" t="s">
        <v>7262</v>
      </c>
      <c r="D1425" s="7">
        <v>8054</v>
      </c>
      <c r="E1425" s="6" t="str">
        <f t="shared" si="22"/>
        <v>May</v>
      </c>
      <c r="F1425" s="7">
        <f>YEAR(Table7[[#This Row],[date]])</f>
        <v>2024</v>
      </c>
    </row>
    <row r="1426" spans="1:6" x14ac:dyDescent="0.35">
      <c r="A1426" s="5" t="s">
        <v>3830</v>
      </c>
      <c r="B1426" s="5" t="s">
        <v>7251</v>
      </c>
      <c r="C1426" s="5" t="s">
        <v>7266</v>
      </c>
      <c r="D1426" s="5">
        <v>12646</v>
      </c>
      <c r="E1426" s="6" t="str">
        <f t="shared" si="22"/>
        <v>May</v>
      </c>
      <c r="F1426" s="5">
        <f>YEAR(Table7[[#This Row],[date]])</f>
        <v>2024</v>
      </c>
    </row>
    <row r="1427" spans="1:6" x14ac:dyDescent="0.35">
      <c r="A1427" s="7" t="s">
        <v>3830</v>
      </c>
      <c r="B1427" s="7" t="s">
        <v>7251</v>
      </c>
      <c r="C1427" s="7" t="s">
        <v>7252</v>
      </c>
      <c r="D1427" s="7">
        <v>2130</v>
      </c>
      <c r="E1427" s="6" t="str">
        <f t="shared" si="22"/>
        <v>May</v>
      </c>
      <c r="F1427" s="7">
        <f>YEAR(Table7[[#This Row],[date]])</f>
        <v>2024</v>
      </c>
    </row>
    <row r="1428" spans="1:6" x14ac:dyDescent="0.35">
      <c r="A1428" s="5" t="s">
        <v>3820</v>
      </c>
      <c r="B1428" s="5" t="s">
        <v>7245</v>
      </c>
      <c r="C1428" s="5" t="s">
        <v>7246</v>
      </c>
      <c r="D1428" s="5">
        <v>145928</v>
      </c>
      <c r="E1428" s="6" t="str">
        <f t="shared" si="22"/>
        <v>May</v>
      </c>
      <c r="F1428" s="5">
        <f>YEAR(Table7[[#This Row],[date]])</f>
        <v>2024</v>
      </c>
    </row>
    <row r="1429" spans="1:6" x14ac:dyDescent="0.35">
      <c r="A1429" s="7" t="s">
        <v>3820</v>
      </c>
      <c r="B1429" s="7" t="s">
        <v>7253</v>
      </c>
      <c r="C1429" s="7" t="s">
        <v>7255</v>
      </c>
      <c r="D1429" s="7">
        <v>52714</v>
      </c>
      <c r="E1429" s="6" t="str">
        <f t="shared" si="22"/>
        <v>May</v>
      </c>
      <c r="F1429" s="7">
        <f>YEAR(Table7[[#This Row],[date]])</f>
        <v>2024</v>
      </c>
    </row>
    <row r="1430" spans="1:6" x14ac:dyDescent="0.35">
      <c r="A1430" s="5" t="s">
        <v>3812</v>
      </c>
      <c r="B1430" s="5" t="s">
        <v>7247</v>
      </c>
      <c r="C1430" s="5" t="s">
        <v>7263</v>
      </c>
      <c r="D1430" s="5">
        <v>5429</v>
      </c>
      <c r="E1430" s="6" t="str">
        <f t="shared" si="22"/>
        <v>May</v>
      </c>
      <c r="F1430" s="5">
        <f>YEAR(Table7[[#This Row],[date]])</f>
        <v>2024</v>
      </c>
    </row>
    <row r="1431" spans="1:6" x14ac:dyDescent="0.35">
      <c r="A1431" s="7" t="s">
        <v>3812</v>
      </c>
      <c r="B1431" s="7" t="s">
        <v>7243</v>
      </c>
      <c r="C1431" s="7" t="s">
        <v>7258</v>
      </c>
      <c r="D1431" s="7">
        <v>14975</v>
      </c>
      <c r="E1431" s="6" t="str">
        <f t="shared" si="22"/>
        <v>May</v>
      </c>
      <c r="F1431" s="7">
        <f>YEAR(Table7[[#This Row],[date]])</f>
        <v>2024</v>
      </c>
    </row>
    <row r="1432" spans="1:6" x14ac:dyDescent="0.35">
      <c r="A1432" s="5" t="s">
        <v>3812</v>
      </c>
      <c r="B1432" s="5" t="s">
        <v>7256</v>
      </c>
      <c r="C1432" s="5" t="s">
        <v>7262</v>
      </c>
      <c r="D1432" s="5">
        <v>12908</v>
      </c>
      <c r="E1432" s="6" t="str">
        <f t="shared" si="22"/>
        <v>May</v>
      </c>
      <c r="F1432" s="5">
        <f>YEAR(Table7[[#This Row],[date]])</f>
        <v>2024</v>
      </c>
    </row>
    <row r="1433" spans="1:6" x14ac:dyDescent="0.35">
      <c r="A1433" s="7" t="s">
        <v>3812</v>
      </c>
      <c r="B1433" s="7" t="s">
        <v>7251</v>
      </c>
      <c r="C1433" s="7" t="s">
        <v>7266</v>
      </c>
      <c r="D1433" s="7">
        <v>10674</v>
      </c>
      <c r="E1433" s="6" t="str">
        <f t="shared" si="22"/>
        <v>May</v>
      </c>
      <c r="F1433" s="7">
        <f>YEAR(Table7[[#This Row],[date]])</f>
        <v>2024</v>
      </c>
    </row>
    <row r="1434" spans="1:6" x14ac:dyDescent="0.35">
      <c r="A1434" s="5" t="s">
        <v>3807</v>
      </c>
      <c r="B1434" s="5" t="s">
        <v>7241</v>
      </c>
      <c r="C1434" s="5" t="s">
        <v>7242</v>
      </c>
      <c r="D1434" s="5">
        <v>14883</v>
      </c>
      <c r="E1434" s="6" t="str">
        <f t="shared" si="22"/>
        <v>May</v>
      </c>
      <c r="F1434" s="5">
        <f>YEAR(Table7[[#This Row],[date]])</f>
        <v>2024</v>
      </c>
    </row>
    <row r="1435" spans="1:6" x14ac:dyDescent="0.35">
      <c r="A1435" s="7" t="s">
        <v>3807</v>
      </c>
      <c r="B1435" s="7" t="s">
        <v>7251</v>
      </c>
      <c r="C1435" s="7" t="s">
        <v>7266</v>
      </c>
      <c r="D1435" s="7">
        <v>2797</v>
      </c>
      <c r="E1435" s="6" t="str">
        <f t="shared" si="22"/>
        <v>May</v>
      </c>
      <c r="F1435" s="7">
        <f>YEAR(Table7[[#This Row],[date]])</f>
        <v>2024</v>
      </c>
    </row>
    <row r="1436" spans="1:6" x14ac:dyDescent="0.35">
      <c r="A1436" s="5" t="s">
        <v>3807</v>
      </c>
      <c r="B1436" s="5" t="s">
        <v>7245</v>
      </c>
      <c r="C1436" s="5" t="s">
        <v>7246</v>
      </c>
      <c r="D1436" s="5">
        <v>109160</v>
      </c>
      <c r="E1436" s="6" t="str">
        <f t="shared" si="22"/>
        <v>May</v>
      </c>
      <c r="F1436" s="5">
        <f>YEAR(Table7[[#This Row],[date]])</f>
        <v>2024</v>
      </c>
    </row>
    <row r="1437" spans="1:6" x14ac:dyDescent="0.35">
      <c r="A1437" s="7" t="s">
        <v>3803</v>
      </c>
      <c r="B1437" s="7" t="s">
        <v>7249</v>
      </c>
      <c r="C1437" s="7" t="s">
        <v>7260</v>
      </c>
      <c r="D1437" s="7">
        <v>30194</v>
      </c>
      <c r="E1437" s="6" t="str">
        <f t="shared" si="22"/>
        <v>May</v>
      </c>
      <c r="F1437" s="7">
        <f>YEAR(Table7[[#This Row],[date]])</f>
        <v>2024</v>
      </c>
    </row>
    <row r="1438" spans="1:6" x14ac:dyDescent="0.35">
      <c r="A1438" s="5" t="s">
        <v>3803</v>
      </c>
      <c r="B1438" s="5" t="s">
        <v>7253</v>
      </c>
      <c r="C1438" s="5" t="s">
        <v>7255</v>
      </c>
      <c r="D1438" s="5">
        <v>22010</v>
      </c>
      <c r="E1438" s="6" t="str">
        <f t="shared" si="22"/>
        <v>May</v>
      </c>
      <c r="F1438" s="5">
        <f>YEAR(Table7[[#This Row],[date]])</f>
        <v>2024</v>
      </c>
    </row>
    <row r="1439" spans="1:6" x14ac:dyDescent="0.35">
      <c r="A1439" s="7" t="s">
        <v>3803</v>
      </c>
      <c r="B1439" s="7" t="s">
        <v>7253</v>
      </c>
      <c r="C1439" s="7" t="s">
        <v>7255</v>
      </c>
      <c r="D1439" s="7">
        <v>43992</v>
      </c>
      <c r="E1439" s="6" t="str">
        <f t="shared" si="22"/>
        <v>May</v>
      </c>
      <c r="F1439" s="7">
        <f>YEAR(Table7[[#This Row],[date]])</f>
        <v>2024</v>
      </c>
    </row>
    <row r="1440" spans="1:6" x14ac:dyDescent="0.35">
      <c r="A1440" s="5" t="s">
        <v>3803</v>
      </c>
      <c r="B1440" s="5" t="s">
        <v>7251</v>
      </c>
      <c r="C1440" s="5" t="s">
        <v>7266</v>
      </c>
      <c r="D1440" s="5">
        <v>21276</v>
      </c>
      <c r="E1440" s="6" t="str">
        <f t="shared" si="22"/>
        <v>May</v>
      </c>
      <c r="F1440" s="5">
        <f>YEAR(Table7[[#This Row],[date]])</f>
        <v>2024</v>
      </c>
    </row>
    <row r="1441" spans="1:6" x14ac:dyDescent="0.35">
      <c r="A1441" s="7" t="s">
        <v>3788</v>
      </c>
      <c r="B1441" s="7" t="s">
        <v>7251</v>
      </c>
      <c r="C1441" s="7" t="s">
        <v>7252</v>
      </c>
      <c r="D1441" s="7">
        <v>21562</v>
      </c>
      <c r="E1441" s="6" t="str">
        <f t="shared" si="22"/>
        <v>May</v>
      </c>
      <c r="F1441" s="7">
        <f>YEAR(Table7[[#This Row],[date]])</f>
        <v>2024</v>
      </c>
    </row>
    <row r="1442" spans="1:6" x14ac:dyDescent="0.35">
      <c r="A1442" s="5" t="s">
        <v>3788</v>
      </c>
      <c r="B1442" s="5" t="s">
        <v>7247</v>
      </c>
      <c r="C1442" s="5" t="s">
        <v>7268</v>
      </c>
      <c r="D1442" s="5">
        <v>1714</v>
      </c>
      <c r="E1442" s="6" t="str">
        <f t="shared" si="22"/>
        <v>May</v>
      </c>
      <c r="F1442" s="5">
        <f>YEAR(Table7[[#This Row],[date]])</f>
        <v>2024</v>
      </c>
    </row>
    <row r="1443" spans="1:6" x14ac:dyDescent="0.35">
      <c r="A1443" s="7" t="s">
        <v>3777</v>
      </c>
      <c r="B1443" s="7" t="s">
        <v>7256</v>
      </c>
      <c r="C1443" s="7" t="s">
        <v>7257</v>
      </c>
      <c r="D1443" s="7">
        <v>13391</v>
      </c>
      <c r="E1443" s="6" t="str">
        <f t="shared" si="22"/>
        <v>May</v>
      </c>
      <c r="F1443" s="7">
        <f>YEAR(Table7[[#This Row],[date]])</f>
        <v>2024</v>
      </c>
    </row>
    <row r="1444" spans="1:6" x14ac:dyDescent="0.35">
      <c r="A1444" s="5" t="s">
        <v>3777</v>
      </c>
      <c r="B1444" s="5" t="s">
        <v>7245</v>
      </c>
      <c r="C1444" s="5" t="s">
        <v>7246</v>
      </c>
      <c r="D1444" s="5">
        <v>66121</v>
      </c>
      <c r="E1444" s="6" t="str">
        <f t="shared" si="22"/>
        <v>May</v>
      </c>
      <c r="F1444" s="5">
        <f>YEAR(Table7[[#This Row],[date]])</f>
        <v>2024</v>
      </c>
    </row>
    <row r="1445" spans="1:6" x14ac:dyDescent="0.35">
      <c r="A1445" s="7" t="s">
        <v>3777</v>
      </c>
      <c r="B1445" s="7" t="s">
        <v>7245</v>
      </c>
      <c r="C1445" s="7" t="s">
        <v>7246</v>
      </c>
      <c r="D1445" s="7">
        <v>85430</v>
      </c>
      <c r="E1445" s="6" t="str">
        <f t="shared" si="22"/>
        <v>May</v>
      </c>
      <c r="F1445" s="7">
        <f>YEAR(Table7[[#This Row],[date]])</f>
        <v>2024</v>
      </c>
    </row>
    <row r="1446" spans="1:6" x14ac:dyDescent="0.35">
      <c r="A1446" s="5" t="s">
        <v>3777</v>
      </c>
      <c r="B1446" s="5" t="s">
        <v>7247</v>
      </c>
      <c r="C1446" s="5" t="s">
        <v>7248</v>
      </c>
      <c r="D1446" s="5">
        <v>7434</v>
      </c>
      <c r="E1446" s="6" t="str">
        <f t="shared" si="22"/>
        <v>May</v>
      </c>
      <c r="F1446" s="5">
        <f>YEAR(Table7[[#This Row],[date]])</f>
        <v>2024</v>
      </c>
    </row>
    <row r="1447" spans="1:6" x14ac:dyDescent="0.35">
      <c r="A1447" s="7" t="s">
        <v>3774</v>
      </c>
      <c r="B1447" s="7" t="s">
        <v>7256</v>
      </c>
      <c r="C1447" s="7" t="s">
        <v>7257</v>
      </c>
      <c r="D1447" s="7">
        <v>3189</v>
      </c>
      <c r="E1447" s="6" t="str">
        <f t="shared" si="22"/>
        <v>Jun</v>
      </c>
      <c r="F1447" s="7">
        <f>YEAR(Table7[[#This Row],[date]])</f>
        <v>2024</v>
      </c>
    </row>
    <row r="1448" spans="1:6" x14ac:dyDescent="0.35">
      <c r="A1448" s="5" t="s">
        <v>3770</v>
      </c>
      <c r="B1448" s="5" t="s">
        <v>7245</v>
      </c>
      <c r="C1448" s="5" t="s">
        <v>7246</v>
      </c>
      <c r="D1448" s="5">
        <v>134636</v>
      </c>
      <c r="E1448" s="6" t="str">
        <f t="shared" si="22"/>
        <v>Jun</v>
      </c>
      <c r="F1448" s="5">
        <f>YEAR(Table7[[#This Row],[date]])</f>
        <v>2024</v>
      </c>
    </row>
    <row r="1449" spans="1:6" x14ac:dyDescent="0.35">
      <c r="A1449" s="7" t="s">
        <v>3760</v>
      </c>
      <c r="B1449" s="7" t="s">
        <v>7249</v>
      </c>
      <c r="C1449" s="7" t="s">
        <v>7260</v>
      </c>
      <c r="D1449" s="7">
        <v>40560</v>
      </c>
      <c r="E1449" s="6" t="str">
        <f t="shared" si="22"/>
        <v>Jun</v>
      </c>
      <c r="F1449" s="7">
        <f>YEAR(Table7[[#This Row],[date]])</f>
        <v>2024</v>
      </c>
    </row>
    <row r="1450" spans="1:6" x14ac:dyDescent="0.35">
      <c r="A1450" s="5" t="s">
        <v>3760</v>
      </c>
      <c r="B1450" s="5" t="s">
        <v>7251</v>
      </c>
      <c r="C1450" s="5" t="s">
        <v>7252</v>
      </c>
      <c r="D1450" s="5">
        <v>5629</v>
      </c>
      <c r="E1450" s="6" t="str">
        <f t="shared" si="22"/>
        <v>Jun</v>
      </c>
      <c r="F1450" s="5">
        <f>YEAR(Table7[[#This Row],[date]])</f>
        <v>2024</v>
      </c>
    </row>
    <row r="1451" spans="1:6" x14ac:dyDescent="0.35">
      <c r="A1451" s="7" t="s">
        <v>3760</v>
      </c>
      <c r="B1451" s="7" t="s">
        <v>7256</v>
      </c>
      <c r="C1451" s="7" t="s">
        <v>7262</v>
      </c>
      <c r="D1451" s="7">
        <v>12829</v>
      </c>
      <c r="E1451" s="6" t="str">
        <f t="shared" si="22"/>
        <v>Jun</v>
      </c>
      <c r="F1451" s="7">
        <f>YEAR(Table7[[#This Row],[date]])</f>
        <v>2024</v>
      </c>
    </row>
    <row r="1452" spans="1:6" x14ac:dyDescent="0.35">
      <c r="A1452" s="5" t="s">
        <v>3760</v>
      </c>
      <c r="B1452" s="5" t="s">
        <v>7253</v>
      </c>
      <c r="C1452" s="5" t="s">
        <v>7255</v>
      </c>
      <c r="D1452" s="5">
        <v>61117</v>
      </c>
      <c r="E1452" s="6" t="str">
        <f t="shared" si="22"/>
        <v>Jun</v>
      </c>
      <c r="F1452" s="5">
        <f>YEAR(Table7[[#This Row],[date]])</f>
        <v>2024</v>
      </c>
    </row>
    <row r="1453" spans="1:6" x14ac:dyDescent="0.35">
      <c r="A1453" s="7" t="s">
        <v>3749</v>
      </c>
      <c r="B1453" s="7" t="s">
        <v>7249</v>
      </c>
      <c r="C1453" s="7" t="s">
        <v>7261</v>
      </c>
      <c r="D1453" s="7">
        <v>44027</v>
      </c>
      <c r="E1453" s="6" t="str">
        <f t="shared" si="22"/>
        <v>Jun</v>
      </c>
      <c r="F1453" s="7">
        <f>YEAR(Table7[[#This Row],[date]])</f>
        <v>2024</v>
      </c>
    </row>
    <row r="1454" spans="1:6" x14ac:dyDescent="0.35">
      <c r="A1454" s="5" t="s">
        <v>3749</v>
      </c>
      <c r="B1454" s="5" t="s">
        <v>7256</v>
      </c>
      <c r="C1454" s="5" t="s">
        <v>7262</v>
      </c>
      <c r="D1454" s="5">
        <v>18703</v>
      </c>
      <c r="E1454" s="6" t="str">
        <f t="shared" si="22"/>
        <v>Jun</v>
      </c>
      <c r="F1454" s="5">
        <f>YEAR(Table7[[#This Row],[date]])</f>
        <v>2024</v>
      </c>
    </row>
    <row r="1455" spans="1:6" x14ac:dyDescent="0.35">
      <c r="A1455" s="7" t="s">
        <v>3749</v>
      </c>
      <c r="B1455" s="7" t="s">
        <v>7249</v>
      </c>
      <c r="C1455" s="7" t="s">
        <v>7260</v>
      </c>
      <c r="D1455" s="7">
        <v>55918</v>
      </c>
      <c r="E1455" s="6" t="str">
        <f t="shared" si="22"/>
        <v>Jun</v>
      </c>
      <c r="F1455" s="7">
        <f>YEAR(Table7[[#This Row],[date]])</f>
        <v>2024</v>
      </c>
    </row>
    <row r="1456" spans="1:6" x14ac:dyDescent="0.35">
      <c r="A1456" s="5" t="s">
        <v>3749</v>
      </c>
      <c r="B1456" s="5" t="s">
        <v>7245</v>
      </c>
      <c r="C1456" s="5" t="s">
        <v>7246</v>
      </c>
      <c r="D1456" s="5">
        <v>108750</v>
      </c>
      <c r="E1456" s="6" t="str">
        <f t="shared" si="22"/>
        <v>Jun</v>
      </c>
      <c r="F1456" s="5">
        <f>YEAR(Table7[[#This Row],[date]])</f>
        <v>2024</v>
      </c>
    </row>
    <row r="1457" spans="1:6" x14ac:dyDescent="0.35">
      <c r="A1457" s="7" t="s">
        <v>3745</v>
      </c>
      <c r="B1457" s="7" t="s">
        <v>7245</v>
      </c>
      <c r="C1457" s="7" t="s">
        <v>7264</v>
      </c>
      <c r="D1457" s="7">
        <v>124654</v>
      </c>
      <c r="E1457" s="6" t="str">
        <f t="shared" si="22"/>
        <v>Jun</v>
      </c>
      <c r="F1457" s="7">
        <f>YEAR(Table7[[#This Row],[date]])</f>
        <v>2024</v>
      </c>
    </row>
    <row r="1458" spans="1:6" x14ac:dyDescent="0.35">
      <c r="A1458" s="5" t="s">
        <v>3745</v>
      </c>
      <c r="B1458" s="5" t="s">
        <v>7251</v>
      </c>
      <c r="C1458" s="5" t="s">
        <v>7266</v>
      </c>
      <c r="D1458" s="5">
        <v>23135</v>
      </c>
      <c r="E1458" s="6" t="str">
        <f t="shared" si="22"/>
        <v>Jun</v>
      </c>
      <c r="F1458" s="5">
        <f>YEAR(Table7[[#This Row],[date]])</f>
        <v>2024</v>
      </c>
    </row>
    <row r="1459" spans="1:6" x14ac:dyDescent="0.35">
      <c r="A1459" s="7" t="s">
        <v>3745</v>
      </c>
      <c r="B1459" s="7" t="s">
        <v>7247</v>
      </c>
      <c r="C1459" s="7" t="s">
        <v>7248</v>
      </c>
      <c r="D1459" s="7">
        <v>6676</v>
      </c>
      <c r="E1459" s="6" t="str">
        <f t="shared" si="22"/>
        <v>Jun</v>
      </c>
      <c r="F1459" s="7">
        <f>YEAR(Table7[[#This Row],[date]])</f>
        <v>2024</v>
      </c>
    </row>
    <row r="1460" spans="1:6" x14ac:dyDescent="0.35">
      <c r="A1460" s="5" t="s">
        <v>3745</v>
      </c>
      <c r="B1460" s="5" t="s">
        <v>7245</v>
      </c>
      <c r="C1460" s="5" t="s">
        <v>7246</v>
      </c>
      <c r="D1460" s="5">
        <v>83994</v>
      </c>
      <c r="E1460" s="6" t="str">
        <f t="shared" si="22"/>
        <v>Jun</v>
      </c>
      <c r="F1460" s="5">
        <f>YEAR(Table7[[#This Row],[date]])</f>
        <v>2024</v>
      </c>
    </row>
    <row r="1461" spans="1:6" x14ac:dyDescent="0.35">
      <c r="A1461" s="7" t="s">
        <v>3745</v>
      </c>
      <c r="B1461" s="7" t="s">
        <v>7253</v>
      </c>
      <c r="C1461" s="7" t="s">
        <v>7255</v>
      </c>
      <c r="D1461" s="7">
        <v>61321</v>
      </c>
      <c r="E1461" s="6" t="str">
        <f t="shared" si="22"/>
        <v>Jun</v>
      </c>
      <c r="F1461" s="7">
        <f>YEAR(Table7[[#This Row],[date]])</f>
        <v>2024</v>
      </c>
    </row>
    <row r="1462" spans="1:6" x14ac:dyDescent="0.35">
      <c r="A1462" s="5" t="s">
        <v>3745</v>
      </c>
      <c r="B1462" s="5" t="s">
        <v>7243</v>
      </c>
      <c r="C1462" s="5" t="s">
        <v>7258</v>
      </c>
      <c r="D1462" s="5">
        <v>22726</v>
      </c>
      <c r="E1462" s="6" t="str">
        <f t="shared" si="22"/>
        <v>Jun</v>
      </c>
      <c r="F1462" s="5">
        <f>YEAR(Table7[[#This Row],[date]])</f>
        <v>2024</v>
      </c>
    </row>
    <row r="1463" spans="1:6" x14ac:dyDescent="0.35">
      <c r="A1463" s="7" t="s">
        <v>3745</v>
      </c>
      <c r="B1463" s="7" t="s">
        <v>7251</v>
      </c>
      <c r="C1463" s="7" t="s">
        <v>7252</v>
      </c>
      <c r="D1463" s="7">
        <v>23145</v>
      </c>
      <c r="E1463" s="6" t="str">
        <f t="shared" si="22"/>
        <v>Jun</v>
      </c>
      <c r="F1463" s="7">
        <f>YEAR(Table7[[#This Row],[date]])</f>
        <v>2024</v>
      </c>
    </row>
    <row r="1464" spans="1:6" x14ac:dyDescent="0.35">
      <c r="A1464" s="5" t="s">
        <v>3745</v>
      </c>
      <c r="B1464" s="5" t="s">
        <v>7247</v>
      </c>
      <c r="C1464" s="5" t="s">
        <v>7248</v>
      </c>
      <c r="D1464" s="5">
        <v>3768</v>
      </c>
      <c r="E1464" s="6" t="str">
        <f t="shared" si="22"/>
        <v>Jun</v>
      </c>
      <c r="F1464" s="5">
        <f>YEAR(Table7[[#This Row],[date]])</f>
        <v>2024</v>
      </c>
    </row>
    <row r="1465" spans="1:6" x14ac:dyDescent="0.35">
      <c r="A1465" s="7" t="s">
        <v>3745</v>
      </c>
      <c r="B1465" s="7" t="s">
        <v>7249</v>
      </c>
      <c r="C1465" s="7" t="s">
        <v>7250</v>
      </c>
      <c r="D1465" s="7">
        <v>45231</v>
      </c>
      <c r="E1465" s="6" t="str">
        <f t="shared" si="22"/>
        <v>Jun</v>
      </c>
      <c r="F1465" s="7">
        <f>YEAR(Table7[[#This Row],[date]])</f>
        <v>2024</v>
      </c>
    </row>
    <row r="1466" spans="1:6" x14ac:dyDescent="0.35">
      <c r="A1466" s="5" t="s">
        <v>3745</v>
      </c>
      <c r="B1466" s="5" t="s">
        <v>7256</v>
      </c>
      <c r="C1466" s="5" t="s">
        <v>7262</v>
      </c>
      <c r="D1466" s="5">
        <v>9983</v>
      </c>
      <c r="E1466" s="6" t="str">
        <f t="shared" si="22"/>
        <v>Jun</v>
      </c>
      <c r="F1466" s="5">
        <f>YEAR(Table7[[#This Row],[date]])</f>
        <v>2024</v>
      </c>
    </row>
    <row r="1467" spans="1:6" x14ac:dyDescent="0.35">
      <c r="A1467" s="7" t="s">
        <v>3738</v>
      </c>
      <c r="B1467" s="7" t="s">
        <v>7249</v>
      </c>
      <c r="C1467" s="7" t="s">
        <v>7261</v>
      </c>
      <c r="D1467" s="7">
        <v>59104</v>
      </c>
      <c r="E1467" s="6" t="str">
        <f t="shared" si="22"/>
        <v>Jun</v>
      </c>
      <c r="F1467" s="7">
        <f>YEAR(Table7[[#This Row],[date]])</f>
        <v>2024</v>
      </c>
    </row>
    <row r="1468" spans="1:6" x14ac:dyDescent="0.35">
      <c r="A1468" s="5" t="s">
        <v>3738</v>
      </c>
      <c r="B1468" s="5" t="s">
        <v>7245</v>
      </c>
      <c r="C1468" s="5" t="s">
        <v>7264</v>
      </c>
      <c r="D1468" s="5">
        <v>63302</v>
      </c>
      <c r="E1468" s="6" t="str">
        <f t="shared" si="22"/>
        <v>Jun</v>
      </c>
      <c r="F1468" s="5">
        <f>YEAR(Table7[[#This Row],[date]])</f>
        <v>2024</v>
      </c>
    </row>
    <row r="1469" spans="1:6" x14ac:dyDescent="0.35">
      <c r="A1469" s="7" t="s">
        <v>3730</v>
      </c>
      <c r="B1469" s="7" t="s">
        <v>7247</v>
      </c>
      <c r="C1469" s="7" t="s">
        <v>7263</v>
      </c>
      <c r="D1469" s="7">
        <v>3089</v>
      </c>
      <c r="E1469" s="6" t="str">
        <f t="shared" si="22"/>
        <v>Jun</v>
      </c>
      <c r="F1469" s="7">
        <f>YEAR(Table7[[#This Row],[date]])</f>
        <v>2024</v>
      </c>
    </row>
    <row r="1470" spans="1:6" x14ac:dyDescent="0.35">
      <c r="A1470" s="5" t="s">
        <v>3730</v>
      </c>
      <c r="B1470" s="5" t="s">
        <v>7245</v>
      </c>
      <c r="C1470" s="5" t="s">
        <v>7246</v>
      </c>
      <c r="D1470" s="5">
        <v>67979</v>
      </c>
      <c r="E1470" s="6" t="str">
        <f t="shared" si="22"/>
        <v>Jun</v>
      </c>
      <c r="F1470" s="5">
        <f>YEAR(Table7[[#This Row],[date]])</f>
        <v>2024</v>
      </c>
    </row>
    <row r="1471" spans="1:6" x14ac:dyDescent="0.35">
      <c r="A1471" s="7" t="s">
        <v>3730</v>
      </c>
      <c r="B1471" s="7" t="s">
        <v>7245</v>
      </c>
      <c r="C1471" s="7" t="s">
        <v>7246</v>
      </c>
      <c r="D1471" s="7">
        <v>111081</v>
      </c>
      <c r="E1471" s="6" t="str">
        <f t="shared" si="22"/>
        <v>Jun</v>
      </c>
      <c r="F1471" s="7">
        <f>YEAR(Table7[[#This Row],[date]])</f>
        <v>2024</v>
      </c>
    </row>
    <row r="1472" spans="1:6" x14ac:dyDescent="0.35">
      <c r="A1472" s="5" t="s">
        <v>3730</v>
      </c>
      <c r="B1472" s="5" t="s">
        <v>7249</v>
      </c>
      <c r="C1472" s="5" t="s">
        <v>7260</v>
      </c>
      <c r="D1472" s="5">
        <v>18362</v>
      </c>
      <c r="E1472" s="6" t="str">
        <f t="shared" si="22"/>
        <v>Jun</v>
      </c>
      <c r="F1472" s="5">
        <f>YEAR(Table7[[#This Row],[date]])</f>
        <v>2024</v>
      </c>
    </row>
    <row r="1473" spans="1:6" x14ac:dyDescent="0.35">
      <c r="A1473" s="7" t="s">
        <v>3730</v>
      </c>
      <c r="B1473" s="7" t="s">
        <v>7249</v>
      </c>
      <c r="C1473" s="7" t="s">
        <v>7260</v>
      </c>
      <c r="D1473" s="7">
        <v>53717</v>
      </c>
      <c r="E1473" s="6" t="str">
        <f t="shared" si="22"/>
        <v>Jun</v>
      </c>
      <c r="F1473" s="7">
        <f>YEAR(Table7[[#This Row],[date]])</f>
        <v>2024</v>
      </c>
    </row>
    <row r="1474" spans="1:6" x14ac:dyDescent="0.35">
      <c r="A1474" s="5" t="s">
        <v>3730</v>
      </c>
      <c r="B1474" s="5" t="s">
        <v>7243</v>
      </c>
      <c r="C1474" s="5" t="s">
        <v>7244</v>
      </c>
      <c r="D1474" s="5">
        <v>20964</v>
      </c>
      <c r="E1474" s="6" t="str">
        <f t="shared" ref="E1474:E1537" si="23">TEXT(A1474, "mmm")</f>
        <v>Jun</v>
      </c>
      <c r="F1474" s="5">
        <f>YEAR(Table7[[#This Row],[date]])</f>
        <v>2024</v>
      </c>
    </row>
    <row r="1475" spans="1:6" x14ac:dyDescent="0.35">
      <c r="A1475" s="7" t="s">
        <v>3730</v>
      </c>
      <c r="B1475" s="7" t="s">
        <v>7247</v>
      </c>
      <c r="C1475" s="7" t="s">
        <v>7268</v>
      </c>
      <c r="D1475" s="7">
        <v>5778</v>
      </c>
      <c r="E1475" s="6" t="str">
        <f t="shared" si="23"/>
        <v>Jun</v>
      </c>
      <c r="F1475" s="7">
        <f>YEAR(Table7[[#This Row],[date]])</f>
        <v>2024</v>
      </c>
    </row>
    <row r="1476" spans="1:6" x14ac:dyDescent="0.35">
      <c r="A1476" s="5" t="s">
        <v>3723</v>
      </c>
      <c r="B1476" s="5" t="s">
        <v>7245</v>
      </c>
      <c r="C1476" s="5" t="s">
        <v>7264</v>
      </c>
      <c r="D1476" s="5">
        <v>122277</v>
      </c>
      <c r="E1476" s="6" t="str">
        <f t="shared" si="23"/>
        <v>Jun</v>
      </c>
      <c r="F1476" s="5">
        <f>YEAR(Table7[[#This Row],[date]])</f>
        <v>2024</v>
      </c>
    </row>
    <row r="1477" spans="1:6" x14ac:dyDescent="0.35">
      <c r="A1477" s="7" t="s">
        <v>3718</v>
      </c>
      <c r="B1477" s="7" t="s">
        <v>7249</v>
      </c>
      <c r="C1477" s="7" t="s">
        <v>7260</v>
      </c>
      <c r="D1477" s="7">
        <v>24595</v>
      </c>
      <c r="E1477" s="6" t="str">
        <f t="shared" si="23"/>
        <v>Jun</v>
      </c>
      <c r="F1477" s="7">
        <f>YEAR(Table7[[#This Row],[date]])</f>
        <v>2024</v>
      </c>
    </row>
    <row r="1478" spans="1:6" x14ac:dyDescent="0.35">
      <c r="A1478" s="5" t="s">
        <v>3718</v>
      </c>
      <c r="B1478" s="5" t="s">
        <v>7256</v>
      </c>
      <c r="C1478" s="5" t="s">
        <v>7257</v>
      </c>
      <c r="D1478" s="5">
        <v>5169</v>
      </c>
      <c r="E1478" s="6" t="str">
        <f t="shared" si="23"/>
        <v>Jun</v>
      </c>
      <c r="F1478" s="5">
        <f>YEAR(Table7[[#This Row],[date]])</f>
        <v>2024</v>
      </c>
    </row>
    <row r="1479" spans="1:6" x14ac:dyDescent="0.35">
      <c r="A1479" s="7" t="s">
        <v>3718</v>
      </c>
      <c r="B1479" s="7" t="s">
        <v>7256</v>
      </c>
      <c r="C1479" s="7" t="s">
        <v>7267</v>
      </c>
      <c r="D1479" s="7">
        <v>14815</v>
      </c>
      <c r="E1479" s="6" t="str">
        <f t="shared" si="23"/>
        <v>Jun</v>
      </c>
      <c r="F1479" s="7">
        <f>YEAR(Table7[[#This Row],[date]])</f>
        <v>2024</v>
      </c>
    </row>
    <row r="1480" spans="1:6" x14ac:dyDescent="0.35">
      <c r="A1480" s="5" t="s">
        <v>3718</v>
      </c>
      <c r="B1480" s="5" t="s">
        <v>7251</v>
      </c>
      <c r="C1480" s="5" t="s">
        <v>7266</v>
      </c>
      <c r="D1480" s="5">
        <v>6802</v>
      </c>
      <c r="E1480" s="6" t="str">
        <f t="shared" si="23"/>
        <v>Jun</v>
      </c>
      <c r="F1480" s="5">
        <f>YEAR(Table7[[#This Row],[date]])</f>
        <v>2024</v>
      </c>
    </row>
    <row r="1481" spans="1:6" x14ac:dyDescent="0.35">
      <c r="A1481" s="7" t="s">
        <v>3718</v>
      </c>
      <c r="B1481" s="7" t="s">
        <v>7241</v>
      </c>
      <c r="C1481" s="7" t="s">
        <v>7265</v>
      </c>
      <c r="D1481" s="7">
        <v>13074</v>
      </c>
      <c r="E1481" s="6" t="str">
        <f t="shared" si="23"/>
        <v>Jun</v>
      </c>
      <c r="F1481" s="7">
        <f>YEAR(Table7[[#This Row],[date]])</f>
        <v>2024</v>
      </c>
    </row>
    <row r="1482" spans="1:6" x14ac:dyDescent="0.35">
      <c r="A1482" s="5" t="s">
        <v>3718</v>
      </c>
      <c r="B1482" s="5" t="s">
        <v>7256</v>
      </c>
      <c r="C1482" s="5" t="s">
        <v>7257</v>
      </c>
      <c r="D1482" s="5">
        <v>16696</v>
      </c>
      <c r="E1482" s="6" t="str">
        <f t="shared" si="23"/>
        <v>Jun</v>
      </c>
      <c r="F1482" s="5">
        <f>YEAR(Table7[[#This Row],[date]])</f>
        <v>2024</v>
      </c>
    </row>
    <row r="1483" spans="1:6" x14ac:dyDescent="0.35">
      <c r="A1483" s="7" t="s">
        <v>3711</v>
      </c>
      <c r="B1483" s="7" t="s">
        <v>7251</v>
      </c>
      <c r="C1483" s="7" t="s">
        <v>7252</v>
      </c>
      <c r="D1483" s="7">
        <v>22123</v>
      </c>
      <c r="E1483" s="6" t="str">
        <f t="shared" si="23"/>
        <v>Jun</v>
      </c>
      <c r="F1483" s="7">
        <f>YEAR(Table7[[#This Row],[date]])</f>
        <v>2024</v>
      </c>
    </row>
    <row r="1484" spans="1:6" x14ac:dyDescent="0.35">
      <c r="A1484" s="5" t="s">
        <v>3711</v>
      </c>
      <c r="B1484" s="5" t="s">
        <v>7256</v>
      </c>
      <c r="C1484" s="5" t="s">
        <v>7262</v>
      </c>
      <c r="D1484" s="5">
        <v>19274</v>
      </c>
      <c r="E1484" s="6" t="str">
        <f t="shared" si="23"/>
        <v>Jun</v>
      </c>
      <c r="F1484" s="5">
        <f>YEAR(Table7[[#This Row],[date]])</f>
        <v>2024</v>
      </c>
    </row>
    <row r="1485" spans="1:6" x14ac:dyDescent="0.35">
      <c r="A1485" s="7" t="s">
        <v>3706</v>
      </c>
      <c r="B1485" s="7" t="s">
        <v>7247</v>
      </c>
      <c r="C1485" s="7" t="s">
        <v>7268</v>
      </c>
      <c r="D1485" s="7">
        <v>8356</v>
      </c>
      <c r="E1485" s="6" t="str">
        <f t="shared" si="23"/>
        <v>Jun</v>
      </c>
      <c r="F1485" s="7">
        <f>YEAR(Table7[[#This Row],[date]])</f>
        <v>2024</v>
      </c>
    </row>
    <row r="1486" spans="1:6" x14ac:dyDescent="0.35">
      <c r="A1486" s="5" t="s">
        <v>3699</v>
      </c>
      <c r="B1486" s="5" t="s">
        <v>7251</v>
      </c>
      <c r="C1486" s="5" t="s">
        <v>7252</v>
      </c>
      <c r="D1486" s="5">
        <v>13847</v>
      </c>
      <c r="E1486" s="6" t="str">
        <f t="shared" si="23"/>
        <v>Jun</v>
      </c>
      <c r="F1486" s="5">
        <f>YEAR(Table7[[#This Row],[date]])</f>
        <v>2024</v>
      </c>
    </row>
    <row r="1487" spans="1:6" x14ac:dyDescent="0.35">
      <c r="A1487" s="7" t="s">
        <v>3699</v>
      </c>
      <c r="B1487" s="7" t="s">
        <v>7249</v>
      </c>
      <c r="C1487" s="7" t="s">
        <v>7250</v>
      </c>
      <c r="D1487" s="7">
        <v>29751</v>
      </c>
      <c r="E1487" s="6" t="str">
        <f t="shared" si="23"/>
        <v>Jun</v>
      </c>
      <c r="F1487" s="7">
        <f>YEAR(Table7[[#This Row],[date]])</f>
        <v>2024</v>
      </c>
    </row>
    <row r="1488" spans="1:6" x14ac:dyDescent="0.35">
      <c r="A1488" s="5" t="s">
        <v>3699</v>
      </c>
      <c r="B1488" s="5" t="s">
        <v>7249</v>
      </c>
      <c r="C1488" s="5" t="s">
        <v>7250</v>
      </c>
      <c r="D1488" s="5">
        <v>47577</v>
      </c>
      <c r="E1488" s="6" t="str">
        <f t="shared" si="23"/>
        <v>Jun</v>
      </c>
      <c r="F1488" s="5">
        <f>YEAR(Table7[[#This Row],[date]])</f>
        <v>2024</v>
      </c>
    </row>
    <row r="1489" spans="1:6" x14ac:dyDescent="0.35">
      <c r="A1489" s="7" t="s">
        <v>3692</v>
      </c>
      <c r="B1489" s="7" t="s">
        <v>7245</v>
      </c>
      <c r="C1489" s="7" t="s">
        <v>7246</v>
      </c>
      <c r="D1489" s="7">
        <v>138849</v>
      </c>
      <c r="E1489" s="6" t="str">
        <f t="shared" si="23"/>
        <v>Jun</v>
      </c>
      <c r="F1489" s="7">
        <f>YEAR(Table7[[#This Row],[date]])</f>
        <v>2024</v>
      </c>
    </row>
    <row r="1490" spans="1:6" x14ac:dyDescent="0.35">
      <c r="A1490" s="5" t="s">
        <v>3692</v>
      </c>
      <c r="B1490" s="5" t="s">
        <v>7241</v>
      </c>
      <c r="C1490" s="5" t="s">
        <v>7242</v>
      </c>
      <c r="D1490" s="5">
        <v>12925</v>
      </c>
      <c r="E1490" s="6" t="str">
        <f t="shared" si="23"/>
        <v>Jun</v>
      </c>
      <c r="F1490" s="5">
        <f>YEAR(Table7[[#This Row],[date]])</f>
        <v>2024</v>
      </c>
    </row>
    <row r="1491" spans="1:6" x14ac:dyDescent="0.35">
      <c r="A1491" s="7" t="s">
        <v>3692</v>
      </c>
      <c r="B1491" s="7" t="s">
        <v>7256</v>
      </c>
      <c r="C1491" s="7" t="s">
        <v>7257</v>
      </c>
      <c r="D1491" s="7">
        <v>2103</v>
      </c>
      <c r="E1491" s="6" t="str">
        <f t="shared" si="23"/>
        <v>Jun</v>
      </c>
      <c r="F1491" s="7">
        <f>YEAR(Table7[[#This Row],[date]])</f>
        <v>2024</v>
      </c>
    </row>
    <row r="1492" spans="1:6" x14ac:dyDescent="0.35">
      <c r="A1492" s="5" t="s">
        <v>3692</v>
      </c>
      <c r="B1492" s="5" t="s">
        <v>7251</v>
      </c>
      <c r="C1492" s="5" t="s">
        <v>7266</v>
      </c>
      <c r="D1492" s="5">
        <v>5500</v>
      </c>
      <c r="E1492" s="6" t="str">
        <f t="shared" si="23"/>
        <v>Jun</v>
      </c>
      <c r="F1492" s="5">
        <f>YEAR(Table7[[#This Row],[date]])</f>
        <v>2024</v>
      </c>
    </row>
    <row r="1493" spans="1:6" x14ac:dyDescent="0.35">
      <c r="A1493" s="7" t="s">
        <v>3692</v>
      </c>
      <c r="B1493" s="7" t="s">
        <v>7251</v>
      </c>
      <c r="C1493" s="7" t="s">
        <v>7252</v>
      </c>
      <c r="D1493" s="7">
        <v>21547</v>
      </c>
      <c r="E1493" s="6" t="str">
        <f t="shared" si="23"/>
        <v>Jun</v>
      </c>
      <c r="F1493" s="7">
        <f>YEAR(Table7[[#This Row],[date]])</f>
        <v>2024</v>
      </c>
    </row>
    <row r="1494" spans="1:6" x14ac:dyDescent="0.35">
      <c r="A1494" s="5" t="s">
        <v>3692</v>
      </c>
      <c r="B1494" s="5" t="s">
        <v>7247</v>
      </c>
      <c r="C1494" s="5" t="s">
        <v>7263</v>
      </c>
      <c r="D1494" s="5">
        <v>5776</v>
      </c>
      <c r="E1494" s="6" t="str">
        <f t="shared" si="23"/>
        <v>Jun</v>
      </c>
      <c r="F1494" s="5">
        <f>YEAR(Table7[[#This Row],[date]])</f>
        <v>2024</v>
      </c>
    </row>
    <row r="1495" spans="1:6" x14ac:dyDescent="0.35">
      <c r="A1495" s="7" t="s">
        <v>3684</v>
      </c>
      <c r="B1495" s="7" t="s">
        <v>7249</v>
      </c>
      <c r="C1495" s="7" t="s">
        <v>7261</v>
      </c>
      <c r="D1495" s="7">
        <v>27954</v>
      </c>
      <c r="E1495" s="6" t="str">
        <f t="shared" si="23"/>
        <v>Jun</v>
      </c>
      <c r="F1495" s="7">
        <f>YEAR(Table7[[#This Row],[date]])</f>
        <v>2024</v>
      </c>
    </row>
    <row r="1496" spans="1:6" x14ac:dyDescent="0.35">
      <c r="A1496" s="5" t="s">
        <v>3679</v>
      </c>
      <c r="B1496" s="5" t="s">
        <v>7247</v>
      </c>
      <c r="C1496" s="5" t="s">
        <v>7263</v>
      </c>
      <c r="D1496" s="5">
        <v>7797</v>
      </c>
      <c r="E1496" s="6" t="str">
        <f t="shared" si="23"/>
        <v>Jun</v>
      </c>
      <c r="F1496" s="5">
        <f>YEAR(Table7[[#This Row],[date]])</f>
        <v>2024</v>
      </c>
    </row>
    <row r="1497" spans="1:6" x14ac:dyDescent="0.35">
      <c r="A1497" s="7" t="s">
        <v>3679</v>
      </c>
      <c r="B1497" s="7" t="s">
        <v>7243</v>
      </c>
      <c r="C1497" s="7" t="s">
        <v>7258</v>
      </c>
      <c r="D1497" s="7">
        <v>14736</v>
      </c>
      <c r="E1497" s="6" t="str">
        <f t="shared" si="23"/>
        <v>Jun</v>
      </c>
      <c r="F1497" s="7">
        <f>YEAR(Table7[[#This Row],[date]])</f>
        <v>2024</v>
      </c>
    </row>
    <row r="1498" spans="1:6" x14ac:dyDescent="0.35">
      <c r="A1498" s="5" t="s">
        <v>3670</v>
      </c>
      <c r="B1498" s="5" t="s">
        <v>7249</v>
      </c>
      <c r="C1498" s="5" t="s">
        <v>7261</v>
      </c>
      <c r="D1498" s="5">
        <v>34487</v>
      </c>
      <c r="E1498" s="6" t="str">
        <f t="shared" si="23"/>
        <v>Jun</v>
      </c>
      <c r="F1498" s="5">
        <f>YEAR(Table7[[#This Row],[date]])</f>
        <v>2024</v>
      </c>
    </row>
    <row r="1499" spans="1:6" x14ac:dyDescent="0.35">
      <c r="A1499" s="7" t="s">
        <v>3670</v>
      </c>
      <c r="B1499" s="7" t="s">
        <v>7247</v>
      </c>
      <c r="C1499" s="7" t="s">
        <v>7268</v>
      </c>
      <c r="D1499" s="7">
        <v>2776</v>
      </c>
      <c r="E1499" s="6" t="str">
        <f t="shared" si="23"/>
        <v>Jun</v>
      </c>
      <c r="F1499" s="7">
        <f>YEAR(Table7[[#This Row],[date]])</f>
        <v>2024</v>
      </c>
    </row>
    <row r="1500" spans="1:6" x14ac:dyDescent="0.35">
      <c r="A1500" s="5" t="s">
        <v>3670</v>
      </c>
      <c r="B1500" s="5" t="s">
        <v>7247</v>
      </c>
      <c r="C1500" s="5" t="s">
        <v>7248</v>
      </c>
      <c r="D1500" s="5">
        <v>1578</v>
      </c>
      <c r="E1500" s="6" t="str">
        <f t="shared" si="23"/>
        <v>Jun</v>
      </c>
      <c r="F1500" s="5">
        <f>YEAR(Table7[[#This Row],[date]])</f>
        <v>2024</v>
      </c>
    </row>
    <row r="1501" spans="1:6" x14ac:dyDescent="0.35">
      <c r="A1501" s="7" t="s">
        <v>3670</v>
      </c>
      <c r="B1501" s="7" t="s">
        <v>7249</v>
      </c>
      <c r="C1501" s="7" t="s">
        <v>7260</v>
      </c>
      <c r="D1501" s="7">
        <v>13401</v>
      </c>
      <c r="E1501" s="6" t="str">
        <f t="shared" si="23"/>
        <v>Jun</v>
      </c>
      <c r="F1501" s="7">
        <f>YEAR(Table7[[#This Row],[date]])</f>
        <v>2024</v>
      </c>
    </row>
    <row r="1502" spans="1:6" x14ac:dyDescent="0.35">
      <c r="A1502" s="5" t="s">
        <v>3670</v>
      </c>
      <c r="B1502" s="5" t="s">
        <v>7249</v>
      </c>
      <c r="C1502" s="5" t="s">
        <v>7260</v>
      </c>
      <c r="D1502" s="5">
        <v>34578</v>
      </c>
      <c r="E1502" s="6" t="str">
        <f t="shared" si="23"/>
        <v>Jun</v>
      </c>
      <c r="F1502" s="5">
        <f>YEAR(Table7[[#This Row],[date]])</f>
        <v>2024</v>
      </c>
    </row>
    <row r="1503" spans="1:6" x14ac:dyDescent="0.35">
      <c r="A1503" s="7" t="s">
        <v>3670</v>
      </c>
      <c r="B1503" s="7" t="s">
        <v>7256</v>
      </c>
      <c r="C1503" s="7" t="s">
        <v>7262</v>
      </c>
      <c r="D1503" s="7">
        <v>4757</v>
      </c>
      <c r="E1503" s="6" t="str">
        <f t="shared" si="23"/>
        <v>Jun</v>
      </c>
      <c r="F1503" s="7">
        <f>YEAR(Table7[[#This Row],[date]])</f>
        <v>2024</v>
      </c>
    </row>
    <row r="1504" spans="1:6" x14ac:dyDescent="0.35">
      <c r="A1504" s="5" t="s">
        <v>3670</v>
      </c>
      <c r="B1504" s="5" t="s">
        <v>7245</v>
      </c>
      <c r="C1504" s="5" t="s">
        <v>7264</v>
      </c>
      <c r="D1504" s="5">
        <v>121659</v>
      </c>
      <c r="E1504" s="6" t="str">
        <f t="shared" si="23"/>
        <v>Jun</v>
      </c>
      <c r="F1504" s="5">
        <f>YEAR(Table7[[#This Row],[date]])</f>
        <v>2024</v>
      </c>
    </row>
    <row r="1505" spans="1:6" x14ac:dyDescent="0.35">
      <c r="A1505" s="7" t="s">
        <v>3667</v>
      </c>
      <c r="B1505" s="7" t="s">
        <v>7249</v>
      </c>
      <c r="C1505" s="7" t="s">
        <v>7260</v>
      </c>
      <c r="D1505" s="7">
        <v>15382</v>
      </c>
      <c r="E1505" s="6" t="str">
        <f t="shared" si="23"/>
        <v>Jun</v>
      </c>
      <c r="F1505" s="7">
        <f>YEAR(Table7[[#This Row],[date]])</f>
        <v>2024</v>
      </c>
    </row>
    <row r="1506" spans="1:6" x14ac:dyDescent="0.35">
      <c r="A1506" s="5" t="s">
        <v>3667</v>
      </c>
      <c r="B1506" s="5" t="s">
        <v>7249</v>
      </c>
      <c r="C1506" s="5" t="s">
        <v>7261</v>
      </c>
      <c r="D1506" s="5">
        <v>46606</v>
      </c>
      <c r="E1506" s="6" t="str">
        <f t="shared" si="23"/>
        <v>Jun</v>
      </c>
      <c r="F1506" s="5">
        <f>YEAR(Table7[[#This Row],[date]])</f>
        <v>2024</v>
      </c>
    </row>
    <row r="1507" spans="1:6" x14ac:dyDescent="0.35">
      <c r="A1507" s="7" t="s">
        <v>3667</v>
      </c>
      <c r="B1507" s="7" t="s">
        <v>7245</v>
      </c>
      <c r="C1507" s="7" t="s">
        <v>7246</v>
      </c>
      <c r="D1507" s="7">
        <v>127030</v>
      </c>
      <c r="E1507" s="6" t="str">
        <f t="shared" si="23"/>
        <v>Jun</v>
      </c>
      <c r="F1507" s="7">
        <f>YEAR(Table7[[#This Row],[date]])</f>
        <v>2024</v>
      </c>
    </row>
    <row r="1508" spans="1:6" x14ac:dyDescent="0.35">
      <c r="A1508" s="5" t="s">
        <v>3657</v>
      </c>
      <c r="B1508" s="5" t="s">
        <v>7249</v>
      </c>
      <c r="C1508" s="5" t="s">
        <v>7250</v>
      </c>
      <c r="D1508" s="5">
        <v>35956</v>
      </c>
      <c r="E1508" s="6" t="str">
        <f t="shared" si="23"/>
        <v>Jun</v>
      </c>
      <c r="F1508" s="5">
        <f>YEAR(Table7[[#This Row],[date]])</f>
        <v>2024</v>
      </c>
    </row>
    <row r="1509" spans="1:6" x14ac:dyDescent="0.35">
      <c r="A1509" s="7" t="s">
        <v>3657</v>
      </c>
      <c r="B1509" s="7" t="s">
        <v>7243</v>
      </c>
      <c r="C1509" s="7" t="s">
        <v>7244</v>
      </c>
      <c r="D1509" s="7">
        <v>27229</v>
      </c>
      <c r="E1509" s="6" t="str">
        <f t="shared" si="23"/>
        <v>Jun</v>
      </c>
      <c r="F1509" s="7">
        <f>YEAR(Table7[[#This Row],[date]])</f>
        <v>2024</v>
      </c>
    </row>
    <row r="1510" spans="1:6" x14ac:dyDescent="0.35">
      <c r="A1510" s="5" t="s">
        <v>3651</v>
      </c>
      <c r="B1510" s="5" t="s">
        <v>7251</v>
      </c>
      <c r="C1510" s="5" t="s">
        <v>7266</v>
      </c>
      <c r="D1510" s="5">
        <v>17521</v>
      </c>
      <c r="E1510" s="6" t="str">
        <f t="shared" si="23"/>
        <v>Jun</v>
      </c>
      <c r="F1510" s="5">
        <f>YEAR(Table7[[#This Row],[date]])</f>
        <v>2024</v>
      </c>
    </row>
    <row r="1511" spans="1:6" x14ac:dyDescent="0.35">
      <c r="A1511" s="7" t="s">
        <v>3643</v>
      </c>
      <c r="B1511" s="7" t="s">
        <v>7249</v>
      </c>
      <c r="C1511" s="7" t="s">
        <v>7261</v>
      </c>
      <c r="D1511" s="7">
        <v>57459</v>
      </c>
      <c r="E1511" s="6" t="str">
        <f t="shared" si="23"/>
        <v>Jun</v>
      </c>
      <c r="F1511" s="7">
        <f>YEAR(Table7[[#This Row],[date]])</f>
        <v>2024</v>
      </c>
    </row>
    <row r="1512" spans="1:6" x14ac:dyDescent="0.35">
      <c r="A1512" s="5" t="s">
        <v>3643</v>
      </c>
      <c r="B1512" s="5" t="s">
        <v>7253</v>
      </c>
      <c r="C1512" s="5" t="s">
        <v>7254</v>
      </c>
      <c r="D1512" s="5">
        <v>39177</v>
      </c>
      <c r="E1512" s="6" t="str">
        <f t="shared" si="23"/>
        <v>Jun</v>
      </c>
      <c r="F1512" s="5">
        <f>YEAR(Table7[[#This Row],[date]])</f>
        <v>2024</v>
      </c>
    </row>
    <row r="1513" spans="1:6" x14ac:dyDescent="0.35">
      <c r="A1513" s="7" t="s">
        <v>3643</v>
      </c>
      <c r="B1513" s="7" t="s">
        <v>7256</v>
      </c>
      <c r="C1513" s="7" t="s">
        <v>7257</v>
      </c>
      <c r="D1513" s="7">
        <v>2870</v>
      </c>
      <c r="E1513" s="6" t="str">
        <f t="shared" si="23"/>
        <v>Jun</v>
      </c>
      <c r="F1513" s="7">
        <f>YEAR(Table7[[#This Row],[date]])</f>
        <v>2024</v>
      </c>
    </row>
    <row r="1514" spans="1:6" x14ac:dyDescent="0.35">
      <c r="A1514" s="5" t="s">
        <v>3643</v>
      </c>
      <c r="B1514" s="5" t="s">
        <v>7247</v>
      </c>
      <c r="C1514" s="5" t="s">
        <v>7268</v>
      </c>
      <c r="D1514" s="5">
        <v>8638</v>
      </c>
      <c r="E1514" s="6" t="str">
        <f t="shared" si="23"/>
        <v>Jun</v>
      </c>
      <c r="F1514" s="5">
        <f>YEAR(Table7[[#This Row],[date]])</f>
        <v>2024</v>
      </c>
    </row>
    <row r="1515" spans="1:6" x14ac:dyDescent="0.35">
      <c r="A1515" s="7" t="s">
        <v>3643</v>
      </c>
      <c r="B1515" s="7" t="s">
        <v>7251</v>
      </c>
      <c r="C1515" s="7" t="s">
        <v>7252</v>
      </c>
      <c r="D1515" s="7">
        <v>2234</v>
      </c>
      <c r="E1515" s="6" t="str">
        <f t="shared" si="23"/>
        <v>Jun</v>
      </c>
      <c r="F1515" s="7">
        <f>YEAR(Table7[[#This Row],[date]])</f>
        <v>2024</v>
      </c>
    </row>
    <row r="1516" spans="1:6" x14ac:dyDescent="0.35">
      <c r="A1516" s="5" t="s">
        <v>3640</v>
      </c>
      <c r="B1516" s="5" t="s">
        <v>7256</v>
      </c>
      <c r="C1516" s="5" t="s">
        <v>7267</v>
      </c>
      <c r="D1516" s="5">
        <v>6102</v>
      </c>
      <c r="E1516" s="6" t="str">
        <f t="shared" si="23"/>
        <v>Jun</v>
      </c>
      <c r="F1516" s="5">
        <f>YEAR(Table7[[#This Row],[date]])</f>
        <v>2024</v>
      </c>
    </row>
    <row r="1517" spans="1:6" x14ac:dyDescent="0.35">
      <c r="A1517" s="7" t="s">
        <v>3640</v>
      </c>
      <c r="B1517" s="7" t="s">
        <v>7241</v>
      </c>
      <c r="C1517" s="7" t="s">
        <v>7242</v>
      </c>
      <c r="D1517" s="7">
        <v>10247</v>
      </c>
      <c r="E1517" s="6" t="str">
        <f t="shared" si="23"/>
        <v>Jun</v>
      </c>
      <c r="F1517" s="7">
        <f>YEAR(Table7[[#This Row],[date]])</f>
        <v>2024</v>
      </c>
    </row>
    <row r="1518" spans="1:6" x14ac:dyDescent="0.35">
      <c r="A1518" s="5" t="s">
        <v>3640</v>
      </c>
      <c r="B1518" s="5" t="s">
        <v>7243</v>
      </c>
      <c r="C1518" s="5" t="s">
        <v>7244</v>
      </c>
      <c r="D1518" s="5">
        <v>22416</v>
      </c>
      <c r="E1518" s="6" t="str">
        <f t="shared" si="23"/>
        <v>Jun</v>
      </c>
      <c r="F1518" s="5">
        <f>YEAR(Table7[[#This Row],[date]])</f>
        <v>2024</v>
      </c>
    </row>
    <row r="1519" spans="1:6" x14ac:dyDescent="0.35">
      <c r="A1519" s="7" t="s">
        <v>3640</v>
      </c>
      <c r="B1519" s="7" t="s">
        <v>7249</v>
      </c>
      <c r="C1519" s="7" t="s">
        <v>7250</v>
      </c>
      <c r="D1519" s="7">
        <v>33861</v>
      </c>
      <c r="E1519" s="6" t="str">
        <f t="shared" si="23"/>
        <v>Jun</v>
      </c>
      <c r="F1519" s="7">
        <f>YEAR(Table7[[#This Row],[date]])</f>
        <v>2024</v>
      </c>
    </row>
    <row r="1520" spans="1:6" x14ac:dyDescent="0.35">
      <c r="A1520" s="5" t="s">
        <v>3640</v>
      </c>
      <c r="B1520" s="5" t="s">
        <v>7243</v>
      </c>
      <c r="C1520" s="5" t="s">
        <v>7244</v>
      </c>
      <c r="D1520" s="5">
        <v>5955</v>
      </c>
      <c r="E1520" s="6" t="str">
        <f t="shared" si="23"/>
        <v>Jun</v>
      </c>
      <c r="F1520" s="5">
        <f>YEAR(Table7[[#This Row],[date]])</f>
        <v>2024</v>
      </c>
    </row>
    <row r="1521" spans="1:6" x14ac:dyDescent="0.35">
      <c r="A1521" s="7" t="s">
        <v>3636</v>
      </c>
      <c r="B1521" s="7" t="s">
        <v>7245</v>
      </c>
      <c r="C1521" s="7" t="s">
        <v>7264</v>
      </c>
      <c r="D1521" s="7">
        <v>91488</v>
      </c>
      <c r="E1521" s="6" t="str">
        <f t="shared" si="23"/>
        <v>Jun</v>
      </c>
      <c r="F1521" s="7">
        <f>YEAR(Table7[[#This Row],[date]])</f>
        <v>2024</v>
      </c>
    </row>
    <row r="1522" spans="1:6" x14ac:dyDescent="0.35">
      <c r="A1522" s="5" t="s">
        <v>3629</v>
      </c>
      <c r="B1522" s="5" t="s">
        <v>7247</v>
      </c>
      <c r="C1522" s="5" t="s">
        <v>7263</v>
      </c>
      <c r="D1522" s="5">
        <v>6639</v>
      </c>
      <c r="E1522" s="6" t="str">
        <f t="shared" si="23"/>
        <v>Jun</v>
      </c>
      <c r="F1522" s="5">
        <f>YEAR(Table7[[#This Row],[date]])</f>
        <v>2024</v>
      </c>
    </row>
    <row r="1523" spans="1:6" x14ac:dyDescent="0.35">
      <c r="A1523" s="7" t="s">
        <v>3629</v>
      </c>
      <c r="B1523" s="7" t="s">
        <v>7243</v>
      </c>
      <c r="C1523" s="7" t="s">
        <v>7244</v>
      </c>
      <c r="D1523" s="7">
        <v>21073</v>
      </c>
      <c r="E1523" s="6" t="str">
        <f t="shared" si="23"/>
        <v>Jun</v>
      </c>
      <c r="F1523" s="7">
        <f>YEAR(Table7[[#This Row],[date]])</f>
        <v>2024</v>
      </c>
    </row>
    <row r="1524" spans="1:6" x14ac:dyDescent="0.35">
      <c r="A1524" s="5" t="s">
        <v>3629</v>
      </c>
      <c r="B1524" s="5" t="s">
        <v>7243</v>
      </c>
      <c r="C1524" s="5" t="s">
        <v>7244</v>
      </c>
      <c r="D1524" s="5">
        <v>13843</v>
      </c>
      <c r="E1524" s="6" t="str">
        <f t="shared" si="23"/>
        <v>Jun</v>
      </c>
      <c r="F1524" s="5">
        <f>YEAR(Table7[[#This Row],[date]])</f>
        <v>2024</v>
      </c>
    </row>
    <row r="1525" spans="1:6" x14ac:dyDescent="0.35">
      <c r="A1525" s="7" t="s">
        <v>3629</v>
      </c>
      <c r="B1525" s="7" t="s">
        <v>7251</v>
      </c>
      <c r="C1525" s="7" t="s">
        <v>7266</v>
      </c>
      <c r="D1525" s="7">
        <v>6517</v>
      </c>
      <c r="E1525" s="6" t="str">
        <f t="shared" si="23"/>
        <v>Jun</v>
      </c>
      <c r="F1525" s="7">
        <f>YEAR(Table7[[#This Row],[date]])</f>
        <v>2024</v>
      </c>
    </row>
    <row r="1526" spans="1:6" x14ac:dyDescent="0.35">
      <c r="A1526" s="5" t="s">
        <v>3629</v>
      </c>
      <c r="B1526" s="5" t="s">
        <v>7249</v>
      </c>
      <c r="C1526" s="5" t="s">
        <v>7260</v>
      </c>
      <c r="D1526" s="5">
        <v>26602</v>
      </c>
      <c r="E1526" s="6" t="str">
        <f t="shared" si="23"/>
        <v>Jun</v>
      </c>
      <c r="F1526" s="5">
        <f>YEAR(Table7[[#This Row],[date]])</f>
        <v>2024</v>
      </c>
    </row>
    <row r="1527" spans="1:6" x14ac:dyDescent="0.35">
      <c r="A1527" s="7" t="s">
        <v>3627</v>
      </c>
      <c r="B1527" s="7" t="s">
        <v>7256</v>
      </c>
      <c r="C1527" s="7" t="s">
        <v>7267</v>
      </c>
      <c r="D1527" s="7">
        <v>12330</v>
      </c>
      <c r="E1527" s="6" t="str">
        <f t="shared" si="23"/>
        <v>Jun</v>
      </c>
      <c r="F1527" s="7">
        <f>YEAR(Table7[[#This Row],[date]])</f>
        <v>2024</v>
      </c>
    </row>
    <row r="1528" spans="1:6" x14ac:dyDescent="0.35">
      <c r="A1528" s="5" t="s">
        <v>3627</v>
      </c>
      <c r="B1528" s="5" t="s">
        <v>7249</v>
      </c>
      <c r="C1528" s="5" t="s">
        <v>7261</v>
      </c>
      <c r="D1528" s="5">
        <v>17365</v>
      </c>
      <c r="E1528" s="6" t="str">
        <f t="shared" si="23"/>
        <v>Jun</v>
      </c>
      <c r="F1528" s="5">
        <f>YEAR(Table7[[#This Row],[date]])</f>
        <v>2024</v>
      </c>
    </row>
    <row r="1529" spans="1:6" x14ac:dyDescent="0.35">
      <c r="A1529" s="7" t="s">
        <v>3627</v>
      </c>
      <c r="B1529" s="7" t="s">
        <v>7249</v>
      </c>
      <c r="C1529" s="7" t="s">
        <v>7260</v>
      </c>
      <c r="D1529" s="7">
        <v>57606</v>
      </c>
      <c r="E1529" s="6" t="str">
        <f t="shared" si="23"/>
        <v>Jun</v>
      </c>
      <c r="F1529" s="7">
        <f>YEAR(Table7[[#This Row],[date]])</f>
        <v>2024</v>
      </c>
    </row>
    <row r="1530" spans="1:6" x14ac:dyDescent="0.35">
      <c r="A1530" s="5" t="s">
        <v>3622</v>
      </c>
      <c r="B1530" s="5" t="s">
        <v>7253</v>
      </c>
      <c r="C1530" s="5" t="s">
        <v>7254</v>
      </c>
      <c r="D1530" s="5">
        <v>34261</v>
      </c>
      <c r="E1530" s="6" t="str">
        <f t="shared" si="23"/>
        <v>Jun</v>
      </c>
      <c r="F1530" s="5">
        <f>YEAR(Table7[[#This Row],[date]])</f>
        <v>2024</v>
      </c>
    </row>
    <row r="1531" spans="1:6" x14ac:dyDescent="0.35">
      <c r="A1531" s="7" t="s">
        <v>3622</v>
      </c>
      <c r="B1531" s="7" t="s">
        <v>7253</v>
      </c>
      <c r="C1531" s="7" t="s">
        <v>7255</v>
      </c>
      <c r="D1531" s="7">
        <v>19167</v>
      </c>
      <c r="E1531" s="6" t="str">
        <f t="shared" si="23"/>
        <v>Jun</v>
      </c>
      <c r="F1531" s="7">
        <f>YEAR(Table7[[#This Row],[date]])</f>
        <v>2024</v>
      </c>
    </row>
    <row r="1532" spans="1:6" x14ac:dyDescent="0.35">
      <c r="A1532" s="5" t="s">
        <v>3617</v>
      </c>
      <c r="B1532" s="5" t="s">
        <v>7247</v>
      </c>
      <c r="C1532" s="5" t="s">
        <v>7268</v>
      </c>
      <c r="D1532" s="5">
        <v>3105</v>
      </c>
      <c r="E1532" s="6" t="str">
        <f t="shared" si="23"/>
        <v>Jun</v>
      </c>
      <c r="F1532" s="5">
        <f>YEAR(Table7[[#This Row],[date]])</f>
        <v>2024</v>
      </c>
    </row>
    <row r="1533" spans="1:6" x14ac:dyDescent="0.35">
      <c r="A1533" s="7" t="s">
        <v>3611</v>
      </c>
      <c r="B1533" s="7" t="s">
        <v>7249</v>
      </c>
      <c r="C1533" s="7" t="s">
        <v>7261</v>
      </c>
      <c r="D1533" s="7">
        <v>53828</v>
      </c>
      <c r="E1533" s="6" t="str">
        <f t="shared" si="23"/>
        <v>Jun</v>
      </c>
      <c r="F1533" s="7">
        <f>YEAR(Table7[[#This Row],[date]])</f>
        <v>2024</v>
      </c>
    </row>
    <row r="1534" spans="1:6" x14ac:dyDescent="0.35">
      <c r="A1534" s="5" t="s">
        <v>3611</v>
      </c>
      <c r="B1534" s="5" t="s">
        <v>7256</v>
      </c>
      <c r="C1534" s="5" t="s">
        <v>7262</v>
      </c>
      <c r="D1534" s="5">
        <v>14623</v>
      </c>
      <c r="E1534" s="6" t="str">
        <f t="shared" si="23"/>
        <v>Jun</v>
      </c>
      <c r="F1534" s="5">
        <f>YEAR(Table7[[#This Row],[date]])</f>
        <v>2024</v>
      </c>
    </row>
    <row r="1535" spans="1:6" x14ac:dyDescent="0.35">
      <c r="A1535" s="7" t="s">
        <v>3607</v>
      </c>
      <c r="B1535" s="7" t="s">
        <v>7253</v>
      </c>
      <c r="C1535" s="7" t="s">
        <v>7255</v>
      </c>
      <c r="D1535" s="7">
        <v>65268</v>
      </c>
      <c r="E1535" s="6" t="str">
        <f t="shared" si="23"/>
        <v>Jun</v>
      </c>
      <c r="F1535" s="7">
        <f>YEAR(Table7[[#This Row],[date]])</f>
        <v>2024</v>
      </c>
    </row>
    <row r="1536" spans="1:6" x14ac:dyDescent="0.35">
      <c r="A1536" s="5" t="s">
        <v>3607</v>
      </c>
      <c r="B1536" s="5" t="s">
        <v>7243</v>
      </c>
      <c r="C1536" s="5" t="s">
        <v>7244</v>
      </c>
      <c r="D1536" s="5">
        <v>19587</v>
      </c>
      <c r="E1536" s="6" t="str">
        <f t="shared" si="23"/>
        <v>Jun</v>
      </c>
      <c r="F1536" s="5">
        <f>YEAR(Table7[[#This Row],[date]])</f>
        <v>2024</v>
      </c>
    </row>
    <row r="1537" spans="1:6" x14ac:dyDescent="0.35">
      <c r="A1537" s="7" t="s">
        <v>3600</v>
      </c>
      <c r="B1537" s="7" t="s">
        <v>7243</v>
      </c>
      <c r="C1537" s="7" t="s">
        <v>7258</v>
      </c>
      <c r="D1537" s="7">
        <v>25440</v>
      </c>
      <c r="E1537" s="6" t="str">
        <f t="shared" si="23"/>
        <v>Jul</v>
      </c>
      <c r="F1537" s="7">
        <f>YEAR(Table7[[#This Row],[date]])</f>
        <v>2024</v>
      </c>
    </row>
    <row r="1538" spans="1:6" x14ac:dyDescent="0.35">
      <c r="A1538" s="5" t="s">
        <v>3594</v>
      </c>
      <c r="B1538" s="5" t="s">
        <v>7253</v>
      </c>
      <c r="C1538" s="5" t="s">
        <v>7254</v>
      </c>
      <c r="D1538" s="5">
        <v>35131</v>
      </c>
      <c r="E1538" s="6" t="str">
        <f t="shared" ref="E1538:E1601" si="24">TEXT(A1538, "mmm")</f>
        <v>Jul</v>
      </c>
      <c r="F1538" s="5">
        <f>YEAR(Table7[[#This Row],[date]])</f>
        <v>2024</v>
      </c>
    </row>
    <row r="1539" spans="1:6" x14ac:dyDescent="0.35">
      <c r="A1539" s="7" t="s">
        <v>3594</v>
      </c>
      <c r="B1539" s="7" t="s">
        <v>7256</v>
      </c>
      <c r="C1539" s="7" t="s">
        <v>7257</v>
      </c>
      <c r="D1539" s="7">
        <v>12050</v>
      </c>
      <c r="E1539" s="6" t="str">
        <f t="shared" si="24"/>
        <v>Jul</v>
      </c>
      <c r="F1539" s="7">
        <f>YEAR(Table7[[#This Row],[date]])</f>
        <v>2024</v>
      </c>
    </row>
    <row r="1540" spans="1:6" x14ac:dyDescent="0.35">
      <c r="A1540" s="5" t="s">
        <v>3594</v>
      </c>
      <c r="B1540" s="5" t="s">
        <v>7243</v>
      </c>
      <c r="C1540" s="5" t="s">
        <v>7258</v>
      </c>
      <c r="D1540" s="5">
        <v>18672</v>
      </c>
      <c r="E1540" s="6" t="str">
        <f t="shared" si="24"/>
        <v>Jul</v>
      </c>
      <c r="F1540" s="5">
        <f>YEAR(Table7[[#This Row],[date]])</f>
        <v>2024</v>
      </c>
    </row>
    <row r="1541" spans="1:6" x14ac:dyDescent="0.35">
      <c r="A1541" s="7" t="s">
        <v>3594</v>
      </c>
      <c r="B1541" s="7" t="s">
        <v>7251</v>
      </c>
      <c r="C1541" s="7" t="s">
        <v>7252</v>
      </c>
      <c r="D1541" s="7">
        <v>21752</v>
      </c>
      <c r="E1541" s="6" t="str">
        <f t="shared" si="24"/>
        <v>Jul</v>
      </c>
      <c r="F1541" s="7">
        <f>YEAR(Table7[[#This Row],[date]])</f>
        <v>2024</v>
      </c>
    </row>
    <row r="1542" spans="1:6" x14ac:dyDescent="0.35">
      <c r="A1542" s="5" t="s">
        <v>3594</v>
      </c>
      <c r="B1542" s="5" t="s">
        <v>7247</v>
      </c>
      <c r="C1542" s="5" t="s">
        <v>7263</v>
      </c>
      <c r="D1542" s="5">
        <v>6089</v>
      </c>
      <c r="E1542" s="6" t="str">
        <f t="shared" si="24"/>
        <v>Jul</v>
      </c>
      <c r="F1542" s="5">
        <f>YEAR(Table7[[#This Row],[date]])</f>
        <v>2024</v>
      </c>
    </row>
    <row r="1543" spans="1:6" x14ac:dyDescent="0.35">
      <c r="A1543" s="7" t="s">
        <v>3589</v>
      </c>
      <c r="B1543" s="7" t="s">
        <v>7251</v>
      </c>
      <c r="C1543" s="7" t="s">
        <v>7252</v>
      </c>
      <c r="D1543" s="7">
        <v>13825</v>
      </c>
      <c r="E1543" s="6" t="str">
        <f t="shared" si="24"/>
        <v>Jul</v>
      </c>
      <c r="F1543" s="7">
        <f>YEAR(Table7[[#This Row],[date]])</f>
        <v>2024</v>
      </c>
    </row>
    <row r="1544" spans="1:6" x14ac:dyDescent="0.35">
      <c r="A1544" s="5" t="s">
        <v>3589</v>
      </c>
      <c r="B1544" s="5" t="s">
        <v>7253</v>
      </c>
      <c r="C1544" s="5" t="s">
        <v>7255</v>
      </c>
      <c r="D1544" s="5">
        <v>47570</v>
      </c>
      <c r="E1544" s="6" t="str">
        <f t="shared" si="24"/>
        <v>Jul</v>
      </c>
      <c r="F1544" s="5">
        <f>YEAR(Table7[[#This Row],[date]])</f>
        <v>2024</v>
      </c>
    </row>
    <row r="1545" spans="1:6" x14ac:dyDescent="0.35">
      <c r="A1545" s="7" t="s">
        <v>3589</v>
      </c>
      <c r="B1545" s="7" t="s">
        <v>7249</v>
      </c>
      <c r="C1545" s="7" t="s">
        <v>7250</v>
      </c>
      <c r="D1545" s="7">
        <v>40515</v>
      </c>
      <c r="E1545" s="6" t="str">
        <f t="shared" si="24"/>
        <v>Jul</v>
      </c>
      <c r="F1545" s="7">
        <f>YEAR(Table7[[#This Row],[date]])</f>
        <v>2024</v>
      </c>
    </row>
    <row r="1546" spans="1:6" x14ac:dyDescent="0.35">
      <c r="A1546" s="5" t="s">
        <v>3566</v>
      </c>
      <c r="B1546" s="5" t="s">
        <v>7247</v>
      </c>
      <c r="C1546" s="5" t="s">
        <v>7248</v>
      </c>
      <c r="D1546" s="5">
        <v>3559</v>
      </c>
      <c r="E1546" s="6" t="str">
        <f t="shared" si="24"/>
        <v>Jul</v>
      </c>
      <c r="F1546" s="5">
        <f>YEAR(Table7[[#This Row],[date]])</f>
        <v>2024</v>
      </c>
    </row>
    <row r="1547" spans="1:6" x14ac:dyDescent="0.35">
      <c r="A1547" s="7" t="s">
        <v>3566</v>
      </c>
      <c r="B1547" s="7" t="s">
        <v>7249</v>
      </c>
      <c r="C1547" s="7" t="s">
        <v>7260</v>
      </c>
      <c r="D1547" s="7">
        <v>20908</v>
      </c>
      <c r="E1547" s="6" t="str">
        <f t="shared" si="24"/>
        <v>Jul</v>
      </c>
      <c r="F1547" s="7">
        <f>YEAR(Table7[[#This Row],[date]])</f>
        <v>2024</v>
      </c>
    </row>
    <row r="1548" spans="1:6" x14ac:dyDescent="0.35">
      <c r="A1548" s="5" t="s">
        <v>3561</v>
      </c>
      <c r="B1548" s="5" t="s">
        <v>7251</v>
      </c>
      <c r="C1548" s="5" t="s">
        <v>7252</v>
      </c>
      <c r="D1548" s="5">
        <v>18025</v>
      </c>
      <c r="E1548" s="6" t="str">
        <f t="shared" si="24"/>
        <v>Jul</v>
      </c>
      <c r="F1548" s="5">
        <f>YEAR(Table7[[#This Row],[date]])</f>
        <v>2024</v>
      </c>
    </row>
    <row r="1549" spans="1:6" x14ac:dyDescent="0.35">
      <c r="A1549" s="7" t="s">
        <v>3561</v>
      </c>
      <c r="B1549" s="7" t="s">
        <v>7249</v>
      </c>
      <c r="C1549" s="7" t="s">
        <v>7260</v>
      </c>
      <c r="D1549" s="7">
        <v>41275</v>
      </c>
      <c r="E1549" s="6" t="str">
        <f t="shared" si="24"/>
        <v>Jul</v>
      </c>
      <c r="F1549" s="7">
        <f>YEAR(Table7[[#This Row],[date]])</f>
        <v>2024</v>
      </c>
    </row>
    <row r="1550" spans="1:6" x14ac:dyDescent="0.35">
      <c r="A1550" s="5" t="s">
        <v>3561</v>
      </c>
      <c r="B1550" s="5" t="s">
        <v>7251</v>
      </c>
      <c r="C1550" s="5" t="s">
        <v>7252</v>
      </c>
      <c r="D1550" s="5">
        <v>20631</v>
      </c>
      <c r="E1550" s="6" t="str">
        <f t="shared" si="24"/>
        <v>Jul</v>
      </c>
      <c r="F1550" s="5">
        <f>YEAR(Table7[[#This Row],[date]])</f>
        <v>2024</v>
      </c>
    </row>
    <row r="1551" spans="1:6" x14ac:dyDescent="0.35">
      <c r="A1551" s="7" t="s">
        <v>3555</v>
      </c>
      <c r="B1551" s="7" t="s">
        <v>7247</v>
      </c>
      <c r="C1551" s="7" t="s">
        <v>7268</v>
      </c>
      <c r="D1551" s="7">
        <v>7699</v>
      </c>
      <c r="E1551" s="6" t="str">
        <f t="shared" si="24"/>
        <v>Jul</v>
      </c>
      <c r="F1551" s="7">
        <f>YEAR(Table7[[#This Row],[date]])</f>
        <v>2024</v>
      </c>
    </row>
    <row r="1552" spans="1:6" x14ac:dyDescent="0.35">
      <c r="A1552" s="5" t="s">
        <v>3546</v>
      </c>
      <c r="B1552" s="5" t="s">
        <v>7253</v>
      </c>
      <c r="C1552" s="5" t="s">
        <v>7254</v>
      </c>
      <c r="D1552" s="5">
        <v>47981</v>
      </c>
      <c r="E1552" s="6" t="str">
        <f t="shared" si="24"/>
        <v>Jul</v>
      </c>
      <c r="F1552" s="5">
        <f>YEAR(Table7[[#This Row],[date]])</f>
        <v>2024</v>
      </c>
    </row>
    <row r="1553" spans="1:6" x14ac:dyDescent="0.35">
      <c r="A1553" s="7" t="s">
        <v>3546</v>
      </c>
      <c r="B1553" s="7" t="s">
        <v>7251</v>
      </c>
      <c r="C1553" s="7" t="s">
        <v>7266</v>
      </c>
      <c r="D1553" s="7">
        <v>23963</v>
      </c>
      <c r="E1553" s="6" t="str">
        <f t="shared" si="24"/>
        <v>Jul</v>
      </c>
      <c r="F1553" s="7">
        <f>YEAR(Table7[[#This Row],[date]])</f>
        <v>2024</v>
      </c>
    </row>
    <row r="1554" spans="1:6" x14ac:dyDescent="0.35">
      <c r="A1554" s="5" t="s">
        <v>3546</v>
      </c>
      <c r="B1554" s="5" t="s">
        <v>7243</v>
      </c>
      <c r="C1554" s="5" t="s">
        <v>7244</v>
      </c>
      <c r="D1554" s="5">
        <v>8473</v>
      </c>
      <c r="E1554" s="6" t="str">
        <f t="shared" si="24"/>
        <v>Jul</v>
      </c>
      <c r="F1554" s="5">
        <f>YEAR(Table7[[#This Row],[date]])</f>
        <v>2024</v>
      </c>
    </row>
    <row r="1555" spans="1:6" x14ac:dyDescent="0.35">
      <c r="A1555" s="7" t="s">
        <v>3546</v>
      </c>
      <c r="B1555" s="7" t="s">
        <v>7243</v>
      </c>
      <c r="C1555" s="7" t="s">
        <v>7258</v>
      </c>
      <c r="D1555" s="7">
        <v>20463</v>
      </c>
      <c r="E1555" s="6" t="str">
        <f t="shared" si="24"/>
        <v>Jul</v>
      </c>
      <c r="F1555" s="7">
        <f>YEAR(Table7[[#This Row],[date]])</f>
        <v>2024</v>
      </c>
    </row>
    <row r="1556" spans="1:6" x14ac:dyDescent="0.35">
      <c r="A1556" s="5" t="s">
        <v>3541</v>
      </c>
      <c r="B1556" s="5" t="s">
        <v>7256</v>
      </c>
      <c r="C1556" s="5" t="s">
        <v>7267</v>
      </c>
      <c r="D1556" s="5">
        <v>18229</v>
      </c>
      <c r="E1556" s="6" t="str">
        <f t="shared" si="24"/>
        <v>Jul</v>
      </c>
      <c r="F1556" s="5">
        <f>YEAR(Table7[[#This Row],[date]])</f>
        <v>2024</v>
      </c>
    </row>
    <row r="1557" spans="1:6" x14ac:dyDescent="0.35">
      <c r="A1557" s="7" t="s">
        <v>3534</v>
      </c>
      <c r="B1557" s="7" t="s">
        <v>7241</v>
      </c>
      <c r="C1557" s="7" t="s">
        <v>7265</v>
      </c>
      <c r="D1557" s="7">
        <v>6589</v>
      </c>
      <c r="E1557" s="6" t="str">
        <f t="shared" si="24"/>
        <v>Jul</v>
      </c>
      <c r="F1557" s="7">
        <f>YEAR(Table7[[#This Row],[date]])</f>
        <v>2024</v>
      </c>
    </row>
    <row r="1558" spans="1:6" x14ac:dyDescent="0.35">
      <c r="A1558" s="5" t="s">
        <v>3534</v>
      </c>
      <c r="B1558" s="5" t="s">
        <v>7256</v>
      </c>
      <c r="C1558" s="5" t="s">
        <v>7257</v>
      </c>
      <c r="D1558" s="5">
        <v>5514</v>
      </c>
      <c r="E1558" s="6" t="str">
        <f t="shared" si="24"/>
        <v>Jul</v>
      </c>
      <c r="F1558" s="5">
        <f>YEAR(Table7[[#This Row],[date]])</f>
        <v>2024</v>
      </c>
    </row>
    <row r="1559" spans="1:6" x14ac:dyDescent="0.35">
      <c r="A1559" s="7" t="s">
        <v>3527</v>
      </c>
      <c r="B1559" s="7" t="s">
        <v>7251</v>
      </c>
      <c r="C1559" s="7" t="s">
        <v>7252</v>
      </c>
      <c r="D1559" s="7">
        <v>6351</v>
      </c>
      <c r="E1559" s="6" t="str">
        <f t="shared" si="24"/>
        <v>Jul</v>
      </c>
      <c r="F1559" s="7">
        <f>YEAR(Table7[[#This Row],[date]])</f>
        <v>2024</v>
      </c>
    </row>
    <row r="1560" spans="1:6" x14ac:dyDescent="0.35">
      <c r="A1560" s="5" t="s">
        <v>3521</v>
      </c>
      <c r="B1560" s="5" t="s">
        <v>7245</v>
      </c>
      <c r="C1560" s="5" t="s">
        <v>7246</v>
      </c>
      <c r="D1560" s="5">
        <v>97179</v>
      </c>
      <c r="E1560" s="6" t="str">
        <f t="shared" si="24"/>
        <v>Jul</v>
      </c>
      <c r="F1560" s="5">
        <f>YEAR(Table7[[#This Row],[date]])</f>
        <v>2024</v>
      </c>
    </row>
    <row r="1561" spans="1:6" x14ac:dyDescent="0.35">
      <c r="A1561" s="7" t="s">
        <v>3513</v>
      </c>
      <c r="B1561" s="7" t="s">
        <v>7241</v>
      </c>
      <c r="C1561" s="7" t="s">
        <v>7259</v>
      </c>
      <c r="D1561" s="7">
        <v>2826</v>
      </c>
      <c r="E1561" s="6" t="str">
        <f t="shared" si="24"/>
        <v>Jul</v>
      </c>
      <c r="F1561" s="7">
        <f>YEAR(Table7[[#This Row],[date]])</f>
        <v>2024</v>
      </c>
    </row>
    <row r="1562" spans="1:6" x14ac:dyDescent="0.35">
      <c r="A1562" s="5" t="s">
        <v>3510</v>
      </c>
      <c r="B1562" s="5" t="s">
        <v>7253</v>
      </c>
      <c r="C1562" s="5" t="s">
        <v>7254</v>
      </c>
      <c r="D1562" s="5">
        <v>70776</v>
      </c>
      <c r="E1562" s="6" t="str">
        <f t="shared" si="24"/>
        <v>Jul</v>
      </c>
      <c r="F1562" s="5">
        <f>YEAR(Table7[[#This Row],[date]])</f>
        <v>2024</v>
      </c>
    </row>
    <row r="1563" spans="1:6" x14ac:dyDescent="0.35">
      <c r="A1563" s="7" t="s">
        <v>3510</v>
      </c>
      <c r="B1563" s="7" t="s">
        <v>7247</v>
      </c>
      <c r="C1563" s="7" t="s">
        <v>7263</v>
      </c>
      <c r="D1563" s="7">
        <v>9049</v>
      </c>
      <c r="E1563" s="6" t="str">
        <f t="shared" si="24"/>
        <v>Jul</v>
      </c>
      <c r="F1563" s="7">
        <f>YEAR(Table7[[#This Row],[date]])</f>
        <v>2024</v>
      </c>
    </row>
    <row r="1564" spans="1:6" x14ac:dyDescent="0.35">
      <c r="A1564" s="5" t="s">
        <v>3510</v>
      </c>
      <c r="B1564" s="5" t="s">
        <v>7253</v>
      </c>
      <c r="C1564" s="5" t="s">
        <v>7255</v>
      </c>
      <c r="D1564" s="5">
        <v>23968</v>
      </c>
      <c r="E1564" s="6" t="str">
        <f t="shared" si="24"/>
        <v>Jul</v>
      </c>
      <c r="F1564" s="5">
        <f>YEAR(Table7[[#This Row],[date]])</f>
        <v>2024</v>
      </c>
    </row>
    <row r="1565" spans="1:6" x14ac:dyDescent="0.35">
      <c r="A1565" s="7" t="s">
        <v>3503</v>
      </c>
      <c r="B1565" s="7" t="s">
        <v>7241</v>
      </c>
      <c r="C1565" s="7" t="s">
        <v>7259</v>
      </c>
      <c r="D1565" s="7">
        <v>3951</v>
      </c>
      <c r="E1565" s="6" t="str">
        <f t="shared" si="24"/>
        <v>Jul</v>
      </c>
      <c r="F1565" s="7">
        <f>YEAR(Table7[[#This Row],[date]])</f>
        <v>2024</v>
      </c>
    </row>
    <row r="1566" spans="1:6" x14ac:dyDescent="0.35">
      <c r="A1566" s="5" t="s">
        <v>3496</v>
      </c>
      <c r="B1566" s="5" t="s">
        <v>7249</v>
      </c>
      <c r="C1566" s="5" t="s">
        <v>7250</v>
      </c>
      <c r="D1566" s="5">
        <v>29120</v>
      </c>
      <c r="E1566" s="6" t="str">
        <f t="shared" si="24"/>
        <v>Jul</v>
      </c>
      <c r="F1566" s="5">
        <f>YEAR(Table7[[#This Row],[date]])</f>
        <v>2024</v>
      </c>
    </row>
    <row r="1567" spans="1:6" x14ac:dyDescent="0.35">
      <c r="A1567" s="7" t="s">
        <v>3496</v>
      </c>
      <c r="B1567" s="7" t="s">
        <v>7256</v>
      </c>
      <c r="C1567" s="7" t="s">
        <v>7262</v>
      </c>
      <c r="D1567" s="7">
        <v>16234</v>
      </c>
      <c r="E1567" s="6" t="str">
        <f t="shared" si="24"/>
        <v>Jul</v>
      </c>
      <c r="F1567" s="7">
        <f>YEAR(Table7[[#This Row],[date]])</f>
        <v>2024</v>
      </c>
    </row>
    <row r="1568" spans="1:6" x14ac:dyDescent="0.35">
      <c r="A1568" s="5" t="s">
        <v>3483</v>
      </c>
      <c r="B1568" s="5" t="s">
        <v>7256</v>
      </c>
      <c r="C1568" s="5" t="s">
        <v>7262</v>
      </c>
      <c r="D1568" s="5">
        <v>2250</v>
      </c>
      <c r="E1568" s="6" t="str">
        <f t="shared" si="24"/>
        <v>Jul</v>
      </c>
      <c r="F1568" s="5">
        <f>YEAR(Table7[[#This Row],[date]])</f>
        <v>2024</v>
      </c>
    </row>
    <row r="1569" spans="1:6" x14ac:dyDescent="0.35">
      <c r="A1569" s="7" t="s">
        <v>3474</v>
      </c>
      <c r="B1569" s="7" t="s">
        <v>7247</v>
      </c>
      <c r="C1569" s="7" t="s">
        <v>7248</v>
      </c>
      <c r="D1569" s="7">
        <v>531</v>
      </c>
      <c r="E1569" s="6" t="str">
        <f t="shared" si="24"/>
        <v>Jul</v>
      </c>
      <c r="F1569" s="7">
        <f>YEAR(Table7[[#This Row],[date]])</f>
        <v>2024</v>
      </c>
    </row>
    <row r="1570" spans="1:6" x14ac:dyDescent="0.35">
      <c r="A1570" s="5" t="s">
        <v>3468</v>
      </c>
      <c r="B1570" s="5" t="s">
        <v>7253</v>
      </c>
      <c r="C1570" s="5" t="s">
        <v>7254</v>
      </c>
      <c r="D1570" s="5">
        <v>57017</v>
      </c>
      <c r="E1570" s="6" t="str">
        <f t="shared" si="24"/>
        <v>Jul</v>
      </c>
      <c r="F1570" s="5">
        <f>YEAR(Table7[[#This Row],[date]])</f>
        <v>2024</v>
      </c>
    </row>
    <row r="1571" spans="1:6" x14ac:dyDescent="0.35">
      <c r="A1571" s="7" t="s">
        <v>3468</v>
      </c>
      <c r="B1571" s="7" t="s">
        <v>7251</v>
      </c>
      <c r="C1571" s="7" t="s">
        <v>7252</v>
      </c>
      <c r="D1571" s="7">
        <v>10375</v>
      </c>
      <c r="E1571" s="6" t="str">
        <f t="shared" si="24"/>
        <v>Jul</v>
      </c>
      <c r="F1571" s="7">
        <f>YEAR(Table7[[#This Row],[date]])</f>
        <v>2024</v>
      </c>
    </row>
    <row r="1572" spans="1:6" x14ac:dyDescent="0.35">
      <c r="A1572" s="5" t="s">
        <v>3468</v>
      </c>
      <c r="B1572" s="5" t="s">
        <v>7245</v>
      </c>
      <c r="C1572" s="5" t="s">
        <v>7264</v>
      </c>
      <c r="D1572" s="5">
        <v>58661</v>
      </c>
      <c r="E1572" s="6" t="str">
        <f t="shared" si="24"/>
        <v>Jul</v>
      </c>
      <c r="F1572" s="5">
        <f>YEAR(Table7[[#This Row],[date]])</f>
        <v>2024</v>
      </c>
    </row>
    <row r="1573" spans="1:6" x14ac:dyDescent="0.35">
      <c r="A1573" s="7" t="s">
        <v>3464</v>
      </c>
      <c r="B1573" s="7" t="s">
        <v>7253</v>
      </c>
      <c r="C1573" s="7" t="s">
        <v>7255</v>
      </c>
      <c r="D1573" s="7">
        <v>55065</v>
      </c>
      <c r="E1573" s="6" t="str">
        <f t="shared" si="24"/>
        <v>Jul</v>
      </c>
      <c r="F1573" s="7">
        <f>YEAR(Table7[[#This Row],[date]])</f>
        <v>2024</v>
      </c>
    </row>
    <row r="1574" spans="1:6" x14ac:dyDescent="0.35">
      <c r="A1574" s="5" t="s">
        <v>3464</v>
      </c>
      <c r="B1574" s="5" t="s">
        <v>7256</v>
      </c>
      <c r="C1574" s="5" t="s">
        <v>7257</v>
      </c>
      <c r="D1574" s="5">
        <v>10727</v>
      </c>
      <c r="E1574" s="6" t="str">
        <f t="shared" si="24"/>
        <v>Jul</v>
      </c>
      <c r="F1574" s="5">
        <f>YEAR(Table7[[#This Row],[date]])</f>
        <v>2024</v>
      </c>
    </row>
    <row r="1575" spans="1:6" x14ac:dyDescent="0.35">
      <c r="A1575" s="7" t="s">
        <v>3464</v>
      </c>
      <c r="B1575" s="7" t="s">
        <v>7241</v>
      </c>
      <c r="C1575" s="7" t="s">
        <v>7265</v>
      </c>
      <c r="D1575" s="7">
        <v>7844</v>
      </c>
      <c r="E1575" s="6" t="str">
        <f t="shared" si="24"/>
        <v>Jul</v>
      </c>
      <c r="F1575" s="7">
        <f>YEAR(Table7[[#This Row],[date]])</f>
        <v>2024</v>
      </c>
    </row>
    <row r="1576" spans="1:6" x14ac:dyDescent="0.35">
      <c r="A1576" s="5" t="s">
        <v>3457</v>
      </c>
      <c r="B1576" s="5" t="s">
        <v>7241</v>
      </c>
      <c r="C1576" s="5" t="s">
        <v>7259</v>
      </c>
      <c r="D1576" s="5">
        <v>2736</v>
      </c>
      <c r="E1576" s="6" t="str">
        <f t="shared" si="24"/>
        <v>Jul</v>
      </c>
      <c r="F1576" s="5">
        <f>YEAR(Table7[[#This Row],[date]])</f>
        <v>2024</v>
      </c>
    </row>
    <row r="1577" spans="1:6" x14ac:dyDescent="0.35">
      <c r="A1577" s="7" t="s">
        <v>3457</v>
      </c>
      <c r="B1577" s="7" t="s">
        <v>7247</v>
      </c>
      <c r="C1577" s="7" t="s">
        <v>7268</v>
      </c>
      <c r="D1577" s="7">
        <v>9644</v>
      </c>
      <c r="E1577" s="6" t="str">
        <f t="shared" si="24"/>
        <v>Jul</v>
      </c>
      <c r="F1577" s="7">
        <f>YEAR(Table7[[#This Row],[date]])</f>
        <v>2024</v>
      </c>
    </row>
    <row r="1578" spans="1:6" x14ac:dyDescent="0.35">
      <c r="A1578" s="5" t="s">
        <v>3457</v>
      </c>
      <c r="B1578" s="5" t="s">
        <v>7243</v>
      </c>
      <c r="C1578" s="5" t="s">
        <v>7244</v>
      </c>
      <c r="D1578" s="5">
        <v>4620</v>
      </c>
      <c r="E1578" s="6" t="str">
        <f t="shared" si="24"/>
        <v>Jul</v>
      </c>
      <c r="F1578" s="5">
        <f>YEAR(Table7[[#This Row],[date]])</f>
        <v>2024</v>
      </c>
    </row>
    <row r="1579" spans="1:6" x14ac:dyDescent="0.35">
      <c r="A1579" s="7" t="s">
        <v>3457</v>
      </c>
      <c r="B1579" s="7" t="s">
        <v>7245</v>
      </c>
      <c r="C1579" s="7" t="s">
        <v>7246</v>
      </c>
      <c r="D1579" s="7">
        <v>91912</v>
      </c>
      <c r="E1579" s="6" t="str">
        <f t="shared" si="24"/>
        <v>Jul</v>
      </c>
      <c r="F1579" s="7">
        <f>YEAR(Table7[[#This Row],[date]])</f>
        <v>2024</v>
      </c>
    </row>
    <row r="1580" spans="1:6" x14ac:dyDescent="0.35">
      <c r="A1580" s="5" t="s">
        <v>3457</v>
      </c>
      <c r="B1580" s="5" t="s">
        <v>7256</v>
      </c>
      <c r="C1580" s="5" t="s">
        <v>7267</v>
      </c>
      <c r="D1580" s="5">
        <v>11800</v>
      </c>
      <c r="E1580" s="6" t="str">
        <f t="shared" si="24"/>
        <v>Jul</v>
      </c>
      <c r="F1580" s="5">
        <f>YEAR(Table7[[#This Row],[date]])</f>
        <v>2024</v>
      </c>
    </row>
    <row r="1581" spans="1:6" x14ac:dyDescent="0.35">
      <c r="A1581" s="7" t="s">
        <v>3449</v>
      </c>
      <c r="B1581" s="7" t="s">
        <v>7253</v>
      </c>
      <c r="C1581" s="7" t="s">
        <v>7254</v>
      </c>
      <c r="D1581" s="7">
        <v>53423</v>
      </c>
      <c r="E1581" s="6" t="str">
        <f t="shared" si="24"/>
        <v>Jul</v>
      </c>
      <c r="F1581" s="7">
        <f>YEAR(Table7[[#This Row],[date]])</f>
        <v>2024</v>
      </c>
    </row>
    <row r="1582" spans="1:6" x14ac:dyDescent="0.35">
      <c r="A1582" s="5" t="s">
        <v>3449</v>
      </c>
      <c r="B1582" s="5" t="s">
        <v>7245</v>
      </c>
      <c r="C1582" s="5" t="s">
        <v>7264</v>
      </c>
      <c r="D1582" s="5">
        <v>124453</v>
      </c>
      <c r="E1582" s="6" t="str">
        <f t="shared" si="24"/>
        <v>Jul</v>
      </c>
      <c r="F1582" s="5">
        <f>YEAR(Table7[[#This Row],[date]])</f>
        <v>2024</v>
      </c>
    </row>
    <row r="1583" spans="1:6" x14ac:dyDescent="0.35">
      <c r="A1583" s="7" t="s">
        <v>3437</v>
      </c>
      <c r="B1583" s="7" t="s">
        <v>7247</v>
      </c>
      <c r="C1583" s="7" t="s">
        <v>7263</v>
      </c>
      <c r="D1583" s="7">
        <v>4349</v>
      </c>
      <c r="E1583" s="6" t="str">
        <f t="shared" si="24"/>
        <v>Jul</v>
      </c>
      <c r="F1583" s="7">
        <f>YEAR(Table7[[#This Row],[date]])</f>
        <v>2024</v>
      </c>
    </row>
    <row r="1584" spans="1:6" x14ac:dyDescent="0.35">
      <c r="A1584" s="5" t="s">
        <v>3437</v>
      </c>
      <c r="B1584" s="5" t="s">
        <v>7249</v>
      </c>
      <c r="C1584" s="5" t="s">
        <v>7250</v>
      </c>
      <c r="D1584" s="5">
        <v>15846</v>
      </c>
      <c r="E1584" s="6" t="str">
        <f t="shared" si="24"/>
        <v>Jul</v>
      </c>
      <c r="F1584" s="5">
        <f>YEAR(Table7[[#This Row],[date]])</f>
        <v>2024</v>
      </c>
    </row>
    <row r="1585" spans="1:6" x14ac:dyDescent="0.35">
      <c r="A1585" s="7" t="s">
        <v>3437</v>
      </c>
      <c r="B1585" s="7" t="s">
        <v>7251</v>
      </c>
      <c r="C1585" s="7" t="s">
        <v>7252</v>
      </c>
      <c r="D1585" s="7">
        <v>20337</v>
      </c>
      <c r="E1585" s="6" t="str">
        <f t="shared" si="24"/>
        <v>Jul</v>
      </c>
      <c r="F1585" s="7">
        <f>YEAR(Table7[[#This Row],[date]])</f>
        <v>2024</v>
      </c>
    </row>
    <row r="1586" spans="1:6" x14ac:dyDescent="0.35">
      <c r="A1586" s="5" t="s">
        <v>3437</v>
      </c>
      <c r="B1586" s="5" t="s">
        <v>7247</v>
      </c>
      <c r="C1586" s="5" t="s">
        <v>7248</v>
      </c>
      <c r="D1586" s="5">
        <v>9661</v>
      </c>
      <c r="E1586" s="6" t="str">
        <f t="shared" si="24"/>
        <v>Jul</v>
      </c>
      <c r="F1586" s="5">
        <f>YEAR(Table7[[#This Row],[date]])</f>
        <v>2024</v>
      </c>
    </row>
    <row r="1587" spans="1:6" x14ac:dyDescent="0.35">
      <c r="A1587" s="7" t="s">
        <v>3431</v>
      </c>
      <c r="B1587" s="7" t="s">
        <v>7256</v>
      </c>
      <c r="C1587" s="7" t="s">
        <v>7262</v>
      </c>
      <c r="D1587" s="7">
        <v>3559</v>
      </c>
      <c r="E1587" s="6" t="str">
        <f t="shared" si="24"/>
        <v>Jul</v>
      </c>
      <c r="F1587" s="7">
        <f>YEAR(Table7[[#This Row],[date]])</f>
        <v>2024</v>
      </c>
    </row>
    <row r="1588" spans="1:6" x14ac:dyDescent="0.35">
      <c r="A1588" s="5" t="s">
        <v>3431</v>
      </c>
      <c r="B1588" s="5" t="s">
        <v>7253</v>
      </c>
      <c r="C1588" s="5" t="s">
        <v>7255</v>
      </c>
      <c r="D1588" s="5">
        <v>64838</v>
      </c>
      <c r="E1588" s="6" t="str">
        <f t="shared" si="24"/>
        <v>Jul</v>
      </c>
      <c r="F1588" s="5">
        <f>YEAR(Table7[[#This Row],[date]])</f>
        <v>2024</v>
      </c>
    </row>
    <row r="1589" spans="1:6" x14ac:dyDescent="0.35">
      <c r="A1589" s="7" t="s">
        <v>3431</v>
      </c>
      <c r="B1589" s="7" t="s">
        <v>7241</v>
      </c>
      <c r="C1589" s="7" t="s">
        <v>7265</v>
      </c>
      <c r="D1589" s="7">
        <v>14971</v>
      </c>
      <c r="E1589" s="6" t="str">
        <f t="shared" si="24"/>
        <v>Jul</v>
      </c>
      <c r="F1589" s="7">
        <f>YEAR(Table7[[#This Row],[date]])</f>
        <v>2024</v>
      </c>
    </row>
    <row r="1590" spans="1:6" x14ac:dyDescent="0.35">
      <c r="A1590" s="5" t="s">
        <v>3431</v>
      </c>
      <c r="B1590" s="5" t="s">
        <v>7243</v>
      </c>
      <c r="C1590" s="5" t="s">
        <v>7258</v>
      </c>
      <c r="D1590" s="5">
        <v>29455</v>
      </c>
      <c r="E1590" s="6" t="str">
        <f t="shared" si="24"/>
        <v>Jul</v>
      </c>
      <c r="F1590" s="5">
        <f>YEAR(Table7[[#This Row],[date]])</f>
        <v>2024</v>
      </c>
    </row>
    <row r="1591" spans="1:6" x14ac:dyDescent="0.35">
      <c r="A1591" s="7" t="s">
        <v>3423</v>
      </c>
      <c r="B1591" s="7" t="s">
        <v>7253</v>
      </c>
      <c r="C1591" s="7" t="s">
        <v>7255</v>
      </c>
      <c r="D1591" s="7">
        <v>30712</v>
      </c>
      <c r="E1591" s="6" t="str">
        <f t="shared" si="24"/>
        <v>Jul</v>
      </c>
      <c r="F1591" s="7">
        <f>YEAR(Table7[[#This Row],[date]])</f>
        <v>2024</v>
      </c>
    </row>
    <row r="1592" spans="1:6" x14ac:dyDescent="0.35">
      <c r="A1592" s="5" t="s">
        <v>3415</v>
      </c>
      <c r="B1592" s="5" t="s">
        <v>7251</v>
      </c>
      <c r="C1592" s="5" t="s">
        <v>7266</v>
      </c>
      <c r="D1592" s="5">
        <v>19617</v>
      </c>
      <c r="E1592" s="6" t="str">
        <f t="shared" si="24"/>
        <v>Jul</v>
      </c>
      <c r="F1592" s="5">
        <f>YEAR(Table7[[#This Row],[date]])</f>
        <v>2024</v>
      </c>
    </row>
    <row r="1593" spans="1:6" x14ac:dyDescent="0.35">
      <c r="A1593" s="7" t="s">
        <v>3415</v>
      </c>
      <c r="B1593" s="7" t="s">
        <v>7256</v>
      </c>
      <c r="C1593" s="7" t="s">
        <v>7267</v>
      </c>
      <c r="D1593" s="7">
        <v>13953</v>
      </c>
      <c r="E1593" s="6" t="str">
        <f t="shared" si="24"/>
        <v>Jul</v>
      </c>
      <c r="F1593" s="7">
        <f>YEAR(Table7[[#This Row],[date]])</f>
        <v>2024</v>
      </c>
    </row>
    <row r="1594" spans="1:6" x14ac:dyDescent="0.35">
      <c r="A1594" s="5" t="s">
        <v>3415</v>
      </c>
      <c r="B1594" s="5" t="s">
        <v>7243</v>
      </c>
      <c r="C1594" s="5" t="s">
        <v>7258</v>
      </c>
      <c r="D1594" s="5">
        <v>7912</v>
      </c>
      <c r="E1594" s="6" t="str">
        <f t="shared" si="24"/>
        <v>Jul</v>
      </c>
      <c r="F1594" s="5">
        <f>YEAR(Table7[[#This Row],[date]])</f>
        <v>2024</v>
      </c>
    </row>
    <row r="1595" spans="1:6" x14ac:dyDescent="0.35">
      <c r="A1595" s="7" t="s">
        <v>3406</v>
      </c>
      <c r="B1595" s="7" t="s">
        <v>7253</v>
      </c>
      <c r="C1595" s="7" t="s">
        <v>7255</v>
      </c>
      <c r="D1595" s="7">
        <v>16389</v>
      </c>
      <c r="E1595" s="6" t="str">
        <f t="shared" si="24"/>
        <v>Jul</v>
      </c>
      <c r="F1595" s="7">
        <f>YEAR(Table7[[#This Row],[date]])</f>
        <v>2024</v>
      </c>
    </row>
    <row r="1596" spans="1:6" x14ac:dyDescent="0.35">
      <c r="A1596" s="5" t="s">
        <v>3406</v>
      </c>
      <c r="B1596" s="5" t="s">
        <v>7247</v>
      </c>
      <c r="C1596" s="5" t="s">
        <v>7268</v>
      </c>
      <c r="D1596" s="5">
        <v>3927</v>
      </c>
      <c r="E1596" s="6" t="str">
        <f t="shared" si="24"/>
        <v>Jul</v>
      </c>
      <c r="F1596" s="5">
        <f>YEAR(Table7[[#This Row],[date]])</f>
        <v>2024</v>
      </c>
    </row>
    <row r="1597" spans="1:6" x14ac:dyDescent="0.35">
      <c r="A1597" s="7" t="s">
        <v>3400</v>
      </c>
      <c r="B1597" s="7" t="s">
        <v>7249</v>
      </c>
      <c r="C1597" s="7" t="s">
        <v>7261</v>
      </c>
      <c r="D1597" s="7">
        <v>29405</v>
      </c>
      <c r="E1597" s="6" t="str">
        <f t="shared" si="24"/>
        <v>Jul</v>
      </c>
      <c r="F1597" s="7">
        <f>YEAR(Table7[[#This Row],[date]])</f>
        <v>2024</v>
      </c>
    </row>
    <row r="1598" spans="1:6" x14ac:dyDescent="0.35">
      <c r="A1598" s="5" t="s">
        <v>3394</v>
      </c>
      <c r="B1598" s="5" t="s">
        <v>7253</v>
      </c>
      <c r="C1598" s="5" t="s">
        <v>7254</v>
      </c>
      <c r="D1598" s="5">
        <v>15346</v>
      </c>
      <c r="E1598" s="6" t="str">
        <f t="shared" si="24"/>
        <v>Aug</v>
      </c>
      <c r="F1598" s="5">
        <f>YEAR(Table7[[#This Row],[date]])</f>
        <v>2024</v>
      </c>
    </row>
    <row r="1599" spans="1:6" x14ac:dyDescent="0.35">
      <c r="A1599" s="7" t="s">
        <v>3394</v>
      </c>
      <c r="B1599" s="7" t="s">
        <v>7247</v>
      </c>
      <c r="C1599" s="7" t="s">
        <v>7263</v>
      </c>
      <c r="D1599" s="7">
        <v>8044</v>
      </c>
      <c r="E1599" s="6" t="str">
        <f t="shared" si="24"/>
        <v>Aug</v>
      </c>
      <c r="F1599" s="7">
        <f>YEAR(Table7[[#This Row],[date]])</f>
        <v>2024</v>
      </c>
    </row>
    <row r="1600" spans="1:6" x14ac:dyDescent="0.35">
      <c r="A1600" s="5" t="s">
        <v>3389</v>
      </c>
      <c r="B1600" s="5" t="s">
        <v>7245</v>
      </c>
      <c r="C1600" s="5" t="s">
        <v>7246</v>
      </c>
      <c r="D1600" s="5">
        <v>108100</v>
      </c>
      <c r="E1600" s="6" t="str">
        <f t="shared" si="24"/>
        <v>Aug</v>
      </c>
      <c r="F1600" s="5">
        <f>YEAR(Table7[[#This Row],[date]])</f>
        <v>2024</v>
      </c>
    </row>
    <row r="1601" spans="1:6" x14ac:dyDescent="0.35">
      <c r="A1601" s="7" t="s">
        <v>3389</v>
      </c>
      <c r="B1601" s="7" t="s">
        <v>7251</v>
      </c>
      <c r="C1601" s="7" t="s">
        <v>7252</v>
      </c>
      <c r="D1601" s="7">
        <v>15432</v>
      </c>
      <c r="E1601" s="6" t="str">
        <f t="shared" si="24"/>
        <v>Aug</v>
      </c>
      <c r="F1601" s="7">
        <f>YEAR(Table7[[#This Row],[date]])</f>
        <v>2024</v>
      </c>
    </row>
    <row r="1602" spans="1:6" x14ac:dyDescent="0.35">
      <c r="A1602" s="5" t="s">
        <v>3389</v>
      </c>
      <c r="B1602" s="5" t="s">
        <v>7245</v>
      </c>
      <c r="C1602" s="5" t="s">
        <v>7246</v>
      </c>
      <c r="D1602" s="5">
        <v>107511</v>
      </c>
      <c r="E1602" s="6" t="str">
        <f t="shared" ref="E1602:E1665" si="25">TEXT(A1602, "mmm")</f>
        <v>Aug</v>
      </c>
      <c r="F1602" s="5">
        <f>YEAR(Table7[[#This Row],[date]])</f>
        <v>2024</v>
      </c>
    </row>
    <row r="1603" spans="1:6" x14ac:dyDescent="0.35">
      <c r="A1603" s="7" t="s">
        <v>3383</v>
      </c>
      <c r="B1603" s="7" t="s">
        <v>7241</v>
      </c>
      <c r="C1603" s="7" t="s">
        <v>7265</v>
      </c>
      <c r="D1603" s="7">
        <v>13288</v>
      </c>
      <c r="E1603" s="6" t="str">
        <f t="shared" si="25"/>
        <v>Aug</v>
      </c>
      <c r="F1603" s="7">
        <f>YEAR(Table7[[#This Row],[date]])</f>
        <v>2024</v>
      </c>
    </row>
    <row r="1604" spans="1:6" x14ac:dyDescent="0.35">
      <c r="A1604" s="5" t="s">
        <v>3383</v>
      </c>
      <c r="B1604" s="5" t="s">
        <v>7241</v>
      </c>
      <c r="C1604" s="5" t="s">
        <v>7242</v>
      </c>
      <c r="D1604" s="5">
        <v>12312</v>
      </c>
      <c r="E1604" s="6" t="str">
        <f t="shared" si="25"/>
        <v>Aug</v>
      </c>
      <c r="F1604" s="5">
        <f>YEAR(Table7[[#This Row],[date]])</f>
        <v>2024</v>
      </c>
    </row>
    <row r="1605" spans="1:6" x14ac:dyDescent="0.35">
      <c r="A1605" s="7" t="s">
        <v>3383</v>
      </c>
      <c r="B1605" s="7" t="s">
        <v>7247</v>
      </c>
      <c r="C1605" s="7" t="s">
        <v>7263</v>
      </c>
      <c r="D1605" s="7">
        <v>1517</v>
      </c>
      <c r="E1605" s="6" t="str">
        <f t="shared" si="25"/>
        <v>Aug</v>
      </c>
      <c r="F1605" s="7">
        <f>YEAR(Table7[[#This Row],[date]])</f>
        <v>2024</v>
      </c>
    </row>
    <row r="1606" spans="1:6" x14ac:dyDescent="0.35">
      <c r="A1606" s="5" t="s">
        <v>3375</v>
      </c>
      <c r="B1606" s="5" t="s">
        <v>7256</v>
      </c>
      <c r="C1606" s="5" t="s">
        <v>7262</v>
      </c>
      <c r="D1606" s="5">
        <v>15009</v>
      </c>
      <c r="E1606" s="6" t="str">
        <f t="shared" si="25"/>
        <v>Aug</v>
      </c>
      <c r="F1606" s="5">
        <f>YEAR(Table7[[#This Row],[date]])</f>
        <v>2024</v>
      </c>
    </row>
    <row r="1607" spans="1:6" x14ac:dyDescent="0.35">
      <c r="A1607" s="7" t="s">
        <v>3369</v>
      </c>
      <c r="B1607" s="7" t="s">
        <v>7251</v>
      </c>
      <c r="C1607" s="7" t="s">
        <v>7252</v>
      </c>
      <c r="D1607" s="7">
        <v>9888</v>
      </c>
      <c r="E1607" s="6" t="str">
        <f t="shared" si="25"/>
        <v>Aug</v>
      </c>
      <c r="F1607" s="7">
        <f>YEAR(Table7[[#This Row],[date]])</f>
        <v>2024</v>
      </c>
    </row>
    <row r="1608" spans="1:6" x14ac:dyDescent="0.35">
      <c r="A1608" s="5" t="s">
        <v>3369</v>
      </c>
      <c r="B1608" s="5" t="s">
        <v>7253</v>
      </c>
      <c r="C1608" s="5" t="s">
        <v>7254</v>
      </c>
      <c r="D1608" s="5">
        <v>19214</v>
      </c>
      <c r="E1608" s="6" t="str">
        <f t="shared" si="25"/>
        <v>Aug</v>
      </c>
      <c r="F1608" s="5">
        <f>YEAR(Table7[[#This Row],[date]])</f>
        <v>2024</v>
      </c>
    </row>
    <row r="1609" spans="1:6" x14ac:dyDescent="0.35">
      <c r="A1609" s="7" t="s">
        <v>3369</v>
      </c>
      <c r="B1609" s="7" t="s">
        <v>7256</v>
      </c>
      <c r="C1609" s="7" t="s">
        <v>7262</v>
      </c>
      <c r="D1609" s="7">
        <v>7277</v>
      </c>
      <c r="E1609" s="6" t="str">
        <f t="shared" si="25"/>
        <v>Aug</v>
      </c>
      <c r="F1609" s="7">
        <f>YEAR(Table7[[#This Row],[date]])</f>
        <v>2024</v>
      </c>
    </row>
    <row r="1610" spans="1:6" x14ac:dyDescent="0.35">
      <c r="A1610" s="5" t="s">
        <v>3361</v>
      </c>
      <c r="B1610" s="5" t="s">
        <v>7243</v>
      </c>
      <c r="C1610" s="5" t="s">
        <v>7244</v>
      </c>
      <c r="D1610" s="5">
        <v>28379</v>
      </c>
      <c r="E1610" s="6" t="str">
        <f t="shared" si="25"/>
        <v>Aug</v>
      </c>
      <c r="F1610" s="5">
        <f>YEAR(Table7[[#This Row],[date]])</f>
        <v>2024</v>
      </c>
    </row>
    <row r="1611" spans="1:6" x14ac:dyDescent="0.35">
      <c r="A1611" s="7" t="s">
        <v>3361</v>
      </c>
      <c r="B1611" s="7" t="s">
        <v>7256</v>
      </c>
      <c r="C1611" s="7" t="s">
        <v>7262</v>
      </c>
      <c r="D1611" s="7">
        <v>13647</v>
      </c>
      <c r="E1611" s="6" t="str">
        <f t="shared" si="25"/>
        <v>Aug</v>
      </c>
      <c r="F1611" s="7">
        <f>YEAR(Table7[[#This Row],[date]])</f>
        <v>2024</v>
      </c>
    </row>
    <row r="1612" spans="1:6" x14ac:dyDescent="0.35">
      <c r="A1612" s="5" t="s">
        <v>3361</v>
      </c>
      <c r="B1612" s="5" t="s">
        <v>7249</v>
      </c>
      <c r="C1612" s="5" t="s">
        <v>7250</v>
      </c>
      <c r="D1612" s="5">
        <v>17641</v>
      </c>
      <c r="E1612" s="6" t="str">
        <f t="shared" si="25"/>
        <v>Aug</v>
      </c>
      <c r="F1612" s="5">
        <f>YEAR(Table7[[#This Row],[date]])</f>
        <v>2024</v>
      </c>
    </row>
    <row r="1613" spans="1:6" x14ac:dyDescent="0.35">
      <c r="A1613" s="7" t="s">
        <v>3361</v>
      </c>
      <c r="B1613" s="7" t="s">
        <v>7247</v>
      </c>
      <c r="C1613" s="7" t="s">
        <v>7263</v>
      </c>
      <c r="D1613" s="7">
        <v>1971</v>
      </c>
      <c r="E1613" s="6" t="str">
        <f t="shared" si="25"/>
        <v>Aug</v>
      </c>
      <c r="F1613" s="7">
        <f>YEAR(Table7[[#This Row],[date]])</f>
        <v>2024</v>
      </c>
    </row>
    <row r="1614" spans="1:6" x14ac:dyDescent="0.35">
      <c r="A1614" s="5" t="s">
        <v>3355</v>
      </c>
      <c r="B1614" s="5" t="s">
        <v>7256</v>
      </c>
      <c r="C1614" s="5" t="s">
        <v>7257</v>
      </c>
      <c r="D1614" s="5">
        <v>18455</v>
      </c>
      <c r="E1614" s="6" t="str">
        <f t="shared" si="25"/>
        <v>Aug</v>
      </c>
      <c r="F1614" s="5">
        <f>YEAR(Table7[[#This Row],[date]])</f>
        <v>2024</v>
      </c>
    </row>
    <row r="1615" spans="1:6" x14ac:dyDescent="0.35">
      <c r="A1615" s="7" t="s">
        <v>3350</v>
      </c>
      <c r="B1615" s="7" t="s">
        <v>7247</v>
      </c>
      <c r="C1615" s="7" t="s">
        <v>7268</v>
      </c>
      <c r="D1615" s="7">
        <v>5797</v>
      </c>
      <c r="E1615" s="6" t="str">
        <f t="shared" si="25"/>
        <v>Aug</v>
      </c>
      <c r="F1615" s="7">
        <f>YEAR(Table7[[#This Row],[date]])</f>
        <v>2024</v>
      </c>
    </row>
    <row r="1616" spans="1:6" x14ac:dyDescent="0.35">
      <c r="A1616" s="5" t="s">
        <v>3350</v>
      </c>
      <c r="B1616" s="5" t="s">
        <v>7251</v>
      </c>
      <c r="C1616" s="5" t="s">
        <v>7266</v>
      </c>
      <c r="D1616" s="5">
        <v>18543</v>
      </c>
      <c r="E1616" s="6" t="str">
        <f t="shared" si="25"/>
        <v>Aug</v>
      </c>
      <c r="F1616" s="5">
        <f>YEAR(Table7[[#This Row],[date]])</f>
        <v>2024</v>
      </c>
    </row>
    <row r="1617" spans="1:6" x14ac:dyDescent="0.35">
      <c r="A1617" s="7" t="s">
        <v>3350</v>
      </c>
      <c r="B1617" s="7" t="s">
        <v>7249</v>
      </c>
      <c r="C1617" s="7" t="s">
        <v>7260</v>
      </c>
      <c r="D1617" s="7">
        <v>44882</v>
      </c>
      <c r="E1617" s="6" t="str">
        <f t="shared" si="25"/>
        <v>Aug</v>
      </c>
      <c r="F1617" s="7">
        <f>YEAR(Table7[[#This Row],[date]])</f>
        <v>2024</v>
      </c>
    </row>
    <row r="1618" spans="1:6" x14ac:dyDescent="0.35">
      <c r="A1618" s="5" t="s">
        <v>3350</v>
      </c>
      <c r="B1618" s="5" t="s">
        <v>7243</v>
      </c>
      <c r="C1618" s="5" t="s">
        <v>7258</v>
      </c>
      <c r="D1618" s="5">
        <v>5776</v>
      </c>
      <c r="E1618" s="6" t="str">
        <f t="shared" si="25"/>
        <v>Aug</v>
      </c>
      <c r="F1618" s="5">
        <f>YEAR(Table7[[#This Row],[date]])</f>
        <v>2024</v>
      </c>
    </row>
    <row r="1619" spans="1:6" x14ac:dyDescent="0.35">
      <c r="A1619" s="7" t="s">
        <v>3350</v>
      </c>
      <c r="B1619" s="7" t="s">
        <v>7241</v>
      </c>
      <c r="C1619" s="7" t="s">
        <v>7242</v>
      </c>
      <c r="D1619" s="7">
        <v>14590</v>
      </c>
      <c r="E1619" s="6" t="str">
        <f t="shared" si="25"/>
        <v>Aug</v>
      </c>
      <c r="F1619" s="7">
        <f>YEAR(Table7[[#This Row],[date]])</f>
        <v>2024</v>
      </c>
    </row>
    <row r="1620" spans="1:6" x14ac:dyDescent="0.35">
      <c r="A1620" s="5" t="s">
        <v>3350</v>
      </c>
      <c r="B1620" s="5" t="s">
        <v>7241</v>
      </c>
      <c r="C1620" s="5" t="s">
        <v>7259</v>
      </c>
      <c r="D1620" s="5">
        <v>13059</v>
      </c>
      <c r="E1620" s="6" t="str">
        <f t="shared" si="25"/>
        <v>Aug</v>
      </c>
      <c r="F1620" s="5">
        <f>YEAR(Table7[[#This Row],[date]])</f>
        <v>2024</v>
      </c>
    </row>
    <row r="1621" spans="1:6" x14ac:dyDescent="0.35">
      <c r="A1621" s="7" t="s">
        <v>3350</v>
      </c>
      <c r="B1621" s="7" t="s">
        <v>7243</v>
      </c>
      <c r="C1621" s="7" t="s">
        <v>7258</v>
      </c>
      <c r="D1621" s="7">
        <v>29048</v>
      </c>
      <c r="E1621" s="6" t="str">
        <f t="shared" si="25"/>
        <v>Aug</v>
      </c>
      <c r="F1621" s="7">
        <f>YEAR(Table7[[#This Row],[date]])</f>
        <v>2024</v>
      </c>
    </row>
    <row r="1622" spans="1:6" x14ac:dyDescent="0.35">
      <c r="A1622" s="5" t="s">
        <v>3350</v>
      </c>
      <c r="B1622" s="5" t="s">
        <v>7256</v>
      </c>
      <c r="C1622" s="5" t="s">
        <v>7262</v>
      </c>
      <c r="D1622" s="5">
        <v>6547</v>
      </c>
      <c r="E1622" s="6" t="str">
        <f t="shared" si="25"/>
        <v>Aug</v>
      </c>
      <c r="F1622" s="5">
        <f>YEAR(Table7[[#This Row],[date]])</f>
        <v>2024</v>
      </c>
    </row>
    <row r="1623" spans="1:6" x14ac:dyDescent="0.35">
      <c r="A1623" s="7" t="s">
        <v>3350</v>
      </c>
      <c r="B1623" s="7" t="s">
        <v>7241</v>
      </c>
      <c r="C1623" s="7" t="s">
        <v>7242</v>
      </c>
      <c r="D1623" s="7">
        <v>14521</v>
      </c>
      <c r="E1623" s="6" t="str">
        <f t="shared" si="25"/>
        <v>Aug</v>
      </c>
      <c r="F1623" s="7">
        <f>YEAR(Table7[[#This Row],[date]])</f>
        <v>2024</v>
      </c>
    </row>
    <row r="1624" spans="1:6" x14ac:dyDescent="0.35">
      <c r="A1624" s="5" t="s">
        <v>3345</v>
      </c>
      <c r="B1624" s="5" t="s">
        <v>7253</v>
      </c>
      <c r="C1624" s="5" t="s">
        <v>7254</v>
      </c>
      <c r="D1624" s="5">
        <v>35192</v>
      </c>
      <c r="E1624" s="6" t="str">
        <f t="shared" si="25"/>
        <v>Aug</v>
      </c>
      <c r="F1624" s="5">
        <f>YEAR(Table7[[#This Row],[date]])</f>
        <v>2024</v>
      </c>
    </row>
    <row r="1625" spans="1:6" x14ac:dyDescent="0.35">
      <c r="A1625" s="7" t="s">
        <v>3345</v>
      </c>
      <c r="B1625" s="7" t="s">
        <v>7247</v>
      </c>
      <c r="C1625" s="7" t="s">
        <v>7248</v>
      </c>
      <c r="D1625" s="7">
        <v>7892</v>
      </c>
      <c r="E1625" s="6" t="str">
        <f t="shared" si="25"/>
        <v>Aug</v>
      </c>
      <c r="F1625" s="7">
        <f>YEAR(Table7[[#This Row],[date]])</f>
        <v>2024</v>
      </c>
    </row>
    <row r="1626" spans="1:6" x14ac:dyDescent="0.35">
      <c r="A1626" s="5" t="s">
        <v>3345</v>
      </c>
      <c r="B1626" s="5" t="s">
        <v>7249</v>
      </c>
      <c r="C1626" s="5" t="s">
        <v>7260</v>
      </c>
      <c r="D1626" s="5">
        <v>50261</v>
      </c>
      <c r="E1626" s="6" t="str">
        <f t="shared" si="25"/>
        <v>Aug</v>
      </c>
      <c r="F1626" s="5">
        <f>YEAR(Table7[[#This Row],[date]])</f>
        <v>2024</v>
      </c>
    </row>
    <row r="1627" spans="1:6" x14ac:dyDescent="0.35">
      <c r="A1627" s="7" t="s">
        <v>3345</v>
      </c>
      <c r="B1627" s="7" t="s">
        <v>7251</v>
      </c>
      <c r="C1627" s="7" t="s">
        <v>7266</v>
      </c>
      <c r="D1627" s="7">
        <v>20856</v>
      </c>
      <c r="E1627" s="6" t="str">
        <f t="shared" si="25"/>
        <v>Aug</v>
      </c>
      <c r="F1627" s="7">
        <f>YEAR(Table7[[#This Row],[date]])</f>
        <v>2024</v>
      </c>
    </row>
    <row r="1628" spans="1:6" x14ac:dyDescent="0.35">
      <c r="A1628" s="5" t="s">
        <v>3338</v>
      </c>
      <c r="B1628" s="5" t="s">
        <v>7245</v>
      </c>
      <c r="C1628" s="5" t="s">
        <v>7264</v>
      </c>
      <c r="D1628" s="5">
        <v>108942</v>
      </c>
      <c r="E1628" s="6" t="str">
        <f t="shared" si="25"/>
        <v>Aug</v>
      </c>
      <c r="F1628" s="5">
        <f>YEAR(Table7[[#This Row],[date]])</f>
        <v>2024</v>
      </c>
    </row>
    <row r="1629" spans="1:6" x14ac:dyDescent="0.35">
      <c r="A1629" s="7" t="s">
        <v>3338</v>
      </c>
      <c r="B1629" s="7" t="s">
        <v>7251</v>
      </c>
      <c r="C1629" s="7" t="s">
        <v>7252</v>
      </c>
      <c r="D1629" s="7">
        <v>15177</v>
      </c>
      <c r="E1629" s="6" t="str">
        <f t="shared" si="25"/>
        <v>Aug</v>
      </c>
      <c r="F1629" s="7">
        <f>YEAR(Table7[[#This Row],[date]])</f>
        <v>2024</v>
      </c>
    </row>
    <row r="1630" spans="1:6" x14ac:dyDescent="0.35">
      <c r="A1630" s="5" t="s">
        <v>3338</v>
      </c>
      <c r="B1630" s="5" t="s">
        <v>7241</v>
      </c>
      <c r="C1630" s="5" t="s">
        <v>7259</v>
      </c>
      <c r="D1630" s="5">
        <v>10689</v>
      </c>
      <c r="E1630" s="6" t="str">
        <f t="shared" si="25"/>
        <v>Aug</v>
      </c>
      <c r="F1630" s="5">
        <f>YEAR(Table7[[#This Row],[date]])</f>
        <v>2024</v>
      </c>
    </row>
    <row r="1631" spans="1:6" x14ac:dyDescent="0.35">
      <c r="A1631" s="7" t="s">
        <v>3332</v>
      </c>
      <c r="B1631" s="7" t="s">
        <v>7247</v>
      </c>
      <c r="C1631" s="7" t="s">
        <v>7248</v>
      </c>
      <c r="D1631" s="7">
        <v>2969</v>
      </c>
      <c r="E1631" s="6" t="str">
        <f t="shared" si="25"/>
        <v>Aug</v>
      </c>
      <c r="F1631" s="7">
        <f>YEAR(Table7[[#This Row],[date]])</f>
        <v>2024</v>
      </c>
    </row>
    <row r="1632" spans="1:6" x14ac:dyDescent="0.35">
      <c r="A1632" s="5" t="s">
        <v>3332</v>
      </c>
      <c r="B1632" s="5" t="s">
        <v>7249</v>
      </c>
      <c r="C1632" s="5" t="s">
        <v>7261</v>
      </c>
      <c r="D1632" s="5">
        <v>16221</v>
      </c>
      <c r="E1632" s="6" t="str">
        <f t="shared" si="25"/>
        <v>Aug</v>
      </c>
      <c r="F1632" s="5">
        <f>YEAR(Table7[[#This Row],[date]])</f>
        <v>2024</v>
      </c>
    </row>
    <row r="1633" spans="1:6" x14ac:dyDescent="0.35">
      <c r="A1633" s="7" t="s">
        <v>3332</v>
      </c>
      <c r="B1633" s="7" t="s">
        <v>7247</v>
      </c>
      <c r="C1633" s="7" t="s">
        <v>7268</v>
      </c>
      <c r="D1633" s="7">
        <v>4451</v>
      </c>
      <c r="E1633" s="6" t="str">
        <f t="shared" si="25"/>
        <v>Aug</v>
      </c>
      <c r="F1633" s="7">
        <f>YEAR(Table7[[#This Row],[date]])</f>
        <v>2024</v>
      </c>
    </row>
    <row r="1634" spans="1:6" x14ac:dyDescent="0.35">
      <c r="A1634" s="5" t="s">
        <v>3329</v>
      </c>
      <c r="B1634" s="5" t="s">
        <v>7253</v>
      </c>
      <c r="C1634" s="5" t="s">
        <v>7254</v>
      </c>
      <c r="D1634" s="5">
        <v>68300</v>
      </c>
      <c r="E1634" s="6" t="str">
        <f t="shared" si="25"/>
        <v>Aug</v>
      </c>
      <c r="F1634" s="5">
        <f>YEAR(Table7[[#This Row],[date]])</f>
        <v>2024</v>
      </c>
    </row>
    <row r="1635" spans="1:6" x14ac:dyDescent="0.35">
      <c r="A1635" s="7" t="s">
        <v>3329</v>
      </c>
      <c r="B1635" s="7" t="s">
        <v>7247</v>
      </c>
      <c r="C1635" s="7" t="s">
        <v>7263</v>
      </c>
      <c r="D1635" s="7">
        <v>7652</v>
      </c>
      <c r="E1635" s="6" t="str">
        <f t="shared" si="25"/>
        <v>Aug</v>
      </c>
      <c r="F1635" s="7">
        <f>YEAR(Table7[[#This Row],[date]])</f>
        <v>2024</v>
      </c>
    </row>
    <row r="1636" spans="1:6" x14ac:dyDescent="0.35">
      <c r="A1636" s="5" t="s">
        <v>3329</v>
      </c>
      <c r="B1636" s="5" t="s">
        <v>7245</v>
      </c>
      <c r="C1636" s="5" t="s">
        <v>7264</v>
      </c>
      <c r="D1636" s="5">
        <v>50395</v>
      </c>
      <c r="E1636" s="6" t="str">
        <f t="shared" si="25"/>
        <v>Aug</v>
      </c>
      <c r="F1636" s="5">
        <f>YEAR(Table7[[#This Row],[date]])</f>
        <v>2024</v>
      </c>
    </row>
    <row r="1637" spans="1:6" x14ac:dyDescent="0.35">
      <c r="A1637" s="7" t="s">
        <v>3329</v>
      </c>
      <c r="B1637" s="7" t="s">
        <v>7243</v>
      </c>
      <c r="C1637" s="7" t="s">
        <v>7244</v>
      </c>
      <c r="D1637" s="7">
        <v>8394</v>
      </c>
      <c r="E1637" s="6" t="str">
        <f t="shared" si="25"/>
        <v>Aug</v>
      </c>
      <c r="F1637" s="7">
        <f>YEAR(Table7[[#This Row],[date]])</f>
        <v>2024</v>
      </c>
    </row>
    <row r="1638" spans="1:6" x14ac:dyDescent="0.35">
      <c r="A1638" s="5" t="s">
        <v>3320</v>
      </c>
      <c r="B1638" s="5" t="s">
        <v>7253</v>
      </c>
      <c r="C1638" s="5" t="s">
        <v>7255</v>
      </c>
      <c r="D1638" s="5">
        <v>44576</v>
      </c>
      <c r="E1638" s="6" t="str">
        <f t="shared" si="25"/>
        <v>Aug</v>
      </c>
      <c r="F1638" s="5">
        <f>YEAR(Table7[[#This Row],[date]])</f>
        <v>2024</v>
      </c>
    </row>
    <row r="1639" spans="1:6" x14ac:dyDescent="0.35">
      <c r="A1639" s="7" t="s">
        <v>3320</v>
      </c>
      <c r="B1639" s="7" t="s">
        <v>7243</v>
      </c>
      <c r="C1639" s="7" t="s">
        <v>7244</v>
      </c>
      <c r="D1639" s="7">
        <v>27847</v>
      </c>
      <c r="E1639" s="6" t="str">
        <f t="shared" si="25"/>
        <v>Aug</v>
      </c>
      <c r="F1639" s="7">
        <f>YEAR(Table7[[#This Row],[date]])</f>
        <v>2024</v>
      </c>
    </row>
    <row r="1640" spans="1:6" x14ac:dyDescent="0.35">
      <c r="A1640" s="5" t="s">
        <v>3320</v>
      </c>
      <c r="B1640" s="5" t="s">
        <v>7245</v>
      </c>
      <c r="C1640" s="5" t="s">
        <v>7246</v>
      </c>
      <c r="D1640" s="5">
        <v>132246</v>
      </c>
      <c r="E1640" s="6" t="str">
        <f t="shared" si="25"/>
        <v>Aug</v>
      </c>
      <c r="F1640" s="5">
        <f>YEAR(Table7[[#This Row],[date]])</f>
        <v>2024</v>
      </c>
    </row>
    <row r="1641" spans="1:6" x14ac:dyDescent="0.35">
      <c r="A1641" s="7" t="s">
        <v>3313</v>
      </c>
      <c r="B1641" s="7" t="s">
        <v>7253</v>
      </c>
      <c r="C1641" s="7" t="s">
        <v>7255</v>
      </c>
      <c r="D1641" s="7">
        <v>32945</v>
      </c>
      <c r="E1641" s="6" t="str">
        <f t="shared" si="25"/>
        <v>Aug</v>
      </c>
      <c r="F1641" s="7">
        <f>YEAR(Table7[[#This Row],[date]])</f>
        <v>2024</v>
      </c>
    </row>
    <row r="1642" spans="1:6" x14ac:dyDescent="0.35">
      <c r="A1642" s="5" t="s">
        <v>3313</v>
      </c>
      <c r="B1642" s="5" t="s">
        <v>7241</v>
      </c>
      <c r="C1642" s="5" t="s">
        <v>7259</v>
      </c>
      <c r="D1642" s="5">
        <v>10011</v>
      </c>
      <c r="E1642" s="6" t="str">
        <f t="shared" si="25"/>
        <v>Aug</v>
      </c>
      <c r="F1642" s="5">
        <f>YEAR(Table7[[#This Row],[date]])</f>
        <v>2024</v>
      </c>
    </row>
    <row r="1643" spans="1:6" x14ac:dyDescent="0.35">
      <c r="A1643" s="7" t="s">
        <v>3303</v>
      </c>
      <c r="B1643" s="7" t="s">
        <v>7256</v>
      </c>
      <c r="C1643" s="7" t="s">
        <v>7262</v>
      </c>
      <c r="D1643" s="7">
        <v>14492</v>
      </c>
      <c r="E1643" s="6" t="str">
        <f t="shared" si="25"/>
        <v>Aug</v>
      </c>
      <c r="F1643" s="7">
        <f>YEAR(Table7[[#This Row],[date]])</f>
        <v>2024</v>
      </c>
    </row>
    <row r="1644" spans="1:6" x14ac:dyDescent="0.35">
      <c r="A1644" s="5" t="s">
        <v>3303</v>
      </c>
      <c r="B1644" s="5" t="s">
        <v>7241</v>
      </c>
      <c r="C1644" s="5" t="s">
        <v>7265</v>
      </c>
      <c r="D1644" s="5">
        <v>14669</v>
      </c>
      <c r="E1644" s="6" t="str">
        <f t="shared" si="25"/>
        <v>Aug</v>
      </c>
      <c r="F1644" s="5">
        <f>YEAR(Table7[[#This Row],[date]])</f>
        <v>2024</v>
      </c>
    </row>
    <row r="1645" spans="1:6" x14ac:dyDescent="0.35">
      <c r="A1645" s="7" t="s">
        <v>3303</v>
      </c>
      <c r="B1645" s="7" t="s">
        <v>7245</v>
      </c>
      <c r="C1645" s="7" t="s">
        <v>7246</v>
      </c>
      <c r="D1645" s="7">
        <v>146946</v>
      </c>
      <c r="E1645" s="6" t="str">
        <f t="shared" si="25"/>
        <v>Aug</v>
      </c>
      <c r="F1645" s="7">
        <f>YEAR(Table7[[#This Row],[date]])</f>
        <v>2024</v>
      </c>
    </row>
    <row r="1646" spans="1:6" x14ac:dyDescent="0.35">
      <c r="A1646" s="5" t="s">
        <v>3303</v>
      </c>
      <c r="B1646" s="5" t="s">
        <v>7256</v>
      </c>
      <c r="C1646" s="5" t="s">
        <v>7257</v>
      </c>
      <c r="D1646" s="5">
        <v>11967</v>
      </c>
      <c r="E1646" s="6" t="str">
        <f t="shared" si="25"/>
        <v>Aug</v>
      </c>
      <c r="F1646" s="5">
        <f>YEAR(Table7[[#This Row],[date]])</f>
        <v>2024</v>
      </c>
    </row>
    <row r="1647" spans="1:6" x14ac:dyDescent="0.35">
      <c r="A1647" s="7" t="s">
        <v>3296</v>
      </c>
      <c r="B1647" s="7" t="s">
        <v>7249</v>
      </c>
      <c r="C1647" s="7" t="s">
        <v>7260</v>
      </c>
      <c r="D1647" s="7">
        <v>36134</v>
      </c>
      <c r="E1647" s="6" t="str">
        <f t="shared" si="25"/>
        <v>Aug</v>
      </c>
      <c r="F1647" s="7">
        <f>YEAR(Table7[[#This Row],[date]])</f>
        <v>2024</v>
      </c>
    </row>
    <row r="1648" spans="1:6" x14ac:dyDescent="0.35">
      <c r="A1648" s="5" t="s">
        <v>3296</v>
      </c>
      <c r="B1648" s="5" t="s">
        <v>7241</v>
      </c>
      <c r="C1648" s="5" t="s">
        <v>7242</v>
      </c>
      <c r="D1648" s="5">
        <v>14039</v>
      </c>
      <c r="E1648" s="6" t="str">
        <f t="shared" si="25"/>
        <v>Aug</v>
      </c>
      <c r="F1648" s="5">
        <f>YEAR(Table7[[#This Row],[date]])</f>
        <v>2024</v>
      </c>
    </row>
    <row r="1649" spans="1:6" x14ac:dyDescent="0.35">
      <c r="A1649" s="7" t="s">
        <v>3296</v>
      </c>
      <c r="B1649" s="7" t="s">
        <v>7249</v>
      </c>
      <c r="C1649" s="7" t="s">
        <v>7260</v>
      </c>
      <c r="D1649" s="7">
        <v>30987</v>
      </c>
      <c r="E1649" s="6" t="str">
        <f t="shared" si="25"/>
        <v>Aug</v>
      </c>
      <c r="F1649" s="7">
        <f>YEAR(Table7[[#This Row],[date]])</f>
        <v>2024</v>
      </c>
    </row>
    <row r="1650" spans="1:6" x14ac:dyDescent="0.35">
      <c r="A1650" s="5" t="s">
        <v>3296</v>
      </c>
      <c r="B1650" s="5" t="s">
        <v>7253</v>
      </c>
      <c r="C1650" s="5" t="s">
        <v>7254</v>
      </c>
      <c r="D1650" s="5">
        <v>15269</v>
      </c>
      <c r="E1650" s="6" t="str">
        <f t="shared" si="25"/>
        <v>Aug</v>
      </c>
      <c r="F1650" s="5">
        <f>YEAR(Table7[[#This Row],[date]])</f>
        <v>2024</v>
      </c>
    </row>
    <row r="1651" spans="1:6" x14ac:dyDescent="0.35">
      <c r="A1651" s="7" t="s">
        <v>3296</v>
      </c>
      <c r="B1651" s="7" t="s">
        <v>7256</v>
      </c>
      <c r="C1651" s="7" t="s">
        <v>7257</v>
      </c>
      <c r="D1651" s="7">
        <v>6426</v>
      </c>
      <c r="E1651" s="6" t="str">
        <f t="shared" si="25"/>
        <v>Aug</v>
      </c>
      <c r="F1651" s="7">
        <f>YEAR(Table7[[#This Row],[date]])</f>
        <v>2024</v>
      </c>
    </row>
    <row r="1652" spans="1:6" x14ac:dyDescent="0.35">
      <c r="A1652" s="5" t="s">
        <v>3288</v>
      </c>
      <c r="B1652" s="5" t="s">
        <v>7247</v>
      </c>
      <c r="C1652" s="5" t="s">
        <v>7248</v>
      </c>
      <c r="D1652" s="5">
        <v>7587</v>
      </c>
      <c r="E1652" s="6" t="str">
        <f t="shared" si="25"/>
        <v>Aug</v>
      </c>
      <c r="F1652" s="5">
        <f>YEAR(Table7[[#This Row],[date]])</f>
        <v>2024</v>
      </c>
    </row>
    <row r="1653" spans="1:6" x14ac:dyDescent="0.35">
      <c r="A1653" s="7" t="s">
        <v>3288</v>
      </c>
      <c r="B1653" s="7" t="s">
        <v>7245</v>
      </c>
      <c r="C1653" s="7" t="s">
        <v>7246</v>
      </c>
      <c r="D1653" s="7">
        <v>119315</v>
      </c>
      <c r="E1653" s="6" t="str">
        <f t="shared" si="25"/>
        <v>Aug</v>
      </c>
      <c r="F1653" s="7">
        <f>YEAR(Table7[[#This Row],[date]])</f>
        <v>2024</v>
      </c>
    </row>
    <row r="1654" spans="1:6" x14ac:dyDescent="0.35">
      <c r="A1654" s="5" t="s">
        <v>3281</v>
      </c>
      <c r="B1654" s="5" t="s">
        <v>7251</v>
      </c>
      <c r="C1654" s="5" t="s">
        <v>7252</v>
      </c>
      <c r="D1654" s="5">
        <v>16093</v>
      </c>
      <c r="E1654" s="6" t="str">
        <f t="shared" si="25"/>
        <v>Aug</v>
      </c>
      <c r="F1654" s="5">
        <f>YEAR(Table7[[#This Row],[date]])</f>
        <v>2024</v>
      </c>
    </row>
    <row r="1655" spans="1:6" x14ac:dyDescent="0.35">
      <c r="A1655" s="7" t="s">
        <v>3281</v>
      </c>
      <c r="B1655" s="7" t="s">
        <v>7245</v>
      </c>
      <c r="C1655" s="7" t="s">
        <v>7246</v>
      </c>
      <c r="D1655" s="7">
        <v>89797</v>
      </c>
      <c r="E1655" s="6" t="str">
        <f t="shared" si="25"/>
        <v>Aug</v>
      </c>
      <c r="F1655" s="7">
        <f>YEAR(Table7[[#This Row],[date]])</f>
        <v>2024</v>
      </c>
    </row>
    <row r="1656" spans="1:6" x14ac:dyDescent="0.35">
      <c r="A1656" s="5" t="s">
        <v>3275</v>
      </c>
      <c r="B1656" s="5" t="s">
        <v>7251</v>
      </c>
      <c r="C1656" s="5" t="s">
        <v>7266</v>
      </c>
      <c r="D1656" s="5">
        <v>15172</v>
      </c>
      <c r="E1656" s="6" t="str">
        <f t="shared" si="25"/>
        <v>Aug</v>
      </c>
      <c r="F1656" s="5">
        <f>YEAR(Table7[[#This Row],[date]])</f>
        <v>2024</v>
      </c>
    </row>
    <row r="1657" spans="1:6" x14ac:dyDescent="0.35">
      <c r="A1657" s="7" t="s">
        <v>3275</v>
      </c>
      <c r="B1657" s="7" t="s">
        <v>7245</v>
      </c>
      <c r="C1657" s="7" t="s">
        <v>7246</v>
      </c>
      <c r="D1657" s="7">
        <v>125156</v>
      </c>
      <c r="E1657" s="6" t="str">
        <f t="shared" si="25"/>
        <v>Aug</v>
      </c>
      <c r="F1657" s="7">
        <f>YEAR(Table7[[#This Row],[date]])</f>
        <v>2024</v>
      </c>
    </row>
    <row r="1658" spans="1:6" x14ac:dyDescent="0.35">
      <c r="A1658" s="5" t="s">
        <v>3275</v>
      </c>
      <c r="B1658" s="5" t="s">
        <v>7249</v>
      </c>
      <c r="C1658" s="5" t="s">
        <v>7250</v>
      </c>
      <c r="D1658" s="5">
        <v>29717</v>
      </c>
      <c r="E1658" s="6" t="str">
        <f t="shared" si="25"/>
        <v>Aug</v>
      </c>
      <c r="F1658" s="5">
        <f>YEAR(Table7[[#This Row],[date]])</f>
        <v>2024</v>
      </c>
    </row>
    <row r="1659" spans="1:6" x14ac:dyDescent="0.35">
      <c r="A1659" s="7" t="s">
        <v>3275</v>
      </c>
      <c r="B1659" s="7" t="s">
        <v>7253</v>
      </c>
      <c r="C1659" s="7" t="s">
        <v>7254</v>
      </c>
      <c r="D1659" s="7">
        <v>61108</v>
      </c>
      <c r="E1659" s="6" t="str">
        <f t="shared" si="25"/>
        <v>Aug</v>
      </c>
      <c r="F1659" s="7">
        <f>YEAR(Table7[[#This Row],[date]])</f>
        <v>2024</v>
      </c>
    </row>
    <row r="1660" spans="1:6" x14ac:dyDescent="0.35">
      <c r="A1660" s="5" t="s">
        <v>3275</v>
      </c>
      <c r="B1660" s="5" t="s">
        <v>7243</v>
      </c>
      <c r="C1660" s="5" t="s">
        <v>7258</v>
      </c>
      <c r="D1660" s="5">
        <v>26414</v>
      </c>
      <c r="E1660" s="6" t="str">
        <f t="shared" si="25"/>
        <v>Aug</v>
      </c>
      <c r="F1660" s="5">
        <f>YEAR(Table7[[#This Row],[date]])</f>
        <v>2024</v>
      </c>
    </row>
    <row r="1661" spans="1:6" x14ac:dyDescent="0.35">
      <c r="A1661" s="7" t="s">
        <v>3270</v>
      </c>
      <c r="B1661" s="7" t="s">
        <v>7256</v>
      </c>
      <c r="C1661" s="7" t="s">
        <v>7257</v>
      </c>
      <c r="D1661" s="7">
        <v>15077</v>
      </c>
      <c r="E1661" s="6" t="str">
        <f t="shared" si="25"/>
        <v>Aug</v>
      </c>
      <c r="F1661" s="7">
        <f>YEAR(Table7[[#This Row],[date]])</f>
        <v>2024</v>
      </c>
    </row>
    <row r="1662" spans="1:6" x14ac:dyDescent="0.35">
      <c r="A1662" s="5" t="s">
        <v>3266</v>
      </c>
      <c r="B1662" s="5" t="s">
        <v>7249</v>
      </c>
      <c r="C1662" s="5" t="s">
        <v>7250</v>
      </c>
      <c r="D1662" s="5">
        <v>44491</v>
      </c>
      <c r="E1662" s="6" t="str">
        <f t="shared" si="25"/>
        <v>Aug</v>
      </c>
      <c r="F1662" s="5">
        <f>YEAR(Table7[[#This Row],[date]])</f>
        <v>2024</v>
      </c>
    </row>
    <row r="1663" spans="1:6" x14ac:dyDescent="0.35">
      <c r="A1663" s="7" t="s">
        <v>3266</v>
      </c>
      <c r="B1663" s="7" t="s">
        <v>7243</v>
      </c>
      <c r="C1663" s="7" t="s">
        <v>7244</v>
      </c>
      <c r="D1663" s="7">
        <v>15620</v>
      </c>
      <c r="E1663" s="6" t="str">
        <f t="shared" si="25"/>
        <v>Aug</v>
      </c>
      <c r="F1663" s="7">
        <f>YEAR(Table7[[#This Row],[date]])</f>
        <v>2024</v>
      </c>
    </row>
    <row r="1664" spans="1:6" x14ac:dyDescent="0.35">
      <c r="A1664" s="5" t="s">
        <v>3266</v>
      </c>
      <c r="B1664" s="5" t="s">
        <v>7243</v>
      </c>
      <c r="C1664" s="5" t="s">
        <v>7258</v>
      </c>
      <c r="D1664" s="5">
        <v>11210</v>
      </c>
      <c r="E1664" s="6" t="str">
        <f t="shared" si="25"/>
        <v>Aug</v>
      </c>
      <c r="F1664" s="5">
        <f>YEAR(Table7[[#This Row],[date]])</f>
        <v>2024</v>
      </c>
    </row>
    <row r="1665" spans="1:6" x14ac:dyDescent="0.35">
      <c r="A1665" s="7" t="s">
        <v>3266</v>
      </c>
      <c r="B1665" s="7" t="s">
        <v>7243</v>
      </c>
      <c r="C1665" s="7" t="s">
        <v>7258</v>
      </c>
      <c r="D1665" s="7">
        <v>7684</v>
      </c>
      <c r="E1665" s="6" t="str">
        <f t="shared" si="25"/>
        <v>Aug</v>
      </c>
      <c r="F1665" s="7">
        <f>YEAR(Table7[[#This Row],[date]])</f>
        <v>2024</v>
      </c>
    </row>
    <row r="1666" spans="1:6" x14ac:dyDescent="0.35">
      <c r="A1666" s="5" t="s">
        <v>3266</v>
      </c>
      <c r="B1666" s="5" t="s">
        <v>7247</v>
      </c>
      <c r="C1666" s="5" t="s">
        <v>7263</v>
      </c>
      <c r="D1666" s="5">
        <v>8182</v>
      </c>
      <c r="E1666" s="6" t="str">
        <f t="shared" ref="E1666:E1729" si="26">TEXT(A1666, "mmm")</f>
        <v>Aug</v>
      </c>
      <c r="F1666" s="5">
        <f>YEAR(Table7[[#This Row],[date]])</f>
        <v>2024</v>
      </c>
    </row>
    <row r="1667" spans="1:6" x14ac:dyDescent="0.35">
      <c r="A1667" s="7" t="s">
        <v>3259</v>
      </c>
      <c r="B1667" s="7" t="s">
        <v>7245</v>
      </c>
      <c r="C1667" s="7" t="s">
        <v>7246</v>
      </c>
      <c r="D1667" s="7">
        <v>126986</v>
      </c>
      <c r="E1667" s="6" t="str">
        <f t="shared" si="26"/>
        <v>Aug</v>
      </c>
      <c r="F1667" s="7">
        <f>YEAR(Table7[[#This Row],[date]])</f>
        <v>2024</v>
      </c>
    </row>
    <row r="1668" spans="1:6" x14ac:dyDescent="0.35">
      <c r="A1668" s="5" t="s">
        <v>3259</v>
      </c>
      <c r="B1668" s="5" t="s">
        <v>7241</v>
      </c>
      <c r="C1668" s="5" t="s">
        <v>7259</v>
      </c>
      <c r="D1668" s="5">
        <v>3988</v>
      </c>
      <c r="E1668" s="6" t="str">
        <f t="shared" si="26"/>
        <v>Aug</v>
      </c>
      <c r="F1668" s="5">
        <f>YEAR(Table7[[#This Row],[date]])</f>
        <v>2024</v>
      </c>
    </row>
    <row r="1669" spans="1:6" x14ac:dyDescent="0.35">
      <c r="A1669" s="7" t="s">
        <v>3259</v>
      </c>
      <c r="B1669" s="7" t="s">
        <v>7249</v>
      </c>
      <c r="C1669" s="7" t="s">
        <v>7250</v>
      </c>
      <c r="D1669" s="7">
        <v>55710</v>
      </c>
      <c r="E1669" s="6" t="str">
        <f t="shared" si="26"/>
        <v>Aug</v>
      </c>
      <c r="F1669" s="7">
        <f>YEAR(Table7[[#This Row],[date]])</f>
        <v>2024</v>
      </c>
    </row>
    <row r="1670" spans="1:6" x14ac:dyDescent="0.35">
      <c r="A1670" s="5" t="s">
        <v>3253</v>
      </c>
      <c r="B1670" s="5" t="s">
        <v>7243</v>
      </c>
      <c r="C1670" s="5" t="s">
        <v>7244</v>
      </c>
      <c r="D1670" s="5">
        <v>4213</v>
      </c>
      <c r="E1670" s="6" t="str">
        <f t="shared" si="26"/>
        <v>Aug</v>
      </c>
      <c r="F1670" s="5">
        <f>YEAR(Table7[[#This Row],[date]])</f>
        <v>2024</v>
      </c>
    </row>
    <row r="1671" spans="1:6" x14ac:dyDescent="0.35">
      <c r="A1671" s="7" t="s">
        <v>3253</v>
      </c>
      <c r="B1671" s="7" t="s">
        <v>7247</v>
      </c>
      <c r="C1671" s="7" t="s">
        <v>7268</v>
      </c>
      <c r="D1671" s="7">
        <v>8960</v>
      </c>
      <c r="E1671" s="6" t="str">
        <f t="shared" si="26"/>
        <v>Aug</v>
      </c>
      <c r="F1671" s="7">
        <f>YEAR(Table7[[#This Row],[date]])</f>
        <v>2024</v>
      </c>
    </row>
    <row r="1672" spans="1:6" x14ac:dyDescent="0.35">
      <c r="A1672" s="5" t="s">
        <v>3246</v>
      </c>
      <c r="B1672" s="5" t="s">
        <v>7245</v>
      </c>
      <c r="C1672" s="5" t="s">
        <v>7246</v>
      </c>
      <c r="D1672" s="5">
        <v>89617</v>
      </c>
      <c r="E1672" s="6" t="str">
        <f t="shared" si="26"/>
        <v>Aug</v>
      </c>
      <c r="F1672" s="5">
        <f>YEAR(Table7[[#This Row],[date]])</f>
        <v>2024</v>
      </c>
    </row>
    <row r="1673" spans="1:6" x14ac:dyDescent="0.35">
      <c r="A1673" s="7" t="s">
        <v>3246</v>
      </c>
      <c r="B1673" s="7" t="s">
        <v>7245</v>
      </c>
      <c r="C1673" s="7" t="s">
        <v>7246</v>
      </c>
      <c r="D1673" s="7">
        <v>102599</v>
      </c>
      <c r="E1673" s="6" t="str">
        <f t="shared" si="26"/>
        <v>Aug</v>
      </c>
      <c r="F1673" s="7">
        <f>YEAR(Table7[[#This Row],[date]])</f>
        <v>2024</v>
      </c>
    </row>
    <row r="1674" spans="1:6" x14ac:dyDescent="0.35">
      <c r="A1674" s="5" t="s">
        <v>3246</v>
      </c>
      <c r="B1674" s="5" t="s">
        <v>7251</v>
      </c>
      <c r="C1674" s="5" t="s">
        <v>7266</v>
      </c>
      <c r="D1674" s="5">
        <v>24029</v>
      </c>
      <c r="E1674" s="6" t="str">
        <f t="shared" si="26"/>
        <v>Aug</v>
      </c>
      <c r="F1674" s="5">
        <f>YEAR(Table7[[#This Row],[date]])</f>
        <v>2024</v>
      </c>
    </row>
    <row r="1675" spans="1:6" x14ac:dyDescent="0.35">
      <c r="A1675" s="7" t="s">
        <v>3246</v>
      </c>
      <c r="B1675" s="7" t="s">
        <v>7251</v>
      </c>
      <c r="C1675" s="7" t="s">
        <v>7266</v>
      </c>
      <c r="D1675" s="7">
        <v>2673</v>
      </c>
      <c r="E1675" s="6" t="str">
        <f t="shared" si="26"/>
        <v>Aug</v>
      </c>
      <c r="F1675" s="7">
        <f>YEAR(Table7[[#This Row],[date]])</f>
        <v>2024</v>
      </c>
    </row>
    <row r="1676" spans="1:6" x14ac:dyDescent="0.35">
      <c r="A1676" s="5" t="s">
        <v>3246</v>
      </c>
      <c r="B1676" s="5" t="s">
        <v>7241</v>
      </c>
      <c r="C1676" s="5" t="s">
        <v>7265</v>
      </c>
      <c r="D1676" s="5">
        <v>1787</v>
      </c>
      <c r="E1676" s="6" t="str">
        <f t="shared" si="26"/>
        <v>Aug</v>
      </c>
      <c r="F1676" s="5">
        <f>YEAR(Table7[[#This Row],[date]])</f>
        <v>2024</v>
      </c>
    </row>
    <row r="1677" spans="1:6" x14ac:dyDescent="0.35">
      <c r="A1677" s="7" t="s">
        <v>3246</v>
      </c>
      <c r="B1677" s="7" t="s">
        <v>7256</v>
      </c>
      <c r="C1677" s="7" t="s">
        <v>7257</v>
      </c>
      <c r="D1677" s="7">
        <v>6336</v>
      </c>
      <c r="E1677" s="6" t="str">
        <f t="shared" si="26"/>
        <v>Aug</v>
      </c>
      <c r="F1677" s="7">
        <f>YEAR(Table7[[#This Row],[date]])</f>
        <v>2024</v>
      </c>
    </row>
    <row r="1678" spans="1:6" x14ac:dyDescent="0.35">
      <c r="A1678" s="5" t="s">
        <v>3238</v>
      </c>
      <c r="B1678" s="5" t="s">
        <v>7251</v>
      </c>
      <c r="C1678" s="5" t="s">
        <v>7266</v>
      </c>
      <c r="D1678" s="5">
        <v>10600</v>
      </c>
      <c r="E1678" s="6" t="str">
        <f t="shared" si="26"/>
        <v>Aug</v>
      </c>
      <c r="F1678" s="5">
        <f>YEAR(Table7[[#This Row],[date]])</f>
        <v>2024</v>
      </c>
    </row>
    <row r="1679" spans="1:6" x14ac:dyDescent="0.35">
      <c r="A1679" s="7" t="s">
        <v>3238</v>
      </c>
      <c r="B1679" s="7" t="s">
        <v>7247</v>
      </c>
      <c r="C1679" s="7" t="s">
        <v>7248</v>
      </c>
      <c r="D1679" s="7">
        <v>915</v>
      </c>
      <c r="E1679" s="6" t="str">
        <f t="shared" si="26"/>
        <v>Aug</v>
      </c>
      <c r="F1679" s="7">
        <f>YEAR(Table7[[#This Row],[date]])</f>
        <v>2024</v>
      </c>
    </row>
    <row r="1680" spans="1:6" x14ac:dyDescent="0.35">
      <c r="A1680" s="5" t="s">
        <v>3238</v>
      </c>
      <c r="B1680" s="5" t="s">
        <v>7251</v>
      </c>
      <c r="C1680" s="5" t="s">
        <v>7252</v>
      </c>
      <c r="D1680" s="5">
        <v>9229</v>
      </c>
      <c r="E1680" s="6" t="str">
        <f t="shared" si="26"/>
        <v>Aug</v>
      </c>
      <c r="F1680" s="5">
        <f>YEAR(Table7[[#This Row],[date]])</f>
        <v>2024</v>
      </c>
    </row>
    <row r="1681" spans="1:6" x14ac:dyDescent="0.35">
      <c r="A1681" s="7" t="s">
        <v>3238</v>
      </c>
      <c r="B1681" s="7" t="s">
        <v>7256</v>
      </c>
      <c r="C1681" s="7" t="s">
        <v>7262</v>
      </c>
      <c r="D1681" s="7">
        <v>6983</v>
      </c>
      <c r="E1681" s="6" t="str">
        <f t="shared" si="26"/>
        <v>Aug</v>
      </c>
      <c r="F1681" s="7">
        <f>YEAR(Table7[[#This Row],[date]])</f>
        <v>2024</v>
      </c>
    </row>
    <row r="1682" spans="1:6" x14ac:dyDescent="0.35">
      <c r="A1682" s="5" t="s">
        <v>3238</v>
      </c>
      <c r="B1682" s="5" t="s">
        <v>7253</v>
      </c>
      <c r="C1682" s="5" t="s">
        <v>7254</v>
      </c>
      <c r="D1682" s="5">
        <v>18931</v>
      </c>
      <c r="E1682" s="6" t="str">
        <f t="shared" si="26"/>
        <v>Aug</v>
      </c>
      <c r="F1682" s="5">
        <f>YEAR(Table7[[#This Row],[date]])</f>
        <v>2024</v>
      </c>
    </row>
    <row r="1683" spans="1:6" x14ac:dyDescent="0.35">
      <c r="A1683" s="7" t="s">
        <v>3233</v>
      </c>
      <c r="B1683" s="7" t="s">
        <v>7245</v>
      </c>
      <c r="C1683" s="7" t="s">
        <v>7246</v>
      </c>
      <c r="D1683" s="7">
        <v>109707</v>
      </c>
      <c r="E1683" s="6" t="str">
        <f t="shared" si="26"/>
        <v>Aug</v>
      </c>
      <c r="F1683" s="7">
        <f>YEAR(Table7[[#This Row],[date]])</f>
        <v>2024</v>
      </c>
    </row>
    <row r="1684" spans="1:6" x14ac:dyDescent="0.35">
      <c r="A1684" s="5" t="s">
        <v>3233</v>
      </c>
      <c r="B1684" s="5" t="s">
        <v>7247</v>
      </c>
      <c r="C1684" s="5" t="s">
        <v>7248</v>
      </c>
      <c r="D1684" s="5">
        <v>941</v>
      </c>
      <c r="E1684" s="6" t="str">
        <f t="shared" si="26"/>
        <v>Aug</v>
      </c>
      <c r="F1684" s="5">
        <f>YEAR(Table7[[#This Row],[date]])</f>
        <v>2024</v>
      </c>
    </row>
    <row r="1685" spans="1:6" x14ac:dyDescent="0.35">
      <c r="A1685" s="7" t="s">
        <v>3233</v>
      </c>
      <c r="B1685" s="7" t="s">
        <v>7245</v>
      </c>
      <c r="C1685" s="7" t="s">
        <v>7246</v>
      </c>
      <c r="D1685" s="7">
        <v>62294</v>
      </c>
      <c r="E1685" s="6" t="str">
        <f t="shared" si="26"/>
        <v>Aug</v>
      </c>
      <c r="F1685" s="7">
        <f>YEAR(Table7[[#This Row],[date]])</f>
        <v>2024</v>
      </c>
    </row>
    <row r="1686" spans="1:6" x14ac:dyDescent="0.35">
      <c r="A1686" s="5" t="s">
        <v>3222</v>
      </c>
      <c r="B1686" s="5" t="s">
        <v>7253</v>
      </c>
      <c r="C1686" s="5" t="s">
        <v>7254</v>
      </c>
      <c r="D1686" s="5">
        <v>59967</v>
      </c>
      <c r="E1686" s="6" t="str">
        <f t="shared" si="26"/>
        <v>Aug</v>
      </c>
      <c r="F1686" s="5">
        <f>YEAR(Table7[[#This Row],[date]])</f>
        <v>2024</v>
      </c>
    </row>
    <row r="1687" spans="1:6" x14ac:dyDescent="0.35">
      <c r="A1687" s="7" t="s">
        <v>3222</v>
      </c>
      <c r="B1687" s="7" t="s">
        <v>7251</v>
      </c>
      <c r="C1687" s="7" t="s">
        <v>7252</v>
      </c>
      <c r="D1687" s="7">
        <v>20636</v>
      </c>
      <c r="E1687" s="6" t="str">
        <f t="shared" si="26"/>
        <v>Aug</v>
      </c>
      <c r="F1687" s="7">
        <f>YEAR(Table7[[#This Row],[date]])</f>
        <v>2024</v>
      </c>
    </row>
    <row r="1688" spans="1:6" x14ac:dyDescent="0.35">
      <c r="A1688" s="5" t="s">
        <v>3222</v>
      </c>
      <c r="B1688" s="5" t="s">
        <v>7241</v>
      </c>
      <c r="C1688" s="5" t="s">
        <v>7242</v>
      </c>
      <c r="D1688" s="5">
        <v>8533</v>
      </c>
      <c r="E1688" s="6" t="str">
        <f t="shared" si="26"/>
        <v>Aug</v>
      </c>
      <c r="F1688" s="5">
        <f>YEAR(Table7[[#This Row],[date]])</f>
        <v>2024</v>
      </c>
    </row>
    <row r="1689" spans="1:6" x14ac:dyDescent="0.35">
      <c r="A1689" s="7" t="s">
        <v>3222</v>
      </c>
      <c r="B1689" s="7" t="s">
        <v>7253</v>
      </c>
      <c r="C1689" s="7" t="s">
        <v>7254</v>
      </c>
      <c r="D1689" s="7">
        <v>47380</v>
      </c>
      <c r="E1689" s="6" t="str">
        <f t="shared" si="26"/>
        <v>Aug</v>
      </c>
      <c r="F1689" s="7">
        <f>YEAR(Table7[[#This Row],[date]])</f>
        <v>2024</v>
      </c>
    </row>
    <row r="1690" spans="1:6" x14ac:dyDescent="0.35">
      <c r="A1690" s="5" t="s">
        <v>3219</v>
      </c>
      <c r="B1690" s="5" t="s">
        <v>7247</v>
      </c>
      <c r="C1690" s="5" t="s">
        <v>7263</v>
      </c>
      <c r="D1690" s="5">
        <v>3935</v>
      </c>
      <c r="E1690" s="6" t="str">
        <f t="shared" si="26"/>
        <v>Aug</v>
      </c>
      <c r="F1690" s="5">
        <f>YEAR(Table7[[#This Row],[date]])</f>
        <v>2024</v>
      </c>
    </row>
    <row r="1691" spans="1:6" x14ac:dyDescent="0.35">
      <c r="A1691" s="7" t="s">
        <v>3219</v>
      </c>
      <c r="B1691" s="7" t="s">
        <v>7241</v>
      </c>
      <c r="C1691" s="7" t="s">
        <v>7265</v>
      </c>
      <c r="D1691" s="7">
        <v>3012</v>
      </c>
      <c r="E1691" s="6" t="str">
        <f t="shared" si="26"/>
        <v>Aug</v>
      </c>
      <c r="F1691" s="7">
        <f>YEAR(Table7[[#This Row],[date]])</f>
        <v>2024</v>
      </c>
    </row>
    <row r="1692" spans="1:6" x14ac:dyDescent="0.35">
      <c r="A1692" s="5" t="s">
        <v>3216</v>
      </c>
      <c r="B1692" s="5" t="s">
        <v>7247</v>
      </c>
      <c r="C1692" s="5" t="s">
        <v>7263</v>
      </c>
      <c r="D1692" s="5">
        <v>4570</v>
      </c>
      <c r="E1692" s="6" t="str">
        <f t="shared" si="26"/>
        <v>Aug</v>
      </c>
      <c r="F1692" s="5">
        <f>YEAR(Table7[[#This Row],[date]])</f>
        <v>2024</v>
      </c>
    </row>
    <row r="1693" spans="1:6" x14ac:dyDescent="0.35">
      <c r="A1693" s="7" t="s">
        <v>3216</v>
      </c>
      <c r="B1693" s="7" t="s">
        <v>7243</v>
      </c>
      <c r="C1693" s="7" t="s">
        <v>7258</v>
      </c>
      <c r="D1693" s="7">
        <v>24881</v>
      </c>
      <c r="E1693" s="6" t="str">
        <f t="shared" si="26"/>
        <v>Aug</v>
      </c>
      <c r="F1693" s="7">
        <f>YEAR(Table7[[#This Row],[date]])</f>
        <v>2024</v>
      </c>
    </row>
    <row r="1694" spans="1:6" x14ac:dyDescent="0.35">
      <c r="A1694" s="5" t="s">
        <v>3204</v>
      </c>
      <c r="B1694" s="5" t="s">
        <v>7243</v>
      </c>
      <c r="C1694" s="5" t="s">
        <v>7258</v>
      </c>
      <c r="D1694" s="5">
        <v>23158</v>
      </c>
      <c r="E1694" s="6" t="str">
        <f t="shared" si="26"/>
        <v>Aug</v>
      </c>
      <c r="F1694" s="5">
        <f>YEAR(Table7[[#This Row],[date]])</f>
        <v>2024</v>
      </c>
    </row>
    <row r="1695" spans="1:6" x14ac:dyDescent="0.35">
      <c r="A1695" s="7" t="s">
        <v>3204</v>
      </c>
      <c r="B1695" s="7" t="s">
        <v>7253</v>
      </c>
      <c r="C1695" s="7" t="s">
        <v>7255</v>
      </c>
      <c r="D1695" s="7">
        <v>37799</v>
      </c>
      <c r="E1695" s="6" t="str">
        <f t="shared" si="26"/>
        <v>Aug</v>
      </c>
      <c r="F1695" s="7">
        <f>YEAR(Table7[[#This Row],[date]])</f>
        <v>2024</v>
      </c>
    </row>
    <row r="1696" spans="1:6" x14ac:dyDescent="0.35">
      <c r="A1696" s="5" t="s">
        <v>3194</v>
      </c>
      <c r="B1696" s="5" t="s">
        <v>7241</v>
      </c>
      <c r="C1696" s="5" t="s">
        <v>7265</v>
      </c>
      <c r="D1696" s="5">
        <v>6887</v>
      </c>
      <c r="E1696" s="6" t="str">
        <f t="shared" si="26"/>
        <v>Sept</v>
      </c>
      <c r="F1696" s="5">
        <f>YEAR(Table7[[#This Row],[date]])</f>
        <v>2024</v>
      </c>
    </row>
    <row r="1697" spans="1:6" x14ac:dyDescent="0.35">
      <c r="A1697" s="7" t="s">
        <v>3194</v>
      </c>
      <c r="B1697" s="7" t="s">
        <v>7247</v>
      </c>
      <c r="C1697" s="7" t="s">
        <v>7248</v>
      </c>
      <c r="D1697" s="7">
        <v>7368</v>
      </c>
      <c r="E1697" s="6" t="str">
        <f t="shared" si="26"/>
        <v>Sept</v>
      </c>
      <c r="F1697" s="7">
        <f>YEAR(Table7[[#This Row],[date]])</f>
        <v>2024</v>
      </c>
    </row>
    <row r="1698" spans="1:6" x14ac:dyDescent="0.35">
      <c r="A1698" s="5" t="s">
        <v>3194</v>
      </c>
      <c r="B1698" s="5" t="s">
        <v>7243</v>
      </c>
      <c r="C1698" s="5" t="s">
        <v>7244</v>
      </c>
      <c r="D1698" s="5">
        <v>17777</v>
      </c>
      <c r="E1698" s="6" t="str">
        <f t="shared" si="26"/>
        <v>Sept</v>
      </c>
      <c r="F1698" s="5">
        <f>YEAR(Table7[[#This Row],[date]])</f>
        <v>2024</v>
      </c>
    </row>
    <row r="1699" spans="1:6" x14ac:dyDescent="0.35">
      <c r="A1699" s="7" t="s">
        <v>3194</v>
      </c>
      <c r="B1699" s="7" t="s">
        <v>7241</v>
      </c>
      <c r="C1699" s="7" t="s">
        <v>7265</v>
      </c>
      <c r="D1699" s="7">
        <v>9634</v>
      </c>
      <c r="E1699" s="6" t="str">
        <f t="shared" si="26"/>
        <v>Sept</v>
      </c>
      <c r="F1699" s="7">
        <f>YEAR(Table7[[#This Row],[date]])</f>
        <v>2024</v>
      </c>
    </row>
    <row r="1700" spans="1:6" x14ac:dyDescent="0.35">
      <c r="A1700" s="5" t="s">
        <v>3187</v>
      </c>
      <c r="B1700" s="5" t="s">
        <v>7251</v>
      </c>
      <c r="C1700" s="5" t="s">
        <v>7266</v>
      </c>
      <c r="D1700" s="5">
        <v>4049</v>
      </c>
      <c r="E1700" s="6" t="str">
        <f t="shared" si="26"/>
        <v>Sept</v>
      </c>
      <c r="F1700" s="5">
        <f>YEAR(Table7[[#This Row],[date]])</f>
        <v>2024</v>
      </c>
    </row>
    <row r="1701" spans="1:6" x14ac:dyDescent="0.35">
      <c r="A1701" s="7" t="s">
        <v>3187</v>
      </c>
      <c r="B1701" s="7" t="s">
        <v>7247</v>
      </c>
      <c r="C1701" s="7" t="s">
        <v>7263</v>
      </c>
      <c r="D1701" s="7">
        <v>4162</v>
      </c>
      <c r="E1701" s="6" t="str">
        <f t="shared" si="26"/>
        <v>Sept</v>
      </c>
      <c r="F1701" s="7">
        <f>YEAR(Table7[[#This Row],[date]])</f>
        <v>2024</v>
      </c>
    </row>
    <row r="1702" spans="1:6" x14ac:dyDescent="0.35">
      <c r="A1702" s="5" t="s">
        <v>3187</v>
      </c>
      <c r="B1702" s="5" t="s">
        <v>7249</v>
      </c>
      <c r="C1702" s="5" t="s">
        <v>7260</v>
      </c>
      <c r="D1702" s="5">
        <v>26456</v>
      </c>
      <c r="E1702" s="6" t="str">
        <f t="shared" si="26"/>
        <v>Sept</v>
      </c>
      <c r="F1702" s="5">
        <f>YEAR(Table7[[#This Row],[date]])</f>
        <v>2024</v>
      </c>
    </row>
    <row r="1703" spans="1:6" x14ac:dyDescent="0.35">
      <c r="A1703" s="7" t="s">
        <v>3187</v>
      </c>
      <c r="B1703" s="7" t="s">
        <v>7249</v>
      </c>
      <c r="C1703" s="7" t="s">
        <v>7261</v>
      </c>
      <c r="D1703" s="7">
        <v>58007</v>
      </c>
      <c r="E1703" s="6" t="str">
        <f t="shared" si="26"/>
        <v>Sept</v>
      </c>
      <c r="F1703" s="7">
        <f>YEAR(Table7[[#This Row],[date]])</f>
        <v>2024</v>
      </c>
    </row>
    <row r="1704" spans="1:6" x14ac:dyDescent="0.35">
      <c r="A1704" s="5" t="s">
        <v>3187</v>
      </c>
      <c r="B1704" s="5" t="s">
        <v>7241</v>
      </c>
      <c r="C1704" s="5" t="s">
        <v>7242</v>
      </c>
      <c r="D1704" s="5">
        <v>8458</v>
      </c>
      <c r="E1704" s="6" t="str">
        <f t="shared" si="26"/>
        <v>Sept</v>
      </c>
      <c r="F1704" s="5">
        <f>YEAR(Table7[[#This Row],[date]])</f>
        <v>2024</v>
      </c>
    </row>
    <row r="1705" spans="1:6" x14ac:dyDescent="0.35">
      <c r="A1705" s="7" t="s">
        <v>3183</v>
      </c>
      <c r="B1705" s="7" t="s">
        <v>7241</v>
      </c>
      <c r="C1705" s="7" t="s">
        <v>7265</v>
      </c>
      <c r="D1705" s="7">
        <v>4754</v>
      </c>
      <c r="E1705" s="6" t="str">
        <f t="shared" si="26"/>
        <v>Sept</v>
      </c>
      <c r="F1705" s="7">
        <f>YEAR(Table7[[#This Row],[date]])</f>
        <v>2024</v>
      </c>
    </row>
    <row r="1706" spans="1:6" x14ac:dyDescent="0.35">
      <c r="A1706" s="5" t="s">
        <v>3183</v>
      </c>
      <c r="B1706" s="5" t="s">
        <v>7247</v>
      </c>
      <c r="C1706" s="5" t="s">
        <v>7268</v>
      </c>
      <c r="D1706" s="5">
        <v>2440</v>
      </c>
      <c r="E1706" s="6" t="str">
        <f t="shared" si="26"/>
        <v>Sept</v>
      </c>
      <c r="F1706" s="5">
        <f>YEAR(Table7[[#This Row],[date]])</f>
        <v>2024</v>
      </c>
    </row>
    <row r="1707" spans="1:6" x14ac:dyDescent="0.35">
      <c r="A1707" s="7" t="s">
        <v>3183</v>
      </c>
      <c r="B1707" s="7" t="s">
        <v>7243</v>
      </c>
      <c r="C1707" s="7" t="s">
        <v>7258</v>
      </c>
      <c r="D1707" s="7">
        <v>17290</v>
      </c>
      <c r="E1707" s="6" t="str">
        <f t="shared" si="26"/>
        <v>Sept</v>
      </c>
      <c r="F1707" s="7">
        <f>YEAR(Table7[[#This Row],[date]])</f>
        <v>2024</v>
      </c>
    </row>
    <row r="1708" spans="1:6" x14ac:dyDescent="0.35">
      <c r="A1708" s="5" t="s">
        <v>3177</v>
      </c>
      <c r="B1708" s="5" t="s">
        <v>7251</v>
      </c>
      <c r="C1708" s="5" t="s">
        <v>7252</v>
      </c>
      <c r="D1708" s="5">
        <v>22476</v>
      </c>
      <c r="E1708" s="6" t="str">
        <f t="shared" si="26"/>
        <v>Sept</v>
      </c>
      <c r="F1708" s="5">
        <f>YEAR(Table7[[#This Row],[date]])</f>
        <v>2024</v>
      </c>
    </row>
    <row r="1709" spans="1:6" x14ac:dyDescent="0.35">
      <c r="A1709" s="7" t="s">
        <v>3170</v>
      </c>
      <c r="B1709" s="7" t="s">
        <v>7245</v>
      </c>
      <c r="C1709" s="7" t="s">
        <v>7246</v>
      </c>
      <c r="D1709" s="7">
        <v>94842</v>
      </c>
      <c r="E1709" s="6" t="str">
        <f t="shared" si="26"/>
        <v>Sept</v>
      </c>
      <c r="F1709" s="7">
        <f>YEAR(Table7[[#This Row],[date]])</f>
        <v>2024</v>
      </c>
    </row>
    <row r="1710" spans="1:6" x14ac:dyDescent="0.35">
      <c r="A1710" s="5" t="s">
        <v>3170</v>
      </c>
      <c r="B1710" s="5" t="s">
        <v>7241</v>
      </c>
      <c r="C1710" s="5" t="s">
        <v>7242</v>
      </c>
      <c r="D1710" s="5">
        <v>8024</v>
      </c>
      <c r="E1710" s="6" t="str">
        <f t="shared" si="26"/>
        <v>Sept</v>
      </c>
      <c r="F1710" s="5">
        <f>YEAR(Table7[[#This Row],[date]])</f>
        <v>2024</v>
      </c>
    </row>
    <row r="1711" spans="1:6" x14ac:dyDescent="0.35">
      <c r="A1711" s="7" t="s">
        <v>3170</v>
      </c>
      <c r="B1711" s="7" t="s">
        <v>7256</v>
      </c>
      <c r="C1711" s="7" t="s">
        <v>7262</v>
      </c>
      <c r="D1711" s="7">
        <v>14452</v>
      </c>
      <c r="E1711" s="6" t="str">
        <f t="shared" si="26"/>
        <v>Sept</v>
      </c>
      <c r="F1711" s="7">
        <f>YEAR(Table7[[#This Row],[date]])</f>
        <v>2024</v>
      </c>
    </row>
    <row r="1712" spans="1:6" x14ac:dyDescent="0.35">
      <c r="A1712" s="5" t="s">
        <v>3166</v>
      </c>
      <c r="B1712" s="5" t="s">
        <v>7251</v>
      </c>
      <c r="C1712" s="5" t="s">
        <v>7266</v>
      </c>
      <c r="D1712" s="5">
        <v>7268</v>
      </c>
      <c r="E1712" s="6" t="str">
        <f t="shared" si="26"/>
        <v>Sept</v>
      </c>
      <c r="F1712" s="5">
        <f>YEAR(Table7[[#This Row],[date]])</f>
        <v>2024</v>
      </c>
    </row>
    <row r="1713" spans="1:6" x14ac:dyDescent="0.35">
      <c r="A1713" s="7" t="s">
        <v>3166</v>
      </c>
      <c r="B1713" s="7" t="s">
        <v>7243</v>
      </c>
      <c r="C1713" s="7" t="s">
        <v>7244</v>
      </c>
      <c r="D1713" s="7">
        <v>25750</v>
      </c>
      <c r="E1713" s="6" t="str">
        <f t="shared" si="26"/>
        <v>Sept</v>
      </c>
      <c r="F1713" s="7">
        <f>YEAR(Table7[[#This Row],[date]])</f>
        <v>2024</v>
      </c>
    </row>
    <row r="1714" spans="1:6" x14ac:dyDescent="0.35">
      <c r="A1714" s="5" t="s">
        <v>3166</v>
      </c>
      <c r="B1714" s="5" t="s">
        <v>7249</v>
      </c>
      <c r="C1714" s="5" t="s">
        <v>7261</v>
      </c>
      <c r="D1714" s="5">
        <v>26251</v>
      </c>
      <c r="E1714" s="6" t="str">
        <f t="shared" si="26"/>
        <v>Sept</v>
      </c>
      <c r="F1714" s="5">
        <f>YEAR(Table7[[#This Row],[date]])</f>
        <v>2024</v>
      </c>
    </row>
    <row r="1715" spans="1:6" x14ac:dyDescent="0.35">
      <c r="A1715" s="7" t="s">
        <v>3166</v>
      </c>
      <c r="B1715" s="7" t="s">
        <v>7245</v>
      </c>
      <c r="C1715" s="7" t="s">
        <v>7246</v>
      </c>
      <c r="D1715" s="7">
        <v>146970</v>
      </c>
      <c r="E1715" s="6" t="str">
        <f t="shared" si="26"/>
        <v>Sept</v>
      </c>
      <c r="F1715" s="7">
        <f>YEAR(Table7[[#This Row],[date]])</f>
        <v>2024</v>
      </c>
    </row>
    <row r="1716" spans="1:6" x14ac:dyDescent="0.35">
      <c r="A1716" s="5" t="s">
        <v>3162</v>
      </c>
      <c r="B1716" s="5" t="s">
        <v>7251</v>
      </c>
      <c r="C1716" s="5" t="s">
        <v>7252</v>
      </c>
      <c r="D1716" s="5">
        <v>11366</v>
      </c>
      <c r="E1716" s="6" t="str">
        <f t="shared" si="26"/>
        <v>Sept</v>
      </c>
      <c r="F1716" s="5">
        <f>YEAR(Table7[[#This Row],[date]])</f>
        <v>2024</v>
      </c>
    </row>
    <row r="1717" spans="1:6" x14ac:dyDescent="0.35">
      <c r="A1717" s="7" t="s">
        <v>3162</v>
      </c>
      <c r="B1717" s="7" t="s">
        <v>7256</v>
      </c>
      <c r="C1717" s="7" t="s">
        <v>7257</v>
      </c>
      <c r="D1717" s="7">
        <v>7210</v>
      </c>
      <c r="E1717" s="6" t="str">
        <f t="shared" si="26"/>
        <v>Sept</v>
      </c>
      <c r="F1717" s="7">
        <f>YEAR(Table7[[#This Row],[date]])</f>
        <v>2024</v>
      </c>
    </row>
    <row r="1718" spans="1:6" x14ac:dyDescent="0.35">
      <c r="A1718" s="5" t="s">
        <v>3162</v>
      </c>
      <c r="B1718" s="5" t="s">
        <v>7253</v>
      </c>
      <c r="C1718" s="5" t="s">
        <v>7255</v>
      </c>
      <c r="D1718" s="5">
        <v>33953</v>
      </c>
      <c r="E1718" s="6" t="str">
        <f t="shared" si="26"/>
        <v>Sept</v>
      </c>
      <c r="F1718" s="5">
        <f>YEAR(Table7[[#This Row],[date]])</f>
        <v>2024</v>
      </c>
    </row>
    <row r="1719" spans="1:6" x14ac:dyDescent="0.35">
      <c r="A1719" s="7" t="s">
        <v>3162</v>
      </c>
      <c r="B1719" s="7" t="s">
        <v>7245</v>
      </c>
      <c r="C1719" s="7" t="s">
        <v>7264</v>
      </c>
      <c r="D1719" s="7">
        <v>142749</v>
      </c>
      <c r="E1719" s="6" t="str">
        <f t="shared" si="26"/>
        <v>Sept</v>
      </c>
      <c r="F1719" s="7">
        <f>YEAR(Table7[[#This Row],[date]])</f>
        <v>2024</v>
      </c>
    </row>
    <row r="1720" spans="1:6" x14ac:dyDescent="0.35">
      <c r="A1720" s="5" t="s">
        <v>3155</v>
      </c>
      <c r="B1720" s="5" t="s">
        <v>7243</v>
      </c>
      <c r="C1720" s="5" t="s">
        <v>7244</v>
      </c>
      <c r="D1720" s="5">
        <v>13965</v>
      </c>
      <c r="E1720" s="6" t="str">
        <f t="shared" si="26"/>
        <v>Sept</v>
      </c>
      <c r="F1720" s="5">
        <f>YEAR(Table7[[#This Row],[date]])</f>
        <v>2024</v>
      </c>
    </row>
    <row r="1721" spans="1:6" x14ac:dyDescent="0.35">
      <c r="A1721" s="7" t="s">
        <v>3155</v>
      </c>
      <c r="B1721" s="7" t="s">
        <v>7247</v>
      </c>
      <c r="C1721" s="7" t="s">
        <v>7248</v>
      </c>
      <c r="D1721" s="7">
        <v>4366</v>
      </c>
      <c r="E1721" s="6" t="str">
        <f t="shared" si="26"/>
        <v>Sept</v>
      </c>
      <c r="F1721" s="7">
        <f>YEAR(Table7[[#This Row],[date]])</f>
        <v>2024</v>
      </c>
    </row>
    <row r="1722" spans="1:6" x14ac:dyDescent="0.35">
      <c r="A1722" s="5" t="s">
        <v>3155</v>
      </c>
      <c r="B1722" s="5" t="s">
        <v>7241</v>
      </c>
      <c r="C1722" s="5" t="s">
        <v>7265</v>
      </c>
      <c r="D1722" s="5">
        <v>3369</v>
      </c>
      <c r="E1722" s="6" t="str">
        <f t="shared" si="26"/>
        <v>Sept</v>
      </c>
      <c r="F1722" s="5">
        <f>YEAR(Table7[[#This Row],[date]])</f>
        <v>2024</v>
      </c>
    </row>
    <row r="1723" spans="1:6" x14ac:dyDescent="0.35">
      <c r="A1723" s="7" t="s">
        <v>3155</v>
      </c>
      <c r="B1723" s="7" t="s">
        <v>7249</v>
      </c>
      <c r="C1723" s="7" t="s">
        <v>7260</v>
      </c>
      <c r="D1723" s="7">
        <v>17963</v>
      </c>
      <c r="E1723" s="6" t="str">
        <f t="shared" si="26"/>
        <v>Sept</v>
      </c>
      <c r="F1723" s="7">
        <f>YEAR(Table7[[#This Row],[date]])</f>
        <v>2024</v>
      </c>
    </row>
    <row r="1724" spans="1:6" x14ac:dyDescent="0.35">
      <c r="A1724" s="5" t="s">
        <v>3155</v>
      </c>
      <c r="B1724" s="5" t="s">
        <v>7249</v>
      </c>
      <c r="C1724" s="5" t="s">
        <v>7260</v>
      </c>
      <c r="D1724" s="5">
        <v>11693</v>
      </c>
      <c r="E1724" s="6" t="str">
        <f t="shared" si="26"/>
        <v>Sept</v>
      </c>
      <c r="F1724" s="5">
        <f>YEAR(Table7[[#This Row],[date]])</f>
        <v>2024</v>
      </c>
    </row>
    <row r="1725" spans="1:6" x14ac:dyDescent="0.35">
      <c r="A1725" s="7" t="s">
        <v>3155</v>
      </c>
      <c r="B1725" s="7" t="s">
        <v>7249</v>
      </c>
      <c r="C1725" s="7" t="s">
        <v>7250</v>
      </c>
      <c r="D1725" s="7">
        <v>13503</v>
      </c>
      <c r="E1725" s="6" t="str">
        <f t="shared" si="26"/>
        <v>Sept</v>
      </c>
      <c r="F1725" s="7">
        <f>YEAR(Table7[[#This Row],[date]])</f>
        <v>2024</v>
      </c>
    </row>
    <row r="1726" spans="1:6" x14ac:dyDescent="0.35">
      <c r="A1726" s="5" t="s">
        <v>3155</v>
      </c>
      <c r="B1726" s="5" t="s">
        <v>7241</v>
      </c>
      <c r="C1726" s="5" t="s">
        <v>7265</v>
      </c>
      <c r="D1726" s="5">
        <v>3860</v>
      </c>
      <c r="E1726" s="6" t="str">
        <f t="shared" si="26"/>
        <v>Sept</v>
      </c>
      <c r="F1726" s="5">
        <f>YEAR(Table7[[#This Row],[date]])</f>
        <v>2024</v>
      </c>
    </row>
    <row r="1727" spans="1:6" x14ac:dyDescent="0.35">
      <c r="A1727" s="7" t="s">
        <v>3148</v>
      </c>
      <c r="B1727" s="7" t="s">
        <v>7245</v>
      </c>
      <c r="C1727" s="7" t="s">
        <v>7264</v>
      </c>
      <c r="D1727" s="7">
        <v>52369</v>
      </c>
      <c r="E1727" s="6" t="str">
        <f t="shared" si="26"/>
        <v>Sept</v>
      </c>
      <c r="F1727" s="7">
        <f>YEAR(Table7[[#This Row],[date]])</f>
        <v>2024</v>
      </c>
    </row>
    <row r="1728" spans="1:6" x14ac:dyDescent="0.35">
      <c r="A1728" s="5" t="s">
        <v>3148</v>
      </c>
      <c r="B1728" s="5" t="s">
        <v>7241</v>
      </c>
      <c r="C1728" s="5" t="s">
        <v>7259</v>
      </c>
      <c r="D1728" s="5">
        <v>9602</v>
      </c>
      <c r="E1728" s="6" t="str">
        <f t="shared" si="26"/>
        <v>Sept</v>
      </c>
      <c r="F1728" s="5">
        <f>YEAR(Table7[[#This Row],[date]])</f>
        <v>2024</v>
      </c>
    </row>
    <row r="1729" spans="1:6" x14ac:dyDescent="0.35">
      <c r="A1729" s="7" t="s">
        <v>3148</v>
      </c>
      <c r="B1729" s="7" t="s">
        <v>7243</v>
      </c>
      <c r="C1729" s="7" t="s">
        <v>7244</v>
      </c>
      <c r="D1729" s="7">
        <v>18519</v>
      </c>
      <c r="E1729" s="6" t="str">
        <f t="shared" si="26"/>
        <v>Sept</v>
      </c>
      <c r="F1729" s="7">
        <f>YEAR(Table7[[#This Row],[date]])</f>
        <v>2024</v>
      </c>
    </row>
    <row r="1730" spans="1:6" x14ac:dyDescent="0.35">
      <c r="A1730" s="5" t="s">
        <v>3148</v>
      </c>
      <c r="B1730" s="5" t="s">
        <v>7253</v>
      </c>
      <c r="C1730" s="5" t="s">
        <v>7254</v>
      </c>
      <c r="D1730" s="5">
        <v>51353</v>
      </c>
      <c r="E1730" s="6" t="str">
        <f t="shared" ref="E1730:E1793" si="27">TEXT(A1730, "mmm")</f>
        <v>Sept</v>
      </c>
      <c r="F1730" s="5">
        <f>YEAR(Table7[[#This Row],[date]])</f>
        <v>2024</v>
      </c>
    </row>
    <row r="1731" spans="1:6" x14ac:dyDescent="0.35">
      <c r="A1731" s="7" t="s">
        <v>3148</v>
      </c>
      <c r="B1731" s="7" t="s">
        <v>7245</v>
      </c>
      <c r="C1731" s="7" t="s">
        <v>7264</v>
      </c>
      <c r="D1731" s="7">
        <v>97821</v>
      </c>
      <c r="E1731" s="6" t="str">
        <f t="shared" si="27"/>
        <v>Sept</v>
      </c>
      <c r="F1731" s="7">
        <f>YEAR(Table7[[#This Row],[date]])</f>
        <v>2024</v>
      </c>
    </row>
    <row r="1732" spans="1:6" x14ac:dyDescent="0.35">
      <c r="A1732" s="5" t="s">
        <v>3148</v>
      </c>
      <c r="B1732" s="5" t="s">
        <v>7251</v>
      </c>
      <c r="C1732" s="5" t="s">
        <v>7252</v>
      </c>
      <c r="D1732" s="5">
        <v>15781</v>
      </c>
      <c r="E1732" s="6" t="str">
        <f t="shared" si="27"/>
        <v>Sept</v>
      </c>
      <c r="F1732" s="5">
        <f>YEAR(Table7[[#This Row],[date]])</f>
        <v>2024</v>
      </c>
    </row>
    <row r="1733" spans="1:6" x14ac:dyDescent="0.35">
      <c r="A1733" s="7" t="s">
        <v>3148</v>
      </c>
      <c r="B1733" s="7" t="s">
        <v>7249</v>
      </c>
      <c r="C1733" s="7" t="s">
        <v>7261</v>
      </c>
      <c r="D1733" s="7">
        <v>44790</v>
      </c>
      <c r="E1733" s="6" t="str">
        <f t="shared" si="27"/>
        <v>Sept</v>
      </c>
      <c r="F1733" s="7">
        <f>YEAR(Table7[[#This Row],[date]])</f>
        <v>2024</v>
      </c>
    </row>
    <row r="1734" spans="1:6" x14ac:dyDescent="0.35">
      <c r="A1734" s="5" t="s">
        <v>3143</v>
      </c>
      <c r="B1734" s="5" t="s">
        <v>7247</v>
      </c>
      <c r="C1734" s="5" t="s">
        <v>7268</v>
      </c>
      <c r="D1734" s="5">
        <v>3436</v>
      </c>
      <c r="E1734" s="6" t="str">
        <f t="shared" si="27"/>
        <v>Sept</v>
      </c>
      <c r="F1734" s="5">
        <f>YEAR(Table7[[#This Row],[date]])</f>
        <v>2024</v>
      </c>
    </row>
    <row r="1735" spans="1:6" x14ac:dyDescent="0.35">
      <c r="A1735" s="7" t="s">
        <v>3143</v>
      </c>
      <c r="B1735" s="7" t="s">
        <v>7247</v>
      </c>
      <c r="C1735" s="7" t="s">
        <v>7263</v>
      </c>
      <c r="D1735" s="7">
        <v>3934</v>
      </c>
      <c r="E1735" s="6" t="str">
        <f t="shared" si="27"/>
        <v>Sept</v>
      </c>
      <c r="F1735" s="7">
        <f>YEAR(Table7[[#This Row],[date]])</f>
        <v>2024</v>
      </c>
    </row>
    <row r="1736" spans="1:6" x14ac:dyDescent="0.35">
      <c r="A1736" s="5" t="s">
        <v>3143</v>
      </c>
      <c r="B1736" s="5" t="s">
        <v>7245</v>
      </c>
      <c r="C1736" s="5" t="s">
        <v>7246</v>
      </c>
      <c r="D1736" s="5">
        <v>90707</v>
      </c>
      <c r="E1736" s="6" t="str">
        <f t="shared" si="27"/>
        <v>Sept</v>
      </c>
      <c r="F1736" s="5">
        <f>YEAR(Table7[[#This Row],[date]])</f>
        <v>2024</v>
      </c>
    </row>
    <row r="1737" spans="1:6" x14ac:dyDescent="0.35">
      <c r="A1737" s="7" t="s">
        <v>3143</v>
      </c>
      <c r="B1737" s="7" t="s">
        <v>7253</v>
      </c>
      <c r="C1737" s="7" t="s">
        <v>7254</v>
      </c>
      <c r="D1737" s="7">
        <v>26797</v>
      </c>
      <c r="E1737" s="6" t="str">
        <f t="shared" si="27"/>
        <v>Sept</v>
      </c>
      <c r="F1737" s="7">
        <f>YEAR(Table7[[#This Row],[date]])</f>
        <v>2024</v>
      </c>
    </row>
    <row r="1738" spans="1:6" x14ac:dyDescent="0.35">
      <c r="A1738" s="5" t="s">
        <v>3136</v>
      </c>
      <c r="B1738" s="5" t="s">
        <v>7247</v>
      </c>
      <c r="C1738" s="5" t="s">
        <v>7268</v>
      </c>
      <c r="D1738" s="5">
        <v>873</v>
      </c>
      <c r="E1738" s="6" t="str">
        <f t="shared" si="27"/>
        <v>Sept</v>
      </c>
      <c r="F1738" s="5">
        <f>YEAR(Table7[[#This Row],[date]])</f>
        <v>2024</v>
      </c>
    </row>
    <row r="1739" spans="1:6" x14ac:dyDescent="0.35">
      <c r="A1739" s="7" t="s">
        <v>3136</v>
      </c>
      <c r="B1739" s="7" t="s">
        <v>7256</v>
      </c>
      <c r="C1739" s="7" t="s">
        <v>7262</v>
      </c>
      <c r="D1739" s="7">
        <v>18506</v>
      </c>
      <c r="E1739" s="6" t="str">
        <f t="shared" si="27"/>
        <v>Sept</v>
      </c>
      <c r="F1739" s="7">
        <f>YEAR(Table7[[#This Row],[date]])</f>
        <v>2024</v>
      </c>
    </row>
    <row r="1740" spans="1:6" x14ac:dyDescent="0.35">
      <c r="A1740" s="5" t="s">
        <v>3126</v>
      </c>
      <c r="B1740" s="5" t="s">
        <v>7256</v>
      </c>
      <c r="C1740" s="5" t="s">
        <v>7257</v>
      </c>
      <c r="D1740" s="5">
        <v>2763</v>
      </c>
      <c r="E1740" s="6" t="str">
        <f t="shared" si="27"/>
        <v>Sept</v>
      </c>
      <c r="F1740" s="5">
        <f>YEAR(Table7[[#This Row],[date]])</f>
        <v>2024</v>
      </c>
    </row>
    <row r="1741" spans="1:6" x14ac:dyDescent="0.35">
      <c r="A1741" s="7" t="s">
        <v>3126</v>
      </c>
      <c r="B1741" s="7" t="s">
        <v>7243</v>
      </c>
      <c r="C1741" s="7" t="s">
        <v>7244</v>
      </c>
      <c r="D1741" s="7">
        <v>19821</v>
      </c>
      <c r="E1741" s="6" t="str">
        <f t="shared" si="27"/>
        <v>Sept</v>
      </c>
      <c r="F1741" s="7">
        <f>YEAR(Table7[[#This Row],[date]])</f>
        <v>2024</v>
      </c>
    </row>
    <row r="1742" spans="1:6" x14ac:dyDescent="0.35">
      <c r="A1742" s="5" t="s">
        <v>3126</v>
      </c>
      <c r="B1742" s="5" t="s">
        <v>7253</v>
      </c>
      <c r="C1742" s="5" t="s">
        <v>7254</v>
      </c>
      <c r="D1742" s="5">
        <v>34705</v>
      </c>
      <c r="E1742" s="6" t="str">
        <f t="shared" si="27"/>
        <v>Sept</v>
      </c>
      <c r="F1742" s="5">
        <f>YEAR(Table7[[#This Row],[date]])</f>
        <v>2024</v>
      </c>
    </row>
    <row r="1743" spans="1:6" x14ac:dyDescent="0.35">
      <c r="A1743" s="7" t="s">
        <v>3121</v>
      </c>
      <c r="B1743" s="7" t="s">
        <v>7243</v>
      </c>
      <c r="C1743" s="7" t="s">
        <v>7244</v>
      </c>
      <c r="D1743" s="7">
        <v>29771</v>
      </c>
      <c r="E1743" s="6" t="str">
        <f t="shared" si="27"/>
        <v>Sept</v>
      </c>
      <c r="F1743" s="7">
        <f>YEAR(Table7[[#This Row],[date]])</f>
        <v>2024</v>
      </c>
    </row>
    <row r="1744" spans="1:6" x14ac:dyDescent="0.35">
      <c r="A1744" s="5" t="s">
        <v>3121</v>
      </c>
      <c r="B1744" s="5" t="s">
        <v>7249</v>
      </c>
      <c r="C1744" s="5" t="s">
        <v>7261</v>
      </c>
      <c r="D1744" s="5">
        <v>29965</v>
      </c>
      <c r="E1744" s="6" t="str">
        <f t="shared" si="27"/>
        <v>Sept</v>
      </c>
      <c r="F1744" s="5">
        <f>YEAR(Table7[[#This Row],[date]])</f>
        <v>2024</v>
      </c>
    </row>
    <row r="1745" spans="1:6" x14ac:dyDescent="0.35">
      <c r="A1745" s="7" t="s">
        <v>3121</v>
      </c>
      <c r="B1745" s="7" t="s">
        <v>7247</v>
      </c>
      <c r="C1745" s="7" t="s">
        <v>7268</v>
      </c>
      <c r="D1745" s="7">
        <v>4033</v>
      </c>
      <c r="E1745" s="6" t="str">
        <f t="shared" si="27"/>
        <v>Sept</v>
      </c>
      <c r="F1745" s="7">
        <f>YEAR(Table7[[#This Row],[date]])</f>
        <v>2024</v>
      </c>
    </row>
    <row r="1746" spans="1:6" x14ac:dyDescent="0.35">
      <c r="A1746" s="5" t="s">
        <v>3102</v>
      </c>
      <c r="B1746" s="5" t="s">
        <v>7241</v>
      </c>
      <c r="C1746" s="5" t="s">
        <v>7259</v>
      </c>
      <c r="D1746" s="5">
        <v>3299</v>
      </c>
      <c r="E1746" s="6" t="str">
        <f t="shared" si="27"/>
        <v>Sept</v>
      </c>
      <c r="F1746" s="5">
        <f>YEAR(Table7[[#This Row],[date]])</f>
        <v>2024</v>
      </c>
    </row>
    <row r="1747" spans="1:6" x14ac:dyDescent="0.35">
      <c r="A1747" s="7" t="s">
        <v>3098</v>
      </c>
      <c r="B1747" s="7" t="s">
        <v>7247</v>
      </c>
      <c r="C1747" s="7" t="s">
        <v>7248</v>
      </c>
      <c r="D1747" s="7">
        <v>8778</v>
      </c>
      <c r="E1747" s="6" t="str">
        <f t="shared" si="27"/>
        <v>Sept</v>
      </c>
      <c r="F1747" s="7">
        <f>YEAR(Table7[[#This Row],[date]])</f>
        <v>2024</v>
      </c>
    </row>
    <row r="1748" spans="1:6" x14ac:dyDescent="0.35">
      <c r="A1748" s="5" t="s">
        <v>3098</v>
      </c>
      <c r="B1748" s="5" t="s">
        <v>7247</v>
      </c>
      <c r="C1748" s="5" t="s">
        <v>7248</v>
      </c>
      <c r="D1748" s="5">
        <v>4963</v>
      </c>
      <c r="E1748" s="6" t="str">
        <f t="shared" si="27"/>
        <v>Sept</v>
      </c>
      <c r="F1748" s="5">
        <f>YEAR(Table7[[#This Row],[date]])</f>
        <v>2024</v>
      </c>
    </row>
    <row r="1749" spans="1:6" x14ac:dyDescent="0.35">
      <c r="A1749" s="7" t="s">
        <v>3098</v>
      </c>
      <c r="B1749" s="7" t="s">
        <v>7253</v>
      </c>
      <c r="C1749" s="7" t="s">
        <v>7254</v>
      </c>
      <c r="D1749" s="7">
        <v>21177</v>
      </c>
      <c r="E1749" s="6" t="str">
        <f t="shared" si="27"/>
        <v>Sept</v>
      </c>
      <c r="F1749" s="7">
        <f>YEAR(Table7[[#This Row],[date]])</f>
        <v>2024</v>
      </c>
    </row>
    <row r="1750" spans="1:6" x14ac:dyDescent="0.35">
      <c r="A1750" s="5" t="s">
        <v>3094</v>
      </c>
      <c r="B1750" s="5" t="s">
        <v>7251</v>
      </c>
      <c r="C1750" s="5" t="s">
        <v>7252</v>
      </c>
      <c r="D1750" s="5">
        <v>22750</v>
      </c>
      <c r="E1750" s="6" t="str">
        <f t="shared" si="27"/>
        <v>Sept</v>
      </c>
      <c r="F1750" s="5">
        <f>YEAR(Table7[[#This Row],[date]])</f>
        <v>2024</v>
      </c>
    </row>
    <row r="1751" spans="1:6" x14ac:dyDescent="0.35">
      <c r="A1751" s="7" t="s">
        <v>3094</v>
      </c>
      <c r="B1751" s="7" t="s">
        <v>7245</v>
      </c>
      <c r="C1751" s="7" t="s">
        <v>7264</v>
      </c>
      <c r="D1751" s="7">
        <v>61192</v>
      </c>
      <c r="E1751" s="6" t="str">
        <f t="shared" si="27"/>
        <v>Sept</v>
      </c>
      <c r="F1751" s="7">
        <f>YEAR(Table7[[#This Row],[date]])</f>
        <v>2024</v>
      </c>
    </row>
    <row r="1752" spans="1:6" x14ac:dyDescent="0.35">
      <c r="A1752" s="5" t="s">
        <v>3094</v>
      </c>
      <c r="B1752" s="5" t="s">
        <v>7253</v>
      </c>
      <c r="C1752" s="5" t="s">
        <v>7254</v>
      </c>
      <c r="D1752" s="5">
        <v>25984</v>
      </c>
      <c r="E1752" s="6" t="str">
        <f t="shared" si="27"/>
        <v>Sept</v>
      </c>
      <c r="F1752" s="5">
        <f>YEAR(Table7[[#This Row],[date]])</f>
        <v>2024</v>
      </c>
    </row>
    <row r="1753" spans="1:6" x14ac:dyDescent="0.35">
      <c r="A1753" s="7" t="s">
        <v>3094</v>
      </c>
      <c r="B1753" s="7" t="s">
        <v>7243</v>
      </c>
      <c r="C1753" s="7" t="s">
        <v>7244</v>
      </c>
      <c r="D1753" s="7">
        <v>23056</v>
      </c>
      <c r="E1753" s="6" t="str">
        <f t="shared" si="27"/>
        <v>Sept</v>
      </c>
      <c r="F1753" s="7">
        <f>YEAR(Table7[[#This Row],[date]])</f>
        <v>2024</v>
      </c>
    </row>
    <row r="1754" spans="1:6" x14ac:dyDescent="0.35">
      <c r="A1754" s="5" t="s">
        <v>3087</v>
      </c>
      <c r="B1754" s="5" t="s">
        <v>7247</v>
      </c>
      <c r="C1754" s="5" t="s">
        <v>7268</v>
      </c>
      <c r="D1754" s="5">
        <v>9590</v>
      </c>
      <c r="E1754" s="6" t="str">
        <f t="shared" si="27"/>
        <v>Sept</v>
      </c>
      <c r="F1754" s="5">
        <f>YEAR(Table7[[#This Row],[date]])</f>
        <v>2024</v>
      </c>
    </row>
    <row r="1755" spans="1:6" x14ac:dyDescent="0.35">
      <c r="A1755" s="7" t="s">
        <v>3087</v>
      </c>
      <c r="B1755" s="7" t="s">
        <v>7245</v>
      </c>
      <c r="C1755" s="7" t="s">
        <v>7246</v>
      </c>
      <c r="D1755" s="7">
        <v>81661</v>
      </c>
      <c r="E1755" s="6" t="str">
        <f t="shared" si="27"/>
        <v>Sept</v>
      </c>
      <c r="F1755" s="7">
        <f>YEAR(Table7[[#This Row],[date]])</f>
        <v>2024</v>
      </c>
    </row>
    <row r="1756" spans="1:6" x14ac:dyDescent="0.35">
      <c r="A1756" s="5" t="s">
        <v>3087</v>
      </c>
      <c r="B1756" s="5" t="s">
        <v>7245</v>
      </c>
      <c r="C1756" s="5" t="s">
        <v>7246</v>
      </c>
      <c r="D1756" s="5">
        <v>90432</v>
      </c>
      <c r="E1756" s="6" t="str">
        <f t="shared" si="27"/>
        <v>Sept</v>
      </c>
      <c r="F1756" s="5">
        <f>YEAR(Table7[[#This Row],[date]])</f>
        <v>2024</v>
      </c>
    </row>
    <row r="1757" spans="1:6" x14ac:dyDescent="0.35">
      <c r="A1757" s="7" t="s">
        <v>3087</v>
      </c>
      <c r="B1757" s="7" t="s">
        <v>7245</v>
      </c>
      <c r="C1757" s="7" t="s">
        <v>7246</v>
      </c>
      <c r="D1757" s="7">
        <v>131845</v>
      </c>
      <c r="E1757" s="6" t="str">
        <f t="shared" si="27"/>
        <v>Sept</v>
      </c>
      <c r="F1757" s="7">
        <f>YEAR(Table7[[#This Row],[date]])</f>
        <v>2024</v>
      </c>
    </row>
    <row r="1758" spans="1:6" x14ac:dyDescent="0.35">
      <c r="A1758" s="5" t="s">
        <v>3081</v>
      </c>
      <c r="B1758" s="5" t="s">
        <v>7253</v>
      </c>
      <c r="C1758" s="5" t="s">
        <v>7254</v>
      </c>
      <c r="D1758" s="5">
        <v>15478</v>
      </c>
      <c r="E1758" s="6" t="str">
        <f t="shared" si="27"/>
        <v>Sept</v>
      </c>
      <c r="F1758" s="5">
        <f>YEAR(Table7[[#This Row],[date]])</f>
        <v>2024</v>
      </c>
    </row>
    <row r="1759" spans="1:6" x14ac:dyDescent="0.35">
      <c r="A1759" s="7" t="s">
        <v>3081</v>
      </c>
      <c r="B1759" s="7" t="s">
        <v>7249</v>
      </c>
      <c r="C1759" s="7" t="s">
        <v>7260</v>
      </c>
      <c r="D1759" s="7">
        <v>53820</v>
      </c>
      <c r="E1759" s="6" t="str">
        <f t="shared" si="27"/>
        <v>Sept</v>
      </c>
      <c r="F1759" s="7">
        <f>YEAR(Table7[[#This Row],[date]])</f>
        <v>2024</v>
      </c>
    </row>
    <row r="1760" spans="1:6" x14ac:dyDescent="0.35">
      <c r="A1760" s="5" t="s">
        <v>3076</v>
      </c>
      <c r="B1760" s="5" t="s">
        <v>7251</v>
      </c>
      <c r="C1760" s="5" t="s">
        <v>7252</v>
      </c>
      <c r="D1760" s="5">
        <v>23094</v>
      </c>
      <c r="E1760" s="6" t="str">
        <f t="shared" si="27"/>
        <v>Sept</v>
      </c>
      <c r="F1760" s="5">
        <f>YEAR(Table7[[#This Row],[date]])</f>
        <v>2024</v>
      </c>
    </row>
    <row r="1761" spans="1:6" x14ac:dyDescent="0.35">
      <c r="A1761" s="7" t="s">
        <v>3076</v>
      </c>
      <c r="B1761" s="7" t="s">
        <v>7256</v>
      </c>
      <c r="C1761" s="7" t="s">
        <v>7262</v>
      </c>
      <c r="D1761" s="7">
        <v>2727</v>
      </c>
      <c r="E1761" s="6" t="str">
        <f t="shared" si="27"/>
        <v>Sept</v>
      </c>
      <c r="F1761" s="7">
        <f>YEAR(Table7[[#This Row],[date]])</f>
        <v>2024</v>
      </c>
    </row>
    <row r="1762" spans="1:6" x14ac:dyDescent="0.35">
      <c r="A1762" s="5" t="s">
        <v>3069</v>
      </c>
      <c r="B1762" s="5" t="s">
        <v>7245</v>
      </c>
      <c r="C1762" s="5" t="s">
        <v>7246</v>
      </c>
      <c r="D1762" s="5">
        <v>118263</v>
      </c>
      <c r="E1762" s="6" t="str">
        <f t="shared" si="27"/>
        <v>Sept</v>
      </c>
      <c r="F1762" s="5">
        <f>YEAR(Table7[[#This Row],[date]])</f>
        <v>2024</v>
      </c>
    </row>
    <row r="1763" spans="1:6" x14ac:dyDescent="0.35">
      <c r="A1763" s="7" t="s">
        <v>3061</v>
      </c>
      <c r="B1763" s="7" t="s">
        <v>7247</v>
      </c>
      <c r="C1763" s="7" t="s">
        <v>7263</v>
      </c>
      <c r="D1763" s="7">
        <v>9117</v>
      </c>
      <c r="E1763" s="6" t="str">
        <f t="shared" si="27"/>
        <v>Sept</v>
      </c>
      <c r="F1763" s="7">
        <f>YEAR(Table7[[#This Row],[date]])</f>
        <v>2024</v>
      </c>
    </row>
    <row r="1764" spans="1:6" x14ac:dyDescent="0.35">
      <c r="A1764" s="5" t="s">
        <v>3061</v>
      </c>
      <c r="B1764" s="5" t="s">
        <v>7249</v>
      </c>
      <c r="C1764" s="5" t="s">
        <v>7261</v>
      </c>
      <c r="D1764" s="5">
        <v>50323</v>
      </c>
      <c r="E1764" s="6" t="str">
        <f t="shared" si="27"/>
        <v>Sept</v>
      </c>
      <c r="F1764" s="5">
        <f>YEAR(Table7[[#This Row],[date]])</f>
        <v>2024</v>
      </c>
    </row>
    <row r="1765" spans="1:6" x14ac:dyDescent="0.35">
      <c r="A1765" s="7" t="s">
        <v>3061</v>
      </c>
      <c r="B1765" s="7" t="s">
        <v>7249</v>
      </c>
      <c r="C1765" s="7" t="s">
        <v>7261</v>
      </c>
      <c r="D1765" s="7">
        <v>38255</v>
      </c>
      <c r="E1765" s="6" t="str">
        <f t="shared" si="27"/>
        <v>Sept</v>
      </c>
      <c r="F1765" s="7">
        <f>YEAR(Table7[[#This Row],[date]])</f>
        <v>2024</v>
      </c>
    </row>
    <row r="1766" spans="1:6" x14ac:dyDescent="0.35">
      <c r="A1766" s="5" t="s">
        <v>3061</v>
      </c>
      <c r="B1766" s="5" t="s">
        <v>7243</v>
      </c>
      <c r="C1766" s="5" t="s">
        <v>7258</v>
      </c>
      <c r="D1766" s="5">
        <v>27328</v>
      </c>
      <c r="E1766" s="6" t="str">
        <f t="shared" si="27"/>
        <v>Sept</v>
      </c>
      <c r="F1766" s="5">
        <f>YEAR(Table7[[#This Row],[date]])</f>
        <v>2024</v>
      </c>
    </row>
    <row r="1767" spans="1:6" x14ac:dyDescent="0.35">
      <c r="A1767" s="7" t="s">
        <v>3056</v>
      </c>
      <c r="B1767" s="7" t="s">
        <v>7243</v>
      </c>
      <c r="C1767" s="7" t="s">
        <v>7244</v>
      </c>
      <c r="D1767" s="7">
        <v>18551</v>
      </c>
      <c r="E1767" s="6" t="str">
        <f t="shared" si="27"/>
        <v>Sept</v>
      </c>
      <c r="F1767" s="7">
        <f>YEAR(Table7[[#This Row],[date]])</f>
        <v>2024</v>
      </c>
    </row>
    <row r="1768" spans="1:6" x14ac:dyDescent="0.35">
      <c r="A1768" s="5" t="s">
        <v>3056</v>
      </c>
      <c r="B1768" s="5" t="s">
        <v>7253</v>
      </c>
      <c r="C1768" s="5" t="s">
        <v>7254</v>
      </c>
      <c r="D1768" s="5">
        <v>35468</v>
      </c>
      <c r="E1768" s="6" t="str">
        <f t="shared" si="27"/>
        <v>Sept</v>
      </c>
      <c r="F1768" s="5">
        <f>YEAR(Table7[[#This Row],[date]])</f>
        <v>2024</v>
      </c>
    </row>
    <row r="1769" spans="1:6" x14ac:dyDescent="0.35">
      <c r="A1769" s="7" t="s">
        <v>3051</v>
      </c>
      <c r="B1769" s="7" t="s">
        <v>7241</v>
      </c>
      <c r="C1769" s="7" t="s">
        <v>7259</v>
      </c>
      <c r="D1769" s="7">
        <v>13938</v>
      </c>
      <c r="E1769" s="6" t="str">
        <f t="shared" si="27"/>
        <v>Sept</v>
      </c>
      <c r="F1769" s="7">
        <f>YEAR(Table7[[#This Row],[date]])</f>
        <v>2024</v>
      </c>
    </row>
    <row r="1770" spans="1:6" x14ac:dyDescent="0.35">
      <c r="A1770" s="5" t="s">
        <v>3051</v>
      </c>
      <c r="B1770" s="5" t="s">
        <v>7256</v>
      </c>
      <c r="C1770" s="5" t="s">
        <v>7257</v>
      </c>
      <c r="D1770" s="5">
        <v>15761</v>
      </c>
      <c r="E1770" s="6" t="str">
        <f t="shared" si="27"/>
        <v>Sept</v>
      </c>
      <c r="F1770" s="5">
        <f>YEAR(Table7[[#This Row],[date]])</f>
        <v>2024</v>
      </c>
    </row>
    <row r="1771" spans="1:6" x14ac:dyDescent="0.35">
      <c r="A1771" s="7" t="s">
        <v>3051</v>
      </c>
      <c r="B1771" s="7" t="s">
        <v>7249</v>
      </c>
      <c r="C1771" s="7" t="s">
        <v>7260</v>
      </c>
      <c r="D1771" s="7">
        <v>58982</v>
      </c>
      <c r="E1771" s="6" t="str">
        <f t="shared" si="27"/>
        <v>Sept</v>
      </c>
      <c r="F1771" s="7">
        <f>YEAR(Table7[[#This Row],[date]])</f>
        <v>2024</v>
      </c>
    </row>
    <row r="1772" spans="1:6" x14ac:dyDescent="0.35">
      <c r="A1772" s="5" t="s">
        <v>3051</v>
      </c>
      <c r="B1772" s="5" t="s">
        <v>7249</v>
      </c>
      <c r="C1772" s="5" t="s">
        <v>7260</v>
      </c>
      <c r="D1772" s="5">
        <v>25665</v>
      </c>
      <c r="E1772" s="6" t="str">
        <f t="shared" si="27"/>
        <v>Sept</v>
      </c>
      <c r="F1772" s="5">
        <f>YEAR(Table7[[#This Row],[date]])</f>
        <v>2024</v>
      </c>
    </row>
    <row r="1773" spans="1:6" x14ac:dyDescent="0.35">
      <c r="A1773" s="7" t="s">
        <v>3051</v>
      </c>
      <c r="B1773" s="7" t="s">
        <v>7249</v>
      </c>
      <c r="C1773" s="7" t="s">
        <v>7250</v>
      </c>
      <c r="D1773" s="7">
        <v>37027</v>
      </c>
      <c r="E1773" s="6" t="str">
        <f t="shared" si="27"/>
        <v>Sept</v>
      </c>
      <c r="F1773" s="7">
        <f>YEAR(Table7[[#This Row],[date]])</f>
        <v>2024</v>
      </c>
    </row>
    <row r="1774" spans="1:6" x14ac:dyDescent="0.35">
      <c r="A1774" s="5" t="s">
        <v>3043</v>
      </c>
      <c r="B1774" s="5" t="s">
        <v>7251</v>
      </c>
      <c r="C1774" s="5" t="s">
        <v>7252</v>
      </c>
      <c r="D1774" s="5">
        <v>9623</v>
      </c>
      <c r="E1774" s="6" t="str">
        <f t="shared" si="27"/>
        <v>Sept</v>
      </c>
      <c r="F1774" s="5">
        <f>YEAR(Table7[[#This Row],[date]])</f>
        <v>2024</v>
      </c>
    </row>
    <row r="1775" spans="1:6" x14ac:dyDescent="0.35">
      <c r="A1775" s="7" t="s">
        <v>3035</v>
      </c>
      <c r="B1775" s="7" t="s">
        <v>7249</v>
      </c>
      <c r="C1775" s="7" t="s">
        <v>7261</v>
      </c>
      <c r="D1775" s="7">
        <v>21554</v>
      </c>
      <c r="E1775" s="6" t="str">
        <f t="shared" si="27"/>
        <v>Sept</v>
      </c>
      <c r="F1775" s="7">
        <f>YEAR(Table7[[#This Row],[date]])</f>
        <v>2024</v>
      </c>
    </row>
    <row r="1776" spans="1:6" x14ac:dyDescent="0.35">
      <c r="A1776" s="5" t="s">
        <v>3035</v>
      </c>
      <c r="B1776" s="5" t="s">
        <v>7243</v>
      </c>
      <c r="C1776" s="5" t="s">
        <v>7244</v>
      </c>
      <c r="D1776" s="5">
        <v>26186</v>
      </c>
      <c r="E1776" s="6" t="str">
        <f t="shared" si="27"/>
        <v>Sept</v>
      </c>
      <c r="F1776" s="5">
        <f>YEAR(Table7[[#This Row],[date]])</f>
        <v>2024</v>
      </c>
    </row>
    <row r="1777" spans="1:6" x14ac:dyDescent="0.35">
      <c r="A1777" s="7" t="s">
        <v>3035</v>
      </c>
      <c r="B1777" s="7" t="s">
        <v>7247</v>
      </c>
      <c r="C1777" s="7" t="s">
        <v>7248</v>
      </c>
      <c r="D1777" s="7">
        <v>9358</v>
      </c>
      <c r="E1777" s="6" t="str">
        <f t="shared" si="27"/>
        <v>Sept</v>
      </c>
      <c r="F1777" s="7">
        <f>YEAR(Table7[[#This Row],[date]])</f>
        <v>2024</v>
      </c>
    </row>
    <row r="1778" spans="1:6" x14ac:dyDescent="0.35">
      <c r="A1778" s="5" t="s">
        <v>3029</v>
      </c>
      <c r="B1778" s="5" t="s">
        <v>7243</v>
      </c>
      <c r="C1778" s="5" t="s">
        <v>7258</v>
      </c>
      <c r="D1778" s="5">
        <v>18352</v>
      </c>
      <c r="E1778" s="6" t="str">
        <f t="shared" si="27"/>
        <v>Sept</v>
      </c>
      <c r="F1778" s="5">
        <f>YEAR(Table7[[#This Row],[date]])</f>
        <v>2024</v>
      </c>
    </row>
    <row r="1779" spans="1:6" x14ac:dyDescent="0.35">
      <c r="A1779" s="7" t="s">
        <v>3029</v>
      </c>
      <c r="B1779" s="7" t="s">
        <v>7253</v>
      </c>
      <c r="C1779" s="7" t="s">
        <v>7255</v>
      </c>
      <c r="D1779" s="7">
        <v>42735</v>
      </c>
      <c r="E1779" s="6" t="str">
        <f t="shared" si="27"/>
        <v>Sept</v>
      </c>
      <c r="F1779" s="7">
        <f>YEAR(Table7[[#This Row],[date]])</f>
        <v>2024</v>
      </c>
    </row>
    <row r="1780" spans="1:6" x14ac:dyDescent="0.35">
      <c r="A1780" s="5" t="s">
        <v>3022</v>
      </c>
      <c r="B1780" s="5" t="s">
        <v>7249</v>
      </c>
      <c r="C1780" s="5" t="s">
        <v>7250</v>
      </c>
      <c r="D1780" s="5">
        <v>26241</v>
      </c>
      <c r="E1780" s="6" t="str">
        <f t="shared" si="27"/>
        <v>Sept</v>
      </c>
      <c r="F1780" s="5">
        <f>YEAR(Table7[[#This Row],[date]])</f>
        <v>2024</v>
      </c>
    </row>
    <row r="1781" spans="1:6" x14ac:dyDescent="0.35">
      <c r="A1781" s="7" t="s">
        <v>3016</v>
      </c>
      <c r="B1781" s="7" t="s">
        <v>7243</v>
      </c>
      <c r="C1781" s="7" t="s">
        <v>7258</v>
      </c>
      <c r="D1781" s="7">
        <v>17708</v>
      </c>
      <c r="E1781" s="6" t="str">
        <f t="shared" si="27"/>
        <v>Oct</v>
      </c>
      <c r="F1781" s="7">
        <f>YEAR(Table7[[#This Row],[date]])</f>
        <v>2024</v>
      </c>
    </row>
    <row r="1782" spans="1:6" x14ac:dyDescent="0.35">
      <c r="A1782" s="5" t="s">
        <v>3016</v>
      </c>
      <c r="B1782" s="5" t="s">
        <v>7249</v>
      </c>
      <c r="C1782" s="5" t="s">
        <v>7250</v>
      </c>
      <c r="D1782" s="5">
        <v>42077</v>
      </c>
      <c r="E1782" s="6" t="str">
        <f t="shared" si="27"/>
        <v>Oct</v>
      </c>
      <c r="F1782" s="5">
        <f>YEAR(Table7[[#This Row],[date]])</f>
        <v>2024</v>
      </c>
    </row>
    <row r="1783" spans="1:6" x14ac:dyDescent="0.35">
      <c r="A1783" s="7" t="s">
        <v>3016</v>
      </c>
      <c r="B1783" s="7" t="s">
        <v>7241</v>
      </c>
      <c r="C1783" s="7" t="s">
        <v>7242</v>
      </c>
      <c r="D1783" s="7">
        <v>2415</v>
      </c>
      <c r="E1783" s="6" t="str">
        <f t="shared" si="27"/>
        <v>Oct</v>
      </c>
      <c r="F1783" s="7">
        <f>YEAR(Table7[[#This Row],[date]])</f>
        <v>2024</v>
      </c>
    </row>
    <row r="1784" spans="1:6" x14ac:dyDescent="0.35">
      <c r="A1784" s="5" t="s">
        <v>3016</v>
      </c>
      <c r="B1784" s="5" t="s">
        <v>7247</v>
      </c>
      <c r="C1784" s="5" t="s">
        <v>7268</v>
      </c>
      <c r="D1784" s="5">
        <v>7468</v>
      </c>
      <c r="E1784" s="6" t="str">
        <f t="shared" si="27"/>
        <v>Oct</v>
      </c>
      <c r="F1784" s="5">
        <f>YEAR(Table7[[#This Row],[date]])</f>
        <v>2024</v>
      </c>
    </row>
    <row r="1785" spans="1:6" x14ac:dyDescent="0.35">
      <c r="A1785" s="7" t="s">
        <v>3012</v>
      </c>
      <c r="B1785" s="7" t="s">
        <v>7256</v>
      </c>
      <c r="C1785" s="7" t="s">
        <v>7267</v>
      </c>
      <c r="D1785" s="7">
        <v>8805</v>
      </c>
      <c r="E1785" s="6" t="str">
        <f t="shared" si="27"/>
        <v>Oct</v>
      </c>
      <c r="F1785" s="7">
        <f>YEAR(Table7[[#This Row],[date]])</f>
        <v>2024</v>
      </c>
    </row>
    <row r="1786" spans="1:6" x14ac:dyDescent="0.35">
      <c r="A1786" s="5" t="s">
        <v>3012</v>
      </c>
      <c r="B1786" s="5" t="s">
        <v>7251</v>
      </c>
      <c r="C1786" s="5" t="s">
        <v>7266</v>
      </c>
      <c r="D1786" s="5">
        <v>9412</v>
      </c>
      <c r="E1786" s="6" t="str">
        <f t="shared" si="27"/>
        <v>Oct</v>
      </c>
      <c r="F1786" s="5">
        <f>YEAR(Table7[[#This Row],[date]])</f>
        <v>2024</v>
      </c>
    </row>
    <row r="1787" spans="1:6" x14ac:dyDescent="0.35">
      <c r="A1787" s="7" t="s">
        <v>3007</v>
      </c>
      <c r="B1787" s="7" t="s">
        <v>7253</v>
      </c>
      <c r="C1787" s="7" t="s">
        <v>7254</v>
      </c>
      <c r="D1787" s="7">
        <v>69906</v>
      </c>
      <c r="E1787" s="6" t="str">
        <f t="shared" si="27"/>
        <v>Oct</v>
      </c>
      <c r="F1787" s="7">
        <f>YEAR(Table7[[#This Row],[date]])</f>
        <v>2024</v>
      </c>
    </row>
    <row r="1788" spans="1:6" x14ac:dyDescent="0.35">
      <c r="A1788" s="5" t="s">
        <v>3007</v>
      </c>
      <c r="B1788" s="5" t="s">
        <v>7241</v>
      </c>
      <c r="C1788" s="5" t="s">
        <v>7265</v>
      </c>
      <c r="D1788" s="5">
        <v>10476</v>
      </c>
      <c r="E1788" s="6" t="str">
        <f t="shared" si="27"/>
        <v>Oct</v>
      </c>
      <c r="F1788" s="5">
        <f>YEAR(Table7[[#This Row],[date]])</f>
        <v>2024</v>
      </c>
    </row>
    <row r="1789" spans="1:6" x14ac:dyDescent="0.35">
      <c r="A1789" s="7" t="s">
        <v>3002</v>
      </c>
      <c r="B1789" s="7" t="s">
        <v>7243</v>
      </c>
      <c r="C1789" s="7" t="s">
        <v>7258</v>
      </c>
      <c r="D1789" s="7">
        <v>28732</v>
      </c>
      <c r="E1789" s="6" t="str">
        <f t="shared" si="27"/>
        <v>Oct</v>
      </c>
      <c r="F1789" s="7">
        <f>YEAR(Table7[[#This Row],[date]])</f>
        <v>2024</v>
      </c>
    </row>
    <row r="1790" spans="1:6" x14ac:dyDescent="0.35">
      <c r="A1790" s="5" t="s">
        <v>3002</v>
      </c>
      <c r="B1790" s="5" t="s">
        <v>7249</v>
      </c>
      <c r="C1790" s="5" t="s">
        <v>7260</v>
      </c>
      <c r="D1790" s="5">
        <v>48737</v>
      </c>
      <c r="E1790" s="6" t="str">
        <f t="shared" si="27"/>
        <v>Oct</v>
      </c>
      <c r="F1790" s="5">
        <f>YEAR(Table7[[#This Row],[date]])</f>
        <v>2024</v>
      </c>
    </row>
    <row r="1791" spans="1:6" x14ac:dyDescent="0.35">
      <c r="A1791" s="7" t="s">
        <v>2994</v>
      </c>
      <c r="B1791" s="7" t="s">
        <v>7243</v>
      </c>
      <c r="C1791" s="7" t="s">
        <v>7244</v>
      </c>
      <c r="D1791" s="7">
        <v>25147</v>
      </c>
      <c r="E1791" s="6" t="str">
        <f t="shared" si="27"/>
        <v>Oct</v>
      </c>
      <c r="F1791" s="7">
        <f>YEAR(Table7[[#This Row],[date]])</f>
        <v>2024</v>
      </c>
    </row>
    <row r="1792" spans="1:6" x14ac:dyDescent="0.35">
      <c r="A1792" s="5" t="s">
        <v>2992</v>
      </c>
      <c r="B1792" s="5" t="s">
        <v>7249</v>
      </c>
      <c r="C1792" s="5" t="s">
        <v>7260</v>
      </c>
      <c r="D1792" s="5">
        <v>43313</v>
      </c>
      <c r="E1792" s="6" t="str">
        <f t="shared" si="27"/>
        <v>Oct</v>
      </c>
      <c r="F1792" s="5">
        <f>YEAR(Table7[[#This Row],[date]])</f>
        <v>2024</v>
      </c>
    </row>
    <row r="1793" spans="1:6" x14ac:dyDescent="0.35">
      <c r="A1793" s="7" t="s">
        <v>2987</v>
      </c>
      <c r="B1793" s="7" t="s">
        <v>7241</v>
      </c>
      <c r="C1793" s="7" t="s">
        <v>7265</v>
      </c>
      <c r="D1793" s="7">
        <v>6409</v>
      </c>
      <c r="E1793" s="6" t="str">
        <f t="shared" si="27"/>
        <v>Oct</v>
      </c>
      <c r="F1793" s="7">
        <f>YEAR(Table7[[#This Row],[date]])</f>
        <v>2024</v>
      </c>
    </row>
    <row r="1794" spans="1:6" x14ac:dyDescent="0.35">
      <c r="A1794" s="5" t="s">
        <v>2987</v>
      </c>
      <c r="B1794" s="5" t="s">
        <v>7247</v>
      </c>
      <c r="C1794" s="5" t="s">
        <v>7263</v>
      </c>
      <c r="D1794" s="5">
        <v>2316</v>
      </c>
      <c r="E1794" s="6" t="str">
        <f t="shared" ref="E1794:E1857" si="28">TEXT(A1794, "mmm")</f>
        <v>Oct</v>
      </c>
      <c r="F1794" s="5">
        <f>YEAR(Table7[[#This Row],[date]])</f>
        <v>2024</v>
      </c>
    </row>
    <row r="1795" spans="1:6" x14ac:dyDescent="0.35">
      <c r="A1795" s="7" t="s">
        <v>2987</v>
      </c>
      <c r="B1795" s="7" t="s">
        <v>7256</v>
      </c>
      <c r="C1795" s="7" t="s">
        <v>7257</v>
      </c>
      <c r="D1795" s="7">
        <v>12255</v>
      </c>
      <c r="E1795" s="6" t="str">
        <f t="shared" si="28"/>
        <v>Oct</v>
      </c>
      <c r="F1795" s="7">
        <f>YEAR(Table7[[#This Row],[date]])</f>
        <v>2024</v>
      </c>
    </row>
    <row r="1796" spans="1:6" x14ac:dyDescent="0.35">
      <c r="A1796" s="5" t="s">
        <v>2987</v>
      </c>
      <c r="B1796" s="5" t="s">
        <v>7247</v>
      </c>
      <c r="C1796" s="5" t="s">
        <v>7263</v>
      </c>
      <c r="D1796" s="5">
        <v>4223</v>
      </c>
      <c r="E1796" s="6" t="str">
        <f t="shared" si="28"/>
        <v>Oct</v>
      </c>
      <c r="F1796" s="5">
        <f>YEAR(Table7[[#This Row],[date]])</f>
        <v>2024</v>
      </c>
    </row>
    <row r="1797" spans="1:6" x14ac:dyDescent="0.35">
      <c r="A1797" s="7" t="s">
        <v>2979</v>
      </c>
      <c r="B1797" s="7" t="s">
        <v>7245</v>
      </c>
      <c r="C1797" s="7" t="s">
        <v>7264</v>
      </c>
      <c r="D1797" s="7">
        <v>142736</v>
      </c>
      <c r="E1797" s="6" t="str">
        <f t="shared" si="28"/>
        <v>Oct</v>
      </c>
      <c r="F1797" s="7">
        <f>YEAR(Table7[[#This Row],[date]])</f>
        <v>2024</v>
      </c>
    </row>
    <row r="1798" spans="1:6" x14ac:dyDescent="0.35">
      <c r="A1798" s="5" t="s">
        <v>2979</v>
      </c>
      <c r="B1798" s="5" t="s">
        <v>7249</v>
      </c>
      <c r="C1798" s="5" t="s">
        <v>7250</v>
      </c>
      <c r="D1798" s="5">
        <v>12415</v>
      </c>
      <c r="E1798" s="6" t="str">
        <f t="shared" si="28"/>
        <v>Oct</v>
      </c>
      <c r="F1798" s="5">
        <f>YEAR(Table7[[#This Row],[date]])</f>
        <v>2024</v>
      </c>
    </row>
    <row r="1799" spans="1:6" x14ac:dyDescent="0.35">
      <c r="A1799" s="7" t="s">
        <v>2973</v>
      </c>
      <c r="B1799" s="7" t="s">
        <v>7249</v>
      </c>
      <c r="C1799" s="7" t="s">
        <v>7261</v>
      </c>
      <c r="D1799" s="7">
        <v>29758</v>
      </c>
      <c r="E1799" s="6" t="str">
        <f t="shared" si="28"/>
        <v>Oct</v>
      </c>
      <c r="F1799" s="7">
        <f>YEAR(Table7[[#This Row],[date]])</f>
        <v>2024</v>
      </c>
    </row>
    <row r="1800" spans="1:6" x14ac:dyDescent="0.35">
      <c r="A1800" s="5" t="s">
        <v>2967</v>
      </c>
      <c r="B1800" s="5" t="s">
        <v>7249</v>
      </c>
      <c r="C1800" s="5" t="s">
        <v>7250</v>
      </c>
      <c r="D1800" s="5">
        <v>11840</v>
      </c>
      <c r="E1800" s="6" t="str">
        <f t="shared" si="28"/>
        <v>Oct</v>
      </c>
      <c r="F1800" s="5">
        <f>YEAR(Table7[[#This Row],[date]])</f>
        <v>2024</v>
      </c>
    </row>
    <row r="1801" spans="1:6" x14ac:dyDescent="0.35">
      <c r="A1801" s="7" t="s">
        <v>2962</v>
      </c>
      <c r="B1801" s="7" t="s">
        <v>7253</v>
      </c>
      <c r="C1801" s="7" t="s">
        <v>7254</v>
      </c>
      <c r="D1801" s="7">
        <v>67051</v>
      </c>
      <c r="E1801" s="6" t="str">
        <f t="shared" si="28"/>
        <v>Oct</v>
      </c>
      <c r="F1801" s="7">
        <f>YEAR(Table7[[#This Row],[date]])</f>
        <v>2024</v>
      </c>
    </row>
    <row r="1802" spans="1:6" x14ac:dyDescent="0.35">
      <c r="A1802" s="5" t="s">
        <v>2962</v>
      </c>
      <c r="B1802" s="5" t="s">
        <v>7247</v>
      </c>
      <c r="C1802" s="5" t="s">
        <v>7263</v>
      </c>
      <c r="D1802" s="5">
        <v>5150</v>
      </c>
      <c r="E1802" s="6" t="str">
        <f t="shared" si="28"/>
        <v>Oct</v>
      </c>
      <c r="F1802" s="5">
        <f>YEAR(Table7[[#This Row],[date]])</f>
        <v>2024</v>
      </c>
    </row>
    <row r="1803" spans="1:6" x14ac:dyDescent="0.35">
      <c r="A1803" s="7" t="s">
        <v>2962</v>
      </c>
      <c r="B1803" s="7" t="s">
        <v>7245</v>
      </c>
      <c r="C1803" s="7" t="s">
        <v>7264</v>
      </c>
      <c r="D1803" s="7">
        <v>135934</v>
      </c>
      <c r="E1803" s="6" t="str">
        <f t="shared" si="28"/>
        <v>Oct</v>
      </c>
      <c r="F1803" s="7">
        <f>YEAR(Table7[[#This Row],[date]])</f>
        <v>2024</v>
      </c>
    </row>
    <row r="1804" spans="1:6" x14ac:dyDescent="0.35">
      <c r="A1804" s="5" t="s">
        <v>2962</v>
      </c>
      <c r="B1804" s="5" t="s">
        <v>7245</v>
      </c>
      <c r="C1804" s="5" t="s">
        <v>7264</v>
      </c>
      <c r="D1804" s="5">
        <v>145719</v>
      </c>
      <c r="E1804" s="6" t="str">
        <f t="shared" si="28"/>
        <v>Oct</v>
      </c>
      <c r="F1804" s="5">
        <f>YEAR(Table7[[#This Row],[date]])</f>
        <v>2024</v>
      </c>
    </row>
    <row r="1805" spans="1:6" x14ac:dyDescent="0.35">
      <c r="A1805" s="7" t="s">
        <v>2959</v>
      </c>
      <c r="B1805" s="7" t="s">
        <v>7243</v>
      </c>
      <c r="C1805" s="7" t="s">
        <v>7244</v>
      </c>
      <c r="D1805" s="7">
        <v>12294</v>
      </c>
      <c r="E1805" s="6" t="str">
        <f t="shared" si="28"/>
        <v>Oct</v>
      </c>
      <c r="F1805" s="7">
        <f>YEAR(Table7[[#This Row],[date]])</f>
        <v>2024</v>
      </c>
    </row>
    <row r="1806" spans="1:6" x14ac:dyDescent="0.35">
      <c r="A1806" s="5" t="s">
        <v>2959</v>
      </c>
      <c r="B1806" s="5" t="s">
        <v>7243</v>
      </c>
      <c r="C1806" s="5" t="s">
        <v>7244</v>
      </c>
      <c r="D1806" s="5">
        <v>25676</v>
      </c>
      <c r="E1806" s="6" t="str">
        <f t="shared" si="28"/>
        <v>Oct</v>
      </c>
      <c r="F1806" s="5">
        <f>YEAR(Table7[[#This Row],[date]])</f>
        <v>2024</v>
      </c>
    </row>
    <row r="1807" spans="1:6" x14ac:dyDescent="0.35">
      <c r="A1807" s="7" t="s">
        <v>2951</v>
      </c>
      <c r="B1807" s="7" t="s">
        <v>7247</v>
      </c>
      <c r="C1807" s="7" t="s">
        <v>7268</v>
      </c>
      <c r="D1807" s="7">
        <v>9941</v>
      </c>
      <c r="E1807" s="6" t="str">
        <f t="shared" si="28"/>
        <v>Oct</v>
      </c>
      <c r="F1807" s="7">
        <f>YEAR(Table7[[#This Row],[date]])</f>
        <v>2024</v>
      </c>
    </row>
    <row r="1808" spans="1:6" x14ac:dyDescent="0.35">
      <c r="A1808" s="5" t="s">
        <v>2951</v>
      </c>
      <c r="B1808" s="5" t="s">
        <v>7245</v>
      </c>
      <c r="C1808" s="5" t="s">
        <v>7264</v>
      </c>
      <c r="D1808" s="5">
        <v>107433</v>
      </c>
      <c r="E1808" s="6" t="str">
        <f t="shared" si="28"/>
        <v>Oct</v>
      </c>
      <c r="F1808" s="5">
        <f>YEAR(Table7[[#This Row],[date]])</f>
        <v>2024</v>
      </c>
    </row>
    <row r="1809" spans="1:6" x14ac:dyDescent="0.35">
      <c r="A1809" s="7" t="s">
        <v>2951</v>
      </c>
      <c r="B1809" s="7" t="s">
        <v>7256</v>
      </c>
      <c r="C1809" s="7" t="s">
        <v>7257</v>
      </c>
      <c r="D1809" s="7">
        <v>3742</v>
      </c>
      <c r="E1809" s="6" t="str">
        <f t="shared" si="28"/>
        <v>Oct</v>
      </c>
      <c r="F1809" s="7">
        <f>YEAR(Table7[[#This Row],[date]])</f>
        <v>2024</v>
      </c>
    </row>
    <row r="1810" spans="1:6" x14ac:dyDescent="0.35">
      <c r="A1810" s="5" t="s">
        <v>2941</v>
      </c>
      <c r="B1810" s="5" t="s">
        <v>7256</v>
      </c>
      <c r="C1810" s="5" t="s">
        <v>7262</v>
      </c>
      <c r="D1810" s="5">
        <v>6881</v>
      </c>
      <c r="E1810" s="6" t="str">
        <f t="shared" si="28"/>
        <v>Oct</v>
      </c>
      <c r="F1810" s="5">
        <f>YEAR(Table7[[#This Row],[date]])</f>
        <v>2024</v>
      </c>
    </row>
    <row r="1811" spans="1:6" x14ac:dyDescent="0.35">
      <c r="A1811" s="7" t="s">
        <v>2941</v>
      </c>
      <c r="B1811" s="7" t="s">
        <v>7245</v>
      </c>
      <c r="C1811" s="7" t="s">
        <v>7246</v>
      </c>
      <c r="D1811" s="7">
        <v>141913</v>
      </c>
      <c r="E1811" s="6" t="str">
        <f t="shared" si="28"/>
        <v>Oct</v>
      </c>
      <c r="F1811" s="7">
        <f>YEAR(Table7[[#This Row],[date]])</f>
        <v>2024</v>
      </c>
    </row>
    <row r="1812" spans="1:6" x14ac:dyDescent="0.35">
      <c r="A1812" s="5" t="s">
        <v>2941</v>
      </c>
      <c r="B1812" s="5" t="s">
        <v>7249</v>
      </c>
      <c r="C1812" s="5" t="s">
        <v>7250</v>
      </c>
      <c r="D1812" s="5">
        <v>38047</v>
      </c>
      <c r="E1812" s="6" t="str">
        <f t="shared" si="28"/>
        <v>Oct</v>
      </c>
      <c r="F1812" s="5">
        <f>YEAR(Table7[[#This Row],[date]])</f>
        <v>2024</v>
      </c>
    </row>
    <row r="1813" spans="1:6" x14ac:dyDescent="0.35">
      <c r="A1813" s="7" t="s">
        <v>2937</v>
      </c>
      <c r="B1813" s="7" t="s">
        <v>7241</v>
      </c>
      <c r="C1813" s="7" t="s">
        <v>7265</v>
      </c>
      <c r="D1813" s="7">
        <v>10107</v>
      </c>
      <c r="E1813" s="6" t="str">
        <f t="shared" si="28"/>
        <v>Oct</v>
      </c>
      <c r="F1813" s="7">
        <f>YEAR(Table7[[#This Row],[date]])</f>
        <v>2024</v>
      </c>
    </row>
    <row r="1814" spans="1:6" x14ac:dyDescent="0.35">
      <c r="A1814" s="5" t="s">
        <v>2934</v>
      </c>
      <c r="B1814" s="5" t="s">
        <v>7251</v>
      </c>
      <c r="C1814" s="5" t="s">
        <v>7266</v>
      </c>
      <c r="D1814" s="5">
        <v>9031</v>
      </c>
      <c r="E1814" s="6" t="str">
        <f t="shared" si="28"/>
        <v>Oct</v>
      </c>
      <c r="F1814" s="5">
        <f>YEAR(Table7[[#This Row],[date]])</f>
        <v>2024</v>
      </c>
    </row>
    <row r="1815" spans="1:6" x14ac:dyDescent="0.35">
      <c r="A1815" s="7" t="s">
        <v>2927</v>
      </c>
      <c r="B1815" s="7" t="s">
        <v>7247</v>
      </c>
      <c r="C1815" s="7" t="s">
        <v>7248</v>
      </c>
      <c r="D1815" s="7">
        <v>875</v>
      </c>
      <c r="E1815" s="6" t="str">
        <f t="shared" si="28"/>
        <v>Oct</v>
      </c>
      <c r="F1815" s="7">
        <f>YEAR(Table7[[#This Row],[date]])</f>
        <v>2024</v>
      </c>
    </row>
    <row r="1816" spans="1:6" x14ac:dyDescent="0.35">
      <c r="A1816" s="5" t="s">
        <v>2927</v>
      </c>
      <c r="B1816" s="5" t="s">
        <v>7251</v>
      </c>
      <c r="C1816" s="5" t="s">
        <v>7266</v>
      </c>
      <c r="D1816" s="5">
        <v>10021</v>
      </c>
      <c r="E1816" s="6" t="str">
        <f t="shared" si="28"/>
        <v>Oct</v>
      </c>
      <c r="F1816" s="5">
        <f>YEAR(Table7[[#This Row],[date]])</f>
        <v>2024</v>
      </c>
    </row>
    <row r="1817" spans="1:6" x14ac:dyDescent="0.35">
      <c r="A1817" s="7" t="s">
        <v>2927</v>
      </c>
      <c r="B1817" s="7" t="s">
        <v>7249</v>
      </c>
      <c r="C1817" s="7" t="s">
        <v>7250</v>
      </c>
      <c r="D1817" s="7">
        <v>51648</v>
      </c>
      <c r="E1817" s="6" t="str">
        <f t="shared" si="28"/>
        <v>Oct</v>
      </c>
      <c r="F1817" s="7">
        <f>YEAR(Table7[[#This Row],[date]])</f>
        <v>2024</v>
      </c>
    </row>
    <row r="1818" spans="1:6" x14ac:dyDescent="0.35">
      <c r="A1818" s="5" t="s">
        <v>2927</v>
      </c>
      <c r="B1818" s="5" t="s">
        <v>7253</v>
      </c>
      <c r="C1818" s="5" t="s">
        <v>7255</v>
      </c>
      <c r="D1818" s="5">
        <v>57493</v>
      </c>
      <c r="E1818" s="6" t="str">
        <f t="shared" si="28"/>
        <v>Oct</v>
      </c>
      <c r="F1818" s="5">
        <f>YEAR(Table7[[#This Row],[date]])</f>
        <v>2024</v>
      </c>
    </row>
    <row r="1819" spans="1:6" x14ac:dyDescent="0.35">
      <c r="A1819" s="7" t="s">
        <v>2918</v>
      </c>
      <c r="B1819" s="7" t="s">
        <v>7245</v>
      </c>
      <c r="C1819" s="7" t="s">
        <v>7264</v>
      </c>
      <c r="D1819" s="7">
        <v>128452</v>
      </c>
      <c r="E1819" s="6" t="str">
        <f t="shared" si="28"/>
        <v>Oct</v>
      </c>
      <c r="F1819" s="7">
        <f>YEAR(Table7[[#This Row],[date]])</f>
        <v>2024</v>
      </c>
    </row>
    <row r="1820" spans="1:6" x14ac:dyDescent="0.35">
      <c r="A1820" s="5" t="s">
        <v>2908</v>
      </c>
      <c r="B1820" s="5" t="s">
        <v>7247</v>
      </c>
      <c r="C1820" s="5" t="s">
        <v>7268</v>
      </c>
      <c r="D1820" s="5">
        <v>6920</v>
      </c>
      <c r="E1820" s="6" t="str">
        <f t="shared" si="28"/>
        <v>Oct</v>
      </c>
      <c r="F1820" s="5">
        <f>YEAR(Table7[[#This Row],[date]])</f>
        <v>2024</v>
      </c>
    </row>
    <row r="1821" spans="1:6" x14ac:dyDescent="0.35">
      <c r="A1821" s="7" t="s">
        <v>2908</v>
      </c>
      <c r="B1821" s="7" t="s">
        <v>7245</v>
      </c>
      <c r="C1821" s="7" t="s">
        <v>7264</v>
      </c>
      <c r="D1821" s="7">
        <v>126252</v>
      </c>
      <c r="E1821" s="6" t="str">
        <f t="shared" si="28"/>
        <v>Oct</v>
      </c>
      <c r="F1821" s="7">
        <f>YEAR(Table7[[#This Row],[date]])</f>
        <v>2024</v>
      </c>
    </row>
    <row r="1822" spans="1:6" x14ac:dyDescent="0.35">
      <c r="A1822" s="5" t="s">
        <v>2900</v>
      </c>
      <c r="B1822" s="5" t="s">
        <v>7256</v>
      </c>
      <c r="C1822" s="5" t="s">
        <v>7257</v>
      </c>
      <c r="D1822" s="5">
        <v>8120</v>
      </c>
      <c r="E1822" s="6" t="str">
        <f t="shared" si="28"/>
        <v>Oct</v>
      </c>
      <c r="F1822" s="5">
        <f>YEAR(Table7[[#This Row],[date]])</f>
        <v>2024</v>
      </c>
    </row>
    <row r="1823" spans="1:6" x14ac:dyDescent="0.35">
      <c r="A1823" s="7" t="s">
        <v>2900</v>
      </c>
      <c r="B1823" s="7" t="s">
        <v>7247</v>
      </c>
      <c r="C1823" s="7" t="s">
        <v>7263</v>
      </c>
      <c r="D1823" s="7">
        <v>8040</v>
      </c>
      <c r="E1823" s="6" t="str">
        <f t="shared" si="28"/>
        <v>Oct</v>
      </c>
      <c r="F1823" s="7">
        <f>YEAR(Table7[[#This Row],[date]])</f>
        <v>2024</v>
      </c>
    </row>
    <row r="1824" spans="1:6" x14ac:dyDescent="0.35">
      <c r="A1824" s="5" t="s">
        <v>2900</v>
      </c>
      <c r="B1824" s="5" t="s">
        <v>7251</v>
      </c>
      <c r="C1824" s="5" t="s">
        <v>7266</v>
      </c>
      <c r="D1824" s="5">
        <v>15587</v>
      </c>
      <c r="E1824" s="6" t="str">
        <f t="shared" si="28"/>
        <v>Oct</v>
      </c>
      <c r="F1824" s="5">
        <f>YEAR(Table7[[#This Row],[date]])</f>
        <v>2024</v>
      </c>
    </row>
    <row r="1825" spans="1:6" x14ac:dyDescent="0.35">
      <c r="A1825" s="7" t="s">
        <v>2900</v>
      </c>
      <c r="B1825" s="7" t="s">
        <v>7249</v>
      </c>
      <c r="C1825" s="7" t="s">
        <v>7250</v>
      </c>
      <c r="D1825" s="7">
        <v>19755</v>
      </c>
      <c r="E1825" s="6" t="str">
        <f t="shared" si="28"/>
        <v>Oct</v>
      </c>
      <c r="F1825" s="7">
        <f>YEAR(Table7[[#This Row],[date]])</f>
        <v>2024</v>
      </c>
    </row>
    <row r="1826" spans="1:6" x14ac:dyDescent="0.35">
      <c r="A1826" s="5" t="s">
        <v>2900</v>
      </c>
      <c r="B1826" s="5" t="s">
        <v>7243</v>
      </c>
      <c r="C1826" s="5" t="s">
        <v>7258</v>
      </c>
      <c r="D1826" s="5">
        <v>21875</v>
      </c>
      <c r="E1826" s="6" t="str">
        <f t="shared" si="28"/>
        <v>Oct</v>
      </c>
      <c r="F1826" s="5">
        <f>YEAR(Table7[[#This Row],[date]])</f>
        <v>2024</v>
      </c>
    </row>
    <row r="1827" spans="1:6" x14ac:dyDescent="0.35">
      <c r="A1827" s="7" t="s">
        <v>2900</v>
      </c>
      <c r="B1827" s="7" t="s">
        <v>7245</v>
      </c>
      <c r="C1827" s="7" t="s">
        <v>7246</v>
      </c>
      <c r="D1827" s="7">
        <v>136606</v>
      </c>
      <c r="E1827" s="6" t="str">
        <f t="shared" si="28"/>
        <v>Oct</v>
      </c>
      <c r="F1827" s="7">
        <f>YEAR(Table7[[#This Row],[date]])</f>
        <v>2024</v>
      </c>
    </row>
    <row r="1828" spans="1:6" x14ac:dyDescent="0.35">
      <c r="A1828" s="5" t="s">
        <v>2891</v>
      </c>
      <c r="B1828" s="5" t="s">
        <v>7249</v>
      </c>
      <c r="C1828" s="5" t="s">
        <v>7260</v>
      </c>
      <c r="D1828" s="5">
        <v>23378</v>
      </c>
      <c r="E1828" s="6" t="str">
        <f t="shared" si="28"/>
        <v>Oct</v>
      </c>
      <c r="F1828" s="5">
        <f>YEAR(Table7[[#This Row],[date]])</f>
        <v>2024</v>
      </c>
    </row>
    <row r="1829" spans="1:6" x14ac:dyDescent="0.35">
      <c r="A1829" s="7" t="s">
        <v>2891</v>
      </c>
      <c r="B1829" s="7" t="s">
        <v>7253</v>
      </c>
      <c r="C1829" s="7" t="s">
        <v>7254</v>
      </c>
      <c r="D1829" s="7">
        <v>19700</v>
      </c>
      <c r="E1829" s="6" t="str">
        <f t="shared" si="28"/>
        <v>Oct</v>
      </c>
      <c r="F1829" s="7">
        <f>YEAR(Table7[[#This Row],[date]])</f>
        <v>2024</v>
      </c>
    </row>
    <row r="1830" spans="1:6" x14ac:dyDescent="0.35">
      <c r="A1830" s="5" t="s">
        <v>2891</v>
      </c>
      <c r="B1830" s="5" t="s">
        <v>7256</v>
      </c>
      <c r="C1830" s="5" t="s">
        <v>7267</v>
      </c>
      <c r="D1830" s="5">
        <v>12293</v>
      </c>
      <c r="E1830" s="6" t="str">
        <f t="shared" si="28"/>
        <v>Oct</v>
      </c>
      <c r="F1830" s="5">
        <f>YEAR(Table7[[#This Row],[date]])</f>
        <v>2024</v>
      </c>
    </row>
    <row r="1831" spans="1:6" x14ac:dyDescent="0.35">
      <c r="A1831" s="7" t="s">
        <v>2891</v>
      </c>
      <c r="B1831" s="7" t="s">
        <v>7243</v>
      </c>
      <c r="C1831" s="7" t="s">
        <v>7258</v>
      </c>
      <c r="D1831" s="7">
        <v>24969</v>
      </c>
      <c r="E1831" s="6" t="str">
        <f t="shared" si="28"/>
        <v>Oct</v>
      </c>
      <c r="F1831" s="7">
        <f>YEAR(Table7[[#This Row],[date]])</f>
        <v>2024</v>
      </c>
    </row>
    <row r="1832" spans="1:6" x14ac:dyDescent="0.35">
      <c r="A1832" s="5" t="s">
        <v>2891</v>
      </c>
      <c r="B1832" s="5" t="s">
        <v>7241</v>
      </c>
      <c r="C1832" s="5" t="s">
        <v>7242</v>
      </c>
      <c r="D1832" s="5">
        <v>3600</v>
      </c>
      <c r="E1832" s="6" t="str">
        <f t="shared" si="28"/>
        <v>Oct</v>
      </c>
      <c r="F1832" s="5">
        <f>YEAR(Table7[[#This Row],[date]])</f>
        <v>2024</v>
      </c>
    </row>
    <row r="1833" spans="1:6" x14ac:dyDescent="0.35">
      <c r="A1833" s="7" t="s">
        <v>2891</v>
      </c>
      <c r="B1833" s="7" t="s">
        <v>7253</v>
      </c>
      <c r="C1833" s="7" t="s">
        <v>7254</v>
      </c>
      <c r="D1833" s="7">
        <v>39654</v>
      </c>
      <c r="E1833" s="6" t="str">
        <f t="shared" si="28"/>
        <v>Oct</v>
      </c>
      <c r="F1833" s="7">
        <f>YEAR(Table7[[#This Row],[date]])</f>
        <v>2024</v>
      </c>
    </row>
    <row r="1834" spans="1:6" x14ac:dyDescent="0.35">
      <c r="A1834" s="5" t="s">
        <v>2891</v>
      </c>
      <c r="B1834" s="5" t="s">
        <v>7243</v>
      </c>
      <c r="C1834" s="5" t="s">
        <v>7244</v>
      </c>
      <c r="D1834" s="5">
        <v>5218</v>
      </c>
      <c r="E1834" s="6" t="str">
        <f t="shared" si="28"/>
        <v>Oct</v>
      </c>
      <c r="F1834" s="5">
        <f>YEAR(Table7[[#This Row],[date]])</f>
        <v>2024</v>
      </c>
    </row>
    <row r="1835" spans="1:6" x14ac:dyDescent="0.35">
      <c r="A1835" s="7" t="s">
        <v>2885</v>
      </c>
      <c r="B1835" s="7" t="s">
        <v>7251</v>
      </c>
      <c r="C1835" s="7" t="s">
        <v>7252</v>
      </c>
      <c r="D1835" s="7">
        <v>17384</v>
      </c>
      <c r="E1835" s="6" t="str">
        <f t="shared" si="28"/>
        <v>Oct</v>
      </c>
      <c r="F1835" s="7">
        <f>YEAR(Table7[[#This Row],[date]])</f>
        <v>2024</v>
      </c>
    </row>
    <row r="1836" spans="1:6" x14ac:dyDescent="0.35">
      <c r="A1836" s="5" t="s">
        <v>2885</v>
      </c>
      <c r="B1836" s="5" t="s">
        <v>7256</v>
      </c>
      <c r="C1836" s="5" t="s">
        <v>7257</v>
      </c>
      <c r="D1836" s="5">
        <v>4184</v>
      </c>
      <c r="E1836" s="6" t="str">
        <f t="shared" si="28"/>
        <v>Oct</v>
      </c>
      <c r="F1836" s="5">
        <f>YEAR(Table7[[#This Row],[date]])</f>
        <v>2024</v>
      </c>
    </row>
    <row r="1837" spans="1:6" x14ac:dyDescent="0.35">
      <c r="A1837" s="7" t="s">
        <v>2885</v>
      </c>
      <c r="B1837" s="7" t="s">
        <v>7241</v>
      </c>
      <c r="C1837" s="7" t="s">
        <v>7259</v>
      </c>
      <c r="D1837" s="7">
        <v>14748</v>
      </c>
      <c r="E1837" s="6" t="str">
        <f t="shared" si="28"/>
        <v>Oct</v>
      </c>
      <c r="F1837" s="7">
        <f>YEAR(Table7[[#This Row],[date]])</f>
        <v>2024</v>
      </c>
    </row>
    <row r="1838" spans="1:6" x14ac:dyDescent="0.35">
      <c r="A1838" s="5" t="s">
        <v>2885</v>
      </c>
      <c r="B1838" s="5" t="s">
        <v>7251</v>
      </c>
      <c r="C1838" s="5" t="s">
        <v>7266</v>
      </c>
      <c r="D1838" s="5">
        <v>21359</v>
      </c>
      <c r="E1838" s="6" t="str">
        <f t="shared" si="28"/>
        <v>Oct</v>
      </c>
      <c r="F1838" s="5">
        <f>YEAR(Table7[[#This Row],[date]])</f>
        <v>2024</v>
      </c>
    </row>
    <row r="1839" spans="1:6" x14ac:dyDescent="0.35">
      <c r="A1839" s="7" t="s">
        <v>2885</v>
      </c>
      <c r="B1839" s="7" t="s">
        <v>7245</v>
      </c>
      <c r="C1839" s="7" t="s">
        <v>7246</v>
      </c>
      <c r="D1839" s="7">
        <v>113848</v>
      </c>
      <c r="E1839" s="6" t="str">
        <f t="shared" si="28"/>
        <v>Oct</v>
      </c>
      <c r="F1839" s="7">
        <f>YEAR(Table7[[#This Row],[date]])</f>
        <v>2024</v>
      </c>
    </row>
    <row r="1840" spans="1:6" x14ac:dyDescent="0.35">
      <c r="A1840" s="5" t="s">
        <v>2885</v>
      </c>
      <c r="B1840" s="5" t="s">
        <v>7247</v>
      </c>
      <c r="C1840" s="5" t="s">
        <v>7248</v>
      </c>
      <c r="D1840" s="5">
        <v>9160</v>
      </c>
      <c r="E1840" s="6" t="str">
        <f t="shared" si="28"/>
        <v>Oct</v>
      </c>
      <c r="F1840" s="5">
        <f>YEAR(Table7[[#This Row],[date]])</f>
        <v>2024</v>
      </c>
    </row>
    <row r="1841" spans="1:6" x14ac:dyDescent="0.35">
      <c r="A1841" s="7" t="s">
        <v>2871</v>
      </c>
      <c r="B1841" s="7" t="s">
        <v>7251</v>
      </c>
      <c r="C1841" s="7" t="s">
        <v>7266</v>
      </c>
      <c r="D1841" s="7">
        <v>6843</v>
      </c>
      <c r="E1841" s="6" t="str">
        <f t="shared" si="28"/>
        <v>Oct</v>
      </c>
      <c r="F1841" s="7">
        <f>YEAR(Table7[[#This Row],[date]])</f>
        <v>2024</v>
      </c>
    </row>
    <row r="1842" spans="1:6" x14ac:dyDescent="0.35">
      <c r="A1842" s="5" t="s">
        <v>2871</v>
      </c>
      <c r="B1842" s="5" t="s">
        <v>7245</v>
      </c>
      <c r="C1842" s="5" t="s">
        <v>7264</v>
      </c>
      <c r="D1842" s="5">
        <v>64256</v>
      </c>
      <c r="E1842" s="6" t="str">
        <f t="shared" si="28"/>
        <v>Oct</v>
      </c>
      <c r="F1842" s="5">
        <f>YEAR(Table7[[#This Row],[date]])</f>
        <v>2024</v>
      </c>
    </row>
    <row r="1843" spans="1:6" x14ac:dyDescent="0.35">
      <c r="A1843" s="7" t="s">
        <v>2866</v>
      </c>
      <c r="B1843" s="7" t="s">
        <v>7241</v>
      </c>
      <c r="C1843" s="7" t="s">
        <v>7265</v>
      </c>
      <c r="D1843" s="7">
        <v>14231</v>
      </c>
      <c r="E1843" s="6" t="str">
        <f t="shared" si="28"/>
        <v>Oct</v>
      </c>
      <c r="F1843" s="7">
        <f>YEAR(Table7[[#This Row],[date]])</f>
        <v>2024</v>
      </c>
    </row>
    <row r="1844" spans="1:6" x14ac:dyDescent="0.35">
      <c r="A1844" s="5" t="s">
        <v>2866</v>
      </c>
      <c r="B1844" s="5" t="s">
        <v>7241</v>
      </c>
      <c r="C1844" s="5" t="s">
        <v>7259</v>
      </c>
      <c r="D1844" s="5">
        <v>12794</v>
      </c>
      <c r="E1844" s="6" t="str">
        <f t="shared" si="28"/>
        <v>Oct</v>
      </c>
      <c r="F1844" s="5">
        <f>YEAR(Table7[[#This Row],[date]])</f>
        <v>2024</v>
      </c>
    </row>
    <row r="1845" spans="1:6" x14ac:dyDescent="0.35">
      <c r="A1845" s="7" t="s">
        <v>2866</v>
      </c>
      <c r="B1845" s="7" t="s">
        <v>7249</v>
      </c>
      <c r="C1845" s="7" t="s">
        <v>7260</v>
      </c>
      <c r="D1845" s="7">
        <v>24467</v>
      </c>
      <c r="E1845" s="6" t="str">
        <f t="shared" si="28"/>
        <v>Oct</v>
      </c>
      <c r="F1845" s="7">
        <f>YEAR(Table7[[#This Row],[date]])</f>
        <v>2024</v>
      </c>
    </row>
    <row r="1846" spans="1:6" x14ac:dyDescent="0.35">
      <c r="A1846" s="5" t="s">
        <v>2866</v>
      </c>
      <c r="B1846" s="5" t="s">
        <v>7241</v>
      </c>
      <c r="C1846" s="5" t="s">
        <v>7242</v>
      </c>
      <c r="D1846" s="5">
        <v>2982</v>
      </c>
      <c r="E1846" s="6" t="str">
        <f t="shared" si="28"/>
        <v>Oct</v>
      </c>
      <c r="F1846" s="5">
        <f>YEAR(Table7[[#This Row],[date]])</f>
        <v>2024</v>
      </c>
    </row>
    <row r="1847" spans="1:6" x14ac:dyDescent="0.35">
      <c r="A1847" s="7" t="s">
        <v>2859</v>
      </c>
      <c r="B1847" s="7" t="s">
        <v>7256</v>
      </c>
      <c r="C1847" s="7" t="s">
        <v>7257</v>
      </c>
      <c r="D1847" s="7">
        <v>13610</v>
      </c>
      <c r="E1847" s="6" t="str">
        <f t="shared" si="28"/>
        <v>Oct</v>
      </c>
      <c r="F1847" s="7">
        <f>YEAR(Table7[[#This Row],[date]])</f>
        <v>2024</v>
      </c>
    </row>
    <row r="1848" spans="1:6" x14ac:dyDescent="0.35">
      <c r="A1848" s="5" t="s">
        <v>2849</v>
      </c>
      <c r="B1848" s="5" t="s">
        <v>7251</v>
      </c>
      <c r="C1848" s="5" t="s">
        <v>7252</v>
      </c>
      <c r="D1848" s="5">
        <v>2042</v>
      </c>
      <c r="E1848" s="6" t="str">
        <f t="shared" si="28"/>
        <v>Oct</v>
      </c>
      <c r="F1848" s="5">
        <f>YEAR(Table7[[#This Row],[date]])</f>
        <v>2024</v>
      </c>
    </row>
    <row r="1849" spans="1:6" x14ac:dyDescent="0.35">
      <c r="A1849" s="7" t="s">
        <v>2849</v>
      </c>
      <c r="B1849" s="7" t="s">
        <v>7247</v>
      </c>
      <c r="C1849" s="7" t="s">
        <v>7263</v>
      </c>
      <c r="D1849" s="7">
        <v>2654</v>
      </c>
      <c r="E1849" s="6" t="str">
        <f t="shared" si="28"/>
        <v>Oct</v>
      </c>
      <c r="F1849" s="7">
        <f>YEAR(Table7[[#This Row],[date]])</f>
        <v>2024</v>
      </c>
    </row>
    <row r="1850" spans="1:6" x14ac:dyDescent="0.35">
      <c r="A1850" s="5" t="s">
        <v>2844</v>
      </c>
      <c r="B1850" s="5" t="s">
        <v>7249</v>
      </c>
      <c r="C1850" s="5" t="s">
        <v>7250</v>
      </c>
      <c r="D1850" s="5">
        <v>56351</v>
      </c>
      <c r="E1850" s="6" t="str">
        <f t="shared" si="28"/>
        <v>Oct</v>
      </c>
      <c r="F1850" s="5">
        <f>YEAR(Table7[[#This Row],[date]])</f>
        <v>2024</v>
      </c>
    </row>
    <row r="1851" spans="1:6" x14ac:dyDescent="0.35">
      <c r="A1851" s="7" t="s">
        <v>2844</v>
      </c>
      <c r="B1851" s="7" t="s">
        <v>7249</v>
      </c>
      <c r="C1851" s="7" t="s">
        <v>7261</v>
      </c>
      <c r="D1851" s="7">
        <v>40123</v>
      </c>
      <c r="E1851" s="6" t="str">
        <f t="shared" si="28"/>
        <v>Oct</v>
      </c>
      <c r="F1851" s="7">
        <f>YEAR(Table7[[#This Row],[date]])</f>
        <v>2024</v>
      </c>
    </row>
    <row r="1852" spans="1:6" x14ac:dyDescent="0.35">
      <c r="A1852" s="5" t="s">
        <v>2844</v>
      </c>
      <c r="B1852" s="5" t="s">
        <v>7243</v>
      </c>
      <c r="C1852" s="5" t="s">
        <v>7258</v>
      </c>
      <c r="D1852" s="5">
        <v>6856</v>
      </c>
      <c r="E1852" s="6" t="str">
        <f t="shared" si="28"/>
        <v>Oct</v>
      </c>
      <c r="F1852" s="5">
        <f>YEAR(Table7[[#This Row],[date]])</f>
        <v>2024</v>
      </c>
    </row>
    <row r="1853" spans="1:6" x14ac:dyDescent="0.35">
      <c r="A1853" s="7" t="s">
        <v>2844</v>
      </c>
      <c r="B1853" s="7" t="s">
        <v>7249</v>
      </c>
      <c r="C1853" s="7" t="s">
        <v>7250</v>
      </c>
      <c r="D1853" s="7">
        <v>44329</v>
      </c>
      <c r="E1853" s="6" t="str">
        <f t="shared" si="28"/>
        <v>Oct</v>
      </c>
      <c r="F1853" s="7">
        <f>YEAR(Table7[[#This Row],[date]])</f>
        <v>2024</v>
      </c>
    </row>
    <row r="1854" spans="1:6" x14ac:dyDescent="0.35">
      <c r="A1854" s="5" t="s">
        <v>2835</v>
      </c>
      <c r="B1854" s="5" t="s">
        <v>7256</v>
      </c>
      <c r="C1854" s="5" t="s">
        <v>7257</v>
      </c>
      <c r="D1854" s="5">
        <v>18042</v>
      </c>
      <c r="E1854" s="6" t="str">
        <f t="shared" si="28"/>
        <v>Oct</v>
      </c>
      <c r="F1854" s="5">
        <f>YEAR(Table7[[#This Row],[date]])</f>
        <v>2024</v>
      </c>
    </row>
    <row r="1855" spans="1:6" x14ac:dyDescent="0.35">
      <c r="A1855" s="7" t="s">
        <v>2823</v>
      </c>
      <c r="B1855" s="7" t="s">
        <v>7256</v>
      </c>
      <c r="C1855" s="7" t="s">
        <v>7267</v>
      </c>
      <c r="D1855" s="7">
        <v>7338</v>
      </c>
      <c r="E1855" s="6" t="str">
        <f t="shared" si="28"/>
        <v>Oct</v>
      </c>
      <c r="F1855" s="7">
        <f>YEAR(Table7[[#This Row],[date]])</f>
        <v>2024</v>
      </c>
    </row>
    <row r="1856" spans="1:6" x14ac:dyDescent="0.35">
      <c r="A1856" s="5" t="s">
        <v>2823</v>
      </c>
      <c r="B1856" s="5" t="s">
        <v>7245</v>
      </c>
      <c r="C1856" s="5" t="s">
        <v>7246</v>
      </c>
      <c r="D1856" s="5">
        <v>147825</v>
      </c>
      <c r="E1856" s="6" t="str">
        <f t="shared" si="28"/>
        <v>Oct</v>
      </c>
      <c r="F1856" s="5">
        <f>YEAR(Table7[[#This Row],[date]])</f>
        <v>2024</v>
      </c>
    </row>
    <row r="1857" spans="1:6" x14ac:dyDescent="0.35">
      <c r="A1857" s="7" t="s">
        <v>2823</v>
      </c>
      <c r="B1857" s="7" t="s">
        <v>7241</v>
      </c>
      <c r="C1857" s="7" t="s">
        <v>7259</v>
      </c>
      <c r="D1857" s="7">
        <v>11867</v>
      </c>
      <c r="E1857" s="6" t="str">
        <f t="shared" si="28"/>
        <v>Oct</v>
      </c>
      <c r="F1857" s="7">
        <f>YEAR(Table7[[#This Row],[date]])</f>
        <v>2024</v>
      </c>
    </row>
    <row r="1858" spans="1:6" x14ac:dyDescent="0.35">
      <c r="A1858" s="5" t="s">
        <v>2823</v>
      </c>
      <c r="B1858" s="5" t="s">
        <v>7256</v>
      </c>
      <c r="C1858" s="5" t="s">
        <v>7257</v>
      </c>
      <c r="D1858" s="5">
        <v>4326</v>
      </c>
      <c r="E1858" s="6" t="str">
        <f t="shared" ref="E1858:E1921" si="29">TEXT(A1858, "mmm")</f>
        <v>Oct</v>
      </c>
      <c r="F1858" s="5">
        <f>YEAR(Table7[[#This Row],[date]])</f>
        <v>2024</v>
      </c>
    </row>
    <row r="1859" spans="1:6" x14ac:dyDescent="0.35">
      <c r="A1859" s="7" t="s">
        <v>2823</v>
      </c>
      <c r="B1859" s="7" t="s">
        <v>7256</v>
      </c>
      <c r="C1859" s="7" t="s">
        <v>7262</v>
      </c>
      <c r="D1859" s="7">
        <v>9147</v>
      </c>
      <c r="E1859" s="6" t="str">
        <f t="shared" si="29"/>
        <v>Oct</v>
      </c>
      <c r="F1859" s="7">
        <f>YEAR(Table7[[#This Row],[date]])</f>
        <v>2024</v>
      </c>
    </row>
    <row r="1860" spans="1:6" x14ac:dyDescent="0.35">
      <c r="A1860" s="5" t="s">
        <v>2815</v>
      </c>
      <c r="B1860" s="5" t="s">
        <v>7253</v>
      </c>
      <c r="C1860" s="5" t="s">
        <v>7255</v>
      </c>
      <c r="D1860" s="5">
        <v>57470</v>
      </c>
      <c r="E1860" s="6" t="str">
        <f t="shared" si="29"/>
        <v>Oct</v>
      </c>
      <c r="F1860" s="5">
        <f>YEAR(Table7[[#This Row],[date]])</f>
        <v>2024</v>
      </c>
    </row>
    <row r="1861" spans="1:6" x14ac:dyDescent="0.35">
      <c r="A1861" s="7" t="s">
        <v>2815</v>
      </c>
      <c r="B1861" s="7" t="s">
        <v>7249</v>
      </c>
      <c r="C1861" s="7" t="s">
        <v>7260</v>
      </c>
      <c r="D1861" s="7">
        <v>56940</v>
      </c>
      <c r="E1861" s="6" t="str">
        <f t="shared" si="29"/>
        <v>Oct</v>
      </c>
      <c r="F1861" s="7">
        <f>YEAR(Table7[[#This Row],[date]])</f>
        <v>2024</v>
      </c>
    </row>
    <row r="1862" spans="1:6" x14ac:dyDescent="0.35">
      <c r="A1862" s="5" t="s">
        <v>2810</v>
      </c>
      <c r="B1862" s="5" t="s">
        <v>7245</v>
      </c>
      <c r="C1862" s="5" t="s">
        <v>7264</v>
      </c>
      <c r="D1862" s="5">
        <v>68311</v>
      </c>
      <c r="E1862" s="6" t="str">
        <f t="shared" si="29"/>
        <v>Nov</v>
      </c>
      <c r="F1862" s="5">
        <f>YEAR(Table7[[#This Row],[date]])</f>
        <v>2024</v>
      </c>
    </row>
    <row r="1863" spans="1:6" x14ac:dyDescent="0.35">
      <c r="A1863" s="7" t="s">
        <v>2810</v>
      </c>
      <c r="B1863" s="7" t="s">
        <v>7241</v>
      </c>
      <c r="C1863" s="7" t="s">
        <v>7242</v>
      </c>
      <c r="D1863" s="7">
        <v>6638</v>
      </c>
      <c r="E1863" s="6" t="str">
        <f t="shared" si="29"/>
        <v>Nov</v>
      </c>
      <c r="F1863" s="7">
        <f>YEAR(Table7[[#This Row],[date]])</f>
        <v>2024</v>
      </c>
    </row>
    <row r="1864" spans="1:6" x14ac:dyDescent="0.35">
      <c r="A1864" s="5" t="s">
        <v>2810</v>
      </c>
      <c r="B1864" s="5" t="s">
        <v>7249</v>
      </c>
      <c r="C1864" s="5" t="s">
        <v>7260</v>
      </c>
      <c r="D1864" s="5">
        <v>45129</v>
      </c>
      <c r="E1864" s="6" t="str">
        <f t="shared" si="29"/>
        <v>Nov</v>
      </c>
      <c r="F1864" s="5">
        <f>YEAR(Table7[[#This Row],[date]])</f>
        <v>2024</v>
      </c>
    </row>
    <row r="1865" spans="1:6" x14ac:dyDescent="0.35">
      <c r="A1865" s="7" t="s">
        <v>2799</v>
      </c>
      <c r="B1865" s="7" t="s">
        <v>7249</v>
      </c>
      <c r="C1865" s="7" t="s">
        <v>7250</v>
      </c>
      <c r="D1865" s="7">
        <v>38710</v>
      </c>
      <c r="E1865" s="6" t="str">
        <f t="shared" si="29"/>
        <v>Nov</v>
      </c>
      <c r="F1865" s="7">
        <f>YEAR(Table7[[#This Row],[date]])</f>
        <v>2024</v>
      </c>
    </row>
    <row r="1866" spans="1:6" x14ac:dyDescent="0.35">
      <c r="A1866" s="5" t="s">
        <v>2799</v>
      </c>
      <c r="B1866" s="5" t="s">
        <v>7251</v>
      </c>
      <c r="C1866" s="5" t="s">
        <v>7266</v>
      </c>
      <c r="D1866" s="5">
        <v>7123</v>
      </c>
      <c r="E1866" s="6" t="str">
        <f t="shared" si="29"/>
        <v>Nov</v>
      </c>
      <c r="F1866" s="5">
        <f>YEAR(Table7[[#This Row],[date]])</f>
        <v>2024</v>
      </c>
    </row>
    <row r="1867" spans="1:6" x14ac:dyDescent="0.35">
      <c r="A1867" s="7" t="s">
        <v>2788</v>
      </c>
      <c r="B1867" s="7" t="s">
        <v>7251</v>
      </c>
      <c r="C1867" s="7" t="s">
        <v>7266</v>
      </c>
      <c r="D1867" s="7">
        <v>23341</v>
      </c>
      <c r="E1867" s="6" t="str">
        <f t="shared" si="29"/>
        <v>Nov</v>
      </c>
      <c r="F1867" s="7">
        <f>YEAR(Table7[[#This Row],[date]])</f>
        <v>2024</v>
      </c>
    </row>
    <row r="1868" spans="1:6" x14ac:dyDescent="0.35">
      <c r="A1868" s="5" t="s">
        <v>2788</v>
      </c>
      <c r="B1868" s="5" t="s">
        <v>7245</v>
      </c>
      <c r="C1868" s="5" t="s">
        <v>7264</v>
      </c>
      <c r="D1868" s="5">
        <v>149014</v>
      </c>
      <c r="E1868" s="6" t="str">
        <f t="shared" si="29"/>
        <v>Nov</v>
      </c>
      <c r="F1868" s="5">
        <f>YEAR(Table7[[#This Row],[date]])</f>
        <v>2024</v>
      </c>
    </row>
    <row r="1869" spans="1:6" x14ac:dyDescent="0.35">
      <c r="A1869" s="7" t="s">
        <v>2788</v>
      </c>
      <c r="B1869" s="7" t="s">
        <v>7249</v>
      </c>
      <c r="C1869" s="7" t="s">
        <v>7250</v>
      </c>
      <c r="D1869" s="7">
        <v>29079</v>
      </c>
      <c r="E1869" s="6" t="str">
        <f t="shared" si="29"/>
        <v>Nov</v>
      </c>
      <c r="F1869" s="7">
        <f>YEAR(Table7[[#This Row],[date]])</f>
        <v>2024</v>
      </c>
    </row>
    <row r="1870" spans="1:6" x14ac:dyDescent="0.35">
      <c r="A1870" s="5" t="s">
        <v>2788</v>
      </c>
      <c r="B1870" s="5" t="s">
        <v>7247</v>
      </c>
      <c r="C1870" s="5" t="s">
        <v>7268</v>
      </c>
      <c r="D1870" s="5">
        <v>1817</v>
      </c>
      <c r="E1870" s="6" t="str">
        <f t="shared" si="29"/>
        <v>Nov</v>
      </c>
      <c r="F1870" s="5">
        <f>YEAR(Table7[[#This Row],[date]])</f>
        <v>2024</v>
      </c>
    </row>
    <row r="1871" spans="1:6" x14ac:dyDescent="0.35">
      <c r="A1871" s="7" t="s">
        <v>2785</v>
      </c>
      <c r="B1871" s="7" t="s">
        <v>7251</v>
      </c>
      <c r="C1871" s="7" t="s">
        <v>7266</v>
      </c>
      <c r="D1871" s="7">
        <v>3444</v>
      </c>
      <c r="E1871" s="6" t="str">
        <f t="shared" si="29"/>
        <v>Nov</v>
      </c>
      <c r="F1871" s="7">
        <f>YEAR(Table7[[#This Row],[date]])</f>
        <v>2024</v>
      </c>
    </row>
    <row r="1872" spans="1:6" x14ac:dyDescent="0.35">
      <c r="A1872" s="5" t="s">
        <v>2785</v>
      </c>
      <c r="B1872" s="5" t="s">
        <v>7256</v>
      </c>
      <c r="C1872" s="5" t="s">
        <v>7267</v>
      </c>
      <c r="D1872" s="5">
        <v>16892</v>
      </c>
      <c r="E1872" s="6" t="str">
        <f t="shared" si="29"/>
        <v>Nov</v>
      </c>
      <c r="F1872" s="5">
        <f>YEAR(Table7[[#This Row],[date]])</f>
        <v>2024</v>
      </c>
    </row>
    <row r="1873" spans="1:6" x14ac:dyDescent="0.35">
      <c r="A1873" s="7" t="s">
        <v>2780</v>
      </c>
      <c r="B1873" s="7" t="s">
        <v>7247</v>
      </c>
      <c r="C1873" s="7" t="s">
        <v>7268</v>
      </c>
      <c r="D1873" s="7">
        <v>3473</v>
      </c>
      <c r="E1873" s="6" t="str">
        <f t="shared" si="29"/>
        <v>Nov</v>
      </c>
      <c r="F1873" s="7">
        <f>YEAR(Table7[[#This Row],[date]])</f>
        <v>2024</v>
      </c>
    </row>
    <row r="1874" spans="1:6" x14ac:dyDescent="0.35">
      <c r="A1874" s="5" t="s">
        <v>2780</v>
      </c>
      <c r="B1874" s="5" t="s">
        <v>7243</v>
      </c>
      <c r="C1874" s="5" t="s">
        <v>7258</v>
      </c>
      <c r="D1874" s="5">
        <v>9294</v>
      </c>
      <c r="E1874" s="6" t="str">
        <f t="shared" si="29"/>
        <v>Nov</v>
      </c>
      <c r="F1874" s="5">
        <f>YEAR(Table7[[#This Row],[date]])</f>
        <v>2024</v>
      </c>
    </row>
    <row r="1875" spans="1:6" x14ac:dyDescent="0.35">
      <c r="A1875" s="7" t="s">
        <v>2777</v>
      </c>
      <c r="B1875" s="7" t="s">
        <v>7243</v>
      </c>
      <c r="C1875" s="7" t="s">
        <v>7258</v>
      </c>
      <c r="D1875" s="7">
        <v>9848</v>
      </c>
      <c r="E1875" s="6" t="str">
        <f t="shared" si="29"/>
        <v>Nov</v>
      </c>
      <c r="F1875" s="7">
        <f>YEAR(Table7[[#This Row],[date]])</f>
        <v>2024</v>
      </c>
    </row>
    <row r="1876" spans="1:6" x14ac:dyDescent="0.35">
      <c r="A1876" s="5" t="s">
        <v>2777</v>
      </c>
      <c r="B1876" s="5" t="s">
        <v>7245</v>
      </c>
      <c r="C1876" s="5" t="s">
        <v>7264</v>
      </c>
      <c r="D1876" s="5">
        <v>84507</v>
      </c>
      <c r="E1876" s="6" t="str">
        <f t="shared" si="29"/>
        <v>Nov</v>
      </c>
      <c r="F1876" s="5">
        <f>YEAR(Table7[[#This Row],[date]])</f>
        <v>2024</v>
      </c>
    </row>
    <row r="1877" spans="1:6" x14ac:dyDescent="0.35">
      <c r="A1877" s="7" t="s">
        <v>2777</v>
      </c>
      <c r="B1877" s="7" t="s">
        <v>7249</v>
      </c>
      <c r="C1877" s="7" t="s">
        <v>7250</v>
      </c>
      <c r="D1877" s="7">
        <v>39699</v>
      </c>
      <c r="E1877" s="6" t="str">
        <f t="shared" si="29"/>
        <v>Nov</v>
      </c>
      <c r="F1877" s="7">
        <f>YEAR(Table7[[#This Row],[date]])</f>
        <v>2024</v>
      </c>
    </row>
    <row r="1878" spans="1:6" x14ac:dyDescent="0.35">
      <c r="A1878" s="5" t="s">
        <v>2773</v>
      </c>
      <c r="B1878" s="5" t="s">
        <v>7249</v>
      </c>
      <c r="C1878" s="5" t="s">
        <v>7250</v>
      </c>
      <c r="D1878" s="5">
        <v>15666</v>
      </c>
      <c r="E1878" s="6" t="str">
        <f t="shared" si="29"/>
        <v>Nov</v>
      </c>
      <c r="F1878" s="5">
        <f>YEAR(Table7[[#This Row],[date]])</f>
        <v>2024</v>
      </c>
    </row>
    <row r="1879" spans="1:6" x14ac:dyDescent="0.35">
      <c r="A1879" s="7" t="s">
        <v>2766</v>
      </c>
      <c r="B1879" s="7" t="s">
        <v>7251</v>
      </c>
      <c r="C1879" s="7" t="s">
        <v>7266</v>
      </c>
      <c r="D1879" s="7">
        <v>7795</v>
      </c>
      <c r="E1879" s="6" t="str">
        <f t="shared" si="29"/>
        <v>Nov</v>
      </c>
      <c r="F1879" s="7">
        <f>YEAR(Table7[[#This Row],[date]])</f>
        <v>2024</v>
      </c>
    </row>
    <row r="1880" spans="1:6" x14ac:dyDescent="0.35">
      <c r="A1880" s="5" t="s">
        <v>2766</v>
      </c>
      <c r="B1880" s="5" t="s">
        <v>7241</v>
      </c>
      <c r="C1880" s="5" t="s">
        <v>7242</v>
      </c>
      <c r="D1880" s="5">
        <v>8090</v>
      </c>
      <c r="E1880" s="6" t="str">
        <f t="shared" si="29"/>
        <v>Nov</v>
      </c>
      <c r="F1880" s="5">
        <f>YEAR(Table7[[#This Row],[date]])</f>
        <v>2024</v>
      </c>
    </row>
    <row r="1881" spans="1:6" x14ac:dyDescent="0.35">
      <c r="A1881" s="7" t="s">
        <v>2766</v>
      </c>
      <c r="B1881" s="7" t="s">
        <v>7247</v>
      </c>
      <c r="C1881" s="7" t="s">
        <v>7248</v>
      </c>
      <c r="D1881" s="7">
        <v>2798</v>
      </c>
      <c r="E1881" s="6" t="str">
        <f t="shared" si="29"/>
        <v>Nov</v>
      </c>
      <c r="F1881" s="7">
        <f>YEAR(Table7[[#This Row],[date]])</f>
        <v>2024</v>
      </c>
    </row>
    <row r="1882" spans="1:6" x14ac:dyDescent="0.35">
      <c r="A1882" s="5" t="s">
        <v>2757</v>
      </c>
      <c r="B1882" s="5" t="s">
        <v>7243</v>
      </c>
      <c r="C1882" s="5" t="s">
        <v>7258</v>
      </c>
      <c r="D1882" s="5">
        <v>24053</v>
      </c>
      <c r="E1882" s="6" t="str">
        <f t="shared" si="29"/>
        <v>Nov</v>
      </c>
      <c r="F1882" s="5">
        <f>YEAR(Table7[[#This Row],[date]])</f>
        <v>2024</v>
      </c>
    </row>
    <row r="1883" spans="1:6" x14ac:dyDescent="0.35">
      <c r="A1883" s="7" t="s">
        <v>2757</v>
      </c>
      <c r="B1883" s="7" t="s">
        <v>7249</v>
      </c>
      <c r="C1883" s="7" t="s">
        <v>7250</v>
      </c>
      <c r="D1883" s="7">
        <v>37802</v>
      </c>
      <c r="E1883" s="6" t="str">
        <f t="shared" si="29"/>
        <v>Nov</v>
      </c>
      <c r="F1883" s="7">
        <f>YEAR(Table7[[#This Row],[date]])</f>
        <v>2024</v>
      </c>
    </row>
    <row r="1884" spans="1:6" x14ac:dyDescent="0.35">
      <c r="A1884" s="5" t="s">
        <v>2751</v>
      </c>
      <c r="B1884" s="5" t="s">
        <v>7243</v>
      </c>
      <c r="C1884" s="5" t="s">
        <v>7258</v>
      </c>
      <c r="D1884" s="5">
        <v>5283</v>
      </c>
      <c r="E1884" s="6" t="str">
        <f t="shared" si="29"/>
        <v>Nov</v>
      </c>
      <c r="F1884" s="5">
        <f>YEAR(Table7[[#This Row],[date]])</f>
        <v>2024</v>
      </c>
    </row>
    <row r="1885" spans="1:6" x14ac:dyDescent="0.35">
      <c r="A1885" s="7" t="s">
        <v>2751</v>
      </c>
      <c r="B1885" s="7" t="s">
        <v>7249</v>
      </c>
      <c r="C1885" s="7" t="s">
        <v>7261</v>
      </c>
      <c r="D1885" s="7">
        <v>18345</v>
      </c>
      <c r="E1885" s="6" t="str">
        <f t="shared" si="29"/>
        <v>Nov</v>
      </c>
      <c r="F1885" s="7">
        <f>YEAR(Table7[[#This Row],[date]])</f>
        <v>2024</v>
      </c>
    </row>
    <row r="1886" spans="1:6" x14ac:dyDescent="0.35">
      <c r="A1886" s="5" t="s">
        <v>2751</v>
      </c>
      <c r="B1886" s="5" t="s">
        <v>7251</v>
      </c>
      <c r="C1886" s="5" t="s">
        <v>7252</v>
      </c>
      <c r="D1886" s="5">
        <v>20231</v>
      </c>
      <c r="E1886" s="6" t="str">
        <f t="shared" si="29"/>
        <v>Nov</v>
      </c>
      <c r="F1886" s="5">
        <f>YEAR(Table7[[#This Row],[date]])</f>
        <v>2024</v>
      </c>
    </row>
    <row r="1887" spans="1:6" x14ac:dyDescent="0.35">
      <c r="A1887" s="7" t="s">
        <v>2751</v>
      </c>
      <c r="B1887" s="7" t="s">
        <v>7247</v>
      </c>
      <c r="C1887" s="7" t="s">
        <v>7263</v>
      </c>
      <c r="D1887" s="7">
        <v>9712</v>
      </c>
      <c r="E1887" s="6" t="str">
        <f t="shared" si="29"/>
        <v>Nov</v>
      </c>
      <c r="F1887" s="7">
        <f>YEAR(Table7[[#This Row],[date]])</f>
        <v>2024</v>
      </c>
    </row>
    <row r="1888" spans="1:6" x14ac:dyDescent="0.35">
      <c r="A1888" s="5" t="s">
        <v>2751</v>
      </c>
      <c r="B1888" s="5" t="s">
        <v>7243</v>
      </c>
      <c r="C1888" s="5" t="s">
        <v>7244</v>
      </c>
      <c r="D1888" s="5">
        <v>10619</v>
      </c>
      <c r="E1888" s="6" t="str">
        <f t="shared" si="29"/>
        <v>Nov</v>
      </c>
      <c r="F1888" s="5">
        <f>YEAR(Table7[[#This Row],[date]])</f>
        <v>2024</v>
      </c>
    </row>
    <row r="1889" spans="1:6" x14ac:dyDescent="0.35">
      <c r="A1889" s="7" t="s">
        <v>2746</v>
      </c>
      <c r="B1889" s="7" t="s">
        <v>7241</v>
      </c>
      <c r="C1889" s="7" t="s">
        <v>7265</v>
      </c>
      <c r="D1889" s="7">
        <v>3395</v>
      </c>
      <c r="E1889" s="6" t="str">
        <f t="shared" si="29"/>
        <v>Nov</v>
      </c>
      <c r="F1889" s="7">
        <f>YEAR(Table7[[#This Row],[date]])</f>
        <v>2024</v>
      </c>
    </row>
    <row r="1890" spans="1:6" x14ac:dyDescent="0.35">
      <c r="A1890" s="5" t="s">
        <v>2735</v>
      </c>
      <c r="B1890" s="5" t="s">
        <v>7249</v>
      </c>
      <c r="C1890" s="5" t="s">
        <v>7261</v>
      </c>
      <c r="D1890" s="5">
        <v>51040</v>
      </c>
      <c r="E1890" s="6" t="str">
        <f t="shared" si="29"/>
        <v>Nov</v>
      </c>
      <c r="F1890" s="5">
        <f>YEAR(Table7[[#This Row],[date]])</f>
        <v>2024</v>
      </c>
    </row>
    <row r="1891" spans="1:6" x14ac:dyDescent="0.35">
      <c r="A1891" s="7" t="s">
        <v>2728</v>
      </c>
      <c r="B1891" s="7" t="s">
        <v>7247</v>
      </c>
      <c r="C1891" s="7" t="s">
        <v>7248</v>
      </c>
      <c r="D1891" s="7">
        <v>7143</v>
      </c>
      <c r="E1891" s="6" t="str">
        <f t="shared" si="29"/>
        <v>Nov</v>
      </c>
      <c r="F1891" s="7">
        <f>YEAR(Table7[[#This Row],[date]])</f>
        <v>2024</v>
      </c>
    </row>
    <row r="1892" spans="1:6" x14ac:dyDescent="0.35">
      <c r="A1892" s="5" t="s">
        <v>7271</v>
      </c>
      <c r="B1892" s="5" t="s">
        <v>7243</v>
      </c>
      <c r="C1892" s="5" t="s">
        <v>7258</v>
      </c>
      <c r="D1892" s="5">
        <v>11399</v>
      </c>
      <c r="E1892" s="6" t="str">
        <f t="shared" si="29"/>
        <v>Nov</v>
      </c>
      <c r="F1892" s="5">
        <f>YEAR(Table7[[#This Row],[date]])</f>
        <v>2024</v>
      </c>
    </row>
    <row r="1893" spans="1:6" x14ac:dyDescent="0.35">
      <c r="A1893" s="7" t="s">
        <v>7271</v>
      </c>
      <c r="B1893" s="7" t="s">
        <v>7256</v>
      </c>
      <c r="C1893" s="7" t="s">
        <v>7262</v>
      </c>
      <c r="D1893" s="7">
        <v>9250</v>
      </c>
      <c r="E1893" s="6" t="str">
        <f t="shared" si="29"/>
        <v>Nov</v>
      </c>
      <c r="F1893" s="7">
        <f>YEAR(Table7[[#This Row],[date]])</f>
        <v>2024</v>
      </c>
    </row>
    <row r="1894" spans="1:6" x14ac:dyDescent="0.35">
      <c r="A1894" s="5" t="s">
        <v>7271</v>
      </c>
      <c r="B1894" s="5" t="s">
        <v>7243</v>
      </c>
      <c r="C1894" s="5" t="s">
        <v>7258</v>
      </c>
      <c r="D1894" s="5">
        <v>29809</v>
      </c>
      <c r="E1894" s="6" t="str">
        <f t="shared" si="29"/>
        <v>Nov</v>
      </c>
      <c r="F1894" s="5">
        <f>YEAR(Table7[[#This Row],[date]])</f>
        <v>2024</v>
      </c>
    </row>
    <row r="1895" spans="1:6" x14ac:dyDescent="0.35">
      <c r="A1895" s="7" t="s">
        <v>7271</v>
      </c>
      <c r="B1895" s="7" t="s">
        <v>7256</v>
      </c>
      <c r="C1895" s="7" t="s">
        <v>7267</v>
      </c>
      <c r="D1895" s="7">
        <v>13706</v>
      </c>
      <c r="E1895" s="6" t="str">
        <f t="shared" si="29"/>
        <v>Nov</v>
      </c>
      <c r="F1895" s="7">
        <f>YEAR(Table7[[#This Row],[date]])</f>
        <v>2024</v>
      </c>
    </row>
    <row r="1896" spans="1:6" x14ac:dyDescent="0.35">
      <c r="A1896" s="5" t="s">
        <v>2720</v>
      </c>
      <c r="B1896" s="5" t="s">
        <v>7241</v>
      </c>
      <c r="C1896" s="5" t="s">
        <v>7265</v>
      </c>
      <c r="D1896" s="5">
        <v>7993</v>
      </c>
      <c r="E1896" s="6" t="str">
        <f t="shared" si="29"/>
        <v>Nov</v>
      </c>
      <c r="F1896" s="5">
        <f>YEAR(Table7[[#This Row],[date]])</f>
        <v>2024</v>
      </c>
    </row>
    <row r="1897" spans="1:6" x14ac:dyDescent="0.35">
      <c r="A1897" s="7" t="s">
        <v>2720</v>
      </c>
      <c r="B1897" s="7" t="s">
        <v>7251</v>
      </c>
      <c r="C1897" s="7" t="s">
        <v>7252</v>
      </c>
      <c r="D1897" s="7">
        <v>15465</v>
      </c>
      <c r="E1897" s="6" t="str">
        <f t="shared" si="29"/>
        <v>Nov</v>
      </c>
      <c r="F1897" s="7">
        <f>YEAR(Table7[[#This Row],[date]])</f>
        <v>2024</v>
      </c>
    </row>
    <row r="1898" spans="1:6" x14ac:dyDescent="0.35">
      <c r="A1898" s="5" t="s">
        <v>2707</v>
      </c>
      <c r="B1898" s="5" t="s">
        <v>7243</v>
      </c>
      <c r="C1898" s="5" t="s">
        <v>7244</v>
      </c>
      <c r="D1898" s="5">
        <v>8562</v>
      </c>
      <c r="E1898" s="6" t="str">
        <f t="shared" si="29"/>
        <v>Nov</v>
      </c>
      <c r="F1898" s="5">
        <f>YEAR(Table7[[#This Row],[date]])</f>
        <v>2024</v>
      </c>
    </row>
    <row r="1899" spans="1:6" x14ac:dyDescent="0.35">
      <c r="A1899" s="7" t="s">
        <v>2701</v>
      </c>
      <c r="B1899" s="7" t="s">
        <v>7256</v>
      </c>
      <c r="C1899" s="7" t="s">
        <v>7262</v>
      </c>
      <c r="D1899" s="7">
        <v>5137</v>
      </c>
      <c r="E1899" s="6" t="str">
        <f t="shared" si="29"/>
        <v>Nov</v>
      </c>
      <c r="F1899" s="7">
        <f>YEAR(Table7[[#This Row],[date]])</f>
        <v>2024</v>
      </c>
    </row>
    <row r="1900" spans="1:6" x14ac:dyDescent="0.35">
      <c r="A1900" s="5" t="s">
        <v>2693</v>
      </c>
      <c r="B1900" s="5" t="s">
        <v>7241</v>
      </c>
      <c r="C1900" s="5" t="s">
        <v>7242</v>
      </c>
      <c r="D1900" s="5">
        <v>14826</v>
      </c>
      <c r="E1900" s="6" t="str">
        <f t="shared" si="29"/>
        <v>Nov</v>
      </c>
      <c r="F1900" s="5">
        <f>YEAR(Table7[[#This Row],[date]])</f>
        <v>2024</v>
      </c>
    </row>
    <row r="1901" spans="1:6" x14ac:dyDescent="0.35">
      <c r="A1901" s="7" t="s">
        <v>2693</v>
      </c>
      <c r="B1901" s="7" t="s">
        <v>7251</v>
      </c>
      <c r="C1901" s="7" t="s">
        <v>7266</v>
      </c>
      <c r="D1901" s="7">
        <v>9463</v>
      </c>
      <c r="E1901" s="6" t="str">
        <f t="shared" si="29"/>
        <v>Nov</v>
      </c>
      <c r="F1901" s="7">
        <f>YEAR(Table7[[#This Row],[date]])</f>
        <v>2024</v>
      </c>
    </row>
    <row r="1902" spans="1:6" x14ac:dyDescent="0.35">
      <c r="A1902" s="5" t="s">
        <v>2693</v>
      </c>
      <c r="B1902" s="5" t="s">
        <v>7253</v>
      </c>
      <c r="C1902" s="5" t="s">
        <v>7254</v>
      </c>
      <c r="D1902" s="5">
        <v>19190</v>
      </c>
      <c r="E1902" s="6" t="str">
        <f t="shared" si="29"/>
        <v>Nov</v>
      </c>
      <c r="F1902" s="5">
        <f>YEAR(Table7[[#This Row],[date]])</f>
        <v>2024</v>
      </c>
    </row>
    <row r="1903" spans="1:6" x14ac:dyDescent="0.35">
      <c r="A1903" s="7" t="s">
        <v>2693</v>
      </c>
      <c r="B1903" s="7" t="s">
        <v>7241</v>
      </c>
      <c r="C1903" s="7" t="s">
        <v>7242</v>
      </c>
      <c r="D1903" s="7">
        <v>13598</v>
      </c>
      <c r="E1903" s="6" t="str">
        <f t="shared" si="29"/>
        <v>Nov</v>
      </c>
      <c r="F1903" s="7">
        <f>YEAR(Table7[[#This Row],[date]])</f>
        <v>2024</v>
      </c>
    </row>
    <row r="1904" spans="1:6" x14ac:dyDescent="0.35">
      <c r="A1904" s="5" t="s">
        <v>2693</v>
      </c>
      <c r="B1904" s="5" t="s">
        <v>7249</v>
      </c>
      <c r="C1904" s="5" t="s">
        <v>7260</v>
      </c>
      <c r="D1904" s="5">
        <v>10542</v>
      </c>
      <c r="E1904" s="6" t="str">
        <f t="shared" si="29"/>
        <v>Nov</v>
      </c>
      <c r="F1904" s="5">
        <f>YEAR(Table7[[#This Row],[date]])</f>
        <v>2024</v>
      </c>
    </row>
    <row r="1905" spans="1:6" x14ac:dyDescent="0.35">
      <c r="A1905" s="7" t="s">
        <v>2693</v>
      </c>
      <c r="B1905" s="7" t="s">
        <v>7253</v>
      </c>
      <c r="C1905" s="7" t="s">
        <v>7254</v>
      </c>
      <c r="D1905" s="7">
        <v>20475</v>
      </c>
      <c r="E1905" s="6" t="str">
        <f t="shared" si="29"/>
        <v>Nov</v>
      </c>
      <c r="F1905" s="7">
        <f>YEAR(Table7[[#This Row],[date]])</f>
        <v>2024</v>
      </c>
    </row>
    <row r="1906" spans="1:6" x14ac:dyDescent="0.35">
      <c r="A1906" s="5" t="s">
        <v>2693</v>
      </c>
      <c r="B1906" s="5" t="s">
        <v>7251</v>
      </c>
      <c r="C1906" s="5" t="s">
        <v>7266</v>
      </c>
      <c r="D1906" s="5">
        <v>5319</v>
      </c>
      <c r="E1906" s="6" t="str">
        <f t="shared" si="29"/>
        <v>Nov</v>
      </c>
      <c r="F1906" s="5">
        <f>YEAR(Table7[[#This Row],[date]])</f>
        <v>2024</v>
      </c>
    </row>
    <row r="1907" spans="1:6" x14ac:dyDescent="0.35">
      <c r="A1907" s="7" t="s">
        <v>2687</v>
      </c>
      <c r="B1907" s="7" t="s">
        <v>7256</v>
      </c>
      <c r="C1907" s="7" t="s">
        <v>7257</v>
      </c>
      <c r="D1907" s="7">
        <v>6532</v>
      </c>
      <c r="E1907" s="6" t="str">
        <f t="shared" si="29"/>
        <v>Nov</v>
      </c>
      <c r="F1907" s="7">
        <f>YEAR(Table7[[#This Row],[date]])</f>
        <v>2024</v>
      </c>
    </row>
    <row r="1908" spans="1:6" x14ac:dyDescent="0.35">
      <c r="A1908" s="5" t="s">
        <v>2687</v>
      </c>
      <c r="B1908" s="5" t="s">
        <v>7256</v>
      </c>
      <c r="C1908" s="5" t="s">
        <v>7262</v>
      </c>
      <c r="D1908" s="5">
        <v>19944</v>
      </c>
      <c r="E1908" s="6" t="str">
        <f t="shared" si="29"/>
        <v>Nov</v>
      </c>
      <c r="F1908" s="5">
        <f>YEAR(Table7[[#This Row],[date]])</f>
        <v>2024</v>
      </c>
    </row>
    <row r="1909" spans="1:6" x14ac:dyDescent="0.35">
      <c r="A1909" s="7" t="s">
        <v>2687</v>
      </c>
      <c r="B1909" s="7" t="s">
        <v>7243</v>
      </c>
      <c r="C1909" s="7" t="s">
        <v>7258</v>
      </c>
      <c r="D1909" s="7">
        <v>28249</v>
      </c>
      <c r="E1909" s="6" t="str">
        <f t="shared" si="29"/>
        <v>Nov</v>
      </c>
      <c r="F1909" s="7">
        <f>YEAR(Table7[[#This Row],[date]])</f>
        <v>2024</v>
      </c>
    </row>
    <row r="1910" spans="1:6" x14ac:dyDescent="0.35">
      <c r="A1910" s="5" t="s">
        <v>2681</v>
      </c>
      <c r="B1910" s="5" t="s">
        <v>7249</v>
      </c>
      <c r="C1910" s="5" t="s">
        <v>7261</v>
      </c>
      <c r="D1910" s="5">
        <v>52520</v>
      </c>
      <c r="E1910" s="6" t="str">
        <f t="shared" si="29"/>
        <v>Nov</v>
      </c>
      <c r="F1910" s="5">
        <f>YEAR(Table7[[#This Row],[date]])</f>
        <v>2024</v>
      </c>
    </row>
    <row r="1911" spans="1:6" x14ac:dyDescent="0.35">
      <c r="A1911" s="7" t="s">
        <v>2672</v>
      </c>
      <c r="B1911" s="7" t="s">
        <v>7249</v>
      </c>
      <c r="C1911" s="7" t="s">
        <v>7260</v>
      </c>
      <c r="D1911" s="7">
        <v>27975</v>
      </c>
      <c r="E1911" s="6" t="str">
        <f t="shared" si="29"/>
        <v>Nov</v>
      </c>
      <c r="F1911" s="7">
        <f>YEAR(Table7[[#This Row],[date]])</f>
        <v>2024</v>
      </c>
    </row>
    <row r="1912" spans="1:6" x14ac:dyDescent="0.35">
      <c r="A1912" s="5" t="s">
        <v>2672</v>
      </c>
      <c r="B1912" s="5" t="s">
        <v>7256</v>
      </c>
      <c r="C1912" s="5" t="s">
        <v>7267</v>
      </c>
      <c r="D1912" s="5">
        <v>9702</v>
      </c>
      <c r="E1912" s="6" t="str">
        <f t="shared" si="29"/>
        <v>Nov</v>
      </c>
      <c r="F1912" s="5">
        <f>YEAR(Table7[[#This Row],[date]])</f>
        <v>2024</v>
      </c>
    </row>
    <row r="1913" spans="1:6" x14ac:dyDescent="0.35">
      <c r="A1913" s="7" t="s">
        <v>2665</v>
      </c>
      <c r="B1913" s="7" t="s">
        <v>7247</v>
      </c>
      <c r="C1913" s="7" t="s">
        <v>7263</v>
      </c>
      <c r="D1913" s="7">
        <v>1769</v>
      </c>
      <c r="E1913" s="6" t="str">
        <f t="shared" si="29"/>
        <v>Nov</v>
      </c>
      <c r="F1913" s="7">
        <f>YEAR(Table7[[#This Row],[date]])</f>
        <v>2024</v>
      </c>
    </row>
    <row r="1914" spans="1:6" x14ac:dyDescent="0.35">
      <c r="A1914" s="5" t="s">
        <v>2665</v>
      </c>
      <c r="B1914" s="5" t="s">
        <v>7245</v>
      </c>
      <c r="C1914" s="5" t="s">
        <v>7246</v>
      </c>
      <c r="D1914" s="5">
        <v>70361</v>
      </c>
      <c r="E1914" s="6" t="str">
        <f t="shared" si="29"/>
        <v>Nov</v>
      </c>
      <c r="F1914" s="5">
        <f>YEAR(Table7[[#This Row],[date]])</f>
        <v>2024</v>
      </c>
    </row>
    <row r="1915" spans="1:6" x14ac:dyDescent="0.35">
      <c r="A1915" s="7" t="s">
        <v>2665</v>
      </c>
      <c r="B1915" s="7" t="s">
        <v>7256</v>
      </c>
      <c r="C1915" s="7" t="s">
        <v>7262</v>
      </c>
      <c r="D1915" s="7">
        <v>2953</v>
      </c>
      <c r="E1915" s="6" t="str">
        <f t="shared" si="29"/>
        <v>Nov</v>
      </c>
      <c r="F1915" s="7">
        <f>YEAR(Table7[[#This Row],[date]])</f>
        <v>2024</v>
      </c>
    </row>
    <row r="1916" spans="1:6" x14ac:dyDescent="0.35">
      <c r="A1916" s="5" t="s">
        <v>2661</v>
      </c>
      <c r="B1916" s="5" t="s">
        <v>7241</v>
      </c>
      <c r="C1916" s="5" t="s">
        <v>7242</v>
      </c>
      <c r="D1916" s="5">
        <v>14160</v>
      </c>
      <c r="E1916" s="6" t="str">
        <f t="shared" si="29"/>
        <v>Nov</v>
      </c>
      <c r="F1916" s="5">
        <f>YEAR(Table7[[#This Row],[date]])</f>
        <v>2024</v>
      </c>
    </row>
    <row r="1917" spans="1:6" x14ac:dyDescent="0.35">
      <c r="A1917" s="7" t="s">
        <v>2661</v>
      </c>
      <c r="B1917" s="7" t="s">
        <v>7251</v>
      </c>
      <c r="C1917" s="7" t="s">
        <v>7252</v>
      </c>
      <c r="D1917" s="7">
        <v>7681</v>
      </c>
      <c r="E1917" s="6" t="str">
        <f t="shared" si="29"/>
        <v>Nov</v>
      </c>
      <c r="F1917" s="7">
        <f>YEAR(Table7[[#This Row],[date]])</f>
        <v>2024</v>
      </c>
    </row>
    <row r="1918" spans="1:6" x14ac:dyDescent="0.35">
      <c r="A1918" s="5" t="s">
        <v>2661</v>
      </c>
      <c r="B1918" s="5" t="s">
        <v>7247</v>
      </c>
      <c r="C1918" s="5" t="s">
        <v>7263</v>
      </c>
      <c r="D1918" s="5">
        <v>4382</v>
      </c>
      <c r="E1918" s="6" t="str">
        <f t="shared" si="29"/>
        <v>Nov</v>
      </c>
      <c r="F1918" s="5">
        <f>YEAR(Table7[[#This Row],[date]])</f>
        <v>2024</v>
      </c>
    </row>
    <row r="1919" spans="1:6" x14ac:dyDescent="0.35">
      <c r="A1919" s="7" t="s">
        <v>2651</v>
      </c>
      <c r="B1919" s="7" t="s">
        <v>7245</v>
      </c>
      <c r="C1919" s="7" t="s">
        <v>7246</v>
      </c>
      <c r="D1919" s="7">
        <v>144358</v>
      </c>
      <c r="E1919" s="6" t="str">
        <f t="shared" si="29"/>
        <v>Nov</v>
      </c>
      <c r="F1919" s="7">
        <f>YEAR(Table7[[#This Row],[date]])</f>
        <v>2024</v>
      </c>
    </row>
    <row r="1920" spans="1:6" x14ac:dyDescent="0.35">
      <c r="A1920" s="5" t="s">
        <v>2651</v>
      </c>
      <c r="B1920" s="5" t="s">
        <v>7251</v>
      </c>
      <c r="C1920" s="5" t="s">
        <v>7252</v>
      </c>
      <c r="D1920" s="5">
        <v>14146</v>
      </c>
      <c r="E1920" s="6" t="str">
        <f t="shared" si="29"/>
        <v>Nov</v>
      </c>
      <c r="F1920" s="5">
        <f>YEAR(Table7[[#This Row],[date]])</f>
        <v>2024</v>
      </c>
    </row>
    <row r="1921" spans="1:6" x14ac:dyDescent="0.35">
      <c r="A1921" s="7" t="s">
        <v>2651</v>
      </c>
      <c r="B1921" s="7" t="s">
        <v>7245</v>
      </c>
      <c r="C1921" s="7" t="s">
        <v>7246</v>
      </c>
      <c r="D1921" s="7">
        <v>79369</v>
      </c>
      <c r="E1921" s="6" t="str">
        <f t="shared" si="29"/>
        <v>Nov</v>
      </c>
      <c r="F1921" s="7">
        <f>YEAR(Table7[[#This Row],[date]])</f>
        <v>2024</v>
      </c>
    </row>
    <row r="1922" spans="1:6" x14ac:dyDescent="0.35">
      <c r="A1922" s="5" t="s">
        <v>2641</v>
      </c>
      <c r="B1922" s="5" t="s">
        <v>7251</v>
      </c>
      <c r="C1922" s="5" t="s">
        <v>7266</v>
      </c>
      <c r="D1922" s="5">
        <v>5605</v>
      </c>
      <c r="E1922" s="6" t="str">
        <f t="shared" ref="E1922:E1985" si="30">TEXT(A1922, "mmm")</f>
        <v>Nov</v>
      </c>
      <c r="F1922" s="5">
        <f>YEAR(Table7[[#This Row],[date]])</f>
        <v>2024</v>
      </c>
    </row>
    <row r="1923" spans="1:6" x14ac:dyDescent="0.35">
      <c r="A1923" s="7" t="s">
        <v>2641</v>
      </c>
      <c r="B1923" s="7" t="s">
        <v>7253</v>
      </c>
      <c r="C1923" s="7" t="s">
        <v>7255</v>
      </c>
      <c r="D1923" s="7">
        <v>23573</v>
      </c>
      <c r="E1923" s="6" t="str">
        <f t="shared" si="30"/>
        <v>Nov</v>
      </c>
      <c r="F1923" s="7">
        <f>YEAR(Table7[[#This Row],[date]])</f>
        <v>2024</v>
      </c>
    </row>
    <row r="1924" spans="1:6" x14ac:dyDescent="0.35">
      <c r="A1924" s="5" t="s">
        <v>2631</v>
      </c>
      <c r="B1924" s="5" t="s">
        <v>7249</v>
      </c>
      <c r="C1924" s="5" t="s">
        <v>7261</v>
      </c>
      <c r="D1924" s="5">
        <v>57764</v>
      </c>
      <c r="E1924" s="6" t="str">
        <f t="shared" si="30"/>
        <v>Nov</v>
      </c>
      <c r="F1924" s="5">
        <f>YEAR(Table7[[#This Row],[date]])</f>
        <v>2024</v>
      </c>
    </row>
    <row r="1925" spans="1:6" x14ac:dyDescent="0.35">
      <c r="A1925" s="7" t="s">
        <v>2625</v>
      </c>
      <c r="B1925" s="7" t="s">
        <v>7256</v>
      </c>
      <c r="C1925" s="7" t="s">
        <v>7262</v>
      </c>
      <c r="D1925" s="7">
        <v>13432</v>
      </c>
      <c r="E1925" s="6" t="str">
        <f t="shared" si="30"/>
        <v>Nov</v>
      </c>
      <c r="F1925" s="7">
        <f>YEAR(Table7[[#This Row],[date]])</f>
        <v>2024</v>
      </c>
    </row>
    <row r="1926" spans="1:6" x14ac:dyDescent="0.35">
      <c r="A1926" s="5" t="s">
        <v>2625</v>
      </c>
      <c r="B1926" s="5" t="s">
        <v>7247</v>
      </c>
      <c r="C1926" s="5" t="s">
        <v>7268</v>
      </c>
      <c r="D1926" s="5">
        <v>1426</v>
      </c>
      <c r="E1926" s="6" t="str">
        <f t="shared" si="30"/>
        <v>Nov</v>
      </c>
      <c r="F1926" s="5">
        <f>YEAR(Table7[[#This Row],[date]])</f>
        <v>2024</v>
      </c>
    </row>
    <row r="1927" spans="1:6" x14ac:dyDescent="0.35">
      <c r="A1927" s="7" t="s">
        <v>2620</v>
      </c>
      <c r="B1927" s="7" t="s">
        <v>7249</v>
      </c>
      <c r="C1927" s="7" t="s">
        <v>7261</v>
      </c>
      <c r="D1927" s="7">
        <v>18180</v>
      </c>
      <c r="E1927" s="6" t="str">
        <f t="shared" si="30"/>
        <v>Nov</v>
      </c>
      <c r="F1927" s="7">
        <f>YEAR(Table7[[#This Row],[date]])</f>
        <v>2024</v>
      </c>
    </row>
    <row r="1928" spans="1:6" x14ac:dyDescent="0.35">
      <c r="A1928" s="5" t="s">
        <v>2620</v>
      </c>
      <c r="B1928" s="5" t="s">
        <v>7249</v>
      </c>
      <c r="C1928" s="5" t="s">
        <v>7260</v>
      </c>
      <c r="D1928" s="5">
        <v>41728</v>
      </c>
      <c r="E1928" s="6" t="str">
        <f t="shared" si="30"/>
        <v>Nov</v>
      </c>
      <c r="F1928" s="5">
        <f>YEAR(Table7[[#This Row],[date]])</f>
        <v>2024</v>
      </c>
    </row>
    <row r="1929" spans="1:6" x14ac:dyDescent="0.35">
      <c r="A1929" s="7" t="s">
        <v>2620</v>
      </c>
      <c r="B1929" s="7" t="s">
        <v>7243</v>
      </c>
      <c r="C1929" s="7" t="s">
        <v>7244</v>
      </c>
      <c r="D1929" s="7">
        <v>22034</v>
      </c>
      <c r="E1929" s="6" t="str">
        <f t="shared" si="30"/>
        <v>Nov</v>
      </c>
      <c r="F1929" s="7">
        <f>YEAR(Table7[[#This Row],[date]])</f>
        <v>2024</v>
      </c>
    </row>
    <row r="1930" spans="1:6" x14ac:dyDescent="0.35">
      <c r="A1930" s="5" t="s">
        <v>2620</v>
      </c>
      <c r="B1930" s="5" t="s">
        <v>7245</v>
      </c>
      <c r="C1930" s="5" t="s">
        <v>7246</v>
      </c>
      <c r="D1930" s="5">
        <v>61749</v>
      </c>
      <c r="E1930" s="6" t="str">
        <f t="shared" si="30"/>
        <v>Nov</v>
      </c>
      <c r="F1930" s="5">
        <f>YEAR(Table7[[#This Row],[date]])</f>
        <v>2024</v>
      </c>
    </row>
    <row r="1931" spans="1:6" x14ac:dyDescent="0.35">
      <c r="A1931" s="7" t="s">
        <v>2620</v>
      </c>
      <c r="B1931" s="7" t="s">
        <v>7256</v>
      </c>
      <c r="C1931" s="7" t="s">
        <v>7262</v>
      </c>
      <c r="D1931" s="7">
        <v>5167</v>
      </c>
      <c r="E1931" s="6" t="str">
        <f t="shared" si="30"/>
        <v>Nov</v>
      </c>
      <c r="F1931" s="7">
        <f>YEAR(Table7[[#This Row],[date]])</f>
        <v>2024</v>
      </c>
    </row>
    <row r="1932" spans="1:6" x14ac:dyDescent="0.35">
      <c r="A1932" s="5" t="s">
        <v>2611</v>
      </c>
      <c r="B1932" s="5" t="s">
        <v>7247</v>
      </c>
      <c r="C1932" s="5" t="s">
        <v>7263</v>
      </c>
      <c r="D1932" s="5">
        <v>4511</v>
      </c>
      <c r="E1932" s="6" t="str">
        <f t="shared" si="30"/>
        <v>Nov</v>
      </c>
      <c r="F1932" s="5">
        <f>YEAR(Table7[[#This Row],[date]])</f>
        <v>2024</v>
      </c>
    </row>
    <row r="1933" spans="1:6" x14ac:dyDescent="0.35">
      <c r="A1933" s="7" t="s">
        <v>2611</v>
      </c>
      <c r="B1933" s="7" t="s">
        <v>7247</v>
      </c>
      <c r="C1933" s="7" t="s">
        <v>7263</v>
      </c>
      <c r="D1933" s="7">
        <v>9216</v>
      </c>
      <c r="E1933" s="6" t="str">
        <f t="shared" si="30"/>
        <v>Nov</v>
      </c>
      <c r="F1933" s="7">
        <f>YEAR(Table7[[#This Row],[date]])</f>
        <v>2024</v>
      </c>
    </row>
    <row r="1934" spans="1:6" x14ac:dyDescent="0.35">
      <c r="A1934" s="5" t="s">
        <v>2611</v>
      </c>
      <c r="B1934" s="5" t="s">
        <v>7243</v>
      </c>
      <c r="C1934" s="5" t="s">
        <v>7244</v>
      </c>
      <c r="D1934" s="5">
        <v>24202</v>
      </c>
      <c r="E1934" s="6" t="str">
        <f t="shared" si="30"/>
        <v>Nov</v>
      </c>
      <c r="F1934" s="5">
        <f>YEAR(Table7[[#This Row],[date]])</f>
        <v>2024</v>
      </c>
    </row>
    <row r="1935" spans="1:6" x14ac:dyDescent="0.35">
      <c r="A1935" s="7" t="s">
        <v>2611</v>
      </c>
      <c r="B1935" s="7" t="s">
        <v>7256</v>
      </c>
      <c r="C1935" s="7" t="s">
        <v>7257</v>
      </c>
      <c r="D1935" s="7">
        <v>19953</v>
      </c>
      <c r="E1935" s="6" t="str">
        <f t="shared" si="30"/>
        <v>Nov</v>
      </c>
      <c r="F1935" s="7">
        <f>YEAR(Table7[[#This Row],[date]])</f>
        <v>2024</v>
      </c>
    </row>
    <row r="1936" spans="1:6" x14ac:dyDescent="0.35">
      <c r="A1936" s="5" t="s">
        <v>2611</v>
      </c>
      <c r="B1936" s="5" t="s">
        <v>7245</v>
      </c>
      <c r="C1936" s="5" t="s">
        <v>7246</v>
      </c>
      <c r="D1936" s="5">
        <v>110606</v>
      </c>
      <c r="E1936" s="6" t="str">
        <f t="shared" si="30"/>
        <v>Nov</v>
      </c>
      <c r="F1936" s="5">
        <f>YEAR(Table7[[#This Row],[date]])</f>
        <v>2024</v>
      </c>
    </row>
    <row r="1937" spans="1:6" x14ac:dyDescent="0.35">
      <c r="A1937" s="7" t="s">
        <v>2609</v>
      </c>
      <c r="B1937" s="7" t="s">
        <v>7249</v>
      </c>
      <c r="C1937" s="7" t="s">
        <v>7260</v>
      </c>
      <c r="D1937" s="7">
        <v>13163</v>
      </c>
      <c r="E1937" s="6" t="str">
        <f t="shared" si="30"/>
        <v>Dec</v>
      </c>
      <c r="F1937" s="7">
        <f>YEAR(Table7[[#This Row],[date]])</f>
        <v>2024</v>
      </c>
    </row>
    <row r="1938" spans="1:6" x14ac:dyDescent="0.35">
      <c r="A1938" s="5" t="s">
        <v>2609</v>
      </c>
      <c r="B1938" s="5" t="s">
        <v>7243</v>
      </c>
      <c r="C1938" s="5" t="s">
        <v>7244</v>
      </c>
      <c r="D1938" s="5">
        <v>27372</v>
      </c>
      <c r="E1938" s="6" t="str">
        <f t="shared" si="30"/>
        <v>Dec</v>
      </c>
      <c r="F1938" s="5">
        <f>YEAR(Table7[[#This Row],[date]])</f>
        <v>2024</v>
      </c>
    </row>
    <row r="1939" spans="1:6" x14ac:dyDescent="0.35">
      <c r="A1939" s="7" t="s">
        <v>2609</v>
      </c>
      <c r="B1939" s="7" t="s">
        <v>7243</v>
      </c>
      <c r="C1939" s="7" t="s">
        <v>7258</v>
      </c>
      <c r="D1939" s="7">
        <v>7434</v>
      </c>
      <c r="E1939" s="6" t="str">
        <f t="shared" si="30"/>
        <v>Dec</v>
      </c>
      <c r="F1939" s="7">
        <f>YEAR(Table7[[#This Row],[date]])</f>
        <v>2024</v>
      </c>
    </row>
    <row r="1940" spans="1:6" x14ac:dyDescent="0.35">
      <c r="A1940" s="5" t="s">
        <v>2605</v>
      </c>
      <c r="B1940" s="5" t="s">
        <v>7243</v>
      </c>
      <c r="C1940" s="5" t="s">
        <v>7244</v>
      </c>
      <c r="D1940" s="5">
        <v>21434</v>
      </c>
      <c r="E1940" s="6" t="str">
        <f t="shared" si="30"/>
        <v>Dec</v>
      </c>
      <c r="F1940" s="5">
        <f>YEAR(Table7[[#This Row],[date]])</f>
        <v>2024</v>
      </c>
    </row>
    <row r="1941" spans="1:6" x14ac:dyDescent="0.35">
      <c r="A1941" s="7" t="s">
        <v>2595</v>
      </c>
      <c r="B1941" s="7" t="s">
        <v>7253</v>
      </c>
      <c r="C1941" s="7" t="s">
        <v>7254</v>
      </c>
      <c r="D1941" s="7">
        <v>22836</v>
      </c>
      <c r="E1941" s="6" t="str">
        <f t="shared" si="30"/>
        <v>Dec</v>
      </c>
      <c r="F1941" s="7">
        <f>YEAR(Table7[[#This Row],[date]])</f>
        <v>2024</v>
      </c>
    </row>
    <row r="1942" spans="1:6" x14ac:dyDescent="0.35">
      <c r="A1942" s="5" t="s">
        <v>2595</v>
      </c>
      <c r="B1942" s="5" t="s">
        <v>7253</v>
      </c>
      <c r="C1942" s="5" t="s">
        <v>7255</v>
      </c>
      <c r="D1942" s="5">
        <v>57190</v>
      </c>
      <c r="E1942" s="6" t="str">
        <f t="shared" si="30"/>
        <v>Dec</v>
      </c>
      <c r="F1942" s="5">
        <f>YEAR(Table7[[#This Row],[date]])</f>
        <v>2024</v>
      </c>
    </row>
    <row r="1943" spans="1:6" x14ac:dyDescent="0.35">
      <c r="A1943" s="7" t="s">
        <v>2592</v>
      </c>
      <c r="B1943" s="7" t="s">
        <v>7245</v>
      </c>
      <c r="C1943" s="7" t="s">
        <v>7246</v>
      </c>
      <c r="D1943" s="7">
        <v>108981</v>
      </c>
      <c r="E1943" s="6" t="str">
        <f t="shared" si="30"/>
        <v>Dec</v>
      </c>
      <c r="F1943" s="7">
        <f>YEAR(Table7[[#This Row],[date]])</f>
        <v>2024</v>
      </c>
    </row>
    <row r="1944" spans="1:6" x14ac:dyDescent="0.35">
      <c r="A1944" s="5" t="s">
        <v>2588</v>
      </c>
      <c r="B1944" s="5" t="s">
        <v>7253</v>
      </c>
      <c r="C1944" s="5" t="s">
        <v>7254</v>
      </c>
      <c r="D1944" s="5">
        <v>39851</v>
      </c>
      <c r="E1944" s="6" t="str">
        <f t="shared" si="30"/>
        <v>Dec</v>
      </c>
      <c r="F1944" s="5">
        <f>YEAR(Table7[[#This Row],[date]])</f>
        <v>2024</v>
      </c>
    </row>
    <row r="1945" spans="1:6" x14ac:dyDescent="0.35">
      <c r="A1945" s="7" t="s">
        <v>2588</v>
      </c>
      <c r="B1945" s="7" t="s">
        <v>7245</v>
      </c>
      <c r="C1945" s="7" t="s">
        <v>7246</v>
      </c>
      <c r="D1945" s="7">
        <v>132363</v>
      </c>
      <c r="E1945" s="6" t="str">
        <f t="shared" si="30"/>
        <v>Dec</v>
      </c>
      <c r="F1945" s="7">
        <f>YEAR(Table7[[#This Row],[date]])</f>
        <v>2024</v>
      </c>
    </row>
    <row r="1946" spans="1:6" x14ac:dyDescent="0.35">
      <c r="A1946" s="5" t="s">
        <v>2588</v>
      </c>
      <c r="B1946" s="5" t="s">
        <v>7253</v>
      </c>
      <c r="C1946" s="5" t="s">
        <v>7255</v>
      </c>
      <c r="D1946" s="5">
        <v>32374</v>
      </c>
      <c r="E1946" s="6" t="str">
        <f t="shared" si="30"/>
        <v>Dec</v>
      </c>
      <c r="F1946" s="5">
        <f>YEAR(Table7[[#This Row],[date]])</f>
        <v>2024</v>
      </c>
    </row>
    <row r="1947" spans="1:6" x14ac:dyDescent="0.35">
      <c r="A1947" s="7" t="s">
        <v>2588</v>
      </c>
      <c r="B1947" s="7" t="s">
        <v>7253</v>
      </c>
      <c r="C1947" s="7" t="s">
        <v>7254</v>
      </c>
      <c r="D1947" s="7">
        <v>42831</v>
      </c>
      <c r="E1947" s="6" t="str">
        <f t="shared" si="30"/>
        <v>Dec</v>
      </c>
      <c r="F1947" s="7">
        <f>YEAR(Table7[[#This Row],[date]])</f>
        <v>2024</v>
      </c>
    </row>
    <row r="1948" spans="1:6" x14ac:dyDescent="0.35">
      <c r="A1948" s="5" t="s">
        <v>2583</v>
      </c>
      <c r="B1948" s="5" t="s">
        <v>7247</v>
      </c>
      <c r="C1948" s="5" t="s">
        <v>7268</v>
      </c>
      <c r="D1948" s="5">
        <v>9454</v>
      </c>
      <c r="E1948" s="6" t="str">
        <f t="shared" si="30"/>
        <v>Dec</v>
      </c>
      <c r="F1948" s="5">
        <f>YEAR(Table7[[#This Row],[date]])</f>
        <v>2024</v>
      </c>
    </row>
    <row r="1949" spans="1:6" x14ac:dyDescent="0.35">
      <c r="A1949" s="7" t="s">
        <v>2583</v>
      </c>
      <c r="B1949" s="7" t="s">
        <v>7243</v>
      </c>
      <c r="C1949" s="7" t="s">
        <v>7258</v>
      </c>
      <c r="D1949" s="7">
        <v>6984</v>
      </c>
      <c r="E1949" s="6" t="str">
        <f t="shared" si="30"/>
        <v>Dec</v>
      </c>
      <c r="F1949" s="7">
        <f>YEAR(Table7[[#This Row],[date]])</f>
        <v>2024</v>
      </c>
    </row>
    <row r="1950" spans="1:6" x14ac:dyDescent="0.35">
      <c r="A1950" s="5" t="s">
        <v>2583</v>
      </c>
      <c r="B1950" s="5" t="s">
        <v>7256</v>
      </c>
      <c r="C1950" s="5" t="s">
        <v>7262</v>
      </c>
      <c r="D1950" s="5">
        <v>8181</v>
      </c>
      <c r="E1950" s="6" t="str">
        <f t="shared" si="30"/>
        <v>Dec</v>
      </c>
      <c r="F1950" s="5">
        <f>YEAR(Table7[[#This Row],[date]])</f>
        <v>2024</v>
      </c>
    </row>
    <row r="1951" spans="1:6" x14ac:dyDescent="0.35">
      <c r="A1951" s="7" t="s">
        <v>2578</v>
      </c>
      <c r="B1951" s="7" t="s">
        <v>7241</v>
      </c>
      <c r="C1951" s="7" t="s">
        <v>7242</v>
      </c>
      <c r="D1951" s="7">
        <v>4491</v>
      </c>
      <c r="E1951" s="6" t="str">
        <f t="shared" si="30"/>
        <v>Dec</v>
      </c>
      <c r="F1951" s="7">
        <f>YEAR(Table7[[#This Row],[date]])</f>
        <v>2024</v>
      </c>
    </row>
    <row r="1952" spans="1:6" x14ac:dyDescent="0.35">
      <c r="A1952" s="5" t="s">
        <v>2578</v>
      </c>
      <c r="B1952" s="5" t="s">
        <v>7241</v>
      </c>
      <c r="C1952" s="5" t="s">
        <v>7265</v>
      </c>
      <c r="D1952" s="5">
        <v>3834</v>
      </c>
      <c r="E1952" s="6" t="str">
        <f t="shared" si="30"/>
        <v>Dec</v>
      </c>
      <c r="F1952" s="5">
        <f>YEAR(Table7[[#This Row],[date]])</f>
        <v>2024</v>
      </c>
    </row>
    <row r="1953" spans="1:6" x14ac:dyDescent="0.35">
      <c r="A1953" s="7" t="s">
        <v>2578</v>
      </c>
      <c r="B1953" s="7" t="s">
        <v>7253</v>
      </c>
      <c r="C1953" s="7" t="s">
        <v>7255</v>
      </c>
      <c r="D1953" s="7">
        <v>26537</v>
      </c>
      <c r="E1953" s="6" t="str">
        <f t="shared" si="30"/>
        <v>Dec</v>
      </c>
      <c r="F1953" s="7">
        <f>YEAR(Table7[[#This Row],[date]])</f>
        <v>2024</v>
      </c>
    </row>
    <row r="1954" spans="1:6" x14ac:dyDescent="0.35">
      <c r="A1954" s="5" t="s">
        <v>2568</v>
      </c>
      <c r="B1954" s="5" t="s">
        <v>7241</v>
      </c>
      <c r="C1954" s="5" t="s">
        <v>7265</v>
      </c>
      <c r="D1954" s="5">
        <v>13285</v>
      </c>
      <c r="E1954" s="6" t="str">
        <f t="shared" si="30"/>
        <v>Dec</v>
      </c>
      <c r="F1954" s="5">
        <f>YEAR(Table7[[#This Row],[date]])</f>
        <v>2024</v>
      </c>
    </row>
    <row r="1955" spans="1:6" x14ac:dyDescent="0.35">
      <c r="A1955" s="7" t="s">
        <v>2563</v>
      </c>
      <c r="B1955" s="7" t="s">
        <v>7247</v>
      </c>
      <c r="C1955" s="7" t="s">
        <v>7268</v>
      </c>
      <c r="D1955" s="7">
        <v>5179</v>
      </c>
      <c r="E1955" s="6" t="str">
        <f t="shared" si="30"/>
        <v>Dec</v>
      </c>
      <c r="F1955" s="7">
        <f>YEAR(Table7[[#This Row],[date]])</f>
        <v>2024</v>
      </c>
    </row>
    <row r="1956" spans="1:6" x14ac:dyDescent="0.35">
      <c r="A1956" s="5" t="s">
        <v>2559</v>
      </c>
      <c r="B1956" s="5" t="s">
        <v>7249</v>
      </c>
      <c r="C1956" s="5" t="s">
        <v>7261</v>
      </c>
      <c r="D1956" s="5">
        <v>34203</v>
      </c>
      <c r="E1956" s="6" t="str">
        <f t="shared" si="30"/>
        <v>Dec</v>
      </c>
      <c r="F1956" s="5">
        <f>YEAR(Table7[[#This Row],[date]])</f>
        <v>2024</v>
      </c>
    </row>
    <row r="1957" spans="1:6" x14ac:dyDescent="0.35">
      <c r="A1957" s="7" t="s">
        <v>2559</v>
      </c>
      <c r="B1957" s="7" t="s">
        <v>7251</v>
      </c>
      <c r="C1957" s="7" t="s">
        <v>7252</v>
      </c>
      <c r="D1957" s="7">
        <v>2593</v>
      </c>
      <c r="E1957" s="6" t="str">
        <f t="shared" si="30"/>
        <v>Dec</v>
      </c>
      <c r="F1957" s="7">
        <f>YEAR(Table7[[#This Row],[date]])</f>
        <v>2024</v>
      </c>
    </row>
    <row r="1958" spans="1:6" x14ac:dyDescent="0.35">
      <c r="A1958" s="5" t="s">
        <v>2559</v>
      </c>
      <c r="B1958" s="5" t="s">
        <v>7241</v>
      </c>
      <c r="C1958" s="5" t="s">
        <v>7242</v>
      </c>
      <c r="D1958" s="5">
        <v>14017</v>
      </c>
      <c r="E1958" s="6" t="str">
        <f t="shared" si="30"/>
        <v>Dec</v>
      </c>
      <c r="F1958" s="5">
        <f>YEAR(Table7[[#This Row],[date]])</f>
        <v>2024</v>
      </c>
    </row>
    <row r="1959" spans="1:6" x14ac:dyDescent="0.35">
      <c r="A1959" s="7" t="s">
        <v>2554</v>
      </c>
      <c r="B1959" s="7" t="s">
        <v>7241</v>
      </c>
      <c r="C1959" s="7" t="s">
        <v>7259</v>
      </c>
      <c r="D1959" s="7">
        <v>2341</v>
      </c>
      <c r="E1959" s="6" t="str">
        <f t="shared" si="30"/>
        <v>Dec</v>
      </c>
      <c r="F1959" s="7">
        <f>YEAR(Table7[[#This Row],[date]])</f>
        <v>2024</v>
      </c>
    </row>
    <row r="1960" spans="1:6" x14ac:dyDescent="0.35">
      <c r="A1960" s="5" t="s">
        <v>2554</v>
      </c>
      <c r="B1960" s="5" t="s">
        <v>7247</v>
      </c>
      <c r="C1960" s="5" t="s">
        <v>7248</v>
      </c>
      <c r="D1960" s="5">
        <v>6216</v>
      </c>
      <c r="E1960" s="6" t="str">
        <f t="shared" si="30"/>
        <v>Dec</v>
      </c>
      <c r="F1960" s="5">
        <f>YEAR(Table7[[#This Row],[date]])</f>
        <v>2024</v>
      </c>
    </row>
    <row r="1961" spans="1:6" x14ac:dyDescent="0.35">
      <c r="A1961" s="7" t="s">
        <v>2554</v>
      </c>
      <c r="B1961" s="7" t="s">
        <v>7249</v>
      </c>
      <c r="C1961" s="7" t="s">
        <v>7261</v>
      </c>
      <c r="D1961" s="7">
        <v>55451</v>
      </c>
      <c r="E1961" s="6" t="str">
        <f t="shared" si="30"/>
        <v>Dec</v>
      </c>
      <c r="F1961" s="7">
        <f>YEAR(Table7[[#This Row],[date]])</f>
        <v>2024</v>
      </c>
    </row>
    <row r="1962" spans="1:6" x14ac:dyDescent="0.35">
      <c r="A1962" s="5" t="s">
        <v>2554</v>
      </c>
      <c r="B1962" s="5" t="s">
        <v>7253</v>
      </c>
      <c r="C1962" s="5" t="s">
        <v>7255</v>
      </c>
      <c r="D1962" s="5">
        <v>59760</v>
      </c>
      <c r="E1962" s="6" t="str">
        <f t="shared" si="30"/>
        <v>Dec</v>
      </c>
      <c r="F1962" s="5">
        <f>YEAR(Table7[[#This Row],[date]])</f>
        <v>2024</v>
      </c>
    </row>
    <row r="1963" spans="1:6" x14ac:dyDescent="0.35">
      <c r="A1963" s="7" t="s">
        <v>2554</v>
      </c>
      <c r="B1963" s="7" t="s">
        <v>7251</v>
      </c>
      <c r="C1963" s="7" t="s">
        <v>7266</v>
      </c>
      <c r="D1963" s="7">
        <v>10951</v>
      </c>
      <c r="E1963" s="6" t="str">
        <f t="shared" si="30"/>
        <v>Dec</v>
      </c>
      <c r="F1963" s="7">
        <f>YEAR(Table7[[#This Row],[date]])</f>
        <v>2024</v>
      </c>
    </row>
    <row r="1964" spans="1:6" x14ac:dyDescent="0.35">
      <c r="A1964" s="5" t="s">
        <v>2554</v>
      </c>
      <c r="B1964" s="5" t="s">
        <v>7253</v>
      </c>
      <c r="C1964" s="5" t="s">
        <v>7255</v>
      </c>
      <c r="D1964" s="5">
        <v>75432</v>
      </c>
      <c r="E1964" s="6" t="str">
        <f t="shared" si="30"/>
        <v>Dec</v>
      </c>
      <c r="F1964" s="5">
        <f>YEAR(Table7[[#This Row],[date]])</f>
        <v>2024</v>
      </c>
    </row>
    <row r="1965" spans="1:6" x14ac:dyDescent="0.35">
      <c r="A1965" s="7" t="s">
        <v>2546</v>
      </c>
      <c r="B1965" s="7" t="s">
        <v>7245</v>
      </c>
      <c r="C1965" s="7" t="s">
        <v>7264</v>
      </c>
      <c r="D1965" s="7">
        <v>73303</v>
      </c>
      <c r="E1965" s="6" t="str">
        <f t="shared" si="30"/>
        <v>Dec</v>
      </c>
      <c r="F1965" s="7">
        <f>YEAR(Table7[[#This Row],[date]])</f>
        <v>2024</v>
      </c>
    </row>
    <row r="1966" spans="1:6" x14ac:dyDescent="0.35">
      <c r="A1966" s="5" t="s">
        <v>2546</v>
      </c>
      <c r="B1966" s="5" t="s">
        <v>7247</v>
      </c>
      <c r="C1966" s="5" t="s">
        <v>7263</v>
      </c>
      <c r="D1966" s="5">
        <v>7689</v>
      </c>
      <c r="E1966" s="6" t="str">
        <f t="shared" si="30"/>
        <v>Dec</v>
      </c>
      <c r="F1966" s="5">
        <f>YEAR(Table7[[#This Row],[date]])</f>
        <v>2024</v>
      </c>
    </row>
    <row r="1967" spans="1:6" x14ac:dyDescent="0.35">
      <c r="A1967" s="7" t="s">
        <v>2542</v>
      </c>
      <c r="B1967" s="7" t="s">
        <v>7251</v>
      </c>
      <c r="C1967" s="7" t="s">
        <v>7266</v>
      </c>
      <c r="D1967" s="7">
        <v>24855</v>
      </c>
      <c r="E1967" s="6" t="str">
        <f t="shared" si="30"/>
        <v>Dec</v>
      </c>
      <c r="F1967" s="7">
        <f>YEAR(Table7[[#This Row],[date]])</f>
        <v>2024</v>
      </c>
    </row>
    <row r="1968" spans="1:6" x14ac:dyDescent="0.35">
      <c r="A1968" s="5" t="s">
        <v>2542</v>
      </c>
      <c r="B1968" s="5" t="s">
        <v>7243</v>
      </c>
      <c r="C1968" s="5" t="s">
        <v>7258</v>
      </c>
      <c r="D1968" s="5">
        <v>12377</v>
      </c>
      <c r="E1968" s="6" t="str">
        <f t="shared" si="30"/>
        <v>Dec</v>
      </c>
      <c r="F1968" s="5">
        <f>YEAR(Table7[[#This Row],[date]])</f>
        <v>2024</v>
      </c>
    </row>
    <row r="1969" spans="1:6" x14ac:dyDescent="0.35">
      <c r="A1969" s="7" t="s">
        <v>2542</v>
      </c>
      <c r="B1969" s="7" t="s">
        <v>7256</v>
      </c>
      <c r="C1969" s="7" t="s">
        <v>7257</v>
      </c>
      <c r="D1969" s="7">
        <v>9840</v>
      </c>
      <c r="E1969" s="6" t="str">
        <f t="shared" si="30"/>
        <v>Dec</v>
      </c>
      <c r="F1969" s="7">
        <f>YEAR(Table7[[#This Row],[date]])</f>
        <v>2024</v>
      </c>
    </row>
    <row r="1970" spans="1:6" x14ac:dyDescent="0.35">
      <c r="A1970" s="5" t="s">
        <v>2542</v>
      </c>
      <c r="B1970" s="5" t="s">
        <v>7245</v>
      </c>
      <c r="C1970" s="5" t="s">
        <v>7264</v>
      </c>
      <c r="D1970" s="5">
        <v>53904</v>
      </c>
      <c r="E1970" s="6" t="str">
        <f t="shared" si="30"/>
        <v>Dec</v>
      </c>
      <c r="F1970" s="5">
        <f>YEAR(Table7[[#This Row],[date]])</f>
        <v>2024</v>
      </c>
    </row>
    <row r="1971" spans="1:6" x14ac:dyDescent="0.35">
      <c r="A1971" s="7" t="s">
        <v>2536</v>
      </c>
      <c r="B1971" s="7" t="s">
        <v>7251</v>
      </c>
      <c r="C1971" s="7" t="s">
        <v>7266</v>
      </c>
      <c r="D1971" s="7">
        <v>15221</v>
      </c>
      <c r="E1971" s="6" t="str">
        <f t="shared" si="30"/>
        <v>Dec</v>
      </c>
      <c r="F1971" s="7">
        <f>YEAR(Table7[[#This Row],[date]])</f>
        <v>2024</v>
      </c>
    </row>
    <row r="1972" spans="1:6" x14ac:dyDescent="0.35">
      <c r="A1972" s="5" t="s">
        <v>2536</v>
      </c>
      <c r="B1972" s="5" t="s">
        <v>7253</v>
      </c>
      <c r="C1972" s="5" t="s">
        <v>7255</v>
      </c>
      <c r="D1972" s="5">
        <v>57281</v>
      </c>
      <c r="E1972" s="6" t="str">
        <f t="shared" si="30"/>
        <v>Dec</v>
      </c>
      <c r="F1972" s="5">
        <f>YEAR(Table7[[#This Row],[date]])</f>
        <v>2024</v>
      </c>
    </row>
    <row r="1973" spans="1:6" x14ac:dyDescent="0.35">
      <c r="A1973" s="7" t="s">
        <v>2536</v>
      </c>
      <c r="B1973" s="7" t="s">
        <v>7247</v>
      </c>
      <c r="C1973" s="7" t="s">
        <v>7263</v>
      </c>
      <c r="D1973" s="7">
        <v>6798</v>
      </c>
      <c r="E1973" s="6" t="str">
        <f t="shared" si="30"/>
        <v>Dec</v>
      </c>
      <c r="F1973" s="7">
        <f>YEAR(Table7[[#This Row],[date]])</f>
        <v>2024</v>
      </c>
    </row>
    <row r="1974" spans="1:6" x14ac:dyDescent="0.35">
      <c r="A1974" s="5" t="s">
        <v>2536</v>
      </c>
      <c r="B1974" s="5" t="s">
        <v>7251</v>
      </c>
      <c r="C1974" s="5" t="s">
        <v>7252</v>
      </c>
      <c r="D1974" s="5">
        <v>22927</v>
      </c>
      <c r="E1974" s="6" t="str">
        <f t="shared" si="30"/>
        <v>Dec</v>
      </c>
      <c r="F1974" s="5">
        <f>YEAR(Table7[[#This Row],[date]])</f>
        <v>2024</v>
      </c>
    </row>
    <row r="1975" spans="1:6" x14ac:dyDescent="0.35">
      <c r="A1975" s="7" t="s">
        <v>2536</v>
      </c>
      <c r="B1975" s="7" t="s">
        <v>7256</v>
      </c>
      <c r="C1975" s="7" t="s">
        <v>7262</v>
      </c>
      <c r="D1975" s="7">
        <v>2748</v>
      </c>
      <c r="E1975" s="6" t="str">
        <f t="shared" si="30"/>
        <v>Dec</v>
      </c>
      <c r="F1975" s="7">
        <f>YEAR(Table7[[#This Row],[date]])</f>
        <v>2024</v>
      </c>
    </row>
    <row r="1976" spans="1:6" x14ac:dyDescent="0.35">
      <c r="A1976" s="5" t="s">
        <v>2529</v>
      </c>
      <c r="B1976" s="5" t="s">
        <v>7251</v>
      </c>
      <c r="C1976" s="5" t="s">
        <v>7266</v>
      </c>
      <c r="D1976" s="5">
        <v>12449</v>
      </c>
      <c r="E1976" s="6" t="str">
        <f t="shared" si="30"/>
        <v>Dec</v>
      </c>
      <c r="F1976" s="5">
        <f>YEAR(Table7[[#This Row],[date]])</f>
        <v>2024</v>
      </c>
    </row>
    <row r="1977" spans="1:6" x14ac:dyDescent="0.35">
      <c r="A1977" s="7" t="s">
        <v>2519</v>
      </c>
      <c r="B1977" s="7" t="s">
        <v>7247</v>
      </c>
      <c r="C1977" s="7" t="s">
        <v>7248</v>
      </c>
      <c r="D1977" s="7">
        <v>2908</v>
      </c>
      <c r="E1977" s="6" t="str">
        <f t="shared" si="30"/>
        <v>Dec</v>
      </c>
      <c r="F1977" s="7">
        <f>YEAR(Table7[[#This Row],[date]])</f>
        <v>2024</v>
      </c>
    </row>
    <row r="1978" spans="1:6" x14ac:dyDescent="0.35">
      <c r="A1978" s="5" t="s">
        <v>2519</v>
      </c>
      <c r="B1978" s="5" t="s">
        <v>7243</v>
      </c>
      <c r="C1978" s="5" t="s">
        <v>7244</v>
      </c>
      <c r="D1978" s="5">
        <v>10396</v>
      </c>
      <c r="E1978" s="6" t="str">
        <f t="shared" si="30"/>
        <v>Dec</v>
      </c>
      <c r="F1978" s="5">
        <f>YEAR(Table7[[#This Row],[date]])</f>
        <v>2024</v>
      </c>
    </row>
    <row r="1979" spans="1:6" x14ac:dyDescent="0.35">
      <c r="A1979" s="7" t="s">
        <v>2519</v>
      </c>
      <c r="B1979" s="7" t="s">
        <v>7249</v>
      </c>
      <c r="C1979" s="7" t="s">
        <v>7250</v>
      </c>
      <c r="D1979" s="7">
        <v>31579</v>
      </c>
      <c r="E1979" s="6" t="str">
        <f t="shared" si="30"/>
        <v>Dec</v>
      </c>
      <c r="F1979" s="7">
        <f>YEAR(Table7[[#This Row],[date]])</f>
        <v>2024</v>
      </c>
    </row>
    <row r="1980" spans="1:6" x14ac:dyDescent="0.35">
      <c r="A1980" s="5" t="s">
        <v>2514</v>
      </c>
      <c r="B1980" s="5" t="s">
        <v>7253</v>
      </c>
      <c r="C1980" s="5" t="s">
        <v>7254</v>
      </c>
      <c r="D1980" s="5">
        <v>19706</v>
      </c>
      <c r="E1980" s="6" t="str">
        <f t="shared" si="30"/>
        <v>Dec</v>
      </c>
      <c r="F1980" s="5">
        <f>YEAR(Table7[[#This Row],[date]])</f>
        <v>2024</v>
      </c>
    </row>
    <row r="1981" spans="1:6" x14ac:dyDescent="0.35">
      <c r="A1981" s="7" t="s">
        <v>2514</v>
      </c>
      <c r="B1981" s="7" t="s">
        <v>7243</v>
      </c>
      <c r="C1981" s="7" t="s">
        <v>7258</v>
      </c>
      <c r="D1981" s="7">
        <v>12403</v>
      </c>
      <c r="E1981" s="6" t="str">
        <f t="shared" si="30"/>
        <v>Dec</v>
      </c>
      <c r="F1981" s="7">
        <f>YEAR(Table7[[#This Row],[date]])</f>
        <v>2024</v>
      </c>
    </row>
    <row r="1982" spans="1:6" x14ac:dyDescent="0.35">
      <c r="A1982" s="5" t="s">
        <v>2514</v>
      </c>
      <c r="B1982" s="5" t="s">
        <v>7253</v>
      </c>
      <c r="C1982" s="5" t="s">
        <v>7255</v>
      </c>
      <c r="D1982" s="5">
        <v>42479</v>
      </c>
      <c r="E1982" s="6" t="str">
        <f t="shared" si="30"/>
        <v>Dec</v>
      </c>
      <c r="F1982" s="5">
        <f>YEAR(Table7[[#This Row],[date]])</f>
        <v>2024</v>
      </c>
    </row>
    <row r="1983" spans="1:6" x14ac:dyDescent="0.35">
      <c r="A1983" s="7" t="s">
        <v>2514</v>
      </c>
      <c r="B1983" s="7" t="s">
        <v>7243</v>
      </c>
      <c r="C1983" s="7" t="s">
        <v>7258</v>
      </c>
      <c r="D1983" s="7">
        <v>8204</v>
      </c>
      <c r="E1983" s="6" t="str">
        <f t="shared" si="30"/>
        <v>Dec</v>
      </c>
      <c r="F1983" s="7">
        <f>YEAR(Table7[[#This Row],[date]])</f>
        <v>2024</v>
      </c>
    </row>
    <row r="1984" spans="1:6" x14ac:dyDescent="0.35">
      <c r="A1984" s="5" t="s">
        <v>2507</v>
      </c>
      <c r="B1984" s="5" t="s">
        <v>7247</v>
      </c>
      <c r="C1984" s="5" t="s">
        <v>7248</v>
      </c>
      <c r="D1984" s="5">
        <v>922</v>
      </c>
      <c r="E1984" s="6" t="str">
        <f t="shared" si="30"/>
        <v>Dec</v>
      </c>
      <c r="F1984" s="5">
        <f>YEAR(Table7[[#This Row],[date]])</f>
        <v>2024</v>
      </c>
    </row>
    <row r="1985" spans="1:6" x14ac:dyDescent="0.35">
      <c r="A1985" s="7" t="s">
        <v>2502</v>
      </c>
      <c r="B1985" s="7" t="s">
        <v>7256</v>
      </c>
      <c r="C1985" s="7" t="s">
        <v>7267</v>
      </c>
      <c r="D1985" s="7">
        <v>13084</v>
      </c>
      <c r="E1985" s="6" t="str">
        <f t="shared" si="30"/>
        <v>Dec</v>
      </c>
      <c r="F1985" s="7">
        <f>YEAR(Table7[[#This Row],[date]])</f>
        <v>2024</v>
      </c>
    </row>
    <row r="1986" spans="1:6" x14ac:dyDescent="0.35">
      <c r="A1986" s="5" t="s">
        <v>2502</v>
      </c>
      <c r="B1986" s="5" t="s">
        <v>7256</v>
      </c>
      <c r="C1986" s="5" t="s">
        <v>7267</v>
      </c>
      <c r="D1986" s="5">
        <v>11491</v>
      </c>
      <c r="E1986" s="6" t="str">
        <f t="shared" ref="E1986:E2049" si="31">TEXT(A1986, "mmm")</f>
        <v>Dec</v>
      </c>
      <c r="F1986" s="5">
        <f>YEAR(Table7[[#This Row],[date]])</f>
        <v>2024</v>
      </c>
    </row>
    <row r="1987" spans="1:6" x14ac:dyDescent="0.35">
      <c r="A1987" s="7" t="s">
        <v>2502</v>
      </c>
      <c r="B1987" s="7" t="s">
        <v>7245</v>
      </c>
      <c r="C1987" s="7" t="s">
        <v>7264</v>
      </c>
      <c r="D1987" s="7">
        <v>72831</v>
      </c>
      <c r="E1987" s="6" t="str">
        <f t="shared" si="31"/>
        <v>Dec</v>
      </c>
      <c r="F1987" s="7">
        <f>YEAR(Table7[[#This Row],[date]])</f>
        <v>2024</v>
      </c>
    </row>
    <row r="1988" spans="1:6" x14ac:dyDescent="0.35">
      <c r="A1988" s="5" t="s">
        <v>2499</v>
      </c>
      <c r="B1988" s="5" t="s">
        <v>7243</v>
      </c>
      <c r="C1988" s="5" t="s">
        <v>7244</v>
      </c>
      <c r="D1988" s="5">
        <v>5521</v>
      </c>
      <c r="E1988" s="6" t="str">
        <f t="shared" si="31"/>
        <v>Dec</v>
      </c>
      <c r="F1988" s="5">
        <f>YEAR(Table7[[#This Row],[date]])</f>
        <v>2024</v>
      </c>
    </row>
    <row r="1989" spans="1:6" x14ac:dyDescent="0.35">
      <c r="A1989" s="7" t="s">
        <v>2499</v>
      </c>
      <c r="B1989" s="7" t="s">
        <v>7251</v>
      </c>
      <c r="C1989" s="7" t="s">
        <v>7252</v>
      </c>
      <c r="D1989" s="7">
        <v>8223</v>
      </c>
      <c r="E1989" s="6" t="str">
        <f t="shared" si="31"/>
        <v>Dec</v>
      </c>
      <c r="F1989" s="7">
        <f>YEAR(Table7[[#This Row],[date]])</f>
        <v>2024</v>
      </c>
    </row>
    <row r="1990" spans="1:6" x14ac:dyDescent="0.35">
      <c r="A1990" s="5" t="s">
        <v>2491</v>
      </c>
      <c r="B1990" s="5" t="s">
        <v>7253</v>
      </c>
      <c r="C1990" s="5" t="s">
        <v>7255</v>
      </c>
      <c r="D1990" s="5">
        <v>35718</v>
      </c>
      <c r="E1990" s="6" t="str">
        <f t="shared" si="31"/>
        <v>Dec</v>
      </c>
      <c r="F1990" s="5">
        <f>YEAR(Table7[[#This Row],[date]])</f>
        <v>2024</v>
      </c>
    </row>
    <row r="1991" spans="1:6" x14ac:dyDescent="0.35">
      <c r="A1991" s="7" t="s">
        <v>2487</v>
      </c>
      <c r="B1991" s="7" t="s">
        <v>7249</v>
      </c>
      <c r="C1991" s="7" t="s">
        <v>7260</v>
      </c>
      <c r="D1991" s="7">
        <v>54206</v>
      </c>
      <c r="E1991" s="6" t="str">
        <f t="shared" si="31"/>
        <v>Dec</v>
      </c>
      <c r="F1991" s="7">
        <f>YEAR(Table7[[#This Row],[date]])</f>
        <v>2024</v>
      </c>
    </row>
    <row r="1992" spans="1:6" x14ac:dyDescent="0.35">
      <c r="A1992" s="5" t="s">
        <v>2487</v>
      </c>
      <c r="B1992" s="5" t="s">
        <v>7251</v>
      </c>
      <c r="C1992" s="5" t="s">
        <v>7252</v>
      </c>
      <c r="D1992" s="5">
        <v>22153</v>
      </c>
      <c r="E1992" s="6" t="str">
        <f t="shared" si="31"/>
        <v>Dec</v>
      </c>
      <c r="F1992" s="5">
        <f>YEAR(Table7[[#This Row],[date]])</f>
        <v>2024</v>
      </c>
    </row>
    <row r="1993" spans="1:6" x14ac:dyDescent="0.35">
      <c r="A1993" s="7" t="s">
        <v>2487</v>
      </c>
      <c r="B1993" s="7" t="s">
        <v>7243</v>
      </c>
      <c r="C1993" s="7" t="s">
        <v>7258</v>
      </c>
      <c r="D1993" s="7">
        <v>19569</v>
      </c>
      <c r="E1993" s="6" t="str">
        <f t="shared" si="31"/>
        <v>Dec</v>
      </c>
      <c r="F1993" s="7">
        <f>YEAR(Table7[[#This Row],[date]])</f>
        <v>2024</v>
      </c>
    </row>
    <row r="1994" spans="1:6" x14ac:dyDescent="0.35">
      <c r="A1994" s="5" t="s">
        <v>2487</v>
      </c>
      <c r="B1994" s="5" t="s">
        <v>7249</v>
      </c>
      <c r="C1994" s="5" t="s">
        <v>7250</v>
      </c>
      <c r="D1994" s="5">
        <v>48558</v>
      </c>
      <c r="E1994" s="6" t="str">
        <f t="shared" si="31"/>
        <v>Dec</v>
      </c>
      <c r="F1994" s="5">
        <f>YEAR(Table7[[#This Row],[date]])</f>
        <v>2024</v>
      </c>
    </row>
    <row r="1995" spans="1:6" x14ac:dyDescent="0.35">
      <c r="A1995" s="7" t="s">
        <v>2487</v>
      </c>
      <c r="B1995" s="7" t="s">
        <v>7249</v>
      </c>
      <c r="C1995" s="7" t="s">
        <v>7250</v>
      </c>
      <c r="D1995" s="7">
        <v>13789</v>
      </c>
      <c r="E1995" s="6" t="str">
        <f t="shared" si="31"/>
        <v>Dec</v>
      </c>
      <c r="F1995" s="7">
        <f>YEAR(Table7[[#This Row],[date]])</f>
        <v>2024</v>
      </c>
    </row>
    <row r="1996" spans="1:6" x14ac:dyDescent="0.35">
      <c r="A1996" s="5" t="s">
        <v>2484</v>
      </c>
      <c r="B1996" s="5" t="s">
        <v>7241</v>
      </c>
      <c r="C1996" s="5" t="s">
        <v>7265</v>
      </c>
      <c r="D1996" s="5">
        <v>6999</v>
      </c>
      <c r="E1996" s="6" t="str">
        <f t="shared" si="31"/>
        <v>Dec</v>
      </c>
      <c r="F1996" s="5">
        <f>YEAR(Table7[[#This Row],[date]])</f>
        <v>2024</v>
      </c>
    </row>
    <row r="1997" spans="1:6" x14ac:dyDescent="0.35">
      <c r="A1997" s="7" t="s">
        <v>2478</v>
      </c>
      <c r="B1997" s="7" t="s">
        <v>7253</v>
      </c>
      <c r="C1997" s="7" t="s">
        <v>7254</v>
      </c>
      <c r="D1997" s="7">
        <v>63703</v>
      </c>
      <c r="E1997" s="6" t="str">
        <f t="shared" si="31"/>
        <v>Dec</v>
      </c>
      <c r="F1997" s="7">
        <f>YEAR(Table7[[#This Row],[date]])</f>
        <v>2024</v>
      </c>
    </row>
    <row r="1998" spans="1:6" x14ac:dyDescent="0.35">
      <c r="A1998" s="5" t="s">
        <v>2478</v>
      </c>
      <c r="B1998" s="5" t="s">
        <v>7243</v>
      </c>
      <c r="C1998" s="5" t="s">
        <v>7258</v>
      </c>
      <c r="D1998" s="5">
        <v>13534</v>
      </c>
      <c r="E1998" s="6" t="str">
        <f t="shared" si="31"/>
        <v>Dec</v>
      </c>
      <c r="F1998" s="5">
        <f>YEAR(Table7[[#This Row],[date]])</f>
        <v>2024</v>
      </c>
    </row>
    <row r="1999" spans="1:6" x14ac:dyDescent="0.35">
      <c r="A1999" s="7" t="s">
        <v>2474</v>
      </c>
      <c r="B1999" s="7" t="s">
        <v>7253</v>
      </c>
      <c r="C1999" s="7" t="s">
        <v>7254</v>
      </c>
      <c r="D1999" s="7">
        <v>40102</v>
      </c>
      <c r="E1999" s="6" t="str">
        <f t="shared" si="31"/>
        <v>Dec</v>
      </c>
      <c r="F1999" s="7">
        <f>YEAR(Table7[[#This Row],[date]])</f>
        <v>2024</v>
      </c>
    </row>
    <row r="2000" spans="1:6" x14ac:dyDescent="0.35">
      <c r="A2000" s="5" t="s">
        <v>2474</v>
      </c>
      <c r="B2000" s="5" t="s">
        <v>7251</v>
      </c>
      <c r="C2000" s="5" t="s">
        <v>7266</v>
      </c>
      <c r="D2000" s="5">
        <v>5096</v>
      </c>
      <c r="E2000" s="6" t="str">
        <f t="shared" si="31"/>
        <v>Dec</v>
      </c>
      <c r="F2000" s="5">
        <f>YEAR(Table7[[#This Row],[date]])</f>
        <v>2024</v>
      </c>
    </row>
    <row r="2001" spans="1:6" x14ac:dyDescent="0.35">
      <c r="A2001" s="7" t="s">
        <v>2465</v>
      </c>
      <c r="B2001" s="7" t="s">
        <v>7245</v>
      </c>
      <c r="C2001" s="7" t="s">
        <v>7264</v>
      </c>
      <c r="D2001" s="7">
        <v>94732</v>
      </c>
      <c r="E2001" s="6" t="str">
        <f t="shared" si="31"/>
        <v>Dec</v>
      </c>
      <c r="F2001" s="7">
        <f>YEAR(Table7[[#This Row],[date]])</f>
        <v>2024</v>
      </c>
    </row>
    <row r="2002" spans="1:6" x14ac:dyDescent="0.35">
      <c r="A2002" s="5" t="s">
        <v>2465</v>
      </c>
      <c r="B2002" s="5" t="s">
        <v>7245</v>
      </c>
      <c r="C2002" s="5" t="s">
        <v>7264</v>
      </c>
      <c r="D2002" s="5">
        <v>136927</v>
      </c>
      <c r="E2002" s="6" t="str">
        <f t="shared" si="31"/>
        <v>Dec</v>
      </c>
      <c r="F2002" s="5">
        <f>YEAR(Table7[[#This Row],[date]])</f>
        <v>2024</v>
      </c>
    </row>
    <row r="2003" spans="1:6" x14ac:dyDescent="0.35">
      <c r="A2003" s="7" t="s">
        <v>2465</v>
      </c>
      <c r="B2003" s="7" t="s">
        <v>7241</v>
      </c>
      <c r="C2003" s="7" t="s">
        <v>7259</v>
      </c>
      <c r="D2003" s="7">
        <v>10848</v>
      </c>
      <c r="E2003" s="6" t="str">
        <f t="shared" si="31"/>
        <v>Dec</v>
      </c>
      <c r="F2003" s="7">
        <f>YEAR(Table7[[#This Row],[date]])</f>
        <v>2024</v>
      </c>
    </row>
    <row r="2004" spans="1:6" x14ac:dyDescent="0.35">
      <c r="A2004" s="5" t="s">
        <v>2465</v>
      </c>
      <c r="B2004" s="5" t="s">
        <v>7251</v>
      </c>
      <c r="C2004" s="5" t="s">
        <v>7266</v>
      </c>
      <c r="D2004" s="5">
        <v>6074</v>
      </c>
      <c r="E2004" s="6" t="str">
        <f t="shared" si="31"/>
        <v>Dec</v>
      </c>
      <c r="F2004" s="5">
        <f>YEAR(Table7[[#This Row],[date]])</f>
        <v>2024</v>
      </c>
    </row>
    <row r="2005" spans="1:6" x14ac:dyDescent="0.35">
      <c r="A2005" s="7" t="s">
        <v>2465</v>
      </c>
      <c r="B2005" s="7" t="s">
        <v>7245</v>
      </c>
      <c r="C2005" s="7" t="s">
        <v>7264</v>
      </c>
      <c r="D2005" s="7">
        <v>52393</v>
      </c>
      <c r="E2005" s="6" t="str">
        <f t="shared" si="31"/>
        <v>Dec</v>
      </c>
      <c r="F2005" s="7">
        <f>YEAR(Table7[[#This Row],[date]])</f>
        <v>2024</v>
      </c>
    </row>
    <row r="2006" spans="1:6" x14ac:dyDescent="0.35">
      <c r="A2006" s="5" t="s">
        <v>2454</v>
      </c>
      <c r="B2006" s="5" t="s">
        <v>7243</v>
      </c>
      <c r="C2006" s="5" t="s">
        <v>7258</v>
      </c>
      <c r="D2006" s="5">
        <v>14649</v>
      </c>
      <c r="E2006" s="6" t="str">
        <f t="shared" si="31"/>
        <v>Dec</v>
      </c>
      <c r="F2006" s="5">
        <f>YEAR(Table7[[#This Row],[date]])</f>
        <v>2024</v>
      </c>
    </row>
    <row r="2007" spans="1:6" x14ac:dyDescent="0.35">
      <c r="A2007" s="7" t="s">
        <v>2454</v>
      </c>
      <c r="B2007" s="7" t="s">
        <v>7256</v>
      </c>
      <c r="C2007" s="7" t="s">
        <v>7262</v>
      </c>
      <c r="D2007" s="7">
        <v>18886</v>
      </c>
      <c r="E2007" s="6" t="str">
        <f t="shared" si="31"/>
        <v>Dec</v>
      </c>
      <c r="F2007" s="7">
        <f>YEAR(Table7[[#This Row],[date]])</f>
        <v>2024</v>
      </c>
    </row>
    <row r="2008" spans="1:6" x14ac:dyDescent="0.35">
      <c r="A2008" s="5" t="s">
        <v>2454</v>
      </c>
      <c r="B2008" s="5" t="s">
        <v>7251</v>
      </c>
      <c r="C2008" s="5" t="s">
        <v>7252</v>
      </c>
      <c r="D2008" s="5">
        <v>23688</v>
      </c>
      <c r="E2008" s="6" t="str">
        <f t="shared" si="31"/>
        <v>Dec</v>
      </c>
      <c r="F2008" s="5">
        <f>YEAR(Table7[[#This Row],[date]])</f>
        <v>2024</v>
      </c>
    </row>
    <row r="2009" spans="1:6" x14ac:dyDescent="0.35">
      <c r="A2009" s="7" t="s">
        <v>2454</v>
      </c>
      <c r="B2009" s="7" t="s">
        <v>7253</v>
      </c>
      <c r="C2009" s="7" t="s">
        <v>7254</v>
      </c>
      <c r="D2009" s="7">
        <v>16274</v>
      </c>
      <c r="E2009" s="6" t="str">
        <f t="shared" si="31"/>
        <v>Dec</v>
      </c>
      <c r="F2009" s="7">
        <f>YEAR(Table7[[#This Row],[date]])</f>
        <v>2024</v>
      </c>
    </row>
    <row r="2010" spans="1:6" x14ac:dyDescent="0.35">
      <c r="A2010" s="5" t="s">
        <v>2454</v>
      </c>
      <c r="B2010" s="5" t="s">
        <v>7243</v>
      </c>
      <c r="C2010" s="5" t="s">
        <v>7244</v>
      </c>
      <c r="D2010" s="5">
        <v>9255</v>
      </c>
      <c r="E2010" s="6" t="str">
        <f t="shared" si="31"/>
        <v>Dec</v>
      </c>
      <c r="F2010" s="5">
        <f>YEAR(Table7[[#This Row],[date]])</f>
        <v>2024</v>
      </c>
    </row>
    <row r="2011" spans="1:6" x14ac:dyDescent="0.35">
      <c r="A2011" s="7" t="s">
        <v>2454</v>
      </c>
      <c r="B2011" s="7" t="s">
        <v>7243</v>
      </c>
      <c r="C2011" s="7" t="s">
        <v>7244</v>
      </c>
      <c r="D2011" s="7">
        <v>17685</v>
      </c>
      <c r="E2011" s="6" t="str">
        <f t="shared" si="31"/>
        <v>Dec</v>
      </c>
      <c r="F2011" s="7">
        <f>YEAR(Table7[[#This Row],[date]])</f>
        <v>2024</v>
      </c>
    </row>
    <row r="2012" spans="1:6" x14ac:dyDescent="0.35">
      <c r="A2012" s="5" t="s">
        <v>2451</v>
      </c>
      <c r="B2012" s="5" t="s">
        <v>7243</v>
      </c>
      <c r="C2012" s="5" t="s">
        <v>7244</v>
      </c>
      <c r="D2012" s="5">
        <v>15366</v>
      </c>
      <c r="E2012" s="6" t="str">
        <f t="shared" si="31"/>
        <v>Dec</v>
      </c>
      <c r="F2012" s="5">
        <f>YEAR(Table7[[#This Row],[date]])</f>
        <v>2024</v>
      </c>
    </row>
    <row r="2013" spans="1:6" x14ac:dyDescent="0.35">
      <c r="A2013" s="7" t="s">
        <v>2444</v>
      </c>
      <c r="B2013" s="7" t="s">
        <v>7251</v>
      </c>
      <c r="C2013" s="7" t="s">
        <v>7266</v>
      </c>
      <c r="D2013" s="7">
        <v>2659</v>
      </c>
      <c r="E2013" s="6" t="str">
        <f t="shared" si="31"/>
        <v>Dec</v>
      </c>
      <c r="F2013" s="7">
        <f>YEAR(Table7[[#This Row],[date]])</f>
        <v>2024</v>
      </c>
    </row>
    <row r="2014" spans="1:6" x14ac:dyDescent="0.35">
      <c r="A2014" s="5" t="s">
        <v>2444</v>
      </c>
      <c r="B2014" s="5" t="s">
        <v>7243</v>
      </c>
      <c r="C2014" s="5" t="s">
        <v>7244</v>
      </c>
      <c r="D2014" s="5">
        <v>25792</v>
      </c>
      <c r="E2014" s="6" t="str">
        <f t="shared" si="31"/>
        <v>Dec</v>
      </c>
      <c r="F2014" s="5">
        <f>YEAR(Table7[[#This Row],[date]])</f>
        <v>2024</v>
      </c>
    </row>
    <row r="2015" spans="1:6" x14ac:dyDescent="0.35">
      <c r="A2015" s="7" t="s">
        <v>2444</v>
      </c>
      <c r="B2015" s="7" t="s">
        <v>7249</v>
      </c>
      <c r="C2015" s="7" t="s">
        <v>7250</v>
      </c>
      <c r="D2015" s="7">
        <v>56425</v>
      </c>
      <c r="E2015" s="6" t="str">
        <f t="shared" si="31"/>
        <v>Dec</v>
      </c>
      <c r="F2015" s="7">
        <f>YEAR(Table7[[#This Row],[date]])</f>
        <v>2024</v>
      </c>
    </row>
    <row r="2016" spans="1:6" x14ac:dyDescent="0.35">
      <c r="A2016" s="5" t="s">
        <v>2444</v>
      </c>
      <c r="B2016" s="5" t="s">
        <v>7251</v>
      </c>
      <c r="C2016" s="5" t="s">
        <v>7252</v>
      </c>
      <c r="D2016" s="5">
        <v>3768</v>
      </c>
      <c r="E2016" s="6" t="str">
        <f t="shared" si="31"/>
        <v>Dec</v>
      </c>
      <c r="F2016" s="5">
        <f>YEAR(Table7[[#This Row],[date]])</f>
        <v>2024</v>
      </c>
    </row>
    <row r="2017" spans="1:6" x14ac:dyDescent="0.35">
      <c r="A2017" s="7" t="s">
        <v>2444</v>
      </c>
      <c r="B2017" s="7" t="s">
        <v>7241</v>
      </c>
      <c r="C2017" s="7" t="s">
        <v>7242</v>
      </c>
      <c r="D2017" s="7">
        <v>14748</v>
      </c>
      <c r="E2017" s="6" t="str">
        <f t="shared" si="31"/>
        <v>Dec</v>
      </c>
      <c r="F2017" s="7">
        <f>YEAR(Table7[[#This Row],[date]])</f>
        <v>2024</v>
      </c>
    </row>
    <row r="2018" spans="1:6" x14ac:dyDescent="0.35">
      <c r="A2018" s="5" t="s">
        <v>2434</v>
      </c>
      <c r="B2018" s="5" t="s">
        <v>7256</v>
      </c>
      <c r="C2018" s="5" t="s">
        <v>7267</v>
      </c>
      <c r="D2018" s="5">
        <v>4076</v>
      </c>
      <c r="E2018" s="6" t="str">
        <f t="shared" si="31"/>
        <v>Dec</v>
      </c>
      <c r="F2018" s="5">
        <f>YEAR(Table7[[#This Row],[date]])</f>
        <v>2024</v>
      </c>
    </row>
    <row r="2019" spans="1:6" x14ac:dyDescent="0.35">
      <c r="A2019" s="7" t="s">
        <v>2434</v>
      </c>
      <c r="B2019" s="7" t="s">
        <v>7245</v>
      </c>
      <c r="C2019" s="7" t="s">
        <v>7246</v>
      </c>
      <c r="D2019" s="7">
        <v>109881</v>
      </c>
      <c r="E2019" s="6" t="str">
        <f t="shared" si="31"/>
        <v>Dec</v>
      </c>
      <c r="F2019" s="7">
        <f>YEAR(Table7[[#This Row],[date]])</f>
        <v>2024</v>
      </c>
    </row>
    <row r="2020" spans="1:6" x14ac:dyDescent="0.35">
      <c r="A2020" s="5" t="s">
        <v>2434</v>
      </c>
      <c r="B2020" s="5" t="s">
        <v>7251</v>
      </c>
      <c r="C2020" s="5" t="s">
        <v>7266</v>
      </c>
      <c r="D2020" s="5">
        <v>24186</v>
      </c>
      <c r="E2020" s="6" t="str">
        <f t="shared" si="31"/>
        <v>Dec</v>
      </c>
      <c r="F2020" s="5">
        <f>YEAR(Table7[[#This Row],[date]])</f>
        <v>2024</v>
      </c>
    </row>
    <row r="2021" spans="1:6" x14ac:dyDescent="0.35">
      <c r="A2021" s="7" t="s">
        <v>2434</v>
      </c>
      <c r="B2021" s="7" t="s">
        <v>7245</v>
      </c>
      <c r="C2021" s="7" t="s">
        <v>7246</v>
      </c>
      <c r="D2021" s="7">
        <v>64983</v>
      </c>
      <c r="E2021" s="6" t="str">
        <f t="shared" si="31"/>
        <v>Dec</v>
      </c>
      <c r="F2021" s="7">
        <f>YEAR(Table7[[#This Row],[date]])</f>
        <v>2024</v>
      </c>
    </row>
    <row r="2022" spans="1:6" x14ac:dyDescent="0.35">
      <c r="A2022" s="5" t="s">
        <v>2426</v>
      </c>
      <c r="B2022" s="5" t="s">
        <v>7241</v>
      </c>
      <c r="C2022" s="5" t="s">
        <v>7265</v>
      </c>
      <c r="D2022" s="5">
        <v>8250</v>
      </c>
      <c r="E2022" s="6" t="str">
        <f t="shared" si="31"/>
        <v>Jan</v>
      </c>
      <c r="F2022" s="5">
        <f>YEAR(Table7[[#This Row],[date]])</f>
        <v>2025</v>
      </c>
    </row>
    <row r="2023" spans="1:6" x14ac:dyDescent="0.35">
      <c r="A2023" s="7" t="s">
        <v>2426</v>
      </c>
      <c r="B2023" s="7" t="s">
        <v>7256</v>
      </c>
      <c r="C2023" s="7" t="s">
        <v>7262</v>
      </c>
      <c r="D2023" s="7">
        <v>9908</v>
      </c>
      <c r="E2023" s="6" t="str">
        <f t="shared" si="31"/>
        <v>Jan</v>
      </c>
      <c r="F2023" s="7">
        <f>YEAR(Table7[[#This Row],[date]])</f>
        <v>2025</v>
      </c>
    </row>
    <row r="2024" spans="1:6" x14ac:dyDescent="0.35">
      <c r="A2024" s="5" t="s">
        <v>2426</v>
      </c>
      <c r="B2024" s="5" t="s">
        <v>7241</v>
      </c>
      <c r="C2024" s="5" t="s">
        <v>7242</v>
      </c>
      <c r="D2024" s="5">
        <v>3439</v>
      </c>
      <c r="E2024" s="6" t="str">
        <f t="shared" si="31"/>
        <v>Jan</v>
      </c>
      <c r="F2024" s="5">
        <f>YEAR(Table7[[#This Row],[date]])</f>
        <v>2025</v>
      </c>
    </row>
    <row r="2025" spans="1:6" x14ac:dyDescent="0.35">
      <c r="A2025" s="7" t="s">
        <v>2421</v>
      </c>
      <c r="B2025" s="7" t="s">
        <v>7251</v>
      </c>
      <c r="C2025" s="7" t="s">
        <v>7252</v>
      </c>
      <c r="D2025" s="7">
        <v>2350</v>
      </c>
      <c r="E2025" s="6" t="str">
        <f t="shared" si="31"/>
        <v>Jan</v>
      </c>
      <c r="F2025" s="7">
        <f>YEAR(Table7[[#This Row],[date]])</f>
        <v>2025</v>
      </c>
    </row>
    <row r="2026" spans="1:6" x14ac:dyDescent="0.35">
      <c r="A2026" s="5" t="s">
        <v>2421</v>
      </c>
      <c r="B2026" s="5" t="s">
        <v>7251</v>
      </c>
      <c r="C2026" s="5" t="s">
        <v>7266</v>
      </c>
      <c r="D2026" s="5">
        <v>10564</v>
      </c>
      <c r="E2026" s="6" t="str">
        <f t="shared" si="31"/>
        <v>Jan</v>
      </c>
      <c r="F2026" s="5">
        <f>YEAR(Table7[[#This Row],[date]])</f>
        <v>2025</v>
      </c>
    </row>
    <row r="2027" spans="1:6" x14ac:dyDescent="0.35">
      <c r="A2027" s="7" t="s">
        <v>2421</v>
      </c>
      <c r="B2027" s="7" t="s">
        <v>7249</v>
      </c>
      <c r="C2027" s="7" t="s">
        <v>7261</v>
      </c>
      <c r="D2027" s="7">
        <v>22238</v>
      </c>
      <c r="E2027" s="6" t="str">
        <f t="shared" si="31"/>
        <v>Jan</v>
      </c>
      <c r="F2027" s="7">
        <f>YEAR(Table7[[#This Row],[date]])</f>
        <v>2025</v>
      </c>
    </row>
    <row r="2028" spans="1:6" x14ac:dyDescent="0.35">
      <c r="A2028" s="5" t="s">
        <v>2411</v>
      </c>
      <c r="B2028" s="5" t="s">
        <v>7256</v>
      </c>
      <c r="C2028" s="5" t="s">
        <v>7267</v>
      </c>
      <c r="D2028" s="5">
        <v>19439</v>
      </c>
      <c r="E2028" s="6" t="str">
        <f t="shared" si="31"/>
        <v>Jan</v>
      </c>
      <c r="F2028" s="5">
        <f>YEAR(Table7[[#This Row],[date]])</f>
        <v>2025</v>
      </c>
    </row>
    <row r="2029" spans="1:6" x14ac:dyDescent="0.35">
      <c r="A2029" s="7" t="s">
        <v>2411</v>
      </c>
      <c r="B2029" s="7" t="s">
        <v>7253</v>
      </c>
      <c r="C2029" s="7" t="s">
        <v>7255</v>
      </c>
      <c r="D2029" s="7">
        <v>22909</v>
      </c>
      <c r="E2029" s="6" t="str">
        <f t="shared" si="31"/>
        <v>Jan</v>
      </c>
      <c r="F2029" s="7">
        <f>YEAR(Table7[[#This Row],[date]])</f>
        <v>2025</v>
      </c>
    </row>
    <row r="2030" spans="1:6" x14ac:dyDescent="0.35">
      <c r="A2030" s="5" t="s">
        <v>2411</v>
      </c>
      <c r="B2030" s="5" t="s">
        <v>7247</v>
      </c>
      <c r="C2030" s="5" t="s">
        <v>7268</v>
      </c>
      <c r="D2030" s="5">
        <v>2661</v>
      </c>
      <c r="E2030" s="6" t="str">
        <f t="shared" si="31"/>
        <v>Jan</v>
      </c>
      <c r="F2030" s="5">
        <f>YEAR(Table7[[#This Row],[date]])</f>
        <v>2025</v>
      </c>
    </row>
    <row r="2031" spans="1:6" x14ac:dyDescent="0.35">
      <c r="A2031" s="7" t="s">
        <v>2411</v>
      </c>
      <c r="B2031" s="7" t="s">
        <v>7245</v>
      </c>
      <c r="C2031" s="7" t="s">
        <v>7264</v>
      </c>
      <c r="D2031" s="7">
        <v>98607</v>
      </c>
      <c r="E2031" s="6" t="str">
        <f t="shared" si="31"/>
        <v>Jan</v>
      </c>
      <c r="F2031" s="7">
        <f>YEAR(Table7[[#This Row],[date]])</f>
        <v>2025</v>
      </c>
    </row>
    <row r="2032" spans="1:6" x14ac:dyDescent="0.35">
      <c r="A2032" s="5" t="s">
        <v>2400</v>
      </c>
      <c r="B2032" s="5" t="s">
        <v>7241</v>
      </c>
      <c r="C2032" s="5" t="s">
        <v>7265</v>
      </c>
      <c r="D2032" s="5">
        <v>8935</v>
      </c>
      <c r="E2032" s="6" t="str">
        <f t="shared" si="31"/>
        <v>Jan</v>
      </c>
      <c r="F2032" s="5">
        <f>YEAR(Table7[[#This Row],[date]])</f>
        <v>2025</v>
      </c>
    </row>
    <row r="2033" spans="1:6" x14ac:dyDescent="0.35">
      <c r="A2033" s="7" t="s">
        <v>2400</v>
      </c>
      <c r="B2033" s="7" t="s">
        <v>7249</v>
      </c>
      <c r="C2033" s="7" t="s">
        <v>7260</v>
      </c>
      <c r="D2033" s="7">
        <v>18348</v>
      </c>
      <c r="E2033" s="6" t="str">
        <f t="shared" si="31"/>
        <v>Jan</v>
      </c>
      <c r="F2033" s="7">
        <f>YEAR(Table7[[#This Row],[date]])</f>
        <v>2025</v>
      </c>
    </row>
    <row r="2034" spans="1:6" x14ac:dyDescent="0.35">
      <c r="A2034" s="5" t="s">
        <v>2400</v>
      </c>
      <c r="B2034" s="5" t="s">
        <v>7247</v>
      </c>
      <c r="C2034" s="5" t="s">
        <v>7248</v>
      </c>
      <c r="D2034" s="5">
        <v>1825</v>
      </c>
      <c r="E2034" s="6" t="str">
        <f t="shared" si="31"/>
        <v>Jan</v>
      </c>
      <c r="F2034" s="5">
        <f>YEAR(Table7[[#This Row],[date]])</f>
        <v>2025</v>
      </c>
    </row>
    <row r="2035" spans="1:6" x14ac:dyDescent="0.35">
      <c r="A2035" s="7" t="s">
        <v>2391</v>
      </c>
      <c r="B2035" s="7" t="s">
        <v>7251</v>
      </c>
      <c r="C2035" s="7" t="s">
        <v>7266</v>
      </c>
      <c r="D2035" s="7">
        <v>8883</v>
      </c>
      <c r="E2035" s="6" t="str">
        <f t="shared" si="31"/>
        <v>Jan</v>
      </c>
      <c r="F2035" s="7">
        <f>YEAR(Table7[[#This Row],[date]])</f>
        <v>2025</v>
      </c>
    </row>
    <row r="2036" spans="1:6" x14ac:dyDescent="0.35">
      <c r="A2036" s="5" t="s">
        <v>2388</v>
      </c>
      <c r="B2036" s="5" t="s">
        <v>7243</v>
      </c>
      <c r="C2036" s="5" t="s">
        <v>7258</v>
      </c>
      <c r="D2036" s="5">
        <v>6582</v>
      </c>
      <c r="E2036" s="6" t="str">
        <f t="shared" si="31"/>
        <v>Jan</v>
      </c>
      <c r="F2036" s="5">
        <f>YEAR(Table7[[#This Row],[date]])</f>
        <v>2025</v>
      </c>
    </row>
    <row r="2037" spans="1:6" x14ac:dyDescent="0.35">
      <c r="A2037" s="7" t="s">
        <v>2388</v>
      </c>
      <c r="B2037" s="7" t="s">
        <v>7241</v>
      </c>
      <c r="C2037" s="7" t="s">
        <v>7259</v>
      </c>
      <c r="D2037" s="7">
        <v>8451</v>
      </c>
      <c r="E2037" s="6" t="str">
        <f t="shared" si="31"/>
        <v>Jan</v>
      </c>
      <c r="F2037" s="7">
        <f>YEAR(Table7[[#This Row],[date]])</f>
        <v>2025</v>
      </c>
    </row>
    <row r="2038" spans="1:6" x14ac:dyDescent="0.35">
      <c r="A2038" s="5" t="s">
        <v>2383</v>
      </c>
      <c r="B2038" s="5" t="s">
        <v>7256</v>
      </c>
      <c r="C2038" s="5" t="s">
        <v>7257</v>
      </c>
      <c r="D2038" s="5">
        <v>14513</v>
      </c>
      <c r="E2038" s="6" t="str">
        <f t="shared" si="31"/>
        <v>Jan</v>
      </c>
      <c r="F2038" s="5">
        <f>YEAR(Table7[[#This Row],[date]])</f>
        <v>2025</v>
      </c>
    </row>
    <row r="2039" spans="1:6" x14ac:dyDescent="0.35">
      <c r="A2039" s="7" t="s">
        <v>2383</v>
      </c>
      <c r="B2039" s="7" t="s">
        <v>7243</v>
      </c>
      <c r="C2039" s="7" t="s">
        <v>7258</v>
      </c>
      <c r="D2039" s="7">
        <v>20274</v>
      </c>
      <c r="E2039" s="6" t="str">
        <f t="shared" si="31"/>
        <v>Jan</v>
      </c>
      <c r="F2039" s="7">
        <f>YEAR(Table7[[#This Row],[date]])</f>
        <v>2025</v>
      </c>
    </row>
    <row r="2040" spans="1:6" x14ac:dyDescent="0.35">
      <c r="A2040" s="5" t="s">
        <v>2383</v>
      </c>
      <c r="B2040" s="5" t="s">
        <v>7256</v>
      </c>
      <c r="C2040" s="5" t="s">
        <v>7257</v>
      </c>
      <c r="D2040" s="5">
        <v>13123</v>
      </c>
      <c r="E2040" s="6" t="str">
        <f t="shared" si="31"/>
        <v>Jan</v>
      </c>
      <c r="F2040" s="5">
        <f>YEAR(Table7[[#This Row],[date]])</f>
        <v>2025</v>
      </c>
    </row>
    <row r="2041" spans="1:6" x14ac:dyDescent="0.35">
      <c r="A2041" s="7" t="s">
        <v>2383</v>
      </c>
      <c r="B2041" s="7" t="s">
        <v>7253</v>
      </c>
      <c r="C2041" s="7" t="s">
        <v>7255</v>
      </c>
      <c r="D2041" s="7">
        <v>25383</v>
      </c>
      <c r="E2041" s="6" t="str">
        <f t="shared" si="31"/>
        <v>Jan</v>
      </c>
      <c r="F2041" s="7">
        <f>YEAR(Table7[[#This Row],[date]])</f>
        <v>2025</v>
      </c>
    </row>
    <row r="2042" spans="1:6" x14ac:dyDescent="0.35">
      <c r="A2042" s="5" t="s">
        <v>2383</v>
      </c>
      <c r="B2042" s="5" t="s">
        <v>7251</v>
      </c>
      <c r="C2042" s="5" t="s">
        <v>7266</v>
      </c>
      <c r="D2042" s="5">
        <v>18730</v>
      </c>
      <c r="E2042" s="6" t="str">
        <f t="shared" si="31"/>
        <v>Jan</v>
      </c>
      <c r="F2042" s="5">
        <f>YEAR(Table7[[#This Row],[date]])</f>
        <v>2025</v>
      </c>
    </row>
    <row r="2043" spans="1:6" x14ac:dyDescent="0.35">
      <c r="A2043" s="7" t="s">
        <v>2376</v>
      </c>
      <c r="B2043" s="7" t="s">
        <v>7249</v>
      </c>
      <c r="C2043" s="7" t="s">
        <v>7260</v>
      </c>
      <c r="D2043" s="7">
        <v>57985</v>
      </c>
      <c r="E2043" s="6" t="str">
        <f t="shared" si="31"/>
        <v>Jan</v>
      </c>
      <c r="F2043" s="7">
        <f>YEAR(Table7[[#This Row],[date]])</f>
        <v>2025</v>
      </c>
    </row>
    <row r="2044" spans="1:6" x14ac:dyDescent="0.35">
      <c r="A2044" s="5" t="s">
        <v>2369</v>
      </c>
      <c r="B2044" s="5" t="s">
        <v>7249</v>
      </c>
      <c r="C2044" s="5" t="s">
        <v>7250</v>
      </c>
      <c r="D2044" s="5">
        <v>12988</v>
      </c>
      <c r="E2044" s="6" t="str">
        <f t="shared" si="31"/>
        <v>Jan</v>
      </c>
      <c r="F2044" s="5">
        <f>YEAR(Table7[[#This Row],[date]])</f>
        <v>2025</v>
      </c>
    </row>
    <row r="2045" spans="1:6" x14ac:dyDescent="0.35">
      <c r="A2045" s="7" t="s">
        <v>2369</v>
      </c>
      <c r="B2045" s="7" t="s">
        <v>7249</v>
      </c>
      <c r="C2045" s="7" t="s">
        <v>7261</v>
      </c>
      <c r="D2045" s="7">
        <v>15922</v>
      </c>
      <c r="E2045" s="6" t="str">
        <f t="shared" si="31"/>
        <v>Jan</v>
      </c>
      <c r="F2045" s="7">
        <f>YEAR(Table7[[#This Row],[date]])</f>
        <v>2025</v>
      </c>
    </row>
    <row r="2046" spans="1:6" x14ac:dyDescent="0.35">
      <c r="A2046" s="5" t="s">
        <v>2369</v>
      </c>
      <c r="B2046" s="5" t="s">
        <v>7256</v>
      </c>
      <c r="C2046" s="5" t="s">
        <v>7262</v>
      </c>
      <c r="D2046" s="5">
        <v>9666</v>
      </c>
      <c r="E2046" s="6" t="str">
        <f t="shared" si="31"/>
        <v>Jan</v>
      </c>
      <c r="F2046" s="5">
        <f>YEAR(Table7[[#This Row],[date]])</f>
        <v>2025</v>
      </c>
    </row>
    <row r="2047" spans="1:6" x14ac:dyDescent="0.35">
      <c r="A2047" s="7" t="s">
        <v>2364</v>
      </c>
      <c r="B2047" s="7" t="s">
        <v>7256</v>
      </c>
      <c r="C2047" s="7" t="s">
        <v>7257</v>
      </c>
      <c r="D2047" s="7">
        <v>16114</v>
      </c>
      <c r="E2047" s="6" t="str">
        <f t="shared" si="31"/>
        <v>Jan</v>
      </c>
      <c r="F2047" s="7">
        <f>YEAR(Table7[[#This Row],[date]])</f>
        <v>2025</v>
      </c>
    </row>
    <row r="2048" spans="1:6" x14ac:dyDescent="0.35">
      <c r="A2048" s="5" t="s">
        <v>2364</v>
      </c>
      <c r="B2048" s="5" t="s">
        <v>7243</v>
      </c>
      <c r="C2048" s="5" t="s">
        <v>7258</v>
      </c>
      <c r="D2048" s="5">
        <v>22989</v>
      </c>
      <c r="E2048" s="6" t="str">
        <f t="shared" si="31"/>
        <v>Jan</v>
      </c>
      <c r="F2048" s="5">
        <f>YEAR(Table7[[#This Row],[date]])</f>
        <v>2025</v>
      </c>
    </row>
    <row r="2049" spans="1:6" x14ac:dyDescent="0.35">
      <c r="A2049" s="7" t="s">
        <v>2364</v>
      </c>
      <c r="B2049" s="7" t="s">
        <v>7243</v>
      </c>
      <c r="C2049" s="7" t="s">
        <v>7244</v>
      </c>
      <c r="D2049" s="7">
        <v>5478</v>
      </c>
      <c r="E2049" s="6" t="str">
        <f t="shared" si="31"/>
        <v>Jan</v>
      </c>
      <c r="F2049" s="7">
        <f>YEAR(Table7[[#This Row],[date]])</f>
        <v>2025</v>
      </c>
    </row>
    <row r="2050" spans="1:6" x14ac:dyDescent="0.35">
      <c r="A2050" s="5" t="s">
        <v>2364</v>
      </c>
      <c r="B2050" s="5" t="s">
        <v>7247</v>
      </c>
      <c r="C2050" s="5" t="s">
        <v>7248</v>
      </c>
      <c r="D2050" s="5">
        <v>1339</v>
      </c>
      <c r="E2050" s="6" t="str">
        <f t="shared" ref="E2050:E2113" si="32">TEXT(A2050, "mmm")</f>
        <v>Jan</v>
      </c>
      <c r="F2050" s="5">
        <f>YEAR(Table7[[#This Row],[date]])</f>
        <v>2025</v>
      </c>
    </row>
    <row r="2051" spans="1:6" x14ac:dyDescent="0.35">
      <c r="A2051" s="7" t="s">
        <v>2364</v>
      </c>
      <c r="B2051" s="7" t="s">
        <v>7247</v>
      </c>
      <c r="C2051" s="7" t="s">
        <v>7268</v>
      </c>
      <c r="D2051" s="7">
        <v>7647</v>
      </c>
      <c r="E2051" s="6" t="str">
        <f t="shared" si="32"/>
        <v>Jan</v>
      </c>
      <c r="F2051" s="7">
        <f>YEAR(Table7[[#This Row],[date]])</f>
        <v>2025</v>
      </c>
    </row>
    <row r="2052" spans="1:6" x14ac:dyDescent="0.35">
      <c r="A2052" s="5" t="s">
        <v>2364</v>
      </c>
      <c r="B2052" s="5" t="s">
        <v>7251</v>
      </c>
      <c r="C2052" s="5" t="s">
        <v>7252</v>
      </c>
      <c r="D2052" s="5">
        <v>9864</v>
      </c>
      <c r="E2052" s="6" t="str">
        <f t="shared" si="32"/>
        <v>Jan</v>
      </c>
      <c r="F2052" s="5">
        <f>YEAR(Table7[[#This Row],[date]])</f>
        <v>2025</v>
      </c>
    </row>
    <row r="2053" spans="1:6" x14ac:dyDescent="0.35">
      <c r="A2053" s="7" t="s">
        <v>2364</v>
      </c>
      <c r="B2053" s="7" t="s">
        <v>7245</v>
      </c>
      <c r="C2053" s="7" t="s">
        <v>7246</v>
      </c>
      <c r="D2053" s="7">
        <v>72674</v>
      </c>
      <c r="E2053" s="6" t="str">
        <f t="shared" si="32"/>
        <v>Jan</v>
      </c>
      <c r="F2053" s="7">
        <f>YEAR(Table7[[#This Row],[date]])</f>
        <v>2025</v>
      </c>
    </row>
    <row r="2054" spans="1:6" x14ac:dyDescent="0.35">
      <c r="A2054" s="5" t="s">
        <v>2364</v>
      </c>
      <c r="B2054" s="5" t="s">
        <v>7251</v>
      </c>
      <c r="C2054" s="5" t="s">
        <v>7252</v>
      </c>
      <c r="D2054" s="5">
        <v>15099</v>
      </c>
      <c r="E2054" s="6" t="str">
        <f t="shared" si="32"/>
        <v>Jan</v>
      </c>
      <c r="F2054" s="5">
        <f>YEAR(Table7[[#This Row],[date]])</f>
        <v>2025</v>
      </c>
    </row>
    <row r="2055" spans="1:6" x14ac:dyDescent="0.35">
      <c r="A2055" s="7" t="s">
        <v>2360</v>
      </c>
      <c r="B2055" s="7" t="s">
        <v>7245</v>
      </c>
      <c r="C2055" s="7" t="s">
        <v>7264</v>
      </c>
      <c r="D2055" s="7">
        <v>142917</v>
      </c>
      <c r="E2055" s="6" t="str">
        <f t="shared" si="32"/>
        <v>Jan</v>
      </c>
      <c r="F2055" s="7">
        <f>YEAR(Table7[[#This Row],[date]])</f>
        <v>2025</v>
      </c>
    </row>
    <row r="2056" spans="1:6" x14ac:dyDescent="0.35">
      <c r="A2056" s="5" t="s">
        <v>2360</v>
      </c>
      <c r="B2056" s="5" t="s">
        <v>7247</v>
      </c>
      <c r="C2056" s="5" t="s">
        <v>7263</v>
      </c>
      <c r="D2056" s="5">
        <v>5548</v>
      </c>
      <c r="E2056" s="6" t="str">
        <f t="shared" si="32"/>
        <v>Jan</v>
      </c>
      <c r="F2056" s="5">
        <f>YEAR(Table7[[#This Row],[date]])</f>
        <v>2025</v>
      </c>
    </row>
    <row r="2057" spans="1:6" x14ac:dyDescent="0.35">
      <c r="A2057" s="7" t="s">
        <v>2351</v>
      </c>
      <c r="B2057" s="7" t="s">
        <v>7245</v>
      </c>
      <c r="C2057" s="7" t="s">
        <v>7264</v>
      </c>
      <c r="D2057" s="7">
        <v>100116</v>
      </c>
      <c r="E2057" s="6" t="str">
        <f t="shared" si="32"/>
        <v>Jan</v>
      </c>
      <c r="F2057" s="7">
        <f>YEAR(Table7[[#This Row],[date]])</f>
        <v>2025</v>
      </c>
    </row>
    <row r="2058" spans="1:6" x14ac:dyDescent="0.35">
      <c r="A2058" s="5" t="s">
        <v>2351</v>
      </c>
      <c r="B2058" s="5" t="s">
        <v>7253</v>
      </c>
      <c r="C2058" s="5" t="s">
        <v>7254</v>
      </c>
      <c r="D2058" s="5">
        <v>25945</v>
      </c>
      <c r="E2058" s="6" t="str">
        <f t="shared" si="32"/>
        <v>Jan</v>
      </c>
      <c r="F2058" s="5">
        <f>YEAR(Table7[[#This Row],[date]])</f>
        <v>2025</v>
      </c>
    </row>
    <row r="2059" spans="1:6" x14ac:dyDescent="0.35">
      <c r="A2059" s="7" t="s">
        <v>2351</v>
      </c>
      <c r="B2059" s="7" t="s">
        <v>7256</v>
      </c>
      <c r="C2059" s="7" t="s">
        <v>7262</v>
      </c>
      <c r="D2059" s="7">
        <v>18810</v>
      </c>
      <c r="E2059" s="6" t="str">
        <f t="shared" si="32"/>
        <v>Jan</v>
      </c>
      <c r="F2059" s="7">
        <f>YEAR(Table7[[#This Row],[date]])</f>
        <v>2025</v>
      </c>
    </row>
    <row r="2060" spans="1:6" x14ac:dyDescent="0.35">
      <c r="A2060" s="5" t="s">
        <v>2351</v>
      </c>
      <c r="B2060" s="5" t="s">
        <v>7249</v>
      </c>
      <c r="C2060" s="5" t="s">
        <v>7260</v>
      </c>
      <c r="D2060" s="5">
        <v>22423</v>
      </c>
      <c r="E2060" s="6" t="str">
        <f t="shared" si="32"/>
        <v>Jan</v>
      </c>
      <c r="F2060" s="5">
        <f>YEAR(Table7[[#This Row],[date]])</f>
        <v>2025</v>
      </c>
    </row>
    <row r="2061" spans="1:6" x14ac:dyDescent="0.35">
      <c r="A2061" s="7" t="s">
        <v>2344</v>
      </c>
      <c r="B2061" s="7" t="s">
        <v>7256</v>
      </c>
      <c r="C2061" s="7" t="s">
        <v>7262</v>
      </c>
      <c r="D2061" s="7">
        <v>18801</v>
      </c>
      <c r="E2061" s="6" t="str">
        <f t="shared" si="32"/>
        <v>Jan</v>
      </c>
      <c r="F2061" s="7">
        <f>YEAR(Table7[[#This Row],[date]])</f>
        <v>2025</v>
      </c>
    </row>
    <row r="2062" spans="1:6" x14ac:dyDescent="0.35">
      <c r="A2062" s="5" t="s">
        <v>2344</v>
      </c>
      <c r="B2062" s="5" t="s">
        <v>7256</v>
      </c>
      <c r="C2062" s="5" t="s">
        <v>7267</v>
      </c>
      <c r="D2062" s="5">
        <v>7453</v>
      </c>
      <c r="E2062" s="6" t="str">
        <f t="shared" si="32"/>
        <v>Jan</v>
      </c>
      <c r="F2062" s="5">
        <f>YEAR(Table7[[#This Row],[date]])</f>
        <v>2025</v>
      </c>
    </row>
    <row r="2063" spans="1:6" x14ac:dyDescent="0.35">
      <c r="A2063" s="7" t="s">
        <v>2344</v>
      </c>
      <c r="B2063" s="7" t="s">
        <v>7251</v>
      </c>
      <c r="C2063" s="7" t="s">
        <v>7266</v>
      </c>
      <c r="D2063" s="7">
        <v>20256</v>
      </c>
      <c r="E2063" s="6" t="str">
        <f t="shared" si="32"/>
        <v>Jan</v>
      </c>
      <c r="F2063" s="7">
        <f>YEAR(Table7[[#This Row],[date]])</f>
        <v>2025</v>
      </c>
    </row>
    <row r="2064" spans="1:6" x14ac:dyDescent="0.35">
      <c r="A2064" s="5" t="s">
        <v>2331</v>
      </c>
      <c r="B2064" s="5" t="s">
        <v>7256</v>
      </c>
      <c r="C2064" s="5" t="s">
        <v>7257</v>
      </c>
      <c r="D2064" s="5">
        <v>16213</v>
      </c>
      <c r="E2064" s="6" t="str">
        <f t="shared" si="32"/>
        <v>Jan</v>
      </c>
      <c r="F2064" s="5">
        <f>YEAR(Table7[[#This Row],[date]])</f>
        <v>2025</v>
      </c>
    </row>
    <row r="2065" spans="1:6" x14ac:dyDescent="0.35">
      <c r="A2065" s="7" t="s">
        <v>2331</v>
      </c>
      <c r="B2065" s="7" t="s">
        <v>7245</v>
      </c>
      <c r="C2065" s="7" t="s">
        <v>7264</v>
      </c>
      <c r="D2065" s="7">
        <v>145801</v>
      </c>
      <c r="E2065" s="6" t="str">
        <f t="shared" si="32"/>
        <v>Jan</v>
      </c>
      <c r="F2065" s="7">
        <f>YEAR(Table7[[#This Row],[date]])</f>
        <v>2025</v>
      </c>
    </row>
    <row r="2066" spans="1:6" x14ac:dyDescent="0.35">
      <c r="A2066" s="5" t="s">
        <v>2331</v>
      </c>
      <c r="B2066" s="5" t="s">
        <v>7247</v>
      </c>
      <c r="C2066" s="5" t="s">
        <v>7268</v>
      </c>
      <c r="D2066" s="5">
        <v>4154</v>
      </c>
      <c r="E2066" s="6" t="str">
        <f t="shared" si="32"/>
        <v>Jan</v>
      </c>
      <c r="F2066" s="5">
        <f>YEAR(Table7[[#This Row],[date]])</f>
        <v>2025</v>
      </c>
    </row>
    <row r="2067" spans="1:6" x14ac:dyDescent="0.35">
      <c r="A2067" s="7" t="s">
        <v>2325</v>
      </c>
      <c r="B2067" s="7" t="s">
        <v>7245</v>
      </c>
      <c r="C2067" s="7" t="s">
        <v>7264</v>
      </c>
      <c r="D2067" s="7">
        <v>96606</v>
      </c>
      <c r="E2067" s="6" t="str">
        <f t="shared" si="32"/>
        <v>Jan</v>
      </c>
      <c r="F2067" s="7">
        <f>YEAR(Table7[[#This Row],[date]])</f>
        <v>2025</v>
      </c>
    </row>
    <row r="2068" spans="1:6" x14ac:dyDescent="0.35">
      <c r="A2068" s="5" t="s">
        <v>2325</v>
      </c>
      <c r="B2068" s="5" t="s">
        <v>7243</v>
      </c>
      <c r="C2068" s="5" t="s">
        <v>7244</v>
      </c>
      <c r="D2068" s="5">
        <v>28477</v>
      </c>
      <c r="E2068" s="6" t="str">
        <f t="shared" si="32"/>
        <v>Jan</v>
      </c>
      <c r="F2068" s="5">
        <f>YEAR(Table7[[#This Row],[date]])</f>
        <v>2025</v>
      </c>
    </row>
    <row r="2069" spans="1:6" x14ac:dyDescent="0.35">
      <c r="A2069" s="7" t="s">
        <v>2325</v>
      </c>
      <c r="B2069" s="7" t="s">
        <v>7249</v>
      </c>
      <c r="C2069" s="7" t="s">
        <v>7250</v>
      </c>
      <c r="D2069" s="7">
        <v>21883</v>
      </c>
      <c r="E2069" s="6" t="str">
        <f t="shared" si="32"/>
        <v>Jan</v>
      </c>
      <c r="F2069" s="7">
        <f>YEAR(Table7[[#This Row],[date]])</f>
        <v>2025</v>
      </c>
    </row>
    <row r="2070" spans="1:6" x14ac:dyDescent="0.35">
      <c r="A2070" s="5" t="s">
        <v>2319</v>
      </c>
      <c r="B2070" s="5" t="s">
        <v>7245</v>
      </c>
      <c r="C2070" s="5" t="s">
        <v>7264</v>
      </c>
      <c r="D2070" s="5">
        <v>54198</v>
      </c>
      <c r="E2070" s="6" t="str">
        <f t="shared" si="32"/>
        <v>Jan</v>
      </c>
      <c r="F2070" s="5">
        <f>YEAR(Table7[[#This Row],[date]])</f>
        <v>2025</v>
      </c>
    </row>
    <row r="2071" spans="1:6" x14ac:dyDescent="0.35">
      <c r="A2071" s="7" t="s">
        <v>2319</v>
      </c>
      <c r="B2071" s="7" t="s">
        <v>7245</v>
      </c>
      <c r="C2071" s="7" t="s">
        <v>7264</v>
      </c>
      <c r="D2071" s="7">
        <v>107119</v>
      </c>
      <c r="E2071" s="6" t="str">
        <f t="shared" si="32"/>
        <v>Jan</v>
      </c>
      <c r="F2071" s="7">
        <f>YEAR(Table7[[#This Row],[date]])</f>
        <v>2025</v>
      </c>
    </row>
    <row r="2072" spans="1:6" x14ac:dyDescent="0.35">
      <c r="A2072" s="5" t="s">
        <v>2319</v>
      </c>
      <c r="B2072" s="5" t="s">
        <v>7243</v>
      </c>
      <c r="C2072" s="5" t="s">
        <v>7258</v>
      </c>
      <c r="D2072" s="5">
        <v>13100</v>
      </c>
      <c r="E2072" s="6" t="str">
        <f t="shared" si="32"/>
        <v>Jan</v>
      </c>
      <c r="F2072" s="5">
        <f>YEAR(Table7[[#This Row],[date]])</f>
        <v>2025</v>
      </c>
    </row>
    <row r="2073" spans="1:6" x14ac:dyDescent="0.35">
      <c r="A2073" s="7" t="s">
        <v>2314</v>
      </c>
      <c r="B2073" s="7" t="s">
        <v>7241</v>
      </c>
      <c r="C2073" s="7" t="s">
        <v>7242</v>
      </c>
      <c r="D2073" s="7">
        <v>1755</v>
      </c>
      <c r="E2073" s="6" t="str">
        <f t="shared" si="32"/>
        <v>Jan</v>
      </c>
      <c r="F2073" s="7">
        <f>YEAR(Table7[[#This Row],[date]])</f>
        <v>2025</v>
      </c>
    </row>
    <row r="2074" spans="1:6" x14ac:dyDescent="0.35">
      <c r="A2074" s="5" t="s">
        <v>2314</v>
      </c>
      <c r="B2074" s="5" t="s">
        <v>7256</v>
      </c>
      <c r="C2074" s="5" t="s">
        <v>7257</v>
      </c>
      <c r="D2074" s="5">
        <v>10182</v>
      </c>
      <c r="E2074" s="6" t="str">
        <f t="shared" si="32"/>
        <v>Jan</v>
      </c>
      <c r="F2074" s="5">
        <f>YEAR(Table7[[#This Row],[date]])</f>
        <v>2025</v>
      </c>
    </row>
    <row r="2075" spans="1:6" x14ac:dyDescent="0.35">
      <c r="A2075" s="7" t="s">
        <v>2314</v>
      </c>
      <c r="B2075" s="7" t="s">
        <v>7253</v>
      </c>
      <c r="C2075" s="7" t="s">
        <v>7254</v>
      </c>
      <c r="D2075" s="7">
        <v>45385</v>
      </c>
      <c r="E2075" s="6" t="str">
        <f t="shared" si="32"/>
        <v>Jan</v>
      </c>
      <c r="F2075" s="7">
        <f>YEAR(Table7[[#This Row],[date]])</f>
        <v>2025</v>
      </c>
    </row>
    <row r="2076" spans="1:6" x14ac:dyDescent="0.35">
      <c r="A2076" s="5" t="s">
        <v>2309</v>
      </c>
      <c r="B2076" s="5" t="s">
        <v>7253</v>
      </c>
      <c r="C2076" s="5" t="s">
        <v>7254</v>
      </c>
      <c r="D2076" s="5">
        <v>20329</v>
      </c>
      <c r="E2076" s="6" t="str">
        <f t="shared" si="32"/>
        <v>Jan</v>
      </c>
      <c r="F2076" s="5">
        <f>YEAR(Table7[[#This Row],[date]])</f>
        <v>2025</v>
      </c>
    </row>
    <row r="2077" spans="1:6" x14ac:dyDescent="0.35">
      <c r="A2077" s="7" t="s">
        <v>2309</v>
      </c>
      <c r="B2077" s="7" t="s">
        <v>7256</v>
      </c>
      <c r="C2077" s="7" t="s">
        <v>7267</v>
      </c>
      <c r="D2077" s="7">
        <v>5477</v>
      </c>
      <c r="E2077" s="6" t="str">
        <f t="shared" si="32"/>
        <v>Jan</v>
      </c>
      <c r="F2077" s="7">
        <f>YEAR(Table7[[#This Row],[date]])</f>
        <v>2025</v>
      </c>
    </row>
    <row r="2078" spans="1:6" x14ac:dyDescent="0.35">
      <c r="A2078" s="5" t="s">
        <v>2304</v>
      </c>
      <c r="B2078" s="5" t="s">
        <v>7249</v>
      </c>
      <c r="C2078" s="5" t="s">
        <v>7250</v>
      </c>
      <c r="D2078" s="5">
        <v>18647</v>
      </c>
      <c r="E2078" s="6" t="str">
        <f t="shared" si="32"/>
        <v>Jan</v>
      </c>
      <c r="F2078" s="5">
        <f>YEAR(Table7[[#This Row],[date]])</f>
        <v>2025</v>
      </c>
    </row>
    <row r="2079" spans="1:6" x14ac:dyDescent="0.35">
      <c r="A2079" s="7" t="s">
        <v>2304</v>
      </c>
      <c r="B2079" s="7" t="s">
        <v>7245</v>
      </c>
      <c r="C2079" s="7" t="s">
        <v>7264</v>
      </c>
      <c r="D2079" s="7">
        <v>149003</v>
      </c>
      <c r="E2079" s="6" t="str">
        <f t="shared" si="32"/>
        <v>Jan</v>
      </c>
      <c r="F2079" s="7">
        <f>YEAR(Table7[[#This Row],[date]])</f>
        <v>2025</v>
      </c>
    </row>
    <row r="2080" spans="1:6" x14ac:dyDescent="0.35">
      <c r="A2080" s="5" t="s">
        <v>2304</v>
      </c>
      <c r="B2080" s="5" t="s">
        <v>7256</v>
      </c>
      <c r="C2080" s="5" t="s">
        <v>7262</v>
      </c>
      <c r="D2080" s="5">
        <v>14780</v>
      </c>
      <c r="E2080" s="6" t="str">
        <f t="shared" si="32"/>
        <v>Jan</v>
      </c>
      <c r="F2080" s="5">
        <f>YEAR(Table7[[#This Row],[date]])</f>
        <v>2025</v>
      </c>
    </row>
    <row r="2081" spans="1:6" x14ac:dyDescent="0.35">
      <c r="A2081" s="7" t="s">
        <v>2304</v>
      </c>
      <c r="B2081" s="7" t="s">
        <v>7253</v>
      </c>
      <c r="C2081" s="7" t="s">
        <v>7255</v>
      </c>
      <c r="D2081" s="7">
        <v>44798</v>
      </c>
      <c r="E2081" s="6" t="str">
        <f t="shared" si="32"/>
        <v>Jan</v>
      </c>
      <c r="F2081" s="7">
        <f>YEAR(Table7[[#This Row],[date]])</f>
        <v>2025</v>
      </c>
    </row>
    <row r="2082" spans="1:6" x14ac:dyDescent="0.35">
      <c r="A2082" s="5" t="s">
        <v>2304</v>
      </c>
      <c r="B2082" s="5" t="s">
        <v>7251</v>
      </c>
      <c r="C2082" s="5" t="s">
        <v>7266</v>
      </c>
      <c r="D2082" s="5">
        <v>18052</v>
      </c>
      <c r="E2082" s="6" t="str">
        <f t="shared" si="32"/>
        <v>Jan</v>
      </c>
      <c r="F2082" s="5">
        <f>YEAR(Table7[[#This Row],[date]])</f>
        <v>2025</v>
      </c>
    </row>
    <row r="2083" spans="1:6" x14ac:dyDescent="0.35">
      <c r="A2083" s="7" t="s">
        <v>2296</v>
      </c>
      <c r="B2083" s="7" t="s">
        <v>7253</v>
      </c>
      <c r="C2083" s="7" t="s">
        <v>7255</v>
      </c>
      <c r="D2083" s="7">
        <v>37274</v>
      </c>
      <c r="E2083" s="6" t="str">
        <f t="shared" si="32"/>
        <v>Jan</v>
      </c>
      <c r="F2083" s="7">
        <f>YEAR(Table7[[#This Row],[date]])</f>
        <v>2025</v>
      </c>
    </row>
    <row r="2084" spans="1:6" x14ac:dyDescent="0.35">
      <c r="A2084" s="5" t="s">
        <v>2296</v>
      </c>
      <c r="B2084" s="5" t="s">
        <v>7245</v>
      </c>
      <c r="C2084" s="5" t="s">
        <v>7264</v>
      </c>
      <c r="D2084" s="5">
        <v>119769</v>
      </c>
      <c r="E2084" s="6" t="str">
        <f t="shared" si="32"/>
        <v>Jan</v>
      </c>
      <c r="F2084" s="5">
        <f>YEAR(Table7[[#This Row],[date]])</f>
        <v>2025</v>
      </c>
    </row>
    <row r="2085" spans="1:6" x14ac:dyDescent="0.35">
      <c r="A2085" s="7" t="s">
        <v>2296</v>
      </c>
      <c r="B2085" s="7" t="s">
        <v>7247</v>
      </c>
      <c r="C2085" s="7" t="s">
        <v>7263</v>
      </c>
      <c r="D2085" s="7">
        <v>6430</v>
      </c>
      <c r="E2085" s="6" t="str">
        <f t="shared" si="32"/>
        <v>Jan</v>
      </c>
      <c r="F2085" s="7">
        <f>YEAR(Table7[[#This Row],[date]])</f>
        <v>2025</v>
      </c>
    </row>
    <row r="2086" spans="1:6" x14ac:dyDescent="0.35">
      <c r="A2086" s="5" t="s">
        <v>2296</v>
      </c>
      <c r="B2086" s="5" t="s">
        <v>7245</v>
      </c>
      <c r="C2086" s="5" t="s">
        <v>7264</v>
      </c>
      <c r="D2086" s="5">
        <v>79610</v>
      </c>
      <c r="E2086" s="6" t="str">
        <f t="shared" si="32"/>
        <v>Jan</v>
      </c>
      <c r="F2086" s="5">
        <f>YEAR(Table7[[#This Row],[date]])</f>
        <v>2025</v>
      </c>
    </row>
    <row r="2087" spans="1:6" x14ac:dyDescent="0.35">
      <c r="A2087" s="7" t="s">
        <v>2296</v>
      </c>
      <c r="B2087" s="7" t="s">
        <v>7241</v>
      </c>
      <c r="C2087" s="7" t="s">
        <v>7265</v>
      </c>
      <c r="D2087" s="7">
        <v>11749</v>
      </c>
      <c r="E2087" s="6" t="str">
        <f t="shared" si="32"/>
        <v>Jan</v>
      </c>
      <c r="F2087" s="7">
        <f>YEAR(Table7[[#This Row],[date]])</f>
        <v>2025</v>
      </c>
    </row>
    <row r="2088" spans="1:6" x14ac:dyDescent="0.35">
      <c r="A2088" s="5" t="s">
        <v>2296</v>
      </c>
      <c r="B2088" s="5" t="s">
        <v>7253</v>
      </c>
      <c r="C2088" s="5" t="s">
        <v>7254</v>
      </c>
      <c r="D2088" s="5">
        <v>27996</v>
      </c>
      <c r="E2088" s="6" t="str">
        <f t="shared" si="32"/>
        <v>Jan</v>
      </c>
      <c r="F2088" s="5">
        <f>YEAR(Table7[[#This Row],[date]])</f>
        <v>2025</v>
      </c>
    </row>
    <row r="2089" spans="1:6" x14ac:dyDescent="0.35">
      <c r="A2089" s="7" t="s">
        <v>2296</v>
      </c>
      <c r="B2089" s="7" t="s">
        <v>7256</v>
      </c>
      <c r="C2089" s="7" t="s">
        <v>7262</v>
      </c>
      <c r="D2089" s="7">
        <v>12436</v>
      </c>
      <c r="E2089" s="6" t="str">
        <f t="shared" si="32"/>
        <v>Jan</v>
      </c>
      <c r="F2089" s="7">
        <f>YEAR(Table7[[#This Row],[date]])</f>
        <v>2025</v>
      </c>
    </row>
    <row r="2090" spans="1:6" x14ac:dyDescent="0.35">
      <c r="A2090" s="5" t="s">
        <v>2286</v>
      </c>
      <c r="B2090" s="5" t="s">
        <v>7253</v>
      </c>
      <c r="C2090" s="5" t="s">
        <v>7254</v>
      </c>
      <c r="D2090" s="5">
        <v>59033</v>
      </c>
      <c r="E2090" s="6" t="str">
        <f t="shared" si="32"/>
        <v>Jan</v>
      </c>
      <c r="F2090" s="5">
        <f>YEAR(Table7[[#This Row],[date]])</f>
        <v>2025</v>
      </c>
    </row>
    <row r="2091" spans="1:6" x14ac:dyDescent="0.35">
      <c r="A2091" s="7" t="s">
        <v>2286</v>
      </c>
      <c r="B2091" s="7" t="s">
        <v>7245</v>
      </c>
      <c r="C2091" s="7" t="s">
        <v>7264</v>
      </c>
      <c r="D2091" s="7">
        <v>82016</v>
      </c>
      <c r="E2091" s="6" t="str">
        <f t="shared" si="32"/>
        <v>Jan</v>
      </c>
      <c r="F2091" s="7">
        <f>YEAR(Table7[[#This Row],[date]])</f>
        <v>2025</v>
      </c>
    </row>
    <row r="2092" spans="1:6" x14ac:dyDescent="0.35">
      <c r="A2092" s="5" t="s">
        <v>2282</v>
      </c>
      <c r="B2092" s="5" t="s">
        <v>7243</v>
      </c>
      <c r="C2092" s="5" t="s">
        <v>7244</v>
      </c>
      <c r="D2092" s="5">
        <v>29858</v>
      </c>
      <c r="E2092" s="6" t="str">
        <f t="shared" si="32"/>
        <v>Jan</v>
      </c>
      <c r="F2092" s="5">
        <f>YEAR(Table7[[#This Row],[date]])</f>
        <v>2025</v>
      </c>
    </row>
    <row r="2093" spans="1:6" x14ac:dyDescent="0.35">
      <c r="A2093" s="7" t="s">
        <v>2282</v>
      </c>
      <c r="B2093" s="7" t="s">
        <v>7249</v>
      </c>
      <c r="C2093" s="7" t="s">
        <v>7261</v>
      </c>
      <c r="D2093" s="7">
        <v>29723</v>
      </c>
      <c r="E2093" s="6" t="str">
        <f t="shared" si="32"/>
        <v>Jan</v>
      </c>
      <c r="F2093" s="7">
        <f>YEAR(Table7[[#This Row],[date]])</f>
        <v>2025</v>
      </c>
    </row>
    <row r="2094" spans="1:6" x14ac:dyDescent="0.35">
      <c r="A2094" s="5" t="s">
        <v>2282</v>
      </c>
      <c r="B2094" s="5" t="s">
        <v>7251</v>
      </c>
      <c r="C2094" s="5" t="s">
        <v>7266</v>
      </c>
      <c r="D2094" s="5">
        <v>18470</v>
      </c>
      <c r="E2094" s="6" t="str">
        <f t="shared" si="32"/>
        <v>Jan</v>
      </c>
      <c r="F2094" s="5">
        <f>YEAR(Table7[[#This Row],[date]])</f>
        <v>2025</v>
      </c>
    </row>
    <row r="2095" spans="1:6" x14ac:dyDescent="0.35">
      <c r="A2095" s="7" t="s">
        <v>2282</v>
      </c>
      <c r="B2095" s="7" t="s">
        <v>7256</v>
      </c>
      <c r="C2095" s="7" t="s">
        <v>7262</v>
      </c>
      <c r="D2095" s="7">
        <v>6464</v>
      </c>
      <c r="E2095" s="6" t="str">
        <f t="shared" si="32"/>
        <v>Jan</v>
      </c>
      <c r="F2095" s="7">
        <f>YEAR(Table7[[#This Row],[date]])</f>
        <v>2025</v>
      </c>
    </row>
    <row r="2096" spans="1:6" x14ac:dyDescent="0.35">
      <c r="A2096" s="5" t="s">
        <v>2275</v>
      </c>
      <c r="B2096" s="5" t="s">
        <v>7251</v>
      </c>
      <c r="C2096" s="5" t="s">
        <v>7266</v>
      </c>
      <c r="D2096" s="5">
        <v>6620</v>
      </c>
      <c r="E2096" s="6" t="str">
        <f t="shared" si="32"/>
        <v>Jan</v>
      </c>
      <c r="F2096" s="5">
        <f>YEAR(Table7[[#This Row],[date]])</f>
        <v>2025</v>
      </c>
    </row>
    <row r="2097" spans="1:6" x14ac:dyDescent="0.35">
      <c r="A2097" s="7" t="s">
        <v>2270</v>
      </c>
      <c r="B2097" s="7" t="s">
        <v>7245</v>
      </c>
      <c r="C2097" s="7" t="s">
        <v>7264</v>
      </c>
      <c r="D2097" s="7">
        <v>133677</v>
      </c>
      <c r="E2097" s="6" t="str">
        <f t="shared" si="32"/>
        <v>Jan</v>
      </c>
      <c r="F2097" s="7">
        <f>YEAR(Table7[[#This Row],[date]])</f>
        <v>2025</v>
      </c>
    </row>
    <row r="2098" spans="1:6" x14ac:dyDescent="0.35">
      <c r="A2098" s="5" t="s">
        <v>2270</v>
      </c>
      <c r="B2098" s="5" t="s">
        <v>7243</v>
      </c>
      <c r="C2098" s="5" t="s">
        <v>7258</v>
      </c>
      <c r="D2098" s="5">
        <v>11158</v>
      </c>
      <c r="E2098" s="6" t="str">
        <f t="shared" si="32"/>
        <v>Jan</v>
      </c>
      <c r="F2098" s="5">
        <f>YEAR(Table7[[#This Row],[date]])</f>
        <v>2025</v>
      </c>
    </row>
    <row r="2099" spans="1:6" x14ac:dyDescent="0.35">
      <c r="A2099" s="7" t="s">
        <v>2270</v>
      </c>
      <c r="B2099" s="7" t="s">
        <v>7245</v>
      </c>
      <c r="C2099" s="7" t="s">
        <v>7246</v>
      </c>
      <c r="D2099" s="7">
        <v>106780</v>
      </c>
      <c r="E2099" s="6" t="str">
        <f t="shared" si="32"/>
        <v>Jan</v>
      </c>
      <c r="F2099" s="7">
        <f>YEAR(Table7[[#This Row],[date]])</f>
        <v>2025</v>
      </c>
    </row>
    <row r="2100" spans="1:6" x14ac:dyDescent="0.35">
      <c r="A2100" s="5" t="s">
        <v>2270</v>
      </c>
      <c r="B2100" s="5" t="s">
        <v>7256</v>
      </c>
      <c r="C2100" s="5" t="s">
        <v>7267</v>
      </c>
      <c r="D2100" s="5">
        <v>4901</v>
      </c>
      <c r="E2100" s="6" t="str">
        <f t="shared" si="32"/>
        <v>Jan</v>
      </c>
      <c r="F2100" s="5">
        <f>YEAR(Table7[[#This Row],[date]])</f>
        <v>2025</v>
      </c>
    </row>
    <row r="2101" spans="1:6" x14ac:dyDescent="0.35">
      <c r="A2101" s="7" t="s">
        <v>2270</v>
      </c>
      <c r="B2101" s="7" t="s">
        <v>7241</v>
      </c>
      <c r="C2101" s="7" t="s">
        <v>7265</v>
      </c>
      <c r="D2101" s="7">
        <v>3277</v>
      </c>
      <c r="E2101" s="6" t="str">
        <f t="shared" si="32"/>
        <v>Jan</v>
      </c>
      <c r="F2101" s="7">
        <f>YEAR(Table7[[#This Row],[date]])</f>
        <v>2025</v>
      </c>
    </row>
    <row r="2102" spans="1:6" x14ac:dyDescent="0.35">
      <c r="A2102" s="5" t="s">
        <v>2266</v>
      </c>
      <c r="B2102" s="5" t="s">
        <v>7245</v>
      </c>
      <c r="C2102" s="5" t="s">
        <v>7264</v>
      </c>
      <c r="D2102" s="5">
        <v>114007</v>
      </c>
      <c r="E2102" s="6" t="str">
        <f t="shared" si="32"/>
        <v>Jan</v>
      </c>
      <c r="F2102" s="5">
        <f>YEAR(Table7[[#This Row],[date]])</f>
        <v>2025</v>
      </c>
    </row>
    <row r="2103" spans="1:6" x14ac:dyDescent="0.35">
      <c r="A2103" s="7" t="s">
        <v>2253</v>
      </c>
      <c r="B2103" s="7" t="s">
        <v>7243</v>
      </c>
      <c r="C2103" s="7" t="s">
        <v>7258</v>
      </c>
      <c r="D2103" s="7">
        <v>26450</v>
      </c>
      <c r="E2103" s="6" t="str">
        <f t="shared" si="32"/>
        <v>Jan</v>
      </c>
      <c r="F2103" s="7">
        <f>YEAR(Table7[[#This Row],[date]])</f>
        <v>2025</v>
      </c>
    </row>
    <row r="2104" spans="1:6" x14ac:dyDescent="0.35">
      <c r="A2104" s="5" t="s">
        <v>2253</v>
      </c>
      <c r="B2104" s="5" t="s">
        <v>7253</v>
      </c>
      <c r="C2104" s="5" t="s">
        <v>7254</v>
      </c>
      <c r="D2104" s="5">
        <v>64505</v>
      </c>
      <c r="E2104" s="6" t="str">
        <f t="shared" si="32"/>
        <v>Jan</v>
      </c>
      <c r="F2104" s="5">
        <f>YEAR(Table7[[#This Row],[date]])</f>
        <v>2025</v>
      </c>
    </row>
    <row r="2105" spans="1:6" x14ac:dyDescent="0.35">
      <c r="A2105" s="7" t="s">
        <v>2247</v>
      </c>
      <c r="B2105" s="7" t="s">
        <v>7241</v>
      </c>
      <c r="C2105" s="7" t="s">
        <v>7265</v>
      </c>
      <c r="D2105" s="7">
        <v>10711</v>
      </c>
      <c r="E2105" s="6" t="str">
        <f t="shared" si="32"/>
        <v>Jan</v>
      </c>
      <c r="F2105" s="7">
        <f>YEAR(Table7[[#This Row],[date]])</f>
        <v>2025</v>
      </c>
    </row>
    <row r="2106" spans="1:6" x14ac:dyDescent="0.35">
      <c r="A2106" s="5" t="s">
        <v>2247</v>
      </c>
      <c r="B2106" s="5" t="s">
        <v>7247</v>
      </c>
      <c r="C2106" s="5" t="s">
        <v>7263</v>
      </c>
      <c r="D2106" s="5">
        <v>5138</v>
      </c>
      <c r="E2106" s="6" t="str">
        <f t="shared" si="32"/>
        <v>Jan</v>
      </c>
      <c r="F2106" s="5">
        <f>YEAR(Table7[[#This Row],[date]])</f>
        <v>2025</v>
      </c>
    </row>
    <row r="2107" spans="1:6" x14ac:dyDescent="0.35">
      <c r="A2107" s="7" t="s">
        <v>2247</v>
      </c>
      <c r="B2107" s="7" t="s">
        <v>7241</v>
      </c>
      <c r="C2107" s="7" t="s">
        <v>7265</v>
      </c>
      <c r="D2107" s="7">
        <v>11532</v>
      </c>
      <c r="E2107" s="6" t="str">
        <f t="shared" si="32"/>
        <v>Jan</v>
      </c>
      <c r="F2107" s="7">
        <f>YEAR(Table7[[#This Row],[date]])</f>
        <v>2025</v>
      </c>
    </row>
    <row r="2108" spans="1:6" x14ac:dyDescent="0.35">
      <c r="A2108" s="5" t="s">
        <v>2247</v>
      </c>
      <c r="B2108" s="5" t="s">
        <v>7256</v>
      </c>
      <c r="C2108" s="5" t="s">
        <v>7257</v>
      </c>
      <c r="D2108" s="5">
        <v>15249</v>
      </c>
      <c r="E2108" s="6" t="str">
        <f t="shared" si="32"/>
        <v>Jan</v>
      </c>
      <c r="F2108" s="5">
        <f>YEAR(Table7[[#This Row],[date]])</f>
        <v>2025</v>
      </c>
    </row>
    <row r="2109" spans="1:6" x14ac:dyDescent="0.35">
      <c r="A2109" s="7" t="s">
        <v>2247</v>
      </c>
      <c r="B2109" s="7" t="s">
        <v>7256</v>
      </c>
      <c r="C2109" s="7" t="s">
        <v>7257</v>
      </c>
      <c r="D2109" s="7">
        <v>11691</v>
      </c>
      <c r="E2109" s="6" t="str">
        <f t="shared" si="32"/>
        <v>Jan</v>
      </c>
      <c r="F2109" s="7">
        <f>YEAR(Table7[[#This Row],[date]])</f>
        <v>2025</v>
      </c>
    </row>
    <row r="2110" spans="1:6" x14ac:dyDescent="0.35">
      <c r="A2110" s="5" t="s">
        <v>2243</v>
      </c>
      <c r="B2110" s="5" t="s">
        <v>7241</v>
      </c>
      <c r="C2110" s="5" t="s">
        <v>7259</v>
      </c>
      <c r="D2110" s="5">
        <v>1357</v>
      </c>
      <c r="E2110" s="6" t="str">
        <f t="shared" si="32"/>
        <v>Jan</v>
      </c>
      <c r="F2110" s="5">
        <f>YEAR(Table7[[#This Row],[date]])</f>
        <v>2025</v>
      </c>
    </row>
    <row r="2111" spans="1:6" x14ac:dyDescent="0.35">
      <c r="A2111" s="7" t="s">
        <v>2243</v>
      </c>
      <c r="B2111" s="7" t="s">
        <v>7247</v>
      </c>
      <c r="C2111" s="7" t="s">
        <v>7248</v>
      </c>
      <c r="D2111" s="7">
        <v>6484</v>
      </c>
      <c r="E2111" s="6" t="str">
        <f t="shared" si="32"/>
        <v>Jan</v>
      </c>
      <c r="F2111" s="7">
        <f>YEAR(Table7[[#This Row],[date]])</f>
        <v>2025</v>
      </c>
    </row>
    <row r="2112" spans="1:6" x14ac:dyDescent="0.35">
      <c r="A2112" s="5" t="s">
        <v>2237</v>
      </c>
      <c r="B2112" s="5" t="s">
        <v>7245</v>
      </c>
      <c r="C2112" s="5" t="s">
        <v>7246</v>
      </c>
      <c r="D2112" s="5">
        <v>53722</v>
      </c>
      <c r="E2112" s="6" t="str">
        <f t="shared" si="32"/>
        <v>Jan</v>
      </c>
      <c r="F2112" s="5">
        <f>YEAR(Table7[[#This Row],[date]])</f>
        <v>2025</v>
      </c>
    </row>
    <row r="2113" spans="1:6" x14ac:dyDescent="0.35">
      <c r="A2113" s="7" t="s">
        <v>2230</v>
      </c>
      <c r="B2113" s="7" t="s">
        <v>7245</v>
      </c>
      <c r="C2113" s="7" t="s">
        <v>7264</v>
      </c>
      <c r="D2113" s="7">
        <v>69460</v>
      </c>
      <c r="E2113" s="6" t="str">
        <f t="shared" si="32"/>
        <v>Feb</v>
      </c>
      <c r="F2113" s="7">
        <f>YEAR(Table7[[#This Row],[date]])</f>
        <v>2025</v>
      </c>
    </row>
    <row r="2114" spans="1:6" x14ac:dyDescent="0.35">
      <c r="A2114" s="5" t="s">
        <v>2230</v>
      </c>
      <c r="B2114" s="5" t="s">
        <v>7247</v>
      </c>
      <c r="C2114" s="5" t="s">
        <v>7268</v>
      </c>
      <c r="D2114" s="5">
        <v>6884</v>
      </c>
      <c r="E2114" s="6" t="str">
        <f t="shared" ref="E2114:E2177" si="33">TEXT(A2114, "mmm")</f>
        <v>Feb</v>
      </c>
      <c r="F2114" s="5">
        <f>YEAR(Table7[[#This Row],[date]])</f>
        <v>2025</v>
      </c>
    </row>
    <row r="2115" spans="1:6" x14ac:dyDescent="0.35">
      <c r="A2115" s="7" t="s">
        <v>2230</v>
      </c>
      <c r="B2115" s="7" t="s">
        <v>7249</v>
      </c>
      <c r="C2115" s="7" t="s">
        <v>7261</v>
      </c>
      <c r="D2115" s="7">
        <v>35208</v>
      </c>
      <c r="E2115" s="6" t="str">
        <f t="shared" si="33"/>
        <v>Feb</v>
      </c>
      <c r="F2115" s="7">
        <f>YEAR(Table7[[#This Row],[date]])</f>
        <v>2025</v>
      </c>
    </row>
    <row r="2116" spans="1:6" x14ac:dyDescent="0.35">
      <c r="A2116" s="5" t="s">
        <v>2230</v>
      </c>
      <c r="B2116" s="5" t="s">
        <v>7243</v>
      </c>
      <c r="C2116" s="5" t="s">
        <v>7258</v>
      </c>
      <c r="D2116" s="5">
        <v>24092</v>
      </c>
      <c r="E2116" s="6" t="str">
        <f t="shared" si="33"/>
        <v>Feb</v>
      </c>
      <c r="F2116" s="5">
        <f>YEAR(Table7[[#This Row],[date]])</f>
        <v>2025</v>
      </c>
    </row>
    <row r="2117" spans="1:6" x14ac:dyDescent="0.35">
      <c r="A2117" s="7" t="s">
        <v>2230</v>
      </c>
      <c r="B2117" s="7" t="s">
        <v>7256</v>
      </c>
      <c r="C2117" s="7" t="s">
        <v>7257</v>
      </c>
      <c r="D2117" s="7">
        <v>2714</v>
      </c>
      <c r="E2117" s="6" t="str">
        <f t="shared" si="33"/>
        <v>Feb</v>
      </c>
      <c r="F2117" s="7">
        <f>YEAR(Table7[[#This Row],[date]])</f>
        <v>2025</v>
      </c>
    </row>
    <row r="2118" spans="1:6" x14ac:dyDescent="0.35">
      <c r="A2118" s="5" t="s">
        <v>2222</v>
      </c>
      <c r="B2118" s="5" t="s">
        <v>7253</v>
      </c>
      <c r="C2118" s="5" t="s">
        <v>7254</v>
      </c>
      <c r="D2118" s="5">
        <v>44971</v>
      </c>
      <c r="E2118" s="6" t="str">
        <f t="shared" si="33"/>
        <v>Feb</v>
      </c>
      <c r="F2118" s="5">
        <f>YEAR(Table7[[#This Row],[date]])</f>
        <v>2025</v>
      </c>
    </row>
    <row r="2119" spans="1:6" x14ac:dyDescent="0.35">
      <c r="A2119" s="7" t="s">
        <v>2222</v>
      </c>
      <c r="B2119" s="7" t="s">
        <v>7247</v>
      </c>
      <c r="C2119" s="7" t="s">
        <v>7248</v>
      </c>
      <c r="D2119" s="7">
        <v>4139</v>
      </c>
      <c r="E2119" s="6" t="str">
        <f t="shared" si="33"/>
        <v>Feb</v>
      </c>
      <c r="F2119" s="7">
        <f>YEAR(Table7[[#This Row],[date]])</f>
        <v>2025</v>
      </c>
    </row>
    <row r="2120" spans="1:6" x14ac:dyDescent="0.35">
      <c r="A2120" s="5" t="s">
        <v>2219</v>
      </c>
      <c r="B2120" s="5" t="s">
        <v>7256</v>
      </c>
      <c r="C2120" s="5" t="s">
        <v>7267</v>
      </c>
      <c r="D2120" s="5">
        <v>8062</v>
      </c>
      <c r="E2120" s="6" t="str">
        <f t="shared" si="33"/>
        <v>Feb</v>
      </c>
      <c r="F2120" s="5">
        <f>YEAR(Table7[[#This Row],[date]])</f>
        <v>2025</v>
      </c>
    </row>
    <row r="2121" spans="1:6" x14ac:dyDescent="0.35">
      <c r="A2121" s="7" t="s">
        <v>2219</v>
      </c>
      <c r="B2121" s="7" t="s">
        <v>7249</v>
      </c>
      <c r="C2121" s="7" t="s">
        <v>7261</v>
      </c>
      <c r="D2121" s="7">
        <v>14601</v>
      </c>
      <c r="E2121" s="6" t="str">
        <f t="shared" si="33"/>
        <v>Feb</v>
      </c>
      <c r="F2121" s="7">
        <f>YEAR(Table7[[#This Row],[date]])</f>
        <v>2025</v>
      </c>
    </row>
    <row r="2122" spans="1:6" x14ac:dyDescent="0.35">
      <c r="A2122" s="5" t="s">
        <v>2219</v>
      </c>
      <c r="B2122" s="5" t="s">
        <v>7253</v>
      </c>
      <c r="C2122" s="5" t="s">
        <v>7254</v>
      </c>
      <c r="D2122" s="5">
        <v>72490</v>
      </c>
      <c r="E2122" s="6" t="str">
        <f t="shared" si="33"/>
        <v>Feb</v>
      </c>
      <c r="F2122" s="5">
        <f>YEAR(Table7[[#This Row],[date]])</f>
        <v>2025</v>
      </c>
    </row>
    <row r="2123" spans="1:6" x14ac:dyDescent="0.35">
      <c r="A2123" s="7" t="s">
        <v>2219</v>
      </c>
      <c r="B2123" s="7" t="s">
        <v>7243</v>
      </c>
      <c r="C2123" s="7" t="s">
        <v>7244</v>
      </c>
      <c r="D2123" s="7">
        <v>23873</v>
      </c>
      <c r="E2123" s="6" t="str">
        <f t="shared" si="33"/>
        <v>Feb</v>
      </c>
      <c r="F2123" s="7">
        <f>YEAR(Table7[[#This Row],[date]])</f>
        <v>2025</v>
      </c>
    </row>
    <row r="2124" spans="1:6" x14ac:dyDescent="0.35">
      <c r="A2124" s="5" t="s">
        <v>2208</v>
      </c>
      <c r="B2124" s="5" t="s">
        <v>7243</v>
      </c>
      <c r="C2124" s="5" t="s">
        <v>7244</v>
      </c>
      <c r="D2124" s="5">
        <v>18764</v>
      </c>
      <c r="E2124" s="6" t="str">
        <f t="shared" si="33"/>
        <v>Feb</v>
      </c>
      <c r="F2124" s="5">
        <f>YEAR(Table7[[#This Row],[date]])</f>
        <v>2025</v>
      </c>
    </row>
    <row r="2125" spans="1:6" x14ac:dyDescent="0.35">
      <c r="A2125" s="7" t="s">
        <v>2208</v>
      </c>
      <c r="B2125" s="7" t="s">
        <v>7247</v>
      </c>
      <c r="C2125" s="7" t="s">
        <v>7268</v>
      </c>
      <c r="D2125" s="7">
        <v>1702</v>
      </c>
      <c r="E2125" s="6" t="str">
        <f t="shared" si="33"/>
        <v>Feb</v>
      </c>
      <c r="F2125" s="7">
        <f>YEAR(Table7[[#This Row],[date]])</f>
        <v>2025</v>
      </c>
    </row>
    <row r="2126" spans="1:6" x14ac:dyDescent="0.35">
      <c r="A2126" s="5" t="s">
        <v>2208</v>
      </c>
      <c r="B2126" s="5" t="s">
        <v>7243</v>
      </c>
      <c r="C2126" s="5" t="s">
        <v>7258</v>
      </c>
      <c r="D2126" s="5">
        <v>22833</v>
      </c>
      <c r="E2126" s="6" t="str">
        <f t="shared" si="33"/>
        <v>Feb</v>
      </c>
      <c r="F2126" s="5">
        <f>YEAR(Table7[[#This Row],[date]])</f>
        <v>2025</v>
      </c>
    </row>
    <row r="2127" spans="1:6" x14ac:dyDescent="0.35">
      <c r="A2127" s="7" t="s">
        <v>2196</v>
      </c>
      <c r="B2127" s="7" t="s">
        <v>7243</v>
      </c>
      <c r="C2127" s="7" t="s">
        <v>7258</v>
      </c>
      <c r="D2127" s="7">
        <v>21687</v>
      </c>
      <c r="E2127" s="6" t="str">
        <f t="shared" si="33"/>
        <v>Feb</v>
      </c>
      <c r="F2127" s="7">
        <f>YEAR(Table7[[#This Row],[date]])</f>
        <v>2025</v>
      </c>
    </row>
    <row r="2128" spans="1:6" x14ac:dyDescent="0.35">
      <c r="A2128" s="5" t="s">
        <v>2196</v>
      </c>
      <c r="B2128" s="5" t="s">
        <v>7247</v>
      </c>
      <c r="C2128" s="5" t="s">
        <v>7248</v>
      </c>
      <c r="D2128" s="5">
        <v>6684</v>
      </c>
      <c r="E2128" s="6" t="str">
        <f t="shared" si="33"/>
        <v>Feb</v>
      </c>
      <c r="F2128" s="5">
        <f>YEAR(Table7[[#This Row],[date]])</f>
        <v>2025</v>
      </c>
    </row>
    <row r="2129" spans="1:6" x14ac:dyDescent="0.35">
      <c r="A2129" s="7" t="s">
        <v>2196</v>
      </c>
      <c r="B2129" s="7" t="s">
        <v>7241</v>
      </c>
      <c r="C2129" s="7" t="s">
        <v>7242</v>
      </c>
      <c r="D2129" s="7">
        <v>14714</v>
      </c>
      <c r="E2129" s="6" t="str">
        <f t="shared" si="33"/>
        <v>Feb</v>
      </c>
      <c r="F2129" s="7">
        <f>YEAR(Table7[[#This Row],[date]])</f>
        <v>2025</v>
      </c>
    </row>
    <row r="2130" spans="1:6" x14ac:dyDescent="0.35">
      <c r="A2130" s="5" t="s">
        <v>2196</v>
      </c>
      <c r="B2130" s="5" t="s">
        <v>7249</v>
      </c>
      <c r="C2130" s="5" t="s">
        <v>7260</v>
      </c>
      <c r="D2130" s="5">
        <v>11379</v>
      </c>
      <c r="E2130" s="6" t="str">
        <f t="shared" si="33"/>
        <v>Feb</v>
      </c>
      <c r="F2130" s="5">
        <f>YEAR(Table7[[#This Row],[date]])</f>
        <v>2025</v>
      </c>
    </row>
    <row r="2131" spans="1:6" x14ac:dyDescent="0.35">
      <c r="A2131" s="7" t="s">
        <v>2187</v>
      </c>
      <c r="B2131" s="7" t="s">
        <v>7243</v>
      </c>
      <c r="C2131" s="7" t="s">
        <v>7258</v>
      </c>
      <c r="D2131" s="7">
        <v>6020</v>
      </c>
      <c r="E2131" s="6" t="str">
        <f t="shared" si="33"/>
        <v>Feb</v>
      </c>
      <c r="F2131" s="7">
        <f>YEAR(Table7[[#This Row],[date]])</f>
        <v>2025</v>
      </c>
    </row>
    <row r="2132" spans="1:6" x14ac:dyDescent="0.35">
      <c r="A2132" s="5" t="s">
        <v>2187</v>
      </c>
      <c r="B2132" s="5" t="s">
        <v>7245</v>
      </c>
      <c r="C2132" s="5" t="s">
        <v>7264</v>
      </c>
      <c r="D2132" s="5">
        <v>82276</v>
      </c>
      <c r="E2132" s="6" t="str">
        <f t="shared" si="33"/>
        <v>Feb</v>
      </c>
      <c r="F2132" s="5">
        <f>YEAR(Table7[[#This Row],[date]])</f>
        <v>2025</v>
      </c>
    </row>
    <row r="2133" spans="1:6" x14ac:dyDescent="0.35">
      <c r="A2133" s="7" t="s">
        <v>2187</v>
      </c>
      <c r="B2133" s="7" t="s">
        <v>7245</v>
      </c>
      <c r="C2133" s="7" t="s">
        <v>7246</v>
      </c>
      <c r="D2133" s="7">
        <v>125473</v>
      </c>
      <c r="E2133" s="6" t="str">
        <f t="shared" si="33"/>
        <v>Feb</v>
      </c>
      <c r="F2133" s="7">
        <f>YEAR(Table7[[#This Row],[date]])</f>
        <v>2025</v>
      </c>
    </row>
    <row r="2134" spans="1:6" x14ac:dyDescent="0.35">
      <c r="A2134" s="5" t="s">
        <v>2182</v>
      </c>
      <c r="B2134" s="5" t="s">
        <v>7253</v>
      </c>
      <c r="C2134" s="5" t="s">
        <v>7254</v>
      </c>
      <c r="D2134" s="5">
        <v>61894</v>
      </c>
      <c r="E2134" s="6" t="str">
        <f t="shared" si="33"/>
        <v>Feb</v>
      </c>
      <c r="F2134" s="5">
        <f>YEAR(Table7[[#This Row],[date]])</f>
        <v>2025</v>
      </c>
    </row>
    <row r="2135" spans="1:6" x14ac:dyDescent="0.35">
      <c r="A2135" s="7" t="s">
        <v>2173</v>
      </c>
      <c r="B2135" s="7" t="s">
        <v>7253</v>
      </c>
      <c r="C2135" s="7" t="s">
        <v>7255</v>
      </c>
      <c r="D2135" s="7">
        <v>76108</v>
      </c>
      <c r="E2135" s="6" t="str">
        <f t="shared" si="33"/>
        <v>Feb</v>
      </c>
      <c r="F2135" s="7">
        <f>YEAR(Table7[[#This Row],[date]])</f>
        <v>2025</v>
      </c>
    </row>
    <row r="2136" spans="1:6" x14ac:dyDescent="0.35">
      <c r="A2136" s="5" t="s">
        <v>2173</v>
      </c>
      <c r="B2136" s="5" t="s">
        <v>7256</v>
      </c>
      <c r="C2136" s="5" t="s">
        <v>7257</v>
      </c>
      <c r="D2136" s="5">
        <v>7310</v>
      </c>
      <c r="E2136" s="6" t="str">
        <f t="shared" si="33"/>
        <v>Feb</v>
      </c>
      <c r="F2136" s="5">
        <f>YEAR(Table7[[#This Row],[date]])</f>
        <v>2025</v>
      </c>
    </row>
    <row r="2137" spans="1:6" x14ac:dyDescent="0.35">
      <c r="A2137" s="7" t="s">
        <v>2169</v>
      </c>
      <c r="B2137" s="7" t="s">
        <v>7253</v>
      </c>
      <c r="C2137" s="7" t="s">
        <v>7254</v>
      </c>
      <c r="D2137" s="7">
        <v>48383</v>
      </c>
      <c r="E2137" s="6" t="str">
        <f t="shared" si="33"/>
        <v>Feb</v>
      </c>
      <c r="F2137" s="7">
        <f>YEAR(Table7[[#This Row],[date]])</f>
        <v>2025</v>
      </c>
    </row>
    <row r="2138" spans="1:6" x14ac:dyDescent="0.35">
      <c r="A2138" s="5" t="s">
        <v>2169</v>
      </c>
      <c r="B2138" s="5" t="s">
        <v>7245</v>
      </c>
      <c r="C2138" s="5" t="s">
        <v>7246</v>
      </c>
      <c r="D2138" s="5">
        <v>102894</v>
      </c>
      <c r="E2138" s="6" t="str">
        <f t="shared" si="33"/>
        <v>Feb</v>
      </c>
      <c r="F2138" s="5">
        <f>YEAR(Table7[[#This Row],[date]])</f>
        <v>2025</v>
      </c>
    </row>
    <row r="2139" spans="1:6" x14ac:dyDescent="0.35">
      <c r="A2139" s="7" t="s">
        <v>2158</v>
      </c>
      <c r="B2139" s="7" t="s">
        <v>7245</v>
      </c>
      <c r="C2139" s="7" t="s">
        <v>7246</v>
      </c>
      <c r="D2139" s="7">
        <v>106534</v>
      </c>
      <c r="E2139" s="6" t="str">
        <f t="shared" si="33"/>
        <v>Feb</v>
      </c>
      <c r="F2139" s="7">
        <f>YEAR(Table7[[#This Row],[date]])</f>
        <v>2025</v>
      </c>
    </row>
    <row r="2140" spans="1:6" x14ac:dyDescent="0.35">
      <c r="A2140" s="5" t="s">
        <v>2158</v>
      </c>
      <c r="B2140" s="5" t="s">
        <v>7243</v>
      </c>
      <c r="C2140" s="5" t="s">
        <v>7258</v>
      </c>
      <c r="D2140" s="5">
        <v>5940</v>
      </c>
      <c r="E2140" s="6" t="str">
        <f t="shared" si="33"/>
        <v>Feb</v>
      </c>
      <c r="F2140" s="5">
        <f>YEAR(Table7[[#This Row],[date]])</f>
        <v>2025</v>
      </c>
    </row>
    <row r="2141" spans="1:6" x14ac:dyDescent="0.35">
      <c r="A2141" s="7" t="s">
        <v>2158</v>
      </c>
      <c r="B2141" s="7" t="s">
        <v>7249</v>
      </c>
      <c r="C2141" s="7" t="s">
        <v>7261</v>
      </c>
      <c r="D2141" s="7">
        <v>18807</v>
      </c>
      <c r="E2141" s="6" t="str">
        <f t="shared" si="33"/>
        <v>Feb</v>
      </c>
      <c r="F2141" s="7">
        <f>YEAR(Table7[[#This Row],[date]])</f>
        <v>2025</v>
      </c>
    </row>
    <row r="2142" spans="1:6" x14ac:dyDescent="0.35">
      <c r="A2142" s="5" t="s">
        <v>2153</v>
      </c>
      <c r="B2142" s="5" t="s">
        <v>7247</v>
      </c>
      <c r="C2142" s="5" t="s">
        <v>7248</v>
      </c>
      <c r="D2142" s="5">
        <v>9039</v>
      </c>
      <c r="E2142" s="6" t="str">
        <f t="shared" si="33"/>
        <v>Feb</v>
      </c>
      <c r="F2142" s="5">
        <f>YEAR(Table7[[#This Row],[date]])</f>
        <v>2025</v>
      </c>
    </row>
    <row r="2143" spans="1:6" x14ac:dyDescent="0.35">
      <c r="A2143" s="7" t="s">
        <v>2153</v>
      </c>
      <c r="B2143" s="7" t="s">
        <v>7245</v>
      </c>
      <c r="C2143" s="7" t="s">
        <v>7264</v>
      </c>
      <c r="D2143" s="7">
        <v>115001</v>
      </c>
      <c r="E2143" s="6" t="str">
        <f t="shared" si="33"/>
        <v>Feb</v>
      </c>
      <c r="F2143" s="7">
        <f>YEAR(Table7[[#This Row],[date]])</f>
        <v>2025</v>
      </c>
    </row>
    <row r="2144" spans="1:6" x14ac:dyDescent="0.35">
      <c r="A2144" s="5" t="s">
        <v>2153</v>
      </c>
      <c r="B2144" s="5" t="s">
        <v>7247</v>
      </c>
      <c r="C2144" s="5" t="s">
        <v>7248</v>
      </c>
      <c r="D2144" s="5">
        <v>4260</v>
      </c>
      <c r="E2144" s="6" t="str">
        <f t="shared" si="33"/>
        <v>Feb</v>
      </c>
      <c r="F2144" s="5">
        <f>YEAR(Table7[[#This Row],[date]])</f>
        <v>2025</v>
      </c>
    </row>
    <row r="2145" spans="1:6" x14ac:dyDescent="0.35">
      <c r="A2145" s="7" t="s">
        <v>2149</v>
      </c>
      <c r="B2145" s="7" t="s">
        <v>7241</v>
      </c>
      <c r="C2145" s="7" t="s">
        <v>7242</v>
      </c>
      <c r="D2145" s="7">
        <v>2770</v>
      </c>
      <c r="E2145" s="6" t="str">
        <f t="shared" si="33"/>
        <v>Feb</v>
      </c>
      <c r="F2145" s="7">
        <f>YEAR(Table7[[#This Row],[date]])</f>
        <v>2025</v>
      </c>
    </row>
    <row r="2146" spans="1:6" x14ac:dyDescent="0.35">
      <c r="A2146" s="5" t="s">
        <v>2149</v>
      </c>
      <c r="B2146" s="5" t="s">
        <v>7249</v>
      </c>
      <c r="C2146" s="5" t="s">
        <v>7250</v>
      </c>
      <c r="D2146" s="5">
        <v>35241</v>
      </c>
      <c r="E2146" s="6" t="str">
        <f t="shared" si="33"/>
        <v>Feb</v>
      </c>
      <c r="F2146" s="5">
        <f>YEAR(Table7[[#This Row],[date]])</f>
        <v>2025</v>
      </c>
    </row>
    <row r="2147" spans="1:6" x14ac:dyDescent="0.35">
      <c r="A2147" s="7" t="s">
        <v>2142</v>
      </c>
      <c r="B2147" s="7" t="s">
        <v>7251</v>
      </c>
      <c r="C2147" s="7" t="s">
        <v>7252</v>
      </c>
      <c r="D2147" s="7">
        <v>10487</v>
      </c>
      <c r="E2147" s="6" t="str">
        <f t="shared" si="33"/>
        <v>Feb</v>
      </c>
      <c r="F2147" s="7">
        <f>YEAR(Table7[[#This Row],[date]])</f>
        <v>2025</v>
      </c>
    </row>
    <row r="2148" spans="1:6" x14ac:dyDescent="0.35">
      <c r="A2148" s="5" t="s">
        <v>2142</v>
      </c>
      <c r="B2148" s="5" t="s">
        <v>7253</v>
      </c>
      <c r="C2148" s="5" t="s">
        <v>7254</v>
      </c>
      <c r="D2148" s="5">
        <v>37022</v>
      </c>
      <c r="E2148" s="6" t="str">
        <f t="shared" si="33"/>
        <v>Feb</v>
      </c>
      <c r="F2148" s="5">
        <f>YEAR(Table7[[#This Row],[date]])</f>
        <v>2025</v>
      </c>
    </row>
    <row r="2149" spans="1:6" x14ac:dyDescent="0.35">
      <c r="A2149" s="7" t="s">
        <v>2142</v>
      </c>
      <c r="B2149" s="7" t="s">
        <v>7249</v>
      </c>
      <c r="C2149" s="7" t="s">
        <v>7260</v>
      </c>
      <c r="D2149" s="7">
        <v>14476</v>
      </c>
      <c r="E2149" s="6" t="str">
        <f t="shared" si="33"/>
        <v>Feb</v>
      </c>
      <c r="F2149" s="7">
        <f>YEAR(Table7[[#This Row],[date]])</f>
        <v>2025</v>
      </c>
    </row>
    <row r="2150" spans="1:6" x14ac:dyDescent="0.35">
      <c r="A2150" s="5" t="s">
        <v>2130</v>
      </c>
      <c r="B2150" s="5" t="s">
        <v>7241</v>
      </c>
      <c r="C2150" s="5" t="s">
        <v>7259</v>
      </c>
      <c r="D2150" s="5">
        <v>9843</v>
      </c>
      <c r="E2150" s="6" t="str">
        <f t="shared" si="33"/>
        <v>Feb</v>
      </c>
      <c r="F2150" s="5">
        <f>YEAR(Table7[[#This Row],[date]])</f>
        <v>2025</v>
      </c>
    </row>
    <row r="2151" spans="1:6" x14ac:dyDescent="0.35">
      <c r="A2151" s="7" t="s">
        <v>2130</v>
      </c>
      <c r="B2151" s="7" t="s">
        <v>7256</v>
      </c>
      <c r="C2151" s="7" t="s">
        <v>7267</v>
      </c>
      <c r="D2151" s="7">
        <v>2413</v>
      </c>
      <c r="E2151" s="6" t="str">
        <f t="shared" si="33"/>
        <v>Feb</v>
      </c>
      <c r="F2151" s="7">
        <f>YEAR(Table7[[#This Row],[date]])</f>
        <v>2025</v>
      </c>
    </row>
    <row r="2152" spans="1:6" x14ac:dyDescent="0.35">
      <c r="A2152" s="5" t="s">
        <v>2130</v>
      </c>
      <c r="B2152" s="5" t="s">
        <v>7249</v>
      </c>
      <c r="C2152" s="5" t="s">
        <v>7250</v>
      </c>
      <c r="D2152" s="5">
        <v>58841</v>
      </c>
      <c r="E2152" s="6" t="str">
        <f t="shared" si="33"/>
        <v>Feb</v>
      </c>
      <c r="F2152" s="5">
        <f>YEAR(Table7[[#This Row],[date]])</f>
        <v>2025</v>
      </c>
    </row>
    <row r="2153" spans="1:6" x14ac:dyDescent="0.35">
      <c r="A2153" s="7" t="s">
        <v>2130</v>
      </c>
      <c r="B2153" s="7" t="s">
        <v>7241</v>
      </c>
      <c r="C2153" s="7" t="s">
        <v>7265</v>
      </c>
      <c r="D2153" s="7">
        <v>7228</v>
      </c>
      <c r="E2153" s="6" t="str">
        <f t="shared" si="33"/>
        <v>Feb</v>
      </c>
      <c r="F2153" s="7">
        <f>YEAR(Table7[[#This Row],[date]])</f>
        <v>2025</v>
      </c>
    </row>
    <row r="2154" spans="1:6" x14ac:dyDescent="0.35">
      <c r="A2154" s="5" t="s">
        <v>2130</v>
      </c>
      <c r="B2154" s="5" t="s">
        <v>7245</v>
      </c>
      <c r="C2154" s="5" t="s">
        <v>7264</v>
      </c>
      <c r="D2154" s="5">
        <v>136575</v>
      </c>
      <c r="E2154" s="6" t="str">
        <f t="shared" si="33"/>
        <v>Feb</v>
      </c>
      <c r="F2154" s="5">
        <f>YEAR(Table7[[#This Row],[date]])</f>
        <v>2025</v>
      </c>
    </row>
    <row r="2155" spans="1:6" x14ac:dyDescent="0.35">
      <c r="A2155" s="7" t="s">
        <v>2123</v>
      </c>
      <c r="B2155" s="7" t="s">
        <v>7245</v>
      </c>
      <c r="C2155" s="7" t="s">
        <v>7264</v>
      </c>
      <c r="D2155" s="7">
        <v>58981</v>
      </c>
      <c r="E2155" s="6" t="str">
        <f t="shared" si="33"/>
        <v>Feb</v>
      </c>
      <c r="F2155" s="7">
        <f>YEAR(Table7[[#This Row],[date]])</f>
        <v>2025</v>
      </c>
    </row>
    <row r="2156" spans="1:6" x14ac:dyDescent="0.35">
      <c r="A2156" s="5" t="s">
        <v>2123</v>
      </c>
      <c r="B2156" s="5" t="s">
        <v>7245</v>
      </c>
      <c r="C2156" s="5" t="s">
        <v>7246</v>
      </c>
      <c r="D2156" s="5">
        <v>60355</v>
      </c>
      <c r="E2156" s="6" t="str">
        <f t="shared" si="33"/>
        <v>Feb</v>
      </c>
      <c r="F2156" s="5">
        <f>YEAR(Table7[[#This Row],[date]])</f>
        <v>2025</v>
      </c>
    </row>
    <row r="2157" spans="1:6" x14ac:dyDescent="0.35">
      <c r="A2157" s="7" t="s">
        <v>2123</v>
      </c>
      <c r="B2157" s="7" t="s">
        <v>7247</v>
      </c>
      <c r="C2157" s="7" t="s">
        <v>7248</v>
      </c>
      <c r="D2157" s="7">
        <v>7117</v>
      </c>
      <c r="E2157" s="6" t="str">
        <f t="shared" si="33"/>
        <v>Feb</v>
      </c>
      <c r="F2157" s="7">
        <f>YEAR(Table7[[#This Row],[date]])</f>
        <v>2025</v>
      </c>
    </row>
    <row r="2158" spans="1:6" x14ac:dyDescent="0.35">
      <c r="A2158" s="5" t="s">
        <v>2118</v>
      </c>
      <c r="B2158" s="5" t="s">
        <v>7243</v>
      </c>
      <c r="C2158" s="5" t="s">
        <v>7244</v>
      </c>
      <c r="D2158" s="5">
        <v>13201</v>
      </c>
      <c r="E2158" s="6" t="str">
        <f t="shared" si="33"/>
        <v>Feb</v>
      </c>
      <c r="F2158" s="5">
        <f>YEAR(Table7[[#This Row],[date]])</f>
        <v>2025</v>
      </c>
    </row>
    <row r="2159" spans="1:6" x14ac:dyDescent="0.35">
      <c r="A2159" s="7" t="s">
        <v>2118</v>
      </c>
      <c r="B2159" s="7" t="s">
        <v>7249</v>
      </c>
      <c r="C2159" s="7" t="s">
        <v>7261</v>
      </c>
      <c r="D2159" s="7">
        <v>59433</v>
      </c>
      <c r="E2159" s="6" t="str">
        <f t="shared" si="33"/>
        <v>Feb</v>
      </c>
      <c r="F2159" s="7">
        <f>YEAR(Table7[[#This Row],[date]])</f>
        <v>2025</v>
      </c>
    </row>
    <row r="2160" spans="1:6" x14ac:dyDescent="0.35">
      <c r="A2160" s="5" t="s">
        <v>2118</v>
      </c>
      <c r="B2160" s="5" t="s">
        <v>7243</v>
      </c>
      <c r="C2160" s="5" t="s">
        <v>7244</v>
      </c>
      <c r="D2160" s="5">
        <v>27296</v>
      </c>
      <c r="E2160" s="6" t="str">
        <f t="shared" si="33"/>
        <v>Feb</v>
      </c>
      <c r="F2160" s="5">
        <f>YEAR(Table7[[#This Row],[date]])</f>
        <v>2025</v>
      </c>
    </row>
    <row r="2161" spans="1:6" x14ac:dyDescent="0.35">
      <c r="A2161" s="7" t="s">
        <v>2118</v>
      </c>
      <c r="B2161" s="7" t="s">
        <v>7256</v>
      </c>
      <c r="C2161" s="7" t="s">
        <v>7267</v>
      </c>
      <c r="D2161" s="7">
        <v>11075</v>
      </c>
      <c r="E2161" s="6" t="str">
        <f t="shared" si="33"/>
        <v>Feb</v>
      </c>
      <c r="F2161" s="7">
        <f>YEAR(Table7[[#This Row],[date]])</f>
        <v>2025</v>
      </c>
    </row>
    <row r="2162" spans="1:6" x14ac:dyDescent="0.35">
      <c r="A2162" s="5" t="s">
        <v>2118</v>
      </c>
      <c r="B2162" s="5" t="s">
        <v>7249</v>
      </c>
      <c r="C2162" s="5" t="s">
        <v>7260</v>
      </c>
      <c r="D2162" s="5">
        <v>17147</v>
      </c>
      <c r="E2162" s="6" t="str">
        <f t="shared" si="33"/>
        <v>Feb</v>
      </c>
      <c r="F2162" s="5">
        <f>YEAR(Table7[[#This Row],[date]])</f>
        <v>2025</v>
      </c>
    </row>
    <row r="2163" spans="1:6" x14ac:dyDescent="0.35">
      <c r="A2163" s="7" t="s">
        <v>2113</v>
      </c>
      <c r="B2163" s="7" t="s">
        <v>7256</v>
      </c>
      <c r="C2163" s="7" t="s">
        <v>7262</v>
      </c>
      <c r="D2163" s="7">
        <v>2241</v>
      </c>
      <c r="E2163" s="6" t="str">
        <f t="shared" si="33"/>
        <v>Feb</v>
      </c>
      <c r="F2163" s="7">
        <f>YEAR(Table7[[#This Row],[date]])</f>
        <v>2025</v>
      </c>
    </row>
    <row r="2164" spans="1:6" x14ac:dyDescent="0.35">
      <c r="A2164" s="5" t="s">
        <v>2106</v>
      </c>
      <c r="B2164" s="5" t="s">
        <v>7251</v>
      </c>
      <c r="C2164" s="5" t="s">
        <v>7266</v>
      </c>
      <c r="D2164" s="5">
        <v>6160</v>
      </c>
      <c r="E2164" s="6" t="str">
        <f t="shared" si="33"/>
        <v>Feb</v>
      </c>
      <c r="F2164" s="5">
        <f>YEAR(Table7[[#This Row],[date]])</f>
        <v>2025</v>
      </c>
    </row>
    <row r="2165" spans="1:6" x14ac:dyDescent="0.35">
      <c r="A2165" s="7" t="s">
        <v>2106</v>
      </c>
      <c r="B2165" s="7" t="s">
        <v>7249</v>
      </c>
      <c r="C2165" s="7" t="s">
        <v>7261</v>
      </c>
      <c r="D2165" s="7">
        <v>52597</v>
      </c>
      <c r="E2165" s="6" t="str">
        <f t="shared" si="33"/>
        <v>Feb</v>
      </c>
      <c r="F2165" s="7">
        <f>YEAR(Table7[[#This Row],[date]])</f>
        <v>2025</v>
      </c>
    </row>
    <row r="2166" spans="1:6" x14ac:dyDescent="0.35">
      <c r="A2166" s="5" t="s">
        <v>2106</v>
      </c>
      <c r="B2166" s="5" t="s">
        <v>7241</v>
      </c>
      <c r="C2166" s="5" t="s">
        <v>7265</v>
      </c>
      <c r="D2166" s="5">
        <v>9743</v>
      </c>
      <c r="E2166" s="6" t="str">
        <f t="shared" si="33"/>
        <v>Feb</v>
      </c>
      <c r="F2166" s="5">
        <f>YEAR(Table7[[#This Row],[date]])</f>
        <v>2025</v>
      </c>
    </row>
    <row r="2167" spans="1:6" x14ac:dyDescent="0.35">
      <c r="A2167" s="7" t="s">
        <v>2106</v>
      </c>
      <c r="B2167" s="7" t="s">
        <v>7251</v>
      </c>
      <c r="C2167" s="7" t="s">
        <v>7252</v>
      </c>
      <c r="D2167" s="7">
        <v>12906</v>
      </c>
      <c r="E2167" s="6" t="str">
        <f t="shared" si="33"/>
        <v>Feb</v>
      </c>
      <c r="F2167" s="7">
        <f>YEAR(Table7[[#This Row],[date]])</f>
        <v>2025</v>
      </c>
    </row>
    <row r="2168" spans="1:6" x14ac:dyDescent="0.35">
      <c r="A2168" s="5" t="s">
        <v>2106</v>
      </c>
      <c r="B2168" s="5" t="s">
        <v>7251</v>
      </c>
      <c r="C2168" s="5" t="s">
        <v>7252</v>
      </c>
      <c r="D2168" s="5">
        <v>23063</v>
      </c>
      <c r="E2168" s="6" t="str">
        <f t="shared" si="33"/>
        <v>Feb</v>
      </c>
      <c r="F2168" s="5">
        <f>YEAR(Table7[[#This Row],[date]])</f>
        <v>2025</v>
      </c>
    </row>
    <row r="2169" spans="1:6" x14ac:dyDescent="0.35">
      <c r="A2169" s="7" t="s">
        <v>2101</v>
      </c>
      <c r="B2169" s="7" t="s">
        <v>7253</v>
      </c>
      <c r="C2169" s="7" t="s">
        <v>7254</v>
      </c>
      <c r="D2169" s="7">
        <v>48018</v>
      </c>
      <c r="E2169" s="6" t="str">
        <f t="shared" si="33"/>
        <v>Feb</v>
      </c>
      <c r="F2169" s="7">
        <f>YEAR(Table7[[#This Row],[date]])</f>
        <v>2025</v>
      </c>
    </row>
    <row r="2170" spans="1:6" x14ac:dyDescent="0.35">
      <c r="A2170" s="5" t="s">
        <v>2101</v>
      </c>
      <c r="B2170" s="5" t="s">
        <v>7253</v>
      </c>
      <c r="C2170" s="5" t="s">
        <v>7254</v>
      </c>
      <c r="D2170" s="5">
        <v>16657</v>
      </c>
      <c r="E2170" s="6" t="str">
        <f t="shared" si="33"/>
        <v>Feb</v>
      </c>
      <c r="F2170" s="5">
        <f>YEAR(Table7[[#This Row],[date]])</f>
        <v>2025</v>
      </c>
    </row>
    <row r="2171" spans="1:6" x14ac:dyDescent="0.35">
      <c r="A2171" s="7" t="s">
        <v>2095</v>
      </c>
      <c r="B2171" s="7" t="s">
        <v>7253</v>
      </c>
      <c r="C2171" s="7" t="s">
        <v>7254</v>
      </c>
      <c r="D2171" s="7">
        <v>78876</v>
      </c>
      <c r="E2171" s="6" t="str">
        <f t="shared" si="33"/>
        <v>Feb</v>
      </c>
      <c r="F2171" s="7">
        <f>YEAR(Table7[[#This Row],[date]])</f>
        <v>2025</v>
      </c>
    </row>
    <row r="2172" spans="1:6" x14ac:dyDescent="0.35">
      <c r="A2172" s="5" t="s">
        <v>2095</v>
      </c>
      <c r="B2172" s="5" t="s">
        <v>7247</v>
      </c>
      <c r="C2172" s="5" t="s">
        <v>7268</v>
      </c>
      <c r="D2172" s="5">
        <v>3971</v>
      </c>
      <c r="E2172" s="6" t="str">
        <f t="shared" si="33"/>
        <v>Feb</v>
      </c>
      <c r="F2172" s="5">
        <f>YEAR(Table7[[#This Row],[date]])</f>
        <v>2025</v>
      </c>
    </row>
    <row r="2173" spans="1:6" x14ac:dyDescent="0.35">
      <c r="A2173" s="7" t="s">
        <v>2087</v>
      </c>
      <c r="B2173" s="7" t="s">
        <v>7251</v>
      </c>
      <c r="C2173" s="7" t="s">
        <v>7252</v>
      </c>
      <c r="D2173" s="7">
        <v>18858</v>
      </c>
      <c r="E2173" s="6" t="str">
        <f t="shared" si="33"/>
        <v>Feb</v>
      </c>
      <c r="F2173" s="7">
        <f>YEAR(Table7[[#This Row],[date]])</f>
        <v>2025</v>
      </c>
    </row>
    <row r="2174" spans="1:6" x14ac:dyDescent="0.35">
      <c r="A2174" s="5" t="s">
        <v>2081</v>
      </c>
      <c r="B2174" s="5" t="s">
        <v>7256</v>
      </c>
      <c r="C2174" s="5" t="s">
        <v>7267</v>
      </c>
      <c r="D2174" s="5">
        <v>2138</v>
      </c>
      <c r="E2174" s="6" t="str">
        <f t="shared" si="33"/>
        <v>Feb</v>
      </c>
      <c r="F2174" s="5">
        <f>YEAR(Table7[[#This Row],[date]])</f>
        <v>2025</v>
      </c>
    </row>
    <row r="2175" spans="1:6" x14ac:dyDescent="0.35">
      <c r="A2175" s="7" t="s">
        <v>2081</v>
      </c>
      <c r="B2175" s="7" t="s">
        <v>7251</v>
      </c>
      <c r="C2175" s="7" t="s">
        <v>7252</v>
      </c>
      <c r="D2175" s="7">
        <v>5883</v>
      </c>
      <c r="E2175" s="6" t="str">
        <f t="shared" si="33"/>
        <v>Feb</v>
      </c>
      <c r="F2175" s="7">
        <f>YEAR(Table7[[#This Row],[date]])</f>
        <v>2025</v>
      </c>
    </row>
    <row r="2176" spans="1:6" x14ac:dyDescent="0.35">
      <c r="A2176" s="5" t="s">
        <v>2081</v>
      </c>
      <c r="B2176" s="5" t="s">
        <v>7249</v>
      </c>
      <c r="C2176" s="5" t="s">
        <v>7260</v>
      </c>
      <c r="D2176" s="5">
        <v>56072</v>
      </c>
      <c r="E2176" s="6" t="str">
        <f t="shared" si="33"/>
        <v>Feb</v>
      </c>
      <c r="F2176" s="5">
        <f>YEAR(Table7[[#This Row],[date]])</f>
        <v>2025</v>
      </c>
    </row>
    <row r="2177" spans="1:6" x14ac:dyDescent="0.35">
      <c r="A2177" s="7" t="s">
        <v>2075</v>
      </c>
      <c r="B2177" s="7" t="s">
        <v>7251</v>
      </c>
      <c r="C2177" s="7" t="s">
        <v>7266</v>
      </c>
      <c r="D2177" s="7">
        <v>14810</v>
      </c>
      <c r="E2177" s="6" t="str">
        <f t="shared" si="33"/>
        <v>Feb</v>
      </c>
      <c r="F2177" s="7">
        <f>YEAR(Table7[[#This Row],[date]])</f>
        <v>2025</v>
      </c>
    </row>
    <row r="2178" spans="1:6" x14ac:dyDescent="0.35">
      <c r="A2178" s="5" t="s">
        <v>2070</v>
      </c>
      <c r="B2178" s="5" t="s">
        <v>7245</v>
      </c>
      <c r="C2178" s="5" t="s">
        <v>7246</v>
      </c>
      <c r="D2178" s="5">
        <v>59258</v>
      </c>
      <c r="E2178" s="6" t="str">
        <f t="shared" ref="E2178:E2241" si="34">TEXT(A2178, "mmm")</f>
        <v>Feb</v>
      </c>
      <c r="F2178" s="5">
        <f>YEAR(Table7[[#This Row],[date]])</f>
        <v>2025</v>
      </c>
    </row>
    <row r="2179" spans="1:6" x14ac:dyDescent="0.35">
      <c r="A2179" s="7" t="s">
        <v>2070</v>
      </c>
      <c r="B2179" s="7" t="s">
        <v>7243</v>
      </c>
      <c r="C2179" s="7" t="s">
        <v>7244</v>
      </c>
      <c r="D2179" s="7">
        <v>28676</v>
      </c>
      <c r="E2179" s="6" t="str">
        <f t="shared" si="34"/>
        <v>Feb</v>
      </c>
      <c r="F2179" s="7">
        <f>YEAR(Table7[[#This Row],[date]])</f>
        <v>2025</v>
      </c>
    </row>
    <row r="2180" spans="1:6" x14ac:dyDescent="0.35">
      <c r="A2180" s="5" t="s">
        <v>2070</v>
      </c>
      <c r="B2180" s="5" t="s">
        <v>7251</v>
      </c>
      <c r="C2180" s="5" t="s">
        <v>7252</v>
      </c>
      <c r="D2180" s="5">
        <v>9397</v>
      </c>
      <c r="E2180" s="6" t="str">
        <f t="shared" si="34"/>
        <v>Feb</v>
      </c>
      <c r="F2180" s="5">
        <f>YEAR(Table7[[#This Row],[date]])</f>
        <v>2025</v>
      </c>
    </row>
    <row r="2181" spans="1:6" x14ac:dyDescent="0.35">
      <c r="A2181" s="7" t="s">
        <v>2070</v>
      </c>
      <c r="B2181" s="7" t="s">
        <v>7249</v>
      </c>
      <c r="C2181" s="7" t="s">
        <v>7250</v>
      </c>
      <c r="D2181" s="7">
        <v>32251</v>
      </c>
      <c r="E2181" s="6" t="str">
        <f t="shared" si="34"/>
        <v>Feb</v>
      </c>
      <c r="F2181" s="7">
        <f>YEAR(Table7[[#This Row],[date]])</f>
        <v>2025</v>
      </c>
    </row>
    <row r="2182" spans="1:6" x14ac:dyDescent="0.35">
      <c r="A2182" s="5" t="s">
        <v>2070</v>
      </c>
      <c r="B2182" s="5" t="s">
        <v>7251</v>
      </c>
      <c r="C2182" s="5" t="s">
        <v>7266</v>
      </c>
      <c r="D2182" s="5">
        <v>12835</v>
      </c>
      <c r="E2182" s="6" t="str">
        <f t="shared" si="34"/>
        <v>Feb</v>
      </c>
      <c r="F2182" s="5">
        <f>YEAR(Table7[[#This Row],[date]])</f>
        <v>2025</v>
      </c>
    </row>
    <row r="2183" spans="1:6" x14ac:dyDescent="0.35">
      <c r="A2183" s="7" t="s">
        <v>2070</v>
      </c>
      <c r="B2183" s="7" t="s">
        <v>7245</v>
      </c>
      <c r="C2183" s="7" t="s">
        <v>7246</v>
      </c>
      <c r="D2183" s="7">
        <v>116890</v>
      </c>
      <c r="E2183" s="6" t="str">
        <f t="shared" si="34"/>
        <v>Feb</v>
      </c>
      <c r="F2183" s="7">
        <f>YEAR(Table7[[#This Row],[date]])</f>
        <v>2025</v>
      </c>
    </row>
    <row r="2184" spans="1:6" x14ac:dyDescent="0.35">
      <c r="A2184" s="5" t="s">
        <v>2063</v>
      </c>
      <c r="B2184" s="5" t="s">
        <v>7243</v>
      </c>
      <c r="C2184" s="5" t="s">
        <v>7258</v>
      </c>
      <c r="D2184" s="5">
        <v>13665</v>
      </c>
      <c r="E2184" s="6" t="str">
        <f t="shared" si="34"/>
        <v>Feb</v>
      </c>
      <c r="F2184" s="5">
        <f>YEAR(Table7[[#This Row],[date]])</f>
        <v>2025</v>
      </c>
    </row>
    <row r="2185" spans="1:6" x14ac:dyDescent="0.35">
      <c r="A2185" s="7" t="s">
        <v>2063</v>
      </c>
      <c r="B2185" s="7" t="s">
        <v>7249</v>
      </c>
      <c r="C2185" s="7" t="s">
        <v>7261</v>
      </c>
      <c r="D2185" s="7">
        <v>42837</v>
      </c>
      <c r="E2185" s="6" t="str">
        <f t="shared" si="34"/>
        <v>Feb</v>
      </c>
      <c r="F2185" s="7">
        <f>YEAR(Table7[[#This Row],[date]])</f>
        <v>2025</v>
      </c>
    </row>
    <row r="2186" spans="1:6" x14ac:dyDescent="0.35">
      <c r="A2186" s="5" t="s">
        <v>2063</v>
      </c>
      <c r="B2186" s="5" t="s">
        <v>7249</v>
      </c>
      <c r="C2186" s="5" t="s">
        <v>7261</v>
      </c>
      <c r="D2186" s="5">
        <v>55187</v>
      </c>
      <c r="E2186" s="6" t="str">
        <f t="shared" si="34"/>
        <v>Feb</v>
      </c>
      <c r="F2186" s="5">
        <f>YEAR(Table7[[#This Row],[date]])</f>
        <v>2025</v>
      </c>
    </row>
    <row r="2187" spans="1:6" x14ac:dyDescent="0.35">
      <c r="A2187" s="7" t="s">
        <v>2063</v>
      </c>
      <c r="B2187" s="7" t="s">
        <v>7251</v>
      </c>
      <c r="C2187" s="7" t="s">
        <v>7252</v>
      </c>
      <c r="D2187" s="7">
        <v>10868</v>
      </c>
      <c r="E2187" s="6" t="str">
        <f t="shared" si="34"/>
        <v>Feb</v>
      </c>
      <c r="F2187" s="7">
        <f>YEAR(Table7[[#This Row],[date]])</f>
        <v>2025</v>
      </c>
    </row>
    <row r="2188" spans="1:6" x14ac:dyDescent="0.35">
      <c r="A2188" s="5" t="s">
        <v>2063</v>
      </c>
      <c r="B2188" s="5" t="s">
        <v>7253</v>
      </c>
      <c r="C2188" s="5" t="s">
        <v>7254</v>
      </c>
      <c r="D2188" s="5">
        <v>56650</v>
      </c>
      <c r="E2188" s="6" t="str">
        <f t="shared" si="34"/>
        <v>Feb</v>
      </c>
      <c r="F2188" s="5">
        <f>YEAR(Table7[[#This Row],[date]])</f>
        <v>2025</v>
      </c>
    </row>
    <row r="2189" spans="1:6" x14ac:dyDescent="0.35">
      <c r="A2189" s="7" t="s">
        <v>2063</v>
      </c>
      <c r="B2189" s="7" t="s">
        <v>7253</v>
      </c>
      <c r="C2189" s="7" t="s">
        <v>7254</v>
      </c>
      <c r="D2189" s="7">
        <v>49321</v>
      </c>
      <c r="E2189" s="6" t="str">
        <f t="shared" si="34"/>
        <v>Feb</v>
      </c>
      <c r="F2189" s="7">
        <f>YEAR(Table7[[#This Row],[date]])</f>
        <v>2025</v>
      </c>
    </row>
    <row r="2190" spans="1:6" x14ac:dyDescent="0.35">
      <c r="A2190" s="5" t="s">
        <v>2063</v>
      </c>
      <c r="B2190" s="5" t="s">
        <v>7247</v>
      </c>
      <c r="C2190" s="5" t="s">
        <v>7263</v>
      </c>
      <c r="D2190" s="5">
        <v>1965</v>
      </c>
      <c r="E2190" s="6" t="str">
        <f t="shared" si="34"/>
        <v>Feb</v>
      </c>
      <c r="F2190" s="5">
        <f>YEAR(Table7[[#This Row],[date]])</f>
        <v>2025</v>
      </c>
    </row>
    <row r="2191" spans="1:6" x14ac:dyDescent="0.35">
      <c r="A2191" s="7" t="s">
        <v>2056</v>
      </c>
      <c r="B2191" s="7" t="s">
        <v>7251</v>
      </c>
      <c r="C2191" s="7" t="s">
        <v>7252</v>
      </c>
      <c r="D2191" s="7">
        <v>8225</v>
      </c>
      <c r="E2191" s="6" t="str">
        <f t="shared" si="34"/>
        <v>Feb</v>
      </c>
      <c r="F2191" s="7">
        <f>YEAR(Table7[[#This Row],[date]])</f>
        <v>2025</v>
      </c>
    </row>
    <row r="2192" spans="1:6" x14ac:dyDescent="0.35">
      <c r="A2192" s="5" t="s">
        <v>2056</v>
      </c>
      <c r="B2192" s="5" t="s">
        <v>7256</v>
      </c>
      <c r="C2192" s="5" t="s">
        <v>7267</v>
      </c>
      <c r="D2192" s="5">
        <v>12327</v>
      </c>
      <c r="E2192" s="6" t="str">
        <f t="shared" si="34"/>
        <v>Feb</v>
      </c>
      <c r="F2192" s="5">
        <f>YEAR(Table7[[#This Row],[date]])</f>
        <v>2025</v>
      </c>
    </row>
    <row r="2193" spans="1:6" x14ac:dyDescent="0.35">
      <c r="A2193" s="7" t="s">
        <v>2050</v>
      </c>
      <c r="B2193" s="7" t="s">
        <v>7241</v>
      </c>
      <c r="C2193" s="7" t="s">
        <v>7259</v>
      </c>
      <c r="D2193" s="7">
        <v>1420</v>
      </c>
      <c r="E2193" s="6" t="str">
        <f t="shared" si="34"/>
        <v>Feb</v>
      </c>
      <c r="F2193" s="7">
        <f>YEAR(Table7[[#This Row],[date]])</f>
        <v>2025</v>
      </c>
    </row>
    <row r="2194" spans="1:6" x14ac:dyDescent="0.35">
      <c r="A2194" s="5" t="s">
        <v>2050</v>
      </c>
      <c r="B2194" s="5" t="s">
        <v>7245</v>
      </c>
      <c r="C2194" s="5" t="s">
        <v>7264</v>
      </c>
      <c r="D2194" s="5">
        <v>114827</v>
      </c>
      <c r="E2194" s="6" t="str">
        <f t="shared" si="34"/>
        <v>Feb</v>
      </c>
      <c r="F2194" s="5">
        <f>YEAR(Table7[[#This Row],[date]])</f>
        <v>2025</v>
      </c>
    </row>
    <row r="2195" spans="1:6" x14ac:dyDescent="0.35">
      <c r="A2195" s="7" t="s">
        <v>2050</v>
      </c>
      <c r="B2195" s="7" t="s">
        <v>7249</v>
      </c>
      <c r="C2195" s="7" t="s">
        <v>7250</v>
      </c>
      <c r="D2195" s="7">
        <v>34949</v>
      </c>
      <c r="E2195" s="6" t="str">
        <f t="shared" si="34"/>
        <v>Feb</v>
      </c>
      <c r="F2195" s="7">
        <f>YEAR(Table7[[#This Row],[date]])</f>
        <v>2025</v>
      </c>
    </row>
    <row r="2196" spans="1:6" x14ac:dyDescent="0.35">
      <c r="A2196" s="5" t="s">
        <v>2050</v>
      </c>
      <c r="B2196" s="5" t="s">
        <v>7243</v>
      </c>
      <c r="C2196" s="5" t="s">
        <v>7244</v>
      </c>
      <c r="D2196" s="5">
        <v>16254</v>
      </c>
      <c r="E2196" s="6" t="str">
        <f t="shared" si="34"/>
        <v>Feb</v>
      </c>
      <c r="F2196" s="5">
        <f>YEAR(Table7[[#This Row],[date]])</f>
        <v>2025</v>
      </c>
    </row>
    <row r="2197" spans="1:6" x14ac:dyDescent="0.35">
      <c r="A2197" s="7" t="s">
        <v>2045</v>
      </c>
      <c r="B2197" s="7" t="s">
        <v>7251</v>
      </c>
      <c r="C2197" s="7" t="s">
        <v>7252</v>
      </c>
      <c r="D2197" s="7">
        <v>8874</v>
      </c>
      <c r="E2197" s="6" t="str">
        <f t="shared" si="34"/>
        <v>Mar</v>
      </c>
      <c r="F2197" s="7">
        <f>YEAR(Table7[[#This Row],[date]])</f>
        <v>2025</v>
      </c>
    </row>
    <row r="2198" spans="1:6" x14ac:dyDescent="0.35">
      <c r="A2198" s="5" t="s">
        <v>2045</v>
      </c>
      <c r="B2198" s="5" t="s">
        <v>7253</v>
      </c>
      <c r="C2198" s="5" t="s">
        <v>7255</v>
      </c>
      <c r="D2198" s="5">
        <v>35017</v>
      </c>
      <c r="E2198" s="6" t="str">
        <f t="shared" si="34"/>
        <v>Mar</v>
      </c>
      <c r="F2198" s="5">
        <f>YEAR(Table7[[#This Row],[date]])</f>
        <v>2025</v>
      </c>
    </row>
    <row r="2199" spans="1:6" x14ac:dyDescent="0.35">
      <c r="A2199" s="7" t="s">
        <v>2045</v>
      </c>
      <c r="B2199" s="7" t="s">
        <v>7249</v>
      </c>
      <c r="C2199" s="7" t="s">
        <v>7261</v>
      </c>
      <c r="D2199" s="7">
        <v>27514</v>
      </c>
      <c r="E2199" s="6" t="str">
        <f t="shared" si="34"/>
        <v>Mar</v>
      </c>
      <c r="F2199" s="7">
        <f>YEAR(Table7[[#This Row],[date]])</f>
        <v>2025</v>
      </c>
    </row>
    <row r="2200" spans="1:6" x14ac:dyDescent="0.35">
      <c r="A2200" s="5" t="s">
        <v>2045</v>
      </c>
      <c r="B2200" s="5" t="s">
        <v>7247</v>
      </c>
      <c r="C2200" s="5" t="s">
        <v>7268</v>
      </c>
      <c r="D2200" s="5">
        <v>7507</v>
      </c>
      <c r="E2200" s="6" t="str">
        <f t="shared" si="34"/>
        <v>Mar</v>
      </c>
      <c r="F2200" s="5">
        <f>YEAR(Table7[[#This Row],[date]])</f>
        <v>2025</v>
      </c>
    </row>
    <row r="2201" spans="1:6" x14ac:dyDescent="0.35">
      <c r="A2201" s="7" t="s">
        <v>2045</v>
      </c>
      <c r="B2201" s="7" t="s">
        <v>7243</v>
      </c>
      <c r="C2201" s="7" t="s">
        <v>7244</v>
      </c>
      <c r="D2201" s="7">
        <v>15647</v>
      </c>
      <c r="E2201" s="6" t="str">
        <f t="shared" si="34"/>
        <v>Mar</v>
      </c>
      <c r="F2201" s="7">
        <f>YEAR(Table7[[#This Row],[date]])</f>
        <v>2025</v>
      </c>
    </row>
    <row r="2202" spans="1:6" x14ac:dyDescent="0.35">
      <c r="A2202" s="5" t="s">
        <v>2033</v>
      </c>
      <c r="B2202" s="5" t="s">
        <v>7249</v>
      </c>
      <c r="C2202" s="5" t="s">
        <v>7260</v>
      </c>
      <c r="D2202" s="5">
        <v>34622</v>
      </c>
      <c r="E2202" s="6" t="str">
        <f t="shared" si="34"/>
        <v>Mar</v>
      </c>
      <c r="F2202" s="5">
        <f>YEAR(Table7[[#This Row],[date]])</f>
        <v>2025</v>
      </c>
    </row>
    <row r="2203" spans="1:6" x14ac:dyDescent="0.35">
      <c r="A2203" s="7" t="s">
        <v>2026</v>
      </c>
      <c r="B2203" s="7" t="s">
        <v>7247</v>
      </c>
      <c r="C2203" s="7" t="s">
        <v>7268</v>
      </c>
      <c r="D2203" s="7">
        <v>8007</v>
      </c>
      <c r="E2203" s="6" t="str">
        <f t="shared" si="34"/>
        <v>Mar</v>
      </c>
      <c r="F2203" s="7">
        <f>YEAR(Table7[[#This Row],[date]])</f>
        <v>2025</v>
      </c>
    </row>
    <row r="2204" spans="1:6" x14ac:dyDescent="0.35">
      <c r="A2204" s="5" t="s">
        <v>2023</v>
      </c>
      <c r="B2204" s="5" t="s">
        <v>7245</v>
      </c>
      <c r="C2204" s="5" t="s">
        <v>7246</v>
      </c>
      <c r="D2204" s="5">
        <v>131715</v>
      </c>
      <c r="E2204" s="6" t="str">
        <f t="shared" si="34"/>
        <v>Mar</v>
      </c>
      <c r="F2204" s="5">
        <f>YEAR(Table7[[#This Row],[date]])</f>
        <v>2025</v>
      </c>
    </row>
    <row r="2205" spans="1:6" x14ac:dyDescent="0.35">
      <c r="A2205" s="7" t="s">
        <v>2023</v>
      </c>
      <c r="B2205" s="7" t="s">
        <v>7251</v>
      </c>
      <c r="C2205" s="7" t="s">
        <v>7266</v>
      </c>
      <c r="D2205" s="7">
        <v>4976</v>
      </c>
      <c r="E2205" s="6" t="str">
        <f t="shared" si="34"/>
        <v>Mar</v>
      </c>
      <c r="F2205" s="7">
        <f>YEAR(Table7[[#This Row],[date]])</f>
        <v>2025</v>
      </c>
    </row>
    <row r="2206" spans="1:6" x14ac:dyDescent="0.35">
      <c r="A2206" s="5" t="s">
        <v>2023</v>
      </c>
      <c r="B2206" s="5" t="s">
        <v>7256</v>
      </c>
      <c r="C2206" s="5" t="s">
        <v>7267</v>
      </c>
      <c r="D2206" s="5">
        <v>17676</v>
      </c>
      <c r="E2206" s="6" t="str">
        <f t="shared" si="34"/>
        <v>Mar</v>
      </c>
      <c r="F2206" s="5">
        <f>YEAR(Table7[[#This Row],[date]])</f>
        <v>2025</v>
      </c>
    </row>
    <row r="2207" spans="1:6" x14ac:dyDescent="0.35">
      <c r="A2207" s="7" t="s">
        <v>2023</v>
      </c>
      <c r="B2207" s="7" t="s">
        <v>7253</v>
      </c>
      <c r="C2207" s="7" t="s">
        <v>7254</v>
      </c>
      <c r="D2207" s="7">
        <v>46516</v>
      </c>
      <c r="E2207" s="6" t="str">
        <f t="shared" si="34"/>
        <v>Mar</v>
      </c>
      <c r="F2207" s="7">
        <f>YEAR(Table7[[#This Row],[date]])</f>
        <v>2025</v>
      </c>
    </row>
    <row r="2208" spans="1:6" x14ac:dyDescent="0.35">
      <c r="A2208" s="5" t="s">
        <v>2023</v>
      </c>
      <c r="B2208" s="5" t="s">
        <v>7249</v>
      </c>
      <c r="C2208" s="5" t="s">
        <v>7260</v>
      </c>
      <c r="D2208" s="5">
        <v>42354</v>
      </c>
      <c r="E2208" s="6" t="str">
        <f t="shared" si="34"/>
        <v>Mar</v>
      </c>
      <c r="F2208" s="5">
        <f>YEAR(Table7[[#This Row],[date]])</f>
        <v>2025</v>
      </c>
    </row>
    <row r="2209" spans="1:6" x14ac:dyDescent="0.35">
      <c r="A2209" s="7" t="s">
        <v>2019</v>
      </c>
      <c r="B2209" s="7" t="s">
        <v>7253</v>
      </c>
      <c r="C2209" s="7" t="s">
        <v>7254</v>
      </c>
      <c r="D2209" s="7">
        <v>28873</v>
      </c>
      <c r="E2209" s="6" t="str">
        <f t="shared" si="34"/>
        <v>Mar</v>
      </c>
      <c r="F2209" s="7">
        <f>YEAR(Table7[[#This Row],[date]])</f>
        <v>2025</v>
      </c>
    </row>
    <row r="2210" spans="1:6" x14ac:dyDescent="0.35">
      <c r="A2210" s="5" t="s">
        <v>2019</v>
      </c>
      <c r="B2210" s="5" t="s">
        <v>7241</v>
      </c>
      <c r="C2210" s="5" t="s">
        <v>7259</v>
      </c>
      <c r="D2210" s="5">
        <v>4160</v>
      </c>
      <c r="E2210" s="6" t="str">
        <f t="shared" si="34"/>
        <v>Mar</v>
      </c>
      <c r="F2210" s="5">
        <f>YEAR(Table7[[#This Row],[date]])</f>
        <v>2025</v>
      </c>
    </row>
    <row r="2211" spans="1:6" x14ac:dyDescent="0.35">
      <c r="A2211" s="7" t="s">
        <v>2019</v>
      </c>
      <c r="B2211" s="7" t="s">
        <v>7249</v>
      </c>
      <c r="C2211" s="7" t="s">
        <v>7250</v>
      </c>
      <c r="D2211" s="7">
        <v>35700</v>
      </c>
      <c r="E2211" s="6" t="str">
        <f t="shared" si="34"/>
        <v>Mar</v>
      </c>
      <c r="F2211" s="7">
        <f>YEAR(Table7[[#This Row],[date]])</f>
        <v>2025</v>
      </c>
    </row>
    <row r="2212" spans="1:6" x14ac:dyDescent="0.35">
      <c r="A2212" s="5" t="s">
        <v>2019</v>
      </c>
      <c r="B2212" s="5" t="s">
        <v>7249</v>
      </c>
      <c r="C2212" s="5" t="s">
        <v>7250</v>
      </c>
      <c r="D2212" s="5">
        <v>29062</v>
      </c>
      <c r="E2212" s="6" t="str">
        <f t="shared" si="34"/>
        <v>Mar</v>
      </c>
      <c r="F2212" s="5">
        <f>YEAR(Table7[[#This Row],[date]])</f>
        <v>2025</v>
      </c>
    </row>
    <row r="2213" spans="1:6" x14ac:dyDescent="0.35">
      <c r="A2213" s="7" t="s">
        <v>2019</v>
      </c>
      <c r="B2213" s="7" t="s">
        <v>7245</v>
      </c>
      <c r="C2213" s="7" t="s">
        <v>7246</v>
      </c>
      <c r="D2213" s="7">
        <v>107280</v>
      </c>
      <c r="E2213" s="6" t="str">
        <f t="shared" si="34"/>
        <v>Mar</v>
      </c>
      <c r="F2213" s="7">
        <f>YEAR(Table7[[#This Row],[date]])</f>
        <v>2025</v>
      </c>
    </row>
    <row r="2214" spans="1:6" x14ac:dyDescent="0.35">
      <c r="A2214" s="5" t="s">
        <v>2019</v>
      </c>
      <c r="B2214" s="5" t="s">
        <v>7253</v>
      </c>
      <c r="C2214" s="5" t="s">
        <v>7254</v>
      </c>
      <c r="D2214" s="5">
        <v>53355</v>
      </c>
      <c r="E2214" s="6" t="str">
        <f t="shared" si="34"/>
        <v>Mar</v>
      </c>
      <c r="F2214" s="5">
        <f>YEAR(Table7[[#This Row],[date]])</f>
        <v>2025</v>
      </c>
    </row>
    <row r="2215" spans="1:6" x14ac:dyDescent="0.35">
      <c r="A2215" s="7" t="s">
        <v>2012</v>
      </c>
      <c r="B2215" s="7" t="s">
        <v>7251</v>
      </c>
      <c r="C2215" s="7" t="s">
        <v>7266</v>
      </c>
      <c r="D2215" s="7">
        <v>5444</v>
      </c>
      <c r="E2215" s="6" t="str">
        <f t="shared" si="34"/>
        <v>Mar</v>
      </c>
      <c r="F2215" s="7">
        <f>YEAR(Table7[[#This Row],[date]])</f>
        <v>2025</v>
      </c>
    </row>
    <row r="2216" spans="1:6" x14ac:dyDescent="0.35">
      <c r="A2216" s="5" t="s">
        <v>2012</v>
      </c>
      <c r="B2216" s="5" t="s">
        <v>7253</v>
      </c>
      <c r="C2216" s="5" t="s">
        <v>7255</v>
      </c>
      <c r="D2216" s="5">
        <v>51744</v>
      </c>
      <c r="E2216" s="6" t="str">
        <f t="shared" si="34"/>
        <v>Mar</v>
      </c>
      <c r="F2216" s="5">
        <f>YEAR(Table7[[#This Row],[date]])</f>
        <v>2025</v>
      </c>
    </row>
    <row r="2217" spans="1:6" x14ac:dyDescent="0.35">
      <c r="A2217" s="7" t="s">
        <v>2003</v>
      </c>
      <c r="B2217" s="7" t="s">
        <v>7245</v>
      </c>
      <c r="C2217" s="7" t="s">
        <v>7264</v>
      </c>
      <c r="D2217" s="7">
        <v>50007</v>
      </c>
      <c r="E2217" s="6" t="str">
        <f t="shared" si="34"/>
        <v>Mar</v>
      </c>
      <c r="F2217" s="7">
        <f>YEAR(Table7[[#This Row],[date]])</f>
        <v>2025</v>
      </c>
    </row>
    <row r="2218" spans="1:6" x14ac:dyDescent="0.35">
      <c r="A2218" s="5" t="s">
        <v>2003</v>
      </c>
      <c r="B2218" s="5" t="s">
        <v>7249</v>
      </c>
      <c r="C2218" s="5" t="s">
        <v>7261</v>
      </c>
      <c r="D2218" s="5">
        <v>10071</v>
      </c>
      <c r="E2218" s="6" t="str">
        <f t="shared" si="34"/>
        <v>Mar</v>
      </c>
      <c r="F2218" s="5">
        <f>YEAR(Table7[[#This Row],[date]])</f>
        <v>2025</v>
      </c>
    </row>
    <row r="2219" spans="1:6" x14ac:dyDescent="0.35">
      <c r="A2219" s="7" t="s">
        <v>2003</v>
      </c>
      <c r="B2219" s="7" t="s">
        <v>7243</v>
      </c>
      <c r="C2219" s="7" t="s">
        <v>7258</v>
      </c>
      <c r="D2219" s="7">
        <v>10255</v>
      </c>
      <c r="E2219" s="6" t="str">
        <f t="shared" si="34"/>
        <v>Mar</v>
      </c>
      <c r="F2219" s="7">
        <f>YEAR(Table7[[#This Row],[date]])</f>
        <v>2025</v>
      </c>
    </row>
    <row r="2220" spans="1:6" x14ac:dyDescent="0.35">
      <c r="A2220" s="5" t="s">
        <v>1994</v>
      </c>
      <c r="B2220" s="5" t="s">
        <v>7241</v>
      </c>
      <c r="C2220" s="5" t="s">
        <v>7265</v>
      </c>
      <c r="D2220" s="5">
        <v>10213</v>
      </c>
      <c r="E2220" s="6" t="str">
        <f t="shared" si="34"/>
        <v>Mar</v>
      </c>
      <c r="F2220" s="5">
        <f>YEAR(Table7[[#This Row],[date]])</f>
        <v>2025</v>
      </c>
    </row>
    <row r="2221" spans="1:6" x14ac:dyDescent="0.35">
      <c r="A2221" s="7" t="s">
        <v>1988</v>
      </c>
      <c r="B2221" s="7" t="s">
        <v>7253</v>
      </c>
      <c r="C2221" s="7" t="s">
        <v>7255</v>
      </c>
      <c r="D2221" s="7">
        <v>49912</v>
      </c>
      <c r="E2221" s="6" t="str">
        <f t="shared" si="34"/>
        <v>Mar</v>
      </c>
      <c r="F2221" s="7">
        <f>YEAR(Table7[[#This Row],[date]])</f>
        <v>2025</v>
      </c>
    </row>
    <row r="2222" spans="1:6" x14ac:dyDescent="0.35">
      <c r="A2222" s="5" t="s">
        <v>1988</v>
      </c>
      <c r="B2222" s="5" t="s">
        <v>7249</v>
      </c>
      <c r="C2222" s="5" t="s">
        <v>7260</v>
      </c>
      <c r="D2222" s="5">
        <v>35579</v>
      </c>
      <c r="E2222" s="6" t="str">
        <f t="shared" si="34"/>
        <v>Mar</v>
      </c>
      <c r="F2222" s="5">
        <f>YEAR(Table7[[#This Row],[date]])</f>
        <v>2025</v>
      </c>
    </row>
    <row r="2223" spans="1:6" x14ac:dyDescent="0.35">
      <c r="A2223" s="7" t="s">
        <v>1988</v>
      </c>
      <c r="B2223" s="7" t="s">
        <v>7243</v>
      </c>
      <c r="C2223" s="7" t="s">
        <v>7258</v>
      </c>
      <c r="D2223" s="7">
        <v>21236</v>
      </c>
      <c r="E2223" s="6" t="str">
        <f t="shared" si="34"/>
        <v>Mar</v>
      </c>
      <c r="F2223" s="7">
        <f>YEAR(Table7[[#This Row],[date]])</f>
        <v>2025</v>
      </c>
    </row>
    <row r="2224" spans="1:6" x14ac:dyDescent="0.35">
      <c r="A2224" s="5" t="s">
        <v>7272</v>
      </c>
      <c r="B2224" s="5" t="s">
        <v>7241</v>
      </c>
      <c r="C2224" s="5" t="s">
        <v>7259</v>
      </c>
      <c r="D2224" s="5">
        <v>4556</v>
      </c>
      <c r="E2224" s="6" t="str">
        <f t="shared" si="34"/>
        <v>Mar</v>
      </c>
      <c r="F2224" s="5">
        <f>YEAR(Table7[[#This Row],[date]])</f>
        <v>2025</v>
      </c>
    </row>
    <row r="2225" spans="1:6" x14ac:dyDescent="0.35">
      <c r="A2225" s="7" t="s">
        <v>7272</v>
      </c>
      <c r="B2225" s="7" t="s">
        <v>7249</v>
      </c>
      <c r="C2225" s="7" t="s">
        <v>7261</v>
      </c>
      <c r="D2225" s="7">
        <v>43743</v>
      </c>
      <c r="E2225" s="6" t="str">
        <f t="shared" si="34"/>
        <v>Mar</v>
      </c>
      <c r="F2225" s="7">
        <f>YEAR(Table7[[#This Row],[date]])</f>
        <v>2025</v>
      </c>
    </row>
    <row r="2226" spans="1:6" x14ac:dyDescent="0.35">
      <c r="A2226" s="5" t="s">
        <v>1979</v>
      </c>
      <c r="B2226" s="5" t="s">
        <v>7253</v>
      </c>
      <c r="C2226" s="5" t="s">
        <v>7255</v>
      </c>
      <c r="D2226" s="5">
        <v>31353</v>
      </c>
      <c r="E2226" s="6" t="str">
        <f t="shared" si="34"/>
        <v>Mar</v>
      </c>
      <c r="F2226" s="5">
        <f>YEAR(Table7[[#This Row],[date]])</f>
        <v>2025</v>
      </c>
    </row>
    <row r="2227" spans="1:6" x14ac:dyDescent="0.35">
      <c r="A2227" s="7" t="s">
        <v>1979</v>
      </c>
      <c r="B2227" s="7" t="s">
        <v>7256</v>
      </c>
      <c r="C2227" s="7" t="s">
        <v>7262</v>
      </c>
      <c r="D2227" s="7">
        <v>11539</v>
      </c>
      <c r="E2227" s="6" t="str">
        <f t="shared" si="34"/>
        <v>Mar</v>
      </c>
      <c r="F2227" s="7">
        <f>YEAR(Table7[[#This Row],[date]])</f>
        <v>2025</v>
      </c>
    </row>
    <row r="2228" spans="1:6" x14ac:dyDescent="0.35">
      <c r="A2228" s="5" t="s">
        <v>1979</v>
      </c>
      <c r="B2228" s="5" t="s">
        <v>7247</v>
      </c>
      <c r="C2228" s="5" t="s">
        <v>7263</v>
      </c>
      <c r="D2228" s="5">
        <v>7651</v>
      </c>
      <c r="E2228" s="6" t="str">
        <f t="shared" si="34"/>
        <v>Mar</v>
      </c>
      <c r="F2228" s="5">
        <f>YEAR(Table7[[#This Row],[date]])</f>
        <v>2025</v>
      </c>
    </row>
    <row r="2229" spans="1:6" x14ac:dyDescent="0.35">
      <c r="A2229" s="7" t="s">
        <v>1968</v>
      </c>
      <c r="B2229" s="7" t="s">
        <v>7247</v>
      </c>
      <c r="C2229" s="7" t="s">
        <v>7248</v>
      </c>
      <c r="D2229" s="7">
        <v>8274</v>
      </c>
      <c r="E2229" s="6" t="str">
        <f t="shared" si="34"/>
        <v>Mar</v>
      </c>
      <c r="F2229" s="7">
        <f>YEAR(Table7[[#This Row],[date]])</f>
        <v>2025</v>
      </c>
    </row>
    <row r="2230" spans="1:6" x14ac:dyDescent="0.35">
      <c r="A2230" s="5" t="s">
        <v>1961</v>
      </c>
      <c r="B2230" s="5" t="s">
        <v>7253</v>
      </c>
      <c r="C2230" s="5" t="s">
        <v>7254</v>
      </c>
      <c r="D2230" s="5">
        <v>77578</v>
      </c>
      <c r="E2230" s="6" t="str">
        <f t="shared" si="34"/>
        <v>Mar</v>
      </c>
      <c r="F2230" s="5">
        <f>YEAR(Table7[[#This Row],[date]])</f>
        <v>2025</v>
      </c>
    </row>
    <row r="2231" spans="1:6" x14ac:dyDescent="0.35">
      <c r="A2231" s="7" t="s">
        <v>1961</v>
      </c>
      <c r="B2231" s="7" t="s">
        <v>7243</v>
      </c>
      <c r="C2231" s="7" t="s">
        <v>7258</v>
      </c>
      <c r="D2231" s="7">
        <v>19036</v>
      </c>
      <c r="E2231" s="6" t="str">
        <f t="shared" si="34"/>
        <v>Mar</v>
      </c>
      <c r="F2231" s="7">
        <f>YEAR(Table7[[#This Row],[date]])</f>
        <v>2025</v>
      </c>
    </row>
    <row r="2232" spans="1:6" x14ac:dyDescent="0.35">
      <c r="A2232" s="5" t="s">
        <v>1961</v>
      </c>
      <c r="B2232" s="5" t="s">
        <v>7241</v>
      </c>
      <c r="C2232" s="5" t="s">
        <v>7259</v>
      </c>
      <c r="D2232" s="5">
        <v>10972</v>
      </c>
      <c r="E2232" s="6" t="str">
        <f t="shared" si="34"/>
        <v>Mar</v>
      </c>
      <c r="F2232" s="5">
        <f>YEAR(Table7[[#This Row],[date]])</f>
        <v>2025</v>
      </c>
    </row>
    <row r="2233" spans="1:6" x14ac:dyDescent="0.35">
      <c r="A2233" s="7" t="s">
        <v>1961</v>
      </c>
      <c r="B2233" s="7" t="s">
        <v>7243</v>
      </c>
      <c r="C2233" s="7" t="s">
        <v>7258</v>
      </c>
      <c r="D2233" s="7">
        <v>29144</v>
      </c>
      <c r="E2233" s="6" t="str">
        <f t="shared" si="34"/>
        <v>Mar</v>
      </c>
      <c r="F2233" s="7">
        <f>YEAR(Table7[[#This Row],[date]])</f>
        <v>2025</v>
      </c>
    </row>
    <row r="2234" spans="1:6" x14ac:dyDescent="0.35">
      <c r="A2234" s="5" t="s">
        <v>1961</v>
      </c>
      <c r="B2234" s="5" t="s">
        <v>7245</v>
      </c>
      <c r="C2234" s="5" t="s">
        <v>7264</v>
      </c>
      <c r="D2234" s="5">
        <v>104612</v>
      </c>
      <c r="E2234" s="6" t="str">
        <f t="shared" si="34"/>
        <v>Mar</v>
      </c>
      <c r="F2234" s="5">
        <f>YEAR(Table7[[#This Row],[date]])</f>
        <v>2025</v>
      </c>
    </row>
    <row r="2235" spans="1:6" x14ac:dyDescent="0.35">
      <c r="A2235" s="7" t="s">
        <v>1956</v>
      </c>
      <c r="B2235" s="7" t="s">
        <v>7256</v>
      </c>
      <c r="C2235" s="7" t="s">
        <v>7267</v>
      </c>
      <c r="D2235" s="7">
        <v>14878</v>
      </c>
      <c r="E2235" s="6" t="str">
        <f t="shared" si="34"/>
        <v>Mar</v>
      </c>
      <c r="F2235" s="7">
        <f>YEAR(Table7[[#This Row],[date]])</f>
        <v>2025</v>
      </c>
    </row>
    <row r="2236" spans="1:6" x14ac:dyDescent="0.35">
      <c r="A2236" s="5" t="s">
        <v>1956</v>
      </c>
      <c r="B2236" s="5" t="s">
        <v>7253</v>
      </c>
      <c r="C2236" s="5" t="s">
        <v>7255</v>
      </c>
      <c r="D2236" s="5">
        <v>37295</v>
      </c>
      <c r="E2236" s="6" t="str">
        <f t="shared" si="34"/>
        <v>Mar</v>
      </c>
      <c r="F2236" s="5">
        <f>YEAR(Table7[[#This Row],[date]])</f>
        <v>2025</v>
      </c>
    </row>
    <row r="2237" spans="1:6" x14ac:dyDescent="0.35">
      <c r="A2237" s="7" t="s">
        <v>1956</v>
      </c>
      <c r="B2237" s="7" t="s">
        <v>7241</v>
      </c>
      <c r="C2237" s="7" t="s">
        <v>7242</v>
      </c>
      <c r="D2237" s="7">
        <v>12814</v>
      </c>
      <c r="E2237" s="6" t="str">
        <f t="shared" si="34"/>
        <v>Mar</v>
      </c>
      <c r="F2237" s="7">
        <f>YEAR(Table7[[#This Row],[date]])</f>
        <v>2025</v>
      </c>
    </row>
    <row r="2238" spans="1:6" x14ac:dyDescent="0.35">
      <c r="A2238" s="5" t="s">
        <v>1956</v>
      </c>
      <c r="B2238" s="5" t="s">
        <v>7243</v>
      </c>
      <c r="C2238" s="5" t="s">
        <v>7244</v>
      </c>
      <c r="D2238" s="5">
        <v>10168</v>
      </c>
      <c r="E2238" s="6" t="str">
        <f t="shared" si="34"/>
        <v>Mar</v>
      </c>
      <c r="F2238" s="5">
        <f>YEAR(Table7[[#This Row],[date]])</f>
        <v>2025</v>
      </c>
    </row>
    <row r="2239" spans="1:6" x14ac:dyDescent="0.35">
      <c r="A2239" s="7" t="s">
        <v>1949</v>
      </c>
      <c r="B2239" s="7" t="s">
        <v>7251</v>
      </c>
      <c r="C2239" s="7" t="s">
        <v>7252</v>
      </c>
      <c r="D2239" s="7">
        <v>24135</v>
      </c>
      <c r="E2239" s="6" t="str">
        <f t="shared" si="34"/>
        <v>Mar</v>
      </c>
      <c r="F2239" s="7">
        <f>YEAR(Table7[[#This Row],[date]])</f>
        <v>2025</v>
      </c>
    </row>
    <row r="2240" spans="1:6" x14ac:dyDescent="0.35">
      <c r="A2240" s="5" t="s">
        <v>1947</v>
      </c>
      <c r="B2240" s="5" t="s">
        <v>7241</v>
      </c>
      <c r="C2240" s="5" t="s">
        <v>7265</v>
      </c>
      <c r="D2240" s="5">
        <v>3027</v>
      </c>
      <c r="E2240" s="6" t="str">
        <f t="shared" si="34"/>
        <v>Mar</v>
      </c>
      <c r="F2240" s="5">
        <f>YEAR(Table7[[#This Row],[date]])</f>
        <v>2025</v>
      </c>
    </row>
    <row r="2241" spans="1:6" x14ac:dyDescent="0.35">
      <c r="A2241" s="7" t="s">
        <v>1947</v>
      </c>
      <c r="B2241" s="7" t="s">
        <v>7249</v>
      </c>
      <c r="C2241" s="7" t="s">
        <v>7260</v>
      </c>
      <c r="D2241" s="7">
        <v>40938</v>
      </c>
      <c r="E2241" s="6" t="str">
        <f t="shared" si="34"/>
        <v>Mar</v>
      </c>
      <c r="F2241" s="7">
        <f>YEAR(Table7[[#This Row],[date]])</f>
        <v>2025</v>
      </c>
    </row>
    <row r="2242" spans="1:6" x14ac:dyDescent="0.35">
      <c r="A2242" s="5" t="s">
        <v>1939</v>
      </c>
      <c r="B2242" s="5" t="s">
        <v>7241</v>
      </c>
      <c r="C2242" s="5" t="s">
        <v>7259</v>
      </c>
      <c r="D2242" s="5">
        <v>4513</v>
      </c>
      <c r="E2242" s="6" t="str">
        <f t="shared" ref="E2242:E2305" si="35">TEXT(A2242, "mmm")</f>
        <v>Mar</v>
      </c>
      <c r="F2242" s="5">
        <f>YEAR(Table7[[#This Row],[date]])</f>
        <v>2025</v>
      </c>
    </row>
    <row r="2243" spans="1:6" x14ac:dyDescent="0.35">
      <c r="A2243" s="7" t="s">
        <v>1932</v>
      </c>
      <c r="B2243" s="7" t="s">
        <v>7243</v>
      </c>
      <c r="C2243" s="7" t="s">
        <v>7258</v>
      </c>
      <c r="D2243" s="7">
        <v>12675</v>
      </c>
      <c r="E2243" s="6" t="str">
        <f t="shared" si="35"/>
        <v>Mar</v>
      </c>
      <c r="F2243" s="7">
        <f>YEAR(Table7[[#This Row],[date]])</f>
        <v>2025</v>
      </c>
    </row>
    <row r="2244" spans="1:6" x14ac:dyDescent="0.35">
      <c r="A2244" s="5" t="s">
        <v>1921</v>
      </c>
      <c r="B2244" s="5" t="s">
        <v>7251</v>
      </c>
      <c r="C2244" s="5" t="s">
        <v>7266</v>
      </c>
      <c r="D2244" s="5">
        <v>11231</v>
      </c>
      <c r="E2244" s="6" t="str">
        <f t="shared" si="35"/>
        <v>Mar</v>
      </c>
      <c r="F2244" s="5">
        <f>YEAR(Table7[[#This Row],[date]])</f>
        <v>2025</v>
      </c>
    </row>
    <row r="2245" spans="1:6" x14ac:dyDescent="0.35">
      <c r="A2245" s="7" t="s">
        <v>1921</v>
      </c>
      <c r="B2245" s="7" t="s">
        <v>7243</v>
      </c>
      <c r="C2245" s="7" t="s">
        <v>7258</v>
      </c>
      <c r="D2245" s="7">
        <v>22147</v>
      </c>
      <c r="E2245" s="6" t="str">
        <f t="shared" si="35"/>
        <v>Mar</v>
      </c>
      <c r="F2245" s="7">
        <f>YEAR(Table7[[#This Row],[date]])</f>
        <v>2025</v>
      </c>
    </row>
    <row r="2246" spans="1:6" x14ac:dyDescent="0.35">
      <c r="A2246" s="5" t="s">
        <v>1912</v>
      </c>
      <c r="B2246" s="5" t="s">
        <v>7247</v>
      </c>
      <c r="C2246" s="5" t="s">
        <v>7268</v>
      </c>
      <c r="D2246" s="5">
        <v>5520</v>
      </c>
      <c r="E2246" s="6" t="str">
        <f t="shared" si="35"/>
        <v>Mar</v>
      </c>
      <c r="F2246" s="5">
        <f>YEAR(Table7[[#This Row],[date]])</f>
        <v>2025</v>
      </c>
    </row>
    <row r="2247" spans="1:6" x14ac:dyDescent="0.35">
      <c r="A2247" s="7" t="s">
        <v>1912</v>
      </c>
      <c r="B2247" s="7" t="s">
        <v>7245</v>
      </c>
      <c r="C2247" s="7" t="s">
        <v>7264</v>
      </c>
      <c r="D2247" s="7">
        <v>123103</v>
      </c>
      <c r="E2247" s="6" t="str">
        <f t="shared" si="35"/>
        <v>Mar</v>
      </c>
      <c r="F2247" s="7">
        <f>YEAR(Table7[[#This Row],[date]])</f>
        <v>2025</v>
      </c>
    </row>
    <row r="2248" spans="1:6" x14ac:dyDescent="0.35">
      <c r="A2248" s="5" t="s">
        <v>1912</v>
      </c>
      <c r="B2248" s="5" t="s">
        <v>7251</v>
      </c>
      <c r="C2248" s="5" t="s">
        <v>7252</v>
      </c>
      <c r="D2248" s="5">
        <v>19424</v>
      </c>
      <c r="E2248" s="6" t="str">
        <f t="shared" si="35"/>
        <v>Mar</v>
      </c>
      <c r="F2248" s="5">
        <f>YEAR(Table7[[#This Row],[date]])</f>
        <v>2025</v>
      </c>
    </row>
    <row r="2249" spans="1:6" x14ac:dyDescent="0.35">
      <c r="A2249" s="7" t="s">
        <v>1912</v>
      </c>
      <c r="B2249" s="7" t="s">
        <v>7245</v>
      </c>
      <c r="C2249" s="7" t="s">
        <v>7264</v>
      </c>
      <c r="D2249" s="7">
        <v>111496</v>
      </c>
      <c r="E2249" s="6" t="str">
        <f t="shared" si="35"/>
        <v>Mar</v>
      </c>
      <c r="F2249" s="7">
        <f>YEAR(Table7[[#This Row],[date]])</f>
        <v>2025</v>
      </c>
    </row>
    <row r="2250" spans="1:6" x14ac:dyDescent="0.35">
      <c r="A2250" s="5" t="s">
        <v>1912</v>
      </c>
      <c r="B2250" s="5" t="s">
        <v>7253</v>
      </c>
      <c r="C2250" s="5" t="s">
        <v>7255</v>
      </c>
      <c r="D2250" s="5">
        <v>27496</v>
      </c>
      <c r="E2250" s="6" t="str">
        <f t="shared" si="35"/>
        <v>Mar</v>
      </c>
      <c r="F2250" s="5">
        <f>YEAR(Table7[[#This Row],[date]])</f>
        <v>2025</v>
      </c>
    </row>
    <row r="2251" spans="1:6" x14ac:dyDescent="0.35">
      <c r="A2251" s="7" t="s">
        <v>1912</v>
      </c>
      <c r="B2251" s="7" t="s">
        <v>7256</v>
      </c>
      <c r="C2251" s="7" t="s">
        <v>7257</v>
      </c>
      <c r="D2251" s="7">
        <v>11502</v>
      </c>
      <c r="E2251" s="6" t="str">
        <f t="shared" si="35"/>
        <v>Mar</v>
      </c>
      <c r="F2251" s="7">
        <f>YEAR(Table7[[#This Row],[date]])</f>
        <v>2025</v>
      </c>
    </row>
    <row r="2252" spans="1:6" x14ac:dyDescent="0.35">
      <c r="A2252" s="5" t="s">
        <v>1912</v>
      </c>
      <c r="B2252" s="5" t="s">
        <v>7245</v>
      </c>
      <c r="C2252" s="5" t="s">
        <v>7264</v>
      </c>
      <c r="D2252" s="5">
        <v>72823</v>
      </c>
      <c r="E2252" s="6" t="str">
        <f t="shared" si="35"/>
        <v>Mar</v>
      </c>
      <c r="F2252" s="5">
        <f>YEAR(Table7[[#This Row],[date]])</f>
        <v>2025</v>
      </c>
    </row>
    <row r="2253" spans="1:6" x14ac:dyDescent="0.35">
      <c r="A2253" s="7" t="s">
        <v>1909</v>
      </c>
      <c r="B2253" s="7" t="s">
        <v>7256</v>
      </c>
      <c r="C2253" s="7" t="s">
        <v>7262</v>
      </c>
      <c r="D2253" s="7">
        <v>18583</v>
      </c>
      <c r="E2253" s="6" t="str">
        <f t="shared" si="35"/>
        <v>Mar</v>
      </c>
      <c r="F2253" s="7">
        <f>YEAR(Table7[[#This Row],[date]])</f>
        <v>2025</v>
      </c>
    </row>
    <row r="2254" spans="1:6" x14ac:dyDescent="0.35">
      <c r="A2254" s="5" t="s">
        <v>1909</v>
      </c>
      <c r="B2254" s="5" t="s">
        <v>7243</v>
      </c>
      <c r="C2254" s="5" t="s">
        <v>7258</v>
      </c>
      <c r="D2254" s="5">
        <v>23024</v>
      </c>
      <c r="E2254" s="6" t="str">
        <f t="shared" si="35"/>
        <v>Mar</v>
      </c>
      <c r="F2254" s="5">
        <f>YEAR(Table7[[#This Row],[date]])</f>
        <v>2025</v>
      </c>
    </row>
    <row r="2255" spans="1:6" x14ac:dyDescent="0.35">
      <c r="A2255" s="7" t="s">
        <v>1909</v>
      </c>
      <c r="B2255" s="7" t="s">
        <v>7241</v>
      </c>
      <c r="C2255" s="7" t="s">
        <v>7259</v>
      </c>
      <c r="D2255" s="7">
        <v>10316</v>
      </c>
      <c r="E2255" s="6" t="str">
        <f t="shared" si="35"/>
        <v>Mar</v>
      </c>
      <c r="F2255" s="7">
        <f>YEAR(Table7[[#This Row],[date]])</f>
        <v>2025</v>
      </c>
    </row>
    <row r="2256" spans="1:6" x14ac:dyDescent="0.35">
      <c r="A2256" s="5" t="s">
        <v>1903</v>
      </c>
      <c r="B2256" s="5" t="s">
        <v>7253</v>
      </c>
      <c r="C2256" s="5" t="s">
        <v>7255</v>
      </c>
      <c r="D2256" s="5">
        <v>32854</v>
      </c>
      <c r="E2256" s="6" t="str">
        <f t="shared" si="35"/>
        <v>Mar</v>
      </c>
      <c r="F2256" s="5">
        <f>YEAR(Table7[[#This Row],[date]])</f>
        <v>2025</v>
      </c>
    </row>
    <row r="2257" spans="1:6" x14ac:dyDescent="0.35">
      <c r="A2257" s="7" t="s">
        <v>1903</v>
      </c>
      <c r="B2257" s="7" t="s">
        <v>7253</v>
      </c>
      <c r="C2257" s="7" t="s">
        <v>7255</v>
      </c>
      <c r="D2257" s="7">
        <v>16387</v>
      </c>
      <c r="E2257" s="6" t="str">
        <f t="shared" si="35"/>
        <v>Mar</v>
      </c>
      <c r="F2257" s="7">
        <f>YEAR(Table7[[#This Row],[date]])</f>
        <v>2025</v>
      </c>
    </row>
    <row r="2258" spans="1:6" x14ac:dyDescent="0.35">
      <c r="A2258" s="5" t="s">
        <v>1903</v>
      </c>
      <c r="B2258" s="5" t="s">
        <v>7256</v>
      </c>
      <c r="C2258" s="5" t="s">
        <v>7262</v>
      </c>
      <c r="D2258" s="5">
        <v>6027</v>
      </c>
      <c r="E2258" s="6" t="str">
        <f t="shared" si="35"/>
        <v>Mar</v>
      </c>
      <c r="F2258" s="5">
        <f>YEAR(Table7[[#This Row],[date]])</f>
        <v>2025</v>
      </c>
    </row>
    <row r="2259" spans="1:6" x14ac:dyDescent="0.35">
      <c r="A2259" s="7" t="s">
        <v>1903</v>
      </c>
      <c r="B2259" s="7" t="s">
        <v>7243</v>
      </c>
      <c r="C2259" s="7" t="s">
        <v>7258</v>
      </c>
      <c r="D2259" s="7">
        <v>21432</v>
      </c>
      <c r="E2259" s="6" t="str">
        <f t="shared" si="35"/>
        <v>Mar</v>
      </c>
      <c r="F2259" s="7">
        <f>YEAR(Table7[[#This Row],[date]])</f>
        <v>2025</v>
      </c>
    </row>
    <row r="2260" spans="1:6" x14ac:dyDescent="0.35">
      <c r="A2260" s="5" t="s">
        <v>1892</v>
      </c>
      <c r="B2260" s="5" t="s">
        <v>7253</v>
      </c>
      <c r="C2260" s="5" t="s">
        <v>7255</v>
      </c>
      <c r="D2260" s="5">
        <v>52607</v>
      </c>
      <c r="E2260" s="6" t="str">
        <f t="shared" si="35"/>
        <v>Mar</v>
      </c>
      <c r="F2260" s="5">
        <f>YEAR(Table7[[#This Row],[date]])</f>
        <v>2025</v>
      </c>
    </row>
    <row r="2261" spans="1:6" x14ac:dyDescent="0.35">
      <c r="A2261" s="7" t="s">
        <v>1892</v>
      </c>
      <c r="B2261" s="7" t="s">
        <v>7256</v>
      </c>
      <c r="C2261" s="7" t="s">
        <v>7257</v>
      </c>
      <c r="D2261" s="7">
        <v>16427</v>
      </c>
      <c r="E2261" s="6" t="str">
        <f t="shared" si="35"/>
        <v>Mar</v>
      </c>
      <c r="F2261" s="7">
        <f>YEAR(Table7[[#This Row],[date]])</f>
        <v>2025</v>
      </c>
    </row>
    <row r="2262" spans="1:6" x14ac:dyDescent="0.35">
      <c r="A2262" s="5" t="s">
        <v>1892</v>
      </c>
      <c r="B2262" s="5" t="s">
        <v>7243</v>
      </c>
      <c r="C2262" s="5" t="s">
        <v>7244</v>
      </c>
      <c r="D2262" s="5">
        <v>17609</v>
      </c>
      <c r="E2262" s="6" t="str">
        <f t="shared" si="35"/>
        <v>Mar</v>
      </c>
      <c r="F2262" s="5">
        <f>YEAR(Table7[[#This Row],[date]])</f>
        <v>2025</v>
      </c>
    </row>
    <row r="2263" spans="1:6" x14ac:dyDescent="0.35">
      <c r="A2263" s="7" t="s">
        <v>1892</v>
      </c>
      <c r="B2263" s="7" t="s">
        <v>7245</v>
      </c>
      <c r="C2263" s="7" t="s">
        <v>7246</v>
      </c>
      <c r="D2263" s="7">
        <v>124290</v>
      </c>
      <c r="E2263" s="6" t="str">
        <f t="shared" si="35"/>
        <v>Mar</v>
      </c>
      <c r="F2263" s="7">
        <f>YEAR(Table7[[#This Row],[date]])</f>
        <v>2025</v>
      </c>
    </row>
    <row r="2264" spans="1:6" x14ac:dyDescent="0.35">
      <c r="A2264" s="5" t="s">
        <v>1892</v>
      </c>
      <c r="B2264" s="5" t="s">
        <v>7251</v>
      </c>
      <c r="C2264" s="5" t="s">
        <v>7252</v>
      </c>
      <c r="D2264" s="5">
        <v>10168</v>
      </c>
      <c r="E2264" s="6" t="str">
        <f t="shared" si="35"/>
        <v>Mar</v>
      </c>
      <c r="F2264" s="5">
        <f>YEAR(Table7[[#This Row],[date]])</f>
        <v>2025</v>
      </c>
    </row>
    <row r="2265" spans="1:6" x14ac:dyDescent="0.35">
      <c r="A2265" s="7" t="s">
        <v>1892</v>
      </c>
      <c r="B2265" s="7" t="s">
        <v>7243</v>
      </c>
      <c r="C2265" s="7" t="s">
        <v>7244</v>
      </c>
      <c r="D2265" s="7">
        <v>18714</v>
      </c>
      <c r="E2265" s="6" t="str">
        <f t="shared" si="35"/>
        <v>Mar</v>
      </c>
      <c r="F2265" s="7">
        <f>YEAR(Table7[[#This Row],[date]])</f>
        <v>2025</v>
      </c>
    </row>
    <row r="2266" spans="1:6" x14ac:dyDescent="0.35">
      <c r="A2266" s="5" t="s">
        <v>1892</v>
      </c>
      <c r="B2266" s="5" t="s">
        <v>7245</v>
      </c>
      <c r="C2266" s="5" t="s">
        <v>7246</v>
      </c>
      <c r="D2266" s="5">
        <v>65070</v>
      </c>
      <c r="E2266" s="6" t="str">
        <f t="shared" si="35"/>
        <v>Mar</v>
      </c>
      <c r="F2266" s="5">
        <f>YEAR(Table7[[#This Row],[date]])</f>
        <v>2025</v>
      </c>
    </row>
    <row r="2267" spans="1:6" x14ac:dyDescent="0.35">
      <c r="A2267" s="7" t="s">
        <v>1892</v>
      </c>
      <c r="B2267" s="7" t="s">
        <v>7256</v>
      </c>
      <c r="C2267" s="7" t="s">
        <v>7257</v>
      </c>
      <c r="D2267" s="7">
        <v>17330</v>
      </c>
      <c r="E2267" s="6" t="str">
        <f t="shared" si="35"/>
        <v>Mar</v>
      </c>
      <c r="F2267" s="7">
        <f>YEAR(Table7[[#This Row],[date]])</f>
        <v>2025</v>
      </c>
    </row>
    <row r="2268" spans="1:6" x14ac:dyDescent="0.35">
      <c r="A2268" s="5" t="s">
        <v>1888</v>
      </c>
      <c r="B2268" s="5" t="s">
        <v>7241</v>
      </c>
      <c r="C2268" s="5" t="s">
        <v>7259</v>
      </c>
      <c r="D2268" s="5">
        <v>6540</v>
      </c>
      <c r="E2268" s="6" t="str">
        <f t="shared" si="35"/>
        <v>Mar</v>
      </c>
      <c r="F2268" s="5">
        <f>YEAR(Table7[[#This Row],[date]])</f>
        <v>2025</v>
      </c>
    </row>
    <row r="2269" spans="1:6" x14ac:dyDescent="0.35">
      <c r="A2269" s="7" t="s">
        <v>1888</v>
      </c>
      <c r="B2269" s="7" t="s">
        <v>7243</v>
      </c>
      <c r="C2269" s="7" t="s">
        <v>7244</v>
      </c>
      <c r="D2269" s="7">
        <v>10974</v>
      </c>
      <c r="E2269" s="6" t="str">
        <f t="shared" si="35"/>
        <v>Mar</v>
      </c>
      <c r="F2269" s="7">
        <f>YEAR(Table7[[#This Row],[date]])</f>
        <v>2025</v>
      </c>
    </row>
    <row r="2270" spans="1:6" x14ac:dyDescent="0.35">
      <c r="A2270" s="5" t="s">
        <v>1882</v>
      </c>
      <c r="B2270" s="5" t="s">
        <v>7253</v>
      </c>
      <c r="C2270" s="5" t="s">
        <v>7255</v>
      </c>
      <c r="D2270" s="5">
        <v>25388</v>
      </c>
      <c r="E2270" s="6" t="str">
        <f t="shared" si="35"/>
        <v>Mar</v>
      </c>
      <c r="F2270" s="5">
        <f>YEAR(Table7[[#This Row],[date]])</f>
        <v>2025</v>
      </c>
    </row>
    <row r="2271" spans="1:6" x14ac:dyDescent="0.35">
      <c r="A2271" s="7" t="s">
        <v>1882</v>
      </c>
      <c r="B2271" s="7" t="s">
        <v>7256</v>
      </c>
      <c r="C2271" s="7" t="s">
        <v>7257</v>
      </c>
      <c r="D2271" s="7">
        <v>14726</v>
      </c>
      <c r="E2271" s="6" t="str">
        <f t="shared" si="35"/>
        <v>Mar</v>
      </c>
      <c r="F2271" s="7">
        <f>YEAR(Table7[[#This Row],[date]])</f>
        <v>2025</v>
      </c>
    </row>
    <row r="2272" spans="1:6" x14ac:dyDescent="0.35">
      <c r="A2272" s="5" t="s">
        <v>1877</v>
      </c>
      <c r="B2272" s="5" t="s">
        <v>7245</v>
      </c>
      <c r="C2272" s="5" t="s">
        <v>7264</v>
      </c>
      <c r="D2272" s="5">
        <v>66616</v>
      </c>
      <c r="E2272" s="6" t="str">
        <f t="shared" si="35"/>
        <v>Mar</v>
      </c>
      <c r="F2272" s="5">
        <f>YEAR(Table7[[#This Row],[date]])</f>
        <v>2025</v>
      </c>
    </row>
    <row r="2273" spans="1:6" x14ac:dyDescent="0.35">
      <c r="A2273" s="7" t="s">
        <v>1877</v>
      </c>
      <c r="B2273" s="7" t="s">
        <v>7253</v>
      </c>
      <c r="C2273" s="7" t="s">
        <v>7255</v>
      </c>
      <c r="D2273" s="7">
        <v>27425</v>
      </c>
      <c r="E2273" s="6" t="str">
        <f t="shared" si="35"/>
        <v>Mar</v>
      </c>
      <c r="F2273" s="7">
        <f>YEAR(Table7[[#This Row],[date]])</f>
        <v>2025</v>
      </c>
    </row>
    <row r="2274" spans="1:6" x14ac:dyDescent="0.35">
      <c r="A2274" s="5" t="s">
        <v>1877</v>
      </c>
      <c r="B2274" s="5" t="s">
        <v>7249</v>
      </c>
      <c r="C2274" s="5" t="s">
        <v>7261</v>
      </c>
      <c r="D2274" s="5">
        <v>18037</v>
      </c>
      <c r="E2274" s="6" t="str">
        <f t="shared" si="35"/>
        <v>Mar</v>
      </c>
      <c r="F2274" s="5">
        <f>YEAR(Table7[[#This Row],[date]])</f>
        <v>2025</v>
      </c>
    </row>
    <row r="2275" spans="1:6" x14ac:dyDescent="0.35">
      <c r="A2275" s="7" t="s">
        <v>1877</v>
      </c>
      <c r="B2275" s="7" t="s">
        <v>7249</v>
      </c>
      <c r="C2275" s="7" t="s">
        <v>7260</v>
      </c>
      <c r="D2275" s="7">
        <v>47188</v>
      </c>
      <c r="E2275" s="6" t="str">
        <f t="shared" si="35"/>
        <v>Mar</v>
      </c>
      <c r="F2275" s="7">
        <f>YEAR(Table7[[#This Row],[date]])</f>
        <v>2025</v>
      </c>
    </row>
    <row r="2276" spans="1:6" x14ac:dyDescent="0.35">
      <c r="A2276" s="5" t="s">
        <v>1877</v>
      </c>
      <c r="B2276" s="5" t="s">
        <v>7256</v>
      </c>
      <c r="C2276" s="5" t="s">
        <v>7262</v>
      </c>
      <c r="D2276" s="5">
        <v>12184</v>
      </c>
      <c r="E2276" s="6" t="str">
        <f t="shared" si="35"/>
        <v>Mar</v>
      </c>
      <c r="F2276" s="5">
        <f>YEAR(Table7[[#This Row],[date]])</f>
        <v>2025</v>
      </c>
    </row>
    <row r="2277" spans="1:6" x14ac:dyDescent="0.35">
      <c r="A2277" s="7" t="s">
        <v>1877</v>
      </c>
      <c r="B2277" s="7" t="s">
        <v>7243</v>
      </c>
      <c r="C2277" s="7" t="s">
        <v>7258</v>
      </c>
      <c r="D2277" s="7">
        <v>18331</v>
      </c>
      <c r="E2277" s="6" t="str">
        <f t="shared" si="35"/>
        <v>Mar</v>
      </c>
      <c r="F2277" s="7">
        <f>YEAR(Table7[[#This Row],[date]])</f>
        <v>2025</v>
      </c>
    </row>
    <row r="2278" spans="1:6" x14ac:dyDescent="0.35">
      <c r="A2278" s="5" t="s">
        <v>1871</v>
      </c>
      <c r="B2278" s="5" t="s">
        <v>7241</v>
      </c>
      <c r="C2278" s="5" t="s">
        <v>7242</v>
      </c>
      <c r="D2278" s="5">
        <v>12536</v>
      </c>
      <c r="E2278" s="6" t="str">
        <f t="shared" si="35"/>
        <v>Mar</v>
      </c>
      <c r="F2278" s="5">
        <f>YEAR(Table7[[#This Row],[date]])</f>
        <v>2025</v>
      </c>
    </row>
    <row r="2279" spans="1:6" x14ac:dyDescent="0.35">
      <c r="A2279" s="7" t="s">
        <v>1871</v>
      </c>
      <c r="B2279" s="7" t="s">
        <v>7241</v>
      </c>
      <c r="C2279" s="7" t="s">
        <v>7259</v>
      </c>
      <c r="D2279" s="7">
        <v>10924</v>
      </c>
      <c r="E2279" s="6" t="str">
        <f t="shared" si="35"/>
        <v>Mar</v>
      </c>
      <c r="F2279" s="7">
        <f>YEAR(Table7[[#This Row],[date]])</f>
        <v>2025</v>
      </c>
    </row>
    <row r="2280" spans="1:6" x14ac:dyDescent="0.35">
      <c r="A2280" s="5" t="s">
        <v>1871</v>
      </c>
      <c r="B2280" s="5" t="s">
        <v>7256</v>
      </c>
      <c r="C2280" s="5" t="s">
        <v>7262</v>
      </c>
      <c r="D2280" s="5">
        <v>10843</v>
      </c>
      <c r="E2280" s="6" t="str">
        <f t="shared" si="35"/>
        <v>Mar</v>
      </c>
      <c r="F2280" s="5">
        <f>YEAR(Table7[[#This Row],[date]])</f>
        <v>2025</v>
      </c>
    </row>
    <row r="2281" spans="1:6" x14ac:dyDescent="0.35">
      <c r="A2281" s="7" t="s">
        <v>1871</v>
      </c>
      <c r="B2281" s="7" t="s">
        <v>7251</v>
      </c>
      <c r="C2281" s="7" t="s">
        <v>7266</v>
      </c>
      <c r="D2281" s="7">
        <v>13984</v>
      </c>
      <c r="E2281" s="6" t="str">
        <f t="shared" si="35"/>
        <v>Mar</v>
      </c>
      <c r="F2281" s="7">
        <f>YEAR(Table7[[#This Row],[date]])</f>
        <v>2025</v>
      </c>
    </row>
    <row r="2282" spans="1:6" x14ac:dyDescent="0.35">
      <c r="A2282" s="5" t="s">
        <v>1864</v>
      </c>
      <c r="B2282" s="5" t="s">
        <v>7249</v>
      </c>
      <c r="C2282" s="5" t="s">
        <v>7250</v>
      </c>
      <c r="D2282" s="5">
        <v>31418</v>
      </c>
      <c r="E2282" s="6" t="str">
        <f t="shared" si="35"/>
        <v>Mar</v>
      </c>
      <c r="F2282" s="5">
        <f>YEAR(Table7[[#This Row],[date]])</f>
        <v>2025</v>
      </c>
    </row>
    <row r="2283" spans="1:6" x14ac:dyDescent="0.35">
      <c r="A2283" s="7" t="s">
        <v>1864</v>
      </c>
      <c r="B2283" s="7" t="s">
        <v>7243</v>
      </c>
      <c r="C2283" s="7" t="s">
        <v>7258</v>
      </c>
      <c r="D2283" s="7">
        <v>4021</v>
      </c>
      <c r="E2283" s="6" t="str">
        <f t="shared" si="35"/>
        <v>Mar</v>
      </c>
      <c r="F2283" s="7">
        <f>YEAR(Table7[[#This Row],[date]])</f>
        <v>2025</v>
      </c>
    </row>
    <row r="2284" spans="1:6" x14ac:dyDescent="0.35">
      <c r="A2284" s="5" t="s">
        <v>1864</v>
      </c>
      <c r="B2284" s="5" t="s">
        <v>7247</v>
      </c>
      <c r="C2284" s="5" t="s">
        <v>7268</v>
      </c>
      <c r="D2284" s="5">
        <v>912</v>
      </c>
      <c r="E2284" s="6" t="str">
        <f t="shared" si="35"/>
        <v>Mar</v>
      </c>
      <c r="F2284" s="5">
        <f>YEAR(Table7[[#This Row],[date]])</f>
        <v>2025</v>
      </c>
    </row>
    <row r="2285" spans="1:6" x14ac:dyDescent="0.35">
      <c r="A2285" s="7" t="s">
        <v>1857</v>
      </c>
      <c r="B2285" s="7" t="s">
        <v>7251</v>
      </c>
      <c r="C2285" s="7" t="s">
        <v>7266</v>
      </c>
      <c r="D2285" s="7">
        <v>14335</v>
      </c>
      <c r="E2285" s="6" t="str">
        <f t="shared" si="35"/>
        <v>Mar</v>
      </c>
      <c r="F2285" s="7">
        <f>YEAR(Table7[[#This Row],[date]])</f>
        <v>2025</v>
      </c>
    </row>
    <row r="2286" spans="1:6" x14ac:dyDescent="0.35">
      <c r="A2286" s="5" t="s">
        <v>1857</v>
      </c>
      <c r="B2286" s="5" t="s">
        <v>7241</v>
      </c>
      <c r="C2286" s="5" t="s">
        <v>7259</v>
      </c>
      <c r="D2286" s="5">
        <v>7527</v>
      </c>
      <c r="E2286" s="6" t="str">
        <f t="shared" si="35"/>
        <v>Mar</v>
      </c>
      <c r="F2286" s="5">
        <f>YEAR(Table7[[#This Row],[date]])</f>
        <v>2025</v>
      </c>
    </row>
    <row r="2287" spans="1:6" x14ac:dyDescent="0.35">
      <c r="A2287" s="7" t="s">
        <v>1857</v>
      </c>
      <c r="B2287" s="7" t="s">
        <v>7253</v>
      </c>
      <c r="C2287" s="7" t="s">
        <v>7254</v>
      </c>
      <c r="D2287" s="7">
        <v>70147</v>
      </c>
      <c r="E2287" s="6" t="str">
        <f t="shared" si="35"/>
        <v>Mar</v>
      </c>
      <c r="F2287" s="7">
        <f>YEAR(Table7[[#This Row],[date]])</f>
        <v>2025</v>
      </c>
    </row>
    <row r="2288" spans="1:6" x14ac:dyDescent="0.35">
      <c r="A2288" s="5" t="s">
        <v>1852</v>
      </c>
      <c r="B2288" s="5" t="s">
        <v>7249</v>
      </c>
      <c r="C2288" s="5" t="s">
        <v>7260</v>
      </c>
      <c r="D2288" s="5">
        <v>36490</v>
      </c>
      <c r="E2288" s="6" t="str">
        <f t="shared" si="35"/>
        <v>Apr</v>
      </c>
      <c r="F2288" s="5">
        <f>YEAR(Table7[[#This Row],[date]])</f>
        <v>2025</v>
      </c>
    </row>
    <row r="2289" spans="1:6" x14ac:dyDescent="0.35">
      <c r="A2289" s="7" t="s">
        <v>1838</v>
      </c>
      <c r="B2289" s="7" t="s">
        <v>7241</v>
      </c>
      <c r="C2289" s="7" t="s">
        <v>7242</v>
      </c>
      <c r="D2289" s="7">
        <v>1979</v>
      </c>
      <c r="E2289" s="6" t="str">
        <f t="shared" si="35"/>
        <v>Apr</v>
      </c>
      <c r="F2289" s="7">
        <f>YEAR(Table7[[#This Row],[date]])</f>
        <v>2025</v>
      </c>
    </row>
    <row r="2290" spans="1:6" x14ac:dyDescent="0.35">
      <c r="A2290" s="5" t="s">
        <v>1826</v>
      </c>
      <c r="B2290" s="5" t="s">
        <v>7245</v>
      </c>
      <c r="C2290" s="5" t="s">
        <v>7246</v>
      </c>
      <c r="D2290" s="5">
        <v>124742</v>
      </c>
      <c r="E2290" s="6" t="str">
        <f t="shared" si="35"/>
        <v>Apr</v>
      </c>
      <c r="F2290" s="5">
        <f>YEAR(Table7[[#This Row],[date]])</f>
        <v>2025</v>
      </c>
    </row>
    <row r="2291" spans="1:6" x14ac:dyDescent="0.35">
      <c r="A2291" s="7" t="s">
        <v>1826</v>
      </c>
      <c r="B2291" s="7" t="s">
        <v>7247</v>
      </c>
      <c r="C2291" s="7" t="s">
        <v>7268</v>
      </c>
      <c r="D2291" s="7">
        <v>9036</v>
      </c>
      <c r="E2291" s="6" t="str">
        <f t="shared" si="35"/>
        <v>Apr</v>
      </c>
      <c r="F2291" s="7">
        <f>YEAR(Table7[[#This Row],[date]])</f>
        <v>2025</v>
      </c>
    </row>
    <row r="2292" spans="1:6" x14ac:dyDescent="0.35">
      <c r="A2292" s="5" t="s">
        <v>1826</v>
      </c>
      <c r="B2292" s="5" t="s">
        <v>7251</v>
      </c>
      <c r="C2292" s="5" t="s">
        <v>7266</v>
      </c>
      <c r="D2292" s="5">
        <v>3942</v>
      </c>
      <c r="E2292" s="6" t="str">
        <f t="shared" si="35"/>
        <v>Apr</v>
      </c>
      <c r="F2292" s="5">
        <f>YEAR(Table7[[#This Row],[date]])</f>
        <v>2025</v>
      </c>
    </row>
    <row r="2293" spans="1:6" x14ac:dyDescent="0.35">
      <c r="A2293" s="7" t="s">
        <v>1826</v>
      </c>
      <c r="B2293" s="7" t="s">
        <v>7245</v>
      </c>
      <c r="C2293" s="7" t="s">
        <v>7264</v>
      </c>
      <c r="D2293" s="7">
        <v>80846</v>
      </c>
      <c r="E2293" s="6" t="str">
        <f t="shared" si="35"/>
        <v>Apr</v>
      </c>
      <c r="F2293" s="7">
        <f>YEAR(Table7[[#This Row],[date]])</f>
        <v>2025</v>
      </c>
    </row>
    <row r="2294" spans="1:6" x14ac:dyDescent="0.35">
      <c r="A2294" s="5" t="s">
        <v>1826</v>
      </c>
      <c r="B2294" s="5" t="s">
        <v>7253</v>
      </c>
      <c r="C2294" s="5" t="s">
        <v>7255</v>
      </c>
      <c r="D2294" s="5">
        <v>64526</v>
      </c>
      <c r="E2294" s="6" t="str">
        <f t="shared" si="35"/>
        <v>Apr</v>
      </c>
      <c r="F2294" s="5">
        <f>YEAR(Table7[[#This Row],[date]])</f>
        <v>2025</v>
      </c>
    </row>
    <row r="2295" spans="1:6" x14ac:dyDescent="0.35">
      <c r="A2295" s="7" t="s">
        <v>1826</v>
      </c>
      <c r="B2295" s="7" t="s">
        <v>7249</v>
      </c>
      <c r="C2295" s="7" t="s">
        <v>7260</v>
      </c>
      <c r="D2295" s="7">
        <v>45123</v>
      </c>
      <c r="E2295" s="6" t="str">
        <f t="shared" si="35"/>
        <v>Apr</v>
      </c>
      <c r="F2295" s="7">
        <f>YEAR(Table7[[#This Row],[date]])</f>
        <v>2025</v>
      </c>
    </row>
    <row r="2296" spans="1:6" x14ac:dyDescent="0.35">
      <c r="A2296" s="5" t="s">
        <v>1812</v>
      </c>
      <c r="B2296" s="5" t="s">
        <v>7256</v>
      </c>
      <c r="C2296" s="5" t="s">
        <v>7257</v>
      </c>
      <c r="D2296" s="5">
        <v>5101</v>
      </c>
      <c r="E2296" s="6" t="str">
        <f t="shared" si="35"/>
        <v>Apr</v>
      </c>
      <c r="F2296" s="5">
        <f>YEAR(Table7[[#This Row],[date]])</f>
        <v>2025</v>
      </c>
    </row>
    <row r="2297" spans="1:6" x14ac:dyDescent="0.35">
      <c r="A2297" s="7" t="s">
        <v>1805</v>
      </c>
      <c r="B2297" s="7" t="s">
        <v>7241</v>
      </c>
      <c r="C2297" s="7" t="s">
        <v>7265</v>
      </c>
      <c r="D2297" s="7">
        <v>1003</v>
      </c>
      <c r="E2297" s="6" t="str">
        <f t="shared" si="35"/>
        <v>Apr</v>
      </c>
      <c r="F2297" s="7">
        <f>YEAR(Table7[[#This Row],[date]])</f>
        <v>2025</v>
      </c>
    </row>
    <row r="2298" spans="1:6" x14ac:dyDescent="0.35">
      <c r="A2298" s="5" t="s">
        <v>1805</v>
      </c>
      <c r="B2298" s="5" t="s">
        <v>7251</v>
      </c>
      <c r="C2298" s="5" t="s">
        <v>7266</v>
      </c>
      <c r="D2298" s="5">
        <v>19881</v>
      </c>
      <c r="E2298" s="6" t="str">
        <f t="shared" si="35"/>
        <v>Apr</v>
      </c>
      <c r="F2298" s="5">
        <f>YEAR(Table7[[#This Row],[date]])</f>
        <v>2025</v>
      </c>
    </row>
    <row r="2299" spans="1:6" x14ac:dyDescent="0.35">
      <c r="A2299" s="7" t="s">
        <v>1793</v>
      </c>
      <c r="B2299" s="7" t="s">
        <v>7256</v>
      </c>
      <c r="C2299" s="7" t="s">
        <v>7262</v>
      </c>
      <c r="D2299" s="7">
        <v>18016</v>
      </c>
      <c r="E2299" s="6" t="str">
        <f t="shared" si="35"/>
        <v>Apr</v>
      </c>
      <c r="F2299" s="7">
        <f>YEAR(Table7[[#This Row],[date]])</f>
        <v>2025</v>
      </c>
    </row>
    <row r="2300" spans="1:6" x14ac:dyDescent="0.35">
      <c r="A2300" s="5" t="s">
        <v>1793</v>
      </c>
      <c r="B2300" s="5" t="s">
        <v>7253</v>
      </c>
      <c r="C2300" s="5" t="s">
        <v>7254</v>
      </c>
      <c r="D2300" s="5">
        <v>54506</v>
      </c>
      <c r="E2300" s="6" t="str">
        <f t="shared" si="35"/>
        <v>Apr</v>
      </c>
      <c r="F2300" s="5">
        <f>YEAR(Table7[[#This Row],[date]])</f>
        <v>2025</v>
      </c>
    </row>
    <row r="2301" spans="1:6" x14ac:dyDescent="0.35">
      <c r="A2301" s="7" t="s">
        <v>1793</v>
      </c>
      <c r="B2301" s="7" t="s">
        <v>7256</v>
      </c>
      <c r="C2301" s="7" t="s">
        <v>7262</v>
      </c>
      <c r="D2301" s="7">
        <v>7510</v>
      </c>
      <c r="E2301" s="6" t="str">
        <f t="shared" si="35"/>
        <v>Apr</v>
      </c>
      <c r="F2301" s="7">
        <f>YEAR(Table7[[#This Row],[date]])</f>
        <v>2025</v>
      </c>
    </row>
    <row r="2302" spans="1:6" x14ac:dyDescent="0.35">
      <c r="A2302" s="5" t="s">
        <v>1793</v>
      </c>
      <c r="B2302" s="5" t="s">
        <v>7253</v>
      </c>
      <c r="C2302" s="5" t="s">
        <v>7254</v>
      </c>
      <c r="D2302" s="5">
        <v>39566</v>
      </c>
      <c r="E2302" s="6" t="str">
        <f t="shared" si="35"/>
        <v>Apr</v>
      </c>
      <c r="F2302" s="5">
        <f>YEAR(Table7[[#This Row],[date]])</f>
        <v>2025</v>
      </c>
    </row>
    <row r="2303" spans="1:6" x14ac:dyDescent="0.35">
      <c r="A2303" s="7" t="s">
        <v>1787</v>
      </c>
      <c r="B2303" s="7" t="s">
        <v>7253</v>
      </c>
      <c r="C2303" s="7" t="s">
        <v>7255</v>
      </c>
      <c r="D2303" s="7">
        <v>45321</v>
      </c>
      <c r="E2303" s="6" t="str">
        <f t="shared" si="35"/>
        <v>Apr</v>
      </c>
      <c r="F2303" s="7">
        <f>YEAR(Table7[[#This Row],[date]])</f>
        <v>2025</v>
      </c>
    </row>
    <row r="2304" spans="1:6" x14ac:dyDescent="0.35">
      <c r="A2304" s="5" t="s">
        <v>1787</v>
      </c>
      <c r="B2304" s="5" t="s">
        <v>7245</v>
      </c>
      <c r="C2304" s="5" t="s">
        <v>7246</v>
      </c>
      <c r="D2304" s="5">
        <v>97286</v>
      </c>
      <c r="E2304" s="6" t="str">
        <f t="shared" si="35"/>
        <v>Apr</v>
      </c>
      <c r="F2304" s="5">
        <f>YEAR(Table7[[#This Row],[date]])</f>
        <v>2025</v>
      </c>
    </row>
    <row r="2305" spans="1:6" x14ac:dyDescent="0.35">
      <c r="A2305" s="7" t="s">
        <v>1787</v>
      </c>
      <c r="B2305" s="7" t="s">
        <v>7253</v>
      </c>
      <c r="C2305" s="7" t="s">
        <v>7254</v>
      </c>
      <c r="D2305" s="7">
        <v>54873</v>
      </c>
      <c r="E2305" s="6" t="str">
        <f t="shared" si="35"/>
        <v>Apr</v>
      </c>
      <c r="F2305" s="7">
        <f>YEAR(Table7[[#This Row],[date]])</f>
        <v>2025</v>
      </c>
    </row>
    <row r="2306" spans="1:6" x14ac:dyDescent="0.35">
      <c r="A2306" s="5" t="s">
        <v>1787</v>
      </c>
      <c r="B2306" s="5" t="s">
        <v>7243</v>
      </c>
      <c r="C2306" s="5" t="s">
        <v>7244</v>
      </c>
      <c r="D2306" s="5">
        <v>12577</v>
      </c>
      <c r="E2306" s="6" t="str">
        <f t="shared" ref="E2306:E2369" si="36">TEXT(A2306, "mmm")</f>
        <v>Apr</v>
      </c>
      <c r="F2306" s="5">
        <f>YEAR(Table7[[#This Row],[date]])</f>
        <v>2025</v>
      </c>
    </row>
    <row r="2307" spans="1:6" x14ac:dyDescent="0.35">
      <c r="A2307" s="7" t="s">
        <v>1773</v>
      </c>
      <c r="B2307" s="7" t="s">
        <v>7253</v>
      </c>
      <c r="C2307" s="7" t="s">
        <v>7255</v>
      </c>
      <c r="D2307" s="7">
        <v>66161</v>
      </c>
      <c r="E2307" s="6" t="str">
        <f t="shared" si="36"/>
        <v>Apr</v>
      </c>
      <c r="F2307" s="7">
        <f>YEAR(Table7[[#This Row],[date]])</f>
        <v>2025</v>
      </c>
    </row>
    <row r="2308" spans="1:6" x14ac:dyDescent="0.35">
      <c r="A2308" s="5" t="s">
        <v>1773</v>
      </c>
      <c r="B2308" s="5" t="s">
        <v>7256</v>
      </c>
      <c r="C2308" s="5" t="s">
        <v>7257</v>
      </c>
      <c r="D2308" s="5">
        <v>14036</v>
      </c>
      <c r="E2308" s="6" t="str">
        <f t="shared" si="36"/>
        <v>Apr</v>
      </c>
      <c r="F2308" s="5">
        <f>YEAR(Table7[[#This Row],[date]])</f>
        <v>2025</v>
      </c>
    </row>
    <row r="2309" spans="1:6" x14ac:dyDescent="0.35">
      <c r="A2309" s="7" t="s">
        <v>1773</v>
      </c>
      <c r="B2309" s="7" t="s">
        <v>7251</v>
      </c>
      <c r="C2309" s="7" t="s">
        <v>7266</v>
      </c>
      <c r="D2309" s="7">
        <v>6102</v>
      </c>
      <c r="E2309" s="6" t="str">
        <f t="shared" si="36"/>
        <v>Apr</v>
      </c>
      <c r="F2309" s="7">
        <f>YEAR(Table7[[#This Row],[date]])</f>
        <v>2025</v>
      </c>
    </row>
    <row r="2310" spans="1:6" x14ac:dyDescent="0.35">
      <c r="A2310" s="5" t="s">
        <v>1768</v>
      </c>
      <c r="B2310" s="5" t="s">
        <v>7253</v>
      </c>
      <c r="C2310" s="5" t="s">
        <v>7254</v>
      </c>
      <c r="D2310" s="5">
        <v>52950</v>
      </c>
      <c r="E2310" s="6" t="str">
        <f t="shared" si="36"/>
        <v>Apr</v>
      </c>
      <c r="F2310" s="5">
        <f>YEAR(Table7[[#This Row],[date]])</f>
        <v>2025</v>
      </c>
    </row>
    <row r="2311" spans="1:6" x14ac:dyDescent="0.35">
      <c r="A2311" s="7" t="s">
        <v>1768</v>
      </c>
      <c r="B2311" s="7" t="s">
        <v>7243</v>
      </c>
      <c r="C2311" s="7" t="s">
        <v>7258</v>
      </c>
      <c r="D2311" s="7">
        <v>6271</v>
      </c>
      <c r="E2311" s="6" t="str">
        <f t="shared" si="36"/>
        <v>Apr</v>
      </c>
      <c r="F2311" s="7">
        <f>YEAR(Table7[[#This Row],[date]])</f>
        <v>2025</v>
      </c>
    </row>
    <row r="2312" spans="1:6" x14ac:dyDescent="0.35">
      <c r="A2312" s="5" t="s">
        <v>1760</v>
      </c>
      <c r="B2312" s="5" t="s">
        <v>7245</v>
      </c>
      <c r="C2312" s="5" t="s">
        <v>7246</v>
      </c>
      <c r="D2312" s="5">
        <v>139774</v>
      </c>
      <c r="E2312" s="6" t="str">
        <f t="shared" si="36"/>
        <v>Apr</v>
      </c>
      <c r="F2312" s="5">
        <f>YEAR(Table7[[#This Row],[date]])</f>
        <v>2025</v>
      </c>
    </row>
    <row r="2313" spans="1:6" x14ac:dyDescent="0.35">
      <c r="A2313" s="7" t="s">
        <v>1760</v>
      </c>
      <c r="B2313" s="7" t="s">
        <v>7256</v>
      </c>
      <c r="C2313" s="7" t="s">
        <v>7267</v>
      </c>
      <c r="D2313" s="7">
        <v>10922</v>
      </c>
      <c r="E2313" s="6" t="str">
        <f t="shared" si="36"/>
        <v>Apr</v>
      </c>
      <c r="F2313" s="7">
        <f>YEAR(Table7[[#This Row],[date]])</f>
        <v>2025</v>
      </c>
    </row>
    <row r="2314" spans="1:6" x14ac:dyDescent="0.35">
      <c r="A2314" s="5" t="s">
        <v>1760</v>
      </c>
      <c r="B2314" s="5" t="s">
        <v>7241</v>
      </c>
      <c r="C2314" s="5" t="s">
        <v>7242</v>
      </c>
      <c r="D2314" s="5">
        <v>9694</v>
      </c>
      <c r="E2314" s="6" t="str">
        <f t="shared" si="36"/>
        <v>Apr</v>
      </c>
      <c r="F2314" s="5">
        <f>YEAR(Table7[[#This Row],[date]])</f>
        <v>2025</v>
      </c>
    </row>
    <row r="2315" spans="1:6" x14ac:dyDescent="0.35">
      <c r="A2315" s="7" t="s">
        <v>1754</v>
      </c>
      <c r="B2315" s="7" t="s">
        <v>7247</v>
      </c>
      <c r="C2315" s="7" t="s">
        <v>7248</v>
      </c>
      <c r="D2315" s="7">
        <v>9836</v>
      </c>
      <c r="E2315" s="6" t="str">
        <f t="shared" si="36"/>
        <v>Apr</v>
      </c>
      <c r="F2315" s="7">
        <f>YEAR(Table7[[#This Row],[date]])</f>
        <v>2025</v>
      </c>
    </row>
    <row r="2316" spans="1:6" x14ac:dyDescent="0.35">
      <c r="A2316" s="5" t="s">
        <v>1754</v>
      </c>
      <c r="B2316" s="5" t="s">
        <v>7243</v>
      </c>
      <c r="C2316" s="5" t="s">
        <v>7258</v>
      </c>
      <c r="D2316" s="5">
        <v>4624</v>
      </c>
      <c r="E2316" s="6" t="str">
        <f t="shared" si="36"/>
        <v>Apr</v>
      </c>
      <c r="F2316" s="5">
        <f>YEAR(Table7[[#This Row],[date]])</f>
        <v>2025</v>
      </c>
    </row>
    <row r="2317" spans="1:6" x14ac:dyDescent="0.35">
      <c r="A2317" s="7" t="s">
        <v>1747</v>
      </c>
      <c r="B2317" s="7" t="s">
        <v>7243</v>
      </c>
      <c r="C2317" s="7" t="s">
        <v>7244</v>
      </c>
      <c r="D2317" s="7">
        <v>29246</v>
      </c>
      <c r="E2317" s="6" t="str">
        <f t="shared" si="36"/>
        <v>Apr</v>
      </c>
      <c r="F2317" s="7">
        <f>YEAR(Table7[[#This Row],[date]])</f>
        <v>2025</v>
      </c>
    </row>
    <row r="2318" spans="1:6" x14ac:dyDescent="0.35">
      <c r="A2318" s="5" t="s">
        <v>1747</v>
      </c>
      <c r="B2318" s="5" t="s">
        <v>7249</v>
      </c>
      <c r="C2318" s="5" t="s">
        <v>7261</v>
      </c>
      <c r="D2318" s="5">
        <v>30618</v>
      </c>
      <c r="E2318" s="6" t="str">
        <f t="shared" si="36"/>
        <v>Apr</v>
      </c>
      <c r="F2318" s="5">
        <f>YEAR(Table7[[#This Row],[date]])</f>
        <v>2025</v>
      </c>
    </row>
    <row r="2319" spans="1:6" x14ac:dyDescent="0.35">
      <c r="A2319" s="7" t="s">
        <v>1741</v>
      </c>
      <c r="B2319" s="7" t="s">
        <v>7247</v>
      </c>
      <c r="C2319" s="7" t="s">
        <v>7268</v>
      </c>
      <c r="D2319" s="7">
        <v>5955</v>
      </c>
      <c r="E2319" s="6" t="str">
        <f t="shared" si="36"/>
        <v>Apr</v>
      </c>
      <c r="F2319" s="7">
        <f>YEAR(Table7[[#This Row],[date]])</f>
        <v>2025</v>
      </c>
    </row>
    <row r="2320" spans="1:6" x14ac:dyDescent="0.35">
      <c r="A2320" s="5" t="s">
        <v>1741</v>
      </c>
      <c r="B2320" s="5" t="s">
        <v>7249</v>
      </c>
      <c r="C2320" s="5" t="s">
        <v>7250</v>
      </c>
      <c r="D2320" s="5">
        <v>16729</v>
      </c>
      <c r="E2320" s="6" t="str">
        <f t="shared" si="36"/>
        <v>Apr</v>
      </c>
      <c r="F2320" s="5">
        <f>YEAR(Table7[[#This Row],[date]])</f>
        <v>2025</v>
      </c>
    </row>
    <row r="2321" spans="1:6" x14ac:dyDescent="0.35">
      <c r="A2321" s="7" t="s">
        <v>1741</v>
      </c>
      <c r="B2321" s="7" t="s">
        <v>7249</v>
      </c>
      <c r="C2321" s="7" t="s">
        <v>7261</v>
      </c>
      <c r="D2321" s="7">
        <v>47379</v>
      </c>
      <c r="E2321" s="6" t="str">
        <f t="shared" si="36"/>
        <v>Apr</v>
      </c>
      <c r="F2321" s="7">
        <f>YEAR(Table7[[#This Row],[date]])</f>
        <v>2025</v>
      </c>
    </row>
    <row r="2322" spans="1:6" x14ac:dyDescent="0.35">
      <c r="A2322" s="5" t="s">
        <v>1741</v>
      </c>
      <c r="B2322" s="5" t="s">
        <v>7241</v>
      </c>
      <c r="C2322" s="5" t="s">
        <v>7265</v>
      </c>
      <c r="D2322" s="5">
        <v>2260</v>
      </c>
      <c r="E2322" s="6" t="str">
        <f t="shared" si="36"/>
        <v>Apr</v>
      </c>
      <c r="F2322" s="5">
        <f>YEAR(Table7[[#This Row],[date]])</f>
        <v>2025</v>
      </c>
    </row>
    <row r="2323" spans="1:6" x14ac:dyDescent="0.35">
      <c r="A2323" s="7" t="s">
        <v>1733</v>
      </c>
      <c r="B2323" s="7" t="s">
        <v>7245</v>
      </c>
      <c r="C2323" s="7" t="s">
        <v>7246</v>
      </c>
      <c r="D2323" s="7">
        <v>119608</v>
      </c>
      <c r="E2323" s="6" t="str">
        <f t="shared" si="36"/>
        <v>Apr</v>
      </c>
      <c r="F2323" s="7">
        <f>YEAR(Table7[[#This Row],[date]])</f>
        <v>2025</v>
      </c>
    </row>
    <row r="2324" spans="1:6" x14ac:dyDescent="0.35">
      <c r="A2324" s="5" t="s">
        <v>1733</v>
      </c>
      <c r="B2324" s="5" t="s">
        <v>7249</v>
      </c>
      <c r="C2324" s="5" t="s">
        <v>7250</v>
      </c>
      <c r="D2324" s="5">
        <v>22086</v>
      </c>
      <c r="E2324" s="6" t="str">
        <f t="shared" si="36"/>
        <v>Apr</v>
      </c>
      <c r="F2324" s="5">
        <f>YEAR(Table7[[#This Row],[date]])</f>
        <v>2025</v>
      </c>
    </row>
    <row r="2325" spans="1:6" x14ac:dyDescent="0.35">
      <c r="A2325" s="7" t="s">
        <v>1733</v>
      </c>
      <c r="B2325" s="7" t="s">
        <v>7256</v>
      </c>
      <c r="C2325" s="7" t="s">
        <v>7257</v>
      </c>
      <c r="D2325" s="7">
        <v>12656</v>
      </c>
      <c r="E2325" s="6" t="str">
        <f t="shared" si="36"/>
        <v>Apr</v>
      </c>
      <c r="F2325" s="7">
        <f>YEAR(Table7[[#This Row],[date]])</f>
        <v>2025</v>
      </c>
    </row>
    <row r="2326" spans="1:6" x14ac:dyDescent="0.35">
      <c r="A2326" s="5" t="s">
        <v>1733</v>
      </c>
      <c r="B2326" s="5" t="s">
        <v>7253</v>
      </c>
      <c r="C2326" s="5" t="s">
        <v>7255</v>
      </c>
      <c r="D2326" s="5">
        <v>47680</v>
      </c>
      <c r="E2326" s="6" t="str">
        <f t="shared" si="36"/>
        <v>Apr</v>
      </c>
      <c r="F2326" s="5">
        <f>YEAR(Table7[[#This Row],[date]])</f>
        <v>2025</v>
      </c>
    </row>
    <row r="2327" spans="1:6" x14ac:dyDescent="0.35">
      <c r="A2327" s="7" t="s">
        <v>1726</v>
      </c>
      <c r="B2327" s="7" t="s">
        <v>7241</v>
      </c>
      <c r="C2327" s="7" t="s">
        <v>7265</v>
      </c>
      <c r="D2327" s="7">
        <v>6892</v>
      </c>
      <c r="E2327" s="6" t="str">
        <f t="shared" si="36"/>
        <v>Apr</v>
      </c>
      <c r="F2327" s="7">
        <f>YEAR(Table7[[#This Row],[date]])</f>
        <v>2025</v>
      </c>
    </row>
    <row r="2328" spans="1:6" x14ac:dyDescent="0.35">
      <c r="A2328" s="5" t="s">
        <v>1726</v>
      </c>
      <c r="B2328" s="5" t="s">
        <v>7245</v>
      </c>
      <c r="C2328" s="5" t="s">
        <v>7246</v>
      </c>
      <c r="D2328" s="5">
        <v>143578</v>
      </c>
      <c r="E2328" s="6" t="str">
        <f t="shared" si="36"/>
        <v>Apr</v>
      </c>
      <c r="F2328" s="5">
        <f>YEAR(Table7[[#This Row],[date]])</f>
        <v>2025</v>
      </c>
    </row>
    <row r="2329" spans="1:6" x14ac:dyDescent="0.35">
      <c r="A2329" s="7" t="s">
        <v>1712</v>
      </c>
      <c r="B2329" s="7" t="s">
        <v>7251</v>
      </c>
      <c r="C2329" s="7" t="s">
        <v>7266</v>
      </c>
      <c r="D2329" s="7">
        <v>13559</v>
      </c>
      <c r="E2329" s="6" t="str">
        <f t="shared" si="36"/>
        <v>Apr</v>
      </c>
      <c r="F2329" s="7">
        <f>YEAR(Table7[[#This Row],[date]])</f>
        <v>2025</v>
      </c>
    </row>
    <row r="2330" spans="1:6" x14ac:dyDescent="0.35">
      <c r="A2330" s="5" t="s">
        <v>1712</v>
      </c>
      <c r="B2330" s="5" t="s">
        <v>7256</v>
      </c>
      <c r="C2330" s="5" t="s">
        <v>7257</v>
      </c>
      <c r="D2330" s="5">
        <v>9968</v>
      </c>
      <c r="E2330" s="6" t="str">
        <f t="shared" si="36"/>
        <v>Apr</v>
      </c>
      <c r="F2330" s="5">
        <f>YEAR(Table7[[#This Row],[date]])</f>
        <v>2025</v>
      </c>
    </row>
    <row r="2331" spans="1:6" x14ac:dyDescent="0.35">
      <c r="A2331" s="7" t="s">
        <v>1712</v>
      </c>
      <c r="B2331" s="7" t="s">
        <v>7247</v>
      </c>
      <c r="C2331" s="7" t="s">
        <v>7263</v>
      </c>
      <c r="D2331" s="7">
        <v>8481</v>
      </c>
      <c r="E2331" s="6" t="str">
        <f t="shared" si="36"/>
        <v>Apr</v>
      </c>
      <c r="F2331" s="7">
        <f>YEAR(Table7[[#This Row],[date]])</f>
        <v>2025</v>
      </c>
    </row>
    <row r="2332" spans="1:6" x14ac:dyDescent="0.35">
      <c r="A2332" s="5" t="s">
        <v>1712</v>
      </c>
      <c r="B2332" s="5" t="s">
        <v>7253</v>
      </c>
      <c r="C2332" s="5" t="s">
        <v>7254</v>
      </c>
      <c r="D2332" s="5">
        <v>48498</v>
      </c>
      <c r="E2332" s="6" t="str">
        <f t="shared" si="36"/>
        <v>Apr</v>
      </c>
      <c r="F2332" s="5">
        <f>YEAR(Table7[[#This Row],[date]])</f>
        <v>2025</v>
      </c>
    </row>
    <row r="2333" spans="1:6" x14ac:dyDescent="0.35">
      <c r="A2333" s="7" t="s">
        <v>1709</v>
      </c>
      <c r="B2333" s="7" t="s">
        <v>7241</v>
      </c>
      <c r="C2333" s="7" t="s">
        <v>7265</v>
      </c>
      <c r="D2333" s="7">
        <v>3399</v>
      </c>
      <c r="E2333" s="6" t="str">
        <f t="shared" si="36"/>
        <v>Apr</v>
      </c>
      <c r="F2333" s="7">
        <f>YEAR(Table7[[#This Row],[date]])</f>
        <v>2025</v>
      </c>
    </row>
    <row r="2334" spans="1:6" x14ac:dyDescent="0.35">
      <c r="A2334" s="5" t="s">
        <v>1703</v>
      </c>
      <c r="B2334" s="5" t="s">
        <v>7247</v>
      </c>
      <c r="C2334" s="5" t="s">
        <v>7263</v>
      </c>
      <c r="D2334" s="5">
        <v>9609</v>
      </c>
      <c r="E2334" s="6" t="str">
        <f t="shared" si="36"/>
        <v>Apr</v>
      </c>
      <c r="F2334" s="5">
        <f>YEAR(Table7[[#This Row],[date]])</f>
        <v>2025</v>
      </c>
    </row>
    <row r="2335" spans="1:6" x14ac:dyDescent="0.35">
      <c r="A2335" s="7" t="s">
        <v>1703</v>
      </c>
      <c r="B2335" s="7" t="s">
        <v>7253</v>
      </c>
      <c r="C2335" s="7" t="s">
        <v>7255</v>
      </c>
      <c r="D2335" s="7">
        <v>41607</v>
      </c>
      <c r="E2335" s="6" t="str">
        <f t="shared" si="36"/>
        <v>Apr</v>
      </c>
      <c r="F2335" s="7">
        <f>YEAR(Table7[[#This Row],[date]])</f>
        <v>2025</v>
      </c>
    </row>
    <row r="2336" spans="1:6" x14ac:dyDescent="0.35">
      <c r="A2336" s="5" t="s">
        <v>1697</v>
      </c>
      <c r="B2336" s="5" t="s">
        <v>7243</v>
      </c>
      <c r="C2336" s="5" t="s">
        <v>7258</v>
      </c>
      <c r="D2336" s="5">
        <v>8860</v>
      </c>
      <c r="E2336" s="6" t="str">
        <f t="shared" si="36"/>
        <v>Apr</v>
      </c>
      <c r="F2336" s="5">
        <f>YEAR(Table7[[#This Row],[date]])</f>
        <v>2025</v>
      </c>
    </row>
    <row r="2337" spans="1:6" x14ac:dyDescent="0.35">
      <c r="A2337" s="7" t="s">
        <v>1697</v>
      </c>
      <c r="B2337" s="7" t="s">
        <v>7249</v>
      </c>
      <c r="C2337" s="7" t="s">
        <v>7260</v>
      </c>
      <c r="D2337" s="7">
        <v>21496</v>
      </c>
      <c r="E2337" s="6" t="str">
        <f t="shared" si="36"/>
        <v>Apr</v>
      </c>
      <c r="F2337" s="7">
        <f>YEAR(Table7[[#This Row],[date]])</f>
        <v>2025</v>
      </c>
    </row>
    <row r="2338" spans="1:6" x14ac:dyDescent="0.35">
      <c r="A2338" s="5" t="s">
        <v>1691</v>
      </c>
      <c r="B2338" s="5" t="s">
        <v>7245</v>
      </c>
      <c r="C2338" s="5" t="s">
        <v>7246</v>
      </c>
      <c r="D2338" s="5">
        <v>135520</v>
      </c>
      <c r="E2338" s="6" t="str">
        <f t="shared" si="36"/>
        <v>Apr</v>
      </c>
      <c r="F2338" s="5">
        <f>YEAR(Table7[[#This Row],[date]])</f>
        <v>2025</v>
      </c>
    </row>
    <row r="2339" spans="1:6" x14ac:dyDescent="0.35">
      <c r="A2339" s="7" t="s">
        <v>1691</v>
      </c>
      <c r="B2339" s="7" t="s">
        <v>7256</v>
      </c>
      <c r="C2339" s="7" t="s">
        <v>7257</v>
      </c>
      <c r="D2339" s="7">
        <v>16743</v>
      </c>
      <c r="E2339" s="6" t="str">
        <f t="shared" si="36"/>
        <v>Apr</v>
      </c>
      <c r="F2339" s="7">
        <f>YEAR(Table7[[#This Row],[date]])</f>
        <v>2025</v>
      </c>
    </row>
    <row r="2340" spans="1:6" x14ac:dyDescent="0.35">
      <c r="A2340" s="5" t="s">
        <v>1691</v>
      </c>
      <c r="B2340" s="5" t="s">
        <v>7249</v>
      </c>
      <c r="C2340" s="5" t="s">
        <v>7261</v>
      </c>
      <c r="D2340" s="5">
        <v>29008</v>
      </c>
      <c r="E2340" s="6" t="str">
        <f t="shared" si="36"/>
        <v>Apr</v>
      </c>
      <c r="F2340" s="5">
        <f>YEAR(Table7[[#This Row],[date]])</f>
        <v>2025</v>
      </c>
    </row>
    <row r="2341" spans="1:6" x14ac:dyDescent="0.35">
      <c r="A2341" s="7" t="s">
        <v>1691</v>
      </c>
      <c r="B2341" s="7" t="s">
        <v>7251</v>
      </c>
      <c r="C2341" s="7" t="s">
        <v>7252</v>
      </c>
      <c r="D2341" s="7">
        <v>13476</v>
      </c>
      <c r="E2341" s="6" t="str">
        <f t="shared" si="36"/>
        <v>Apr</v>
      </c>
      <c r="F2341" s="7">
        <f>YEAR(Table7[[#This Row],[date]])</f>
        <v>2025</v>
      </c>
    </row>
    <row r="2342" spans="1:6" x14ac:dyDescent="0.35">
      <c r="A2342" s="5" t="s">
        <v>1691</v>
      </c>
      <c r="B2342" s="5" t="s">
        <v>7245</v>
      </c>
      <c r="C2342" s="5" t="s">
        <v>7246</v>
      </c>
      <c r="D2342" s="5">
        <v>104024</v>
      </c>
      <c r="E2342" s="6" t="str">
        <f t="shared" si="36"/>
        <v>Apr</v>
      </c>
      <c r="F2342" s="5">
        <f>YEAR(Table7[[#This Row],[date]])</f>
        <v>2025</v>
      </c>
    </row>
    <row r="2343" spans="1:6" x14ac:dyDescent="0.35">
      <c r="A2343" s="7" t="s">
        <v>1686</v>
      </c>
      <c r="B2343" s="7" t="s">
        <v>7253</v>
      </c>
      <c r="C2343" s="7" t="s">
        <v>7255</v>
      </c>
      <c r="D2343" s="7">
        <v>73433</v>
      </c>
      <c r="E2343" s="6" t="str">
        <f t="shared" si="36"/>
        <v>Apr</v>
      </c>
      <c r="F2343" s="7">
        <f>YEAR(Table7[[#This Row],[date]])</f>
        <v>2025</v>
      </c>
    </row>
    <row r="2344" spans="1:6" x14ac:dyDescent="0.35">
      <c r="A2344" s="5" t="s">
        <v>1686</v>
      </c>
      <c r="B2344" s="5" t="s">
        <v>7247</v>
      </c>
      <c r="C2344" s="5" t="s">
        <v>7248</v>
      </c>
      <c r="D2344" s="5">
        <v>2655</v>
      </c>
      <c r="E2344" s="6" t="str">
        <f t="shared" si="36"/>
        <v>Apr</v>
      </c>
      <c r="F2344" s="5">
        <f>YEAR(Table7[[#This Row],[date]])</f>
        <v>2025</v>
      </c>
    </row>
    <row r="2345" spans="1:6" x14ac:dyDescent="0.35">
      <c r="A2345" s="7" t="s">
        <v>1686</v>
      </c>
      <c r="B2345" s="7" t="s">
        <v>7249</v>
      </c>
      <c r="C2345" s="7" t="s">
        <v>7260</v>
      </c>
      <c r="D2345" s="7">
        <v>32314</v>
      </c>
      <c r="E2345" s="6" t="str">
        <f t="shared" si="36"/>
        <v>Apr</v>
      </c>
      <c r="F2345" s="7">
        <f>YEAR(Table7[[#This Row],[date]])</f>
        <v>2025</v>
      </c>
    </row>
    <row r="2346" spans="1:6" x14ac:dyDescent="0.35">
      <c r="A2346" s="5" t="s">
        <v>1680</v>
      </c>
      <c r="B2346" s="5" t="s">
        <v>7256</v>
      </c>
      <c r="C2346" s="5" t="s">
        <v>7262</v>
      </c>
      <c r="D2346" s="5">
        <v>9823</v>
      </c>
      <c r="E2346" s="6" t="str">
        <f t="shared" si="36"/>
        <v>Apr</v>
      </c>
      <c r="F2346" s="5">
        <f>YEAR(Table7[[#This Row],[date]])</f>
        <v>2025</v>
      </c>
    </row>
    <row r="2347" spans="1:6" x14ac:dyDescent="0.35">
      <c r="A2347" s="7" t="s">
        <v>1680</v>
      </c>
      <c r="B2347" s="7" t="s">
        <v>7251</v>
      </c>
      <c r="C2347" s="7" t="s">
        <v>7266</v>
      </c>
      <c r="D2347" s="7">
        <v>9684</v>
      </c>
      <c r="E2347" s="6" t="str">
        <f t="shared" si="36"/>
        <v>Apr</v>
      </c>
      <c r="F2347" s="7">
        <f>YEAR(Table7[[#This Row],[date]])</f>
        <v>2025</v>
      </c>
    </row>
    <row r="2348" spans="1:6" x14ac:dyDescent="0.35">
      <c r="A2348" s="5" t="s">
        <v>1680</v>
      </c>
      <c r="B2348" s="5" t="s">
        <v>7249</v>
      </c>
      <c r="C2348" s="5" t="s">
        <v>7260</v>
      </c>
      <c r="D2348" s="5">
        <v>58193</v>
      </c>
      <c r="E2348" s="6" t="str">
        <f t="shared" si="36"/>
        <v>Apr</v>
      </c>
      <c r="F2348" s="5">
        <f>YEAR(Table7[[#This Row],[date]])</f>
        <v>2025</v>
      </c>
    </row>
    <row r="2349" spans="1:6" x14ac:dyDescent="0.35">
      <c r="A2349" s="7" t="s">
        <v>1680</v>
      </c>
      <c r="B2349" s="7" t="s">
        <v>7243</v>
      </c>
      <c r="C2349" s="7" t="s">
        <v>7258</v>
      </c>
      <c r="D2349" s="7">
        <v>11888</v>
      </c>
      <c r="E2349" s="6" t="str">
        <f t="shared" si="36"/>
        <v>Apr</v>
      </c>
      <c r="F2349" s="7">
        <f>YEAR(Table7[[#This Row],[date]])</f>
        <v>2025</v>
      </c>
    </row>
    <row r="2350" spans="1:6" x14ac:dyDescent="0.35">
      <c r="A2350" s="5" t="s">
        <v>1680</v>
      </c>
      <c r="B2350" s="5" t="s">
        <v>7253</v>
      </c>
      <c r="C2350" s="5" t="s">
        <v>7255</v>
      </c>
      <c r="D2350" s="5">
        <v>20676</v>
      </c>
      <c r="E2350" s="6" t="str">
        <f t="shared" si="36"/>
        <v>Apr</v>
      </c>
      <c r="F2350" s="5">
        <f>YEAR(Table7[[#This Row],[date]])</f>
        <v>2025</v>
      </c>
    </row>
    <row r="2351" spans="1:6" x14ac:dyDescent="0.35">
      <c r="A2351" s="7" t="s">
        <v>1678</v>
      </c>
      <c r="B2351" s="7" t="s">
        <v>7253</v>
      </c>
      <c r="C2351" s="7" t="s">
        <v>7255</v>
      </c>
      <c r="D2351" s="7">
        <v>45958</v>
      </c>
      <c r="E2351" s="6" t="str">
        <f t="shared" si="36"/>
        <v>Apr</v>
      </c>
      <c r="F2351" s="7">
        <f>YEAR(Table7[[#This Row],[date]])</f>
        <v>2025</v>
      </c>
    </row>
    <row r="2352" spans="1:6" x14ac:dyDescent="0.35">
      <c r="A2352" s="5" t="s">
        <v>1670</v>
      </c>
      <c r="B2352" s="5" t="s">
        <v>7253</v>
      </c>
      <c r="C2352" s="5" t="s">
        <v>7255</v>
      </c>
      <c r="D2352" s="5">
        <v>68432</v>
      </c>
      <c r="E2352" s="6" t="str">
        <f t="shared" si="36"/>
        <v>Apr</v>
      </c>
      <c r="F2352" s="5">
        <f>YEAR(Table7[[#This Row],[date]])</f>
        <v>2025</v>
      </c>
    </row>
    <row r="2353" spans="1:6" x14ac:dyDescent="0.35">
      <c r="A2353" s="7" t="s">
        <v>1670</v>
      </c>
      <c r="B2353" s="7" t="s">
        <v>7241</v>
      </c>
      <c r="C2353" s="7" t="s">
        <v>7242</v>
      </c>
      <c r="D2353" s="7">
        <v>6140</v>
      </c>
      <c r="E2353" s="6" t="str">
        <f t="shared" si="36"/>
        <v>Apr</v>
      </c>
      <c r="F2353" s="7">
        <f>YEAR(Table7[[#This Row],[date]])</f>
        <v>2025</v>
      </c>
    </row>
    <row r="2354" spans="1:6" x14ac:dyDescent="0.35">
      <c r="A2354" s="5" t="s">
        <v>1670</v>
      </c>
      <c r="B2354" s="5" t="s">
        <v>7247</v>
      </c>
      <c r="C2354" s="5" t="s">
        <v>7263</v>
      </c>
      <c r="D2354" s="5">
        <v>5010</v>
      </c>
      <c r="E2354" s="6" t="str">
        <f t="shared" si="36"/>
        <v>Apr</v>
      </c>
      <c r="F2354" s="5">
        <f>YEAR(Table7[[#This Row],[date]])</f>
        <v>2025</v>
      </c>
    </row>
    <row r="2355" spans="1:6" x14ac:dyDescent="0.35">
      <c r="A2355" s="7" t="s">
        <v>1666</v>
      </c>
      <c r="B2355" s="7" t="s">
        <v>7245</v>
      </c>
      <c r="C2355" s="7" t="s">
        <v>7264</v>
      </c>
      <c r="D2355" s="7">
        <v>76784</v>
      </c>
      <c r="E2355" s="6" t="str">
        <f t="shared" si="36"/>
        <v>Apr</v>
      </c>
      <c r="F2355" s="7">
        <f>YEAR(Table7[[#This Row],[date]])</f>
        <v>2025</v>
      </c>
    </row>
    <row r="2356" spans="1:6" x14ac:dyDescent="0.35">
      <c r="A2356" s="5" t="s">
        <v>1666</v>
      </c>
      <c r="B2356" s="5" t="s">
        <v>7249</v>
      </c>
      <c r="C2356" s="5" t="s">
        <v>7250</v>
      </c>
      <c r="D2356" s="5">
        <v>46044</v>
      </c>
      <c r="E2356" s="6" t="str">
        <f t="shared" si="36"/>
        <v>Apr</v>
      </c>
      <c r="F2356" s="5">
        <f>YEAR(Table7[[#This Row],[date]])</f>
        <v>2025</v>
      </c>
    </row>
    <row r="2357" spans="1:6" x14ac:dyDescent="0.35">
      <c r="A2357" s="7" t="s">
        <v>1666</v>
      </c>
      <c r="B2357" s="7" t="s">
        <v>7245</v>
      </c>
      <c r="C2357" s="7" t="s">
        <v>7246</v>
      </c>
      <c r="D2357" s="7">
        <v>139054</v>
      </c>
      <c r="E2357" s="6" t="str">
        <f t="shared" si="36"/>
        <v>Apr</v>
      </c>
      <c r="F2357" s="7">
        <f>YEAR(Table7[[#This Row],[date]])</f>
        <v>2025</v>
      </c>
    </row>
    <row r="2358" spans="1:6" x14ac:dyDescent="0.35">
      <c r="A2358" s="5" t="s">
        <v>1662</v>
      </c>
      <c r="B2358" s="5" t="s">
        <v>7247</v>
      </c>
      <c r="C2358" s="5" t="s">
        <v>7263</v>
      </c>
      <c r="D2358" s="5">
        <v>5261</v>
      </c>
      <c r="E2358" s="6" t="str">
        <f t="shared" si="36"/>
        <v>Apr</v>
      </c>
      <c r="F2358" s="5">
        <f>YEAR(Table7[[#This Row],[date]])</f>
        <v>2025</v>
      </c>
    </row>
    <row r="2359" spans="1:6" x14ac:dyDescent="0.35">
      <c r="A2359" s="7" t="s">
        <v>1662</v>
      </c>
      <c r="B2359" s="7" t="s">
        <v>7247</v>
      </c>
      <c r="C2359" s="7" t="s">
        <v>7248</v>
      </c>
      <c r="D2359" s="7">
        <v>9474</v>
      </c>
      <c r="E2359" s="6" t="str">
        <f t="shared" si="36"/>
        <v>Apr</v>
      </c>
      <c r="F2359" s="7">
        <f>YEAR(Table7[[#This Row],[date]])</f>
        <v>2025</v>
      </c>
    </row>
    <row r="2360" spans="1:6" x14ac:dyDescent="0.35">
      <c r="A2360" s="5" t="s">
        <v>1662</v>
      </c>
      <c r="B2360" s="5" t="s">
        <v>7243</v>
      </c>
      <c r="C2360" s="5" t="s">
        <v>7244</v>
      </c>
      <c r="D2360" s="5">
        <v>14333</v>
      </c>
      <c r="E2360" s="6" t="str">
        <f t="shared" si="36"/>
        <v>Apr</v>
      </c>
      <c r="F2360" s="5">
        <f>YEAR(Table7[[#This Row],[date]])</f>
        <v>2025</v>
      </c>
    </row>
    <row r="2361" spans="1:6" x14ac:dyDescent="0.35">
      <c r="A2361" s="7" t="s">
        <v>1652</v>
      </c>
      <c r="B2361" s="7" t="s">
        <v>7247</v>
      </c>
      <c r="C2361" s="7" t="s">
        <v>7248</v>
      </c>
      <c r="D2361" s="7">
        <v>1191</v>
      </c>
      <c r="E2361" s="6" t="str">
        <f t="shared" si="36"/>
        <v>Apr</v>
      </c>
      <c r="F2361" s="7">
        <f>YEAR(Table7[[#This Row],[date]])</f>
        <v>2025</v>
      </c>
    </row>
    <row r="2362" spans="1:6" x14ac:dyDescent="0.35">
      <c r="A2362" s="5" t="s">
        <v>1652</v>
      </c>
      <c r="B2362" s="5" t="s">
        <v>7247</v>
      </c>
      <c r="C2362" s="5" t="s">
        <v>7268</v>
      </c>
      <c r="D2362" s="5">
        <v>4780</v>
      </c>
      <c r="E2362" s="6" t="str">
        <f t="shared" si="36"/>
        <v>Apr</v>
      </c>
      <c r="F2362" s="5">
        <f>YEAR(Table7[[#This Row],[date]])</f>
        <v>2025</v>
      </c>
    </row>
    <row r="2363" spans="1:6" x14ac:dyDescent="0.35">
      <c r="A2363" s="7" t="s">
        <v>1652</v>
      </c>
      <c r="B2363" s="7" t="s">
        <v>7256</v>
      </c>
      <c r="C2363" s="7" t="s">
        <v>7267</v>
      </c>
      <c r="D2363" s="7">
        <v>17777</v>
      </c>
      <c r="E2363" s="6" t="str">
        <f t="shared" si="36"/>
        <v>Apr</v>
      </c>
      <c r="F2363" s="7">
        <f>YEAR(Table7[[#This Row],[date]])</f>
        <v>2025</v>
      </c>
    </row>
    <row r="2364" spans="1:6" x14ac:dyDescent="0.35">
      <c r="A2364" s="5" t="s">
        <v>1644</v>
      </c>
      <c r="B2364" s="5" t="s">
        <v>7249</v>
      </c>
      <c r="C2364" s="5" t="s">
        <v>7250</v>
      </c>
      <c r="D2364" s="5">
        <v>16188</v>
      </c>
      <c r="E2364" s="6" t="str">
        <f t="shared" si="36"/>
        <v>Apr</v>
      </c>
      <c r="F2364" s="5">
        <f>YEAR(Table7[[#This Row],[date]])</f>
        <v>2025</v>
      </c>
    </row>
    <row r="2365" spans="1:6" x14ac:dyDescent="0.35">
      <c r="A2365" s="7" t="s">
        <v>1644</v>
      </c>
      <c r="B2365" s="7" t="s">
        <v>7256</v>
      </c>
      <c r="C2365" s="7" t="s">
        <v>7262</v>
      </c>
      <c r="D2365" s="7">
        <v>5260</v>
      </c>
      <c r="E2365" s="6" t="str">
        <f t="shared" si="36"/>
        <v>Apr</v>
      </c>
      <c r="F2365" s="7">
        <f>YEAR(Table7[[#This Row],[date]])</f>
        <v>2025</v>
      </c>
    </row>
    <row r="2366" spans="1:6" x14ac:dyDescent="0.35">
      <c r="A2366" s="5" t="s">
        <v>1644</v>
      </c>
      <c r="B2366" s="5" t="s">
        <v>7251</v>
      </c>
      <c r="C2366" s="5" t="s">
        <v>7252</v>
      </c>
      <c r="D2366" s="5">
        <v>7510</v>
      </c>
      <c r="E2366" s="6" t="str">
        <f t="shared" si="36"/>
        <v>Apr</v>
      </c>
      <c r="F2366" s="5">
        <f>YEAR(Table7[[#This Row],[date]])</f>
        <v>2025</v>
      </c>
    </row>
    <row r="2367" spans="1:6" x14ac:dyDescent="0.35">
      <c r="A2367" s="7" t="s">
        <v>1632</v>
      </c>
      <c r="B2367" s="7" t="s">
        <v>7256</v>
      </c>
      <c r="C2367" s="7" t="s">
        <v>7262</v>
      </c>
      <c r="D2367" s="7">
        <v>16542</v>
      </c>
      <c r="E2367" s="6" t="str">
        <f t="shared" si="36"/>
        <v>May</v>
      </c>
      <c r="F2367" s="7">
        <f>YEAR(Table7[[#This Row],[date]])</f>
        <v>2025</v>
      </c>
    </row>
    <row r="2368" spans="1:6" x14ac:dyDescent="0.35">
      <c r="A2368" s="5" t="s">
        <v>1621</v>
      </c>
      <c r="B2368" s="5" t="s">
        <v>7256</v>
      </c>
      <c r="C2368" s="5" t="s">
        <v>7267</v>
      </c>
      <c r="D2368" s="5">
        <v>11129</v>
      </c>
      <c r="E2368" s="6" t="str">
        <f t="shared" si="36"/>
        <v>May</v>
      </c>
      <c r="F2368" s="5">
        <f>YEAR(Table7[[#This Row],[date]])</f>
        <v>2025</v>
      </c>
    </row>
    <row r="2369" spans="1:6" x14ac:dyDescent="0.35">
      <c r="A2369" s="7" t="s">
        <v>1621</v>
      </c>
      <c r="B2369" s="7" t="s">
        <v>7245</v>
      </c>
      <c r="C2369" s="7" t="s">
        <v>7246</v>
      </c>
      <c r="D2369" s="7">
        <v>141503</v>
      </c>
      <c r="E2369" s="6" t="str">
        <f t="shared" si="36"/>
        <v>May</v>
      </c>
      <c r="F2369" s="7">
        <f>YEAR(Table7[[#This Row],[date]])</f>
        <v>2025</v>
      </c>
    </row>
    <row r="2370" spans="1:6" x14ac:dyDescent="0.35">
      <c r="A2370" s="5" t="s">
        <v>1621</v>
      </c>
      <c r="B2370" s="5" t="s">
        <v>7243</v>
      </c>
      <c r="C2370" s="5" t="s">
        <v>7244</v>
      </c>
      <c r="D2370" s="5">
        <v>4702</v>
      </c>
      <c r="E2370" s="6" t="str">
        <f t="shared" ref="E2370:E2433" si="37">TEXT(A2370, "mmm")</f>
        <v>May</v>
      </c>
      <c r="F2370" s="5">
        <f>YEAR(Table7[[#This Row],[date]])</f>
        <v>2025</v>
      </c>
    </row>
    <row r="2371" spans="1:6" x14ac:dyDescent="0.35">
      <c r="A2371" s="7" t="s">
        <v>1614</v>
      </c>
      <c r="B2371" s="7" t="s">
        <v>7249</v>
      </c>
      <c r="C2371" s="7" t="s">
        <v>7261</v>
      </c>
      <c r="D2371" s="7">
        <v>16707</v>
      </c>
      <c r="E2371" s="6" t="str">
        <f t="shared" si="37"/>
        <v>May</v>
      </c>
      <c r="F2371" s="7">
        <f>YEAR(Table7[[#This Row],[date]])</f>
        <v>2025</v>
      </c>
    </row>
    <row r="2372" spans="1:6" x14ac:dyDescent="0.35">
      <c r="A2372" s="5" t="s">
        <v>1614</v>
      </c>
      <c r="B2372" s="5" t="s">
        <v>7245</v>
      </c>
      <c r="C2372" s="5" t="s">
        <v>7246</v>
      </c>
      <c r="D2372" s="5">
        <v>68489</v>
      </c>
      <c r="E2372" s="6" t="str">
        <f t="shared" si="37"/>
        <v>May</v>
      </c>
      <c r="F2372" s="5">
        <f>YEAR(Table7[[#This Row],[date]])</f>
        <v>2025</v>
      </c>
    </row>
    <row r="2373" spans="1:6" x14ac:dyDescent="0.35">
      <c r="A2373" s="7" t="s">
        <v>1614</v>
      </c>
      <c r="B2373" s="7" t="s">
        <v>7253</v>
      </c>
      <c r="C2373" s="7" t="s">
        <v>7254</v>
      </c>
      <c r="D2373" s="7">
        <v>60605</v>
      </c>
      <c r="E2373" s="6" t="str">
        <f t="shared" si="37"/>
        <v>May</v>
      </c>
      <c r="F2373" s="7">
        <f>YEAR(Table7[[#This Row],[date]])</f>
        <v>2025</v>
      </c>
    </row>
    <row r="2374" spans="1:6" x14ac:dyDescent="0.35">
      <c r="A2374" s="5" t="s">
        <v>1605</v>
      </c>
      <c r="B2374" s="5" t="s">
        <v>7256</v>
      </c>
      <c r="C2374" s="5" t="s">
        <v>7262</v>
      </c>
      <c r="D2374" s="5">
        <v>7787</v>
      </c>
      <c r="E2374" s="6" t="str">
        <f t="shared" si="37"/>
        <v>May</v>
      </c>
      <c r="F2374" s="5">
        <f>YEAR(Table7[[#This Row],[date]])</f>
        <v>2025</v>
      </c>
    </row>
    <row r="2375" spans="1:6" x14ac:dyDescent="0.35">
      <c r="A2375" s="7" t="s">
        <v>1605</v>
      </c>
      <c r="B2375" s="7" t="s">
        <v>7253</v>
      </c>
      <c r="C2375" s="7" t="s">
        <v>7254</v>
      </c>
      <c r="D2375" s="7">
        <v>72743</v>
      </c>
      <c r="E2375" s="6" t="str">
        <f t="shared" si="37"/>
        <v>May</v>
      </c>
      <c r="F2375" s="7">
        <f>YEAR(Table7[[#This Row],[date]])</f>
        <v>2025</v>
      </c>
    </row>
    <row r="2376" spans="1:6" x14ac:dyDescent="0.35">
      <c r="A2376" s="5" t="s">
        <v>1605</v>
      </c>
      <c r="B2376" s="5" t="s">
        <v>7253</v>
      </c>
      <c r="C2376" s="5" t="s">
        <v>7255</v>
      </c>
      <c r="D2376" s="5">
        <v>36285</v>
      </c>
      <c r="E2376" s="6" t="str">
        <f t="shared" si="37"/>
        <v>May</v>
      </c>
      <c r="F2376" s="5">
        <f>YEAR(Table7[[#This Row],[date]])</f>
        <v>2025</v>
      </c>
    </row>
    <row r="2377" spans="1:6" x14ac:dyDescent="0.35">
      <c r="A2377" s="7" t="s">
        <v>1598</v>
      </c>
      <c r="B2377" s="7" t="s">
        <v>7247</v>
      </c>
      <c r="C2377" s="7" t="s">
        <v>7263</v>
      </c>
      <c r="D2377" s="7">
        <v>5473</v>
      </c>
      <c r="E2377" s="6" t="str">
        <f t="shared" si="37"/>
        <v>May</v>
      </c>
      <c r="F2377" s="7">
        <f>YEAR(Table7[[#This Row],[date]])</f>
        <v>2025</v>
      </c>
    </row>
    <row r="2378" spans="1:6" x14ac:dyDescent="0.35">
      <c r="A2378" s="5" t="s">
        <v>1598</v>
      </c>
      <c r="B2378" s="5" t="s">
        <v>7251</v>
      </c>
      <c r="C2378" s="5" t="s">
        <v>7266</v>
      </c>
      <c r="D2378" s="5">
        <v>4840</v>
      </c>
      <c r="E2378" s="6" t="str">
        <f t="shared" si="37"/>
        <v>May</v>
      </c>
      <c r="F2378" s="5">
        <f>YEAR(Table7[[#This Row],[date]])</f>
        <v>2025</v>
      </c>
    </row>
    <row r="2379" spans="1:6" x14ac:dyDescent="0.35">
      <c r="A2379" s="7" t="s">
        <v>1598</v>
      </c>
      <c r="B2379" s="7" t="s">
        <v>7256</v>
      </c>
      <c r="C2379" s="7" t="s">
        <v>7257</v>
      </c>
      <c r="D2379" s="7">
        <v>8227</v>
      </c>
      <c r="E2379" s="6" t="str">
        <f t="shared" si="37"/>
        <v>May</v>
      </c>
      <c r="F2379" s="7">
        <f>YEAR(Table7[[#This Row],[date]])</f>
        <v>2025</v>
      </c>
    </row>
    <row r="2380" spans="1:6" x14ac:dyDescent="0.35">
      <c r="A2380" s="5" t="s">
        <v>1598</v>
      </c>
      <c r="B2380" s="5" t="s">
        <v>7256</v>
      </c>
      <c r="C2380" s="5" t="s">
        <v>7267</v>
      </c>
      <c r="D2380" s="5">
        <v>15186</v>
      </c>
      <c r="E2380" s="6" t="str">
        <f t="shared" si="37"/>
        <v>May</v>
      </c>
      <c r="F2380" s="5">
        <f>YEAR(Table7[[#This Row],[date]])</f>
        <v>2025</v>
      </c>
    </row>
    <row r="2381" spans="1:6" x14ac:dyDescent="0.35">
      <c r="A2381" s="7" t="s">
        <v>1595</v>
      </c>
      <c r="B2381" s="7" t="s">
        <v>7243</v>
      </c>
      <c r="C2381" s="7" t="s">
        <v>7258</v>
      </c>
      <c r="D2381" s="7">
        <v>28668</v>
      </c>
      <c r="E2381" s="6" t="str">
        <f t="shared" si="37"/>
        <v>May</v>
      </c>
      <c r="F2381" s="7">
        <f>YEAR(Table7[[#This Row],[date]])</f>
        <v>2025</v>
      </c>
    </row>
    <row r="2382" spans="1:6" x14ac:dyDescent="0.35">
      <c r="A2382" s="5" t="s">
        <v>1595</v>
      </c>
      <c r="B2382" s="5" t="s">
        <v>7253</v>
      </c>
      <c r="C2382" s="5" t="s">
        <v>7254</v>
      </c>
      <c r="D2382" s="5">
        <v>33105</v>
      </c>
      <c r="E2382" s="6" t="str">
        <f t="shared" si="37"/>
        <v>May</v>
      </c>
      <c r="F2382" s="5">
        <f>YEAR(Table7[[#This Row],[date]])</f>
        <v>2025</v>
      </c>
    </row>
    <row r="2383" spans="1:6" x14ac:dyDescent="0.35">
      <c r="A2383" s="7" t="s">
        <v>1595</v>
      </c>
      <c r="B2383" s="7" t="s">
        <v>7256</v>
      </c>
      <c r="C2383" s="7" t="s">
        <v>7267</v>
      </c>
      <c r="D2383" s="7">
        <v>13272</v>
      </c>
      <c r="E2383" s="6" t="str">
        <f t="shared" si="37"/>
        <v>May</v>
      </c>
      <c r="F2383" s="7">
        <f>YEAR(Table7[[#This Row],[date]])</f>
        <v>2025</v>
      </c>
    </row>
    <row r="2384" spans="1:6" x14ac:dyDescent="0.35">
      <c r="A2384" s="5" t="s">
        <v>1585</v>
      </c>
      <c r="B2384" s="5" t="s">
        <v>7253</v>
      </c>
      <c r="C2384" s="5" t="s">
        <v>7255</v>
      </c>
      <c r="D2384" s="5">
        <v>76290</v>
      </c>
      <c r="E2384" s="6" t="str">
        <f t="shared" si="37"/>
        <v>May</v>
      </c>
      <c r="F2384" s="5">
        <f>YEAR(Table7[[#This Row],[date]])</f>
        <v>2025</v>
      </c>
    </row>
    <row r="2385" spans="1:6" x14ac:dyDescent="0.35">
      <c r="A2385" s="7" t="s">
        <v>1585</v>
      </c>
      <c r="B2385" s="7" t="s">
        <v>7256</v>
      </c>
      <c r="C2385" s="7" t="s">
        <v>7257</v>
      </c>
      <c r="D2385" s="7">
        <v>19091</v>
      </c>
      <c r="E2385" s="6" t="str">
        <f t="shared" si="37"/>
        <v>May</v>
      </c>
      <c r="F2385" s="7">
        <f>YEAR(Table7[[#This Row],[date]])</f>
        <v>2025</v>
      </c>
    </row>
    <row r="2386" spans="1:6" x14ac:dyDescent="0.35">
      <c r="A2386" s="5" t="s">
        <v>1585</v>
      </c>
      <c r="B2386" s="5" t="s">
        <v>7245</v>
      </c>
      <c r="C2386" s="5" t="s">
        <v>7264</v>
      </c>
      <c r="D2386" s="5">
        <v>118922</v>
      </c>
      <c r="E2386" s="6" t="str">
        <f t="shared" si="37"/>
        <v>May</v>
      </c>
      <c r="F2386" s="5">
        <f>YEAR(Table7[[#This Row],[date]])</f>
        <v>2025</v>
      </c>
    </row>
    <row r="2387" spans="1:6" x14ac:dyDescent="0.35">
      <c r="A2387" s="7" t="s">
        <v>1585</v>
      </c>
      <c r="B2387" s="7" t="s">
        <v>7256</v>
      </c>
      <c r="C2387" s="7" t="s">
        <v>7257</v>
      </c>
      <c r="D2387" s="7">
        <v>2225</v>
      </c>
      <c r="E2387" s="6" t="str">
        <f t="shared" si="37"/>
        <v>May</v>
      </c>
      <c r="F2387" s="7">
        <f>YEAR(Table7[[#This Row],[date]])</f>
        <v>2025</v>
      </c>
    </row>
    <row r="2388" spans="1:6" x14ac:dyDescent="0.35">
      <c r="A2388" s="5" t="s">
        <v>1585</v>
      </c>
      <c r="B2388" s="5" t="s">
        <v>7245</v>
      </c>
      <c r="C2388" s="5" t="s">
        <v>7246</v>
      </c>
      <c r="D2388" s="5">
        <v>136994</v>
      </c>
      <c r="E2388" s="6" t="str">
        <f t="shared" si="37"/>
        <v>May</v>
      </c>
      <c r="F2388" s="5">
        <f>YEAR(Table7[[#This Row],[date]])</f>
        <v>2025</v>
      </c>
    </row>
    <row r="2389" spans="1:6" x14ac:dyDescent="0.35">
      <c r="A2389" s="7" t="s">
        <v>1585</v>
      </c>
      <c r="B2389" s="7" t="s">
        <v>7245</v>
      </c>
      <c r="C2389" s="7" t="s">
        <v>7264</v>
      </c>
      <c r="D2389" s="7">
        <v>144944</v>
      </c>
      <c r="E2389" s="6" t="str">
        <f t="shared" si="37"/>
        <v>May</v>
      </c>
      <c r="F2389" s="7">
        <f>YEAR(Table7[[#This Row],[date]])</f>
        <v>2025</v>
      </c>
    </row>
    <row r="2390" spans="1:6" x14ac:dyDescent="0.35">
      <c r="A2390" s="5" t="s">
        <v>1573</v>
      </c>
      <c r="B2390" s="5" t="s">
        <v>7251</v>
      </c>
      <c r="C2390" s="5" t="s">
        <v>7266</v>
      </c>
      <c r="D2390" s="5">
        <v>10310</v>
      </c>
      <c r="E2390" s="6" t="str">
        <f t="shared" si="37"/>
        <v>May</v>
      </c>
      <c r="F2390" s="5">
        <f>YEAR(Table7[[#This Row],[date]])</f>
        <v>2025</v>
      </c>
    </row>
    <row r="2391" spans="1:6" x14ac:dyDescent="0.35">
      <c r="A2391" s="7" t="s">
        <v>1573</v>
      </c>
      <c r="B2391" s="7" t="s">
        <v>7243</v>
      </c>
      <c r="C2391" s="7" t="s">
        <v>7258</v>
      </c>
      <c r="D2391" s="7">
        <v>20269</v>
      </c>
      <c r="E2391" s="6" t="str">
        <f t="shared" si="37"/>
        <v>May</v>
      </c>
      <c r="F2391" s="7">
        <f>YEAR(Table7[[#This Row],[date]])</f>
        <v>2025</v>
      </c>
    </row>
    <row r="2392" spans="1:6" x14ac:dyDescent="0.35">
      <c r="A2392" s="5" t="s">
        <v>1573</v>
      </c>
      <c r="B2392" s="5" t="s">
        <v>7247</v>
      </c>
      <c r="C2392" s="5" t="s">
        <v>7268</v>
      </c>
      <c r="D2392" s="5">
        <v>4639</v>
      </c>
      <c r="E2392" s="6" t="str">
        <f t="shared" si="37"/>
        <v>May</v>
      </c>
      <c r="F2392" s="5">
        <f>YEAR(Table7[[#This Row],[date]])</f>
        <v>2025</v>
      </c>
    </row>
    <row r="2393" spans="1:6" x14ac:dyDescent="0.35">
      <c r="A2393" s="7" t="s">
        <v>1573</v>
      </c>
      <c r="B2393" s="7" t="s">
        <v>7243</v>
      </c>
      <c r="C2393" s="7" t="s">
        <v>7258</v>
      </c>
      <c r="D2393" s="7">
        <v>18342</v>
      </c>
      <c r="E2393" s="6" t="str">
        <f t="shared" si="37"/>
        <v>May</v>
      </c>
      <c r="F2393" s="7">
        <f>YEAR(Table7[[#This Row],[date]])</f>
        <v>2025</v>
      </c>
    </row>
    <row r="2394" spans="1:6" x14ac:dyDescent="0.35">
      <c r="A2394" s="5" t="s">
        <v>1573</v>
      </c>
      <c r="B2394" s="5" t="s">
        <v>7251</v>
      </c>
      <c r="C2394" s="5" t="s">
        <v>7266</v>
      </c>
      <c r="D2394" s="5">
        <v>4953</v>
      </c>
      <c r="E2394" s="6" t="str">
        <f t="shared" si="37"/>
        <v>May</v>
      </c>
      <c r="F2394" s="5">
        <f>YEAR(Table7[[#This Row],[date]])</f>
        <v>2025</v>
      </c>
    </row>
    <row r="2395" spans="1:6" x14ac:dyDescent="0.35">
      <c r="A2395" s="7" t="s">
        <v>1573</v>
      </c>
      <c r="B2395" s="7" t="s">
        <v>7245</v>
      </c>
      <c r="C2395" s="7" t="s">
        <v>7264</v>
      </c>
      <c r="D2395" s="7">
        <v>57675</v>
      </c>
      <c r="E2395" s="6" t="str">
        <f t="shared" si="37"/>
        <v>May</v>
      </c>
      <c r="F2395" s="7">
        <f>YEAR(Table7[[#This Row],[date]])</f>
        <v>2025</v>
      </c>
    </row>
    <row r="2396" spans="1:6" x14ac:dyDescent="0.35">
      <c r="A2396" s="5" t="s">
        <v>1573</v>
      </c>
      <c r="B2396" s="5" t="s">
        <v>7253</v>
      </c>
      <c r="C2396" s="5" t="s">
        <v>7254</v>
      </c>
      <c r="D2396" s="5">
        <v>19647</v>
      </c>
      <c r="E2396" s="6" t="str">
        <f t="shared" si="37"/>
        <v>May</v>
      </c>
      <c r="F2396" s="5">
        <f>YEAR(Table7[[#This Row],[date]])</f>
        <v>2025</v>
      </c>
    </row>
    <row r="2397" spans="1:6" x14ac:dyDescent="0.35">
      <c r="A2397" s="7" t="s">
        <v>1566</v>
      </c>
      <c r="B2397" s="7" t="s">
        <v>7249</v>
      </c>
      <c r="C2397" s="7" t="s">
        <v>7260</v>
      </c>
      <c r="D2397" s="7">
        <v>29610</v>
      </c>
      <c r="E2397" s="6" t="str">
        <f t="shared" si="37"/>
        <v>May</v>
      </c>
      <c r="F2397" s="7">
        <f>YEAR(Table7[[#This Row],[date]])</f>
        <v>2025</v>
      </c>
    </row>
    <row r="2398" spans="1:6" x14ac:dyDescent="0.35">
      <c r="A2398" s="5" t="s">
        <v>1559</v>
      </c>
      <c r="B2398" s="5" t="s">
        <v>7247</v>
      </c>
      <c r="C2398" s="5" t="s">
        <v>7263</v>
      </c>
      <c r="D2398" s="5">
        <v>9322</v>
      </c>
      <c r="E2398" s="6" t="str">
        <f t="shared" si="37"/>
        <v>May</v>
      </c>
      <c r="F2398" s="5">
        <f>YEAR(Table7[[#This Row],[date]])</f>
        <v>2025</v>
      </c>
    </row>
    <row r="2399" spans="1:6" x14ac:dyDescent="0.35">
      <c r="A2399" s="7" t="s">
        <v>1559</v>
      </c>
      <c r="B2399" s="7" t="s">
        <v>7253</v>
      </c>
      <c r="C2399" s="7" t="s">
        <v>7254</v>
      </c>
      <c r="D2399" s="7">
        <v>71525</v>
      </c>
      <c r="E2399" s="6" t="str">
        <f t="shared" si="37"/>
        <v>May</v>
      </c>
      <c r="F2399" s="7">
        <f>YEAR(Table7[[#This Row],[date]])</f>
        <v>2025</v>
      </c>
    </row>
    <row r="2400" spans="1:6" x14ac:dyDescent="0.35">
      <c r="A2400" s="5" t="s">
        <v>1553</v>
      </c>
      <c r="B2400" s="5" t="s">
        <v>7251</v>
      </c>
      <c r="C2400" s="5" t="s">
        <v>7266</v>
      </c>
      <c r="D2400" s="5">
        <v>8517</v>
      </c>
      <c r="E2400" s="6" t="str">
        <f t="shared" si="37"/>
        <v>May</v>
      </c>
      <c r="F2400" s="5">
        <f>YEAR(Table7[[#This Row],[date]])</f>
        <v>2025</v>
      </c>
    </row>
    <row r="2401" spans="1:6" x14ac:dyDescent="0.35">
      <c r="A2401" s="7" t="s">
        <v>1553</v>
      </c>
      <c r="B2401" s="7" t="s">
        <v>7241</v>
      </c>
      <c r="C2401" s="7" t="s">
        <v>7259</v>
      </c>
      <c r="D2401" s="7">
        <v>4350</v>
      </c>
      <c r="E2401" s="6" t="str">
        <f t="shared" si="37"/>
        <v>May</v>
      </c>
      <c r="F2401" s="7">
        <f>YEAR(Table7[[#This Row],[date]])</f>
        <v>2025</v>
      </c>
    </row>
    <row r="2402" spans="1:6" x14ac:dyDescent="0.35">
      <c r="A2402" s="5" t="s">
        <v>1553</v>
      </c>
      <c r="B2402" s="5" t="s">
        <v>7241</v>
      </c>
      <c r="C2402" s="5" t="s">
        <v>7259</v>
      </c>
      <c r="D2402" s="5">
        <v>4628</v>
      </c>
      <c r="E2402" s="6" t="str">
        <f t="shared" si="37"/>
        <v>May</v>
      </c>
      <c r="F2402" s="5">
        <f>YEAR(Table7[[#This Row],[date]])</f>
        <v>2025</v>
      </c>
    </row>
    <row r="2403" spans="1:6" x14ac:dyDescent="0.35">
      <c r="A2403" s="7" t="s">
        <v>1553</v>
      </c>
      <c r="B2403" s="7" t="s">
        <v>7243</v>
      </c>
      <c r="C2403" s="7" t="s">
        <v>7244</v>
      </c>
      <c r="D2403" s="7">
        <v>29941</v>
      </c>
      <c r="E2403" s="6" t="str">
        <f t="shared" si="37"/>
        <v>May</v>
      </c>
      <c r="F2403" s="7">
        <f>YEAR(Table7[[#This Row],[date]])</f>
        <v>2025</v>
      </c>
    </row>
    <row r="2404" spans="1:6" x14ac:dyDescent="0.35">
      <c r="A2404" s="5" t="s">
        <v>1546</v>
      </c>
      <c r="B2404" s="5" t="s">
        <v>7249</v>
      </c>
      <c r="C2404" s="5" t="s">
        <v>7261</v>
      </c>
      <c r="D2404" s="5">
        <v>37010</v>
      </c>
      <c r="E2404" s="6" t="str">
        <f t="shared" si="37"/>
        <v>May</v>
      </c>
      <c r="F2404" s="5">
        <f>YEAR(Table7[[#This Row],[date]])</f>
        <v>2025</v>
      </c>
    </row>
    <row r="2405" spans="1:6" x14ac:dyDescent="0.35">
      <c r="A2405" s="7" t="s">
        <v>1546</v>
      </c>
      <c r="B2405" s="7" t="s">
        <v>7247</v>
      </c>
      <c r="C2405" s="7" t="s">
        <v>7248</v>
      </c>
      <c r="D2405" s="7">
        <v>7204</v>
      </c>
      <c r="E2405" s="6" t="str">
        <f t="shared" si="37"/>
        <v>May</v>
      </c>
      <c r="F2405" s="7">
        <f>YEAR(Table7[[#This Row],[date]])</f>
        <v>2025</v>
      </c>
    </row>
    <row r="2406" spans="1:6" x14ac:dyDescent="0.35">
      <c r="A2406" s="5" t="s">
        <v>1541</v>
      </c>
      <c r="B2406" s="5" t="s">
        <v>7243</v>
      </c>
      <c r="C2406" s="5" t="s">
        <v>7258</v>
      </c>
      <c r="D2406" s="5">
        <v>17441</v>
      </c>
      <c r="E2406" s="6" t="str">
        <f t="shared" si="37"/>
        <v>May</v>
      </c>
      <c r="F2406" s="5">
        <f>YEAR(Table7[[#This Row],[date]])</f>
        <v>2025</v>
      </c>
    </row>
    <row r="2407" spans="1:6" x14ac:dyDescent="0.35">
      <c r="A2407" s="7" t="s">
        <v>1541</v>
      </c>
      <c r="B2407" s="7" t="s">
        <v>7249</v>
      </c>
      <c r="C2407" s="7" t="s">
        <v>7260</v>
      </c>
      <c r="D2407" s="7">
        <v>39220</v>
      </c>
      <c r="E2407" s="6" t="str">
        <f t="shared" si="37"/>
        <v>May</v>
      </c>
      <c r="F2407" s="7">
        <f>YEAR(Table7[[#This Row],[date]])</f>
        <v>2025</v>
      </c>
    </row>
    <row r="2408" spans="1:6" x14ac:dyDescent="0.35">
      <c r="A2408" s="5" t="s">
        <v>1535</v>
      </c>
      <c r="B2408" s="5" t="s">
        <v>7245</v>
      </c>
      <c r="C2408" s="5" t="s">
        <v>7246</v>
      </c>
      <c r="D2408" s="5">
        <v>147196</v>
      </c>
      <c r="E2408" s="6" t="str">
        <f t="shared" si="37"/>
        <v>May</v>
      </c>
      <c r="F2408" s="5">
        <f>YEAR(Table7[[#This Row],[date]])</f>
        <v>2025</v>
      </c>
    </row>
    <row r="2409" spans="1:6" x14ac:dyDescent="0.35">
      <c r="A2409" s="7" t="s">
        <v>1535</v>
      </c>
      <c r="B2409" s="7" t="s">
        <v>7249</v>
      </c>
      <c r="C2409" s="7" t="s">
        <v>7261</v>
      </c>
      <c r="D2409" s="7">
        <v>49176</v>
      </c>
      <c r="E2409" s="6" t="str">
        <f t="shared" si="37"/>
        <v>May</v>
      </c>
      <c r="F2409" s="7">
        <f>YEAR(Table7[[#This Row],[date]])</f>
        <v>2025</v>
      </c>
    </row>
    <row r="2410" spans="1:6" x14ac:dyDescent="0.35">
      <c r="A2410" s="5" t="s">
        <v>1525</v>
      </c>
      <c r="B2410" s="5" t="s">
        <v>7241</v>
      </c>
      <c r="C2410" s="5" t="s">
        <v>7242</v>
      </c>
      <c r="D2410" s="5">
        <v>3099</v>
      </c>
      <c r="E2410" s="6" t="str">
        <f t="shared" si="37"/>
        <v>May</v>
      </c>
      <c r="F2410" s="5">
        <f>YEAR(Table7[[#This Row],[date]])</f>
        <v>2025</v>
      </c>
    </row>
    <row r="2411" spans="1:6" x14ac:dyDescent="0.35">
      <c r="A2411" s="7" t="s">
        <v>1521</v>
      </c>
      <c r="B2411" s="7" t="s">
        <v>7245</v>
      </c>
      <c r="C2411" s="7" t="s">
        <v>7246</v>
      </c>
      <c r="D2411" s="7">
        <v>79567</v>
      </c>
      <c r="E2411" s="6" t="str">
        <f t="shared" si="37"/>
        <v>May</v>
      </c>
      <c r="F2411" s="7">
        <f>YEAR(Table7[[#This Row],[date]])</f>
        <v>2025</v>
      </c>
    </row>
    <row r="2412" spans="1:6" x14ac:dyDescent="0.35">
      <c r="A2412" s="5" t="s">
        <v>1521</v>
      </c>
      <c r="B2412" s="5" t="s">
        <v>7251</v>
      </c>
      <c r="C2412" s="5" t="s">
        <v>7252</v>
      </c>
      <c r="D2412" s="5">
        <v>21885</v>
      </c>
      <c r="E2412" s="6" t="str">
        <f t="shared" si="37"/>
        <v>May</v>
      </c>
      <c r="F2412" s="5">
        <f>YEAR(Table7[[#This Row],[date]])</f>
        <v>2025</v>
      </c>
    </row>
    <row r="2413" spans="1:6" x14ac:dyDescent="0.35">
      <c r="A2413" s="7" t="s">
        <v>1521</v>
      </c>
      <c r="B2413" s="7" t="s">
        <v>7245</v>
      </c>
      <c r="C2413" s="7" t="s">
        <v>7264</v>
      </c>
      <c r="D2413" s="7">
        <v>121129</v>
      </c>
      <c r="E2413" s="6" t="str">
        <f t="shared" si="37"/>
        <v>May</v>
      </c>
      <c r="F2413" s="7">
        <f>YEAR(Table7[[#This Row],[date]])</f>
        <v>2025</v>
      </c>
    </row>
    <row r="2414" spans="1:6" x14ac:dyDescent="0.35">
      <c r="A2414" s="5" t="s">
        <v>1521</v>
      </c>
      <c r="B2414" s="5" t="s">
        <v>7243</v>
      </c>
      <c r="C2414" s="5" t="s">
        <v>7244</v>
      </c>
      <c r="D2414" s="5">
        <v>14330</v>
      </c>
      <c r="E2414" s="6" t="str">
        <f t="shared" si="37"/>
        <v>May</v>
      </c>
      <c r="F2414" s="5">
        <f>YEAR(Table7[[#This Row],[date]])</f>
        <v>2025</v>
      </c>
    </row>
    <row r="2415" spans="1:6" x14ac:dyDescent="0.35">
      <c r="A2415" s="7" t="s">
        <v>1521</v>
      </c>
      <c r="B2415" s="7" t="s">
        <v>7251</v>
      </c>
      <c r="C2415" s="7" t="s">
        <v>7252</v>
      </c>
      <c r="D2415" s="7">
        <v>19892</v>
      </c>
      <c r="E2415" s="6" t="str">
        <f t="shared" si="37"/>
        <v>May</v>
      </c>
      <c r="F2415" s="7">
        <f>YEAR(Table7[[#This Row],[date]])</f>
        <v>2025</v>
      </c>
    </row>
    <row r="2416" spans="1:6" x14ac:dyDescent="0.35">
      <c r="A2416" s="5" t="s">
        <v>1521</v>
      </c>
      <c r="B2416" s="5" t="s">
        <v>7251</v>
      </c>
      <c r="C2416" s="5" t="s">
        <v>7252</v>
      </c>
      <c r="D2416" s="5">
        <v>22926</v>
      </c>
      <c r="E2416" s="6" t="str">
        <f t="shared" si="37"/>
        <v>May</v>
      </c>
      <c r="F2416" s="5">
        <f>YEAR(Table7[[#This Row],[date]])</f>
        <v>2025</v>
      </c>
    </row>
    <row r="2417" spans="1:6" x14ac:dyDescent="0.35">
      <c r="A2417" s="7" t="s">
        <v>1521</v>
      </c>
      <c r="B2417" s="7" t="s">
        <v>7247</v>
      </c>
      <c r="C2417" s="7" t="s">
        <v>7263</v>
      </c>
      <c r="D2417" s="7">
        <v>5001</v>
      </c>
      <c r="E2417" s="6" t="str">
        <f t="shared" si="37"/>
        <v>May</v>
      </c>
      <c r="F2417" s="7">
        <f>YEAR(Table7[[#This Row],[date]])</f>
        <v>2025</v>
      </c>
    </row>
    <row r="2418" spans="1:6" x14ac:dyDescent="0.35">
      <c r="A2418" s="5" t="s">
        <v>1519</v>
      </c>
      <c r="B2418" s="5" t="s">
        <v>7241</v>
      </c>
      <c r="C2418" s="5" t="s">
        <v>7259</v>
      </c>
      <c r="D2418" s="5">
        <v>3943</v>
      </c>
      <c r="E2418" s="6" t="str">
        <f t="shared" si="37"/>
        <v>May</v>
      </c>
      <c r="F2418" s="5">
        <f>YEAR(Table7[[#This Row],[date]])</f>
        <v>2025</v>
      </c>
    </row>
    <row r="2419" spans="1:6" x14ac:dyDescent="0.35">
      <c r="A2419" s="7" t="s">
        <v>1519</v>
      </c>
      <c r="B2419" s="7" t="s">
        <v>7243</v>
      </c>
      <c r="C2419" s="7" t="s">
        <v>7244</v>
      </c>
      <c r="D2419" s="7">
        <v>20065</v>
      </c>
      <c r="E2419" s="6" t="str">
        <f t="shared" si="37"/>
        <v>May</v>
      </c>
      <c r="F2419" s="7">
        <f>YEAR(Table7[[#This Row],[date]])</f>
        <v>2025</v>
      </c>
    </row>
    <row r="2420" spans="1:6" x14ac:dyDescent="0.35">
      <c r="A2420" s="5" t="s">
        <v>1519</v>
      </c>
      <c r="B2420" s="5" t="s">
        <v>7241</v>
      </c>
      <c r="C2420" s="5" t="s">
        <v>7242</v>
      </c>
      <c r="D2420" s="5">
        <v>2638</v>
      </c>
      <c r="E2420" s="6" t="str">
        <f t="shared" si="37"/>
        <v>May</v>
      </c>
      <c r="F2420" s="5">
        <f>YEAR(Table7[[#This Row],[date]])</f>
        <v>2025</v>
      </c>
    </row>
    <row r="2421" spans="1:6" x14ac:dyDescent="0.35">
      <c r="A2421" s="7" t="s">
        <v>1519</v>
      </c>
      <c r="B2421" s="7" t="s">
        <v>7253</v>
      </c>
      <c r="C2421" s="7" t="s">
        <v>7255</v>
      </c>
      <c r="D2421" s="7">
        <v>40023</v>
      </c>
      <c r="E2421" s="6" t="str">
        <f t="shared" si="37"/>
        <v>May</v>
      </c>
      <c r="F2421" s="7">
        <f>YEAR(Table7[[#This Row],[date]])</f>
        <v>2025</v>
      </c>
    </row>
    <row r="2422" spans="1:6" x14ac:dyDescent="0.35">
      <c r="A2422" s="5" t="s">
        <v>1513</v>
      </c>
      <c r="B2422" s="5" t="s">
        <v>7247</v>
      </c>
      <c r="C2422" s="5" t="s">
        <v>7263</v>
      </c>
      <c r="D2422" s="5">
        <v>5256</v>
      </c>
      <c r="E2422" s="6" t="str">
        <f t="shared" si="37"/>
        <v>May</v>
      </c>
      <c r="F2422" s="5">
        <f>YEAR(Table7[[#This Row],[date]])</f>
        <v>2025</v>
      </c>
    </row>
    <row r="2423" spans="1:6" x14ac:dyDescent="0.35">
      <c r="A2423" s="7" t="s">
        <v>1513</v>
      </c>
      <c r="B2423" s="7" t="s">
        <v>7245</v>
      </c>
      <c r="C2423" s="7" t="s">
        <v>7264</v>
      </c>
      <c r="D2423" s="7">
        <v>50555</v>
      </c>
      <c r="E2423" s="6" t="str">
        <f t="shared" si="37"/>
        <v>May</v>
      </c>
      <c r="F2423" s="7">
        <f>YEAR(Table7[[#This Row],[date]])</f>
        <v>2025</v>
      </c>
    </row>
    <row r="2424" spans="1:6" x14ac:dyDescent="0.35">
      <c r="A2424" s="5" t="s">
        <v>1513</v>
      </c>
      <c r="B2424" s="5" t="s">
        <v>7251</v>
      </c>
      <c r="C2424" s="5" t="s">
        <v>7252</v>
      </c>
      <c r="D2424" s="5">
        <v>9008</v>
      </c>
      <c r="E2424" s="6" t="str">
        <f t="shared" si="37"/>
        <v>May</v>
      </c>
      <c r="F2424" s="5">
        <f>YEAR(Table7[[#This Row],[date]])</f>
        <v>2025</v>
      </c>
    </row>
    <row r="2425" spans="1:6" x14ac:dyDescent="0.35">
      <c r="A2425" s="7" t="s">
        <v>1505</v>
      </c>
      <c r="B2425" s="7" t="s">
        <v>7247</v>
      </c>
      <c r="C2425" s="7" t="s">
        <v>7248</v>
      </c>
      <c r="D2425" s="7">
        <v>8665</v>
      </c>
      <c r="E2425" s="6" t="str">
        <f t="shared" si="37"/>
        <v>May</v>
      </c>
      <c r="F2425" s="7">
        <f>YEAR(Table7[[#This Row],[date]])</f>
        <v>2025</v>
      </c>
    </row>
    <row r="2426" spans="1:6" x14ac:dyDescent="0.35">
      <c r="A2426" s="5" t="s">
        <v>1505</v>
      </c>
      <c r="B2426" s="5" t="s">
        <v>7247</v>
      </c>
      <c r="C2426" s="5" t="s">
        <v>7248</v>
      </c>
      <c r="D2426" s="5">
        <v>675</v>
      </c>
      <c r="E2426" s="6" t="str">
        <f t="shared" si="37"/>
        <v>May</v>
      </c>
      <c r="F2426" s="5">
        <f>YEAR(Table7[[#This Row],[date]])</f>
        <v>2025</v>
      </c>
    </row>
    <row r="2427" spans="1:6" x14ac:dyDescent="0.35">
      <c r="A2427" s="7" t="s">
        <v>1496</v>
      </c>
      <c r="B2427" s="7" t="s">
        <v>7245</v>
      </c>
      <c r="C2427" s="7" t="s">
        <v>7246</v>
      </c>
      <c r="D2427" s="7">
        <v>74582</v>
      </c>
      <c r="E2427" s="6" t="str">
        <f t="shared" si="37"/>
        <v>May</v>
      </c>
      <c r="F2427" s="7">
        <f>YEAR(Table7[[#This Row],[date]])</f>
        <v>2025</v>
      </c>
    </row>
    <row r="2428" spans="1:6" x14ac:dyDescent="0.35">
      <c r="A2428" s="5" t="s">
        <v>1488</v>
      </c>
      <c r="B2428" s="5" t="s">
        <v>7243</v>
      </c>
      <c r="C2428" s="5" t="s">
        <v>7244</v>
      </c>
      <c r="D2428" s="5">
        <v>15579</v>
      </c>
      <c r="E2428" s="6" t="str">
        <f t="shared" si="37"/>
        <v>May</v>
      </c>
      <c r="F2428" s="5">
        <f>YEAR(Table7[[#This Row],[date]])</f>
        <v>2025</v>
      </c>
    </row>
    <row r="2429" spans="1:6" x14ac:dyDescent="0.35">
      <c r="A2429" s="7" t="s">
        <v>1488</v>
      </c>
      <c r="B2429" s="7" t="s">
        <v>7256</v>
      </c>
      <c r="C2429" s="7" t="s">
        <v>7262</v>
      </c>
      <c r="D2429" s="7">
        <v>4335</v>
      </c>
      <c r="E2429" s="6" t="str">
        <f t="shared" si="37"/>
        <v>May</v>
      </c>
      <c r="F2429" s="7">
        <f>YEAR(Table7[[#This Row],[date]])</f>
        <v>2025</v>
      </c>
    </row>
    <row r="2430" spans="1:6" x14ac:dyDescent="0.35">
      <c r="A2430" s="5" t="s">
        <v>1488</v>
      </c>
      <c r="B2430" s="5" t="s">
        <v>7249</v>
      </c>
      <c r="C2430" s="5" t="s">
        <v>7261</v>
      </c>
      <c r="D2430" s="5">
        <v>33732</v>
      </c>
      <c r="E2430" s="6" t="str">
        <f t="shared" si="37"/>
        <v>May</v>
      </c>
      <c r="F2430" s="5">
        <f>YEAR(Table7[[#This Row],[date]])</f>
        <v>2025</v>
      </c>
    </row>
    <row r="2431" spans="1:6" x14ac:dyDescent="0.35">
      <c r="A2431" s="7" t="s">
        <v>1488</v>
      </c>
      <c r="B2431" s="7" t="s">
        <v>7253</v>
      </c>
      <c r="C2431" s="7" t="s">
        <v>7254</v>
      </c>
      <c r="D2431" s="7">
        <v>63680</v>
      </c>
      <c r="E2431" s="6" t="str">
        <f t="shared" si="37"/>
        <v>May</v>
      </c>
      <c r="F2431" s="7">
        <f>YEAR(Table7[[#This Row],[date]])</f>
        <v>2025</v>
      </c>
    </row>
    <row r="2432" spans="1:6" x14ac:dyDescent="0.35">
      <c r="A2432" s="5" t="s">
        <v>1483</v>
      </c>
      <c r="B2432" s="5" t="s">
        <v>7249</v>
      </c>
      <c r="C2432" s="5" t="s">
        <v>7260</v>
      </c>
      <c r="D2432" s="5">
        <v>17306</v>
      </c>
      <c r="E2432" s="6" t="str">
        <f t="shared" si="37"/>
        <v>May</v>
      </c>
      <c r="F2432" s="5">
        <f>YEAR(Table7[[#This Row],[date]])</f>
        <v>2025</v>
      </c>
    </row>
    <row r="2433" spans="1:6" x14ac:dyDescent="0.35">
      <c r="A2433" s="7" t="s">
        <v>1483</v>
      </c>
      <c r="B2433" s="7" t="s">
        <v>7251</v>
      </c>
      <c r="C2433" s="7" t="s">
        <v>7266</v>
      </c>
      <c r="D2433" s="7">
        <v>22487</v>
      </c>
      <c r="E2433" s="6" t="str">
        <f t="shared" si="37"/>
        <v>May</v>
      </c>
      <c r="F2433" s="7">
        <f>YEAR(Table7[[#This Row],[date]])</f>
        <v>2025</v>
      </c>
    </row>
    <row r="2434" spans="1:6" x14ac:dyDescent="0.35">
      <c r="A2434" s="5" t="s">
        <v>1473</v>
      </c>
      <c r="B2434" s="5" t="s">
        <v>7245</v>
      </c>
      <c r="C2434" s="5" t="s">
        <v>7264</v>
      </c>
      <c r="D2434" s="5">
        <v>70022</v>
      </c>
      <c r="E2434" s="6" t="str">
        <f t="shared" ref="E2434:E2497" si="38">TEXT(A2434, "mmm")</f>
        <v>May</v>
      </c>
      <c r="F2434" s="5">
        <f>YEAR(Table7[[#This Row],[date]])</f>
        <v>2025</v>
      </c>
    </row>
    <row r="2435" spans="1:6" x14ac:dyDescent="0.35">
      <c r="A2435" s="7" t="s">
        <v>1473</v>
      </c>
      <c r="B2435" s="7" t="s">
        <v>7243</v>
      </c>
      <c r="C2435" s="7" t="s">
        <v>7258</v>
      </c>
      <c r="D2435" s="7">
        <v>25710</v>
      </c>
      <c r="E2435" s="6" t="str">
        <f t="shared" si="38"/>
        <v>May</v>
      </c>
      <c r="F2435" s="7">
        <f>YEAR(Table7[[#This Row],[date]])</f>
        <v>2025</v>
      </c>
    </row>
    <row r="2436" spans="1:6" x14ac:dyDescent="0.35">
      <c r="A2436" s="5" t="s">
        <v>1473</v>
      </c>
      <c r="B2436" s="5" t="s">
        <v>7243</v>
      </c>
      <c r="C2436" s="5" t="s">
        <v>7258</v>
      </c>
      <c r="D2436" s="5">
        <v>4033</v>
      </c>
      <c r="E2436" s="6" t="str">
        <f t="shared" si="38"/>
        <v>May</v>
      </c>
      <c r="F2436" s="5">
        <f>YEAR(Table7[[#This Row],[date]])</f>
        <v>2025</v>
      </c>
    </row>
    <row r="2437" spans="1:6" x14ac:dyDescent="0.35">
      <c r="A2437" s="7" t="s">
        <v>1473</v>
      </c>
      <c r="B2437" s="7" t="s">
        <v>7241</v>
      </c>
      <c r="C2437" s="7" t="s">
        <v>7259</v>
      </c>
      <c r="D2437" s="7">
        <v>13885</v>
      </c>
      <c r="E2437" s="6" t="str">
        <f t="shared" si="38"/>
        <v>May</v>
      </c>
      <c r="F2437" s="7">
        <f>YEAR(Table7[[#This Row],[date]])</f>
        <v>2025</v>
      </c>
    </row>
    <row r="2438" spans="1:6" x14ac:dyDescent="0.35">
      <c r="A2438" s="5" t="s">
        <v>1468</v>
      </c>
      <c r="B2438" s="5" t="s">
        <v>7256</v>
      </c>
      <c r="C2438" s="5" t="s">
        <v>7267</v>
      </c>
      <c r="D2438" s="5">
        <v>5913</v>
      </c>
      <c r="E2438" s="6" t="str">
        <f t="shared" si="38"/>
        <v>May</v>
      </c>
      <c r="F2438" s="5">
        <f>YEAR(Table7[[#This Row],[date]])</f>
        <v>2025</v>
      </c>
    </row>
    <row r="2439" spans="1:6" x14ac:dyDescent="0.35">
      <c r="A2439" s="7" t="s">
        <v>1468</v>
      </c>
      <c r="B2439" s="7" t="s">
        <v>7241</v>
      </c>
      <c r="C2439" s="7" t="s">
        <v>7242</v>
      </c>
      <c r="D2439" s="7">
        <v>5114</v>
      </c>
      <c r="E2439" s="6" t="str">
        <f t="shared" si="38"/>
        <v>May</v>
      </c>
      <c r="F2439" s="7">
        <f>YEAR(Table7[[#This Row],[date]])</f>
        <v>2025</v>
      </c>
    </row>
    <row r="2440" spans="1:6" x14ac:dyDescent="0.35">
      <c r="A2440" s="5" t="s">
        <v>1468</v>
      </c>
      <c r="B2440" s="5" t="s">
        <v>7253</v>
      </c>
      <c r="C2440" s="5" t="s">
        <v>7254</v>
      </c>
      <c r="D2440" s="5">
        <v>16320</v>
      </c>
      <c r="E2440" s="6" t="str">
        <f t="shared" si="38"/>
        <v>May</v>
      </c>
      <c r="F2440" s="5">
        <f>YEAR(Table7[[#This Row],[date]])</f>
        <v>2025</v>
      </c>
    </row>
    <row r="2441" spans="1:6" x14ac:dyDescent="0.35">
      <c r="A2441" s="7" t="s">
        <v>1457</v>
      </c>
      <c r="B2441" s="7" t="s">
        <v>7249</v>
      </c>
      <c r="C2441" s="7" t="s">
        <v>7261</v>
      </c>
      <c r="D2441" s="7">
        <v>38012</v>
      </c>
      <c r="E2441" s="6" t="str">
        <f t="shared" si="38"/>
        <v>May</v>
      </c>
      <c r="F2441" s="7">
        <f>YEAR(Table7[[#This Row],[date]])</f>
        <v>2025</v>
      </c>
    </row>
    <row r="2442" spans="1:6" x14ac:dyDescent="0.35">
      <c r="A2442" s="5" t="s">
        <v>1457</v>
      </c>
      <c r="B2442" s="5" t="s">
        <v>7253</v>
      </c>
      <c r="C2442" s="5" t="s">
        <v>7255</v>
      </c>
      <c r="D2442" s="5">
        <v>42154</v>
      </c>
      <c r="E2442" s="6" t="str">
        <f t="shared" si="38"/>
        <v>May</v>
      </c>
      <c r="F2442" s="5">
        <f>YEAR(Table7[[#This Row],[date]])</f>
        <v>2025</v>
      </c>
    </row>
    <row r="2443" spans="1:6" x14ac:dyDescent="0.35">
      <c r="A2443" s="7" t="s">
        <v>1457</v>
      </c>
      <c r="B2443" s="7" t="s">
        <v>7253</v>
      </c>
      <c r="C2443" s="7" t="s">
        <v>7255</v>
      </c>
      <c r="D2443" s="7">
        <v>28787</v>
      </c>
      <c r="E2443" s="6" t="str">
        <f t="shared" si="38"/>
        <v>May</v>
      </c>
      <c r="F2443" s="7">
        <f>YEAR(Table7[[#This Row],[date]])</f>
        <v>2025</v>
      </c>
    </row>
    <row r="2444" spans="1:6" x14ac:dyDescent="0.35">
      <c r="A2444" s="5" t="s">
        <v>1457</v>
      </c>
      <c r="B2444" s="5" t="s">
        <v>7243</v>
      </c>
      <c r="C2444" s="5" t="s">
        <v>7244</v>
      </c>
      <c r="D2444" s="5">
        <v>23702</v>
      </c>
      <c r="E2444" s="6" t="str">
        <f t="shared" si="38"/>
        <v>May</v>
      </c>
      <c r="F2444" s="5">
        <f>YEAR(Table7[[#This Row],[date]])</f>
        <v>2025</v>
      </c>
    </row>
    <row r="2445" spans="1:6" x14ac:dyDescent="0.35">
      <c r="A2445" s="7" t="s">
        <v>1451</v>
      </c>
      <c r="B2445" s="7" t="s">
        <v>7249</v>
      </c>
      <c r="C2445" s="7" t="s">
        <v>7250</v>
      </c>
      <c r="D2445" s="7">
        <v>17376</v>
      </c>
      <c r="E2445" s="6" t="str">
        <f t="shared" si="38"/>
        <v>May</v>
      </c>
      <c r="F2445" s="7">
        <f>YEAR(Table7[[#This Row],[date]])</f>
        <v>2025</v>
      </c>
    </row>
    <row r="2446" spans="1:6" x14ac:dyDescent="0.35">
      <c r="A2446" s="5" t="s">
        <v>1451</v>
      </c>
      <c r="B2446" s="5" t="s">
        <v>7241</v>
      </c>
      <c r="C2446" s="5" t="s">
        <v>7242</v>
      </c>
      <c r="D2446" s="5">
        <v>10300</v>
      </c>
      <c r="E2446" s="6" t="str">
        <f t="shared" si="38"/>
        <v>May</v>
      </c>
      <c r="F2446" s="5">
        <f>YEAR(Table7[[#This Row],[date]])</f>
        <v>2025</v>
      </c>
    </row>
    <row r="2447" spans="1:6" x14ac:dyDescent="0.35">
      <c r="A2447" s="7" t="s">
        <v>1451</v>
      </c>
      <c r="B2447" s="7" t="s">
        <v>7243</v>
      </c>
      <c r="C2447" s="7" t="s">
        <v>7244</v>
      </c>
      <c r="D2447" s="7">
        <v>26624</v>
      </c>
      <c r="E2447" s="6" t="str">
        <f t="shared" si="38"/>
        <v>May</v>
      </c>
      <c r="F2447" s="7">
        <f>YEAR(Table7[[#This Row],[date]])</f>
        <v>2025</v>
      </c>
    </row>
    <row r="2448" spans="1:6" x14ac:dyDescent="0.35">
      <c r="A2448" s="5" t="s">
        <v>1451</v>
      </c>
      <c r="B2448" s="5" t="s">
        <v>7245</v>
      </c>
      <c r="C2448" s="5" t="s">
        <v>7264</v>
      </c>
      <c r="D2448" s="5">
        <v>80457</v>
      </c>
      <c r="E2448" s="6" t="str">
        <f t="shared" si="38"/>
        <v>May</v>
      </c>
      <c r="F2448" s="5">
        <f>YEAR(Table7[[#This Row],[date]])</f>
        <v>2025</v>
      </c>
    </row>
    <row r="2449" spans="1:6" x14ac:dyDescent="0.35">
      <c r="A2449" s="7" t="s">
        <v>1445</v>
      </c>
      <c r="B2449" s="7" t="s">
        <v>7241</v>
      </c>
      <c r="C2449" s="7" t="s">
        <v>7265</v>
      </c>
      <c r="D2449" s="7">
        <v>8820</v>
      </c>
      <c r="E2449" s="6" t="str">
        <f t="shared" si="38"/>
        <v>May</v>
      </c>
      <c r="F2449" s="7">
        <f>YEAR(Table7[[#This Row],[date]])</f>
        <v>2025</v>
      </c>
    </row>
    <row r="2450" spans="1:6" x14ac:dyDescent="0.35">
      <c r="A2450" s="5" t="s">
        <v>1445</v>
      </c>
      <c r="B2450" s="5" t="s">
        <v>7241</v>
      </c>
      <c r="C2450" s="5" t="s">
        <v>7265</v>
      </c>
      <c r="D2450" s="5">
        <v>1260</v>
      </c>
      <c r="E2450" s="6" t="str">
        <f t="shared" si="38"/>
        <v>May</v>
      </c>
      <c r="F2450" s="5">
        <f>YEAR(Table7[[#This Row],[date]])</f>
        <v>2025</v>
      </c>
    </row>
    <row r="2451" spans="1:6" x14ac:dyDescent="0.35">
      <c r="A2451" s="7" t="s">
        <v>1445</v>
      </c>
      <c r="B2451" s="7" t="s">
        <v>7243</v>
      </c>
      <c r="C2451" s="7" t="s">
        <v>7244</v>
      </c>
      <c r="D2451" s="7">
        <v>28732</v>
      </c>
      <c r="E2451" s="6" t="str">
        <f t="shared" si="38"/>
        <v>May</v>
      </c>
      <c r="F2451" s="7">
        <f>YEAR(Table7[[#This Row],[date]])</f>
        <v>2025</v>
      </c>
    </row>
    <row r="2452" spans="1:6" x14ac:dyDescent="0.35">
      <c r="A2452" s="5" t="s">
        <v>1437</v>
      </c>
      <c r="B2452" s="5" t="s">
        <v>7253</v>
      </c>
      <c r="C2452" s="5" t="s">
        <v>7254</v>
      </c>
      <c r="D2452" s="5">
        <v>63916</v>
      </c>
      <c r="E2452" s="6" t="str">
        <f t="shared" si="38"/>
        <v>May</v>
      </c>
      <c r="F2452" s="5">
        <f>YEAR(Table7[[#This Row],[date]])</f>
        <v>2025</v>
      </c>
    </row>
    <row r="2453" spans="1:6" x14ac:dyDescent="0.35">
      <c r="A2453" s="7" t="s">
        <v>1437</v>
      </c>
      <c r="B2453" s="7" t="s">
        <v>7253</v>
      </c>
      <c r="C2453" s="7" t="s">
        <v>7255</v>
      </c>
      <c r="D2453" s="7">
        <v>66075</v>
      </c>
      <c r="E2453" s="6" t="str">
        <f t="shared" si="38"/>
        <v>May</v>
      </c>
      <c r="F2453" s="7">
        <f>YEAR(Table7[[#This Row],[date]])</f>
        <v>2025</v>
      </c>
    </row>
    <row r="2454" spans="1:6" x14ac:dyDescent="0.35">
      <c r="A2454" s="5" t="s">
        <v>1437</v>
      </c>
      <c r="B2454" s="5" t="s">
        <v>7247</v>
      </c>
      <c r="C2454" s="5" t="s">
        <v>7263</v>
      </c>
      <c r="D2454" s="5">
        <v>5068</v>
      </c>
      <c r="E2454" s="6" t="str">
        <f t="shared" si="38"/>
        <v>May</v>
      </c>
      <c r="F2454" s="5">
        <f>YEAR(Table7[[#This Row],[date]])</f>
        <v>2025</v>
      </c>
    </row>
    <row r="2455" spans="1:6" x14ac:dyDescent="0.35">
      <c r="A2455" s="7" t="s">
        <v>1437</v>
      </c>
      <c r="B2455" s="7" t="s">
        <v>7241</v>
      </c>
      <c r="C2455" s="7" t="s">
        <v>7259</v>
      </c>
      <c r="D2455" s="7">
        <v>2613</v>
      </c>
      <c r="E2455" s="6" t="str">
        <f t="shared" si="38"/>
        <v>May</v>
      </c>
      <c r="F2455" s="7">
        <f>YEAR(Table7[[#This Row],[date]])</f>
        <v>2025</v>
      </c>
    </row>
    <row r="2456" spans="1:6" x14ac:dyDescent="0.35">
      <c r="A2456" s="5" t="s">
        <v>1430</v>
      </c>
      <c r="B2456" s="5" t="s">
        <v>7251</v>
      </c>
      <c r="C2456" s="5" t="s">
        <v>7252</v>
      </c>
      <c r="D2456" s="5">
        <v>8127</v>
      </c>
      <c r="E2456" s="6" t="str">
        <f t="shared" si="38"/>
        <v>May</v>
      </c>
      <c r="F2456" s="5">
        <f>YEAR(Table7[[#This Row],[date]])</f>
        <v>2025</v>
      </c>
    </row>
    <row r="2457" spans="1:6" x14ac:dyDescent="0.35">
      <c r="A2457" s="7" t="s">
        <v>1430</v>
      </c>
      <c r="B2457" s="7" t="s">
        <v>7249</v>
      </c>
      <c r="C2457" s="7" t="s">
        <v>7260</v>
      </c>
      <c r="D2457" s="7">
        <v>27616</v>
      </c>
      <c r="E2457" s="6" t="str">
        <f t="shared" si="38"/>
        <v>May</v>
      </c>
      <c r="F2457" s="7">
        <f>YEAR(Table7[[#This Row],[date]])</f>
        <v>2025</v>
      </c>
    </row>
    <row r="2458" spans="1:6" x14ac:dyDescent="0.35">
      <c r="A2458" s="5" t="s">
        <v>1430</v>
      </c>
      <c r="B2458" s="5" t="s">
        <v>7243</v>
      </c>
      <c r="C2458" s="5" t="s">
        <v>7244</v>
      </c>
      <c r="D2458" s="5">
        <v>27861</v>
      </c>
      <c r="E2458" s="6" t="str">
        <f t="shared" si="38"/>
        <v>May</v>
      </c>
      <c r="F2458" s="5">
        <f>YEAR(Table7[[#This Row],[date]])</f>
        <v>2025</v>
      </c>
    </row>
    <row r="2459" spans="1:6" x14ac:dyDescent="0.35">
      <c r="A2459" s="7" t="s">
        <v>1430</v>
      </c>
      <c r="B2459" s="7" t="s">
        <v>7253</v>
      </c>
      <c r="C2459" s="7" t="s">
        <v>7255</v>
      </c>
      <c r="D2459" s="7">
        <v>42180</v>
      </c>
      <c r="E2459" s="6" t="str">
        <f t="shared" si="38"/>
        <v>May</v>
      </c>
      <c r="F2459" s="7">
        <f>YEAR(Table7[[#This Row],[date]])</f>
        <v>2025</v>
      </c>
    </row>
    <row r="2460" spans="1:6" x14ac:dyDescent="0.35">
      <c r="A2460" s="5" t="s">
        <v>1430</v>
      </c>
      <c r="B2460" s="5" t="s">
        <v>7245</v>
      </c>
      <c r="C2460" s="5" t="s">
        <v>7264</v>
      </c>
      <c r="D2460" s="5">
        <v>140670</v>
      </c>
      <c r="E2460" s="6" t="str">
        <f t="shared" si="38"/>
        <v>May</v>
      </c>
      <c r="F2460" s="5">
        <f>YEAR(Table7[[#This Row],[date]])</f>
        <v>2025</v>
      </c>
    </row>
    <row r="2461" spans="1:6" x14ac:dyDescent="0.35">
      <c r="A2461" s="7" t="s">
        <v>1430</v>
      </c>
      <c r="B2461" s="7" t="s">
        <v>7247</v>
      </c>
      <c r="C2461" s="7" t="s">
        <v>7263</v>
      </c>
      <c r="D2461" s="7">
        <v>9968</v>
      </c>
      <c r="E2461" s="6" t="str">
        <f t="shared" si="38"/>
        <v>May</v>
      </c>
      <c r="F2461" s="7">
        <f>YEAR(Table7[[#This Row],[date]])</f>
        <v>2025</v>
      </c>
    </row>
    <row r="2462" spans="1:6" x14ac:dyDescent="0.35">
      <c r="A2462" s="5" t="s">
        <v>1426</v>
      </c>
      <c r="B2462" s="5" t="s">
        <v>7249</v>
      </c>
      <c r="C2462" s="5" t="s">
        <v>7250</v>
      </c>
      <c r="D2462" s="5">
        <v>10601</v>
      </c>
      <c r="E2462" s="6" t="str">
        <f t="shared" si="38"/>
        <v>Jun</v>
      </c>
      <c r="F2462" s="5">
        <f>YEAR(Table7[[#This Row],[date]])</f>
        <v>2025</v>
      </c>
    </row>
    <row r="2463" spans="1:6" x14ac:dyDescent="0.35">
      <c r="A2463" s="7" t="s">
        <v>1426</v>
      </c>
      <c r="B2463" s="7" t="s">
        <v>7247</v>
      </c>
      <c r="C2463" s="7" t="s">
        <v>7268</v>
      </c>
      <c r="D2463" s="7">
        <v>955</v>
      </c>
      <c r="E2463" s="6" t="str">
        <f t="shared" si="38"/>
        <v>Jun</v>
      </c>
      <c r="F2463" s="7">
        <f>YEAR(Table7[[#This Row],[date]])</f>
        <v>2025</v>
      </c>
    </row>
    <row r="2464" spans="1:6" x14ac:dyDescent="0.35">
      <c r="A2464" s="5" t="s">
        <v>1418</v>
      </c>
      <c r="B2464" s="5" t="s">
        <v>7256</v>
      </c>
      <c r="C2464" s="5" t="s">
        <v>7262</v>
      </c>
      <c r="D2464" s="5">
        <v>13014</v>
      </c>
      <c r="E2464" s="6" t="str">
        <f t="shared" si="38"/>
        <v>Jun</v>
      </c>
      <c r="F2464" s="5">
        <f>YEAR(Table7[[#This Row],[date]])</f>
        <v>2025</v>
      </c>
    </row>
    <row r="2465" spans="1:6" x14ac:dyDescent="0.35">
      <c r="A2465" s="7" t="s">
        <v>1418</v>
      </c>
      <c r="B2465" s="7" t="s">
        <v>7241</v>
      </c>
      <c r="C2465" s="7" t="s">
        <v>7259</v>
      </c>
      <c r="D2465" s="7">
        <v>14806</v>
      </c>
      <c r="E2465" s="6" t="str">
        <f t="shared" si="38"/>
        <v>Jun</v>
      </c>
      <c r="F2465" s="7">
        <f>YEAR(Table7[[#This Row],[date]])</f>
        <v>2025</v>
      </c>
    </row>
    <row r="2466" spans="1:6" x14ac:dyDescent="0.35">
      <c r="A2466" s="5" t="s">
        <v>1411</v>
      </c>
      <c r="B2466" s="5" t="s">
        <v>7249</v>
      </c>
      <c r="C2466" s="5" t="s">
        <v>7260</v>
      </c>
      <c r="D2466" s="5">
        <v>49319</v>
      </c>
      <c r="E2466" s="6" t="str">
        <f t="shared" si="38"/>
        <v>Jun</v>
      </c>
      <c r="F2466" s="5">
        <f>YEAR(Table7[[#This Row],[date]])</f>
        <v>2025</v>
      </c>
    </row>
    <row r="2467" spans="1:6" x14ac:dyDescent="0.35">
      <c r="A2467" s="7" t="s">
        <v>1405</v>
      </c>
      <c r="B2467" s="7" t="s">
        <v>7256</v>
      </c>
      <c r="C2467" s="7" t="s">
        <v>7257</v>
      </c>
      <c r="D2467" s="7">
        <v>9839</v>
      </c>
      <c r="E2467" s="6" t="str">
        <f t="shared" si="38"/>
        <v>Jun</v>
      </c>
      <c r="F2467" s="7">
        <f>YEAR(Table7[[#This Row],[date]])</f>
        <v>2025</v>
      </c>
    </row>
    <row r="2468" spans="1:6" x14ac:dyDescent="0.35">
      <c r="A2468" s="5" t="s">
        <v>1405</v>
      </c>
      <c r="B2468" s="5" t="s">
        <v>7245</v>
      </c>
      <c r="C2468" s="5" t="s">
        <v>7246</v>
      </c>
      <c r="D2468" s="5">
        <v>120054</v>
      </c>
      <c r="E2468" s="6" t="str">
        <f t="shared" si="38"/>
        <v>Jun</v>
      </c>
      <c r="F2468" s="5">
        <f>YEAR(Table7[[#This Row],[date]])</f>
        <v>2025</v>
      </c>
    </row>
    <row r="2469" spans="1:6" x14ac:dyDescent="0.35">
      <c r="A2469" s="7" t="s">
        <v>1405</v>
      </c>
      <c r="B2469" s="7" t="s">
        <v>7247</v>
      </c>
      <c r="C2469" s="7" t="s">
        <v>7263</v>
      </c>
      <c r="D2469" s="7">
        <v>7657</v>
      </c>
      <c r="E2469" s="6" t="str">
        <f t="shared" si="38"/>
        <v>Jun</v>
      </c>
      <c r="F2469" s="7">
        <f>YEAR(Table7[[#This Row],[date]])</f>
        <v>2025</v>
      </c>
    </row>
    <row r="2470" spans="1:6" x14ac:dyDescent="0.35">
      <c r="A2470" s="5" t="s">
        <v>1405</v>
      </c>
      <c r="B2470" s="5" t="s">
        <v>7247</v>
      </c>
      <c r="C2470" s="5" t="s">
        <v>7268</v>
      </c>
      <c r="D2470" s="5">
        <v>8276</v>
      </c>
      <c r="E2470" s="6" t="str">
        <f t="shared" si="38"/>
        <v>Jun</v>
      </c>
      <c r="F2470" s="5">
        <f>YEAR(Table7[[#This Row],[date]])</f>
        <v>2025</v>
      </c>
    </row>
    <row r="2471" spans="1:6" x14ac:dyDescent="0.35">
      <c r="A2471" s="7" t="s">
        <v>1405</v>
      </c>
      <c r="B2471" s="7" t="s">
        <v>7249</v>
      </c>
      <c r="C2471" s="7" t="s">
        <v>7250</v>
      </c>
      <c r="D2471" s="7">
        <v>23411</v>
      </c>
      <c r="E2471" s="6" t="str">
        <f t="shared" si="38"/>
        <v>Jun</v>
      </c>
      <c r="F2471" s="7">
        <f>YEAR(Table7[[#This Row],[date]])</f>
        <v>2025</v>
      </c>
    </row>
    <row r="2472" spans="1:6" x14ac:dyDescent="0.35">
      <c r="A2472" s="5" t="s">
        <v>1398</v>
      </c>
      <c r="B2472" s="5" t="s">
        <v>7247</v>
      </c>
      <c r="C2472" s="5" t="s">
        <v>7248</v>
      </c>
      <c r="D2472" s="5">
        <v>2857</v>
      </c>
      <c r="E2472" s="6" t="str">
        <f t="shared" si="38"/>
        <v>Jun</v>
      </c>
      <c r="F2472" s="5">
        <f>YEAR(Table7[[#This Row],[date]])</f>
        <v>2025</v>
      </c>
    </row>
    <row r="2473" spans="1:6" x14ac:dyDescent="0.35">
      <c r="A2473" s="7" t="s">
        <v>1398</v>
      </c>
      <c r="B2473" s="7" t="s">
        <v>7256</v>
      </c>
      <c r="C2473" s="7" t="s">
        <v>7257</v>
      </c>
      <c r="D2473" s="7">
        <v>16461</v>
      </c>
      <c r="E2473" s="6" t="str">
        <f t="shared" si="38"/>
        <v>Jun</v>
      </c>
      <c r="F2473" s="7">
        <f>YEAR(Table7[[#This Row],[date]])</f>
        <v>2025</v>
      </c>
    </row>
    <row r="2474" spans="1:6" x14ac:dyDescent="0.35">
      <c r="A2474" s="5" t="s">
        <v>1398</v>
      </c>
      <c r="B2474" s="5" t="s">
        <v>7247</v>
      </c>
      <c r="C2474" s="5" t="s">
        <v>7248</v>
      </c>
      <c r="D2474" s="5">
        <v>9897</v>
      </c>
      <c r="E2474" s="6" t="str">
        <f t="shared" si="38"/>
        <v>Jun</v>
      </c>
      <c r="F2474" s="5">
        <f>YEAR(Table7[[#This Row],[date]])</f>
        <v>2025</v>
      </c>
    </row>
    <row r="2475" spans="1:6" x14ac:dyDescent="0.35">
      <c r="A2475" s="7" t="s">
        <v>1398</v>
      </c>
      <c r="B2475" s="7" t="s">
        <v>7249</v>
      </c>
      <c r="C2475" s="7" t="s">
        <v>7250</v>
      </c>
      <c r="D2475" s="7">
        <v>46307</v>
      </c>
      <c r="E2475" s="6" t="str">
        <f t="shared" si="38"/>
        <v>Jun</v>
      </c>
      <c r="F2475" s="7">
        <f>YEAR(Table7[[#This Row],[date]])</f>
        <v>2025</v>
      </c>
    </row>
    <row r="2476" spans="1:6" x14ac:dyDescent="0.35">
      <c r="A2476" s="5" t="s">
        <v>1391</v>
      </c>
      <c r="B2476" s="5" t="s">
        <v>7247</v>
      </c>
      <c r="C2476" s="5" t="s">
        <v>7263</v>
      </c>
      <c r="D2476" s="5">
        <v>7485</v>
      </c>
      <c r="E2476" s="6" t="str">
        <f t="shared" si="38"/>
        <v>Jun</v>
      </c>
      <c r="F2476" s="5">
        <f>YEAR(Table7[[#This Row],[date]])</f>
        <v>2025</v>
      </c>
    </row>
    <row r="2477" spans="1:6" x14ac:dyDescent="0.35">
      <c r="A2477" s="7" t="s">
        <v>1391</v>
      </c>
      <c r="B2477" s="7" t="s">
        <v>7247</v>
      </c>
      <c r="C2477" s="7" t="s">
        <v>7248</v>
      </c>
      <c r="D2477" s="7">
        <v>2845</v>
      </c>
      <c r="E2477" s="6" t="str">
        <f t="shared" si="38"/>
        <v>Jun</v>
      </c>
      <c r="F2477" s="7">
        <f>YEAR(Table7[[#This Row],[date]])</f>
        <v>2025</v>
      </c>
    </row>
    <row r="2478" spans="1:6" x14ac:dyDescent="0.35">
      <c r="A2478" s="5" t="s">
        <v>1391</v>
      </c>
      <c r="B2478" s="5" t="s">
        <v>7245</v>
      </c>
      <c r="C2478" s="5" t="s">
        <v>7264</v>
      </c>
      <c r="D2478" s="5">
        <v>87375</v>
      </c>
      <c r="E2478" s="6" t="str">
        <f t="shared" si="38"/>
        <v>Jun</v>
      </c>
      <c r="F2478" s="5">
        <f>YEAR(Table7[[#This Row],[date]])</f>
        <v>2025</v>
      </c>
    </row>
    <row r="2479" spans="1:6" x14ac:dyDescent="0.35">
      <c r="A2479" s="7" t="s">
        <v>1391</v>
      </c>
      <c r="B2479" s="7" t="s">
        <v>7241</v>
      </c>
      <c r="C2479" s="7" t="s">
        <v>7259</v>
      </c>
      <c r="D2479" s="7">
        <v>6421</v>
      </c>
      <c r="E2479" s="6" t="str">
        <f t="shared" si="38"/>
        <v>Jun</v>
      </c>
      <c r="F2479" s="7">
        <f>YEAR(Table7[[#This Row],[date]])</f>
        <v>2025</v>
      </c>
    </row>
    <row r="2480" spans="1:6" x14ac:dyDescent="0.35">
      <c r="A2480" s="5" t="s">
        <v>1391</v>
      </c>
      <c r="B2480" s="5" t="s">
        <v>7241</v>
      </c>
      <c r="C2480" s="5" t="s">
        <v>7265</v>
      </c>
      <c r="D2480" s="5">
        <v>12693</v>
      </c>
      <c r="E2480" s="6" t="str">
        <f t="shared" si="38"/>
        <v>Jun</v>
      </c>
      <c r="F2480" s="5">
        <f>YEAR(Table7[[#This Row],[date]])</f>
        <v>2025</v>
      </c>
    </row>
    <row r="2481" spans="1:6" x14ac:dyDescent="0.35">
      <c r="A2481" s="7" t="s">
        <v>1391</v>
      </c>
      <c r="B2481" s="7" t="s">
        <v>7241</v>
      </c>
      <c r="C2481" s="7" t="s">
        <v>7259</v>
      </c>
      <c r="D2481" s="7">
        <v>3331</v>
      </c>
      <c r="E2481" s="6" t="str">
        <f t="shared" si="38"/>
        <v>Jun</v>
      </c>
      <c r="F2481" s="7">
        <f>YEAR(Table7[[#This Row],[date]])</f>
        <v>2025</v>
      </c>
    </row>
    <row r="2482" spans="1:6" x14ac:dyDescent="0.35">
      <c r="A2482" s="5" t="s">
        <v>1387</v>
      </c>
      <c r="B2482" s="5" t="s">
        <v>7249</v>
      </c>
      <c r="C2482" s="5" t="s">
        <v>7250</v>
      </c>
      <c r="D2482" s="5">
        <v>56185</v>
      </c>
      <c r="E2482" s="6" t="str">
        <f t="shared" si="38"/>
        <v>Jun</v>
      </c>
      <c r="F2482" s="5">
        <f>YEAR(Table7[[#This Row],[date]])</f>
        <v>2025</v>
      </c>
    </row>
    <row r="2483" spans="1:6" x14ac:dyDescent="0.35">
      <c r="A2483" s="7" t="s">
        <v>1387</v>
      </c>
      <c r="B2483" s="7" t="s">
        <v>7256</v>
      </c>
      <c r="C2483" s="7" t="s">
        <v>7267</v>
      </c>
      <c r="D2483" s="7">
        <v>8694</v>
      </c>
      <c r="E2483" s="6" t="str">
        <f t="shared" si="38"/>
        <v>Jun</v>
      </c>
      <c r="F2483" s="7">
        <f>YEAR(Table7[[#This Row],[date]])</f>
        <v>2025</v>
      </c>
    </row>
    <row r="2484" spans="1:6" x14ac:dyDescent="0.35">
      <c r="A2484" s="5" t="s">
        <v>1382</v>
      </c>
      <c r="B2484" s="5" t="s">
        <v>7256</v>
      </c>
      <c r="C2484" s="5" t="s">
        <v>7257</v>
      </c>
      <c r="D2484" s="5">
        <v>4415</v>
      </c>
      <c r="E2484" s="6" t="str">
        <f t="shared" si="38"/>
        <v>Jun</v>
      </c>
      <c r="F2484" s="5">
        <f>YEAR(Table7[[#This Row],[date]])</f>
        <v>2025</v>
      </c>
    </row>
    <row r="2485" spans="1:6" x14ac:dyDescent="0.35">
      <c r="A2485" s="7" t="s">
        <v>1382</v>
      </c>
      <c r="B2485" s="7" t="s">
        <v>7249</v>
      </c>
      <c r="C2485" s="7" t="s">
        <v>7250</v>
      </c>
      <c r="D2485" s="7">
        <v>18769</v>
      </c>
      <c r="E2485" s="6" t="str">
        <f t="shared" si="38"/>
        <v>Jun</v>
      </c>
      <c r="F2485" s="7">
        <f>YEAR(Table7[[#This Row],[date]])</f>
        <v>2025</v>
      </c>
    </row>
    <row r="2486" spans="1:6" x14ac:dyDescent="0.35">
      <c r="A2486" s="5" t="s">
        <v>1382</v>
      </c>
      <c r="B2486" s="5" t="s">
        <v>7243</v>
      </c>
      <c r="C2486" s="5" t="s">
        <v>7244</v>
      </c>
      <c r="D2486" s="5">
        <v>25470</v>
      </c>
      <c r="E2486" s="6" t="str">
        <f t="shared" si="38"/>
        <v>Jun</v>
      </c>
      <c r="F2486" s="5">
        <f>YEAR(Table7[[#This Row],[date]])</f>
        <v>2025</v>
      </c>
    </row>
    <row r="2487" spans="1:6" x14ac:dyDescent="0.35">
      <c r="A2487" s="7" t="s">
        <v>1382</v>
      </c>
      <c r="B2487" s="7" t="s">
        <v>7249</v>
      </c>
      <c r="C2487" s="7" t="s">
        <v>7250</v>
      </c>
      <c r="D2487" s="7">
        <v>37309</v>
      </c>
      <c r="E2487" s="6" t="str">
        <f t="shared" si="38"/>
        <v>Jun</v>
      </c>
      <c r="F2487" s="7">
        <f>YEAR(Table7[[#This Row],[date]])</f>
        <v>2025</v>
      </c>
    </row>
    <row r="2488" spans="1:6" x14ac:dyDescent="0.35">
      <c r="A2488" s="5" t="s">
        <v>1365</v>
      </c>
      <c r="B2488" s="5" t="s">
        <v>7247</v>
      </c>
      <c r="C2488" s="5" t="s">
        <v>7248</v>
      </c>
      <c r="D2488" s="5">
        <v>6910</v>
      </c>
      <c r="E2488" s="6" t="str">
        <f t="shared" si="38"/>
        <v>Jun</v>
      </c>
      <c r="F2488" s="5">
        <f>YEAR(Table7[[#This Row],[date]])</f>
        <v>2025</v>
      </c>
    </row>
    <row r="2489" spans="1:6" x14ac:dyDescent="0.35">
      <c r="A2489" s="7" t="s">
        <v>1362</v>
      </c>
      <c r="B2489" s="7" t="s">
        <v>7249</v>
      </c>
      <c r="C2489" s="7" t="s">
        <v>7260</v>
      </c>
      <c r="D2489" s="7">
        <v>33087</v>
      </c>
      <c r="E2489" s="6" t="str">
        <f t="shared" si="38"/>
        <v>Jun</v>
      </c>
      <c r="F2489" s="7">
        <f>YEAR(Table7[[#This Row],[date]])</f>
        <v>2025</v>
      </c>
    </row>
    <row r="2490" spans="1:6" x14ac:dyDescent="0.35">
      <c r="A2490" s="5" t="s">
        <v>1354</v>
      </c>
      <c r="B2490" s="5" t="s">
        <v>7243</v>
      </c>
      <c r="C2490" s="5" t="s">
        <v>7258</v>
      </c>
      <c r="D2490" s="5">
        <v>13107</v>
      </c>
      <c r="E2490" s="6" t="str">
        <f t="shared" si="38"/>
        <v>Jun</v>
      </c>
      <c r="F2490" s="5">
        <f>YEAR(Table7[[#This Row],[date]])</f>
        <v>2025</v>
      </c>
    </row>
    <row r="2491" spans="1:6" x14ac:dyDescent="0.35">
      <c r="A2491" s="7" t="s">
        <v>1354</v>
      </c>
      <c r="B2491" s="7" t="s">
        <v>7253</v>
      </c>
      <c r="C2491" s="7" t="s">
        <v>7255</v>
      </c>
      <c r="D2491" s="7">
        <v>44581</v>
      </c>
      <c r="E2491" s="6" t="str">
        <f t="shared" si="38"/>
        <v>Jun</v>
      </c>
      <c r="F2491" s="7">
        <f>YEAR(Table7[[#This Row],[date]])</f>
        <v>2025</v>
      </c>
    </row>
    <row r="2492" spans="1:6" x14ac:dyDescent="0.35">
      <c r="A2492" s="5" t="s">
        <v>1354</v>
      </c>
      <c r="B2492" s="5" t="s">
        <v>7249</v>
      </c>
      <c r="C2492" s="5" t="s">
        <v>7261</v>
      </c>
      <c r="D2492" s="5">
        <v>36704</v>
      </c>
      <c r="E2492" s="6" t="str">
        <f t="shared" si="38"/>
        <v>Jun</v>
      </c>
      <c r="F2492" s="5">
        <f>YEAR(Table7[[#This Row],[date]])</f>
        <v>2025</v>
      </c>
    </row>
    <row r="2493" spans="1:6" x14ac:dyDescent="0.35">
      <c r="A2493" s="7" t="s">
        <v>1354</v>
      </c>
      <c r="B2493" s="7" t="s">
        <v>7249</v>
      </c>
      <c r="C2493" s="7" t="s">
        <v>7260</v>
      </c>
      <c r="D2493" s="7">
        <v>11145</v>
      </c>
      <c r="E2493" s="6" t="str">
        <f t="shared" si="38"/>
        <v>Jun</v>
      </c>
      <c r="F2493" s="7">
        <f>YEAR(Table7[[#This Row],[date]])</f>
        <v>2025</v>
      </c>
    </row>
    <row r="2494" spans="1:6" x14ac:dyDescent="0.35">
      <c r="A2494" s="5" t="s">
        <v>1347</v>
      </c>
      <c r="B2494" s="5" t="s">
        <v>7247</v>
      </c>
      <c r="C2494" s="5" t="s">
        <v>7268</v>
      </c>
      <c r="D2494" s="5">
        <v>8834</v>
      </c>
      <c r="E2494" s="6" t="str">
        <f t="shared" si="38"/>
        <v>Jun</v>
      </c>
      <c r="F2494" s="5">
        <f>YEAR(Table7[[#This Row],[date]])</f>
        <v>2025</v>
      </c>
    </row>
    <row r="2495" spans="1:6" x14ac:dyDescent="0.35">
      <c r="A2495" s="7" t="s">
        <v>1347</v>
      </c>
      <c r="B2495" s="7" t="s">
        <v>7256</v>
      </c>
      <c r="C2495" s="7" t="s">
        <v>7267</v>
      </c>
      <c r="D2495" s="7">
        <v>16480</v>
      </c>
      <c r="E2495" s="6" t="str">
        <f t="shared" si="38"/>
        <v>Jun</v>
      </c>
      <c r="F2495" s="7">
        <f>YEAR(Table7[[#This Row],[date]])</f>
        <v>2025</v>
      </c>
    </row>
    <row r="2496" spans="1:6" x14ac:dyDescent="0.35">
      <c r="A2496" s="5" t="s">
        <v>1347</v>
      </c>
      <c r="B2496" s="5" t="s">
        <v>7241</v>
      </c>
      <c r="C2496" s="5" t="s">
        <v>7259</v>
      </c>
      <c r="D2496" s="5">
        <v>10032</v>
      </c>
      <c r="E2496" s="6" t="str">
        <f t="shared" si="38"/>
        <v>Jun</v>
      </c>
      <c r="F2496" s="5">
        <f>YEAR(Table7[[#This Row],[date]])</f>
        <v>2025</v>
      </c>
    </row>
    <row r="2497" spans="1:6" x14ac:dyDescent="0.35">
      <c r="A2497" s="7" t="s">
        <v>1347</v>
      </c>
      <c r="B2497" s="7" t="s">
        <v>7249</v>
      </c>
      <c r="C2497" s="7" t="s">
        <v>7261</v>
      </c>
      <c r="D2497" s="7">
        <v>10554</v>
      </c>
      <c r="E2497" s="6" t="str">
        <f t="shared" si="38"/>
        <v>Jun</v>
      </c>
      <c r="F2497" s="7">
        <f>YEAR(Table7[[#This Row],[date]])</f>
        <v>2025</v>
      </c>
    </row>
    <row r="2498" spans="1:6" x14ac:dyDescent="0.35">
      <c r="A2498" s="5" t="s">
        <v>1338</v>
      </c>
      <c r="B2498" s="5" t="s">
        <v>7247</v>
      </c>
      <c r="C2498" s="5" t="s">
        <v>7248</v>
      </c>
      <c r="D2498" s="5">
        <v>6240</v>
      </c>
      <c r="E2498" s="6" t="str">
        <f t="shared" ref="E2498:E2561" si="39">TEXT(A2498, "mmm")</f>
        <v>Jun</v>
      </c>
      <c r="F2498" s="5">
        <f>YEAR(Table7[[#This Row],[date]])</f>
        <v>2025</v>
      </c>
    </row>
    <row r="2499" spans="1:6" x14ac:dyDescent="0.35">
      <c r="A2499" s="7" t="s">
        <v>1338</v>
      </c>
      <c r="B2499" s="7" t="s">
        <v>7256</v>
      </c>
      <c r="C2499" s="7" t="s">
        <v>7257</v>
      </c>
      <c r="D2499" s="7">
        <v>3148</v>
      </c>
      <c r="E2499" s="6" t="str">
        <f t="shared" si="39"/>
        <v>Jun</v>
      </c>
      <c r="F2499" s="7">
        <f>YEAR(Table7[[#This Row],[date]])</f>
        <v>2025</v>
      </c>
    </row>
    <row r="2500" spans="1:6" x14ac:dyDescent="0.35">
      <c r="A2500" s="5" t="s">
        <v>1338</v>
      </c>
      <c r="B2500" s="5" t="s">
        <v>7256</v>
      </c>
      <c r="C2500" s="5" t="s">
        <v>7262</v>
      </c>
      <c r="D2500" s="5">
        <v>2928</v>
      </c>
      <c r="E2500" s="6" t="str">
        <f t="shared" si="39"/>
        <v>Jun</v>
      </c>
      <c r="F2500" s="5">
        <f>YEAR(Table7[[#This Row],[date]])</f>
        <v>2025</v>
      </c>
    </row>
    <row r="2501" spans="1:6" x14ac:dyDescent="0.35">
      <c r="A2501" s="7" t="s">
        <v>1333</v>
      </c>
      <c r="B2501" s="7" t="s">
        <v>7251</v>
      </c>
      <c r="C2501" s="7" t="s">
        <v>7266</v>
      </c>
      <c r="D2501" s="7">
        <v>9604</v>
      </c>
      <c r="E2501" s="6" t="str">
        <f t="shared" si="39"/>
        <v>Jun</v>
      </c>
      <c r="F2501" s="7">
        <f>YEAR(Table7[[#This Row],[date]])</f>
        <v>2025</v>
      </c>
    </row>
    <row r="2502" spans="1:6" x14ac:dyDescent="0.35">
      <c r="A2502" s="5" t="s">
        <v>1333</v>
      </c>
      <c r="B2502" s="5" t="s">
        <v>7241</v>
      </c>
      <c r="C2502" s="5" t="s">
        <v>7242</v>
      </c>
      <c r="D2502" s="5">
        <v>5941</v>
      </c>
      <c r="E2502" s="6" t="str">
        <f t="shared" si="39"/>
        <v>Jun</v>
      </c>
      <c r="F2502" s="5">
        <f>YEAR(Table7[[#This Row],[date]])</f>
        <v>2025</v>
      </c>
    </row>
    <row r="2503" spans="1:6" x14ac:dyDescent="0.35">
      <c r="A2503" s="7" t="s">
        <v>1325</v>
      </c>
      <c r="B2503" s="7" t="s">
        <v>7249</v>
      </c>
      <c r="C2503" s="7" t="s">
        <v>7250</v>
      </c>
      <c r="D2503" s="7">
        <v>48244</v>
      </c>
      <c r="E2503" s="6" t="str">
        <f t="shared" si="39"/>
        <v>Jun</v>
      </c>
      <c r="F2503" s="7">
        <f>YEAR(Table7[[#This Row],[date]])</f>
        <v>2025</v>
      </c>
    </row>
    <row r="2504" spans="1:6" x14ac:dyDescent="0.35">
      <c r="A2504" s="5" t="s">
        <v>1325</v>
      </c>
      <c r="B2504" s="5" t="s">
        <v>7245</v>
      </c>
      <c r="C2504" s="5" t="s">
        <v>7264</v>
      </c>
      <c r="D2504" s="5">
        <v>107601</v>
      </c>
      <c r="E2504" s="6" t="str">
        <f t="shared" si="39"/>
        <v>Jun</v>
      </c>
      <c r="F2504" s="5">
        <f>YEAR(Table7[[#This Row],[date]])</f>
        <v>2025</v>
      </c>
    </row>
    <row r="2505" spans="1:6" x14ac:dyDescent="0.35">
      <c r="A2505" s="7" t="s">
        <v>1318</v>
      </c>
      <c r="B2505" s="7" t="s">
        <v>7256</v>
      </c>
      <c r="C2505" s="7" t="s">
        <v>7267</v>
      </c>
      <c r="D2505" s="7">
        <v>18634</v>
      </c>
      <c r="E2505" s="6" t="str">
        <f t="shared" si="39"/>
        <v>Jun</v>
      </c>
      <c r="F2505" s="7">
        <f>YEAR(Table7[[#This Row],[date]])</f>
        <v>2025</v>
      </c>
    </row>
    <row r="2506" spans="1:6" x14ac:dyDescent="0.35">
      <c r="A2506" s="5" t="s">
        <v>1318</v>
      </c>
      <c r="B2506" s="5" t="s">
        <v>7256</v>
      </c>
      <c r="C2506" s="5" t="s">
        <v>7262</v>
      </c>
      <c r="D2506" s="5">
        <v>12027</v>
      </c>
      <c r="E2506" s="6" t="str">
        <f t="shared" si="39"/>
        <v>Jun</v>
      </c>
      <c r="F2506" s="5">
        <f>YEAR(Table7[[#This Row],[date]])</f>
        <v>2025</v>
      </c>
    </row>
    <row r="2507" spans="1:6" x14ac:dyDescent="0.35">
      <c r="A2507" s="7" t="s">
        <v>1313</v>
      </c>
      <c r="B2507" s="7" t="s">
        <v>7256</v>
      </c>
      <c r="C2507" s="7" t="s">
        <v>7262</v>
      </c>
      <c r="D2507" s="7">
        <v>6739</v>
      </c>
      <c r="E2507" s="6" t="str">
        <f t="shared" si="39"/>
        <v>Jun</v>
      </c>
      <c r="F2507" s="7">
        <f>YEAR(Table7[[#This Row],[date]])</f>
        <v>2025</v>
      </c>
    </row>
    <row r="2508" spans="1:6" x14ac:dyDescent="0.35">
      <c r="A2508" s="5" t="s">
        <v>1313</v>
      </c>
      <c r="B2508" s="5" t="s">
        <v>7241</v>
      </c>
      <c r="C2508" s="5" t="s">
        <v>7265</v>
      </c>
      <c r="D2508" s="5">
        <v>10388</v>
      </c>
      <c r="E2508" s="6" t="str">
        <f t="shared" si="39"/>
        <v>Jun</v>
      </c>
      <c r="F2508" s="5">
        <f>YEAR(Table7[[#This Row],[date]])</f>
        <v>2025</v>
      </c>
    </row>
    <row r="2509" spans="1:6" x14ac:dyDescent="0.35">
      <c r="A2509" s="7" t="s">
        <v>1305</v>
      </c>
      <c r="B2509" s="7" t="s">
        <v>7251</v>
      </c>
      <c r="C2509" s="7" t="s">
        <v>7266</v>
      </c>
      <c r="D2509" s="7">
        <v>22881</v>
      </c>
      <c r="E2509" s="6" t="str">
        <f t="shared" si="39"/>
        <v>Jun</v>
      </c>
      <c r="F2509" s="7">
        <f>YEAR(Table7[[#This Row],[date]])</f>
        <v>2025</v>
      </c>
    </row>
    <row r="2510" spans="1:6" x14ac:dyDescent="0.35">
      <c r="A2510" s="5" t="s">
        <v>1305</v>
      </c>
      <c r="B2510" s="5" t="s">
        <v>7256</v>
      </c>
      <c r="C2510" s="5" t="s">
        <v>7267</v>
      </c>
      <c r="D2510" s="5">
        <v>18445</v>
      </c>
      <c r="E2510" s="6" t="str">
        <f t="shared" si="39"/>
        <v>Jun</v>
      </c>
      <c r="F2510" s="5">
        <f>YEAR(Table7[[#This Row],[date]])</f>
        <v>2025</v>
      </c>
    </row>
    <row r="2511" spans="1:6" x14ac:dyDescent="0.35">
      <c r="A2511" s="7" t="s">
        <v>1305</v>
      </c>
      <c r="B2511" s="7" t="s">
        <v>7243</v>
      </c>
      <c r="C2511" s="7" t="s">
        <v>7258</v>
      </c>
      <c r="D2511" s="7">
        <v>4444</v>
      </c>
      <c r="E2511" s="6" t="str">
        <f t="shared" si="39"/>
        <v>Jun</v>
      </c>
      <c r="F2511" s="7">
        <f>YEAR(Table7[[#This Row],[date]])</f>
        <v>2025</v>
      </c>
    </row>
    <row r="2512" spans="1:6" x14ac:dyDescent="0.35">
      <c r="A2512" s="5" t="s">
        <v>1299</v>
      </c>
      <c r="B2512" s="5" t="s">
        <v>7247</v>
      </c>
      <c r="C2512" s="5" t="s">
        <v>7248</v>
      </c>
      <c r="D2512" s="5">
        <v>9047</v>
      </c>
      <c r="E2512" s="6" t="str">
        <f t="shared" si="39"/>
        <v>Jun</v>
      </c>
      <c r="F2512" s="5">
        <f>YEAR(Table7[[#This Row],[date]])</f>
        <v>2025</v>
      </c>
    </row>
    <row r="2513" spans="1:6" x14ac:dyDescent="0.35">
      <c r="A2513" s="7" t="s">
        <v>1299</v>
      </c>
      <c r="B2513" s="7" t="s">
        <v>7247</v>
      </c>
      <c r="C2513" s="7" t="s">
        <v>7263</v>
      </c>
      <c r="D2513" s="7">
        <v>8484</v>
      </c>
      <c r="E2513" s="6" t="str">
        <f t="shared" si="39"/>
        <v>Jun</v>
      </c>
      <c r="F2513" s="7">
        <f>YEAR(Table7[[#This Row],[date]])</f>
        <v>2025</v>
      </c>
    </row>
    <row r="2514" spans="1:6" x14ac:dyDescent="0.35">
      <c r="A2514" s="5" t="s">
        <v>1299</v>
      </c>
      <c r="B2514" s="5" t="s">
        <v>7245</v>
      </c>
      <c r="C2514" s="5" t="s">
        <v>7246</v>
      </c>
      <c r="D2514" s="5">
        <v>132265</v>
      </c>
      <c r="E2514" s="6" t="str">
        <f t="shared" si="39"/>
        <v>Jun</v>
      </c>
      <c r="F2514" s="5">
        <f>YEAR(Table7[[#This Row],[date]])</f>
        <v>2025</v>
      </c>
    </row>
    <row r="2515" spans="1:6" x14ac:dyDescent="0.35">
      <c r="A2515" s="7" t="s">
        <v>1299</v>
      </c>
      <c r="B2515" s="7" t="s">
        <v>7249</v>
      </c>
      <c r="C2515" s="7" t="s">
        <v>7250</v>
      </c>
      <c r="D2515" s="7">
        <v>30412</v>
      </c>
      <c r="E2515" s="6" t="str">
        <f t="shared" si="39"/>
        <v>Jun</v>
      </c>
      <c r="F2515" s="7">
        <f>YEAR(Table7[[#This Row],[date]])</f>
        <v>2025</v>
      </c>
    </row>
    <row r="2516" spans="1:6" x14ac:dyDescent="0.35">
      <c r="A2516" s="5" t="s">
        <v>1289</v>
      </c>
      <c r="B2516" s="5" t="s">
        <v>7245</v>
      </c>
      <c r="C2516" s="5" t="s">
        <v>7264</v>
      </c>
      <c r="D2516" s="5">
        <v>140199</v>
      </c>
      <c r="E2516" s="6" t="str">
        <f t="shared" si="39"/>
        <v>Jun</v>
      </c>
      <c r="F2516" s="5">
        <f>YEAR(Table7[[#This Row],[date]])</f>
        <v>2025</v>
      </c>
    </row>
    <row r="2517" spans="1:6" x14ac:dyDescent="0.35">
      <c r="A2517" s="7" t="s">
        <v>1289</v>
      </c>
      <c r="B2517" s="7" t="s">
        <v>7241</v>
      </c>
      <c r="C2517" s="7" t="s">
        <v>7242</v>
      </c>
      <c r="D2517" s="7">
        <v>1255</v>
      </c>
      <c r="E2517" s="6" t="str">
        <f t="shared" si="39"/>
        <v>Jun</v>
      </c>
      <c r="F2517" s="7">
        <f>YEAR(Table7[[#This Row],[date]])</f>
        <v>2025</v>
      </c>
    </row>
    <row r="2518" spans="1:6" x14ac:dyDescent="0.35">
      <c r="A2518" s="5" t="s">
        <v>1289</v>
      </c>
      <c r="B2518" s="5" t="s">
        <v>7256</v>
      </c>
      <c r="C2518" s="5" t="s">
        <v>7267</v>
      </c>
      <c r="D2518" s="5">
        <v>12190</v>
      </c>
      <c r="E2518" s="6" t="str">
        <f t="shared" si="39"/>
        <v>Jun</v>
      </c>
      <c r="F2518" s="5">
        <f>YEAR(Table7[[#This Row],[date]])</f>
        <v>2025</v>
      </c>
    </row>
    <row r="2519" spans="1:6" x14ac:dyDescent="0.35">
      <c r="A2519" s="7" t="s">
        <v>1289</v>
      </c>
      <c r="B2519" s="7" t="s">
        <v>7243</v>
      </c>
      <c r="C2519" s="7" t="s">
        <v>7244</v>
      </c>
      <c r="D2519" s="7">
        <v>9257</v>
      </c>
      <c r="E2519" s="6" t="str">
        <f t="shared" si="39"/>
        <v>Jun</v>
      </c>
      <c r="F2519" s="7">
        <f>YEAR(Table7[[#This Row],[date]])</f>
        <v>2025</v>
      </c>
    </row>
    <row r="2520" spans="1:6" x14ac:dyDescent="0.35">
      <c r="A2520" s="5" t="s">
        <v>1289</v>
      </c>
      <c r="B2520" s="5" t="s">
        <v>7245</v>
      </c>
      <c r="C2520" s="5" t="s">
        <v>7246</v>
      </c>
      <c r="D2520" s="5">
        <v>113368</v>
      </c>
      <c r="E2520" s="6" t="str">
        <f t="shared" si="39"/>
        <v>Jun</v>
      </c>
      <c r="F2520" s="5">
        <f>YEAR(Table7[[#This Row],[date]])</f>
        <v>2025</v>
      </c>
    </row>
    <row r="2521" spans="1:6" x14ac:dyDescent="0.35">
      <c r="A2521" s="7" t="s">
        <v>1285</v>
      </c>
      <c r="B2521" s="7" t="s">
        <v>7251</v>
      </c>
      <c r="C2521" s="7" t="s">
        <v>7252</v>
      </c>
      <c r="D2521" s="7">
        <v>2791</v>
      </c>
      <c r="E2521" s="6" t="str">
        <f t="shared" si="39"/>
        <v>Jun</v>
      </c>
      <c r="F2521" s="7">
        <f>YEAR(Table7[[#This Row],[date]])</f>
        <v>2025</v>
      </c>
    </row>
    <row r="2522" spans="1:6" x14ac:dyDescent="0.35">
      <c r="A2522" s="5" t="s">
        <v>1285</v>
      </c>
      <c r="B2522" s="5" t="s">
        <v>7249</v>
      </c>
      <c r="C2522" s="5" t="s">
        <v>7250</v>
      </c>
      <c r="D2522" s="5">
        <v>44852</v>
      </c>
      <c r="E2522" s="6" t="str">
        <f t="shared" si="39"/>
        <v>Jun</v>
      </c>
      <c r="F2522" s="5">
        <f>YEAR(Table7[[#This Row],[date]])</f>
        <v>2025</v>
      </c>
    </row>
    <row r="2523" spans="1:6" x14ac:dyDescent="0.35">
      <c r="A2523" s="7" t="s">
        <v>1285</v>
      </c>
      <c r="B2523" s="7" t="s">
        <v>7241</v>
      </c>
      <c r="C2523" s="7" t="s">
        <v>7265</v>
      </c>
      <c r="D2523" s="7">
        <v>12557</v>
      </c>
      <c r="E2523" s="6" t="str">
        <f t="shared" si="39"/>
        <v>Jun</v>
      </c>
      <c r="F2523" s="7">
        <f>YEAR(Table7[[#This Row],[date]])</f>
        <v>2025</v>
      </c>
    </row>
    <row r="2524" spans="1:6" x14ac:dyDescent="0.35">
      <c r="A2524" s="5" t="s">
        <v>1276</v>
      </c>
      <c r="B2524" s="5" t="s">
        <v>7243</v>
      </c>
      <c r="C2524" s="5" t="s">
        <v>7258</v>
      </c>
      <c r="D2524" s="5">
        <v>7519</v>
      </c>
      <c r="E2524" s="6" t="str">
        <f t="shared" si="39"/>
        <v>Jun</v>
      </c>
      <c r="F2524" s="5">
        <f>YEAR(Table7[[#This Row],[date]])</f>
        <v>2025</v>
      </c>
    </row>
    <row r="2525" spans="1:6" x14ac:dyDescent="0.35">
      <c r="A2525" s="7" t="s">
        <v>1276</v>
      </c>
      <c r="B2525" s="7" t="s">
        <v>7241</v>
      </c>
      <c r="C2525" s="7" t="s">
        <v>7265</v>
      </c>
      <c r="D2525" s="7">
        <v>5653</v>
      </c>
      <c r="E2525" s="6" t="str">
        <f t="shared" si="39"/>
        <v>Jun</v>
      </c>
      <c r="F2525" s="7">
        <f>YEAR(Table7[[#This Row],[date]])</f>
        <v>2025</v>
      </c>
    </row>
    <row r="2526" spans="1:6" x14ac:dyDescent="0.35">
      <c r="A2526" s="5" t="s">
        <v>1267</v>
      </c>
      <c r="B2526" s="5" t="s">
        <v>7251</v>
      </c>
      <c r="C2526" s="5" t="s">
        <v>7266</v>
      </c>
      <c r="D2526" s="5">
        <v>11251</v>
      </c>
      <c r="E2526" s="6" t="str">
        <f t="shared" si="39"/>
        <v>Jun</v>
      </c>
      <c r="F2526" s="5">
        <f>YEAR(Table7[[#This Row],[date]])</f>
        <v>2025</v>
      </c>
    </row>
    <row r="2527" spans="1:6" x14ac:dyDescent="0.35">
      <c r="A2527" s="7" t="s">
        <v>1254</v>
      </c>
      <c r="B2527" s="7" t="s">
        <v>7251</v>
      </c>
      <c r="C2527" s="7" t="s">
        <v>7266</v>
      </c>
      <c r="D2527" s="7">
        <v>9797</v>
      </c>
      <c r="E2527" s="6" t="str">
        <f t="shared" si="39"/>
        <v>Jun</v>
      </c>
      <c r="F2527" s="7">
        <f>YEAR(Table7[[#This Row],[date]])</f>
        <v>2025</v>
      </c>
    </row>
    <row r="2528" spans="1:6" x14ac:dyDescent="0.35">
      <c r="A2528" s="5" t="s">
        <v>1254</v>
      </c>
      <c r="B2528" s="5" t="s">
        <v>7247</v>
      </c>
      <c r="C2528" s="5" t="s">
        <v>7268</v>
      </c>
      <c r="D2528" s="5">
        <v>3176</v>
      </c>
      <c r="E2528" s="6" t="str">
        <f t="shared" si="39"/>
        <v>Jun</v>
      </c>
      <c r="F2528" s="5">
        <f>YEAR(Table7[[#This Row],[date]])</f>
        <v>2025</v>
      </c>
    </row>
    <row r="2529" spans="1:6" x14ac:dyDescent="0.35">
      <c r="A2529" s="7" t="s">
        <v>1254</v>
      </c>
      <c r="B2529" s="7" t="s">
        <v>7251</v>
      </c>
      <c r="C2529" s="7" t="s">
        <v>7252</v>
      </c>
      <c r="D2529" s="7">
        <v>20420</v>
      </c>
      <c r="E2529" s="6" t="str">
        <f t="shared" si="39"/>
        <v>Jun</v>
      </c>
      <c r="F2529" s="7">
        <f>YEAR(Table7[[#This Row],[date]])</f>
        <v>2025</v>
      </c>
    </row>
    <row r="2530" spans="1:6" x14ac:dyDescent="0.35">
      <c r="A2530" s="5" t="s">
        <v>1251</v>
      </c>
      <c r="B2530" s="5" t="s">
        <v>7253</v>
      </c>
      <c r="C2530" s="5" t="s">
        <v>7255</v>
      </c>
      <c r="D2530" s="5">
        <v>26088</v>
      </c>
      <c r="E2530" s="6" t="str">
        <f t="shared" si="39"/>
        <v>Jun</v>
      </c>
      <c r="F2530" s="5">
        <f>YEAR(Table7[[#This Row],[date]])</f>
        <v>2025</v>
      </c>
    </row>
    <row r="2531" spans="1:6" x14ac:dyDescent="0.35">
      <c r="A2531" s="7" t="s">
        <v>1251</v>
      </c>
      <c r="B2531" s="7" t="s">
        <v>7256</v>
      </c>
      <c r="C2531" s="7" t="s">
        <v>7257</v>
      </c>
      <c r="D2531" s="7">
        <v>8509</v>
      </c>
      <c r="E2531" s="6" t="str">
        <f t="shared" si="39"/>
        <v>Jun</v>
      </c>
      <c r="F2531" s="7">
        <f>YEAR(Table7[[#This Row],[date]])</f>
        <v>2025</v>
      </c>
    </row>
    <row r="2532" spans="1:6" x14ac:dyDescent="0.35">
      <c r="A2532" s="5" t="s">
        <v>1251</v>
      </c>
      <c r="B2532" s="5" t="s">
        <v>7241</v>
      </c>
      <c r="C2532" s="5" t="s">
        <v>7259</v>
      </c>
      <c r="D2532" s="5">
        <v>11475</v>
      </c>
      <c r="E2532" s="6" t="str">
        <f t="shared" si="39"/>
        <v>Jun</v>
      </c>
      <c r="F2532" s="5">
        <f>YEAR(Table7[[#This Row],[date]])</f>
        <v>2025</v>
      </c>
    </row>
    <row r="2533" spans="1:6" x14ac:dyDescent="0.35">
      <c r="A2533" s="7" t="s">
        <v>1251</v>
      </c>
      <c r="B2533" s="7" t="s">
        <v>7249</v>
      </c>
      <c r="C2533" s="7" t="s">
        <v>7250</v>
      </c>
      <c r="D2533" s="7">
        <v>19311</v>
      </c>
      <c r="E2533" s="6" t="str">
        <f t="shared" si="39"/>
        <v>Jun</v>
      </c>
      <c r="F2533" s="7">
        <f>YEAR(Table7[[#This Row],[date]])</f>
        <v>2025</v>
      </c>
    </row>
    <row r="2534" spans="1:6" x14ac:dyDescent="0.35">
      <c r="A2534" s="5" t="s">
        <v>1232</v>
      </c>
      <c r="B2534" s="5" t="s">
        <v>7256</v>
      </c>
      <c r="C2534" s="5" t="s">
        <v>7267</v>
      </c>
      <c r="D2534" s="5">
        <v>18368</v>
      </c>
      <c r="E2534" s="6" t="str">
        <f t="shared" si="39"/>
        <v>Jul</v>
      </c>
      <c r="F2534" s="5">
        <f>YEAR(Table7[[#This Row],[date]])</f>
        <v>2025</v>
      </c>
    </row>
    <row r="2535" spans="1:6" x14ac:dyDescent="0.35">
      <c r="A2535" s="7" t="s">
        <v>1226</v>
      </c>
      <c r="B2535" s="7" t="s">
        <v>7256</v>
      </c>
      <c r="C2535" s="7" t="s">
        <v>7262</v>
      </c>
      <c r="D2535" s="7">
        <v>12424</v>
      </c>
      <c r="E2535" s="6" t="str">
        <f t="shared" si="39"/>
        <v>Jul</v>
      </c>
      <c r="F2535" s="7">
        <f>YEAR(Table7[[#This Row],[date]])</f>
        <v>2025</v>
      </c>
    </row>
    <row r="2536" spans="1:6" x14ac:dyDescent="0.35">
      <c r="A2536" s="5" t="s">
        <v>1226</v>
      </c>
      <c r="B2536" s="5" t="s">
        <v>7243</v>
      </c>
      <c r="C2536" s="5" t="s">
        <v>7244</v>
      </c>
      <c r="D2536" s="5">
        <v>27450</v>
      </c>
      <c r="E2536" s="6" t="str">
        <f t="shared" si="39"/>
        <v>Jul</v>
      </c>
      <c r="F2536" s="5">
        <f>YEAR(Table7[[#This Row],[date]])</f>
        <v>2025</v>
      </c>
    </row>
    <row r="2537" spans="1:6" x14ac:dyDescent="0.35">
      <c r="A2537" s="7" t="s">
        <v>1226</v>
      </c>
      <c r="B2537" s="7" t="s">
        <v>7241</v>
      </c>
      <c r="C2537" s="7" t="s">
        <v>7265</v>
      </c>
      <c r="D2537" s="7">
        <v>1603</v>
      </c>
      <c r="E2537" s="6" t="str">
        <f t="shared" si="39"/>
        <v>Jul</v>
      </c>
      <c r="F2537" s="7">
        <f>YEAR(Table7[[#This Row],[date]])</f>
        <v>2025</v>
      </c>
    </row>
    <row r="2538" spans="1:6" x14ac:dyDescent="0.35">
      <c r="A2538" s="5" t="s">
        <v>1226</v>
      </c>
      <c r="B2538" s="5" t="s">
        <v>7251</v>
      </c>
      <c r="C2538" s="5" t="s">
        <v>7252</v>
      </c>
      <c r="D2538" s="5">
        <v>2286</v>
      </c>
      <c r="E2538" s="6" t="str">
        <f t="shared" si="39"/>
        <v>Jul</v>
      </c>
      <c r="F2538" s="5">
        <f>YEAR(Table7[[#This Row],[date]])</f>
        <v>2025</v>
      </c>
    </row>
    <row r="2539" spans="1:6" x14ac:dyDescent="0.35">
      <c r="A2539" s="7" t="s">
        <v>1220</v>
      </c>
      <c r="B2539" s="7" t="s">
        <v>7256</v>
      </c>
      <c r="C2539" s="7" t="s">
        <v>7257</v>
      </c>
      <c r="D2539" s="7">
        <v>6131</v>
      </c>
      <c r="E2539" s="6" t="str">
        <f t="shared" si="39"/>
        <v>Jul</v>
      </c>
      <c r="F2539" s="7">
        <f>YEAR(Table7[[#This Row],[date]])</f>
        <v>2025</v>
      </c>
    </row>
    <row r="2540" spans="1:6" x14ac:dyDescent="0.35">
      <c r="A2540" s="5" t="s">
        <v>1208</v>
      </c>
      <c r="B2540" s="5" t="s">
        <v>7241</v>
      </c>
      <c r="C2540" s="5" t="s">
        <v>7265</v>
      </c>
      <c r="D2540" s="5">
        <v>11965</v>
      </c>
      <c r="E2540" s="6" t="str">
        <f t="shared" si="39"/>
        <v>Jul</v>
      </c>
      <c r="F2540" s="5">
        <f>YEAR(Table7[[#This Row],[date]])</f>
        <v>2025</v>
      </c>
    </row>
    <row r="2541" spans="1:6" x14ac:dyDescent="0.35">
      <c r="A2541" s="7" t="s">
        <v>1208</v>
      </c>
      <c r="B2541" s="7" t="s">
        <v>7251</v>
      </c>
      <c r="C2541" s="7" t="s">
        <v>7266</v>
      </c>
      <c r="D2541" s="7">
        <v>16178</v>
      </c>
      <c r="E2541" s="6" t="str">
        <f t="shared" si="39"/>
        <v>Jul</v>
      </c>
      <c r="F2541" s="7">
        <f>YEAR(Table7[[#This Row],[date]])</f>
        <v>2025</v>
      </c>
    </row>
    <row r="2542" spans="1:6" x14ac:dyDescent="0.35">
      <c r="A2542" s="5" t="s">
        <v>1202</v>
      </c>
      <c r="B2542" s="5" t="s">
        <v>7249</v>
      </c>
      <c r="C2542" s="5" t="s">
        <v>7250</v>
      </c>
      <c r="D2542" s="5">
        <v>40398</v>
      </c>
      <c r="E2542" s="6" t="str">
        <f t="shared" si="39"/>
        <v>Jul</v>
      </c>
      <c r="F2542" s="5">
        <f>YEAR(Table7[[#This Row],[date]])</f>
        <v>2025</v>
      </c>
    </row>
    <row r="2543" spans="1:6" x14ac:dyDescent="0.35">
      <c r="A2543" s="7" t="s">
        <v>1202</v>
      </c>
      <c r="B2543" s="7" t="s">
        <v>7247</v>
      </c>
      <c r="C2543" s="7" t="s">
        <v>7268</v>
      </c>
      <c r="D2543" s="7">
        <v>2767</v>
      </c>
      <c r="E2543" s="6" t="str">
        <f t="shared" si="39"/>
        <v>Jul</v>
      </c>
      <c r="F2543" s="7">
        <f>YEAR(Table7[[#This Row],[date]])</f>
        <v>2025</v>
      </c>
    </row>
    <row r="2544" spans="1:6" x14ac:dyDescent="0.35">
      <c r="A2544" s="5" t="s">
        <v>1199</v>
      </c>
      <c r="B2544" s="5" t="s">
        <v>7256</v>
      </c>
      <c r="C2544" s="5" t="s">
        <v>7267</v>
      </c>
      <c r="D2544" s="5">
        <v>10420</v>
      </c>
      <c r="E2544" s="6" t="str">
        <f t="shared" si="39"/>
        <v>Jul</v>
      </c>
      <c r="F2544" s="5">
        <f>YEAR(Table7[[#This Row],[date]])</f>
        <v>2025</v>
      </c>
    </row>
    <row r="2545" spans="1:6" x14ac:dyDescent="0.35">
      <c r="A2545" s="7" t="s">
        <v>1187</v>
      </c>
      <c r="B2545" s="7" t="s">
        <v>7251</v>
      </c>
      <c r="C2545" s="7" t="s">
        <v>7252</v>
      </c>
      <c r="D2545" s="7">
        <v>9849</v>
      </c>
      <c r="E2545" s="6" t="str">
        <f t="shared" si="39"/>
        <v>Jul</v>
      </c>
      <c r="F2545" s="7">
        <f>YEAR(Table7[[#This Row],[date]])</f>
        <v>2025</v>
      </c>
    </row>
    <row r="2546" spans="1:6" x14ac:dyDescent="0.35">
      <c r="A2546" s="5" t="s">
        <v>1187</v>
      </c>
      <c r="B2546" s="5" t="s">
        <v>7249</v>
      </c>
      <c r="C2546" s="5" t="s">
        <v>7261</v>
      </c>
      <c r="D2546" s="5">
        <v>33976</v>
      </c>
      <c r="E2546" s="6" t="str">
        <f t="shared" si="39"/>
        <v>Jul</v>
      </c>
      <c r="F2546" s="5">
        <f>YEAR(Table7[[#This Row],[date]])</f>
        <v>2025</v>
      </c>
    </row>
    <row r="2547" spans="1:6" x14ac:dyDescent="0.35">
      <c r="A2547" s="7" t="s">
        <v>1187</v>
      </c>
      <c r="B2547" s="7" t="s">
        <v>7253</v>
      </c>
      <c r="C2547" s="7" t="s">
        <v>7255</v>
      </c>
      <c r="D2547" s="7">
        <v>46369</v>
      </c>
      <c r="E2547" s="6" t="str">
        <f t="shared" si="39"/>
        <v>Jul</v>
      </c>
      <c r="F2547" s="7">
        <f>YEAR(Table7[[#This Row],[date]])</f>
        <v>2025</v>
      </c>
    </row>
    <row r="2548" spans="1:6" x14ac:dyDescent="0.35">
      <c r="A2548" s="5" t="s">
        <v>1175</v>
      </c>
      <c r="B2548" s="5" t="s">
        <v>7251</v>
      </c>
      <c r="C2548" s="5" t="s">
        <v>7252</v>
      </c>
      <c r="D2548" s="5">
        <v>21293</v>
      </c>
      <c r="E2548" s="6" t="str">
        <f t="shared" si="39"/>
        <v>Jul</v>
      </c>
      <c r="F2548" s="5">
        <f>YEAR(Table7[[#This Row],[date]])</f>
        <v>2025</v>
      </c>
    </row>
    <row r="2549" spans="1:6" x14ac:dyDescent="0.35">
      <c r="A2549" s="7" t="s">
        <v>1175</v>
      </c>
      <c r="B2549" s="7" t="s">
        <v>7241</v>
      </c>
      <c r="C2549" s="7" t="s">
        <v>7259</v>
      </c>
      <c r="D2549" s="7">
        <v>8583</v>
      </c>
      <c r="E2549" s="6" t="str">
        <f t="shared" si="39"/>
        <v>Jul</v>
      </c>
      <c r="F2549" s="7">
        <f>YEAR(Table7[[#This Row],[date]])</f>
        <v>2025</v>
      </c>
    </row>
    <row r="2550" spans="1:6" x14ac:dyDescent="0.35">
      <c r="A2550" s="5" t="s">
        <v>1168</v>
      </c>
      <c r="B2550" s="5" t="s">
        <v>7247</v>
      </c>
      <c r="C2550" s="5" t="s">
        <v>7263</v>
      </c>
      <c r="D2550" s="5">
        <v>6050</v>
      </c>
      <c r="E2550" s="6" t="str">
        <f t="shared" si="39"/>
        <v>Jul</v>
      </c>
      <c r="F2550" s="5">
        <f>YEAR(Table7[[#This Row],[date]])</f>
        <v>2025</v>
      </c>
    </row>
    <row r="2551" spans="1:6" x14ac:dyDescent="0.35">
      <c r="A2551" s="7" t="s">
        <v>1168</v>
      </c>
      <c r="B2551" s="7" t="s">
        <v>7253</v>
      </c>
      <c r="C2551" s="7" t="s">
        <v>7254</v>
      </c>
      <c r="D2551" s="7">
        <v>26986</v>
      </c>
      <c r="E2551" s="6" t="str">
        <f t="shared" si="39"/>
        <v>Jul</v>
      </c>
      <c r="F2551" s="7">
        <f>YEAR(Table7[[#This Row],[date]])</f>
        <v>2025</v>
      </c>
    </row>
    <row r="2552" spans="1:6" x14ac:dyDescent="0.35">
      <c r="A2552" s="5" t="s">
        <v>1168</v>
      </c>
      <c r="B2552" s="5" t="s">
        <v>7247</v>
      </c>
      <c r="C2552" s="5" t="s">
        <v>7268</v>
      </c>
      <c r="D2552" s="5">
        <v>6990</v>
      </c>
      <c r="E2552" s="6" t="str">
        <f t="shared" si="39"/>
        <v>Jul</v>
      </c>
      <c r="F2552" s="5">
        <f>YEAR(Table7[[#This Row],[date]])</f>
        <v>2025</v>
      </c>
    </row>
    <row r="2553" spans="1:6" x14ac:dyDescent="0.35">
      <c r="A2553" s="7" t="s">
        <v>1168</v>
      </c>
      <c r="B2553" s="7" t="s">
        <v>7256</v>
      </c>
      <c r="C2553" s="7" t="s">
        <v>7262</v>
      </c>
      <c r="D2553" s="7">
        <v>17371</v>
      </c>
      <c r="E2553" s="6" t="str">
        <f t="shared" si="39"/>
        <v>Jul</v>
      </c>
      <c r="F2553" s="7">
        <f>YEAR(Table7[[#This Row],[date]])</f>
        <v>2025</v>
      </c>
    </row>
    <row r="2554" spans="1:6" x14ac:dyDescent="0.35">
      <c r="A2554" s="5" t="s">
        <v>1162</v>
      </c>
      <c r="B2554" s="5" t="s">
        <v>7249</v>
      </c>
      <c r="C2554" s="5" t="s">
        <v>7260</v>
      </c>
      <c r="D2554" s="5">
        <v>15330</v>
      </c>
      <c r="E2554" s="6" t="str">
        <f t="shared" si="39"/>
        <v>Jul</v>
      </c>
      <c r="F2554" s="5">
        <f>YEAR(Table7[[#This Row],[date]])</f>
        <v>2025</v>
      </c>
    </row>
    <row r="2555" spans="1:6" x14ac:dyDescent="0.35">
      <c r="A2555" s="7" t="s">
        <v>1162</v>
      </c>
      <c r="B2555" s="7" t="s">
        <v>7243</v>
      </c>
      <c r="C2555" s="7" t="s">
        <v>7244</v>
      </c>
      <c r="D2555" s="7">
        <v>19541</v>
      </c>
      <c r="E2555" s="6" t="str">
        <f t="shared" si="39"/>
        <v>Jul</v>
      </c>
      <c r="F2555" s="7">
        <f>YEAR(Table7[[#This Row],[date]])</f>
        <v>2025</v>
      </c>
    </row>
    <row r="2556" spans="1:6" x14ac:dyDescent="0.35">
      <c r="A2556" s="5" t="s">
        <v>1162</v>
      </c>
      <c r="B2556" s="5" t="s">
        <v>7245</v>
      </c>
      <c r="C2556" s="5" t="s">
        <v>7246</v>
      </c>
      <c r="D2556" s="5">
        <v>138776</v>
      </c>
      <c r="E2556" s="6" t="str">
        <f t="shared" si="39"/>
        <v>Jul</v>
      </c>
      <c r="F2556" s="5">
        <f>YEAR(Table7[[#This Row],[date]])</f>
        <v>2025</v>
      </c>
    </row>
    <row r="2557" spans="1:6" x14ac:dyDescent="0.35">
      <c r="A2557" s="7" t="s">
        <v>1162</v>
      </c>
      <c r="B2557" s="7" t="s">
        <v>7256</v>
      </c>
      <c r="C2557" s="7" t="s">
        <v>7267</v>
      </c>
      <c r="D2557" s="7">
        <v>12380</v>
      </c>
      <c r="E2557" s="6" t="str">
        <f t="shared" si="39"/>
        <v>Jul</v>
      </c>
      <c r="F2557" s="7">
        <f>YEAR(Table7[[#This Row],[date]])</f>
        <v>2025</v>
      </c>
    </row>
    <row r="2558" spans="1:6" x14ac:dyDescent="0.35">
      <c r="A2558" s="5" t="s">
        <v>1160</v>
      </c>
      <c r="B2558" s="5" t="s">
        <v>7245</v>
      </c>
      <c r="C2558" s="5" t="s">
        <v>7246</v>
      </c>
      <c r="D2558" s="5">
        <v>134536</v>
      </c>
      <c r="E2558" s="6" t="str">
        <f t="shared" si="39"/>
        <v>Jul</v>
      </c>
      <c r="F2558" s="5">
        <f>YEAR(Table7[[#This Row],[date]])</f>
        <v>2025</v>
      </c>
    </row>
    <row r="2559" spans="1:6" x14ac:dyDescent="0.35">
      <c r="A2559" s="7" t="s">
        <v>1160</v>
      </c>
      <c r="B2559" s="7" t="s">
        <v>7245</v>
      </c>
      <c r="C2559" s="7" t="s">
        <v>7264</v>
      </c>
      <c r="D2559" s="7">
        <v>140372</v>
      </c>
      <c r="E2559" s="6" t="str">
        <f t="shared" si="39"/>
        <v>Jul</v>
      </c>
      <c r="F2559" s="7">
        <f>YEAR(Table7[[#This Row],[date]])</f>
        <v>2025</v>
      </c>
    </row>
    <row r="2560" spans="1:6" x14ac:dyDescent="0.35">
      <c r="A2560" s="5" t="s">
        <v>1157</v>
      </c>
      <c r="B2560" s="5" t="s">
        <v>7249</v>
      </c>
      <c r="C2560" s="5" t="s">
        <v>7250</v>
      </c>
      <c r="D2560" s="5">
        <v>20538</v>
      </c>
      <c r="E2560" s="6" t="str">
        <f t="shared" si="39"/>
        <v>Jul</v>
      </c>
      <c r="F2560" s="5">
        <f>YEAR(Table7[[#This Row],[date]])</f>
        <v>2025</v>
      </c>
    </row>
    <row r="2561" spans="1:6" x14ac:dyDescent="0.35">
      <c r="A2561" s="7" t="s">
        <v>1150</v>
      </c>
      <c r="B2561" s="7" t="s">
        <v>7251</v>
      </c>
      <c r="C2561" s="7" t="s">
        <v>7266</v>
      </c>
      <c r="D2561" s="7">
        <v>24865</v>
      </c>
      <c r="E2561" s="6" t="str">
        <f t="shared" si="39"/>
        <v>Jul</v>
      </c>
      <c r="F2561" s="7">
        <f>YEAR(Table7[[#This Row],[date]])</f>
        <v>2025</v>
      </c>
    </row>
    <row r="2562" spans="1:6" x14ac:dyDescent="0.35">
      <c r="A2562" s="5" t="s">
        <v>1150</v>
      </c>
      <c r="B2562" s="5" t="s">
        <v>7243</v>
      </c>
      <c r="C2562" s="5" t="s">
        <v>7258</v>
      </c>
      <c r="D2562" s="5">
        <v>13769</v>
      </c>
      <c r="E2562" s="6" t="str">
        <f t="shared" ref="E2562:E2625" si="40">TEXT(A2562, "mmm")</f>
        <v>Jul</v>
      </c>
      <c r="F2562" s="5">
        <f>YEAR(Table7[[#This Row],[date]])</f>
        <v>2025</v>
      </c>
    </row>
    <row r="2563" spans="1:6" x14ac:dyDescent="0.35">
      <c r="A2563" s="7" t="s">
        <v>1150</v>
      </c>
      <c r="B2563" s="7" t="s">
        <v>7251</v>
      </c>
      <c r="C2563" s="7" t="s">
        <v>7252</v>
      </c>
      <c r="D2563" s="7">
        <v>13414</v>
      </c>
      <c r="E2563" s="6" t="str">
        <f t="shared" si="40"/>
        <v>Jul</v>
      </c>
      <c r="F2563" s="7">
        <f>YEAR(Table7[[#This Row],[date]])</f>
        <v>2025</v>
      </c>
    </row>
    <row r="2564" spans="1:6" x14ac:dyDescent="0.35">
      <c r="A2564" s="5" t="s">
        <v>1144</v>
      </c>
      <c r="B2564" s="5" t="s">
        <v>7251</v>
      </c>
      <c r="C2564" s="5" t="s">
        <v>7266</v>
      </c>
      <c r="D2564" s="5">
        <v>17841</v>
      </c>
      <c r="E2564" s="6" t="str">
        <f t="shared" si="40"/>
        <v>Jul</v>
      </c>
      <c r="F2564" s="5">
        <f>YEAR(Table7[[#This Row],[date]])</f>
        <v>2025</v>
      </c>
    </row>
    <row r="2565" spans="1:6" x14ac:dyDescent="0.35">
      <c r="A2565" s="7" t="s">
        <v>1144</v>
      </c>
      <c r="B2565" s="7" t="s">
        <v>7256</v>
      </c>
      <c r="C2565" s="7" t="s">
        <v>7262</v>
      </c>
      <c r="D2565" s="7">
        <v>8574</v>
      </c>
      <c r="E2565" s="6" t="str">
        <f t="shared" si="40"/>
        <v>Jul</v>
      </c>
      <c r="F2565" s="7">
        <f>YEAR(Table7[[#This Row],[date]])</f>
        <v>2025</v>
      </c>
    </row>
    <row r="2566" spans="1:6" x14ac:dyDescent="0.35">
      <c r="A2566" s="5" t="s">
        <v>1144</v>
      </c>
      <c r="B2566" s="5" t="s">
        <v>7247</v>
      </c>
      <c r="C2566" s="5" t="s">
        <v>7263</v>
      </c>
      <c r="D2566" s="5">
        <v>4678</v>
      </c>
      <c r="E2566" s="6" t="str">
        <f t="shared" si="40"/>
        <v>Jul</v>
      </c>
      <c r="F2566" s="5">
        <f>YEAR(Table7[[#This Row],[date]])</f>
        <v>2025</v>
      </c>
    </row>
    <row r="2567" spans="1:6" x14ac:dyDescent="0.35">
      <c r="A2567" s="7" t="s">
        <v>1130</v>
      </c>
      <c r="B2567" s="7" t="s">
        <v>7247</v>
      </c>
      <c r="C2567" s="7" t="s">
        <v>7268</v>
      </c>
      <c r="D2567" s="7">
        <v>1505</v>
      </c>
      <c r="E2567" s="6" t="str">
        <f t="shared" si="40"/>
        <v>Jul</v>
      </c>
      <c r="F2567" s="7">
        <f>YEAR(Table7[[#This Row],[date]])</f>
        <v>2025</v>
      </c>
    </row>
    <row r="2568" spans="1:6" x14ac:dyDescent="0.35">
      <c r="A2568" s="5" t="s">
        <v>1130</v>
      </c>
      <c r="B2568" s="5" t="s">
        <v>7245</v>
      </c>
      <c r="C2568" s="5" t="s">
        <v>7246</v>
      </c>
      <c r="D2568" s="5">
        <v>63712</v>
      </c>
      <c r="E2568" s="6" t="str">
        <f t="shared" si="40"/>
        <v>Jul</v>
      </c>
      <c r="F2568" s="5">
        <f>YEAR(Table7[[#This Row],[date]])</f>
        <v>2025</v>
      </c>
    </row>
    <row r="2569" spans="1:6" x14ac:dyDescent="0.35">
      <c r="A2569" s="7" t="s">
        <v>1130</v>
      </c>
      <c r="B2569" s="7" t="s">
        <v>7247</v>
      </c>
      <c r="C2569" s="7" t="s">
        <v>7263</v>
      </c>
      <c r="D2569" s="7">
        <v>7830</v>
      </c>
      <c r="E2569" s="6" t="str">
        <f t="shared" si="40"/>
        <v>Jul</v>
      </c>
      <c r="F2569" s="7">
        <f>YEAR(Table7[[#This Row],[date]])</f>
        <v>2025</v>
      </c>
    </row>
    <row r="2570" spans="1:6" x14ac:dyDescent="0.35">
      <c r="A2570" s="5" t="s">
        <v>1123</v>
      </c>
      <c r="B2570" s="5" t="s">
        <v>7249</v>
      </c>
      <c r="C2570" s="5" t="s">
        <v>7260</v>
      </c>
      <c r="D2570" s="5">
        <v>56029</v>
      </c>
      <c r="E2570" s="6" t="str">
        <f t="shared" si="40"/>
        <v>Jul</v>
      </c>
      <c r="F2570" s="5">
        <f>YEAR(Table7[[#This Row],[date]])</f>
        <v>2025</v>
      </c>
    </row>
    <row r="2571" spans="1:6" x14ac:dyDescent="0.35">
      <c r="A2571" s="7" t="s">
        <v>1123</v>
      </c>
      <c r="B2571" s="7" t="s">
        <v>7247</v>
      </c>
      <c r="C2571" s="7" t="s">
        <v>7268</v>
      </c>
      <c r="D2571" s="7">
        <v>3197</v>
      </c>
      <c r="E2571" s="6" t="str">
        <f t="shared" si="40"/>
        <v>Jul</v>
      </c>
      <c r="F2571" s="7">
        <f>YEAR(Table7[[#This Row],[date]])</f>
        <v>2025</v>
      </c>
    </row>
    <row r="2572" spans="1:6" x14ac:dyDescent="0.35">
      <c r="A2572" s="5" t="s">
        <v>1123</v>
      </c>
      <c r="B2572" s="5" t="s">
        <v>7247</v>
      </c>
      <c r="C2572" s="5" t="s">
        <v>7268</v>
      </c>
      <c r="D2572" s="5">
        <v>2301</v>
      </c>
      <c r="E2572" s="6" t="str">
        <f t="shared" si="40"/>
        <v>Jul</v>
      </c>
      <c r="F2572" s="5">
        <f>YEAR(Table7[[#This Row],[date]])</f>
        <v>2025</v>
      </c>
    </row>
    <row r="2573" spans="1:6" x14ac:dyDescent="0.35">
      <c r="A2573" s="7" t="s">
        <v>1123</v>
      </c>
      <c r="B2573" s="7" t="s">
        <v>7243</v>
      </c>
      <c r="C2573" s="7" t="s">
        <v>7258</v>
      </c>
      <c r="D2573" s="7">
        <v>21716</v>
      </c>
      <c r="E2573" s="6" t="str">
        <f t="shared" si="40"/>
        <v>Jul</v>
      </c>
      <c r="F2573" s="7">
        <f>YEAR(Table7[[#This Row],[date]])</f>
        <v>2025</v>
      </c>
    </row>
    <row r="2574" spans="1:6" x14ac:dyDescent="0.35">
      <c r="A2574" s="5" t="s">
        <v>1119</v>
      </c>
      <c r="B2574" s="5" t="s">
        <v>7243</v>
      </c>
      <c r="C2574" s="5" t="s">
        <v>7258</v>
      </c>
      <c r="D2574" s="5">
        <v>18207</v>
      </c>
      <c r="E2574" s="6" t="str">
        <f t="shared" si="40"/>
        <v>Jul</v>
      </c>
      <c r="F2574" s="5">
        <f>YEAR(Table7[[#This Row],[date]])</f>
        <v>2025</v>
      </c>
    </row>
    <row r="2575" spans="1:6" x14ac:dyDescent="0.35">
      <c r="A2575" s="7" t="s">
        <v>1119</v>
      </c>
      <c r="B2575" s="7" t="s">
        <v>7253</v>
      </c>
      <c r="C2575" s="7" t="s">
        <v>7255</v>
      </c>
      <c r="D2575" s="7">
        <v>15382</v>
      </c>
      <c r="E2575" s="6" t="str">
        <f t="shared" si="40"/>
        <v>Jul</v>
      </c>
      <c r="F2575" s="7">
        <f>YEAR(Table7[[#This Row],[date]])</f>
        <v>2025</v>
      </c>
    </row>
    <row r="2576" spans="1:6" x14ac:dyDescent="0.35">
      <c r="A2576" s="5" t="s">
        <v>1119</v>
      </c>
      <c r="B2576" s="5" t="s">
        <v>7245</v>
      </c>
      <c r="C2576" s="5" t="s">
        <v>7264</v>
      </c>
      <c r="D2576" s="5">
        <v>82583</v>
      </c>
      <c r="E2576" s="6" t="str">
        <f t="shared" si="40"/>
        <v>Jul</v>
      </c>
      <c r="F2576" s="5">
        <f>YEAR(Table7[[#This Row],[date]])</f>
        <v>2025</v>
      </c>
    </row>
    <row r="2577" spans="1:6" x14ac:dyDescent="0.35">
      <c r="A2577" s="7" t="s">
        <v>1119</v>
      </c>
      <c r="B2577" s="7" t="s">
        <v>7256</v>
      </c>
      <c r="C2577" s="7" t="s">
        <v>7267</v>
      </c>
      <c r="D2577" s="7">
        <v>6718</v>
      </c>
      <c r="E2577" s="6" t="str">
        <f t="shared" si="40"/>
        <v>Jul</v>
      </c>
      <c r="F2577" s="7">
        <f>YEAR(Table7[[#This Row],[date]])</f>
        <v>2025</v>
      </c>
    </row>
    <row r="2578" spans="1:6" x14ac:dyDescent="0.35">
      <c r="A2578" s="5" t="s">
        <v>1113</v>
      </c>
      <c r="B2578" s="5" t="s">
        <v>7247</v>
      </c>
      <c r="C2578" s="5" t="s">
        <v>7248</v>
      </c>
      <c r="D2578" s="5">
        <v>3363</v>
      </c>
      <c r="E2578" s="6" t="str">
        <f t="shared" si="40"/>
        <v>Jul</v>
      </c>
      <c r="F2578" s="5">
        <f>YEAR(Table7[[#This Row],[date]])</f>
        <v>2025</v>
      </c>
    </row>
    <row r="2579" spans="1:6" x14ac:dyDescent="0.35">
      <c r="A2579" s="7" t="s">
        <v>1113</v>
      </c>
      <c r="B2579" s="7" t="s">
        <v>7241</v>
      </c>
      <c r="C2579" s="7" t="s">
        <v>7259</v>
      </c>
      <c r="D2579" s="7">
        <v>13919</v>
      </c>
      <c r="E2579" s="6" t="str">
        <f t="shared" si="40"/>
        <v>Jul</v>
      </c>
      <c r="F2579" s="7">
        <f>YEAR(Table7[[#This Row],[date]])</f>
        <v>2025</v>
      </c>
    </row>
    <row r="2580" spans="1:6" x14ac:dyDescent="0.35">
      <c r="A2580" s="5" t="s">
        <v>1113</v>
      </c>
      <c r="B2580" s="5" t="s">
        <v>7247</v>
      </c>
      <c r="C2580" s="5" t="s">
        <v>7248</v>
      </c>
      <c r="D2580" s="5">
        <v>6370</v>
      </c>
      <c r="E2580" s="6" t="str">
        <f t="shared" si="40"/>
        <v>Jul</v>
      </c>
      <c r="F2580" s="5">
        <f>YEAR(Table7[[#This Row],[date]])</f>
        <v>2025</v>
      </c>
    </row>
    <row r="2581" spans="1:6" x14ac:dyDescent="0.35">
      <c r="A2581" s="7" t="s">
        <v>1113</v>
      </c>
      <c r="B2581" s="7" t="s">
        <v>7243</v>
      </c>
      <c r="C2581" s="7" t="s">
        <v>7244</v>
      </c>
      <c r="D2581" s="7">
        <v>20637</v>
      </c>
      <c r="E2581" s="6" t="str">
        <f t="shared" si="40"/>
        <v>Jul</v>
      </c>
      <c r="F2581" s="7">
        <f>YEAR(Table7[[#This Row],[date]])</f>
        <v>2025</v>
      </c>
    </row>
    <row r="2582" spans="1:6" x14ac:dyDescent="0.35">
      <c r="A2582" s="5" t="s">
        <v>1105</v>
      </c>
      <c r="B2582" s="5" t="s">
        <v>7241</v>
      </c>
      <c r="C2582" s="5" t="s">
        <v>7265</v>
      </c>
      <c r="D2582" s="5">
        <v>11866</v>
      </c>
      <c r="E2582" s="6" t="str">
        <f t="shared" si="40"/>
        <v>Jul</v>
      </c>
      <c r="F2582" s="5">
        <f>YEAR(Table7[[#This Row],[date]])</f>
        <v>2025</v>
      </c>
    </row>
    <row r="2583" spans="1:6" x14ac:dyDescent="0.35">
      <c r="A2583" s="7" t="s">
        <v>1105</v>
      </c>
      <c r="B2583" s="7" t="s">
        <v>7243</v>
      </c>
      <c r="C2583" s="7" t="s">
        <v>7244</v>
      </c>
      <c r="D2583" s="7">
        <v>16729</v>
      </c>
      <c r="E2583" s="6" t="str">
        <f t="shared" si="40"/>
        <v>Jul</v>
      </c>
      <c r="F2583" s="7">
        <f>YEAR(Table7[[#This Row],[date]])</f>
        <v>2025</v>
      </c>
    </row>
    <row r="2584" spans="1:6" x14ac:dyDescent="0.35">
      <c r="A2584" s="5" t="s">
        <v>1105</v>
      </c>
      <c r="B2584" s="5" t="s">
        <v>7249</v>
      </c>
      <c r="C2584" s="5" t="s">
        <v>7250</v>
      </c>
      <c r="D2584" s="5">
        <v>18260</v>
      </c>
      <c r="E2584" s="6" t="str">
        <f t="shared" si="40"/>
        <v>Jul</v>
      </c>
      <c r="F2584" s="5">
        <f>YEAR(Table7[[#This Row],[date]])</f>
        <v>2025</v>
      </c>
    </row>
    <row r="2585" spans="1:6" x14ac:dyDescent="0.35">
      <c r="A2585" s="7" t="s">
        <v>1102</v>
      </c>
      <c r="B2585" s="7" t="s">
        <v>7245</v>
      </c>
      <c r="C2585" s="7" t="s">
        <v>7246</v>
      </c>
      <c r="D2585" s="7">
        <v>84771</v>
      </c>
      <c r="E2585" s="6" t="str">
        <f t="shared" si="40"/>
        <v>Jul</v>
      </c>
      <c r="F2585" s="7">
        <f>YEAR(Table7[[#This Row],[date]])</f>
        <v>2025</v>
      </c>
    </row>
    <row r="2586" spans="1:6" x14ac:dyDescent="0.35">
      <c r="A2586" s="5" t="s">
        <v>1095</v>
      </c>
      <c r="B2586" s="5" t="s">
        <v>7256</v>
      </c>
      <c r="C2586" s="5" t="s">
        <v>7257</v>
      </c>
      <c r="D2586" s="5">
        <v>9447</v>
      </c>
      <c r="E2586" s="6" t="str">
        <f t="shared" si="40"/>
        <v>Jul</v>
      </c>
      <c r="F2586" s="5">
        <f>YEAR(Table7[[#This Row],[date]])</f>
        <v>2025</v>
      </c>
    </row>
    <row r="2587" spans="1:6" x14ac:dyDescent="0.35">
      <c r="A2587" s="7" t="s">
        <v>1095</v>
      </c>
      <c r="B2587" s="7" t="s">
        <v>7245</v>
      </c>
      <c r="C2587" s="7" t="s">
        <v>7246</v>
      </c>
      <c r="D2587" s="7">
        <v>139523</v>
      </c>
      <c r="E2587" s="6" t="str">
        <f t="shared" si="40"/>
        <v>Jul</v>
      </c>
      <c r="F2587" s="7">
        <f>YEAR(Table7[[#This Row],[date]])</f>
        <v>2025</v>
      </c>
    </row>
    <row r="2588" spans="1:6" x14ac:dyDescent="0.35">
      <c r="A2588" s="5" t="s">
        <v>1095</v>
      </c>
      <c r="B2588" s="5" t="s">
        <v>7243</v>
      </c>
      <c r="C2588" s="5" t="s">
        <v>7244</v>
      </c>
      <c r="D2588" s="5">
        <v>25432</v>
      </c>
      <c r="E2588" s="6" t="str">
        <f t="shared" si="40"/>
        <v>Jul</v>
      </c>
      <c r="F2588" s="5">
        <f>YEAR(Table7[[#This Row],[date]])</f>
        <v>2025</v>
      </c>
    </row>
    <row r="2589" spans="1:6" x14ac:dyDescent="0.35">
      <c r="A2589" s="7" t="s">
        <v>1088</v>
      </c>
      <c r="B2589" s="7" t="s">
        <v>7245</v>
      </c>
      <c r="C2589" s="7" t="s">
        <v>7246</v>
      </c>
      <c r="D2589" s="7">
        <v>81432</v>
      </c>
      <c r="E2589" s="6" t="str">
        <f t="shared" si="40"/>
        <v>Jul</v>
      </c>
      <c r="F2589" s="7">
        <f>YEAR(Table7[[#This Row],[date]])</f>
        <v>2025</v>
      </c>
    </row>
    <row r="2590" spans="1:6" x14ac:dyDescent="0.35">
      <c r="A2590" s="5" t="s">
        <v>1088</v>
      </c>
      <c r="B2590" s="5" t="s">
        <v>7249</v>
      </c>
      <c r="C2590" s="5" t="s">
        <v>7261</v>
      </c>
      <c r="D2590" s="5">
        <v>49964</v>
      </c>
      <c r="E2590" s="6" t="str">
        <f t="shared" si="40"/>
        <v>Jul</v>
      </c>
      <c r="F2590" s="5">
        <f>YEAR(Table7[[#This Row],[date]])</f>
        <v>2025</v>
      </c>
    </row>
    <row r="2591" spans="1:6" x14ac:dyDescent="0.35">
      <c r="A2591" s="7" t="s">
        <v>1079</v>
      </c>
      <c r="B2591" s="7" t="s">
        <v>7253</v>
      </c>
      <c r="C2591" s="7" t="s">
        <v>7255</v>
      </c>
      <c r="D2591" s="7">
        <v>64915</v>
      </c>
      <c r="E2591" s="6" t="str">
        <f t="shared" si="40"/>
        <v>Jul</v>
      </c>
      <c r="F2591" s="7">
        <f>YEAR(Table7[[#This Row],[date]])</f>
        <v>2025</v>
      </c>
    </row>
    <row r="2592" spans="1:6" x14ac:dyDescent="0.35">
      <c r="A2592" s="5" t="s">
        <v>1079</v>
      </c>
      <c r="B2592" s="5" t="s">
        <v>7251</v>
      </c>
      <c r="C2592" s="5" t="s">
        <v>7266</v>
      </c>
      <c r="D2592" s="5">
        <v>18167</v>
      </c>
      <c r="E2592" s="6" t="str">
        <f t="shared" si="40"/>
        <v>Jul</v>
      </c>
      <c r="F2592" s="5">
        <f>YEAR(Table7[[#This Row],[date]])</f>
        <v>2025</v>
      </c>
    </row>
    <row r="2593" spans="1:6" x14ac:dyDescent="0.35">
      <c r="A2593" s="7" t="s">
        <v>1079</v>
      </c>
      <c r="B2593" s="7" t="s">
        <v>7241</v>
      </c>
      <c r="C2593" s="7" t="s">
        <v>7242</v>
      </c>
      <c r="D2593" s="7">
        <v>8550</v>
      </c>
      <c r="E2593" s="6" t="str">
        <f t="shared" si="40"/>
        <v>Jul</v>
      </c>
      <c r="F2593" s="7">
        <f>YEAR(Table7[[#This Row],[date]])</f>
        <v>2025</v>
      </c>
    </row>
    <row r="2594" spans="1:6" x14ac:dyDescent="0.35">
      <c r="A2594" s="5" t="s">
        <v>1079</v>
      </c>
      <c r="B2594" s="5" t="s">
        <v>7253</v>
      </c>
      <c r="C2594" s="5" t="s">
        <v>7255</v>
      </c>
      <c r="D2594" s="5">
        <v>42206</v>
      </c>
      <c r="E2594" s="6" t="str">
        <f t="shared" si="40"/>
        <v>Jul</v>
      </c>
      <c r="F2594" s="5">
        <f>YEAR(Table7[[#This Row],[date]])</f>
        <v>2025</v>
      </c>
    </row>
    <row r="2595" spans="1:6" x14ac:dyDescent="0.35">
      <c r="A2595" s="7" t="s">
        <v>1079</v>
      </c>
      <c r="B2595" s="7" t="s">
        <v>7243</v>
      </c>
      <c r="C2595" s="7" t="s">
        <v>7258</v>
      </c>
      <c r="D2595" s="7">
        <v>3897</v>
      </c>
      <c r="E2595" s="6" t="str">
        <f t="shared" si="40"/>
        <v>Jul</v>
      </c>
      <c r="F2595" s="7">
        <f>YEAR(Table7[[#This Row],[date]])</f>
        <v>2025</v>
      </c>
    </row>
    <row r="2596" spans="1:6" x14ac:dyDescent="0.35">
      <c r="A2596" s="5" t="s">
        <v>1079</v>
      </c>
      <c r="B2596" s="5" t="s">
        <v>7251</v>
      </c>
      <c r="C2596" s="5" t="s">
        <v>7252</v>
      </c>
      <c r="D2596" s="5">
        <v>6863</v>
      </c>
      <c r="E2596" s="6" t="str">
        <f t="shared" si="40"/>
        <v>Jul</v>
      </c>
      <c r="F2596" s="5">
        <f>YEAR(Table7[[#This Row],[date]])</f>
        <v>2025</v>
      </c>
    </row>
    <row r="2597" spans="1:6" x14ac:dyDescent="0.35">
      <c r="A2597" s="7" t="s">
        <v>1079</v>
      </c>
      <c r="B2597" s="7" t="s">
        <v>7249</v>
      </c>
      <c r="C2597" s="7" t="s">
        <v>7261</v>
      </c>
      <c r="D2597" s="7">
        <v>43640</v>
      </c>
      <c r="E2597" s="6" t="str">
        <f t="shared" si="40"/>
        <v>Jul</v>
      </c>
      <c r="F2597" s="7">
        <f>YEAR(Table7[[#This Row],[date]])</f>
        <v>2025</v>
      </c>
    </row>
    <row r="2598" spans="1:6" x14ac:dyDescent="0.35">
      <c r="A2598" s="5" t="s">
        <v>1079</v>
      </c>
      <c r="B2598" s="5" t="s">
        <v>7251</v>
      </c>
      <c r="C2598" s="5" t="s">
        <v>7266</v>
      </c>
      <c r="D2598" s="5">
        <v>13063</v>
      </c>
      <c r="E2598" s="6" t="str">
        <f t="shared" si="40"/>
        <v>Jul</v>
      </c>
      <c r="F2598" s="5">
        <f>YEAR(Table7[[#This Row],[date]])</f>
        <v>2025</v>
      </c>
    </row>
    <row r="2599" spans="1:6" x14ac:dyDescent="0.35">
      <c r="A2599" s="7" t="s">
        <v>1073</v>
      </c>
      <c r="B2599" s="7" t="s">
        <v>7241</v>
      </c>
      <c r="C2599" s="7" t="s">
        <v>7265</v>
      </c>
      <c r="D2599" s="7">
        <v>13698</v>
      </c>
      <c r="E2599" s="6" t="str">
        <f t="shared" si="40"/>
        <v>Jul</v>
      </c>
      <c r="F2599" s="7">
        <f>YEAR(Table7[[#This Row],[date]])</f>
        <v>2025</v>
      </c>
    </row>
    <row r="2600" spans="1:6" x14ac:dyDescent="0.35">
      <c r="A2600" s="5" t="s">
        <v>1073</v>
      </c>
      <c r="B2600" s="5" t="s">
        <v>7253</v>
      </c>
      <c r="C2600" s="5" t="s">
        <v>7255</v>
      </c>
      <c r="D2600" s="5">
        <v>76884</v>
      </c>
      <c r="E2600" s="6" t="str">
        <f t="shared" si="40"/>
        <v>Jul</v>
      </c>
      <c r="F2600" s="5">
        <f>YEAR(Table7[[#This Row],[date]])</f>
        <v>2025</v>
      </c>
    </row>
    <row r="2601" spans="1:6" x14ac:dyDescent="0.35">
      <c r="A2601" s="7" t="s">
        <v>1073</v>
      </c>
      <c r="B2601" s="7" t="s">
        <v>7253</v>
      </c>
      <c r="C2601" s="7" t="s">
        <v>7255</v>
      </c>
      <c r="D2601" s="7">
        <v>21383</v>
      </c>
      <c r="E2601" s="6" t="str">
        <f t="shared" si="40"/>
        <v>Jul</v>
      </c>
      <c r="F2601" s="7">
        <f>YEAR(Table7[[#This Row],[date]])</f>
        <v>2025</v>
      </c>
    </row>
    <row r="2602" spans="1:6" x14ac:dyDescent="0.35">
      <c r="A2602" s="5" t="s">
        <v>1073</v>
      </c>
      <c r="B2602" s="5" t="s">
        <v>7245</v>
      </c>
      <c r="C2602" s="5" t="s">
        <v>7264</v>
      </c>
      <c r="D2602" s="5">
        <v>146759</v>
      </c>
      <c r="E2602" s="6" t="str">
        <f t="shared" si="40"/>
        <v>Jul</v>
      </c>
      <c r="F2602" s="5">
        <f>YEAR(Table7[[#This Row],[date]])</f>
        <v>2025</v>
      </c>
    </row>
    <row r="2603" spans="1:6" x14ac:dyDescent="0.35">
      <c r="A2603" s="7" t="s">
        <v>1063</v>
      </c>
      <c r="B2603" s="7" t="s">
        <v>7241</v>
      </c>
      <c r="C2603" s="7" t="s">
        <v>7242</v>
      </c>
      <c r="D2603" s="7">
        <v>13449</v>
      </c>
      <c r="E2603" s="6" t="str">
        <f t="shared" si="40"/>
        <v>Jul</v>
      </c>
      <c r="F2603" s="7">
        <f>YEAR(Table7[[#This Row],[date]])</f>
        <v>2025</v>
      </c>
    </row>
    <row r="2604" spans="1:6" x14ac:dyDescent="0.35">
      <c r="A2604" s="5" t="s">
        <v>1063</v>
      </c>
      <c r="B2604" s="5" t="s">
        <v>7241</v>
      </c>
      <c r="C2604" s="5" t="s">
        <v>7242</v>
      </c>
      <c r="D2604" s="5">
        <v>7869</v>
      </c>
      <c r="E2604" s="6" t="str">
        <f t="shared" si="40"/>
        <v>Jul</v>
      </c>
      <c r="F2604" s="5">
        <f>YEAR(Table7[[#This Row],[date]])</f>
        <v>2025</v>
      </c>
    </row>
    <row r="2605" spans="1:6" x14ac:dyDescent="0.35">
      <c r="A2605" s="7" t="s">
        <v>1063</v>
      </c>
      <c r="B2605" s="7" t="s">
        <v>7245</v>
      </c>
      <c r="C2605" s="7" t="s">
        <v>7246</v>
      </c>
      <c r="D2605" s="7">
        <v>135765</v>
      </c>
      <c r="E2605" s="6" t="str">
        <f t="shared" si="40"/>
        <v>Jul</v>
      </c>
      <c r="F2605" s="7">
        <f>YEAR(Table7[[#This Row],[date]])</f>
        <v>2025</v>
      </c>
    </row>
    <row r="2606" spans="1:6" x14ac:dyDescent="0.35">
      <c r="A2606" s="5" t="s">
        <v>1057</v>
      </c>
      <c r="B2606" s="5" t="s">
        <v>7251</v>
      </c>
      <c r="C2606" s="5" t="s">
        <v>7266</v>
      </c>
      <c r="D2606" s="5">
        <v>6258</v>
      </c>
      <c r="E2606" s="6" t="str">
        <f t="shared" si="40"/>
        <v>Jul</v>
      </c>
      <c r="F2606" s="5">
        <f>YEAR(Table7[[#This Row],[date]])</f>
        <v>2025</v>
      </c>
    </row>
    <row r="2607" spans="1:6" x14ac:dyDescent="0.35">
      <c r="A2607" s="7" t="s">
        <v>1057</v>
      </c>
      <c r="B2607" s="7" t="s">
        <v>7249</v>
      </c>
      <c r="C2607" s="7" t="s">
        <v>7260</v>
      </c>
      <c r="D2607" s="7">
        <v>41989</v>
      </c>
      <c r="E2607" s="6" t="str">
        <f t="shared" si="40"/>
        <v>Jul</v>
      </c>
      <c r="F2607" s="7">
        <f>YEAR(Table7[[#This Row],[date]])</f>
        <v>2025</v>
      </c>
    </row>
    <row r="2608" spans="1:6" x14ac:dyDescent="0.35">
      <c r="A2608" s="5" t="s">
        <v>1057</v>
      </c>
      <c r="B2608" s="5" t="s">
        <v>7256</v>
      </c>
      <c r="C2608" s="5" t="s">
        <v>7257</v>
      </c>
      <c r="D2608" s="5">
        <v>7115</v>
      </c>
      <c r="E2608" s="6" t="str">
        <f t="shared" si="40"/>
        <v>Jul</v>
      </c>
      <c r="F2608" s="5">
        <f>YEAR(Table7[[#This Row],[date]])</f>
        <v>2025</v>
      </c>
    </row>
    <row r="2609" spans="1:6" x14ac:dyDescent="0.35">
      <c r="A2609" s="7" t="s">
        <v>1057</v>
      </c>
      <c r="B2609" s="7" t="s">
        <v>7253</v>
      </c>
      <c r="C2609" s="7" t="s">
        <v>7254</v>
      </c>
      <c r="D2609" s="7">
        <v>74463</v>
      </c>
      <c r="E2609" s="6" t="str">
        <f t="shared" si="40"/>
        <v>Jul</v>
      </c>
      <c r="F2609" s="7">
        <f>YEAR(Table7[[#This Row],[date]])</f>
        <v>2025</v>
      </c>
    </row>
    <row r="2610" spans="1:6" x14ac:dyDescent="0.35">
      <c r="A2610" s="5" t="s">
        <v>1057</v>
      </c>
      <c r="B2610" s="5" t="s">
        <v>7253</v>
      </c>
      <c r="C2610" s="5" t="s">
        <v>7255</v>
      </c>
      <c r="D2610" s="5">
        <v>23251</v>
      </c>
      <c r="E2610" s="6" t="str">
        <f t="shared" si="40"/>
        <v>Jul</v>
      </c>
      <c r="F2610" s="5">
        <f>YEAR(Table7[[#This Row],[date]])</f>
        <v>2025</v>
      </c>
    </row>
    <row r="2611" spans="1:6" x14ac:dyDescent="0.35">
      <c r="A2611" s="7" t="s">
        <v>1045</v>
      </c>
      <c r="B2611" s="7" t="s">
        <v>7256</v>
      </c>
      <c r="C2611" s="7" t="s">
        <v>7257</v>
      </c>
      <c r="D2611" s="7">
        <v>8928</v>
      </c>
      <c r="E2611" s="6" t="str">
        <f t="shared" si="40"/>
        <v>Jul</v>
      </c>
      <c r="F2611" s="7">
        <f>YEAR(Table7[[#This Row],[date]])</f>
        <v>2025</v>
      </c>
    </row>
    <row r="2612" spans="1:6" x14ac:dyDescent="0.35">
      <c r="A2612" s="5" t="s">
        <v>1045</v>
      </c>
      <c r="B2612" s="5" t="s">
        <v>7251</v>
      </c>
      <c r="C2612" s="5" t="s">
        <v>7252</v>
      </c>
      <c r="D2612" s="5">
        <v>16664</v>
      </c>
      <c r="E2612" s="6" t="str">
        <f t="shared" si="40"/>
        <v>Jul</v>
      </c>
      <c r="F2612" s="5">
        <f>YEAR(Table7[[#This Row],[date]])</f>
        <v>2025</v>
      </c>
    </row>
    <row r="2613" spans="1:6" x14ac:dyDescent="0.35">
      <c r="A2613" s="7" t="s">
        <v>1045</v>
      </c>
      <c r="B2613" s="7" t="s">
        <v>7249</v>
      </c>
      <c r="C2613" s="7" t="s">
        <v>7260</v>
      </c>
      <c r="D2613" s="7">
        <v>39151</v>
      </c>
      <c r="E2613" s="6" t="str">
        <f t="shared" si="40"/>
        <v>Jul</v>
      </c>
      <c r="F2613" s="7">
        <f>YEAR(Table7[[#This Row],[date]])</f>
        <v>2025</v>
      </c>
    </row>
    <row r="2614" spans="1:6" x14ac:dyDescent="0.35">
      <c r="A2614" s="5" t="s">
        <v>1034</v>
      </c>
      <c r="B2614" s="5" t="s">
        <v>7243</v>
      </c>
      <c r="C2614" s="5" t="s">
        <v>7258</v>
      </c>
      <c r="D2614" s="5">
        <v>17799</v>
      </c>
      <c r="E2614" s="6" t="str">
        <f t="shared" si="40"/>
        <v>Aug</v>
      </c>
      <c r="F2614" s="5">
        <f>YEAR(Table7[[#This Row],[date]])</f>
        <v>2025</v>
      </c>
    </row>
    <row r="2615" spans="1:6" x14ac:dyDescent="0.35">
      <c r="A2615" s="7" t="s">
        <v>1034</v>
      </c>
      <c r="B2615" s="7" t="s">
        <v>7245</v>
      </c>
      <c r="C2615" s="7" t="s">
        <v>7246</v>
      </c>
      <c r="D2615" s="7">
        <v>86301</v>
      </c>
      <c r="E2615" s="6" t="str">
        <f t="shared" si="40"/>
        <v>Aug</v>
      </c>
      <c r="F2615" s="7">
        <f>YEAR(Table7[[#This Row],[date]])</f>
        <v>2025</v>
      </c>
    </row>
    <row r="2616" spans="1:6" x14ac:dyDescent="0.35">
      <c r="A2616" s="5" t="s">
        <v>1024</v>
      </c>
      <c r="B2616" s="5" t="s">
        <v>7243</v>
      </c>
      <c r="C2616" s="5" t="s">
        <v>7244</v>
      </c>
      <c r="D2616" s="5">
        <v>7685</v>
      </c>
      <c r="E2616" s="6" t="str">
        <f t="shared" si="40"/>
        <v>Aug</v>
      </c>
      <c r="F2616" s="5">
        <f>YEAR(Table7[[#This Row],[date]])</f>
        <v>2025</v>
      </c>
    </row>
    <row r="2617" spans="1:6" x14ac:dyDescent="0.35">
      <c r="A2617" s="7" t="s">
        <v>1015</v>
      </c>
      <c r="B2617" s="7" t="s">
        <v>7245</v>
      </c>
      <c r="C2617" s="7" t="s">
        <v>7264</v>
      </c>
      <c r="D2617" s="7">
        <v>52345</v>
      </c>
      <c r="E2617" s="6" t="str">
        <f t="shared" si="40"/>
        <v>Aug</v>
      </c>
      <c r="F2617" s="7">
        <f>YEAR(Table7[[#This Row],[date]])</f>
        <v>2025</v>
      </c>
    </row>
    <row r="2618" spans="1:6" x14ac:dyDescent="0.35">
      <c r="A2618" s="5" t="s">
        <v>1015</v>
      </c>
      <c r="B2618" s="5" t="s">
        <v>7256</v>
      </c>
      <c r="C2618" s="5" t="s">
        <v>7267</v>
      </c>
      <c r="D2618" s="5">
        <v>12500</v>
      </c>
      <c r="E2618" s="6" t="str">
        <f t="shared" si="40"/>
        <v>Aug</v>
      </c>
      <c r="F2618" s="5">
        <f>YEAR(Table7[[#This Row],[date]])</f>
        <v>2025</v>
      </c>
    </row>
    <row r="2619" spans="1:6" x14ac:dyDescent="0.35">
      <c r="A2619" s="7" t="s">
        <v>1005</v>
      </c>
      <c r="B2619" s="7" t="s">
        <v>7253</v>
      </c>
      <c r="C2619" s="7" t="s">
        <v>7254</v>
      </c>
      <c r="D2619" s="7">
        <v>68884</v>
      </c>
      <c r="E2619" s="6" t="str">
        <f t="shared" si="40"/>
        <v>Aug</v>
      </c>
      <c r="F2619" s="7">
        <f>YEAR(Table7[[#This Row],[date]])</f>
        <v>2025</v>
      </c>
    </row>
    <row r="2620" spans="1:6" x14ac:dyDescent="0.35">
      <c r="A2620" s="5" t="s">
        <v>999</v>
      </c>
      <c r="B2620" s="5" t="s">
        <v>7247</v>
      </c>
      <c r="C2620" s="5" t="s">
        <v>7263</v>
      </c>
      <c r="D2620" s="5">
        <v>8641</v>
      </c>
      <c r="E2620" s="6" t="str">
        <f t="shared" si="40"/>
        <v>Aug</v>
      </c>
      <c r="F2620" s="5">
        <f>YEAR(Table7[[#This Row],[date]])</f>
        <v>2025</v>
      </c>
    </row>
    <row r="2621" spans="1:6" x14ac:dyDescent="0.35">
      <c r="A2621" s="7" t="s">
        <v>999</v>
      </c>
      <c r="B2621" s="7" t="s">
        <v>7251</v>
      </c>
      <c r="C2621" s="7" t="s">
        <v>7266</v>
      </c>
      <c r="D2621" s="7">
        <v>14836</v>
      </c>
      <c r="E2621" s="6" t="str">
        <f t="shared" si="40"/>
        <v>Aug</v>
      </c>
      <c r="F2621" s="7">
        <f>YEAR(Table7[[#This Row],[date]])</f>
        <v>2025</v>
      </c>
    </row>
    <row r="2622" spans="1:6" x14ac:dyDescent="0.35">
      <c r="A2622" s="5" t="s">
        <v>992</v>
      </c>
      <c r="B2622" s="5" t="s">
        <v>7249</v>
      </c>
      <c r="C2622" s="5" t="s">
        <v>7261</v>
      </c>
      <c r="D2622" s="5">
        <v>43069</v>
      </c>
      <c r="E2622" s="6" t="str">
        <f t="shared" si="40"/>
        <v>Aug</v>
      </c>
      <c r="F2622" s="5">
        <f>YEAR(Table7[[#This Row],[date]])</f>
        <v>2025</v>
      </c>
    </row>
    <row r="2623" spans="1:6" x14ac:dyDescent="0.35">
      <c r="A2623" s="7" t="s">
        <v>992</v>
      </c>
      <c r="B2623" s="7" t="s">
        <v>7241</v>
      </c>
      <c r="C2623" s="7" t="s">
        <v>7265</v>
      </c>
      <c r="D2623" s="7">
        <v>10819</v>
      </c>
      <c r="E2623" s="6" t="str">
        <f t="shared" si="40"/>
        <v>Aug</v>
      </c>
      <c r="F2623" s="7">
        <f>YEAR(Table7[[#This Row],[date]])</f>
        <v>2025</v>
      </c>
    </row>
    <row r="2624" spans="1:6" x14ac:dyDescent="0.35">
      <c r="A2624" s="5" t="s">
        <v>985</v>
      </c>
      <c r="B2624" s="5" t="s">
        <v>7253</v>
      </c>
      <c r="C2624" s="5" t="s">
        <v>7254</v>
      </c>
      <c r="D2624" s="5">
        <v>21118</v>
      </c>
      <c r="E2624" s="6" t="str">
        <f t="shared" si="40"/>
        <v>Aug</v>
      </c>
      <c r="F2624" s="5">
        <f>YEAR(Table7[[#This Row],[date]])</f>
        <v>2025</v>
      </c>
    </row>
    <row r="2625" spans="1:6" x14ac:dyDescent="0.35">
      <c r="A2625" s="7" t="s">
        <v>985</v>
      </c>
      <c r="B2625" s="7" t="s">
        <v>7253</v>
      </c>
      <c r="C2625" s="7" t="s">
        <v>7254</v>
      </c>
      <c r="D2625" s="7">
        <v>18524</v>
      </c>
      <c r="E2625" s="6" t="str">
        <f t="shared" si="40"/>
        <v>Aug</v>
      </c>
      <c r="F2625" s="7">
        <f>YEAR(Table7[[#This Row],[date]])</f>
        <v>2025</v>
      </c>
    </row>
    <row r="2626" spans="1:6" x14ac:dyDescent="0.35">
      <c r="A2626" s="5" t="s">
        <v>980</v>
      </c>
      <c r="B2626" s="5" t="s">
        <v>7241</v>
      </c>
      <c r="C2626" s="5" t="s">
        <v>7265</v>
      </c>
      <c r="D2626" s="5">
        <v>4204</v>
      </c>
      <c r="E2626" s="6" t="str">
        <f t="shared" ref="E2626:E2689" si="41">TEXT(A2626, "mmm")</f>
        <v>Aug</v>
      </c>
      <c r="F2626" s="5">
        <f>YEAR(Table7[[#This Row],[date]])</f>
        <v>2025</v>
      </c>
    </row>
    <row r="2627" spans="1:6" x14ac:dyDescent="0.35">
      <c r="A2627" s="7" t="s">
        <v>980</v>
      </c>
      <c r="B2627" s="7" t="s">
        <v>7253</v>
      </c>
      <c r="C2627" s="7" t="s">
        <v>7255</v>
      </c>
      <c r="D2627" s="7">
        <v>16503</v>
      </c>
      <c r="E2627" s="6" t="str">
        <f t="shared" si="41"/>
        <v>Aug</v>
      </c>
      <c r="F2627" s="7">
        <f>YEAR(Table7[[#This Row],[date]])</f>
        <v>2025</v>
      </c>
    </row>
    <row r="2628" spans="1:6" x14ac:dyDescent="0.35">
      <c r="A2628" s="5" t="s">
        <v>980</v>
      </c>
      <c r="B2628" s="5" t="s">
        <v>7241</v>
      </c>
      <c r="C2628" s="5" t="s">
        <v>7265</v>
      </c>
      <c r="D2628" s="5">
        <v>2707</v>
      </c>
      <c r="E2628" s="6" t="str">
        <f t="shared" si="41"/>
        <v>Aug</v>
      </c>
      <c r="F2628" s="5">
        <f>YEAR(Table7[[#This Row],[date]])</f>
        <v>2025</v>
      </c>
    </row>
    <row r="2629" spans="1:6" x14ac:dyDescent="0.35">
      <c r="A2629" s="7" t="s">
        <v>980</v>
      </c>
      <c r="B2629" s="7" t="s">
        <v>7253</v>
      </c>
      <c r="C2629" s="7" t="s">
        <v>7255</v>
      </c>
      <c r="D2629" s="7">
        <v>59437</v>
      </c>
      <c r="E2629" s="6" t="str">
        <f t="shared" si="41"/>
        <v>Aug</v>
      </c>
      <c r="F2629" s="7">
        <f>YEAR(Table7[[#This Row],[date]])</f>
        <v>2025</v>
      </c>
    </row>
    <row r="2630" spans="1:6" x14ac:dyDescent="0.35">
      <c r="A2630" s="5" t="s">
        <v>973</v>
      </c>
      <c r="B2630" s="5" t="s">
        <v>7243</v>
      </c>
      <c r="C2630" s="5" t="s">
        <v>7258</v>
      </c>
      <c r="D2630" s="5">
        <v>21095</v>
      </c>
      <c r="E2630" s="6" t="str">
        <f t="shared" si="41"/>
        <v>Aug</v>
      </c>
      <c r="F2630" s="5">
        <f>YEAR(Table7[[#This Row],[date]])</f>
        <v>2025</v>
      </c>
    </row>
    <row r="2631" spans="1:6" x14ac:dyDescent="0.35">
      <c r="A2631" s="7" t="s">
        <v>973</v>
      </c>
      <c r="B2631" s="7" t="s">
        <v>7243</v>
      </c>
      <c r="C2631" s="7" t="s">
        <v>7258</v>
      </c>
      <c r="D2631" s="7">
        <v>5907</v>
      </c>
      <c r="E2631" s="6" t="str">
        <f t="shared" si="41"/>
        <v>Aug</v>
      </c>
      <c r="F2631" s="7">
        <f>YEAR(Table7[[#This Row],[date]])</f>
        <v>2025</v>
      </c>
    </row>
    <row r="2632" spans="1:6" x14ac:dyDescent="0.35">
      <c r="A2632" s="5" t="s">
        <v>973</v>
      </c>
      <c r="B2632" s="5" t="s">
        <v>7243</v>
      </c>
      <c r="C2632" s="5" t="s">
        <v>7258</v>
      </c>
      <c r="D2632" s="5">
        <v>8490</v>
      </c>
      <c r="E2632" s="6" t="str">
        <f t="shared" si="41"/>
        <v>Aug</v>
      </c>
      <c r="F2632" s="5">
        <f>YEAR(Table7[[#This Row],[date]])</f>
        <v>2025</v>
      </c>
    </row>
    <row r="2633" spans="1:6" x14ac:dyDescent="0.35">
      <c r="A2633" s="7" t="s">
        <v>963</v>
      </c>
      <c r="B2633" s="7" t="s">
        <v>7253</v>
      </c>
      <c r="C2633" s="7" t="s">
        <v>7254</v>
      </c>
      <c r="D2633" s="7">
        <v>55480</v>
      </c>
      <c r="E2633" s="6" t="str">
        <f t="shared" si="41"/>
        <v>Aug</v>
      </c>
      <c r="F2633" s="7">
        <f>YEAR(Table7[[#This Row],[date]])</f>
        <v>2025</v>
      </c>
    </row>
    <row r="2634" spans="1:6" x14ac:dyDescent="0.35">
      <c r="A2634" s="5" t="s">
        <v>956</v>
      </c>
      <c r="B2634" s="5" t="s">
        <v>7245</v>
      </c>
      <c r="C2634" s="5" t="s">
        <v>7264</v>
      </c>
      <c r="D2634" s="5">
        <v>106049</v>
      </c>
      <c r="E2634" s="6" t="str">
        <f t="shared" si="41"/>
        <v>Aug</v>
      </c>
      <c r="F2634" s="5">
        <f>YEAR(Table7[[#This Row],[date]])</f>
        <v>2025</v>
      </c>
    </row>
    <row r="2635" spans="1:6" x14ac:dyDescent="0.35">
      <c r="A2635" s="7" t="s">
        <v>956</v>
      </c>
      <c r="B2635" s="7" t="s">
        <v>7249</v>
      </c>
      <c r="C2635" s="7" t="s">
        <v>7250</v>
      </c>
      <c r="D2635" s="7">
        <v>59643</v>
      </c>
      <c r="E2635" s="6" t="str">
        <f t="shared" si="41"/>
        <v>Aug</v>
      </c>
      <c r="F2635" s="7">
        <f>YEAR(Table7[[#This Row],[date]])</f>
        <v>2025</v>
      </c>
    </row>
    <row r="2636" spans="1:6" x14ac:dyDescent="0.35">
      <c r="A2636" s="5" t="s">
        <v>956</v>
      </c>
      <c r="B2636" s="5" t="s">
        <v>7241</v>
      </c>
      <c r="C2636" s="5" t="s">
        <v>7242</v>
      </c>
      <c r="D2636" s="5">
        <v>13828</v>
      </c>
      <c r="E2636" s="6" t="str">
        <f t="shared" si="41"/>
        <v>Aug</v>
      </c>
      <c r="F2636" s="5">
        <f>YEAR(Table7[[#This Row],[date]])</f>
        <v>2025</v>
      </c>
    </row>
    <row r="2637" spans="1:6" x14ac:dyDescent="0.35">
      <c r="A2637" s="7" t="s">
        <v>956</v>
      </c>
      <c r="B2637" s="7" t="s">
        <v>7253</v>
      </c>
      <c r="C2637" s="7" t="s">
        <v>7255</v>
      </c>
      <c r="D2637" s="7">
        <v>60060</v>
      </c>
      <c r="E2637" s="6" t="str">
        <f t="shared" si="41"/>
        <v>Aug</v>
      </c>
      <c r="F2637" s="7">
        <f>YEAR(Table7[[#This Row],[date]])</f>
        <v>2025</v>
      </c>
    </row>
    <row r="2638" spans="1:6" x14ac:dyDescent="0.35">
      <c r="A2638" s="5" t="s">
        <v>956</v>
      </c>
      <c r="B2638" s="5" t="s">
        <v>7256</v>
      </c>
      <c r="C2638" s="5" t="s">
        <v>7257</v>
      </c>
      <c r="D2638" s="5">
        <v>19169</v>
      </c>
      <c r="E2638" s="6" t="str">
        <f t="shared" si="41"/>
        <v>Aug</v>
      </c>
      <c r="F2638" s="5">
        <f>YEAR(Table7[[#This Row],[date]])</f>
        <v>2025</v>
      </c>
    </row>
    <row r="2639" spans="1:6" x14ac:dyDescent="0.35">
      <c r="A2639" s="7" t="s">
        <v>956</v>
      </c>
      <c r="B2639" s="7" t="s">
        <v>7256</v>
      </c>
      <c r="C2639" s="7" t="s">
        <v>7267</v>
      </c>
      <c r="D2639" s="7">
        <v>9474</v>
      </c>
      <c r="E2639" s="6" t="str">
        <f t="shared" si="41"/>
        <v>Aug</v>
      </c>
      <c r="F2639" s="7">
        <f>YEAR(Table7[[#This Row],[date]])</f>
        <v>2025</v>
      </c>
    </row>
    <row r="2640" spans="1:6" x14ac:dyDescent="0.35">
      <c r="A2640" s="5" t="s">
        <v>953</v>
      </c>
      <c r="B2640" s="5" t="s">
        <v>7241</v>
      </c>
      <c r="C2640" s="5" t="s">
        <v>7265</v>
      </c>
      <c r="D2640" s="5">
        <v>12759</v>
      </c>
      <c r="E2640" s="6" t="str">
        <f t="shared" si="41"/>
        <v>Aug</v>
      </c>
      <c r="F2640" s="5">
        <f>YEAR(Table7[[#This Row],[date]])</f>
        <v>2025</v>
      </c>
    </row>
    <row r="2641" spans="1:6" x14ac:dyDescent="0.35">
      <c r="A2641" s="7" t="s">
        <v>953</v>
      </c>
      <c r="B2641" s="7" t="s">
        <v>7251</v>
      </c>
      <c r="C2641" s="7" t="s">
        <v>7252</v>
      </c>
      <c r="D2641" s="7">
        <v>23852</v>
      </c>
      <c r="E2641" s="6" t="str">
        <f t="shared" si="41"/>
        <v>Aug</v>
      </c>
      <c r="F2641" s="7">
        <f>YEAR(Table7[[#This Row],[date]])</f>
        <v>2025</v>
      </c>
    </row>
    <row r="2642" spans="1:6" x14ac:dyDescent="0.35">
      <c r="A2642" s="5" t="s">
        <v>953</v>
      </c>
      <c r="B2642" s="5" t="s">
        <v>7249</v>
      </c>
      <c r="C2642" s="5" t="s">
        <v>7250</v>
      </c>
      <c r="D2642" s="5">
        <v>14086</v>
      </c>
      <c r="E2642" s="6" t="str">
        <f t="shared" si="41"/>
        <v>Aug</v>
      </c>
      <c r="F2642" s="5">
        <f>YEAR(Table7[[#This Row],[date]])</f>
        <v>2025</v>
      </c>
    </row>
    <row r="2643" spans="1:6" x14ac:dyDescent="0.35">
      <c r="A2643" s="7" t="s">
        <v>953</v>
      </c>
      <c r="B2643" s="7" t="s">
        <v>7251</v>
      </c>
      <c r="C2643" s="7" t="s">
        <v>7266</v>
      </c>
      <c r="D2643" s="7">
        <v>20008</v>
      </c>
      <c r="E2643" s="6" t="str">
        <f t="shared" si="41"/>
        <v>Aug</v>
      </c>
      <c r="F2643" s="7">
        <f>YEAR(Table7[[#This Row],[date]])</f>
        <v>2025</v>
      </c>
    </row>
    <row r="2644" spans="1:6" x14ac:dyDescent="0.35">
      <c r="A2644" s="5" t="s">
        <v>942</v>
      </c>
      <c r="B2644" s="5" t="s">
        <v>7243</v>
      </c>
      <c r="C2644" s="5" t="s">
        <v>7244</v>
      </c>
      <c r="D2644" s="5">
        <v>12259</v>
      </c>
      <c r="E2644" s="6" t="str">
        <f t="shared" si="41"/>
        <v>Aug</v>
      </c>
      <c r="F2644" s="5">
        <f>YEAR(Table7[[#This Row],[date]])</f>
        <v>2025</v>
      </c>
    </row>
    <row r="2645" spans="1:6" x14ac:dyDescent="0.35">
      <c r="A2645" s="7" t="s">
        <v>942</v>
      </c>
      <c r="B2645" s="7" t="s">
        <v>7251</v>
      </c>
      <c r="C2645" s="7" t="s">
        <v>7252</v>
      </c>
      <c r="D2645" s="7">
        <v>8253</v>
      </c>
      <c r="E2645" s="6" t="str">
        <f t="shared" si="41"/>
        <v>Aug</v>
      </c>
      <c r="F2645" s="7">
        <f>YEAR(Table7[[#This Row],[date]])</f>
        <v>2025</v>
      </c>
    </row>
    <row r="2646" spans="1:6" x14ac:dyDescent="0.35">
      <c r="A2646" s="5" t="s">
        <v>942</v>
      </c>
      <c r="B2646" s="5" t="s">
        <v>7247</v>
      </c>
      <c r="C2646" s="5" t="s">
        <v>7268</v>
      </c>
      <c r="D2646" s="5">
        <v>1956</v>
      </c>
      <c r="E2646" s="6" t="str">
        <f t="shared" si="41"/>
        <v>Aug</v>
      </c>
      <c r="F2646" s="5">
        <f>YEAR(Table7[[#This Row],[date]])</f>
        <v>2025</v>
      </c>
    </row>
    <row r="2647" spans="1:6" x14ac:dyDescent="0.35">
      <c r="A2647" s="7" t="s">
        <v>942</v>
      </c>
      <c r="B2647" s="7" t="s">
        <v>7241</v>
      </c>
      <c r="C2647" s="7" t="s">
        <v>7259</v>
      </c>
      <c r="D2647" s="7">
        <v>13959</v>
      </c>
      <c r="E2647" s="6" t="str">
        <f t="shared" si="41"/>
        <v>Aug</v>
      </c>
      <c r="F2647" s="7">
        <f>YEAR(Table7[[#This Row],[date]])</f>
        <v>2025</v>
      </c>
    </row>
    <row r="2648" spans="1:6" x14ac:dyDescent="0.35">
      <c r="A2648" s="5" t="s">
        <v>942</v>
      </c>
      <c r="B2648" s="5" t="s">
        <v>7253</v>
      </c>
      <c r="C2648" s="5" t="s">
        <v>7254</v>
      </c>
      <c r="D2648" s="5">
        <v>56899</v>
      </c>
      <c r="E2648" s="6" t="str">
        <f t="shared" si="41"/>
        <v>Aug</v>
      </c>
      <c r="F2648" s="5">
        <f>YEAR(Table7[[#This Row],[date]])</f>
        <v>2025</v>
      </c>
    </row>
    <row r="2649" spans="1:6" x14ac:dyDescent="0.35">
      <c r="A2649" s="7" t="s">
        <v>942</v>
      </c>
      <c r="B2649" s="7" t="s">
        <v>7253</v>
      </c>
      <c r="C2649" s="7" t="s">
        <v>7254</v>
      </c>
      <c r="D2649" s="7">
        <v>51225</v>
      </c>
      <c r="E2649" s="6" t="str">
        <f t="shared" si="41"/>
        <v>Aug</v>
      </c>
      <c r="F2649" s="7">
        <f>YEAR(Table7[[#This Row],[date]])</f>
        <v>2025</v>
      </c>
    </row>
    <row r="2650" spans="1:6" x14ac:dyDescent="0.35">
      <c r="A2650" s="5" t="s">
        <v>937</v>
      </c>
      <c r="B2650" s="5" t="s">
        <v>7243</v>
      </c>
      <c r="C2650" s="5" t="s">
        <v>7244</v>
      </c>
      <c r="D2650" s="5">
        <v>22277</v>
      </c>
      <c r="E2650" s="6" t="str">
        <f t="shared" si="41"/>
        <v>Aug</v>
      </c>
      <c r="F2650" s="5">
        <f>YEAR(Table7[[#This Row],[date]])</f>
        <v>2025</v>
      </c>
    </row>
    <row r="2651" spans="1:6" x14ac:dyDescent="0.35">
      <c r="A2651" s="7" t="s">
        <v>937</v>
      </c>
      <c r="B2651" s="7" t="s">
        <v>7247</v>
      </c>
      <c r="C2651" s="7" t="s">
        <v>7248</v>
      </c>
      <c r="D2651" s="7">
        <v>4984</v>
      </c>
      <c r="E2651" s="6" t="str">
        <f t="shared" si="41"/>
        <v>Aug</v>
      </c>
      <c r="F2651" s="7">
        <f>YEAR(Table7[[#This Row],[date]])</f>
        <v>2025</v>
      </c>
    </row>
    <row r="2652" spans="1:6" x14ac:dyDescent="0.35">
      <c r="A2652" s="5" t="s">
        <v>926</v>
      </c>
      <c r="B2652" s="5" t="s">
        <v>7249</v>
      </c>
      <c r="C2652" s="5" t="s">
        <v>7250</v>
      </c>
      <c r="D2652" s="5">
        <v>28086</v>
      </c>
      <c r="E2652" s="6" t="str">
        <f t="shared" si="41"/>
        <v>Aug</v>
      </c>
      <c r="F2652" s="5">
        <f>YEAR(Table7[[#This Row],[date]])</f>
        <v>2025</v>
      </c>
    </row>
    <row r="2653" spans="1:6" x14ac:dyDescent="0.35">
      <c r="A2653" s="7" t="s">
        <v>926</v>
      </c>
      <c r="B2653" s="7" t="s">
        <v>7243</v>
      </c>
      <c r="C2653" s="7" t="s">
        <v>7244</v>
      </c>
      <c r="D2653" s="7">
        <v>19602</v>
      </c>
      <c r="E2653" s="6" t="str">
        <f t="shared" si="41"/>
        <v>Aug</v>
      </c>
      <c r="F2653" s="7">
        <f>YEAR(Table7[[#This Row],[date]])</f>
        <v>2025</v>
      </c>
    </row>
    <row r="2654" spans="1:6" x14ac:dyDescent="0.35">
      <c r="A2654" s="5" t="s">
        <v>918</v>
      </c>
      <c r="B2654" s="5" t="s">
        <v>7249</v>
      </c>
      <c r="C2654" s="5" t="s">
        <v>7250</v>
      </c>
      <c r="D2654" s="5">
        <v>51351</v>
      </c>
      <c r="E2654" s="6" t="str">
        <f t="shared" si="41"/>
        <v>Aug</v>
      </c>
      <c r="F2654" s="5">
        <f>YEAR(Table7[[#This Row],[date]])</f>
        <v>2025</v>
      </c>
    </row>
    <row r="2655" spans="1:6" x14ac:dyDescent="0.35">
      <c r="A2655" s="7" t="s">
        <v>918</v>
      </c>
      <c r="B2655" s="7" t="s">
        <v>7247</v>
      </c>
      <c r="C2655" s="7" t="s">
        <v>7263</v>
      </c>
      <c r="D2655" s="7">
        <v>759</v>
      </c>
      <c r="E2655" s="6" t="str">
        <f t="shared" si="41"/>
        <v>Aug</v>
      </c>
      <c r="F2655" s="7">
        <f>YEAR(Table7[[#This Row],[date]])</f>
        <v>2025</v>
      </c>
    </row>
    <row r="2656" spans="1:6" x14ac:dyDescent="0.35">
      <c r="A2656" s="5" t="s">
        <v>918</v>
      </c>
      <c r="B2656" s="5" t="s">
        <v>7245</v>
      </c>
      <c r="C2656" s="5" t="s">
        <v>7264</v>
      </c>
      <c r="D2656" s="5">
        <v>120855</v>
      </c>
      <c r="E2656" s="6" t="str">
        <f t="shared" si="41"/>
        <v>Aug</v>
      </c>
      <c r="F2656" s="5">
        <f>YEAR(Table7[[#This Row],[date]])</f>
        <v>2025</v>
      </c>
    </row>
    <row r="2657" spans="1:6" x14ac:dyDescent="0.35">
      <c r="A2657" s="7" t="s">
        <v>914</v>
      </c>
      <c r="B2657" s="7" t="s">
        <v>7253</v>
      </c>
      <c r="C2657" s="7" t="s">
        <v>7255</v>
      </c>
      <c r="D2657" s="7">
        <v>44591</v>
      </c>
      <c r="E2657" s="6" t="str">
        <f t="shared" si="41"/>
        <v>Aug</v>
      </c>
      <c r="F2657" s="7">
        <f>YEAR(Table7[[#This Row],[date]])</f>
        <v>2025</v>
      </c>
    </row>
    <row r="2658" spans="1:6" x14ac:dyDescent="0.35">
      <c r="A2658" s="5" t="s">
        <v>914</v>
      </c>
      <c r="B2658" s="5" t="s">
        <v>7247</v>
      </c>
      <c r="C2658" s="5" t="s">
        <v>7268</v>
      </c>
      <c r="D2658" s="5">
        <v>3055</v>
      </c>
      <c r="E2658" s="6" t="str">
        <f t="shared" si="41"/>
        <v>Aug</v>
      </c>
      <c r="F2658" s="5">
        <f>YEAR(Table7[[#This Row],[date]])</f>
        <v>2025</v>
      </c>
    </row>
    <row r="2659" spans="1:6" x14ac:dyDescent="0.35">
      <c r="A2659" s="7" t="s">
        <v>914</v>
      </c>
      <c r="B2659" s="7" t="s">
        <v>7251</v>
      </c>
      <c r="C2659" s="7" t="s">
        <v>7266</v>
      </c>
      <c r="D2659" s="7">
        <v>19316</v>
      </c>
      <c r="E2659" s="6" t="str">
        <f t="shared" si="41"/>
        <v>Aug</v>
      </c>
      <c r="F2659" s="7">
        <f>YEAR(Table7[[#This Row],[date]])</f>
        <v>2025</v>
      </c>
    </row>
    <row r="2660" spans="1:6" x14ac:dyDescent="0.35">
      <c r="A2660" s="5" t="s">
        <v>914</v>
      </c>
      <c r="B2660" s="5" t="s">
        <v>7249</v>
      </c>
      <c r="C2660" s="5" t="s">
        <v>7260</v>
      </c>
      <c r="D2660" s="5">
        <v>39614</v>
      </c>
      <c r="E2660" s="6" t="str">
        <f t="shared" si="41"/>
        <v>Aug</v>
      </c>
      <c r="F2660" s="5">
        <f>YEAR(Table7[[#This Row],[date]])</f>
        <v>2025</v>
      </c>
    </row>
    <row r="2661" spans="1:6" x14ac:dyDescent="0.35">
      <c r="A2661" s="7" t="s">
        <v>7273</v>
      </c>
      <c r="B2661" s="7" t="s">
        <v>7256</v>
      </c>
      <c r="C2661" s="7" t="s">
        <v>7262</v>
      </c>
      <c r="D2661" s="7">
        <v>6465</v>
      </c>
      <c r="E2661" s="6" t="str">
        <f t="shared" si="41"/>
        <v>Aug</v>
      </c>
      <c r="F2661" s="7">
        <f>YEAR(Table7[[#This Row],[date]])</f>
        <v>2025</v>
      </c>
    </row>
    <row r="2662" spans="1:6" x14ac:dyDescent="0.35">
      <c r="A2662" s="5" t="s">
        <v>7273</v>
      </c>
      <c r="B2662" s="5" t="s">
        <v>7253</v>
      </c>
      <c r="C2662" s="5" t="s">
        <v>7254</v>
      </c>
      <c r="D2662" s="5">
        <v>75245</v>
      </c>
      <c r="E2662" s="6" t="str">
        <f t="shared" si="41"/>
        <v>Aug</v>
      </c>
      <c r="F2662" s="5">
        <f>YEAR(Table7[[#This Row],[date]])</f>
        <v>2025</v>
      </c>
    </row>
    <row r="2663" spans="1:6" x14ac:dyDescent="0.35">
      <c r="A2663" s="7" t="s">
        <v>907</v>
      </c>
      <c r="B2663" s="7" t="s">
        <v>7245</v>
      </c>
      <c r="C2663" s="7" t="s">
        <v>7264</v>
      </c>
      <c r="D2663" s="7">
        <v>97810</v>
      </c>
      <c r="E2663" s="6" t="str">
        <f t="shared" si="41"/>
        <v>Aug</v>
      </c>
      <c r="F2663" s="7">
        <f>YEAR(Table7[[#This Row],[date]])</f>
        <v>2025</v>
      </c>
    </row>
    <row r="2664" spans="1:6" x14ac:dyDescent="0.35">
      <c r="A2664" s="5" t="s">
        <v>907</v>
      </c>
      <c r="B2664" s="5" t="s">
        <v>7245</v>
      </c>
      <c r="C2664" s="5" t="s">
        <v>7264</v>
      </c>
      <c r="D2664" s="5">
        <v>93860</v>
      </c>
      <c r="E2664" s="6" t="str">
        <f t="shared" si="41"/>
        <v>Aug</v>
      </c>
      <c r="F2664" s="5">
        <f>YEAR(Table7[[#This Row],[date]])</f>
        <v>2025</v>
      </c>
    </row>
    <row r="2665" spans="1:6" x14ac:dyDescent="0.35">
      <c r="A2665" s="7" t="s">
        <v>898</v>
      </c>
      <c r="B2665" s="7" t="s">
        <v>7247</v>
      </c>
      <c r="C2665" s="7" t="s">
        <v>7268</v>
      </c>
      <c r="D2665" s="7">
        <v>3630</v>
      </c>
      <c r="E2665" s="6" t="str">
        <f t="shared" si="41"/>
        <v>Aug</v>
      </c>
      <c r="F2665" s="7">
        <f>YEAR(Table7[[#This Row],[date]])</f>
        <v>2025</v>
      </c>
    </row>
    <row r="2666" spans="1:6" x14ac:dyDescent="0.35">
      <c r="A2666" s="5" t="s">
        <v>898</v>
      </c>
      <c r="B2666" s="5" t="s">
        <v>7253</v>
      </c>
      <c r="C2666" s="5" t="s">
        <v>7255</v>
      </c>
      <c r="D2666" s="5">
        <v>23762</v>
      </c>
      <c r="E2666" s="6" t="str">
        <f t="shared" si="41"/>
        <v>Aug</v>
      </c>
      <c r="F2666" s="5">
        <f>YEAR(Table7[[#This Row],[date]])</f>
        <v>2025</v>
      </c>
    </row>
    <row r="2667" spans="1:6" x14ac:dyDescent="0.35">
      <c r="A2667" s="7" t="s">
        <v>893</v>
      </c>
      <c r="B2667" s="7" t="s">
        <v>7247</v>
      </c>
      <c r="C2667" s="7" t="s">
        <v>7248</v>
      </c>
      <c r="D2667" s="7">
        <v>3718</v>
      </c>
      <c r="E2667" s="6" t="str">
        <f t="shared" si="41"/>
        <v>Aug</v>
      </c>
      <c r="F2667" s="7">
        <f>YEAR(Table7[[#This Row],[date]])</f>
        <v>2025</v>
      </c>
    </row>
    <row r="2668" spans="1:6" x14ac:dyDescent="0.35">
      <c r="A2668" s="5" t="s">
        <v>891</v>
      </c>
      <c r="B2668" s="5" t="s">
        <v>7253</v>
      </c>
      <c r="C2668" s="5" t="s">
        <v>7254</v>
      </c>
      <c r="D2668" s="5">
        <v>76822</v>
      </c>
      <c r="E2668" s="6" t="str">
        <f t="shared" si="41"/>
        <v>Aug</v>
      </c>
      <c r="F2668" s="5">
        <f>YEAR(Table7[[#This Row],[date]])</f>
        <v>2025</v>
      </c>
    </row>
    <row r="2669" spans="1:6" x14ac:dyDescent="0.35">
      <c r="A2669" s="7" t="s">
        <v>883</v>
      </c>
      <c r="B2669" s="7" t="s">
        <v>7247</v>
      </c>
      <c r="C2669" s="7" t="s">
        <v>7248</v>
      </c>
      <c r="D2669" s="7">
        <v>3943</v>
      </c>
      <c r="E2669" s="6" t="str">
        <f t="shared" si="41"/>
        <v>Aug</v>
      </c>
      <c r="F2669" s="7">
        <f>YEAR(Table7[[#This Row],[date]])</f>
        <v>2025</v>
      </c>
    </row>
    <row r="2670" spans="1:6" x14ac:dyDescent="0.35">
      <c r="A2670" s="5" t="s">
        <v>883</v>
      </c>
      <c r="B2670" s="5" t="s">
        <v>7245</v>
      </c>
      <c r="C2670" s="5" t="s">
        <v>7264</v>
      </c>
      <c r="D2670" s="5">
        <v>133467</v>
      </c>
      <c r="E2670" s="6" t="str">
        <f t="shared" si="41"/>
        <v>Aug</v>
      </c>
      <c r="F2670" s="5">
        <f>YEAR(Table7[[#This Row],[date]])</f>
        <v>2025</v>
      </c>
    </row>
    <row r="2671" spans="1:6" x14ac:dyDescent="0.35">
      <c r="A2671" s="7" t="s">
        <v>883</v>
      </c>
      <c r="B2671" s="7" t="s">
        <v>7247</v>
      </c>
      <c r="C2671" s="7" t="s">
        <v>7248</v>
      </c>
      <c r="D2671" s="7">
        <v>4168</v>
      </c>
      <c r="E2671" s="6" t="str">
        <f t="shared" si="41"/>
        <v>Aug</v>
      </c>
      <c r="F2671" s="7">
        <f>YEAR(Table7[[#This Row],[date]])</f>
        <v>2025</v>
      </c>
    </row>
    <row r="2672" spans="1:6" x14ac:dyDescent="0.35">
      <c r="A2672" s="5" t="s">
        <v>877</v>
      </c>
      <c r="B2672" s="5" t="s">
        <v>7249</v>
      </c>
      <c r="C2672" s="5" t="s">
        <v>7261</v>
      </c>
      <c r="D2672" s="5">
        <v>27313</v>
      </c>
      <c r="E2672" s="6" t="str">
        <f t="shared" si="41"/>
        <v>Aug</v>
      </c>
      <c r="F2672" s="5">
        <f>YEAR(Table7[[#This Row],[date]])</f>
        <v>2025</v>
      </c>
    </row>
    <row r="2673" spans="1:6" x14ac:dyDescent="0.35">
      <c r="A2673" s="7" t="s">
        <v>877</v>
      </c>
      <c r="B2673" s="7" t="s">
        <v>7245</v>
      </c>
      <c r="C2673" s="7" t="s">
        <v>7264</v>
      </c>
      <c r="D2673" s="7">
        <v>120766</v>
      </c>
      <c r="E2673" s="6" t="str">
        <f t="shared" si="41"/>
        <v>Aug</v>
      </c>
      <c r="F2673" s="7">
        <f>YEAR(Table7[[#This Row],[date]])</f>
        <v>2025</v>
      </c>
    </row>
    <row r="2674" spans="1:6" x14ac:dyDescent="0.35">
      <c r="A2674" s="5" t="s">
        <v>877</v>
      </c>
      <c r="B2674" s="5" t="s">
        <v>7256</v>
      </c>
      <c r="C2674" s="5" t="s">
        <v>7262</v>
      </c>
      <c r="D2674" s="5">
        <v>10158</v>
      </c>
      <c r="E2674" s="6" t="str">
        <f t="shared" si="41"/>
        <v>Aug</v>
      </c>
      <c r="F2674" s="5">
        <f>YEAR(Table7[[#This Row],[date]])</f>
        <v>2025</v>
      </c>
    </row>
    <row r="2675" spans="1:6" x14ac:dyDescent="0.35">
      <c r="A2675" s="7" t="s">
        <v>877</v>
      </c>
      <c r="B2675" s="7" t="s">
        <v>7251</v>
      </c>
      <c r="C2675" s="7" t="s">
        <v>7266</v>
      </c>
      <c r="D2675" s="7">
        <v>6930</v>
      </c>
      <c r="E2675" s="6" t="str">
        <f t="shared" si="41"/>
        <v>Aug</v>
      </c>
      <c r="F2675" s="7">
        <f>YEAR(Table7[[#This Row],[date]])</f>
        <v>2025</v>
      </c>
    </row>
    <row r="2676" spans="1:6" x14ac:dyDescent="0.35">
      <c r="A2676" s="5" t="s">
        <v>871</v>
      </c>
      <c r="B2676" s="5" t="s">
        <v>7251</v>
      </c>
      <c r="C2676" s="5" t="s">
        <v>7252</v>
      </c>
      <c r="D2676" s="5">
        <v>9281</v>
      </c>
      <c r="E2676" s="6" t="str">
        <f t="shared" si="41"/>
        <v>Aug</v>
      </c>
      <c r="F2676" s="5">
        <f>YEAR(Table7[[#This Row],[date]])</f>
        <v>2025</v>
      </c>
    </row>
    <row r="2677" spans="1:6" x14ac:dyDescent="0.35">
      <c r="A2677" s="7" t="s">
        <v>871</v>
      </c>
      <c r="B2677" s="7" t="s">
        <v>7245</v>
      </c>
      <c r="C2677" s="7" t="s">
        <v>7246</v>
      </c>
      <c r="D2677" s="7">
        <v>140377</v>
      </c>
      <c r="E2677" s="6" t="str">
        <f t="shared" si="41"/>
        <v>Aug</v>
      </c>
      <c r="F2677" s="7">
        <f>YEAR(Table7[[#This Row],[date]])</f>
        <v>2025</v>
      </c>
    </row>
    <row r="2678" spans="1:6" x14ac:dyDescent="0.35">
      <c r="A2678" s="5" t="s">
        <v>871</v>
      </c>
      <c r="B2678" s="5" t="s">
        <v>7243</v>
      </c>
      <c r="C2678" s="5" t="s">
        <v>7258</v>
      </c>
      <c r="D2678" s="5">
        <v>26037</v>
      </c>
      <c r="E2678" s="6" t="str">
        <f t="shared" si="41"/>
        <v>Aug</v>
      </c>
      <c r="F2678" s="5">
        <f>YEAR(Table7[[#This Row],[date]])</f>
        <v>2025</v>
      </c>
    </row>
    <row r="2679" spans="1:6" x14ac:dyDescent="0.35">
      <c r="A2679" s="7" t="s">
        <v>866</v>
      </c>
      <c r="B2679" s="7" t="s">
        <v>7251</v>
      </c>
      <c r="C2679" s="7" t="s">
        <v>7266</v>
      </c>
      <c r="D2679" s="7">
        <v>11528</v>
      </c>
      <c r="E2679" s="6" t="str">
        <f t="shared" si="41"/>
        <v>Aug</v>
      </c>
      <c r="F2679" s="7">
        <f>YEAR(Table7[[#This Row],[date]])</f>
        <v>2025</v>
      </c>
    </row>
    <row r="2680" spans="1:6" x14ac:dyDescent="0.35">
      <c r="A2680" s="5" t="s">
        <v>866</v>
      </c>
      <c r="B2680" s="5" t="s">
        <v>7256</v>
      </c>
      <c r="C2680" s="5" t="s">
        <v>7257</v>
      </c>
      <c r="D2680" s="5">
        <v>14251</v>
      </c>
      <c r="E2680" s="6" t="str">
        <f t="shared" si="41"/>
        <v>Aug</v>
      </c>
      <c r="F2680" s="5">
        <f>YEAR(Table7[[#This Row],[date]])</f>
        <v>2025</v>
      </c>
    </row>
    <row r="2681" spans="1:6" x14ac:dyDescent="0.35">
      <c r="A2681" s="7" t="s">
        <v>866</v>
      </c>
      <c r="B2681" s="7" t="s">
        <v>7253</v>
      </c>
      <c r="C2681" s="7" t="s">
        <v>7254</v>
      </c>
      <c r="D2681" s="7">
        <v>70249</v>
      </c>
      <c r="E2681" s="6" t="str">
        <f t="shared" si="41"/>
        <v>Aug</v>
      </c>
      <c r="F2681" s="7">
        <f>YEAR(Table7[[#This Row],[date]])</f>
        <v>2025</v>
      </c>
    </row>
    <row r="2682" spans="1:6" x14ac:dyDescent="0.35">
      <c r="A2682" s="5" t="s">
        <v>866</v>
      </c>
      <c r="B2682" s="5" t="s">
        <v>7247</v>
      </c>
      <c r="C2682" s="5" t="s">
        <v>7248</v>
      </c>
      <c r="D2682" s="5">
        <v>6246</v>
      </c>
      <c r="E2682" s="6" t="str">
        <f t="shared" si="41"/>
        <v>Aug</v>
      </c>
      <c r="F2682" s="5">
        <f>YEAR(Table7[[#This Row],[date]])</f>
        <v>2025</v>
      </c>
    </row>
    <row r="2683" spans="1:6" x14ac:dyDescent="0.35">
      <c r="A2683" s="7" t="s">
        <v>866</v>
      </c>
      <c r="B2683" s="7" t="s">
        <v>7256</v>
      </c>
      <c r="C2683" s="7" t="s">
        <v>7267</v>
      </c>
      <c r="D2683" s="7">
        <v>18619</v>
      </c>
      <c r="E2683" s="6" t="str">
        <f t="shared" si="41"/>
        <v>Aug</v>
      </c>
      <c r="F2683" s="7">
        <f>YEAR(Table7[[#This Row],[date]])</f>
        <v>2025</v>
      </c>
    </row>
    <row r="2684" spans="1:6" x14ac:dyDescent="0.35">
      <c r="A2684" s="5" t="s">
        <v>857</v>
      </c>
      <c r="B2684" s="5" t="s">
        <v>7256</v>
      </c>
      <c r="C2684" s="5" t="s">
        <v>7267</v>
      </c>
      <c r="D2684" s="5">
        <v>19944</v>
      </c>
      <c r="E2684" s="6" t="str">
        <f t="shared" si="41"/>
        <v>Aug</v>
      </c>
      <c r="F2684" s="5">
        <f>YEAR(Table7[[#This Row],[date]])</f>
        <v>2025</v>
      </c>
    </row>
    <row r="2685" spans="1:6" x14ac:dyDescent="0.35">
      <c r="A2685" s="7" t="s">
        <v>857</v>
      </c>
      <c r="B2685" s="7" t="s">
        <v>7253</v>
      </c>
      <c r="C2685" s="7" t="s">
        <v>7254</v>
      </c>
      <c r="D2685" s="7">
        <v>44744</v>
      </c>
      <c r="E2685" s="6" t="str">
        <f t="shared" si="41"/>
        <v>Aug</v>
      </c>
      <c r="F2685" s="7">
        <f>YEAR(Table7[[#This Row],[date]])</f>
        <v>2025</v>
      </c>
    </row>
    <row r="2686" spans="1:6" x14ac:dyDescent="0.35">
      <c r="A2686" s="5" t="s">
        <v>848</v>
      </c>
      <c r="B2686" s="5" t="s">
        <v>7256</v>
      </c>
      <c r="C2686" s="5" t="s">
        <v>7267</v>
      </c>
      <c r="D2686" s="5">
        <v>11024</v>
      </c>
      <c r="E2686" s="6" t="str">
        <f t="shared" si="41"/>
        <v>Aug</v>
      </c>
      <c r="F2686" s="5">
        <f>YEAR(Table7[[#This Row],[date]])</f>
        <v>2025</v>
      </c>
    </row>
    <row r="2687" spans="1:6" x14ac:dyDescent="0.35">
      <c r="A2687" s="7" t="s">
        <v>848</v>
      </c>
      <c r="B2687" s="7" t="s">
        <v>7247</v>
      </c>
      <c r="C2687" s="7" t="s">
        <v>7268</v>
      </c>
      <c r="D2687" s="7">
        <v>2879</v>
      </c>
      <c r="E2687" s="6" t="str">
        <f t="shared" si="41"/>
        <v>Aug</v>
      </c>
      <c r="F2687" s="7">
        <f>YEAR(Table7[[#This Row],[date]])</f>
        <v>2025</v>
      </c>
    </row>
    <row r="2688" spans="1:6" x14ac:dyDescent="0.35">
      <c r="A2688" s="5" t="s">
        <v>840</v>
      </c>
      <c r="B2688" s="5" t="s">
        <v>7241</v>
      </c>
      <c r="C2688" s="5" t="s">
        <v>7265</v>
      </c>
      <c r="D2688" s="5">
        <v>8848</v>
      </c>
      <c r="E2688" s="6" t="str">
        <f t="shared" si="41"/>
        <v>Sept</v>
      </c>
      <c r="F2688" s="5">
        <f>YEAR(Table7[[#This Row],[date]])</f>
        <v>2025</v>
      </c>
    </row>
    <row r="2689" spans="1:6" x14ac:dyDescent="0.35">
      <c r="A2689" s="7" t="s">
        <v>840</v>
      </c>
      <c r="B2689" s="7" t="s">
        <v>7243</v>
      </c>
      <c r="C2689" s="7" t="s">
        <v>7258</v>
      </c>
      <c r="D2689" s="7">
        <v>28584</v>
      </c>
      <c r="E2689" s="6" t="str">
        <f t="shared" si="41"/>
        <v>Sept</v>
      </c>
      <c r="F2689" s="7">
        <f>YEAR(Table7[[#This Row],[date]])</f>
        <v>2025</v>
      </c>
    </row>
    <row r="2690" spans="1:6" x14ac:dyDescent="0.35">
      <c r="A2690" s="5" t="s">
        <v>840</v>
      </c>
      <c r="B2690" s="5" t="s">
        <v>7245</v>
      </c>
      <c r="C2690" s="5" t="s">
        <v>7264</v>
      </c>
      <c r="D2690" s="5">
        <v>74991</v>
      </c>
      <c r="E2690" s="6" t="str">
        <f t="shared" ref="E2690:E2753" si="42">TEXT(A2690, "mmm")</f>
        <v>Sept</v>
      </c>
      <c r="F2690" s="5">
        <f>YEAR(Table7[[#This Row],[date]])</f>
        <v>2025</v>
      </c>
    </row>
    <row r="2691" spans="1:6" x14ac:dyDescent="0.35">
      <c r="A2691" s="7" t="s">
        <v>840</v>
      </c>
      <c r="B2691" s="7" t="s">
        <v>7249</v>
      </c>
      <c r="C2691" s="7" t="s">
        <v>7250</v>
      </c>
      <c r="D2691" s="7">
        <v>32206</v>
      </c>
      <c r="E2691" s="6" t="str">
        <f t="shared" si="42"/>
        <v>Sept</v>
      </c>
      <c r="F2691" s="7">
        <f>YEAR(Table7[[#This Row],[date]])</f>
        <v>2025</v>
      </c>
    </row>
    <row r="2692" spans="1:6" x14ac:dyDescent="0.35">
      <c r="A2692" s="5" t="s">
        <v>836</v>
      </c>
      <c r="B2692" s="5" t="s">
        <v>7241</v>
      </c>
      <c r="C2692" s="5" t="s">
        <v>7265</v>
      </c>
      <c r="D2692" s="5">
        <v>13640</v>
      </c>
      <c r="E2692" s="6" t="str">
        <f t="shared" si="42"/>
        <v>Sept</v>
      </c>
      <c r="F2692" s="5">
        <f>YEAR(Table7[[#This Row],[date]])</f>
        <v>2025</v>
      </c>
    </row>
    <row r="2693" spans="1:6" x14ac:dyDescent="0.35">
      <c r="A2693" s="7" t="s">
        <v>836</v>
      </c>
      <c r="B2693" s="7" t="s">
        <v>7245</v>
      </c>
      <c r="C2693" s="7" t="s">
        <v>7264</v>
      </c>
      <c r="D2693" s="7">
        <v>67664</v>
      </c>
      <c r="E2693" s="6" t="str">
        <f t="shared" si="42"/>
        <v>Sept</v>
      </c>
      <c r="F2693" s="7">
        <f>YEAR(Table7[[#This Row],[date]])</f>
        <v>2025</v>
      </c>
    </row>
    <row r="2694" spans="1:6" x14ac:dyDescent="0.35">
      <c r="A2694" s="5" t="s">
        <v>836</v>
      </c>
      <c r="B2694" s="5" t="s">
        <v>7249</v>
      </c>
      <c r="C2694" s="5" t="s">
        <v>7250</v>
      </c>
      <c r="D2694" s="5">
        <v>18290</v>
      </c>
      <c r="E2694" s="6" t="str">
        <f t="shared" si="42"/>
        <v>Sept</v>
      </c>
      <c r="F2694" s="5">
        <f>YEAR(Table7[[#This Row],[date]])</f>
        <v>2025</v>
      </c>
    </row>
    <row r="2695" spans="1:6" x14ac:dyDescent="0.35">
      <c r="A2695" s="7" t="s">
        <v>829</v>
      </c>
      <c r="B2695" s="7" t="s">
        <v>7245</v>
      </c>
      <c r="C2695" s="7" t="s">
        <v>7246</v>
      </c>
      <c r="D2695" s="7">
        <v>126954</v>
      </c>
      <c r="E2695" s="6" t="str">
        <f t="shared" si="42"/>
        <v>Sept</v>
      </c>
      <c r="F2695" s="7">
        <f>YEAR(Table7[[#This Row],[date]])</f>
        <v>2025</v>
      </c>
    </row>
    <row r="2696" spans="1:6" x14ac:dyDescent="0.35">
      <c r="A2696" s="5" t="s">
        <v>824</v>
      </c>
      <c r="B2696" s="5" t="s">
        <v>7245</v>
      </c>
      <c r="C2696" s="5" t="s">
        <v>7264</v>
      </c>
      <c r="D2696" s="5">
        <v>104968</v>
      </c>
      <c r="E2696" s="6" t="str">
        <f t="shared" si="42"/>
        <v>Sept</v>
      </c>
      <c r="F2696" s="5">
        <f>YEAR(Table7[[#This Row],[date]])</f>
        <v>2025</v>
      </c>
    </row>
    <row r="2697" spans="1:6" x14ac:dyDescent="0.35">
      <c r="A2697" s="7" t="s">
        <v>818</v>
      </c>
      <c r="B2697" s="7" t="s">
        <v>7245</v>
      </c>
      <c r="C2697" s="7" t="s">
        <v>7246</v>
      </c>
      <c r="D2697" s="7">
        <v>52777</v>
      </c>
      <c r="E2697" s="6" t="str">
        <f t="shared" si="42"/>
        <v>Sept</v>
      </c>
      <c r="F2697" s="7">
        <f>YEAR(Table7[[#This Row],[date]])</f>
        <v>2025</v>
      </c>
    </row>
    <row r="2698" spans="1:6" x14ac:dyDescent="0.35">
      <c r="A2698" s="5" t="s">
        <v>818</v>
      </c>
      <c r="B2698" s="5" t="s">
        <v>7243</v>
      </c>
      <c r="C2698" s="5" t="s">
        <v>7258</v>
      </c>
      <c r="D2698" s="5">
        <v>7110</v>
      </c>
      <c r="E2698" s="6" t="str">
        <f t="shared" si="42"/>
        <v>Sept</v>
      </c>
      <c r="F2698" s="5">
        <f>YEAR(Table7[[#This Row],[date]])</f>
        <v>2025</v>
      </c>
    </row>
    <row r="2699" spans="1:6" x14ac:dyDescent="0.35">
      <c r="A2699" s="7" t="s">
        <v>818</v>
      </c>
      <c r="B2699" s="7" t="s">
        <v>7247</v>
      </c>
      <c r="C2699" s="7" t="s">
        <v>7263</v>
      </c>
      <c r="D2699" s="7">
        <v>4691</v>
      </c>
      <c r="E2699" s="6" t="str">
        <f t="shared" si="42"/>
        <v>Sept</v>
      </c>
      <c r="F2699" s="7">
        <f>YEAR(Table7[[#This Row],[date]])</f>
        <v>2025</v>
      </c>
    </row>
    <row r="2700" spans="1:6" x14ac:dyDescent="0.35">
      <c r="A2700" s="5" t="s">
        <v>818</v>
      </c>
      <c r="B2700" s="5" t="s">
        <v>7243</v>
      </c>
      <c r="C2700" s="5" t="s">
        <v>7244</v>
      </c>
      <c r="D2700" s="5">
        <v>15792</v>
      </c>
      <c r="E2700" s="6" t="str">
        <f t="shared" si="42"/>
        <v>Sept</v>
      </c>
      <c r="F2700" s="5">
        <f>YEAR(Table7[[#This Row],[date]])</f>
        <v>2025</v>
      </c>
    </row>
    <row r="2701" spans="1:6" x14ac:dyDescent="0.35">
      <c r="A2701" s="7" t="s">
        <v>818</v>
      </c>
      <c r="B2701" s="7" t="s">
        <v>7249</v>
      </c>
      <c r="C2701" s="7" t="s">
        <v>7261</v>
      </c>
      <c r="D2701" s="7">
        <v>32705</v>
      </c>
      <c r="E2701" s="6" t="str">
        <f t="shared" si="42"/>
        <v>Sept</v>
      </c>
      <c r="F2701" s="7">
        <f>YEAR(Table7[[#This Row],[date]])</f>
        <v>2025</v>
      </c>
    </row>
    <row r="2702" spans="1:6" x14ac:dyDescent="0.35">
      <c r="A2702" s="5" t="s">
        <v>811</v>
      </c>
      <c r="B2702" s="5" t="s">
        <v>7253</v>
      </c>
      <c r="C2702" s="5" t="s">
        <v>7255</v>
      </c>
      <c r="D2702" s="5">
        <v>56315</v>
      </c>
      <c r="E2702" s="6" t="str">
        <f t="shared" si="42"/>
        <v>Sept</v>
      </c>
      <c r="F2702" s="5">
        <f>YEAR(Table7[[#This Row],[date]])</f>
        <v>2025</v>
      </c>
    </row>
    <row r="2703" spans="1:6" x14ac:dyDescent="0.35">
      <c r="A2703" s="7" t="s">
        <v>811</v>
      </c>
      <c r="B2703" s="7" t="s">
        <v>7247</v>
      </c>
      <c r="C2703" s="7" t="s">
        <v>7268</v>
      </c>
      <c r="D2703" s="7">
        <v>7339</v>
      </c>
      <c r="E2703" s="6" t="str">
        <f t="shared" si="42"/>
        <v>Sept</v>
      </c>
      <c r="F2703" s="7">
        <f>YEAR(Table7[[#This Row],[date]])</f>
        <v>2025</v>
      </c>
    </row>
    <row r="2704" spans="1:6" x14ac:dyDescent="0.35">
      <c r="A2704" s="5" t="s">
        <v>811</v>
      </c>
      <c r="B2704" s="5" t="s">
        <v>7243</v>
      </c>
      <c r="C2704" s="5" t="s">
        <v>7258</v>
      </c>
      <c r="D2704" s="5">
        <v>20159</v>
      </c>
      <c r="E2704" s="6" t="str">
        <f t="shared" si="42"/>
        <v>Sept</v>
      </c>
      <c r="F2704" s="5">
        <f>YEAR(Table7[[#This Row],[date]])</f>
        <v>2025</v>
      </c>
    </row>
    <row r="2705" spans="1:6" x14ac:dyDescent="0.35">
      <c r="A2705" s="7" t="s">
        <v>811</v>
      </c>
      <c r="B2705" s="7" t="s">
        <v>7253</v>
      </c>
      <c r="C2705" s="7" t="s">
        <v>7255</v>
      </c>
      <c r="D2705" s="7">
        <v>58961</v>
      </c>
      <c r="E2705" s="6" t="str">
        <f t="shared" si="42"/>
        <v>Sept</v>
      </c>
      <c r="F2705" s="7">
        <f>YEAR(Table7[[#This Row],[date]])</f>
        <v>2025</v>
      </c>
    </row>
    <row r="2706" spans="1:6" x14ac:dyDescent="0.35">
      <c r="A2706" s="5" t="s">
        <v>802</v>
      </c>
      <c r="B2706" s="5" t="s">
        <v>7247</v>
      </c>
      <c r="C2706" s="5" t="s">
        <v>7263</v>
      </c>
      <c r="D2706" s="5">
        <v>7346</v>
      </c>
      <c r="E2706" s="6" t="str">
        <f t="shared" si="42"/>
        <v>Sept</v>
      </c>
      <c r="F2706" s="5">
        <f>YEAR(Table7[[#This Row],[date]])</f>
        <v>2025</v>
      </c>
    </row>
    <row r="2707" spans="1:6" x14ac:dyDescent="0.35">
      <c r="A2707" s="7" t="s">
        <v>802</v>
      </c>
      <c r="B2707" s="7" t="s">
        <v>7243</v>
      </c>
      <c r="C2707" s="7" t="s">
        <v>7258</v>
      </c>
      <c r="D2707" s="7">
        <v>20704</v>
      </c>
      <c r="E2707" s="6" t="str">
        <f t="shared" si="42"/>
        <v>Sept</v>
      </c>
      <c r="F2707" s="7">
        <f>YEAR(Table7[[#This Row],[date]])</f>
        <v>2025</v>
      </c>
    </row>
    <row r="2708" spans="1:6" x14ac:dyDescent="0.35">
      <c r="A2708" s="5" t="s">
        <v>802</v>
      </c>
      <c r="B2708" s="5" t="s">
        <v>7245</v>
      </c>
      <c r="C2708" s="5" t="s">
        <v>7246</v>
      </c>
      <c r="D2708" s="5">
        <v>105877</v>
      </c>
      <c r="E2708" s="6" t="str">
        <f t="shared" si="42"/>
        <v>Sept</v>
      </c>
      <c r="F2708" s="5">
        <f>YEAR(Table7[[#This Row],[date]])</f>
        <v>2025</v>
      </c>
    </row>
    <row r="2709" spans="1:6" x14ac:dyDescent="0.35">
      <c r="A2709" s="7" t="s">
        <v>796</v>
      </c>
      <c r="B2709" s="7" t="s">
        <v>7249</v>
      </c>
      <c r="C2709" s="7" t="s">
        <v>7250</v>
      </c>
      <c r="D2709" s="7">
        <v>11126</v>
      </c>
      <c r="E2709" s="6" t="str">
        <f t="shared" si="42"/>
        <v>Sept</v>
      </c>
      <c r="F2709" s="7">
        <f>YEAR(Table7[[#This Row],[date]])</f>
        <v>2025</v>
      </c>
    </row>
    <row r="2710" spans="1:6" x14ac:dyDescent="0.35">
      <c r="A2710" s="5" t="s">
        <v>787</v>
      </c>
      <c r="B2710" s="5" t="s">
        <v>7251</v>
      </c>
      <c r="C2710" s="5" t="s">
        <v>7252</v>
      </c>
      <c r="D2710" s="5">
        <v>22580</v>
      </c>
      <c r="E2710" s="6" t="str">
        <f t="shared" si="42"/>
        <v>Sept</v>
      </c>
      <c r="F2710" s="5">
        <f>YEAR(Table7[[#This Row],[date]])</f>
        <v>2025</v>
      </c>
    </row>
    <row r="2711" spans="1:6" x14ac:dyDescent="0.35">
      <c r="A2711" s="7" t="s">
        <v>787</v>
      </c>
      <c r="B2711" s="7" t="s">
        <v>7256</v>
      </c>
      <c r="C2711" s="7" t="s">
        <v>7257</v>
      </c>
      <c r="D2711" s="7">
        <v>2618</v>
      </c>
      <c r="E2711" s="6" t="str">
        <f t="shared" si="42"/>
        <v>Sept</v>
      </c>
      <c r="F2711" s="7">
        <f>YEAR(Table7[[#This Row],[date]])</f>
        <v>2025</v>
      </c>
    </row>
    <row r="2712" spans="1:6" x14ac:dyDescent="0.35">
      <c r="A2712" s="5" t="s">
        <v>777</v>
      </c>
      <c r="B2712" s="5" t="s">
        <v>7243</v>
      </c>
      <c r="C2712" s="5" t="s">
        <v>7244</v>
      </c>
      <c r="D2712" s="5">
        <v>29226</v>
      </c>
      <c r="E2712" s="6" t="str">
        <f t="shared" si="42"/>
        <v>Sept</v>
      </c>
      <c r="F2712" s="5">
        <f>YEAR(Table7[[#This Row],[date]])</f>
        <v>2025</v>
      </c>
    </row>
    <row r="2713" spans="1:6" x14ac:dyDescent="0.35">
      <c r="A2713" s="7" t="s">
        <v>777</v>
      </c>
      <c r="B2713" s="7" t="s">
        <v>7241</v>
      </c>
      <c r="C2713" s="7" t="s">
        <v>7265</v>
      </c>
      <c r="D2713" s="7">
        <v>5096</v>
      </c>
      <c r="E2713" s="6" t="str">
        <f t="shared" si="42"/>
        <v>Sept</v>
      </c>
      <c r="F2713" s="7">
        <f>YEAR(Table7[[#This Row],[date]])</f>
        <v>2025</v>
      </c>
    </row>
    <row r="2714" spans="1:6" x14ac:dyDescent="0.35">
      <c r="A2714" s="5" t="s">
        <v>774</v>
      </c>
      <c r="B2714" s="5" t="s">
        <v>7247</v>
      </c>
      <c r="C2714" s="5" t="s">
        <v>7263</v>
      </c>
      <c r="D2714" s="5">
        <v>654</v>
      </c>
      <c r="E2714" s="6" t="str">
        <f t="shared" si="42"/>
        <v>Sept</v>
      </c>
      <c r="F2714" s="5">
        <f>YEAR(Table7[[#This Row],[date]])</f>
        <v>2025</v>
      </c>
    </row>
    <row r="2715" spans="1:6" x14ac:dyDescent="0.35">
      <c r="A2715" s="7" t="s">
        <v>774</v>
      </c>
      <c r="B2715" s="7" t="s">
        <v>7256</v>
      </c>
      <c r="C2715" s="7" t="s">
        <v>7257</v>
      </c>
      <c r="D2715" s="7">
        <v>9529</v>
      </c>
      <c r="E2715" s="6" t="str">
        <f t="shared" si="42"/>
        <v>Sept</v>
      </c>
      <c r="F2715" s="7">
        <f>YEAR(Table7[[#This Row],[date]])</f>
        <v>2025</v>
      </c>
    </row>
    <row r="2716" spans="1:6" x14ac:dyDescent="0.35">
      <c r="A2716" s="5" t="s">
        <v>774</v>
      </c>
      <c r="B2716" s="5" t="s">
        <v>7247</v>
      </c>
      <c r="C2716" s="5" t="s">
        <v>7248</v>
      </c>
      <c r="D2716" s="5">
        <v>2370</v>
      </c>
      <c r="E2716" s="6" t="str">
        <f t="shared" si="42"/>
        <v>Sept</v>
      </c>
      <c r="F2716" s="5">
        <f>YEAR(Table7[[#This Row],[date]])</f>
        <v>2025</v>
      </c>
    </row>
    <row r="2717" spans="1:6" x14ac:dyDescent="0.35">
      <c r="A2717" s="7" t="s">
        <v>774</v>
      </c>
      <c r="B2717" s="7" t="s">
        <v>7241</v>
      </c>
      <c r="C2717" s="7" t="s">
        <v>7259</v>
      </c>
      <c r="D2717" s="7">
        <v>13139</v>
      </c>
      <c r="E2717" s="6" t="str">
        <f t="shared" si="42"/>
        <v>Sept</v>
      </c>
      <c r="F2717" s="7">
        <f>YEAR(Table7[[#This Row],[date]])</f>
        <v>2025</v>
      </c>
    </row>
    <row r="2718" spans="1:6" x14ac:dyDescent="0.35">
      <c r="A2718" s="5" t="s">
        <v>765</v>
      </c>
      <c r="B2718" s="5" t="s">
        <v>7247</v>
      </c>
      <c r="C2718" s="5" t="s">
        <v>7268</v>
      </c>
      <c r="D2718" s="5">
        <v>4673</v>
      </c>
      <c r="E2718" s="6" t="str">
        <f t="shared" si="42"/>
        <v>Sept</v>
      </c>
      <c r="F2718" s="5">
        <f>YEAR(Table7[[#This Row],[date]])</f>
        <v>2025</v>
      </c>
    </row>
    <row r="2719" spans="1:6" x14ac:dyDescent="0.35">
      <c r="A2719" s="7" t="s">
        <v>765</v>
      </c>
      <c r="B2719" s="7" t="s">
        <v>7253</v>
      </c>
      <c r="C2719" s="7" t="s">
        <v>7255</v>
      </c>
      <c r="D2719" s="7">
        <v>60302</v>
      </c>
      <c r="E2719" s="6" t="str">
        <f t="shared" si="42"/>
        <v>Sept</v>
      </c>
      <c r="F2719" s="7">
        <f>YEAR(Table7[[#This Row],[date]])</f>
        <v>2025</v>
      </c>
    </row>
    <row r="2720" spans="1:6" x14ac:dyDescent="0.35">
      <c r="A2720" s="5" t="s">
        <v>760</v>
      </c>
      <c r="B2720" s="5" t="s">
        <v>7253</v>
      </c>
      <c r="C2720" s="5" t="s">
        <v>7255</v>
      </c>
      <c r="D2720" s="5">
        <v>21273</v>
      </c>
      <c r="E2720" s="6" t="str">
        <f t="shared" si="42"/>
        <v>Sept</v>
      </c>
      <c r="F2720" s="5">
        <f>YEAR(Table7[[#This Row],[date]])</f>
        <v>2025</v>
      </c>
    </row>
    <row r="2721" spans="1:6" x14ac:dyDescent="0.35">
      <c r="A2721" s="7" t="s">
        <v>760</v>
      </c>
      <c r="B2721" s="7" t="s">
        <v>7249</v>
      </c>
      <c r="C2721" s="7" t="s">
        <v>7250</v>
      </c>
      <c r="D2721" s="7">
        <v>35481</v>
      </c>
      <c r="E2721" s="6" t="str">
        <f t="shared" si="42"/>
        <v>Sept</v>
      </c>
      <c r="F2721" s="7">
        <f>YEAR(Table7[[#This Row],[date]])</f>
        <v>2025</v>
      </c>
    </row>
    <row r="2722" spans="1:6" x14ac:dyDescent="0.35">
      <c r="A2722" s="5" t="s">
        <v>760</v>
      </c>
      <c r="B2722" s="5" t="s">
        <v>7249</v>
      </c>
      <c r="C2722" s="5" t="s">
        <v>7250</v>
      </c>
      <c r="D2722" s="5">
        <v>46907</v>
      </c>
      <c r="E2722" s="6" t="str">
        <f t="shared" si="42"/>
        <v>Sept</v>
      </c>
      <c r="F2722" s="5">
        <f>YEAR(Table7[[#This Row],[date]])</f>
        <v>2025</v>
      </c>
    </row>
    <row r="2723" spans="1:6" x14ac:dyDescent="0.35">
      <c r="A2723" s="7" t="s">
        <v>748</v>
      </c>
      <c r="B2723" s="7" t="s">
        <v>7245</v>
      </c>
      <c r="C2723" s="7" t="s">
        <v>7264</v>
      </c>
      <c r="D2723" s="7">
        <v>79415</v>
      </c>
      <c r="E2723" s="6" t="str">
        <f t="shared" si="42"/>
        <v>Sept</v>
      </c>
      <c r="F2723" s="7">
        <f>YEAR(Table7[[#This Row],[date]])</f>
        <v>2025</v>
      </c>
    </row>
    <row r="2724" spans="1:6" x14ac:dyDescent="0.35">
      <c r="A2724" s="5" t="s">
        <v>748</v>
      </c>
      <c r="B2724" s="5" t="s">
        <v>7243</v>
      </c>
      <c r="C2724" s="5" t="s">
        <v>7244</v>
      </c>
      <c r="D2724" s="5">
        <v>29129</v>
      </c>
      <c r="E2724" s="6" t="str">
        <f t="shared" si="42"/>
        <v>Sept</v>
      </c>
      <c r="F2724" s="5">
        <f>YEAR(Table7[[#This Row],[date]])</f>
        <v>2025</v>
      </c>
    </row>
    <row r="2725" spans="1:6" x14ac:dyDescent="0.35">
      <c r="A2725" s="7" t="s">
        <v>743</v>
      </c>
      <c r="B2725" s="7" t="s">
        <v>7251</v>
      </c>
      <c r="C2725" s="7" t="s">
        <v>7266</v>
      </c>
      <c r="D2725" s="7">
        <v>3100</v>
      </c>
      <c r="E2725" s="6" t="str">
        <f t="shared" si="42"/>
        <v>Sept</v>
      </c>
      <c r="F2725" s="7">
        <f>YEAR(Table7[[#This Row],[date]])</f>
        <v>2025</v>
      </c>
    </row>
    <row r="2726" spans="1:6" x14ac:dyDescent="0.35">
      <c r="A2726" s="5" t="s">
        <v>732</v>
      </c>
      <c r="B2726" s="5" t="s">
        <v>7245</v>
      </c>
      <c r="C2726" s="5" t="s">
        <v>7246</v>
      </c>
      <c r="D2726" s="5">
        <v>82459</v>
      </c>
      <c r="E2726" s="6" t="str">
        <f t="shared" si="42"/>
        <v>Sept</v>
      </c>
      <c r="F2726" s="5">
        <f>YEAR(Table7[[#This Row],[date]])</f>
        <v>2025</v>
      </c>
    </row>
    <row r="2727" spans="1:6" x14ac:dyDescent="0.35">
      <c r="A2727" s="7" t="s">
        <v>722</v>
      </c>
      <c r="B2727" s="7" t="s">
        <v>7256</v>
      </c>
      <c r="C2727" s="7" t="s">
        <v>7262</v>
      </c>
      <c r="D2727" s="7">
        <v>11247</v>
      </c>
      <c r="E2727" s="6" t="str">
        <f t="shared" si="42"/>
        <v>Sept</v>
      </c>
      <c r="F2727" s="7">
        <f>YEAR(Table7[[#This Row],[date]])</f>
        <v>2025</v>
      </c>
    </row>
    <row r="2728" spans="1:6" x14ac:dyDescent="0.35">
      <c r="A2728" s="5" t="s">
        <v>722</v>
      </c>
      <c r="B2728" s="5" t="s">
        <v>7251</v>
      </c>
      <c r="C2728" s="5" t="s">
        <v>7266</v>
      </c>
      <c r="D2728" s="5">
        <v>13514</v>
      </c>
      <c r="E2728" s="6" t="str">
        <f t="shared" si="42"/>
        <v>Sept</v>
      </c>
      <c r="F2728" s="5">
        <f>YEAR(Table7[[#This Row],[date]])</f>
        <v>2025</v>
      </c>
    </row>
    <row r="2729" spans="1:6" x14ac:dyDescent="0.35">
      <c r="A2729" s="7" t="s">
        <v>722</v>
      </c>
      <c r="B2729" s="7" t="s">
        <v>7247</v>
      </c>
      <c r="C2729" s="7" t="s">
        <v>7248</v>
      </c>
      <c r="D2729" s="7">
        <v>1856</v>
      </c>
      <c r="E2729" s="6" t="str">
        <f t="shared" si="42"/>
        <v>Sept</v>
      </c>
      <c r="F2729" s="7">
        <f>YEAR(Table7[[#This Row],[date]])</f>
        <v>2025</v>
      </c>
    </row>
    <row r="2730" spans="1:6" x14ac:dyDescent="0.35">
      <c r="A2730" s="5" t="s">
        <v>710</v>
      </c>
      <c r="B2730" s="5" t="s">
        <v>7245</v>
      </c>
      <c r="C2730" s="5" t="s">
        <v>7264</v>
      </c>
      <c r="D2730" s="5">
        <v>119352</v>
      </c>
      <c r="E2730" s="6" t="str">
        <f t="shared" si="42"/>
        <v>Sept</v>
      </c>
      <c r="F2730" s="5">
        <f>YEAR(Table7[[#This Row],[date]])</f>
        <v>2025</v>
      </c>
    </row>
    <row r="2731" spans="1:6" x14ac:dyDescent="0.35">
      <c r="A2731" s="7" t="s">
        <v>705</v>
      </c>
      <c r="B2731" s="7" t="s">
        <v>7241</v>
      </c>
      <c r="C2731" s="7" t="s">
        <v>7265</v>
      </c>
      <c r="D2731" s="7">
        <v>10220</v>
      </c>
      <c r="E2731" s="6" t="str">
        <f t="shared" si="42"/>
        <v>Sept</v>
      </c>
      <c r="F2731" s="7">
        <f>YEAR(Table7[[#This Row],[date]])</f>
        <v>2025</v>
      </c>
    </row>
    <row r="2732" spans="1:6" x14ac:dyDescent="0.35">
      <c r="A2732" s="5" t="s">
        <v>696</v>
      </c>
      <c r="B2732" s="5" t="s">
        <v>7247</v>
      </c>
      <c r="C2732" s="5" t="s">
        <v>7263</v>
      </c>
      <c r="D2732" s="5">
        <v>1817</v>
      </c>
      <c r="E2732" s="6" t="str">
        <f t="shared" si="42"/>
        <v>Sept</v>
      </c>
      <c r="F2732" s="5">
        <f>YEAR(Table7[[#This Row],[date]])</f>
        <v>2025</v>
      </c>
    </row>
    <row r="2733" spans="1:6" x14ac:dyDescent="0.35">
      <c r="A2733" s="7" t="s">
        <v>696</v>
      </c>
      <c r="B2733" s="7" t="s">
        <v>7249</v>
      </c>
      <c r="C2733" s="7" t="s">
        <v>7260</v>
      </c>
      <c r="D2733" s="7">
        <v>45113</v>
      </c>
      <c r="E2733" s="6" t="str">
        <f t="shared" si="42"/>
        <v>Sept</v>
      </c>
      <c r="F2733" s="7">
        <f>YEAR(Table7[[#This Row],[date]])</f>
        <v>2025</v>
      </c>
    </row>
    <row r="2734" spans="1:6" x14ac:dyDescent="0.35">
      <c r="A2734" s="5" t="s">
        <v>696</v>
      </c>
      <c r="B2734" s="5" t="s">
        <v>7247</v>
      </c>
      <c r="C2734" s="5" t="s">
        <v>7248</v>
      </c>
      <c r="D2734" s="5">
        <v>3720</v>
      </c>
      <c r="E2734" s="6" t="str">
        <f t="shared" si="42"/>
        <v>Sept</v>
      </c>
      <c r="F2734" s="5">
        <f>YEAR(Table7[[#This Row],[date]])</f>
        <v>2025</v>
      </c>
    </row>
    <row r="2735" spans="1:6" x14ac:dyDescent="0.35">
      <c r="A2735" s="7" t="s">
        <v>696</v>
      </c>
      <c r="B2735" s="7" t="s">
        <v>7253</v>
      </c>
      <c r="C2735" s="7" t="s">
        <v>7255</v>
      </c>
      <c r="D2735" s="7">
        <v>62899</v>
      </c>
      <c r="E2735" s="6" t="str">
        <f t="shared" si="42"/>
        <v>Sept</v>
      </c>
      <c r="F2735" s="7">
        <f>YEAR(Table7[[#This Row],[date]])</f>
        <v>2025</v>
      </c>
    </row>
    <row r="2736" spans="1:6" x14ac:dyDescent="0.35">
      <c r="A2736" s="5" t="s">
        <v>684</v>
      </c>
      <c r="B2736" s="5" t="s">
        <v>7241</v>
      </c>
      <c r="C2736" s="5" t="s">
        <v>7265</v>
      </c>
      <c r="D2736" s="5">
        <v>1599</v>
      </c>
      <c r="E2736" s="6" t="str">
        <f t="shared" si="42"/>
        <v>Sept</v>
      </c>
      <c r="F2736" s="5">
        <f>YEAR(Table7[[#This Row],[date]])</f>
        <v>2025</v>
      </c>
    </row>
    <row r="2737" spans="1:6" x14ac:dyDescent="0.35">
      <c r="A2737" s="7" t="s">
        <v>684</v>
      </c>
      <c r="B2737" s="7" t="s">
        <v>7256</v>
      </c>
      <c r="C2737" s="7" t="s">
        <v>7267</v>
      </c>
      <c r="D2737" s="7">
        <v>9752</v>
      </c>
      <c r="E2737" s="6" t="str">
        <f t="shared" si="42"/>
        <v>Sept</v>
      </c>
      <c r="F2737" s="7">
        <f>YEAR(Table7[[#This Row],[date]])</f>
        <v>2025</v>
      </c>
    </row>
    <row r="2738" spans="1:6" x14ac:dyDescent="0.35">
      <c r="A2738" s="5" t="s">
        <v>684</v>
      </c>
      <c r="B2738" s="5" t="s">
        <v>7249</v>
      </c>
      <c r="C2738" s="5" t="s">
        <v>7261</v>
      </c>
      <c r="D2738" s="5">
        <v>50913</v>
      </c>
      <c r="E2738" s="6" t="str">
        <f t="shared" si="42"/>
        <v>Sept</v>
      </c>
      <c r="F2738" s="5">
        <f>YEAR(Table7[[#This Row],[date]])</f>
        <v>2025</v>
      </c>
    </row>
    <row r="2739" spans="1:6" x14ac:dyDescent="0.35">
      <c r="A2739" s="7" t="s">
        <v>684</v>
      </c>
      <c r="B2739" s="7" t="s">
        <v>7249</v>
      </c>
      <c r="C2739" s="7" t="s">
        <v>7250</v>
      </c>
      <c r="D2739" s="7">
        <v>33982</v>
      </c>
      <c r="E2739" s="6" t="str">
        <f t="shared" si="42"/>
        <v>Sept</v>
      </c>
      <c r="F2739" s="7">
        <f>YEAR(Table7[[#This Row],[date]])</f>
        <v>2025</v>
      </c>
    </row>
    <row r="2740" spans="1:6" x14ac:dyDescent="0.35">
      <c r="A2740" s="5" t="s">
        <v>681</v>
      </c>
      <c r="B2740" s="5" t="s">
        <v>7247</v>
      </c>
      <c r="C2740" s="5" t="s">
        <v>7268</v>
      </c>
      <c r="D2740" s="5">
        <v>2232</v>
      </c>
      <c r="E2740" s="6" t="str">
        <f t="shared" si="42"/>
        <v>Sept</v>
      </c>
      <c r="F2740" s="5">
        <f>YEAR(Table7[[#This Row],[date]])</f>
        <v>2025</v>
      </c>
    </row>
    <row r="2741" spans="1:6" x14ac:dyDescent="0.35">
      <c r="A2741" s="7" t="s">
        <v>681</v>
      </c>
      <c r="B2741" s="7" t="s">
        <v>7253</v>
      </c>
      <c r="C2741" s="7" t="s">
        <v>7255</v>
      </c>
      <c r="D2741" s="7">
        <v>74579</v>
      </c>
      <c r="E2741" s="6" t="str">
        <f t="shared" si="42"/>
        <v>Sept</v>
      </c>
      <c r="F2741" s="7">
        <f>YEAR(Table7[[#This Row],[date]])</f>
        <v>2025</v>
      </c>
    </row>
    <row r="2742" spans="1:6" x14ac:dyDescent="0.35">
      <c r="A2742" s="5" t="s">
        <v>681</v>
      </c>
      <c r="B2742" s="5" t="s">
        <v>7256</v>
      </c>
      <c r="C2742" s="5" t="s">
        <v>7267</v>
      </c>
      <c r="D2742" s="5">
        <v>10259</v>
      </c>
      <c r="E2742" s="6" t="str">
        <f t="shared" si="42"/>
        <v>Sept</v>
      </c>
      <c r="F2742" s="5">
        <f>YEAR(Table7[[#This Row],[date]])</f>
        <v>2025</v>
      </c>
    </row>
    <row r="2743" spans="1:6" x14ac:dyDescent="0.35">
      <c r="A2743" s="7" t="s">
        <v>681</v>
      </c>
      <c r="B2743" s="7" t="s">
        <v>7251</v>
      </c>
      <c r="C2743" s="7" t="s">
        <v>7266</v>
      </c>
      <c r="D2743" s="7">
        <v>14631</v>
      </c>
      <c r="E2743" s="6" t="str">
        <f t="shared" si="42"/>
        <v>Sept</v>
      </c>
      <c r="F2743" s="7">
        <f>YEAR(Table7[[#This Row],[date]])</f>
        <v>2025</v>
      </c>
    </row>
    <row r="2744" spans="1:6" x14ac:dyDescent="0.35">
      <c r="A2744" s="5" t="s">
        <v>681</v>
      </c>
      <c r="B2744" s="5" t="s">
        <v>7256</v>
      </c>
      <c r="C2744" s="5" t="s">
        <v>7262</v>
      </c>
      <c r="D2744" s="5">
        <v>19129</v>
      </c>
      <c r="E2744" s="6" t="str">
        <f t="shared" si="42"/>
        <v>Sept</v>
      </c>
      <c r="F2744" s="5">
        <f>YEAR(Table7[[#This Row],[date]])</f>
        <v>2025</v>
      </c>
    </row>
    <row r="2745" spans="1:6" x14ac:dyDescent="0.35">
      <c r="A2745" s="7" t="s">
        <v>681</v>
      </c>
      <c r="B2745" s="7" t="s">
        <v>7245</v>
      </c>
      <c r="C2745" s="7" t="s">
        <v>7264</v>
      </c>
      <c r="D2745" s="7">
        <v>127331</v>
      </c>
      <c r="E2745" s="6" t="str">
        <f t="shared" si="42"/>
        <v>Sept</v>
      </c>
      <c r="F2745" s="7">
        <f>YEAR(Table7[[#This Row],[date]])</f>
        <v>2025</v>
      </c>
    </row>
    <row r="2746" spans="1:6" x14ac:dyDescent="0.35">
      <c r="A2746" s="5" t="s">
        <v>677</v>
      </c>
      <c r="B2746" s="5" t="s">
        <v>7247</v>
      </c>
      <c r="C2746" s="5" t="s">
        <v>7263</v>
      </c>
      <c r="D2746" s="5">
        <v>2240</v>
      </c>
      <c r="E2746" s="6" t="str">
        <f t="shared" si="42"/>
        <v>Sept</v>
      </c>
      <c r="F2746" s="5">
        <f>YEAR(Table7[[#This Row],[date]])</f>
        <v>2025</v>
      </c>
    </row>
    <row r="2747" spans="1:6" x14ac:dyDescent="0.35">
      <c r="A2747" s="7" t="s">
        <v>675</v>
      </c>
      <c r="B2747" s="7" t="s">
        <v>7253</v>
      </c>
      <c r="C2747" s="7" t="s">
        <v>7254</v>
      </c>
      <c r="D2747" s="7">
        <v>65606</v>
      </c>
      <c r="E2747" s="6" t="str">
        <f t="shared" si="42"/>
        <v>Sept</v>
      </c>
      <c r="F2747" s="7">
        <f>YEAR(Table7[[#This Row],[date]])</f>
        <v>2025</v>
      </c>
    </row>
    <row r="2748" spans="1:6" x14ac:dyDescent="0.35">
      <c r="A2748" s="5" t="s">
        <v>675</v>
      </c>
      <c r="B2748" s="5" t="s">
        <v>7251</v>
      </c>
      <c r="C2748" s="5" t="s">
        <v>7252</v>
      </c>
      <c r="D2748" s="5">
        <v>21448</v>
      </c>
      <c r="E2748" s="6" t="str">
        <f t="shared" si="42"/>
        <v>Sept</v>
      </c>
      <c r="F2748" s="5">
        <f>YEAR(Table7[[#This Row],[date]])</f>
        <v>2025</v>
      </c>
    </row>
    <row r="2749" spans="1:6" x14ac:dyDescent="0.35">
      <c r="A2749" s="7" t="s">
        <v>675</v>
      </c>
      <c r="B2749" s="7" t="s">
        <v>7249</v>
      </c>
      <c r="C2749" s="7" t="s">
        <v>7260</v>
      </c>
      <c r="D2749" s="7">
        <v>39180</v>
      </c>
      <c r="E2749" s="6" t="str">
        <f t="shared" si="42"/>
        <v>Sept</v>
      </c>
      <c r="F2749" s="7">
        <f>YEAR(Table7[[#This Row],[date]])</f>
        <v>2025</v>
      </c>
    </row>
    <row r="2750" spans="1:6" x14ac:dyDescent="0.35">
      <c r="A2750" s="5" t="s">
        <v>672</v>
      </c>
      <c r="B2750" s="5" t="s">
        <v>7249</v>
      </c>
      <c r="C2750" s="5" t="s">
        <v>7260</v>
      </c>
      <c r="D2750" s="5">
        <v>40002</v>
      </c>
      <c r="E2750" s="6" t="str">
        <f t="shared" si="42"/>
        <v>Sept</v>
      </c>
      <c r="F2750" s="5">
        <f>YEAR(Table7[[#This Row],[date]])</f>
        <v>2025</v>
      </c>
    </row>
    <row r="2751" spans="1:6" x14ac:dyDescent="0.35">
      <c r="A2751" s="7" t="s">
        <v>672</v>
      </c>
      <c r="B2751" s="7" t="s">
        <v>7245</v>
      </c>
      <c r="C2751" s="7" t="s">
        <v>7246</v>
      </c>
      <c r="D2751" s="7">
        <v>102785</v>
      </c>
      <c r="E2751" s="6" t="str">
        <f t="shared" si="42"/>
        <v>Sept</v>
      </c>
      <c r="F2751" s="7">
        <f>YEAR(Table7[[#This Row],[date]])</f>
        <v>2025</v>
      </c>
    </row>
    <row r="2752" spans="1:6" x14ac:dyDescent="0.35">
      <c r="A2752" s="5" t="s">
        <v>664</v>
      </c>
      <c r="B2752" s="5" t="s">
        <v>7253</v>
      </c>
      <c r="C2752" s="5" t="s">
        <v>7254</v>
      </c>
      <c r="D2752" s="5">
        <v>17492</v>
      </c>
      <c r="E2752" s="6" t="str">
        <f t="shared" si="42"/>
        <v>Sept</v>
      </c>
      <c r="F2752" s="5">
        <f>YEAR(Table7[[#This Row],[date]])</f>
        <v>2025</v>
      </c>
    </row>
    <row r="2753" spans="1:6" x14ac:dyDescent="0.35">
      <c r="A2753" s="7" t="s">
        <v>664</v>
      </c>
      <c r="B2753" s="7" t="s">
        <v>7241</v>
      </c>
      <c r="C2753" s="7" t="s">
        <v>7242</v>
      </c>
      <c r="D2753" s="7">
        <v>8678</v>
      </c>
      <c r="E2753" s="6" t="str">
        <f t="shared" si="42"/>
        <v>Sept</v>
      </c>
      <c r="F2753" s="7">
        <f>YEAR(Table7[[#This Row],[date]])</f>
        <v>2025</v>
      </c>
    </row>
    <row r="2754" spans="1:6" x14ac:dyDescent="0.35">
      <c r="A2754" s="5" t="s">
        <v>657</v>
      </c>
      <c r="B2754" s="5" t="s">
        <v>7253</v>
      </c>
      <c r="C2754" s="5" t="s">
        <v>7255</v>
      </c>
      <c r="D2754" s="5">
        <v>67630</v>
      </c>
      <c r="E2754" s="6" t="str">
        <f t="shared" ref="E2754:E2817" si="43">TEXT(A2754, "mmm")</f>
        <v>Sept</v>
      </c>
      <c r="F2754" s="5">
        <f>YEAR(Table7[[#This Row],[date]])</f>
        <v>2025</v>
      </c>
    </row>
    <row r="2755" spans="1:6" x14ac:dyDescent="0.35">
      <c r="A2755" s="7" t="s">
        <v>657</v>
      </c>
      <c r="B2755" s="7" t="s">
        <v>7249</v>
      </c>
      <c r="C2755" s="7" t="s">
        <v>7261</v>
      </c>
      <c r="D2755" s="7">
        <v>50338</v>
      </c>
      <c r="E2755" s="6" t="str">
        <f t="shared" si="43"/>
        <v>Sept</v>
      </c>
      <c r="F2755" s="7">
        <f>YEAR(Table7[[#This Row],[date]])</f>
        <v>2025</v>
      </c>
    </row>
    <row r="2756" spans="1:6" x14ac:dyDescent="0.35">
      <c r="A2756" s="5" t="s">
        <v>657</v>
      </c>
      <c r="B2756" s="5" t="s">
        <v>7243</v>
      </c>
      <c r="C2756" s="5" t="s">
        <v>7258</v>
      </c>
      <c r="D2756" s="5">
        <v>27102</v>
      </c>
      <c r="E2756" s="6" t="str">
        <f t="shared" si="43"/>
        <v>Sept</v>
      </c>
      <c r="F2756" s="5">
        <f>YEAR(Table7[[#This Row],[date]])</f>
        <v>2025</v>
      </c>
    </row>
    <row r="2757" spans="1:6" x14ac:dyDescent="0.35">
      <c r="A2757" s="7" t="s">
        <v>653</v>
      </c>
      <c r="B2757" s="7" t="s">
        <v>7256</v>
      </c>
      <c r="C2757" s="7" t="s">
        <v>7267</v>
      </c>
      <c r="D2757" s="7">
        <v>7541</v>
      </c>
      <c r="E2757" s="6" t="str">
        <f t="shared" si="43"/>
        <v>Sept</v>
      </c>
      <c r="F2757" s="7">
        <f>YEAR(Table7[[#This Row],[date]])</f>
        <v>2025</v>
      </c>
    </row>
    <row r="2758" spans="1:6" x14ac:dyDescent="0.35">
      <c r="A2758" s="5" t="s">
        <v>651</v>
      </c>
      <c r="B2758" s="5" t="s">
        <v>7243</v>
      </c>
      <c r="C2758" s="5" t="s">
        <v>7258</v>
      </c>
      <c r="D2758" s="5">
        <v>7685</v>
      </c>
      <c r="E2758" s="6" t="str">
        <f t="shared" si="43"/>
        <v>Sept</v>
      </c>
      <c r="F2758" s="5">
        <f>YEAR(Table7[[#This Row],[date]])</f>
        <v>2025</v>
      </c>
    </row>
    <row r="2759" spans="1:6" x14ac:dyDescent="0.35">
      <c r="A2759" s="7" t="s">
        <v>651</v>
      </c>
      <c r="B2759" s="7" t="s">
        <v>7247</v>
      </c>
      <c r="C2759" s="7" t="s">
        <v>7263</v>
      </c>
      <c r="D2759" s="7">
        <v>6967</v>
      </c>
      <c r="E2759" s="6" t="str">
        <f t="shared" si="43"/>
        <v>Sept</v>
      </c>
      <c r="F2759" s="7">
        <f>YEAR(Table7[[#This Row],[date]])</f>
        <v>2025</v>
      </c>
    </row>
    <row r="2760" spans="1:6" x14ac:dyDescent="0.35">
      <c r="A2760" s="5" t="s">
        <v>639</v>
      </c>
      <c r="B2760" s="5" t="s">
        <v>7253</v>
      </c>
      <c r="C2760" s="5" t="s">
        <v>7254</v>
      </c>
      <c r="D2760" s="5">
        <v>21772</v>
      </c>
      <c r="E2760" s="6" t="str">
        <f t="shared" si="43"/>
        <v>Oct</v>
      </c>
      <c r="F2760" s="5">
        <f>YEAR(Table7[[#This Row],[date]])</f>
        <v>2025</v>
      </c>
    </row>
    <row r="2761" spans="1:6" x14ac:dyDescent="0.35">
      <c r="A2761" s="7" t="s">
        <v>635</v>
      </c>
      <c r="B2761" s="7" t="s">
        <v>7241</v>
      </c>
      <c r="C2761" s="7" t="s">
        <v>7242</v>
      </c>
      <c r="D2761" s="7">
        <v>2192</v>
      </c>
      <c r="E2761" s="6" t="str">
        <f t="shared" si="43"/>
        <v>Oct</v>
      </c>
      <c r="F2761" s="7">
        <f>YEAR(Table7[[#This Row],[date]])</f>
        <v>2025</v>
      </c>
    </row>
    <row r="2762" spans="1:6" x14ac:dyDescent="0.35">
      <c r="A2762" s="5" t="s">
        <v>635</v>
      </c>
      <c r="B2762" s="5" t="s">
        <v>7247</v>
      </c>
      <c r="C2762" s="5" t="s">
        <v>7263</v>
      </c>
      <c r="D2762" s="5">
        <v>5571</v>
      </c>
      <c r="E2762" s="6" t="str">
        <f t="shared" si="43"/>
        <v>Oct</v>
      </c>
      <c r="F2762" s="5">
        <f>YEAR(Table7[[#This Row],[date]])</f>
        <v>2025</v>
      </c>
    </row>
    <row r="2763" spans="1:6" x14ac:dyDescent="0.35">
      <c r="A2763" s="7" t="s">
        <v>635</v>
      </c>
      <c r="B2763" s="7" t="s">
        <v>7249</v>
      </c>
      <c r="C2763" s="7" t="s">
        <v>7250</v>
      </c>
      <c r="D2763" s="7">
        <v>33557</v>
      </c>
      <c r="E2763" s="6" t="str">
        <f t="shared" si="43"/>
        <v>Oct</v>
      </c>
      <c r="F2763" s="7">
        <f>YEAR(Table7[[#This Row],[date]])</f>
        <v>2025</v>
      </c>
    </row>
    <row r="2764" spans="1:6" x14ac:dyDescent="0.35">
      <c r="A2764" s="5" t="s">
        <v>635</v>
      </c>
      <c r="B2764" s="5" t="s">
        <v>7256</v>
      </c>
      <c r="C2764" s="5" t="s">
        <v>7267</v>
      </c>
      <c r="D2764" s="5">
        <v>2667</v>
      </c>
      <c r="E2764" s="6" t="str">
        <f t="shared" si="43"/>
        <v>Oct</v>
      </c>
      <c r="F2764" s="5">
        <f>YEAR(Table7[[#This Row],[date]])</f>
        <v>2025</v>
      </c>
    </row>
    <row r="2765" spans="1:6" x14ac:dyDescent="0.35">
      <c r="A2765" s="7" t="s">
        <v>635</v>
      </c>
      <c r="B2765" s="7" t="s">
        <v>7247</v>
      </c>
      <c r="C2765" s="7" t="s">
        <v>7263</v>
      </c>
      <c r="D2765" s="7">
        <v>6550</v>
      </c>
      <c r="E2765" s="6" t="str">
        <f t="shared" si="43"/>
        <v>Oct</v>
      </c>
      <c r="F2765" s="7">
        <f>YEAR(Table7[[#This Row],[date]])</f>
        <v>2025</v>
      </c>
    </row>
    <row r="2766" spans="1:6" x14ac:dyDescent="0.35">
      <c r="A2766" s="5" t="s">
        <v>633</v>
      </c>
      <c r="B2766" s="5" t="s">
        <v>7247</v>
      </c>
      <c r="C2766" s="5" t="s">
        <v>7248</v>
      </c>
      <c r="D2766" s="5">
        <v>3233</v>
      </c>
      <c r="E2766" s="6" t="str">
        <f t="shared" si="43"/>
        <v>Oct</v>
      </c>
      <c r="F2766" s="5">
        <f>YEAR(Table7[[#This Row],[date]])</f>
        <v>2025</v>
      </c>
    </row>
    <row r="2767" spans="1:6" x14ac:dyDescent="0.35">
      <c r="A2767" s="7" t="s">
        <v>633</v>
      </c>
      <c r="B2767" s="7" t="s">
        <v>7251</v>
      </c>
      <c r="C2767" s="7" t="s">
        <v>7266</v>
      </c>
      <c r="D2767" s="7">
        <v>11609</v>
      </c>
      <c r="E2767" s="6" t="str">
        <f t="shared" si="43"/>
        <v>Oct</v>
      </c>
      <c r="F2767" s="7">
        <f>YEAR(Table7[[#This Row],[date]])</f>
        <v>2025</v>
      </c>
    </row>
    <row r="2768" spans="1:6" x14ac:dyDescent="0.35">
      <c r="A2768" s="5" t="s">
        <v>633</v>
      </c>
      <c r="B2768" s="5" t="s">
        <v>7247</v>
      </c>
      <c r="C2768" s="5" t="s">
        <v>7248</v>
      </c>
      <c r="D2768" s="5">
        <v>1186</v>
      </c>
      <c r="E2768" s="6" t="str">
        <f t="shared" si="43"/>
        <v>Oct</v>
      </c>
      <c r="F2768" s="5">
        <f>YEAR(Table7[[#This Row],[date]])</f>
        <v>2025</v>
      </c>
    </row>
    <row r="2769" spans="1:6" x14ac:dyDescent="0.35">
      <c r="A2769" s="7" t="s">
        <v>623</v>
      </c>
      <c r="B2769" s="7" t="s">
        <v>7251</v>
      </c>
      <c r="C2769" s="7" t="s">
        <v>7266</v>
      </c>
      <c r="D2769" s="7">
        <v>6607</v>
      </c>
      <c r="E2769" s="6" t="str">
        <f t="shared" si="43"/>
        <v>Oct</v>
      </c>
      <c r="F2769" s="7">
        <f>YEAR(Table7[[#This Row],[date]])</f>
        <v>2025</v>
      </c>
    </row>
    <row r="2770" spans="1:6" x14ac:dyDescent="0.35">
      <c r="A2770" s="5" t="s">
        <v>619</v>
      </c>
      <c r="B2770" s="5" t="s">
        <v>7247</v>
      </c>
      <c r="C2770" s="5" t="s">
        <v>7268</v>
      </c>
      <c r="D2770" s="5">
        <v>2201</v>
      </c>
      <c r="E2770" s="6" t="str">
        <f t="shared" si="43"/>
        <v>Oct</v>
      </c>
      <c r="F2770" s="5">
        <f>YEAR(Table7[[#This Row],[date]])</f>
        <v>2025</v>
      </c>
    </row>
    <row r="2771" spans="1:6" x14ac:dyDescent="0.35">
      <c r="A2771" s="7" t="s">
        <v>614</v>
      </c>
      <c r="B2771" s="7" t="s">
        <v>7256</v>
      </c>
      <c r="C2771" s="7" t="s">
        <v>7257</v>
      </c>
      <c r="D2771" s="7">
        <v>19294</v>
      </c>
      <c r="E2771" s="6" t="str">
        <f t="shared" si="43"/>
        <v>Oct</v>
      </c>
      <c r="F2771" s="7">
        <f>YEAR(Table7[[#This Row],[date]])</f>
        <v>2025</v>
      </c>
    </row>
    <row r="2772" spans="1:6" x14ac:dyDescent="0.35">
      <c r="A2772" s="5" t="s">
        <v>614</v>
      </c>
      <c r="B2772" s="5" t="s">
        <v>7251</v>
      </c>
      <c r="C2772" s="5" t="s">
        <v>7252</v>
      </c>
      <c r="D2772" s="5">
        <v>9803</v>
      </c>
      <c r="E2772" s="6" t="str">
        <f t="shared" si="43"/>
        <v>Oct</v>
      </c>
      <c r="F2772" s="5">
        <f>YEAR(Table7[[#This Row],[date]])</f>
        <v>2025</v>
      </c>
    </row>
    <row r="2773" spans="1:6" x14ac:dyDescent="0.35">
      <c r="A2773" s="7" t="s">
        <v>614</v>
      </c>
      <c r="B2773" s="7" t="s">
        <v>7253</v>
      </c>
      <c r="C2773" s="7" t="s">
        <v>7254</v>
      </c>
      <c r="D2773" s="7">
        <v>61640</v>
      </c>
      <c r="E2773" s="6" t="str">
        <f t="shared" si="43"/>
        <v>Oct</v>
      </c>
      <c r="F2773" s="7">
        <f>YEAR(Table7[[#This Row],[date]])</f>
        <v>2025</v>
      </c>
    </row>
    <row r="2774" spans="1:6" x14ac:dyDescent="0.35">
      <c r="A2774" s="5" t="s">
        <v>608</v>
      </c>
      <c r="B2774" s="5" t="s">
        <v>7241</v>
      </c>
      <c r="C2774" s="5" t="s">
        <v>7259</v>
      </c>
      <c r="D2774" s="5">
        <v>5800</v>
      </c>
      <c r="E2774" s="6" t="str">
        <f t="shared" si="43"/>
        <v>Oct</v>
      </c>
      <c r="F2774" s="5">
        <f>YEAR(Table7[[#This Row],[date]])</f>
        <v>2025</v>
      </c>
    </row>
    <row r="2775" spans="1:6" x14ac:dyDescent="0.35">
      <c r="A2775" s="7" t="s">
        <v>608</v>
      </c>
      <c r="B2775" s="7" t="s">
        <v>7253</v>
      </c>
      <c r="C2775" s="7" t="s">
        <v>7255</v>
      </c>
      <c r="D2775" s="7">
        <v>31602</v>
      </c>
      <c r="E2775" s="6" t="str">
        <f t="shared" si="43"/>
        <v>Oct</v>
      </c>
      <c r="F2775" s="7">
        <f>YEAR(Table7[[#This Row],[date]])</f>
        <v>2025</v>
      </c>
    </row>
    <row r="2776" spans="1:6" x14ac:dyDescent="0.35">
      <c r="A2776" s="5" t="s">
        <v>608</v>
      </c>
      <c r="B2776" s="5" t="s">
        <v>7249</v>
      </c>
      <c r="C2776" s="5" t="s">
        <v>7250</v>
      </c>
      <c r="D2776" s="5">
        <v>40180</v>
      </c>
      <c r="E2776" s="6" t="str">
        <f t="shared" si="43"/>
        <v>Oct</v>
      </c>
      <c r="F2776" s="5">
        <f>YEAR(Table7[[#This Row],[date]])</f>
        <v>2025</v>
      </c>
    </row>
    <row r="2777" spans="1:6" x14ac:dyDescent="0.35">
      <c r="A2777" s="7" t="s">
        <v>608</v>
      </c>
      <c r="B2777" s="7" t="s">
        <v>7251</v>
      </c>
      <c r="C2777" s="7" t="s">
        <v>7252</v>
      </c>
      <c r="D2777" s="7">
        <v>13322</v>
      </c>
      <c r="E2777" s="6" t="str">
        <f t="shared" si="43"/>
        <v>Oct</v>
      </c>
      <c r="F2777" s="7">
        <f>YEAR(Table7[[#This Row],[date]])</f>
        <v>2025</v>
      </c>
    </row>
    <row r="2778" spans="1:6" x14ac:dyDescent="0.35">
      <c r="A2778" s="5" t="s">
        <v>597</v>
      </c>
      <c r="B2778" s="5" t="s">
        <v>7243</v>
      </c>
      <c r="C2778" s="5" t="s">
        <v>7258</v>
      </c>
      <c r="D2778" s="5">
        <v>19316</v>
      </c>
      <c r="E2778" s="6" t="str">
        <f t="shared" si="43"/>
        <v>Oct</v>
      </c>
      <c r="F2778" s="5">
        <f>YEAR(Table7[[#This Row],[date]])</f>
        <v>2025</v>
      </c>
    </row>
    <row r="2779" spans="1:6" x14ac:dyDescent="0.35">
      <c r="A2779" s="7" t="s">
        <v>597</v>
      </c>
      <c r="B2779" s="7" t="s">
        <v>7245</v>
      </c>
      <c r="C2779" s="7" t="s">
        <v>7246</v>
      </c>
      <c r="D2779" s="7">
        <v>144263</v>
      </c>
      <c r="E2779" s="6" t="str">
        <f t="shared" si="43"/>
        <v>Oct</v>
      </c>
      <c r="F2779" s="7">
        <f>YEAR(Table7[[#This Row],[date]])</f>
        <v>2025</v>
      </c>
    </row>
    <row r="2780" spans="1:6" x14ac:dyDescent="0.35">
      <c r="A2780" s="5" t="s">
        <v>597</v>
      </c>
      <c r="B2780" s="5" t="s">
        <v>7253</v>
      </c>
      <c r="C2780" s="5" t="s">
        <v>7254</v>
      </c>
      <c r="D2780" s="5">
        <v>15175</v>
      </c>
      <c r="E2780" s="6" t="str">
        <f t="shared" si="43"/>
        <v>Oct</v>
      </c>
      <c r="F2780" s="5">
        <f>YEAR(Table7[[#This Row],[date]])</f>
        <v>2025</v>
      </c>
    </row>
    <row r="2781" spans="1:6" x14ac:dyDescent="0.35">
      <c r="A2781" s="7" t="s">
        <v>588</v>
      </c>
      <c r="B2781" s="7" t="s">
        <v>7249</v>
      </c>
      <c r="C2781" s="7" t="s">
        <v>7261</v>
      </c>
      <c r="D2781" s="7">
        <v>24726</v>
      </c>
      <c r="E2781" s="6" t="str">
        <f t="shared" si="43"/>
        <v>Oct</v>
      </c>
      <c r="F2781" s="7">
        <f>YEAR(Table7[[#This Row],[date]])</f>
        <v>2025</v>
      </c>
    </row>
    <row r="2782" spans="1:6" x14ac:dyDescent="0.35">
      <c r="A2782" s="5" t="s">
        <v>582</v>
      </c>
      <c r="B2782" s="5" t="s">
        <v>7251</v>
      </c>
      <c r="C2782" s="5" t="s">
        <v>7266</v>
      </c>
      <c r="D2782" s="5">
        <v>5984</v>
      </c>
      <c r="E2782" s="6" t="str">
        <f t="shared" si="43"/>
        <v>Oct</v>
      </c>
      <c r="F2782" s="5">
        <f>YEAR(Table7[[#This Row],[date]])</f>
        <v>2025</v>
      </c>
    </row>
    <row r="2783" spans="1:6" x14ac:dyDescent="0.35">
      <c r="A2783" s="7" t="s">
        <v>582</v>
      </c>
      <c r="B2783" s="7" t="s">
        <v>7251</v>
      </c>
      <c r="C2783" s="7" t="s">
        <v>7252</v>
      </c>
      <c r="D2783" s="7">
        <v>4621</v>
      </c>
      <c r="E2783" s="6" t="str">
        <f t="shared" si="43"/>
        <v>Oct</v>
      </c>
      <c r="F2783" s="7">
        <f>YEAR(Table7[[#This Row],[date]])</f>
        <v>2025</v>
      </c>
    </row>
    <row r="2784" spans="1:6" x14ac:dyDescent="0.35">
      <c r="A2784" s="5" t="s">
        <v>578</v>
      </c>
      <c r="B2784" s="5" t="s">
        <v>7247</v>
      </c>
      <c r="C2784" s="5" t="s">
        <v>7248</v>
      </c>
      <c r="D2784" s="5">
        <v>4692</v>
      </c>
      <c r="E2784" s="6" t="str">
        <f t="shared" si="43"/>
        <v>Oct</v>
      </c>
      <c r="F2784" s="5">
        <f>YEAR(Table7[[#This Row],[date]])</f>
        <v>2025</v>
      </c>
    </row>
    <row r="2785" spans="1:6" x14ac:dyDescent="0.35">
      <c r="A2785" s="7" t="s">
        <v>578</v>
      </c>
      <c r="B2785" s="7" t="s">
        <v>7253</v>
      </c>
      <c r="C2785" s="7" t="s">
        <v>7255</v>
      </c>
      <c r="D2785" s="7">
        <v>21386</v>
      </c>
      <c r="E2785" s="6" t="str">
        <f t="shared" si="43"/>
        <v>Oct</v>
      </c>
      <c r="F2785" s="7">
        <f>YEAR(Table7[[#This Row],[date]])</f>
        <v>2025</v>
      </c>
    </row>
    <row r="2786" spans="1:6" x14ac:dyDescent="0.35">
      <c r="A2786" s="5" t="s">
        <v>576</v>
      </c>
      <c r="B2786" s="5" t="s">
        <v>7253</v>
      </c>
      <c r="C2786" s="5" t="s">
        <v>7255</v>
      </c>
      <c r="D2786" s="5">
        <v>33427</v>
      </c>
      <c r="E2786" s="6" t="str">
        <f t="shared" si="43"/>
        <v>Oct</v>
      </c>
      <c r="F2786" s="5">
        <f>YEAR(Table7[[#This Row],[date]])</f>
        <v>2025</v>
      </c>
    </row>
    <row r="2787" spans="1:6" x14ac:dyDescent="0.35">
      <c r="A2787" s="7" t="s">
        <v>576</v>
      </c>
      <c r="B2787" s="7" t="s">
        <v>7253</v>
      </c>
      <c r="C2787" s="7" t="s">
        <v>7254</v>
      </c>
      <c r="D2787" s="7">
        <v>60720</v>
      </c>
      <c r="E2787" s="6" t="str">
        <f t="shared" si="43"/>
        <v>Oct</v>
      </c>
      <c r="F2787" s="7">
        <f>YEAR(Table7[[#This Row],[date]])</f>
        <v>2025</v>
      </c>
    </row>
    <row r="2788" spans="1:6" x14ac:dyDescent="0.35">
      <c r="A2788" s="5" t="s">
        <v>576</v>
      </c>
      <c r="B2788" s="5" t="s">
        <v>7251</v>
      </c>
      <c r="C2788" s="5" t="s">
        <v>7252</v>
      </c>
      <c r="D2788" s="5">
        <v>12612</v>
      </c>
      <c r="E2788" s="6" t="str">
        <f t="shared" si="43"/>
        <v>Oct</v>
      </c>
      <c r="F2788" s="5">
        <f>YEAR(Table7[[#This Row],[date]])</f>
        <v>2025</v>
      </c>
    </row>
    <row r="2789" spans="1:6" x14ac:dyDescent="0.35">
      <c r="A2789" s="7" t="s">
        <v>576</v>
      </c>
      <c r="B2789" s="7" t="s">
        <v>7251</v>
      </c>
      <c r="C2789" s="7" t="s">
        <v>7266</v>
      </c>
      <c r="D2789" s="7">
        <v>13886</v>
      </c>
      <c r="E2789" s="6" t="str">
        <f t="shared" si="43"/>
        <v>Oct</v>
      </c>
      <c r="F2789" s="7">
        <f>YEAR(Table7[[#This Row],[date]])</f>
        <v>2025</v>
      </c>
    </row>
    <row r="2790" spans="1:6" x14ac:dyDescent="0.35">
      <c r="A2790" s="5" t="s">
        <v>576</v>
      </c>
      <c r="B2790" s="5" t="s">
        <v>7243</v>
      </c>
      <c r="C2790" s="5" t="s">
        <v>7258</v>
      </c>
      <c r="D2790" s="5">
        <v>26978</v>
      </c>
      <c r="E2790" s="6" t="str">
        <f t="shared" si="43"/>
        <v>Oct</v>
      </c>
      <c r="F2790" s="5">
        <f>YEAR(Table7[[#This Row],[date]])</f>
        <v>2025</v>
      </c>
    </row>
    <row r="2791" spans="1:6" x14ac:dyDescent="0.35">
      <c r="A2791" s="7" t="s">
        <v>570</v>
      </c>
      <c r="B2791" s="7" t="s">
        <v>7247</v>
      </c>
      <c r="C2791" s="7" t="s">
        <v>7263</v>
      </c>
      <c r="D2791" s="7">
        <v>5378</v>
      </c>
      <c r="E2791" s="6" t="str">
        <f t="shared" si="43"/>
        <v>Oct</v>
      </c>
      <c r="F2791" s="7">
        <f>YEAR(Table7[[#This Row],[date]])</f>
        <v>2025</v>
      </c>
    </row>
    <row r="2792" spans="1:6" x14ac:dyDescent="0.35">
      <c r="A2792" s="5" t="s">
        <v>570</v>
      </c>
      <c r="B2792" s="5" t="s">
        <v>7253</v>
      </c>
      <c r="C2792" s="5" t="s">
        <v>7255</v>
      </c>
      <c r="D2792" s="5">
        <v>20381</v>
      </c>
      <c r="E2792" s="6" t="str">
        <f t="shared" si="43"/>
        <v>Oct</v>
      </c>
      <c r="F2792" s="5">
        <f>YEAR(Table7[[#This Row],[date]])</f>
        <v>2025</v>
      </c>
    </row>
    <row r="2793" spans="1:6" x14ac:dyDescent="0.35">
      <c r="A2793" s="7" t="s">
        <v>564</v>
      </c>
      <c r="B2793" s="7" t="s">
        <v>7245</v>
      </c>
      <c r="C2793" s="7" t="s">
        <v>7264</v>
      </c>
      <c r="D2793" s="7">
        <v>98959</v>
      </c>
      <c r="E2793" s="6" t="str">
        <f t="shared" si="43"/>
        <v>Oct</v>
      </c>
      <c r="F2793" s="7">
        <f>YEAR(Table7[[#This Row],[date]])</f>
        <v>2025</v>
      </c>
    </row>
    <row r="2794" spans="1:6" x14ac:dyDescent="0.35">
      <c r="A2794" s="5" t="s">
        <v>564</v>
      </c>
      <c r="B2794" s="5" t="s">
        <v>7243</v>
      </c>
      <c r="C2794" s="5" t="s">
        <v>7258</v>
      </c>
      <c r="D2794" s="5">
        <v>20585</v>
      </c>
      <c r="E2794" s="6" t="str">
        <f t="shared" si="43"/>
        <v>Oct</v>
      </c>
      <c r="F2794" s="5">
        <f>YEAR(Table7[[#This Row],[date]])</f>
        <v>2025</v>
      </c>
    </row>
    <row r="2795" spans="1:6" x14ac:dyDescent="0.35">
      <c r="A2795" s="7" t="s">
        <v>564</v>
      </c>
      <c r="B2795" s="7" t="s">
        <v>7256</v>
      </c>
      <c r="C2795" s="7" t="s">
        <v>7257</v>
      </c>
      <c r="D2795" s="7">
        <v>15178</v>
      </c>
      <c r="E2795" s="6" t="str">
        <f t="shared" si="43"/>
        <v>Oct</v>
      </c>
      <c r="F2795" s="7">
        <f>YEAR(Table7[[#This Row],[date]])</f>
        <v>2025</v>
      </c>
    </row>
    <row r="2796" spans="1:6" x14ac:dyDescent="0.35">
      <c r="A2796" s="5" t="s">
        <v>564</v>
      </c>
      <c r="B2796" s="5" t="s">
        <v>7253</v>
      </c>
      <c r="C2796" s="5" t="s">
        <v>7255</v>
      </c>
      <c r="D2796" s="5">
        <v>17157</v>
      </c>
      <c r="E2796" s="6" t="str">
        <f t="shared" si="43"/>
        <v>Oct</v>
      </c>
      <c r="F2796" s="5">
        <f>YEAR(Table7[[#This Row],[date]])</f>
        <v>2025</v>
      </c>
    </row>
    <row r="2797" spans="1:6" x14ac:dyDescent="0.35">
      <c r="A2797" s="7" t="s">
        <v>559</v>
      </c>
      <c r="B2797" s="7" t="s">
        <v>7249</v>
      </c>
      <c r="C2797" s="7" t="s">
        <v>7261</v>
      </c>
      <c r="D2797" s="7">
        <v>29178</v>
      </c>
      <c r="E2797" s="6" t="str">
        <f t="shared" si="43"/>
        <v>Oct</v>
      </c>
      <c r="F2797" s="7">
        <f>YEAR(Table7[[#This Row],[date]])</f>
        <v>2025</v>
      </c>
    </row>
    <row r="2798" spans="1:6" x14ac:dyDescent="0.35">
      <c r="A2798" s="5" t="s">
        <v>559</v>
      </c>
      <c r="B2798" s="5" t="s">
        <v>7241</v>
      </c>
      <c r="C2798" s="5" t="s">
        <v>7265</v>
      </c>
      <c r="D2798" s="5">
        <v>14595</v>
      </c>
      <c r="E2798" s="6" t="str">
        <f t="shared" si="43"/>
        <v>Oct</v>
      </c>
      <c r="F2798" s="5">
        <f>YEAR(Table7[[#This Row],[date]])</f>
        <v>2025</v>
      </c>
    </row>
    <row r="2799" spans="1:6" x14ac:dyDescent="0.35">
      <c r="A2799" s="7" t="s">
        <v>559</v>
      </c>
      <c r="B2799" s="7" t="s">
        <v>7251</v>
      </c>
      <c r="C2799" s="7" t="s">
        <v>7252</v>
      </c>
      <c r="D2799" s="7">
        <v>5796</v>
      </c>
      <c r="E2799" s="6" t="str">
        <f t="shared" si="43"/>
        <v>Oct</v>
      </c>
      <c r="F2799" s="7">
        <f>YEAR(Table7[[#This Row],[date]])</f>
        <v>2025</v>
      </c>
    </row>
    <row r="2800" spans="1:6" x14ac:dyDescent="0.35">
      <c r="A2800" s="5" t="s">
        <v>559</v>
      </c>
      <c r="B2800" s="5" t="s">
        <v>7253</v>
      </c>
      <c r="C2800" s="5" t="s">
        <v>7254</v>
      </c>
      <c r="D2800" s="5">
        <v>23177</v>
      </c>
      <c r="E2800" s="6" t="str">
        <f t="shared" si="43"/>
        <v>Oct</v>
      </c>
      <c r="F2800" s="5">
        <f>YEAR(Table7[[#This Row],[date]])</f>
        <v>2025</v>
      </c>
    </row>
    <row r="2801" spans="1:6" x14ac:dyDescent="0.35">
      <c r="A2801" s="7" t="s">
        <v>559</v>
      </c>
      <c r="B2801" s="7" t="s">
        <v>7247</v>
      </c>
      <c r="C2801" s="7" t="s">
        <v>7268</v>
      </c>
      <c r="D2801" s="7">
        <v>7315</v>
      </c>
      <c r="E2801" s="6" t="str">
        <f t="shared" si="43"/>
        <v>Oct</v>
      </c>
      <c r="F2801" s="7">
        <f>YEAR(Table7[[#This Row],[date]])</f>
        <v>2025</v>
      </c>
    </row>
    <row r="2802" spans="1:6" x14ac:dyDescent="0.35">
      <c r="A2802" s="5" t="s">
        <v>555</v>
      </c>
      <c r="B2802" s="5" t="s">
        <v>7243</v>
      </c>
      <c r="C2802" s="5" t="s">
        <v>7258</v>
      </c>
      <c r="D2802" s="5">
        <v>24191</v>
      </c>
      <c r="E2802" s="6" t="str">
        <f t="shared" si="43"/>
        <v>Oct</v>
      </c>
      <c r="F2802" s="5">
        <f>YEAR(Table7[[#This Row],[date]])</f>
        <v>2025</v>
      </c>
    </row>
    <row r="2803" spans="1:6" x14ac:dyDescent="0.35">
      <c r="A2803" s="7" t="s">
        <v>555</v>
      </c>
      <c r="B2803" s="7" t="s">
        <v>7243</v>
      </c>
      <c r="C2803" s="7" t="s">
        <v>7244</v>
      </c>
      <c r="D2803" s="7">
        <v>17686</v>
      </c>
      <c r="E2803" s="6" t="str">
        <f t="shared" si="43"/>
        <v>Oct</v>
      </c>
      <c r="F2803" s="7">
        <f>YEAR(Table7[[#This Row],[date]])</f>
        <v>2025</v>
      </c>
    </row>
    <row r="2804" spans="1:6" x14ac:dyDescent="0.35">
      <c r="A2804" s="5" t="s">
        <v>555</v>
      </c>
      <c r="B2804" s="5" t="s">
        <v>7251</v>
      </c>
      <c r="C2804" s="5" t="s">
        <v>7266</v>
      </c>
      <c r="D2804" s="5">
        <v>12144</v>
      </c>
      <c r="E2804" s="6" t="str">
        <f t="shared" si="43"/>
        <v>Oct</v>
      </c>
      <c r="F2804" s="5">
        <f>YEAR(Table7[[#This Row],[date]])</f>
        <v>2025</v>
      </c>
    </row>
    <row r="2805" spans="1:6" x14ac:dyDescent="0.35">
      <c r="A2805" s="7" t="s">
        <v>547</v>
      </c>
      <c r="B2805" s="7" t="s">
        <v>7243</v>
      </c>
      <c r="C2805" s="7" t="s">
        <v>7258</v>
      </c>
      <c r="D2805" s="7">
        <v>13018</v>
      </c>
      <c r="E2805" s="6" t="str">
        <f t="shared" si="43"/>
        <v>Oct</v>
      </c>
      <c r="F2805" s="7">
        <f>YEAR(Table7[[#This Row],[date]])</f>
        <v>2025</v>
      </c>
    </row>
    <row r="2806" spans="1:6" x14ac:dyDescent="0.35">
      <c r="A2806" s="5" t="s">
        <v>547</v>
      </c>
      <c r="B2806" s="5" t="s">
        <v>7251</v>
      </c>
      <c r="C2806" s="5" t="s">
        <v>7266</v>
      </c>
      <c r="D2806" s="5">
        <v>24844</v>
      </c>
      <c r="E2806" s="6" t="str">
        <f t="shared" si="43"/>
        <v>Oct</v>
      </c>
      <c r="F2806" s="5">
        <f>YEAR(Table7[[#This Row],[date]])</f>
        <v>2025</v>
      </c>
    </row>
    <row r="2807" spans="1:6" x14ac:dyDescent="0.35">
      <c r="A2807" s="7" t="s">
        <v>537</v>
      </c>
      <c r="B2807" s="7" t="s">
        <v>7241</v>
      </c>
      <c r="C2807" s="7" t="s">
        <v>7242</v>
      </c>
      <c r="D2807" s="7">
        <v>5631</v>
      </c>
      <c r="E2807" s="6" t="str">
        <f t="shared" si="43"/>
        <v>Oct</v>
      </c>
      <c r="F2807" s="7">
        <f>YEAR(Table7[[#This Row],[date]])</f>
        <v>2025</v>
      </c>
    </row>
    <row r="2808" spans="1:6" x14ac:dyDescent="0.35">
      <c r="A2808" s="5" t="s">
        <v>528</v>
      </c>
      <c r="B2808" s="5" t="s">
        <v>7249</v>
      </c>
      <c r="C2808" s="5" t="s">
        <v>7261</v>
      </c>
      <c r="D2808" s="5">
        <v>52968</v>
      </c>
      <c r="E2808" s="6" t="str">
        <f t="shared" si="43"/>
        <v>Oct</v>
      </c>
      <c r="F2808" s="5">
        <f>YEAR(Table7[[#This Row],[date]])</f>
        <v>2025</v>
      </c>
    </row>
    <row r="2809" spans="1:6" x14ac:dyDescent="0.35">
      <c r="A2809" s="7" t="s">
        <v>528</v>
      </c>
      <c r="B2809" s="7" t="s">
        <v>7245</v>
      </c>
      <c r="C2809" s="7" t="s">
        <v>7246</v>
      </c>
      <c r="D2809" s="7">
        <v>147707</v>
      </c>
      <c r="E2809" s="6" t="str">
        <f t="shared" si="43"/>
        <v>Oct</v>
      </c>
      <c r="F2809" s="7">
        <f>YEAR(Table7[[#This Row],[date]])</f>
        <v>2025</v>
      </c>
    </row>
    <row r="2810" spans="1:6" x14ac:dyDescent="0.35">
      <c r="A2810" s="5" t="s">
        <v>528</v>
      </c>
      <c r="B2810" s="5" t="s">
        <v>7256</v>
      </c>
      <c r="C2810" s="5" t="s">
        <v>7262</v>
      </c>
      <c r="D2810" s="5">
        <v>14190</v>
      </c>
      <c r="E2810" s="6" t="str">
        <f t="shared" si="43"/>
        <v>Oct</v>
      </c>
      <c r="F2810" s="5">
        <f>YEAR(Table7[[#This Row],[date]])</f>
        <v>2025</v>
      </c>
    </row>
    <row r="2811" spans="1:6" x14ac:dyDescent="0.35">
      <c r="A2811" s="7" t="s">
        <v>526</v>
      </c>
      <c r="B2811" s="7" t="s">
        <v>7256</v>
      </c>
      <c r="C2811" s="7" t="s">
        <v>7267</v>
      </c>
      <c r="D2811" s="7">
        <v>17175</v>
      </c>
      <c r="E2811" s="6" t="str">
        <f t="shared" si="43"/>
        <v>Oct</v>
      </c>
      <c r="F2811" s="7">
        <f>YEAR(Table7[[#This Row],[date]])</f>
        <v>2025</v>
      </c>
    </row>
    <row r="2812" spans="1:6" x14ac:dyDescent="0.35">
      <c r="A2812" s="5" t="s">
        <v>526</v>
      </c>
      <c r="B2812" s="5" t="s">
        <v>7253</v>
      </c>
      <c r="C2812" s="5" t="s">
        <v>7255</v>
      </c>
      <c r="D2812" s="5">
        <v>32004</v>
      </c>
      <c r="E2812" s="6" t="str">
        <f t="shared" si="43"/>
        <v>Oct</v>
      </c>
      <c r="F2812" s="5">
        <f>YEAR(Table7[[#This Row],[date]])</f>
        <v>2025</v>
      </c>
    </row>
    <row r="2813" spans="1:6" x14ac:dyDescent="0.35">
      <c r="A2813" s="7" t="s">
        <v>526</v>
      </c>
      <c r="B2813" s="7" t="s">
        <v>7245</v>
      </c>
      <c r="C2813" s="7" t="s">
        <v>7246</v>
      </c>
      <c r="D2813" s="7">
        <v>83110</v>
      </c>
      <c r="E2813" s="6" t="str">
        <f t="shared" si="43"/>
        <v>Oct</v>
      </c>
      <c r="F2813" s="7">
        <f>YEAR(Table7[[#This Row],[date]])</f>
        <v>2025</v>
      </c>
    </row>
    <row r="2814" spans="1:6" x14ac:dyDescent="0.35">
      <c r="A2814" s="5" t="s">
        <v>516</v>
      </c>
      <c r="B2814" s="5" t="s">
        <v>7243</v>
      </c>
      <c r="C2814" s="5" t="s">
        <v>7258</v>
      </c>
      <c r="D2814" s="5">
        <v>4941</v>
      </c>
      <c r="E2814" s="6" t="str">
        <f t="shared" si="43"/>
        <v>Oct</v>
      </c>
      <c r="F2814" s="5">
        <f>YEAR(Table7[[#This Row],[date]])</f>
        <v>2025</v>
      </c>
    </row>
    <row r="2815" spans="1:6" x14ac:dyDescent="0.35">
      <c r="A2815" s="7" t="s">
        <v>516</v>
      </c>
      <c r="B2815" s="7" t="s">
        <v>7247</v>
      </c>
      <c r="C2815" s="7" t="s">
        <v>7263</v>
      </c>
      <c r="D2815" s="7">
        <v>9621</v>
      </c>
      <c r="E2815" s="6" t="str">
        <f t="shared" si="43"/>
        <v>Oct</v>
      </c>
      <c r="F2815" s="7">
        <f>YEAR(Table7[[#This Row],[date]])</f>
        <v>2025</v>
      </c>
    </row>
    <row r="2816" spans="1:6" x14ac:dyDescent="0.35">
      <c r="A2816" s="5" t="s">
        <v>516</v>
      </c>
      <c r="B2816" s="5" t="s">
        <v>7243</v>
      </c>
      <c r="C2816" s="5" t="s">
        <v>7244</v>
      </c>
      <c r="D2816" s="5">
        <v>27538</v>
      </c>
      <c r="E2816" s="6" t="str">
        <f t="shared" si="43"/>
        <v>Oct</v>
      </c>
      <c r="F2816" s="5">
        <f>YEAR(Table7[[#This Row],[date]])</f>
        <v>2025</v>
      </c>
    </row>
    <row r="2817" spans="1:6" x14ac:dyDescent="0.35">
      <c r="A2817" s="7" t="s">
        <v>516</v>
      </c>
      <c r="B2817" s="7" t="s">
        <v>7249</v>
      </c>
      <c r="C2817" s="7" t="s">
        <v>7260</v>
      </c>
      <c r="D2817" s="7">
        <v>53356</v>
      </c>
      <c r="E2817" s="6" t="str">
        <f t="shared" si="43"/>
        <v>Oct</v>
      </c>
      <c r="F2817" s="7">
        <f>YEAR(Table7[[#This Row],[date]])</f>
        <v>2025</v>
      </c>
    </row>
    <row r="2818" spans="1:6" x14ac:dyDescent="0.35">
      <c r="A2818" s="5" t="s">
        <v>510</v>
      </c>
      <c r="B2818" s="5" t="s">
        <v>7243</v>
      </c>
      <c r="C2818" s="5" t="s">
        <v>7258</v>
      </c>
      <c r="D2818" s="5">
        <v>18064</v>
      </c>
      <c r="E2818" s="6" t="str">
        <f t="shared" ref="E2818:E2881" si="44">TEXT(A2818, "mmm")</f>
        <v>Oct</v>
      </c>
      <c r="F2818" s="5">
        <f>YEAR(Table7[[#This Row],[date]])</f>
        <v>2025</v>
      </c>
    </row>
    <row r="2819" spans="1:6" x14ac:dyDescent="0.35">
      <c r="A2819" s="7" t="s">
        <v>503</v>
      </c>
      <c r="B2819" s="7" t="s">
        <v>7241</v>
      </c>
      <c r="C2819" s="7" t="s">
        <v>7242</v>
      </c>
      <c r="D2819" s="7">
        <v>1414</v>
      </c>
      <c r="E2819" s="6" t="str">
        <f t="shared" si="44"/>
        <v>Oct</v>
      </c>
      <c r="F2819" s="7">
        <f>YEAR(Table7[[#This Row],[date]])</f>
        <v>2025</v>
      </c>
    </row>
    <row r="2820" spans="1:6" x14ac:dyDescent="0.35">
      <c r="A2820" s="5" t="s">
        <v>503</v>
      </c>
      <c r="B2820" s="5" t="s">
        <v>7249</v>
      </c>
      <c r="C2820" s="5" t="s">
        <v>7250</v>
      </c>
      <c r="D2820" s="5">
        <v>47814</v>
      </c>
      <c r="E2820" s="6" t="str">
        <f t="shared" si="44"/>
        <v>Oct</v>
      </c>
      <c r="F2820" s="5">
        <f>YEAR(Table7[[#This Row],[date]])</f>
        <v>2025</v>
      </c>
    </row>
    <row r="2821" spans="1:6" x14ac:dyDescent="0.35">
      <c r="A2821" s="7" t="s">
        <v>503</v>
      </c>
      <c r="B2821" s="7" t="s">
        <v>7245</v>
      </c>
      <c r="C2821" s="7" t="s">
        <v>7246</v>
      </c>
      <c r="D2821" s="7">
        <v>97417</v>
      </c>
      <c r="E2821" s="6" t="str">
        <f t="shared" si="44"/>
        <v>Oct</v>
      </c>
      <c r="F2821" s="7">
        <f>YEAR(Table7[[#This Row],[date]])</f>
        <v>2025</v>
      </c>
    </row>
    <row r="2822" spans="1:6" x14ac:dyDescent="0.35">
      <c r="A2822" s="5" t="s">
        <v>503</v>
      </c>
      <c r="B2822" s="5" t="s">
        <v>7245</v>
      </c>
      <c r="C2822" s="5" t="s">
        <v>7246</v>
      </c>
      <c r="D2822" s="5">
        <v>50107</v>
      </c>
      <c r="E2822" s="6" t="str">
        <f t="shared" si="44"/>
        <v>Oct</v>
      </c>
      <c r="F2822" s="5">
        <f>YEAR(Table7[[#This Row],[date]])</f>
        <v>2025</v>
      </c>
    </row>
    <row r="2823" spans="1:6" x14ac:dyDescent="0.35">
      <c r="A2823" s="7" t="s">
        <v>499</v>
      </c>
      <c r="B2823" s="7" t="s">
        <v>7241</v>
      </c>
      <c r="C2823" s="7" t="s">
        <v>7242</v>
      </c>
      <c r="D2823" s="7">
        <v>8565</v>
      </c>
      <c r="E2823" s="6" t="str">
        <f t="shared" si="44"/>
        <v>Oct</v>
      </c>
      <c r="F2823" s="7">
        <f>YEAR(Table7[[#This Row],[date]])</f>
        <v>2025</v>
      </c>
    </row>
    <row r="2824" spans="1:6" x14ac:dyDescent="0.35">
      <c r="A2824" s="5" t="s">
        <v>499</v>
      </c>
      <c r="B2824" s="5" t="s">
        <v>7256</v>
      </c>
      <c r="C2824" s="5" t="s">
        <v>7267</v>
      </c>
      <c r="D2824" s="5">
        <v>12991</v>
      </c>
      <c r="E2824" s="6" t="str">
        <f t="shared" si="44"/>
        <v>Oct</v>
      </c>
      <c r="F2824" s="5">
        <f>YEAR(Table7[[#This Row],[date]])</f>
        <v>2025</v>
      </c>
    </row>
    <row r="2825" spans="1:6" x14ac:dyDescent="0.35">
      <c r="A2825" s="7" t="s">
        <v>499</v>
      </c>
      <c r="B2825" s="7" t="s">
        <v>7251</v>
      </c>
      <c r="C2825" s="7" t="s">
        <v>7266</v>
      </c>
      <c r="D2825" s="7">
        <v>22647</v>
      </c>
      <c r="E2825" s="6" t="str">
        <f t="shared" si="44"/>
        <v>Oct</v>
      </c>
      <c r="F2825" s="7">
        <f>YEAR(Table7[[#This Row],[date]])</f>
        <v>2025</v>
      </c>
    </row>
    <row r="2826" spans="1:6" x14ac:dyDescent="0.35">
      <c r="A2826" s="5" t="s">
        <v>493</v>
      </c>
      <c r="B2826" s="5" t="s">
        <v>7247</v>
      </c>
      <c r="C2826" s="5" t="s">
        <v>7263</v>
      </c>
      <c r="D2826" s="5">
        <v>7854</v>
      </c>
      <c r="E2826" s="6" t="str">
        <f t="shared" si="44"/>
        <v>Oct</v>
      </c>
      <c r="F2826" s="5">
        <f>YEAR(Table7[[#This Row],[date]])</f>
        <v>2025</v>
      </c>
    </row>
    <row r="2827" spans="1:6" x14ac:dyDescent="0.35">
      <c r="A2827" s="7" t="s">
        <v>493</v>
      </c>
      <c r="B2827" s="7" t="s">
        <v>7256</v>
      </c>
      <c r="C2827" s="7" t="s">
        <v>7262</v>
      </c>
      <c r="D2827" s="7">
        <v>13261</v>
      </c>
      <c r="E2827" s="6" t="str">
        <f t="shared" si="44"/>
        <v>Oct</v>
      </c>
      <c r="F2827" s="7">
        <f>YEAR(Table7[[#This Row],[date]])</f>
        <v>2025</v>
      </c>
    </row>
    <row r="2828" spans="1:6" x14ac:dyDescent="0.35">
      <c r="A2828" s="5" t="s">
        <v>493</v>
      </c>
      <c r="B2828" s="5" t="s">
        <v>7251</v>
      </c>
      <c r="C2828" s="5" t="s">
        <v>7266</v>
      </c>
      <c r="D2828" s="5">
        <v>20560</v>
      </c>
      <c r="E2828" s="6" t="str">
        <f t="shared" si="44"/>
        <v>Oct</v>
      </c>
      <c r="F2828" s="5">
        <f>YEAR(Table7[[#This Row],[date]])</f>
        <v>2025</v>
      </c>
    </row>
    <row r="2829" spans="1:6" x14ac:dyDescent="0.35">
      <c r="A2829" s="7" t="s">
        <v>493</v>
      </c>
      <c r="B2829" s="7" t="s">
        <v>7253</v>
      </c>
      <c r="C2829" s="7" t="s">
        <v>7254</v>
      </c>
      <c r="D2829" s="7">
        <v>27943</v>
      </c>
      <c r="E2829" s="6" t="str">
        <f t="shared" si="44"/>
        <v>Oct</v>
      </c>
      <c r="F2829" s="7">
        <f>YEAR(Table7[[#This Row],[date]])</f>
        <v>2025</v>
      </c>
    </row>
    <row r="2830" spans="1:6" x14ac:dyDescent="0.35">
      <c r="A2830" s="5" t="s">
        <v>487</v>
      </c>
      <c r="B2830" s="5" t="s">
        <v>7241</v>
      </c>
      <c r="C2830" s="5" t="s">
        <v>7265</v>
      </c>
      <c r="D2830" s="5">
        <v>5843</v>
      </c>
      <c r="E2830" s="6" t="str">
        <f t="shared" si="44"/>
        <v>Oct</v>
      </c>
      <c r="F2830" s="5">
        <f>YEAR(Table7[[#This Row],[date]])</f>
        <v>2025</v>
      </c>
    </row>
    <row r="2831" spans="1:6" x14ac:dyDescent="0.35">
      <c r="A2831" s="7" t="s">
        <v>487</v>
      </c>
      <c r="B2831" s="7" t="s">
        <v>7251</v>
      </c>
      <c r="C2831" s="7" t="s">
        <v>7252</v>
      </c>
      <c r="D2831" s="7">
        <v>24954</v>
      </c>
      <c r="E2831" s="6" t="str">
        <f t="shared" si="44"/>
        <v>Oct</v>
      </c>
      <c r="F2831" s="7">
        <f>YEAR(Table7[[#This Row],[date]])</f>
        <v>2025</v>
      </c>
    </row>
    <row r="2832" spans="1:6" x14ac:dyDescent="0.35">
      <c r="A2832" s="5" t="s">
        <v>487</v>
      </c>
      <c r="B2832" s="5" t="s">
        <v>7247</v>
      </c>
      <c r="C2832" s="5" t="s">
        <v>7248</v>
      </c>
      <c r="D2832" s="5">
        <v>8489</v>
      </c>
      <c r="E2832" s="6" t="str">
        <f t="shared" si="44"/>
        <v>Oct</v>
      </c>
      <c r="F2832" s="5">
        <f>YEAR(Table7[[#This Row],[date]])</f>
        <v>2025</v>
      </c>
    </row>
    <row r="2833" spans="1:6" x14ac:dyDescent="0.35">
      <c r="A2833" s="7" t="s">
        <v>479</v>
      </c>
      <c r="B2833" s="7" t="s">
        <v>7243</v>
      </c>
      <c r="C2833" s="7" t="s">
        <v>7244</v>
      </c>
      <c r="D2833" s="7">
        <v>20663</v>
      </c>
      <c r="E2833" s="6" t="str">
        <f t="shared" si="44"/>
        <v>Oct</v>
      </c>
      <c r="F2833" s="7">
        <f>YEAR(Table7[[#This Row],[date]])</f>
        <v>2025</v>
      </c>
    </row>
    <row r="2834" spans="1:6" x14ac:dyDescent="0.35">
      <c r="A2834" s="5" t="s">
        <v>466</v>
      </c>
      <c r="B2834" s="5" t="s">
        <v>7256</v>
      </c>
      <c r="C2834" s="5" t="s">
        <v>7257</v>
      </c>
      <c r="D2834" s="5">
        <v>19501</v>
      </c>
      <c r="E2834" s="6" t="str">
        <f t="shared" si="44"/>
        <v>Oct</v>
      </c>
      <c r="F2834" s="5">
        <f>YEAR(Table7[[#This Row],[date]])</f>
        <v>2025</v>
      </c>
    </row>
    <row r="2835" spans="1:6" x14ac:dyDescent="0.35">
      <c r="A2835" s="7" t="s">
        <v>466</v>
      </c>
      <c r="B2835" s="7" t="s">
        <v>7251</v>
      </c>
      <c r="C2835" s="7" t="s">
        <v>7266</v>
      </c>
      <c r="D2835" s="7">
        <v>11616</v>
      </c>
      <c r="E2835" s="6" t="str">
        <f t="shared" si="44"/>
        <v>Oct</v>
      </c>
      <c r="F2835" s="7">
        <f>YEAR(Table7[[#This Row],[date]])</f>
        <v>2025</v>
      </c>
    </row>
    <row r="2836" spans="1:6" x14ac:dyDescent="0.35">
      <c r="A2836" s="5" t="s">
        <v>462</v>
      </c>
      <c r="B2836" s="5" t="s">
        <v>7241</v>
      </c>
      <c r="C2836" s="5" t="s">
        <v>7242</v>
      </c>
      <c r="D2836" s="5">
        <v>8134</v>
      </c>
      <c r="E2836" s="6" t="str">
        <f t="shared" si="44"/>
        <v>Oct</v>
      </c>
      <c r="F2836" s="5">
        <f>YEAR(Table7[[#This Row],[date]])</f>
        <v>2025</v>
      </c>
    </row>
    <row r="2837" spans="1:6" x14ac:dyDescent="0.35">
      <c r="A2837" s="7" t="s">
        <v>462</v>
      </c>
      <c r="B2837" s="7" t="s">
        <v>7249</v>
      </c>
      <c r="C2837" s="7" t="s">
        <v>7250</v>
      </c>
      <c r="D2837" s="7">
        <v>43919</v>
      </c>
      <c r="E2837" s="6" t="str">
        <f t="shared" si="44"/>
        <v>Oct</v>
      </c>
      <c r="F2837" s="7">
        <f>YEAR(Table7[[#This Row],[date]])</f>
        <v>2025</v>
      </c>
    </row>
    <row r="2838" spans="1:6" x14ac:dyDescent="0.35">
      <c r="A2838" s="5" t="s">
        <v>462</v>
      </c>
      <c r="B2838" s="5" t="s">
        <v>7256</v>
      </c>
      <c r="C2838" s="5" t="s">
        <v>7262</v>
      </c>
      <c r="D2838" s="5">
        <v>5698</v>
      </c>
      <c r="E2838" s="6" t="str">
        <f t="shared" si="44"/>
        <v>Oct</v>
      </c>
      <c r="F2838" s="5">
        <f>YEAR(Table7[[#This Row],[date]])</f>
        <v>2025</v>
      </c>
    </row>
    <row r="2839" spans="1:6" x14ac:dyDescent="0.35">
      <c r="A2839" s="7" t="s">
        <v>462</v>
      </c>
      <c r="B2839" s="7" t="s">
        <v>7251</v>
      </c>
      <c r="C2839" s="7" t="s">
        <v>7252</v>
      </c>
      <c r="D2839" s="7">
        <v>5275</v>
      </c>
      <c r="E2839" s="6" t="str">
        <f t="shared" si="44"/>
        <v>Oct</v>
      </c>
      <c r="F2839" s="7">
        <f>YEAR(Table7[[#This Row],[date]])</f>
        <v>2025</v>
      </c>
    </row>
    <row r="2840" spans="1:6" x14ac:dyDescent="0.35">
      <c r="A2840" s="5" t="s">
        <v>457</v>
      </c>
      <c r="B2840" s="5" t="s">
        <v>7249</v>
      </c>
      <c r="C2840" s="5" t="s">
        <v>7261</v>
      </c>
      <c r="D2840" s="5">
        <v>59411</v>
      </c>
      <c r="E2840" s="6" t="str">
        <f t="shared" si="44"/>
        <v>Nov</v>
      </c>
      <c r="F2840" s="5">
        <f>YEAR(Table7[[#This Row],[date]])</f>
        <v>2025</v>
      </c>
    </row>
    <row r="2841" spans="1:6" x14ac:dyDescent="0.35">
      <c r="A2841" s="7" t="s">
        <v>457</v>
      </c>
      <c r="B2841" s="7" t="s">
        <v>7243</v>
      </c>
      <c r="C2841" s="7" t="s">
        <v>7244</v>
      </c>
      <c r="D2841" s="7">
        <v>5139</v>
      </c>
      <c r="E2841" s="6" t="str">
        <f t="shared" si="44"/>
        <v>Nov</v>
      </c>
      <c r="F2841" s="7">
        <f>YEAR(Table7[[#This Row],[date]])</f>
        <v>2025</v>
      </c>
    </row>
    <row r="2842" spans="1:6" x14ac:dyDescent="0.35">
      <c r="A2842" s="5" t="s">
        <v>457</v>
      </c>
      <c r="B2842" s="5" t="s">
        <v>7253</v>
      </c>
      <c r="C2842" s="5" t="s">
        <v>7255</v>
      </c>
      <c r="D2842" s="5">
        <v>25308</v>
      </c>
      <c r="E2842" s="6" t="str">
        <f t="shared" si="44"/>
        <v>Nov</v>
      </c>
      <c r="F2842" s="5">
        <f>YEAR(Table7[[#This Row],[date]])</f>
        <v>2025</v>
      </c>
    </row>
    <row r="2843" spans="1:6" x14ac:dyDescent="0.35">
      <c r="A2843" s="7" t="s">
        <v>449</v>
      </c>
      <c r="B2843" s="7" t="s">
        <v>7251</v>
      </c>
      <c r="C2843" s="7" t="s">
        <v>7266</v>
      </c>
      <c r="D2843" s="7">
        <v>7643</v>
      </c>
      <c r="E2843" s="6" t="str">
        <f t="shared" si="44"/>
        <v>Nov</v>
      </c>
      <c r="F2843" s="7">
        <f>YEAR(Table7[[#This Row],[date]])</f>
        <v>2025</v>
      </c>
    </row>
    <row r="2844" spans="1:6" x14ac:dyDescent="0.35">
      <c r="A2844" s="5" t="s">
        <v>449</v>
      </c>
      <c r="B2844" s="5" t="s">
        <v>7243</v>
      </c>
      <c r="C2844" s="5" t="s">
        <v>7258</v>
      </c>
      <c r="D2844" s="5">
        <v>5749</v>
      </c>
      <c r="E2844" s="6" t="str">
        <f t="shared" si="44"/>
        <v>Nov</v>
      </c>
      <c r="F2844" s="5">
        <f>YEAR(Table7[[#This Row],[date]])</f>
        <v>2025</v>
      </c>
    </row>
    <row r="2845" spans="1:6" x14ac:dyDescent="0.35">
      <c r="A2845" s="7" t="s">
        <v>449</v>
      </c>
      <c r="B2845" s="7" t="s">
        <v>7256</v>
      </c>
      <c r="C2845" s="7" t="s">
        <v>7262</v>
      </c>
      <c r="D2845" s="7">
        <v>6624</v>
      </c>
      <c r="E2845" s="6" t="str">
        <f t="shared" si="44"/>
        <v>Nov</v>
      </c>
      <c r="F2845" s="7">
        <f>YEAR(Table7[[#This Row],[date]])</f>
        <v>2025</v>
      </c>
    </row>
    <row r="2846" spans="1:6" x14ac:dyDescent="0.35">
      <c r="A2846" s="5" t="s">
        <v>444</v>
      </c>
      <c r="B2846" s="5" t="s">
        <v>7245</v>
      </c>
      <c r="C2846" s="5" t="s">
        <v>7264</v>
      </c>
      <c r="D2846" s="5">
        <v>140139</v>
      </c>
      <c r="E2846" s="6" t="str">
        <f t="shared" si="44"/>
        <v>Nov</v>
      </c>
      <c r="F2846" s="5">
        <f>YEAR(Table7[[#This Row],[date]])</f>
        <v>2025</v>
      </c>
    </row>
    <row r="2847" spans="1:6" x14ac:dyDescent="0.35">
      <c r="A2847" s="7" t="s">
        <v>444</v>
      </c>
      <c r="B2847" s="7" t="s">
        <v>7243</v>
      </c>
      <c r="C2847" s="7" t="s">
        <v>7258</v>
      </c>
      <c r="D2847" s="7">
        <v>18042</v>
      </c>
      <c r="E2847" s="6" t="str">
        <f t="shared" si="44"/>
        <v>Nov</v>
      </c>
      <c r="F2847" s="7">
        <f>YEAR(Table7[[#This Row],[date]])</f>
        <v>2025</v>
      </c>
    </row>
    <row r="2848" spans="1:6" x14ac:dyDescent="0.35">
      <c r="A2848" s="5" t="s">
        <v>444</v>
      </c>
      <c r="B2848" s="5" t="s">
        <v>7249</v>
      </c>
      <c r="C2848" s="5" t="s">
        <v>7261</v>
      </c>
      <c r="D2848" s="5">
        <v>48139</v>
      </c>
      <c r="E2848" s="6" t="str">
        <f t="shared" si="44"/>
        <v>Nov</v>
      </c>
      <c r="F2848" s="5">
        <f>YEAR(Table7[[#This Row],[date]])</f>
        <v>2025</v>
      </c>
    </row>
    <row r="2849" spans="1:6" x14ac:dyDescent="0.35">
      <c r="A2849" s="7" t="s">
        <v>437</v>
      </c>
      <c r="B2849" s="7" t="s">
        <v>7251</v>
      </c>
      <c r="C2849" s="7" t="s">
        <v>7266</v>
      </c>
      <c r="D2849" s="7">
        <v>16458</v>
      </c>
      <c r="E2849" s="6" t="str">
        <f t="shared" si="44"/>
        <v>Nov</v>
      </c>
      <c r="F2849" s="7">
        <f>YEAR(Table7[[#This Row],[date]])</f>
        <v>2025</v>
      </c>
    </row>
    <row r="2850" spans="1:6" x14ac:dyDescent="0.35">
      <c r="A2850" s="5" t="s">
        <v>437</v>
      </c>
      <c r="B2850" s="5" t="s">
        <v>7256</v>
      </c>
      <c r="C2850" s="5" t="s">
        <v>7267</v>
      </c>
      <c r="D2850" s="5">
        <v>11482</v>
      </c>
      <c r="E2850" s="6" t="str">
        <f t="shared" si="44"/>
        <v>Nov</v>
      </c>
      <c r="F2850" s="5">
        <f>YEAR(Table7[[#This Row],[date]])</f>
        <v>2025</v>
      </c>
    </row>
    <row r="2851" spans="1:6" x14ac:dyDescent="0.35">
      <c r="A2851" s="7" t="s">
        <v>437</v>
      </c>
      <c r="B2851" s="7" t="s">
        <v>7256</v>
      </c>
      <c r="C2851" s="7" t="s">
        <v>7267</v>
      </c>
      <c r="D2851" s="7">
        <v>17243</v>
      </c>
      <c r="E2851" s="6" t="str">
        <f t="shared" si="44"/>
        <v>Nov</v>
      </c>
      <c r="F2851" s="7">
        <f>YEAR(Table7[[#This Row],[date]])</f>
        <v>2025</v>
      </c>
    </row>
    <row r="2852" spans="1:6" x14ac:dyDescent="0.35">
      <c r="A2852" s="5" t="s">
        <v>437</v>
      </c>
      <c r="B2852" s="5" t="s">
        <v>7256</v>
      </c>
      <c r="C2852" s="5" t="s">
        <v>7262</v>
      </c>
      <c r="D2852" s="5">
        <v>6945</v>
      </c>
      <c r="E2852" s="6" t="str">
        <f t="shared" si="44"/>
        <v>Nov</v>
      </c>
      <c r="F2852" s="5">
        <f>YEAR(Table7[[#This Row],[date]])</f>
        <v>2025</v>
      </c>
    </row>
    <row r="2853" spans="1:6" x14ac:dyDescent="0.35">
      <c r="A2853" s="7" t="s">
        <v>437</v>
      </c>
      <c r="B2853" s="7" t="s">
        <v>7245</v>
      </c>
      <c r="C2853" s="7" t="s">
        <v>7246</v>
      </c>
      <c r="D2853" s="7">
        <v>142808</v>
      </c>
      <c r="E2853" s="6" t="str">
        <f t="shared" si="44"/>
        <v>Nov</v>
      </c>
      <c r="F2853" s="7">
        <f>YEAR(Table7[[#This Row],[date]])</f>
        <v>2025</v>
      </c>
    </row>
    <row r="2854" spans="1:6" x14ac:dyDescent="0.35">
      <c r="A2854" s="5" t="s">
        <v>434</v>
      </c>
      <c r="B2854" s="5" t="s">
        <v>7241</v>
      </c>
      <c r="C2854" s="5" t="s">
        <v>7265</v>
      </c>
      <c r="D2854" s="5">
        <v>11826</v>
      </c>
      <c r="E2854" s="6" t="str">
        <f t="shared" si="44"/>
        <v>Nov</v>
      </c>
      <c r="F2854" s="5">
        <f>YEAR(Table7[[#This Row],[date]])</f>
        <v>2025</v>
      </c>
    </row>
    <row r="2855" spans="1:6" x14ac:dyDescent="0.35">
      <c r="A2855" s="7" t="s">
        <v>434</v>
      </c>
      <c r="B2855" s="7" t="s">
        <v>7241</v>
      </c>
      <c r="C2855" s="7" t="s">
        <v>7242</v>
      </c>
      <c r="D2855" s="7">
        <v>13821</v>
      </c>
      <c r="E2855" s="6" t="str">
        <f t="shared" si="44"/>
        <v>Nov</v>
      </c>
      <c r="F2855" s="7">
        <f>YEAR(Table7[[#This Row],[date]])</f>
        <v>2025</v>
      </c>
    </row>
    <row r="2856" spans="1:6" x14ac:dyDescent="0.35">
      <c r="A2856" s="5" t="s">
        <v>434</v>
      </c>
      <c r="B2856" s="5" t="s">
        <v>7247</v>
      </c>
      <c r="C2856" s="5" t="s">
        <v>7268</v>
      </c>
      <c r="D2856" s="5">
        <v>1463</v>
      </c>
      <c r="E2856" s="6" t="str">
        <f t="shared" si="44"/>
        <v>Nov</v>
      </c>
      <c r="F2856" s="5">
        <f>YEAR(Table7[[#This Row],[date]])</f>
        <v>2025</v>
      </c>
    </row>
    <row r="2857" spans="1:6" x14ac:dyDescent="0.35">
      <c r="A2857" s="7" t="s">
        <v>429</v>
      </c>
      <c r="B2857" s="7" t="s">
        <v>7247</v>
      </c>
      <c r="C2857" s="7" t="s">
        <v>7268</v>
      </c>
      <c r="D2857" s="7">
        <v>5848</v>
      </c>
      <c r="E2857" s="6" t="str">
        <f t="shared" si="44"/>
        <v>Nov</v>
      </c>
      <c r="F2857" s="7">
        <f>YEAR(Table7[[#This Row],[date]])</f>
        <v>2025</v>
      </c>
    </row>
    <row r="2858" spans="1:6" x14ac:dyDescent="0.35">
      <c r="A2858" s="5" t="s">
        <v>429</v>
      </c>
      <c r="B2858" s="5" t="s">
        <v>7249</v>
      </c>
      <c r="C2858" s="5" t="s">
        <v>7261</v>
      </c>
      <c r="D2858" s="5">
        <v>53254</v>
      </c>
      <c r="E2858" s="6" t="str">
        <f t="shared" si="44"/>
        <v>Nov</v>
      </c>
      <c r="F2858" s="5">
        <f>YEAR(Table7[[#This Row],[date]])</f>
        <v>2025</v>
      </c>
    </row>
    <row r="2859" spans="1:6" x14ac:dyDescent="0.35">
      <c r="A2859" s="7" t="s">
        <v>429</v>
      </c>
      <c r="B2859" s="7" t="s">
        <v>7243</v>
      </c>
      <c r="C2859" s="7" t="s">
        <v>7258</v>
      </c>
      <c r="D2859" s="7">
        <v>18680</v>
      </c>
      <c r="E2859" s="6" t="str">
        <f t="shared" si="44"/>
        <v>Nov</v>
      </c>
      <c r="F2859" s="7">
        <f>YEAR(Table7[[#This Row],[date]])</f>
        <v>2025</v>
      </c>
    </row>
    <row r="2860" spans="1:6" x14ac:dyDescent="0.35">
      <c r="A2860" s="5" t="s">
        <v>420</v>
      </c>
      <c r="B2860" s="5" t="s">
        <v>7256</v>
      </c>
      <c r="C2860" s="5" t="s">
        <v>7267</v>
      </c>
      <c r="D2860" s="5">
        <v>19898</v>
      </c>
      <c r="E2860" s="6" t="str">
        <f t="shared" si="44"/>
        <v>Nov</v>
      </c>
      <c r="F2860" s="5">
        <f>YEAR(Table7[[#This Row],[date]])</f>
        <v>2025</v>
      </c>
    </row>
    <row r="2861" spans="1:6" x14ac:dyDescent="0.35">
      <c r="A2861" s="7" t="s">
        <v>420</v>
      </c>
      <c r="B2861" s="7" t="s">
        <v>7256</v>
      </c>
      <c r="C2861" s="7" t="s">
        <v>7267</v>
      </c>
      <c r="D2861" s="7">
        <v>6570</v>
      </c>
      <c r="E2861" s="6" t="str">
        <f t="shared" si="44"/>
        <v>Nov</v>
      </c>
      <c r="F2861" s="7">
        <f>YEAR(Table7[[#This Row],[date]])</f>
        <v>2025</v>
      </c>
    </row>
    <row r="2862" spans="1:6" x14ac:dyDescent="0.35">
      <c r="A2862" s="5" t="s">
        <v>420</v>
      </c>
      <c r="B2862" s="5" t="s">
        <v>7243</v>
      </c>
      <c r="C2862" s="5" t="s">
        <v>7258</v>
      </c>
      <c r="D2862" s="5">
        <v>12228</v>
      </c>
      <c r="E2862" s="6" t="str">
        <f t="shared" si="44"/>
        <v>Nov</v>
      </c>
      <c r="F2862" s="5">
        <f>YEAR(Table7[[#This Row],[date]])</f>
        <v>2025</v>
      </c>
    </row>
    <row r="2863" spans="1:6" x14ac:dyDescent="0.35">
      <c r="A2863" s="7" t="s">
        <v>413</v>
      </c>
      <c r="B2863" s="7" t="s">
        <v>7247</v>
      </c>
      <c r="C2863" s="7" t="s">
        <v>7263</v>
      </c>
      <c r="D2863" s="7">
        <v>9702</v>
      </c>
      <c r="E2863" s="6" t="str">
        <f t="shared" si="44"/>
        <v>Nov</v>
      </c>
      <c r="F2863" s="7">
        <f>YEAR(Table7[[#This Row],[date]])</f>
        <v>2025</v>
      </c>
    </row>
    <row r="2864" spans="1:6" x14ac:dyDescent="0.35">
      <c r="A2864" s="5" t="s">
        <v>406</v>
      </c>
      <c r="B2864" s="5" t="s">
        <v>7251</v>
      </c>
      <c r="C2864" s="5" t="s">
        <v>7266</v>
      </c>
      <c r="D2864" s="5">
        <v>22249</v>
      </c>
      <c r="E2864" s="6" t="str">
        <f t="shared" si="44"/>
        <v>Nov</v>
      </c>
      <c r="F2864" s="5">
        <f>YEAR(Table7[[#This Row],[date]])</f>
        <v>2025</v>
      </c>
    </row>
    <row r="2865" spans="1:6" x14ac:dyDescent="0.35">
      <c r="A2865" s="7" t="s">
        <v>399</v>
      </c>
      <c r="B2865" s="7" t="s">
        <v>7247</v>
      </c>
      <c r="C2865" s="7" t="s">
        <v>7268</v>
      </c>
      <c r="D2865" s="7">
        <v>3819</v>
      </c>
      <c r="E2865" s="6" t="str">
        <f t="shared" si="44"/>
        <v>Nov</v>
      </c>
      <c r="F2865" s="7">
        <f>YEAR(Table7[[#This Row],[date]])</f>
        <v>2025</v>
      </c>
    </row>
    <row r="2866" spans="1:6" x14ac:dyDescent="0.35">
      <c r="A2866" s="5" t="s">
        <v>399</v>
      </c>
      <c r="B2866" s="5" t="s">
        <v>7253</v>
      </c>
      <c r="C2866" s="5" t="s">
        <v>7255</v>
      </c>
      <c r="D2866" s="5">
        <v>74948</v>
      </c>
      <c r="E2866" s="6" t="str">
        <f t="shared" si="44"/>
        <v>Nov</v>
      </c>
      <c r="F2866" s="5">
        <f>YEAR(Table7[[#This Row],[date]])</f>
        <v>2025</v>
      </c>
    </row>
    <row r="2867" spans="1:6" x14ac:dyDescent="0.35">
      <c r="A2867" s="7" t="s">
        <v>399</v>
      </c>
      <c r="B2867" s="7" t="s">
        <v>7256</v>
      </c>
      <c r="C2867" s="7" t="s">
        <v>7262</v>
      </c>
      <c r="D2867" s="7">
        <v>5288</v>
      </c>
      <c r="E2867" s="6" t="str">
        <f t="shared" si="44"/>
        <v>Nov</v>
      </c>
      <c r="F2867" s="7">
        <f>YEAR(Table7[[#This Row],[date]])</f>
        <v>2025</v>
      </c>
    </row>
    <row r="2868" spans="1:6" x14ac:dyDescent="0.35">
      <c r="A2868" s="5" t="s">
        <v>391</v>
      </c>
      <c r="B2868" s="5" t="s">
        <v>7253</v>
      </c>
      <c r="C2868" s="5" t="s">
        <v>7254</v>
      </c>
      <c r="D2868" s="5">
        <v>62823</v>
      </c>
      <c r="E2868" s="6" t="str">
        <f t="shared" si="44"/>
        <v>Nov</v>
      </c>
      <c r="F2868" s="5">
        <f>YEAR(Table7[[#This Row],[date]])</f>
        <v>2025</v>
      </c>
    </row>
    <row r="2869" spans="1:6" x14ac:dyDescent="0.35">
      <c r="A2869" s="7" t="s">
        <v>391</v>
      </c>
      <c r="B2869" s="7" t="s">
        <v>7256</v>
      </c>
      <c r="C2869" s="7" t="s">
        <v>7257</v>
      </c>
      <c r="D2869" s="7">
        <v>11202</v>
      </c>
      <c r="E2869" s="6" t="str">
        <f t="shared" si="44"/>
        <v>Nov</v>
      </c>
      <c r="F2869" s="7">
        <f>YEAR(Table7[[#This Row],[date]])</f>
        <v>2025</v>
      </c>
    </row>
    <row r="2870" spans="1:6" x14ac:dyDescent="0.35">
      <c r="A2870" s="5" t="s">
        <v>391</v>
      </c>
      <c r="B2870" s="5" t="s">
        <v>7251</v>
      </c>
      <c r="C2870" s="5" t="s">
        <v>7266</v>
      </c>
      <c r="D2870" s="5">
        <v>24172</v>
      </c>
      <c r="E2870" s="6" t="str">
        <f t="shared" si="44"/>
        <v>Nov</v>
      </c>
      <c r="F2870" s="5">
        <f>YEAR(Table7[[#This Row],[date]])</f>
        <v>2025</v>
      </c>
    </row>
    <row r="2871" spans="1:6" x14ac:dyDescent="0.35">
      <c r="A2871" s="7" t="s">
        <v>391</v>
      </c>
      <c r="B2871" s="7" t="s">
        <v>7247</v>
      </c>
      <c r="C2871" s="7" t="s">
        <v>7248</v>
      </c>
      <c r="D2871" s="7">
        <v>1430</v>
      </c>
      <c r="E2871" s="6" t="str">
        <f t="shared" si="44"/>
        <v>Nov</v>
      </c>
      <c r="F2871" s="7">
        <f>YEAR(Table7[[#This Row],[date]])</f>
        <v>2025</v>
      </c>
    </row>
    <row r="2872" spans="1:6" x14ac:dyDescent="0.35">
      <c r="A2872" s="5" t="s">
        <v>391</v>
      </c>
      <c r="B2872" s="5" t="s">
        <v>7249</v>
      </c>
      <c r="C2872" s="5" t="s">
        <v>7250</v>
      </c>
      <c r="D2872" s="5">
        <v>58097</v>
      </c>
      <c r="E2872" s="6" t="str">
        <f t="shared" si="44"/>
        <v>Nov</v>
      </c>
      <c r="F2872" s="5">
        <f>YEAR(Table7[[#This Row],[date]])</f>
        <v>2025</v>
      </c>
    </row>
    <row r="2873" spans="1:6" x14ac:dyDescent="0.35">
      <c r="A2873" s="7" t="s">
        <v>386</v>
      </c>
      <c r="B2873" s="7" t="s">
        <v>7241</v>
      </c>
      <c r="C2873" s="7" t="s">
        <v>7265</v>
      </c>
      <c r="D2873" s="7">
        <v>10995</v>
      </c>
      <c r="E2873" s="6" t="str">
        <f t="shared" si="44"/>
        <v>Nov</v>
      </c>
      <c r="F2873" s="7">
        <f>YEAR(Table7[[#This Row],[date]])</f>
        <v>2025</v>
      </c>
    </row>
    <row r="2874" spans="1:6" x14ac:dyDescent="0.35">
      <c r="A2874" s="5" t="s">
        <v>386</v>
      </c>
      <c r="B2874" s="5" t="s">
        <v>7249</v>
      </c>
      <c r="C2874" s="5" t="s">
        <v>7260</v>
      </c>
      <c r="D2874" s="5">
        <v>39461</v>
      </c>
      <c r="E2874" s="6" t="str">
        <f t="shared" si="44"/>
        <v>Nov</v>
      </c>
      <c r="F2874" s="5">
        <f>YEAR(Table7[[#This Row],[date]])</f>
        <v>2025</v>
      </c>
    </row>
    <row r="2875" spans="1:6" x14ac:dyDescent="0.35">
      <c r="A2875" s="7" t="s">
        <v>386</v>
      </c>
      <c r="B2875" s="7" t="s">
        <v>7253</v>
      </c>
      <c r="C2875" s="7" t="s">
        <v>7254</v>
      </c>
      <c r="D2875" s="7">
        <v>59749</v>
      </c>
      <c r="E2875" s="6" t="str">
        <f t="shared" si="44"/>
        <v>Nov</v>
      </c>
      <c r="F2875" s="7">
        <f>YEAR(Table7[[#This Row],[date]])</f>
        <v>2025</v>
      </c>
    </row>
    <row r="2876" spans="1:6" x14ac:dyDescent="0.35">
      <c r="A2876" s="5" t="s">
        <v>386</v>
      </c>
      <c r="B2876" s="5" t="s">
        <v>7247</v>
      </c>
      <c r="C2876" s="5" t="s">
        <v>7248</v>
      </c>
      <c r="D2876" s="5">
        <v>8478</v>
      </c>
      <c r="E2876" s="6" t="str">
        <f t="shared" si="44"/>
        <v>Nov</v>
      </c>
      <c r="F2876" s="5">
        <f>YEAR(Table7[[#This Row],[date]])</f>
        <v>2025</v>
      </c>
    </row>
    <row r="2877" spans="1:6" x14ac:dyDescent="0.35">
      <c r="A2877" s="7" t="s">
        <v>386</v>
      </c>
      <c r="B2877" s="7" t="s">
        <v>7245</v>
      </c>
      <c r="C2877" s="7" t="s">
        <v>7264</v>
      </c>
      <c r="D2877" s="7">
        <v>82730</v>
      </c>
      <c r="E2877" s="6" t="str">
        <f t="shared" si="44"/>
        <v>Nov</v>
      </c>
      <c r="F2877" s="7">
        <f>YEAR(Table7[[#This Row],[date]])</f>
        <v>2025</v>
      </c>
    </row>
    <row r="2878" spans="1:6" x14ac:dyDescent="0.35">
      <c r="A2878" s="5" t="s">
        <v>379</v>
      </c>
      <c r="B2878" s="5" t="s">
        <v>7253</v>
      </c>
      <c r="C2878" s="5" t="s">
        <v>7255</v>
      </c>
      <c r="D2878" s="5">
        <v>42241</v>
      </c>
      <c r="E2878" s="6" t="str">
        <f t="shared" si="44"/>
        <v>Nov</v>
      </c>
      <c r="F2878" s="5">
        <f>YEAR(Table7[[#This Row],[date]])</f>
        <v>2025</v>
      </c>
    </row>
    <row r="2879" spans="1:6" x14ac:dyDescent="0.35">
      <c r="A2879" s="7" t="s">
        <v>372</v>
      </c>
      <c r="B2879" s="7" t="s">
        <v>7247</v>
      </c>
      <c r="C2879" s="7" t="s">
        <v>7248</v>
      </c>
      <c r="D2879" s="7">
        <v>3203</v>
      </c>
      <c r="E2879" s="6" t="str">
        <f t="shared" si="44"/>
        <v>Nov</v>
      </c>
      <c r="F2879" s="7">
        <f>YEAR(Table7[[#This Row],[date]])</f>
        <v>2025</v>
      </c>
    </row>
    <row r="2880" spans="1:6" x14ac:dyDescent="0.35">
      <c r="A2880" s="5" t="s">
        <v>372</v>
      </c>
      <c r="B2880" s="5" t="s">
        <v>7251</v>
      </c>
      <c r="C2880" s="5" t="s">
        <v>7252</v>
      </c>
      <c r="D2880" s="5">
        <v>13035</v>
      </c>
      <c r="E2880" s="6" t="str">
        <f t="shared" si="44"/>
        <v>Nov</v>
      </c>
      <c r="F2880" s="5">
        <f>YEAR(Table7[[#This Row],[date]])</f>
        <v>2025</v>
      </c>
    </row>
    <row r="2881" spans="1:6" x14ac:dyDescent="0.35">
      <c r="A2881" s="7" t="s">
        <v>362</v>
      </c>
      <c r="B2881" s="7" t="s">
        <v>7241</v>
      </c>
      <c r="C2881" s="7" t="s">
        <v>7265</v>
      </c>
      <c r="D2881" s="7">
        <v>1045</v>
      </c>
      <c r="E2881" s="6" t="str">
        <f t="shared" si="44"/>
        <v>Nov</v>
      </c>
      <c r="F2881" s="7">
        <f>YEAR(Table7[[#This Row],[date]])</f>
        <v>2025</v>
      </c>
    </row>
    <row r="2882" spans="1:6" x14ac:dyDescent="0.35">
      <c r="A2882" s="5" t="s">
        <v>362</v>
      </c>
      <c r="B2882" s="5" t="s">
        <v>7241</v>
      </c>
      <c r="C2882" s="5" t="s">
        <v>7259</v>
      </c>
      <c r="D2882" s="5">
        <v>12543</v>
      </c>
      <c r="E2882" s="6" t="str">
        <f t="shared" ref="E2882:E2945" si="45">TEXT(A2882, "mmm")</f>
        <v>Nov</v>
      </c>
      <c r="F2882" s="5">
        <f>YEAR(Table7[[#This Row],[date]])</f>
        <v>2025</v>
      </c>
    </row>
    <row r="2883" spans="1:6" x14ac:dyDescent="0.35">
      <c r="A2883" s="7" t="s">
        <v>362</v>
      </c>
      <c r="B2883" s="7" t="s">
        <v>7256</v>
      </c>
      <c r="C2883" s="7" t="s">
        <v>7267</v>
      </c>
      <c r="D2883" s="7">
        <v>14973</v>
      </c>
      <c r="E2883" s="6" t="str">
        <f t="shared" si="45"/>
        <v>Nov</v>
      </c>
      <c r="F2883" s="7">
        <f>YEAR(Table7[[#This Row],[date]])</f>
        <v>2025</v>
      </c>
    </row>
    <row r="2884" spans="1:6" x14ac:dyDescent="0.35">
      <c r="A2884" s="5" t="s">
        <v>362</v>
      </c>
      <c r="B2884" s="5" t="s">
        <v>7247</v>
      </c>
      <c r="C2884" s="5" t="s">
        <v>7263</v>
      </c>
      <c r="D2884" s="5">
        <v>2557</v>
      </c>
      <c r="E2884" s="6" t="str">
        <f t="shared" si="45"/>
        <v>Nov</v>
      </c>
      <c r="F2884" s="5">
        <f>YEAR(Table7[[#This Row],[date]])</f>
        <v>2025</v>
      </c>
    </row>
    <row r="2885" spans="1:6" x14ac:dyDescent="0.35">
      <c r="A2885" s="7" t="s">
        <v>362</v>
      </c>
      <c r="B2885" s="7" t="s">
        <v>7253</v>
      </c>
      <c r="C2885" s="7" t="s">
        <v>7254</v>
      </c>
      <c r="D2885" s="7">
        <v>42984</v>
      </c>
      <c r="E2885" s="6" t="str">
        <f t="shared" si="45"/>
        <v>Nov</v>
      </c>
      <c r="F2885" s="7">
        <f>YEAR(Table7[[#This Row],[date]])</f>
        <v>2025</v>
      </c>
    </row>
    <row r="2886" spans="1:6" x14ac:dyDescent="0.35">
      <c r="A2886" s="5" t="s">
        <v>353</v>
      </c>
      <c r="B2886" s="5" t="s">
        <v>7249</v>
      </c>
      <c r="C2886" s="5" t="s">
        <v>7261</v>
      </c>
      <c r="D2886" s="5">
        <v>44193</v>
      </c>
      <c r="E2886" s="6" t="str">
        <f t="shared" si="45"/>
        <v>Nov</v>
      </c>
      <c r="F2886" s="5">
        <f>YEAR(Table7[[#This Row],[date]])</f>
        <v>2025</v>
      </c>
    </row>
    <row r="2887" spans="1:6" x14ac:dyDescent="0.35">
      <c r="A2887" s="7" t="s">
        <v>353</v>
      </c>
      <c r="B2887" s="7" t="s">
        <v>7241</v>
      </c>
      <c r="C2887" s="7" t="s">
        <v>7259</v>
      </c>
      <c r="D2887" s="7">
        <v>3493</v>
      </c>
      <c r="E2887" s="6" t="str">
        <f t="shared" si="45"/>
        <v>Nov</v>
      </c>
      <c r="F2887" s="7">
        <f>YEAR(Table7[[#This Row],[date]])</f>
        <v>2025</v>
      </c>
    </row>
    <row r="2888" spans="1:6" x14ac:dyDescent="0.35">
      <c r="A2888" s="5" t="s">
        <v>353</v>
      </c>
      <c r="B2888" s="5" t="s">
        <v>7253</v>
      </c>
      <c r="C2888" s="5" t="s">
        <v>7255</v>
      </c>
      <c r="D2888" s="5">
        <v>73307</v>
      </c>
      <c r="E2888" s="6" t="str">
        <f t="shared" si="45"/>
        <v>Nov</v>
      </c>
      <c r="F2888" s="5">
        <f>YEAR(Table7[[#This Row],[date]])</f>
        <v>2025</v>
      </c>
    </row>
    <row r="2889" spans="1:6" x14ac:dyDescent="0.35">
      <c r="A2889" s="7" t="s">
        <v>344</v>
      </c>
      <c r="B2889" s="7" t="s">
        <v>7241</v>
      </c>
      <c r="C2889" s="7" t="s">
        <v>7259</v>
      </c>
      <c r="D2889" s="7">
        <v>13524</v>
      </c>
      <c r="E2889" s="6" t="str">
        <f t="shared" si="45"/>
        <v>Nov</v>
      </c>
      <c r="F2889" s="7">
        <f>YEAR(Table7[[#This Row],[date]])</f>
        <v>2025</v>
      </c>
    </row>
    <row r="2890" spans="1:6" x14ac:dyDescent="0.35">
      <c r="A2890" s="5" t="s">
        <v>344</v>
      </c>
      <c r="B2890" s="5" t="s">
        <v>7256</v>
      </c>
      <c r="C2890" s="5" t="s">
        <v>7257</v>
      </c>
      <c r="D2890" s="5">
        <v>9858</v>
      </c>
      <c r="E2890" s="6" t="str">
        <f t="shared" si="45"/>
        <v>Nov</v>
      </c>
      <c r="F2890" s="5">
        <f>YEAR(Table7[[#This Row],[date]])</f>
        <v>2025</v>
      </c>
    </row>
    <row r="2891" spans="1:6" x14ac:dyDescent="0.35">
      <c r="A2891" s="7" t="s">
        <v>344</v>
      </c>
      <c r="B2891" s="7" t="s">
        <v>7249</v>
      </c>
      <c r="C2891" s="7" t="s">
        <v>7261</v>
      </c>
      <c r="D2891" s="7">
        <v>11120</v>
      </c>
      <c r="E2891" s="6" t="str">
        <f t="shared" si="45"/>
        <v>Nov</v>
      </c>
      <c r="F2891" s="7">
        <f>YEAR(Table7[[#This Row],[date]])</f>
        <v>2025</v>
      </c>
    </row>
    <row r="2892" spans="1:6" x14ac:dyDescent="0.35">
      <c r="A2892" s="5" t="s">
        <v>339</v>
      </c>
      <c r="B2892" s="5" t="s">
        <v>7245</v>
      </c>
      <c r="C2892" s="5" t="s">
        <v>7264</v>
      </c>
      <c r="D2892" s="5">
        <v>69263</v>
      </c>
      <c r="E2892" s="6" t="str">
        <f t="shared" si="45"/>
        <v>Nov</v>
      </c>
      <c r="F2892" s="5">
        <f>YEAR(Table7[[#This Row],[date]])</f>
        <v>2025</v>
      </c>
    </row>
    <row r="2893" spans="1:6" x14ac:dyDescent="0.35">
      <c r="A2893" s="7" t="s">
        <v>339</v>
      </c>
      <c r="B2893" s="7" t="s">
        <v>7249</v>
      </c>
      <c r="C2893" s="7" t="s">
        <v>7250</v>
      </c>
      <c r="D2893" s="7">
        <v>16759</v>
      </c>
      <c r="E2893" s="6" t="str">
        <f t="shared" si="45"/>
        <v>Nov</v>
      </c>
      <c r="F2893" s="7">
        <f>YEAR(Table7[[#This Row],[date]])</f>
        <v>2025</v>
      </c>
    </row>
    <row r="2894" spans="1:6" x14ac:dyDescent="0.35">
      <c r="A2894" s="5" t="s">
        <v>339</v>
      </c>
      <c r="B2894" s="5" t="s">
        <v>7253</v>
      </c>
      <c r="C2894" s="5" t="s">
        <v>7254</v>
      </c>
      <c r="D2894" s="5">
        <v>56062</v>
      </c>
      <c r="E2894" s="6" t="str">
        <f t="shared" si="45"/>
        <v>Nov</v>
      </c>
      <c r="F2894" s="5">
        <f>YEAR(Table7[[#This Row],[date]])</f>
        <v>2025</v>
      </c>
    </row>
    <row r="2895" spans="1:6" x14ac:dyDescent="0.35">
      <c r="A2895" s="7" t="s">
        <v>339</v>
      </c>
      <c r="B2895" s="7" t="s">
        <v>7247</v>
      </c>
      <c r="C2895" s="7" t="s">
        <v>7263</v>
      </c>
      <c r="D2895" s="7">
        <v>901</v>
      </c>
      <c r="E2895" s="6" t="str">
        <f t="shared" si="45"/>
        <v>Nov</v>
      </c>
      <c r="F2895" s="7">
        <f>YEAR(Table7[[#This Row],[date]])</f>
        <v>2025</v>
      </c>
    </row>
    <row r="2896" spans="1:6" x14ac:dyDescent="0.35">
      <c r="A2896" s="5" t="s">
        <v>339</v>
      </c>
      <c r="B2896" s="5" t="s">
        <v>7241</v>
      </c>
      <c r="C2896" s="5" t="s">
        <v>7242</v>
      </c>
      <c r="D2896" s="5">
        <v>11097</v>
      </c>
      <c r="E2896" s="6" t="str">
        <f t="shared" si="45"/>
        <v>Nov</v>
      </c>
      <c r="F2896" s="5">
        <f>YEAR(Table7[[#This Row],[date]])</f>
        <v>2025</v>
      </c>
    </row>
    <row r="2897" spans="1:6" x14ac:dyDescent="0.35">
      <c r="A2897" s="7" t="s">
        <v>339</v>
      </c>
      <c r="B2897" s="7" t="s">
        <v>7241</v>
      </c>
      <c r="C2897" s="7" t="s">
        <v>7265</v>
      </c>
      <c r="D2897" s="7">
        <v>14265</v>
      </c>
      <c r="E2897" s="6" t="str">
        <f t="shared" si="45"/>
        <v>Nov</v>
      </c>
      <c r="F2897" s="7">
        <f>YEAR(Table7[[#This Row],[date]])</f>
        <v>2025</v>
      </c>
    </row>
    <row r="2898" spans="1:6" x14ac:dyDescent="0.35">
      <c r="A2898" s="5" t="s">
        <v>339</v>
      </c>
      <c r="B2898" s="5" t="s">
        <v>7256</v>
      </c>
      <c r="C2898" s="5" t="s">
        <v>7257</v>
      </c>
      <c r="D2898" s="5">
        <v>13560</v>
      </c>
      <c r="E2898" s="6" t="str">
        <f t="shared" si="45"/>
        <v>Nov</v>
      </c>
      <c r="F2898" s="5">
        <f>YEAR(Table7[[#This Row],[date]])</f>
        <v>2025</v>
      </c>
    </row>
    <row r="2899" spans="1:6" x14ac:dyDescent="0.35">
      <c r="A2899" s="7" t="s">
        <v>339</v>
      </c>
      <c r="B2899" s="7" t="s">
        <v>7253</v>
      </c>
      <c r="C2899" s="7" t="s">
        <v>7254</v>
      </c>
      <c r="D2899" s="7">
        <v>40340</v>
      </c>
      <c r="E2899" s="6" t="str">
        <f t="shared" si="45"/>
        <v>Nov</v>
      </c>
      <c r="F2899" s="7">
        <f>YEAR(Table7[[#This Row],[date]])</f>
        <v>2025</v>
      </c>
    </row>
    <row r="2900" spans="1:6" x14ac:dyDescent="0.35">
      <c r="A2900" s="5" t="s">
        <v>332</v>
      </c>
      <c r="B2900" s="5" t="s">
        <v>7247</v>
      </c>
      <c r="C2900" s="5" t="s">
        <v>7263</v>
      </c>
      <c r="D2900" s="5">
        <v>5516</v>
      </c>
      <c r="E2900" s="6" t="str">
        <f t="shared" si="45"/>
        <v>Nov</v>
      </c>
      <c r="F2900" s="5">
        <f>YEAR(Table7[[#This Row],[date]])</f>
        <v>2025</v>
      </c>
    </row>
    <row r="2901" spans="1:6" x14ac:dyDescent="0.35">
      <c r="A2901" s="7" t="s">
        <v>332</v>
      </c>
      <c r="B2901" s="7" t="s">
        <v>7251</v>
      </c>
      <c r="C2901" s="7" t="s">
        <v>7266</v>
      </c>
      <c r="D2901" s="7">
        <v>9941</v>
      </c>
      <c r="E2901" s="6" t="str">
        <f t="shared" si="45"/>
        <v>Nov</v>
      </c>
      <c r="F2901" s="7">
        <f>YEAR(Table7[[#This Row],[date]])</f>
        <v>2025</v>
      </c>
    </row>
    <row r="2902" spans="1:6" x14ac:dyDescent="0.35">
      <c r="A2902" s="5" t="s">
        <v>323</v>
      </c>
      <c r="B2902" s="5" t="s">
        <v>7241</v>
      </c>
      <c r="C2902" s="5" t="s">
        <v>7265</v>
      </c>
      <c r="D2902" s="5">
        <v>12556</v>
      </c>
      <c r="E2902" s="6" t="str">
        <f t="shared" si="45"/>
        <v>Nov</v>
      </c>
      <c r="F2902" s="5">
        <f>YEAR(Table7[[#This Row],[date]])</f>
        <v>2025</v>
      </c>
    </row>
    <row r="2903" spans="1:6" x14ac:dyDescent="0.35">
      <c r="A2903" s="7" t="s">
        <v>323</v>
      </c>
      <c r="B2903" s="7" t="s">
        <v>7253</v>
      </c>
      <c r="C2903" s="7" t="s">
        <v>7255</v>
      </c>
      <c r="D2903" s="7">
        <v>36137</v>
      </c>
      <c r="E2903" s="6" t="str">
        <f t="shared" si="45"/>
        <v>Nov</v>
      </c>
      <c r="F2903" s="7">
        <f>YEAR(Table7[[#This Row],[date]])</f>
        <v>2025</v>
      </c>
    </row>
    <row r="2904" spans="1:6" x14ac:dyDescent="0.35">
      <c r="A2904" s="5" t="s">
        <v>323</v>
      </c>
      <c r="B2904" s="5" t="s">
        <v>7249</v>
      </c>
      <c r="C2904" s="5" t="s">
        <v>7250</v>
      </c>
      <c r="D2904" s="5">
        <v>10898</v>
      </c>
      <c r="E2904" s="6" t="str">
        <f t="shared" si="45"/>
        <v>Nov</v>
      </c>
      <c r="F2904" s="5">
        <f>YEAR(Table7[[#This Row],[date]])</f>
        <v>2025</v>
      </c>
    </row>
    <row r="2905" spans="1:6" x14ac:dyDescent="0.35">
      <c r="A2905" s="7" t="s">
        <v>317</v>
      </c>
      <c r="B2905" s="7" t="s">
        <v>7256</v>
      </c>
      <c r="C2905" s="7" t="s">
        <v>7257</v>
      </c>
      <c r="D2905" s="7">
        <v>12417</v>
      </c>
      <c r="E2905" s="6" t="str">
        <f t="shared" si="45"/>
        <v>Nov</v>
      </c>
      <c r="F2905" s="7">
        <f>YEAR(Table7[[#This Row],[date]])</f>
        <v>2025</v>
      </c>
    </row>
    <row r="2906" spans="1:6" x14ac:dyDescent="0.35">
      <c r="A2906" s="5" t="s">
        <v>317</v>
      </c>
      <c r="B2906" s="5" t="s">
        <v>7243</v>
      </c>
      <c r="C2906" s="5" t="s">
        <v>7244</v>
      </c>
      <c r="D2906" s="5">
        <v>7493</v>
      </c>
      <c r="E2906" s="6" t="str">
        <f t="shared" si="45"/>
        <v>Nov</v>
      </c>
      <c r="F2906" s="5">
        <f>YEAR(Table7[[#This Row],[date]])</f>
        <v>2025</v>
      </c>
    </row>
    <row r="2907" spans="1:6" x14ac:dyDescent="0.35">
      <c r="A2907" s="7" t="s">
        <v>317</v>
      </c>
      <c r="B2907" s="7" t="s">
        <v>7249</v>
      </c>
      <c r="C2907" s="7" t="s">
        <v>7261</v>
      </c>
      <c r="D2907" s="7">
        <v>18861</v>
      </c>
      <c r="E2907" s="6" t="str">
        <f t="shared" si="45"/>
        <v>Nov</v>
      </c>
      <c r="F2907" s="7">
        <f>YEAR(Table7[[#This Row],[date]])</f>
        <v>2025</v>
      </c>
    </row>
    <row r="2908" spans="1:6" x14ac:dyDescent="0.35">
      <c r="A2908" s="5" t="s">
        <v>313</v>
      </c>
      <c r="B2908" s="5" t="s">
        <v>7243</v>
      </c>
      <c r="C2908" s="5" t="s">
        <v>7258</v>
      </c>
      <c r="D2908" s="5">
        <v>8840</v>
      </c>
      <c r="E2908" s="6" t="str">
        <f t="shared" si="45"/>
        <v>Nov</v>
      </c>
      <c r="F2908" s="5">
        <f>YEAR(Table7[[#This Row],[date]])</f>
        <v>2025</v>
      </c>
    </row>
    <row r="2909" spans="1:6" x14ac:dyDescent="0.35">
      <c r="A2909" s="7" t="s">
        <v>313</v>
      </c>
      <c r="B2909" s="7" t="s">
        <v>7243</v>
      </c>
      <c r="C2909" s="7" t="s">
        <v>7244</v>
      </c>
      <c r="D2909" s="7">
        <v>10726</v>
      </c>
      <c r="E2909" s="6" t="str">
        <f t="shared" si="45"/>
        <v>Nov</v>
      </c>
      <c r="F2909" s="7">
        <f>YEAR(Table7[[#This Row],[date]])</f>
        <v>2025</v>
      </c>
    </row>
    <row r="2910" spans="1:6" x14ac:dyDescent="0.35">
      <c r="A2910" s="5" t="s">
        <v>313</v>
      </c>
      <c r="B2910" s="5" t="s">
        <v>7251</v>
      </c>
      <c r="C2910" s="5" t="s">
        <v>7266</v>
      </c>
      <c r="D2910" s="5">
        <v>14590</v>
      </c>
      <c r="E2910" s="6" t="str">
        <f t="shared" si="45"/>
        <v>Nov</v>
      </c>
      <c r="F2910" s="5">
        <f>YEAR(Table7[[#This Row],[date]])</f>
        <v>2025</v>
      </c>
    </row>
    <row r="2911" spans="1:6" x14ac:dyDescent="0.35">
      <c r="A2911" s="7" t="s">
        <v>313</v>
      </c>
      <c r="B2911" s="7" t="s">
        <v>7251</v>
      </c>
      <c r="C2911" s="7" t="s">
        <v>7266</v>
      </c>
      <c r="D2911" s="7">
        <v>19896</v>
      </c>
      <c r="E2911" s="6" t="str">
        <f t="shared" si="45"/>
        <v>Nov</v>
      </c>
      <c r="F2911" s="7">
        <f>YEAR(Table7[[#This Row],[date]])</f>
        <v>2025</v>
      </c>
    </row>
    <row r="2912" spans="1:6" x14ac:dyDescent="0.35">
      <c r="A2912" s="5" t="s">
        <v>302</v>
      </c>
      <c r="B2912" s="5" t="s">
        <v>7243</v>
      </c>
      <c r="C2912" s="5" t="s">
        <v>7258</v>
      </c>
      <c r="D2912" s="5">
        <v>4563</v>
      </c>
      <c r="E2912" s="6" t="str">
        <f t="shared" si="45"/>
        <v>Nov</v>
      </c>
      <c r="F2912" s="5">
        <f>YEAR(Table7[[#This Row],[date]])</f>
        <v>2025</v>
      </c>
    </row>
    <row r="2913" spans="1:6" x14ac:dyDescent="0.35">
      <c r="A2913" s="7" t="s">
        <v>295</v>
      </c>
      <c r="B2913" s="7" t="s">
        <v>7249</v>
      </c>
      <c r="C2913" s="7" t="s">
        <v>7250</v>
      </c>
      <c r="D2913" s="7">
        <v>49782</v>
      </c>
      <c r="E2913" s="6" t="str">
        <f t="shared" si="45"/>
        <v>Nov</v>
      </c>
      <c r="F2913" s="7">
        <f>YEAR(Table7[[#This Row],[date]])</f>
        <v>2025</v>
      </c>
    </row>
    <row r="2914" spans="1:6" x14ac:dyDescent="0.35">
      <c r="A2914" s="5" t="s">
        <v>290</v>
      </c>
      <c r="B2914" s="5" t="s">
        <v>7249</v>
      </c>
      <c r="C2914" s="5" t="s">
        <v>7250</v>
      </c>
      <c r="D2914" s="5">
        <v>12670</v>
      </c>
      <c r="E2914" s="6" t="str">
        <f t="shared" si="45"/>
        <v>Nov</v>
      </c>
      <c r="F2914" s="5">
        <f>YEAR(Table7[[#This Row],[date]])</f>
        <v>2025</v>
      </c>
    </row>
    <row r="2915" spans="1:6" x14ac:dyDescent="0.35">
      <c r="A2915" s="7" t="s">
        <v>281</v>
      </c>
      <c r="B2915" s="7" t="s">
        <v>7245</v>
      </c>
      <c r="C2915" s="7" t="s">
        <v>7246</v>
      </c>
      <c r="D2915" s="7">
        <v>59481</v>
      </c>
      <c r="E2915" s="6" t="str">
        <f t="shared" si="45"/>
        <v>Nov</v>
      </c>
      <c r="F2915" s="7">
        <f>YEAR(Table7[[#This Row],[date]])</f>
        <v>2025</v>
      </c>
    </row>
    <row r="2916" spans="1:6" x14ac:dyDescent="0.35">
      <c r="A2916" s="5" t="s">
        <v>272</v>
      </c>
      <c r="B2916" s="5" t="s">
        <v>7253</v>
      </c>
      <c r="C2916" s="5" t="s">
        <v>7255</v>
      </c>
      <c r="D2916" s="5">
        <v>57313</v>
      </c>
      <c r="E2916" s="6" t="str">
        <f t="shared" si="45"/>
        <v>Nov</v>
      </c>
      <c r="F2916" s="5">
        <f>YEAR(Table7[[#This Row],[date]])</f>
        <v>2025</v>
      </c>
    </row>
    <row r="2917" spans="1:6" x14ac:dyDescent="0.35">
      <c r="A2917" s="7" t="s">
        <v>272</v>
      </c>
      <c r="B2917" s="7" t="s">
        <v>7245</v>
      </c>
      <c r="C2917" s="7" t="s">
        <v>7246</v>
      </c>
      <c r="D2917" s="7">
        <v>89544</v>
      </c>
      <c r="E2917" s="6" t="str">
        <f t="shared" si="45"/>
        <v>Nov</v>
      </c>
      <c r="F2917" s="7">
        <f>YEAR(Table7[[#This Row],[date]])</f>
        <v>2025</v>
      </c>
    </row>
    <row r="2918" spans="1:6" x14ac:dyDescent="0.35">
      <c r="A2918" s="5" t="s">
        <v>272</v>
      </c>
      <c r="B2918" s="5" t="s">
        <v>7256</v>
      </c>
      <c r="C2918" s="5" t="s">
        <v>7267</v>
      </c>
      <c r="D2918" s="5">
        <v>5747</v>
      </c>
      <c r="E2918" s="6" t="str">
        <f t="shared" si="45"/>
        <v>Nov</v>
      </c>
      <c r="F2918" s="5">
        <f>YEAR(Table7[[#This Row],[date]])</f>
        <v>2025</v>
      </c>
    </row>
    <row r="2919" spans="1:6" x14ac:dyDescent="0.35">
      <c r="A2919" s="7" t="s">
        <v>258</v>
      </c>
      <c r="B2919" s="7" t="s">
        <v>7245</v>
      </c>
      <c r="C2919" s="7" t="s">
        <v>7246</v>
      </c>
      <c r="D2919" s="7">
        <v>61380</v>
      </c>
      <c r="E2919" s="6" t="str">
        <f t="shared" si="45"/>
        <v>Dec</v>
      </c>
      <c r="F2919" s="7">
        <f>YEAR(Table7[[#This Row],[date]])</f>
        <v>2025</v>
      </c>
    </row>
    <row r="2920" spans="1:6" x14ac:dyDescent="0.35">
      <c r="A2920" s="5" t="s">
        <v>258</v>
      </c>
      <c r="B2920" s="5" t="s">
        <v>7256</v>
      </c>
      <c r="C2920" s="5" t="s">
        <v>7257</v>
      </c>
      <c r="D2920" s="5">
        <v>15771</v>
      </c>
      <c r="E2920" s="6" t="str">
        <f t="shared" si="45"/>
        <v>Dec</v>
      </c>
      <c r="F2920" s="5">
        <f>YEAR(Table7[[#This Row],[date]])</f>
        <v>2025</v>
      </c>
    </row>
    <row r="2921" spans="1:6" x14ac:dyDescent="0.35">
      <c r="A2921" s="7" t="s">
        <v>258</v>
      </c>
      <c r="B2921" s="7" t="s">
        <v>7247</v>
      </c>
      <c r="C2921" s="7" t="s">
        <v>7268</v>
      </c>
      <c r="D2921" s="7">
        <v>4333</v>
      </c>
      <c r="E2921" s="6" t="str">
        <f t="shared" si="45"/>
        <v>Dec</v>
      </c>
      <c r="F2921" s="7">
        <f>YEAR(Table7[[#This Row],[date]])</f>
        <v>2025</v>
      </c>
    </row>
    <row r="2922" spans="1:6" x14ac:dyDescent="0.35">
      <c r="A2922" s="5" t="s">
        <v>250</v>
      </c>
      <c r="B2922" s="5" t="s">
        <v>7245</v>
      </c>
      <c r="C2922" s="5" t="s">
        <v>7264</v>
      </c>
      <c r="D2922" s="5">
        <v>138210</v>
      </c>
      <c r="E2922" s="6" t="str">
        <f t="shared" si="45"/>
        <v>Dec</v>
      </c>
      <c r="F2922" s="5">
        <f>YEAR(Table7[[#This Row],[date]])</f>
        <v>2025</v>
      </c>
    </row>
    <row r="2923" spans="1:6" x14ac:dyDescent="0.35">
      <c r="A2923" s="7" t="s">
        <v>250</v>
      </c>
      <c r="B2923" s="7" t="s">
        <v>7251</v>
      </c>
      <c r="C2923" s="7" t="s">
        <v>7252</v>
      </c>
      <c r="D2923" s="7">
        <v>17446</v>
      </c>
      <c r="E2923" s="6" t="str">
        <f t="shared" si="45"/>
        <v>Dec</v>
      </c>
      <c r="F2923" s="7">
        <f>YEAR(Table7[[#This Row],[date]])</f>
        <v>2025</v>
      </c>
    </row>
    <row r="2924" spans="1:6" x14ac:dyDescent="0.35">
      <c r="A2924" s="5" t="s">
        <v>250</v>
      </c>
      <c r="B2924" s="5" t="s">
        <v>7243</v>
      </c>
      <c r="C2924" s="5" t="s">
        <v>7258</v>
      </c>
      <c r="D2924" s="5">
        <v>26639</v>
      </c>
      <c r="E2924" s="6" t="str">
        <f t="shared" si="45"/>
        <v>Dec</v>
      </c>
      <c r="F2924" s="5">
        <f>YEAR(Table7[[#This Row],[date]])</f>
        <v>2025</v>
      </c>
    </row>
    <row r="2925" spans="1:6" x14ac:dyDescent="0.35">
      <c r="A2925" s="7" t="s">
        <v>250</v>
      </c>
      <c r="B2925" s="7" t="s">
        <v>7249</v>
      </c>
      <c r="C2925" s="7" t="s">
        <v>7250</v>
      </c>
      <c r="D2925" s="7">
        <v>57924</v>
      </c>
      <c r="E2925" s="6" t="str">
        <f t="shared" si="45"/>
        <v>Dec</v>
      </c>
      <c r="F2925" s="7">
        <f>YEAR(Table7[[#This Row],[date]])</f>
        <v>2025</v>
      </c>
    </row>
    <row r="2926" spans="1:6" x14ac:dyDescent="0.35">
      <c r="A2926" s="5" t="s">
        <v>241</v>
      </c>
      <c r="B2926" s="5" t="s">
        <v>7251</v>
      </c>
      <c r="C2926" s="5" t="s">
        <v>7266</v>
      </c>
      <c r="D2926" s="5">
        <v>19235</v>
      </c>
      <c r="E2926" s="6" t="str">
        <f t="shared" si="45"/>
        <v>Dec</v>
      </c>
      <c r="F2926" s="5">
        <f>YEAR(Table7[[#This Row],[date]])</f>
        <v>2025</v>
      </c>
    </row>
    <row r="2927" spans="1:6" x14ac:dyDescent="0.35">
      <c r="A2927" s="7" t="s">
        <v>241</v>
      </c>
      <c r="B2927" s="7" t="s">
        <v>7243</v>
      </c>
      <c r="C2927" s="7" t="s">
        <v>7258</v>
      </c>
      <c r="D2927" s="7">
        <v>20310</v>
      </c>
      <c r="E2927" s="6" t="str">
        <f t="shared" si="45"/>
        <v>Dec</v>
      </c>
      <c r="F2927" s="7">
        <f>YEAR(Table7[[#This Row],[date]])</f>
        <v>2025</v>
      </c>
    </row>
    <row r="2928" spans="1:6" x14ac:dyDescent="0.35">
      <c r="A2928" s="5" t="s">
        <v>241</v>
      </c>
      <c r="B2928" s="5" t="s">
        <v>7241</v>
      </c>
      <c r="C2928" s="5" t="s">
        <v>7242</v>
      </c>
      <c r="D2928" s="5">
        <v>3005</v>
      </c>
      <c r="E2928" s="6" t="str">
        <f t="shared" si="45"/>
        <v>Dec</v>
      </c>
      <c r="F2928" s="5">
        <f>YEAR(Table7[[#This Row],[date]])</f>
        <v>2025</v>
      </c>
    </row>
    <row r="2929" spans="1:6" x14ac:dyDescent="0.35">
      <c r="A2929" s="7" t="s">
        <v>241</v>
      </c>
      <c r="B2929" s="7" t="s">
        <v>7241</v>
      </c>
      <c r="C2929" s="7" t="s">
        <v>7265</v>
      </c>
      <c r="D2929" s="7">
        <v>13571</v>
      </c>
      <c r="E2929" s="6" t="str">
        <f t="shared" si="45"/>
        <v>Dec</v>
      </c>
      <c r="F2929" s="7">
        <f>YEAR(Table7[[#This Row],[date]])</f>
        <v>2025</v>
      </c>
    </row>
    <row r="2930" spans="1:6" x14ac:dyDescent="0.35">
      <c r="A2930" s="5" t="s">
        <v>236</v>
      </c>
      <c r="B2930" s="5" t="s">
        <v>7243</v>
      </c>
      <c r="C2930" s="5" t="s">
        <v>7244</v>
      </c>
      <c r="D2930" s="5">
        <v>27321</v>
      </c>
      <c r="E2930" s="6" t="str">
        <f t="shared" si="45"/>
        <v>Dec</v>
      </c>
      <c r="F2930" s="5">
        <f>YEAR(Table7[[#This Row],[date]])</f>
        <v>2025</v>
      </c>
    </row>
    <row r="2931" spans="1:6" x14ac:dyDescent="0.35">
      <c r="A2931" s="7" t="s">
        <v>236</v>
      </c>
      <c r="B2931" s="7" t="s">
        <v>7251</v>
      </c>
      <c r="C2931" s="7" t="s">
        <v>7266</v>
      </c>
      <c r="D2931" s="7">
        <v>9259</v>
      </c>
      <c r="E2931" s="6" t="str">
        <f t="shared" si="45"/>
        <v>Dec</v>
      </c>
      <c r="F2931" s="7">
        <f>YEAR(Table7[[#This Row],[date]])</f>
        <v>2025</v>
      </c>
    </row>
    <row r="2932" spans="1:6" x14ac:dyDescent="0.35">
      <c r="A2932" s="5" t="s">
        <v>236</v>
      </c>
      <c r="B2932" s="5" t="s">
        <v>7247</v>
      </c>
      <c r="C2932" s="5" t="s">
        <v>7268</v>
      </c>
      <c r="D2932" s="5">
        <v>3799</v>
      </c>
      <c r="E2932" s="6" t="str">
        <f t="shared" si="45"/>
        <v>Dec</v>
      </c>
      <c r="F2932" s="5">
        <f>YEAR(Table7[[#This Row],[date]])</f>
        <v>2025</v>
      </c>
    </row>
    <row r="2933" spans="1:6" x14ac:dyDescent="0.35">
      <c r="A2933" s="7" t="s">
        <v>236</v>
      </c>
      <c r="B2933" s="7" t="s">
        <v>7253</v>
      </c>
      <c r="C2933" s="7" t="s">
        <v>7254</v>
      </c>
      <c r="D2933" s="7">
        <v>46786</v>
      </c>
      <c r="E2933" s="6" t="str">
        <f t="shared" si="45"/>
        <v>Dec</v>
      </c>
      <c r="F2933" s="7">
        <f>YEAR(Table7[[#This Row],[date]])</f>
        <v>2025</v>
      </c>
    </row>
    <row r="2934" spans="1:6" x14ac:dyDescent="0.35">
      <c r="A2934" s="5" t="s">
        <v>236</v>
      </c>
      <c r="B2934" s="5" t="s">
        <v>7256</v>
      </c>
      <c r="C2934" s="5" t="s">
        <v>7257</v>
      </c>
      <c r="D2934" s="5">
        <v>16341</v>
      </c>
      <c r="E2934" s="6" t="str">
        <f t="shared" si="45"/>
        <v>Dec</v>
      </c>
      <c r="F2934" s="5">
        <f>YEAR(Table7[[#This Row],[date]])</f>
        <v>2025</v>
      </c>
    </row>
    <row r="2935" spans="1:6" x14ac:dyDescent="0.35">
      <c r="A2935" s="7" t="s">
        <v>236</v>
      </c>
      <c r="B2935" s="7" t="s">
        <v>7247</v>
      </c>
      <c r="C2935" s="7" t="s">
        <v>7268</v>
      </c>
      <c r="D2935" s="7">
        <v>3329</v>
      </c>
      <c r="E2935" s="6" t="str">
        <f t="shared" si="45"/>
        <v>Dec</v>
      </c>
      <c r="F2935" s="7">
        <f>YEAR(Table7[[#This Row],[date]])</f>
        <v>2025</v>
      </c>
    </row>
    <row r="2936" spans="1:6" x14ac:dyDescent="0.35">
      <c r="A2936" s="5" t="s">
        <v>233</v>
      </c>
      <c r="B2936" s="5" t="s">
        <v>7249</v>
      </c>
      <c r="C2936" s="5" t="s">
        <v>7261</v>
      </c>
      <c r="D2936" s="5">
        <v>48115</v>
      </c>
      <c r="E2936" s="6" t="str">
        <f t="shared" si="45"/>
        <v>Dec</v>
      </c>
      <c r="F2936" s="5">
        <f>YEAR(Table7[[#This Row],[date]])</f>
        <v>2025</v>
      </c>
    </row>
    <row r="2937" spans="1:6" x14ac:dyDescent="0.35">
      <c r="A2937" s="7" t="s">
        <v>233</v>
      </c>
      <c r="B2937" s="7" t="s">
        <v>7253</v>
      </c>
      <c r="C2937" s="7" t="s">
        <v>7255</v>
      </c>
      <c r="D2937" s="7">
        <v>58845</v>
      </c>
      <c r="E2937" s="6" t="str">
        <f t="shared" si="45"/>
        <v>Dec</v>
      </c>
      <c r="F2937" s="7">
        <f>YEAR(Table7[[#This Row],[date]])</f>
        <v>2025</v>
      </c>
    </row>
    <row r="2938" spans="1:6" x14ac:dyDescent="0.35">
      <c r="A2938" s="5" t="s">
        <v>225</v>
      </c>
      <c r="B2938" s="5" t="s">
        <v>7247</v>
      </c>
      <c r="C2938" s="5" t="s">
        <v>7248</v>
      </c>
      <c r="D2938" s="5">
        <v>3492</v>
      </c>
      <c r="E2938" s="6" t="str">
        <f t="shared" si="45"/>
        <v>Dec</v>
      </c>
      <c r="F2938" s="5">
        <f>YEAR(Table7[[#This Row],[date]])</f>
        <v>2025</v>
      </c>
    </row>
    <row r="2939" spans="1:6" x14ac:dyDescent="0.35">
      <c r="A2939" s="7" t="s">
        <v>225</v>
      </c>
      <c r="B2939" s="7" t="s">
        <v>7245</v>
      </c>
      <c r="C2939" s="7" t="s">
        <v>7246</v>
      </c>
      <c r="D2939" s="7">
        <v>112471</v>
      </c>
      <c r="E2939" s="6" t="str">
        <f t="shared" si="45"/>
        <v>Dec</v>
      </c>
      <c r="F2939" s="7">
        <f>YEAR(Table7[[#This Row],[date]])</f>
        <v>2025</v>
      </c>
    </row>
    <row r="2940" spans="1:6" x14ac:dyDescent="0.35">
      <c r="A2940" s="5" t="s">
        <v>225</v>
      </c>
      <c r="B2940" s="5" t="s">
        <v>7241</v>
      </c>
      <c r="C2940" s="5" t="s">
        <v>7242</v>
      </c>
      <c r="D2940" s="5">
        <v>7122</v>
      </c>
      <c r="E2940" s="6" t="str">
        <f t="shared" si="45"/>
        <v>Dec</v>
      </c>
      <c r="F2940" s="5">
        <f>YEAR(Table7[[#This Row],[date]])</f>
        <v>2025</v>
      </c>
    </row>
    <row r="2941" spans="1:6" x14ac:dyDescent="0.35">
      <c r="A2941" s="7" t="s">
        <v>225</v>
      </c>
      <c r="B2941" s="7" t="s">
        <v>7253</v>
      </c>
      <c r="C2941" s="7" t="s">
        <v>7254</v>
      </c>
      <c r="D2941" s="7">
        <v>23785</v>
      </c>
      <c r="E2941" s="6" t="str">
        <f t="shared" si="45"/>
        <v>Dec</v>
      </c>
      <c r="F2941" s="7">
        <f>YEAR(Table7[[#This Row],[date]])</f>
        <v>2025</v>
      </c>
    </row>
    <row r="2942" spans="1:6" x14ac:dyDescent="0.35">
      <c r="A2942" s="5" t="s">
        <v>216</v>
      </c>
      <c r="B2942" s="5" t="s">
        <v>7249</v>
      </c>
      <c r="C2942" s="5" t="s">
        <v>7261</v>
      </c>
      <c r="D2942" s="5">
        <v>14606</v>
      </c>
      <c r="E2942" s="6" t="str">
        <f t="shared" si="45"/>
        <v>Dec</v>
      </c>
      <c r="F2942" s="5">
        <f>YEAR(Table7[[#This Row],[date]])</f>
        <v>2025</v>
      </c>
    </row>
    <row r="2943" spans="1:6" x14ac:dyDescent="0.35">
      <c r="A2943" s="7" t="s">
        <v>216</v>
      </c>
      <c r="B2943" s="7" t="s">
        <v>7249</v>
      </c>
      <c r="C2943" s="7" t="s">
        <v>7261</v>
      </c>
      <c r="D2943" s="7">
        <v>35525</v>
      </c>
      <c r="E2943" s="6" t="str">
        <f t="shared" si="45"/>
        <v>Dec</v>
      </c>
      <c r="F2943" s="7">
        <f>YEAR(Table7[[#This Row],[date]])</f>
        <v>2025</v>
      </c>
    </row>
    <row r="2944" spans="1:6" x14ac:dyDescent="0.35">
      <c r="A2944" s="5" t="s">
        <v>216</v>
      </c>
      <c r="B2944" s="5" t="s">
        <v>7243</v>
      </c>
      <c r="C2944" s="5" t="s">
        <v>7244</v>
      </c>
      <c r="D2944" s="5">
        <v>13666</v>
      </c>
      <c r="E2944" s="6" t="str">
        <f t="shared" si="45"/>
        <v>Dec</v>
      </c>
      <c r="F2944" s="5">
        <f>YEAR(Table7[[#This Row],[date]])</f>
        <v>2025</v>
      </c>
    </row>
    <row r="2945" spans="1:6" x14ac:dyDescent="0.35">
      <c r="A2945" s="7" t="s">
        <v>209</v>
      </c>
      <c r="B2945" s="7" t="s">
        <v>7256</v>
      </c>
      <c r="C2945" s="7" t="s">
        <v>7262</v>
      </c>
      <c r="D2945" s="7">
        <v>8561</v>
      </c>
      <c r="E2945" s="6" t="str">
        <f t="shared" si="45"/>
        <v>Dec</v>
      </c>
      <c r="F2945" s="7">
        <f>YEAR(Table7[[#This Row],[date]])</f>
        <v>2025</v>
      </c>
    </row>
    <row r="2946" spans="1:6" x14ac:dyDescent="0.35">
      <c r="A2946" s="5" t="s">
        <v>194</v>
      </c>
      <c r="B2946" s="5" t="s">
        <v>7241</v>
      </c>
      <c r="C2946" s="5" t="s">
        <v>7259</v>
      </c>
      <c r="D2946" s="5">
        <v>14109</v>
      </c>
      <c r="E2946" s="6" t="str">
        <f t="shared" ref="E2946:E3001" si="46">TEXT(A2946, "mmm")</f>
        <v>Dec</v>
      </c>
      <c r="F2946" s="5">
        <f>YEAR(Table7[[#This Row],[date]])</f>
        <v>2025</v>
      </c>
    </row>
    <row r="2947" spans="1:6" x14ac:dyDescent="0.35">
      <c r="A2947" s="7" t="s">
        <v>190</v>
      </c>
      <c r="B2947" s="7" t="s">
        <v>7253</v>
      </c>
      <c r="C2947" s="7" t="s">
        <v>7254</v>
      </c>
      <c r="D2947" s="7">
        <v>75263</v>
      </c>
      <c r="E2947" s="6" t="str">
        <f t="shared" si="46"/>
        <v>Dec</v>
      </c>
      <c r="F2947" s="7">
        <f>YEAR(Table7[[#This Row],[date]])</f>
        <v>2025</v>
      </c>
    </row>
    <row r="2948" spans="1:6" x14ac:dyDescent="0.35">
      <c r="A2948" s="5" t="s">
        <v>190</v>
      </c>
      <c r="B2948" s="5" t="s">
        <v>7245</v>
      </c>
      <c r="C2948" s="5" t="s">
        <v>7264</v>
      </c>
      <c r="D2948" s="5">
        <v>120130</v>
      </c>
      <c r="E2948" s="6" t="str">
        <f t="shared" si="46"/>
        <v>Dec</v>
      </c>
      <c r="F2948" s="5">
        <f>YEAR(Table7[[#This Row],[date]])</f>
        <v>2025</v>
      </c>
    </row>
    <row r="2949" spans="1:6" x14ac:dyDescent="0.35">
      <c r="A2949" s="7" t="s">
        <v>176</v>
      </c>
      <c r="B2949" s="7" t="s">
        <v>7249</v>
      </c>
      <c r="C2949" s="7" t="s">
        <v>7250</v>
      </c>
      <c r="D2949" s="7">
        <v>12032</v>
      </c>
      <c r="E2949" s="6" t="str">
        <f t="shared" si="46"/>
        <v>Dec</v>
      </c>
      <c r="F2949" s="7">
        <f>YEAR(Table7[[#This Row],[date]])</f>
        <v>2025</v>
      </c>
    </row>
    <row r="2950" spans="1:6" x14ac:dyDescent="0.35">
      <c r="A2950" s="5" t="s">
        <v>176</v>
      </c>
      <c r="B2950" s="5" t="s">
        <v>7243</v>
      </c>
      <c r="C2950" s="5" t="s">
        <v>7258</v>
      </c>
      <c r="D2950" s="5">
        <v>18808</v>
      </c>
      <c r="E2950" s="6" t="str">
        <f t="shared" si="46"/>
        <v>Dec</v>
      </c>
      <c r="F2950" s="5">
        <f>YEAR(Table7[[#This Row],[date]])</f>
        <v>2025</v>
      </c>
    </row>
    <row r="2951" spans="1:6" x14ac:dyDescent="0.35">
      <c r="A2951" s="7" t="s">
        <v>168</v>
      </c>
      <c r="B2951" s="7" t="s">
        <v>7247</v>
      </c>
      <c r="C2951" s="7" t="s">
        <v>7248</v>
      </c>
      <c r="D2951" s="7">
        <v>9403</v>
      </c>
      <c r="E2951" s="6" t="str">
        <f t="shared" si="46"/>
        <v>Dec</v>
      </c>
      <c r="F2951" s="7">
        <f>YEAR(Table7[[#This Row],[date]])</f>
        <v>2025</v>
      </c>
    </row>
    <row r="2952" spans="1:6" x14ac:dyDescent="0.35">
      <c r="A2952" s="5" t="s">
        <v>168</v>
      </c>
      <c r="B2952" s="5" t="s">
        <v>7251</v>
      </c>
      <c r="C2952" s="5" t="s">
        <v>7252</v>
      </c>
      <c r="D2952" s="5">
        <v>4963</v>
      </c>
      <c r="E2952" s="6" t="str">
        <f t="shared" si="46"/>
        <v>Dec</v>
      </c>
      <c r="F2952" s="5">
        <f>YEAR(Table7[[#This Row],[date]])</f>
        <v>2025</v>
      </c>
    </row>
    <row r="2953" spans="1:6" x14ac:dyDescent="0.35">
      <c r="A2953" s="7" t="s">
        <v>168</v>
      </c>
      <c r="B2953" s="7" t="s">
        <v>7247</v>
      </c>
      <c r="C2953" s="7" t="s">
        <v>7263</v>
      </c>
      <c r="D2953" s="7">
        <v>1527</v>
      </c>
      <c r="E2953" s="6" t="str">
        <f t="shared" si="46"/>
        <v>Dec</v>
      </c>
      <c r="F2953" s="7">
        <f>YEAR(Table7[[#This Row],[date]])</f>
        <v>2025</v>
      </c>
    </row>
    <row r="2954" spans="1:6" x14ac:dyDescent="0.35">
      <c r="A2954" s="5" t="s">
        <v>168</v>
      </c>
      <c r="B2954" s="5" t="s">
        <v>7243</v>
      </c>
      <c r="C2954" s="5" t="s">
        <v>7244</v>
      </c>
      <c r="D2954" s="5">
        <v>8218</v>
      </c>
      <c r="E2954" s="6" t="str">
        <f t="shared" si="46"/>
        <v>Dec</v>
      </c>
      <c r="F2954" s="5">
        <f>YEAR(Table7[[#This Row],[date]])</f>
        <v>2025</v>
      </c>
    </row>
    <row r="2955" spans="1:6" x14ac:dyDescent="0.35">
      <c r="A2955" s="7" t="s">
        <v>165</v>
      </c>
      <c r="B2955" s="7" t="s">
        <v>7253</v>
      </c>
      <c r="C2955" s="7" t="s">
        <v>7255</v>
      </c>
      <c r="D2955" s="7">
        <v>53550</v>
      </c>
      <c r="E2955" s="6" t="str">
        <f t="shared" si="46"/>
        <v>Dec</v>
      </c>
      <c r="F2955" s="7">
        <f>YEAR(Table7[[#This Row],[date]])</f>
        <v>2025</v>
      </c>
    </row>
    <row r="2956" spans="1:6" x14ac:dyDescent="0.35">
      <c r="A2956" s="5" t="s">
        <v>165</v>
      </c>
      <c r="B2956" s="5" t="s">
        <v>7247</v>
      </c>
      <c r="C2956" s="5" t="s">
        <v>7263</v>
      </c>
      <c r="D2956" s="5">
        <v>9645</v>
      </c>
      <c r="E2956" s="6" t="str">
        <f t="shared" si="46"/>
        <v>Dec</v>
      </c>
      <c r="F2956" s="5">
        <f>YEAR(Table7[[#This Row],[date]])</f>
        <v>2025</v>
      </c>
    </row>
    <row r="2957" spans="1:6" x14ac:dyDescent="0.35">
      <c r="A2957" s="7" t="s">
        <v>165</v>
      </c>
      <c r="B2957" s="7" t="s">
        <v>7256</v>
      </c>
      <c r="C2957" s="7" t="s">
        <v>7257</v>
      </c>
      <c r="D2957" s="7">
        <v>11881</v>
      </c>
      <c r="E2957" s="6" t="str">
        <f t="shared" si="46"/>
        <v>Dec</v>
      </c>
      <c r="F2957" s="7">
        <f>YEAR(Table7[[#This Row],[date]])</f>
        <v>2025</v>
      </c>
    </row>
    <row r="2958" spans="1:6" x14ac:dyDescent="0.35">
      <c r="A2958" s="5" t="s">
        <v>158</v>
      </c>
      <c r="B2958" s="5" t="s">
        <v>7243</v>
      </c>
      <c r="C2958" s="5" t="s">
        <v>7244</v>
      </c>
      <c r="D2958" s="5">
        <v>23848</v>
      </c>
      <c r="E2958" s="6" t="str">
        <f t="shared" si="46"/>
        <v>Dec</v>
      </c>
      <c r="F2958" s="5">
        <f>YEAR(Table7[[#This Row],[date]])</f>
        <v>2025</v>
      </c>
    </row>
    <row r="2959" spans="1:6" x14ac:dyDescent="0.35">
      <c r="A2959" s="7" t="s">
        <v>158</v>
      </c>
      <c r="B2959" s="7" t="s">
        <v>7256</v>
      </c>
      <c r="C2959" s="7" t="s">
        <v>7267</v>
      </c>
      <c r="D2959" s="7">
        <v>7713</v>
      </c>
      <c r="E2959" s="6" t="str">
        <f t="shared" si="46"/>
        <v>Dec</v>
      </c>
      <c r="F2959" s="7">
        <f>YEAR(Table7[[#This Row],[date]])</f>
        <v>2025</v>
      </c>
    </row>
    <row r="2960" spans="1:6" x14ac:dyDescent="0.35">
      <c r="A2960" s="5" t="s">
        <v>158</v>
      </c>
      <c r="B2960" s="5" t="s">
        <v>7243</v>
      </c>
      <c r="C2960" s="5" t="s">
        <v>7244</v>
      </c>
      <c r="D2960" s="5">
        <v>6511</v>
      </c>
      <c r="E2960" s="6" t="str">
        <f t="shared" si="46"/>
        <v>Dec</v>
      </c>
      <c r="F2960" s="5">
        <f>YEAR(Table7[[#This Row],[date]])</f>
        <v>2025</v>
      </c>
    </row>
    <row r="2961" spans="1:6" x14ac:dyDescent="0.35">
      <c r="A2961" s="7" t="s">
        <v>145</v>
      </c>
      <c r="B2961" s="7" t="s">
        <v>7249</v>
      </c>
      <c r="C2961" s="7" t="s">
        <v>7260</v>
      </c>
      <c r="D2961" s="7">
        <v>20200</v>
      </c>
      <c r="E2961" s="6" t="str">
        <f t="shared" si="46"/>
        <v>Dec</v>
      </c>
      <c r="F2961" s="7">
        <f>YEAR(Table7[[#This Row],[date]])</f>
        <v>2025</v>
      </c>
    </row>
    <row r="2962" spans="1:6" x14ac:dyDescent="0.35">
      <c r="A2962" s="5" t="s">
        <v>145</v>
      </c>
      <c r="B2962" s="5" t="s">
        <v>7249</v>
      </c>
      <c r="C2962" s="5" t="s">
        <v>7250</v>
      </c>
      <c r="D2962" s="5">
        <v>51456</v>
      </c>
      <c r="E2962" s="6" t="str">
        <f t="shared" si="46"/>
        <v>Dec</v>
      </c>
      <c r="F2962" s="5">
        <f>YEAR(Table7[[#This Row],[date]])</f>
        <v>2025</v>
      </c>
    </row>
    <row r="2963" spans="1:6" x14ac:dyDescent="0.35">
      <c r="A2963" s="7" t="s">
        <v>145</v>
      </c>
      <c r="B2963" s="7" t="s">
        <v>7251</v>
      </c>
      <c r="C2963" s="7" t="s">
        <v>7266</v>
      </c>
      <c r="D2963" s="7">
        <v>11503</v>
      </c>
      <c r="E2963" s="6" t="str">
        <f t="shared" si="46"/>
        <v>Dec</v>
      </c>
      <c r="F2963" s="7">
        <f>YEAR(Table7[[#This Row],[date]])</f>
        <v>2025</v>
      </c>
    </row>
    <row r="2964" spans="1:6" x14ac:dyDescent="0.35">
      <c r="A2964" s="5" t="s">
        <v>145</v>
      </c>
      <c r="B2964" s="5" t="s">
        <v>7251</v>
      </c>
      <c r="C2964" s="5" t="s">
        <v>7266</v>
      </c>
      <c r="D2964" s="5">
        <v>10123</v>
      </c>
      <c r="E2964" s="6" t="str">
        <f t="shared" si="46"/>
        <v>Dec</v>
      </c>
      <c r="F2964" s="5">
        <f>YEAR(Table7[[#This Row],[date]])</f>
        <v>2025</v>
      </c>
    </row>
    <row r="2965" spans="1:6" x14ac:dyDescent="0.35">
      <c r="A2965" s="7" t="s">
        <v>140</v>
      </c>
      <c r="B2965" s="7" t="s">
        <v>7241</v>
      </c>
      <c r="C2965" s="7" t="s">
        <v>7242</v>
      </c>
      <c r="D2965" s="7">
        <v>4652</v>
      </c>
      <c r="E2965" s="6" t="str">
        <f t="shared" si="46"/>
        <v>Dec</v>
      </c>
      <c r="F2965" s="7">
        <f>YEAR(Table7[[#This Row],[date]])</f>
        <v>2025</v>
      </c>
    </row>
    <row r="2966" spans="1:6" x14ac:dyDescent="0.35">
      <c r="A2966" s="5" t="s">
        <v>140</v>
      </c>
      <c r="B2966" s="5" t="s">
        <v>7251</v>
      </c>
      <c r="C2966" s="5" t="s">
        <v>7266</v>
      </c>
      <c r="D2966" s="5">
        <v>3194</v>
      </c>
      <c r="E2966" s="6" t="str">
        <f t="shared" si="46"/>
        <v>Dec</v>
      </c>
      <c r="F2966" s="5">
        <f>YEAR(Table7[[#This Row],[date]])</f>
        <v>2025</v>
      </c>
    </row>
    <row r="2967" spans="1:6" x14ac:dyDescent="0.35">
      <c r="A2967" s="7" t="s">
        <v>134</v>
      </c>
      <c r="B2967" s="7" t="s">
        <v>7251</v>
      </c>
      <c r="C2967" s="7" t="s">
        <v>7252</v>
      </c>
      <c r="D2967" s="7">
        <v>3088</v>
      </c>
      <c r="E2967" s="6" t="str">
        <f t="shared" si="46"/>
        <v>Dec</v>
      </c>
      <c r="F2967" s="7">
        <f>YEAR(Table7[[#This Row],[date]])</f>
        <v>2025</v>
      </c>
    </row>
    <row r="2968" spans="1:6" x14ac:dyDescent="0.35">
      <c r="A2968" s="5" t="s">
        <v>134</v>
      </c>
      <c r="B2968" s="5" t="s">
        <v>7249</v>
      </c>
      <c r="C2968" s="5" t="s">
        <v>7261</v>
      </c>
      <c r="D2968" s="5">
        <v>55835</v>
      </c>
      <c r="E2968" s="6" t="str">
        <f t="shared" si="46"/>
        <v>Dec</v>
      </c>
      <c r="F2968" s="5">
        <f>YEAR(Table7[[#This Row],[date]])</f>
        <v>2025</v>
      </c>
    </row>
    <row r="2969" spans="1:6" x14ac:dyDescent="0.35">
      <c r="A2969" s="7" t="s">
        <v>134</v>
      </c>
      <c r="B2969" s="7" t="s">
        <v>7253</v>
      </c>
      <c r="C2969" s="7" t="s">
        <v>7255</v>
      </c>
      <c r="D2969" s="7">
        <v>35370</v>
      </c>
      <c r="E2969" s="6" t="str">
        <f t="shared" si="46"/>
        <v>Dec</v>
      </c>
      <c r="F2969" s="7">
        <f>YEAR(Table7[[#This Row],[date]])</f>
        <v>2025</v>
      </c>
    </row>
    <row r="2970" spans="1:6" x14ac:dyDescent="0.35">
      <c r="A2970" s="5" t="s">
        <v>134</v>
      </c>
      <c r="B2970" s="5" t="s">
        <v>7241</v>
      </c>
      <c r="C2970" s="5" t="s">
        <v>7242</v>
      </c>
      <c r="D2970" s="5">
        <v>11316</v>
      </c>
      <c r="E2970" s="6" t="str">
        <f t="shared" si="46"/>
        <v>Dec</v>
      </c>
      <c r="F2970" s="5">
        <f>YEAR(Table7[[#This Row],[date]])</f>
        <v>2025</v>
      </c>
    </row>
    <row r="2971" spans="1:6" x14ac:dyDescent="0.35">
      <c r="A2971" s="7" t="s">
        <v>112</v>
      </c>
      <c r="B2971" s="7" t="s">
        <v>7249</v>
      </c>
      <c r="C2971" s="7" t="s">
        <v>7250</v>
      </c>
      <c r="D2971" s="7">
        <v>38570</v>
      </c>
      <c r="E2971" s="6" t="str">
        <f t="shared" si="46"/>
        <v>Dec</v>
      </c>
      <c r="F2971" s="7">
        <f>YEAR(Table7[[#This Row],[date]])</f>
        <v>2025</v>
      </c>
    </row>
    <row r="2972" spans="1:6" x14ac:dyDescent="0.35">
      <c r="A2972" s="5" t="s">
        <v>112</v>
      </c>
      <c r="B2972" s="5" t="s">
        <v>7243</v>
      </c>
      <c r="C2972" s="5" t="s">
        <v>7258</v>
      </c>
      <c r="D2972" s="5">
        <v>10994</v>
      </c>
      <c r="E2972" s="6" t="str">
        <f t="shared" si="46"/>
        <v>Dec</v>
      </c>
      <c r="F2972" s="5">
        <f>YEAR(Table7[[#This Row],[date]])</f>
        <v>2025</v>
      </c>
    </row>
    <row r="2973" spans="1:6" x14ac:dyDescent="0.35">
      <c r="A2973" s="7" t="s">
        <v>112</v>
      </c>
      <c r="B2973" s="7" t="s">
        <v>7253</v>
      </c>
      <c r="C2973" s="7" t="s">
        <v>7255</v>
      </c>
      <c r="D2973" s="7">
        <v>24651</v>
      </c>
      <c r="E2973" s="6" t="str">
        <f t="shared" si="46"/>
        <v>Dec</v>
      </c>
      <c r="F2973" s="7">
        <f>YEAR(Table7[[#This Row],[date]])</f>
        <v>2025</v>
      </c>
    </row>
    <row r="2974" spans="1:6" x14ac:dyDescent="0.35">
      <c r="A2974" s="5" t="s">
        <v>112</v>
      </c>
      <c r="B2974" s="5" t="s">
        <v>7253</v>
      </c>
      <c r="C2974" s="5" t="s">
        <v>7254</v>
      </c>
      <c r="D2974" s="5">
        <v>15805</v>
      </c>
      <c r="E2974" s="6" t="str">
        <f t="shared" si="46"/>
        <v>Dec</v>
      </c>
      <c r="F2974" s="5">
        <f>YEAR(Table7[[#This Row],[date]])</f>
        <v>2025</v>
      </c>
    </row>
    <row r="2975" spans="1:6" x14ac:dyDescent="0.35">
      <c r="A2975" s="7" t="s">
        <v>106</v>
      </c>
      <c r="B2975" s="7" t="s">
        <v>7247</v>
      </c>
      <c r="C2975" s="7" t="s">
        <v>7268</v>
      </c>
      <c r="D2975" s="7">
        <v>3773</v>
      </c>
      <c r="E2975" s="6" t="str">
        <f t="shared" si="46"/>
        <v>Dec</v>
      </c>
      <c r="F2975" s="7">
        <f>YEAR(Table7[[#This Row],[date]])</f>
        <v>2025</v>
      </c>
    </row>
    <row r="2976" spans="1:6" x14ac:dyDescent="0.35">
      <c r="A2976" s="5" t="s">
        <v>106</v>
      </c>
      <c r="B2976" s="5" t="s">
        <v>7256</v>
      </c>
      <c r="C2976" s="5" t="s">
        <v>7262</v>
      </c>
      <c r="D2976" s="5">
        <v>14454</v>
      </c>
      <c r="E2976" s="6" t="str">
        <f t="shared" si="46"/>
        <v>Dec</v>
      </c>
      <c r="F2976" s="5">
        <f>YEAR(Table7[[#This Row],[date]])</f>
        <v>2025</v>
      </c>
    </row>
    <row r="2977" spans="1:6" x14ac:dyDescent="0.35">
      <c r="A2977" s="7" t="s">
        <v>94</v>
      </c>
      <c r="B2977" s="7" t="s">
        <v>7247</v>
      </c>
      <c r="C2977" s="7" t="s">
        <v>7248</v>
      </c>
      <c r="D2977" s="7">
        <v>6190</v>
      </c>
      <c r="E2977" s="6" t="str">
        <f t="shared" si="46"/>
        <v>Dec</v>
      </c>
      <c r="F2977" s="7">
        <f>YEAR(Table7[[#This Row],[date]])</f>
        <v>2025</v>
      </c>
    </row>
    <row r="2978" spans="1:6" x14ac:dyDescent="0.35">
      <c r="A2978" s="5" t="s">
        <v>94</v>
      </c>
      <c r="B2978" s="5" t="s">
        <v>7251</v>
      </c>
      <c r="C2978" s="5" t="s">
        <v>7252</v>
      </c>
      <c r="D2978" s="5">
        <v>7229</v>
      </c>
      <c r="E2978" s="6" t="str">
        <f t="shared" si="46"/>
        <v>Dec</v>
      </c>
      <c r="F2978" s="5">
        <f>YEAR(Table7[[#This Row],[date]])</f>
        <v>2025</v>
      </c>
    </row>
    <row r="2979" spans="1:6" x14ac:dyDescent="0.35">
      <c r="A2979" s="7" t="s">
        <v>94</v>
      </c>
      <c r="B2979" s="7" t="s">
        <v>7249</v>
      </c>
      <c r="C2979" s="7" t="s">
        <v>7260</v>
      </c>
      <c r="D2979" s="7">
        <v>12012</v>
      </c>
      <c r="E2979" s="6" t="str">
        <f t="shared" si="46"/>
        <v>Dec</v>
      </c>
      <c r="F2979" s="7">
        <f>YEAR(Table7[[#This Row],[date]])</f>
        <v>2025</v>
      </c>
    </row>
    <row r="2980" spans="1:6" x14ac:dyDescent="0.35">
      <c r="A2980" s="5" t="s">
        <v>87</v>
      </c>
      <c r="B2980" s="5" t="s">
        <v>7247</v>
      </c>
      <c r="C2980" s="5" t="s">
        <v>7248</v>
      </c>
      <c r="D2980" s="5">
        <v>2423</v>
      </c>
      <c r="E2980" s="6" t="str">
        <f t="shared" si="46"/>
        <v>Dec</v>
      </c>
      <c r="F2980" s="5">
        <f>YEAR(Table7[[#This Row],[date]])</f>
        <v>2025</v>
      </c>
    </row>
    <row r="2981" spans="1:6" x14ac:dyDescent="0.35">
      <c r="A2981" s="7" t="s">
        <v>87</v>
      </c>
      <c r="B2981" s="7" t="s">
        <v>7256</v>
      </c>
      <c r="C2981" s="7" t="s">
        <v>7257</v>
      </c>
      <c r="D2981" s="7">
        <v>5012</v>
      </c>
      <c r="E2981" s="6" t="str">
        <f t="shared" si="46"/>
        <v>Dec</v>
      </c>
      <c r="F2981" s="7">
        <f>YEAR(Table7[[#This Row],[date]])</f>
        <v>2025</v>
      </c>
    </row>
    <row r="2982" spans="1:6" x14ac:dyDescent="0.35">
      <c r="A2982" s="5" t="s">
        <v>87</v>
      </c>
      <c r="B2982" s="5" t="s">
        <v>7251</v>
      </c>
      <c r="C2982" s="5" t="s">
        <v>7252</v>
      </c>
      <c r="D2982" s="5">
        <v>3207</v>
      </c>
      <c r="E2982" s="6" t="str">
        <f t="shared" si="46"/>
        <v>Dec</v>
      </c>
      <c r="F2982" s="5">
        <f>YEAR(Table7[[#This Row],[date]])</f>
        <v>2025</v>
      </c>
    </row>
    <row r="2983" spans="1:6" x14ac:dyDescent="0.35">
      <c r="A2983" s="7" t="s">
        <v>75</v>
      </c>
      <c r="B2983" s="7" t="s">
        <v>7251</v>
      </c>
      <c r="C2983" s="7" t="s">
        <v>7252</v>
      </c>
      <c r="D2983" s="7">
        <v>18261</v>
      </c>
      <c r="E2983" s="6" t="str">
        <f t="shared" si="46"/>
        <v>Dec</v>
      </c>
      <c r="F2983" s="7">
        <f>YEAR(Table7[[#This Row],[date]])</f>
        <v>2025</v>
      </c>
    </row>
    <row r="2984" spans="1:6" x14ac:dyDescent="0.35">
      <c r="A2984" s="5" t="s">
        <v>75</v>
      </c>
      <c r="B2984" s="5" t="s">
        <v>7249</v>
      </c>
      <c r="C2984" s="5" t="s">
        <v>7250</v>
      </c>
      <c r="D2984" s="5">
        <v>59607</v>
      </c>
      <c r="E2984" s="6" t="str">
        <f t="shared" si="46"/>
        <v>Dec</v>
      </c>
      <c r="F2984" s="5">
        <f>YEAR(Table7[[#This Row],[date]])</f>
        <v>2025</v>
      </c>
    </row>
    <row r="2985" spans="1:6" x14ac:dyDescent="0.35">
      <c r="A2985" s="7" t="s">
        <v>75</v>
      </c>
      <c r="B2985" s="7" t="s">
        <v>7241</v>
      </c>
      <c r="C2985" s="7" t="s">
        <v>7242</v>
      </c>
      <c r="D2985" s="7">
        <v>13396</v>
      </c>
      <c r="E2985" s="6" t="str">
        <f t="shared" si="46"/>
        <v>Dec</v>
      </c>
      <c r="F2985" s="7">
        <f>YEAR(Table7[[#This Row],[date]])</f>
        <v>2025</v>
      </c>
    </row>
    <row r="2986" spans="1:6" x14ac:dyDescent="0.35">
      <c r="A2986" s="5" t="s">
        <v>63</v>
      </c>
      <c r="B2986" s="5" t="s">
        <v>7241</v>
      </c>
      <c r="C2986" s="5" t="s">
        <v>7259</v>
      </c>
      <c r="D2986" s="5">
        <v>11874</v>
      </c>
      <c r="E2986" s="6" t="str">
        <f t="shared" si="46"/>
        <v>Dec</v>
      </c>
      <c r="F2986" s="5">
        <f>YEAR(Table7[[#This Row],[date]])</f>
        <v>2025</v>
      </c>
    </row>
    <row r="2987" spans="1:6" x14ac:dyDescent="0.35">
      <c r="A2987" s="7" t="s">
        <v>63</v>
      </c>
      <c r="B2987" s="7" t="s">
        <v>7249</v>
      </c>
      <c r="C2987" s="7" t="s">
        <v>7250</v>
      </c>
      <c r="D2987" s="7">
        <v>25575</v>
      </c>
      <c r="E2987" s="6" t="str">
        <f t="shared" si="46"/>
        <v>Dec</v>
      </c>
      <c r="F2987" s="7">
        <f>YEAR(Table7[[#This Row],[date]])</f>
        <v>2025</v>
      </c>
    </row>
    <row r="2988" spans="1:6" x14ac:dyDescent="0.35">
      <c r="A2988" s="5" t="s">
        <v>63</v>
      </c>
      <c r="B2988" s="5" t="s">
        <v>7243</v>
      </c>
      <c r="C2988" s="5" t="s">
        <v>7244</v>
      </c>
      <c r="D2988" s="5">
        <v>22089</v>
      </c>
      <c r="E2988" s="6" t="str">
        <f t="shared" si="46"/>
        <v>Dec</v>
      </c>
      <c r="F2988" s="5">
        <f>YEAR(Table7[[#This Row],[date]])</f>
        <v>2025</v>
      </c>
    </row>
    <row r="2989" spans="1:6" x14ac:dyDescent="0.35">
      <c r="A2989" s="7" t="s">
        <v>49</v>
      </c>
      <c r="B2989" s="7" t="s">
        <v>7251</v>
      </c>
      <c r="C2989" s="7" t="s">
        <v>7266</v>
      </c>
      <c r="D2989" s="7">
        <v>23955</v>
      </c>
      <c r="E2989" s="6" t="str">
        <f t="shared" si="46"/>
        <v>Dec</v>
      </c>
      <c r="F2989" s="7">
        <f>YEAR(Table7[[#This Row],[date]])</f>
        <v>2025</v>
      </c>
    </row>
    <row r="2990" spans="1:6" x14ac:dyDescent="0.35">
      <c r="A2990" s="5" t="s">
        <v>49</v>
      </c>
      <c r="B2990" s="5" t="s">
        <v>7247</v>
      </c>
      <c r="C2990" s="5" t="s">
        <v>7248</v>
      </c>
      <c r="D2990" s="5">
        <v>1862</v>
      </c>
      <c r="E2990" s="6" t="str">
        <f t="shared" si="46"/>
        <v>Dec</v>
      </c>
      <c r="F2990" s="5">
        <f>YEAR(Table7[[#This Row],[date]])</f>
        <v>2025</v>
      </c>
    </row>
    <row r="2991" spans="1:6" x14ac:dyDescent="0.35">
      <c r="A2991" s="7" t="s">
        <v>43</v>
      </c>
      <c r="B2991" s="7" t="s">
        <v>7247</v>
      </c>
      <c r="C2991" s="7" t="s">
        <v>7268</v>
      </c>
      <c r="D2991" s="7">
        <v>737</v>
      </c>
      <c r="E2991" s="6" t="str">
        <f t="shared" si="46"/>
        <v>Dec</v>
      </c>
      <c r="F2991" s="7">
        <f>YEAR(Table7[[#This Row],[date]])</f>
        <v>2025</v>
      </c>
    </row>
    <row r="2992" spans="1:6" x14ac:dyDescent="0.35">
      <c r="A2992" s="5" t="s">
        <v>32</v>
      </c>
      <c r="B2992" s="5" t="s">
        <v>7251</v>
      </c>
      <c r="C2992" s="5" t="s">
        <v>7252</v>
      </c>
      <c r="D2992" s="5">
        <v>13902</v>
      </c>
      <c r="E2992" s="6" t="str">
        <f t="shared" si="46"/>
        <v>Dec</v>
      </c>
      <c r="F2992" s="5">
        <f>YEAR(Table7[[#This Row],[date]])</f>
        <v>2025</v>
      </c>
    </row>
    <row r="2993" spans="1:6" x14ac:dyDescent="0.35">
      <c r="A2993" s="7" t="s">
        <v>32</v>
      </c>
      <c r="B2993" s="7" t="s">
        <v>7241</v>
      </c>
      <c r="C2993" s="7" t="s">
        <v>7259</v>
      </c>
      <c r="D2993" s="7">
        <v>4746</v>
      </c>
      <c r="E2993" s="6" t="str">
        <f t="shared" si="46"/>
        <v>Dec</v>
      </c>
      <c r="F2993" s="7">
        <f>YEAR(Table7[[#This Row],[date]])</f>
        <v>2025</v>
      </c>
    </row>
    <row r="2994" spans="1:6" x14ac:dyDescent="0.35">
      <c r="A2994" s="5" t="s">
        <v>32</v>
      </c>
      <c r="B2994" s="5" t="s">
        <v>7243</v>
      </c>
      <c r="C2994" s="5" t="s">
        <v>7244</v>
      </c>
      <c r="D2994" s="5">
        <v>7839</v>
      </c>
      <c r="E2994" s="6" t="str">
        <f t="shared" si="46"/>
        <v>Dec</v>
      </c>
      <c r="F2994" s="5">
        <f>YEAR(Table7[[#This Row],[date]])</f>
        <v>2025</v>
      </c>
    </row>
    <row r="2995" spans="1:6" x14ac:dyDescent="0.35">
      <c r="A2995" s="7" t="s">
        <v>32</v>
      </c>
      <c r="B2995" s="7" t="s">
        <v>7251</v>
      </c>
      <c r="C2995" s="7" t="s">
        <v>7266</v>
      </c>
      <c r="D2995" s="7">
        <v>20880</v>
      </c>
      <c r="E2995" s="6" t="str">
        <f t="shared" si="46"/>
        <v>Dec</v>
      </c>
      <c r="F2995" s="7">
        <f>YEAR(Table7[[#This Row],[date]])</f>
        <v>2025</v>
      </c>
    </row>
    <row r="2996" spans="1:6" x14ac:dyDescent="0.35">
      <c r="A2996" s="5" t="s">
        <v>25</v>
      </c>
      <c r="B2996" s="5" t="s">
        <v>7241</v>
      </c>
      <c r="C2996" s="5" t="s">
        <v>7265</v>
      </c>
      <c r="D2996" s="5">
        <v>1328</v>
      </c>
      <c r="E2996" s="6" t="str">
        <f t="shared" si="46"/>
        <v>Dec</v>
      </c>
      <c r="F2996" s="5">
        <f>YEAR(Table7[[#This Row],[date]])</f>
        <v>2025</v>
      </c>
    </row>
    <row r="2997" spans="1:6" x14ac:dyDescent="0.35">
      <c r="A2997" s="7" t="s">
        <v>25</v>
      </c>
      <c r="B2997" s="7" t="s">
        <v>7243</v>
      </c>
      <c r="C2997" s="7" t="s">
        <v>7258</v>
      </c>
      <c r="D2997" s="7">
        <v>4591</v>
      </c>
      <c r="E2997" s="6" t="str">
        <f t="shared" si="46"/>
        <v>Dec</v>
      </c>
      <c r="F2997" s="7">
        <f>YEAR(Table7[[#This Row],[date]])</f>
        <v>2025</v>
      </c>
    </row>
    <row r="2998" spans="1:6" x14ac:dyDescent="0.35">
      <c r="A2998" s="5" t="s">
        <v>25</v>
      </c>
      <c r="B2998" s="5" t="s">
        <v>7249</v>
      </c>
      <c r="C2998" s="5" t="s">
        <v>7250</v>
      </c>
      <c r="D2998" s="5">
        <v>26201</v>
      </c>
      <c r="E2998" s="6" t="str">
        <f t="shared" si="46"/>
        <v>Dec</v>
      </c>
      <c r="F2998" s="5">
        <f>YEAR(Table7[[#This Row],[date]])</f>
        <v>2025</v>
      </c>
    </row>
    <row r="2999" spans="1:6" x14ac:dyDescent="0.35">
      <c r="A2999" s="7" t="s">
        <v>25</v>
      </c>
      <c r="B2999" s="7" t="s">
        <v>7251</v>
      </c>
      <c r="C2999" s="7" t="s">
        <v>7266</v>
      </c>
      <c r="D2999" s="7">
        <v>22845</v>
      </c>
      <c r="E2999" s="6" t="str">
        <f t="shared" si="46"/>
        <v>Dec</v>
      </c>
      <c r="F2999" s="7">
        <f>YEAR(Table7[[#This Row],[date]])</f>
        <v>2025</v>
      </c>
    </row>
    <row r="3000" spans="1:6" x14ac:dyDescent="0.35">
      <c r="A3000" s="5" t="s">
        <v>13</v>
      </c>
      <c r="B3000" s="5" t="s">
        <v>7241</v>
      </c>
      <c r="C3000" s="5" t="s">
        <v>7259</v>
      </c>
      <c r="D3000" s="5">
        <v>12030</v>
      </c>
      <c r="E3000" s="6" t="str">
        <f t="shared" si="46"/>
        <v>Dec</v>
      </c>
      <c r="F3000" s="5">
        <f>YEAR(Table7[[#This Row],[date]])</f>
        <v>2025</v>
      </c>
    </row>
    <row r="3001" spans="1:6" x14ac:dyDescent="0.35">
      <c r="A3001" s="4" t="s">
        <v>13</v>
      </c>
      <c r="B3001" s="4" t="s">
        <v>7245</v>
      </c>
      <c r="C3001" s="4" t="s">
        <v>7264</v>
      </c>
      <c r="D3001" s="4">
        <v>105895</v>
      </c>
      <c r="E3001" s="6" t="str">
        <f t="shared" si="46"/>
        <v>Dec</v>
      </c>
      <c r="F3001" s="4">
        <f>YEAR(Table7[[#This Row],[date]])</f>
        <v>2025</v>
      </c>
    </row>
  </sheetData>
  <sortState xmlns:xlrd2="http://schemas.microsoft.com/office/spreadsheetml/2017/richdata2" ref="A2:D3001">
    <sortCondition ref="A2:A3001"/>
  </sortState>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3CBA8-B1D4-439A-BB3C-60B2F13E9EC9}">
  <sheetPr codeName="Sheet5"/>
  <dimension ref="A1:Q31"/>
  <sheetViews>
    <sheetView tabSelected="1" zoomScale="70" zoomScaleNormal="70" workbookViewId="0">
      <selection activeCell="M20" sqref="M20"/>
    </sheetView>
  </sheetViews>
  <sheetFormatPr defaultRowHeight="14.5" x14ac:dyDescent="0.35"/>
  <cols>
    <col min="1" max="1" width="13.08984375" bestFit="1" customWidth="1"/>
    <col min="2" max="2" width="18.90625" bestFit="1" customWidth="1"/>
    <col min="4" max="4" width="13.08984375" bestFit="1" customWidth="1"/>
    <col min="5" max="5" width="13.81640625" bestFit="1" customWidth="1"/>
    <col min="6" max="6" width="18.90625" bestFit="1" customWidth="1"/>
    <col min="7" max="7" width="13.81640625" bestFit="1" customWidth="1"/>
    <col min="8" max="8" width="18.26953125" customWidth="1"/>
    <col min="9" max="9" width="18.90625" bestFit="1" customWidth="1"/>
    <col min="10" max="10" width="17.6328125" bestFit="1" customWidth="1"/>
    <col min="11" max="11" width="18.90625" bestFit="1" customWidth="1"/>
    <col min="13" max="13" width="13.36328125" bestFit="1" customWidth="1"/>
    <col min="14" max="14" width="13.81640625" bestFit="1" customWidth="1"/>
    <col min="15" max="15" width="13.90625" customWidth="1"/>
    <col min="16" max="16" width="13.36328125" bestFit="1" customWidth="1"/>
  </cols>
  <sheetData>
    <row r="1" spans="1:17" x14ac:dyDescent="0.35">
      <c r="A1" s="1" t="s">
        <v>7281</v>
      </c>
      <c r="D1" s="1" t="s">
        <v>7282</v>
      </c>
      <c r="G1" s="1" t="s">
        <v>7284</v>
      </c>
      <c r="J1" s="1" t="s">
        <v>7302</v>
      </c>
      <c r="M1" s="1" t="s">
        <v>7285</v>
      </c>
    </row>
    <row r="2" spans="1:17" x14ac:dyDescent="0.35">
      <c r="A2" s="2" t="s">
        <v>7277</v>
      </c>
      <c r="B2" t="s">
        <v>7279</v>
      </c>
      <c r="D2" s="2" t="s">
        <v>7277</v>
      </c>
      <c r="E2" t="s">
        <v>7283</v>
      </c>
      <c r="G2" s="2" t="s">
        <v>7277</v>
      </c>
      <c r="H2" t="s">
        <v>7279</v>
      </c>
      <c r="J2" s="2" t="s">
        <v>7277</v>
      </c>
      <c r="K2" t="s">
        <v>7279</v>
      </c>
      <c r="M2" s="2" t="s">
        <v>7277</v>
      </c>
      <c r="N2" t="s">
        <v>7283</v>
      </c>
      <c r="P2" s="1"/>
      <c r="Q2" s="1"/>
    </row>
    <row r="3" spans="1:17" x14ac:dyDescent="0.35">
      <c r="A3" s="3" t="s">
        <v>7286</v>
      </c>
      <c r="B3" s="18">
        <v>49014900</v>
      </c>
      <c r="D3" s="3" t="s">
        <v>7286</v>
      </c>
      <c r="E3" s="18">
        <v>7559186</v>
      </c>
      <c r="G3" s="3" t="s">
        <v>11</v>
      </c>
      <c r="H3" s="18">
        <v>82760500</v>
      </c>
      <c r="J3" s="3" t="s">
        <v>44</v>
      </c>
      <c r="K3" s="18">
        <v>24534000</v>
      </c>
      <c r="M3" s="3" t="s">
        <v>7249</v>
      </c>
      <c r="N3" s="18">
        <v>13720171</v>
      </c>
      <c r="P3" s="3"/>
    </row>
    <row r="4" spans="1:17" x14ac:dyDescent="0.35">
      <c r="A4" s="3" t="s">
        <v>7287</v>
      </c>
      <c r="B4" s="18">
        <v>50220600</v>
      </c>
      <c r="D4" s="3" t="s">
        <v>7287</v>
      </c>
      <c r="E4" s="18">
        <v>8466359</v>
      </c>
      <c r="G4" s="3" t="s">
        <v>34</v>
      </c>
      <c r="H4" s="18">
        <v>10649000</v>
      </c>
      <c r="J4" s="3" t="s">
        <v>52</v>
      </c>
      <c r="K4" s="18">
        <v>32934000</v>
      </c>
      <c r="M4" s="3" t="s">
        <v>7251</v>
      </c>
      <c r="N4" s="18">
        <v>4967518</v>
      </c>
      <c r="P4" s="3"/>
    </row>
    <row r="5" spans="1:17" x14ac:dyDescent="0.35">
      <c r="A5" s="3" t="s">
        <v>7288</v>
      </c>
      <c r="B5" s="18">
        <v>64690200</v>
      </c>
      <c r="D5" s="3" t="s">
        <v>7288</v>
      </c>
      <c r="E5" s="18">
        <v>7225226</v>
      </c>
      <c r="G5" s="3" t="s">
        <v>30</v>
      </c>
      <c r="H5" s="18">
        <v>28930000</v>
      </c>
      <c r="J5" s="3" t="s">
        <v>83</v>
      </c>
      <c r="K5" s="18">
        <v>40376000</v>
      </c>
      <c r="M5" s="3" t="s">
        <v>7243</v>
      </c>
      <c r="N5" s="18">
        <v>6486172</v>
      </c>
      <c r="P5" s="3"/>
    </row>
    <row r="6" spans="1:17" x14ac:dyDescent="0.35">
      <c r="A6" s="3" t="s">
        <v>7289</v>
      </c>
      <c r="B6" s="18">
        <v>48990500</v>
      </c>
      <c r="D6" s="3" t="s">
        <v>7289</v>
      </c>
      <c r="E6" s="18">
        <v>6995803</v>
      </c>
      <c r="G6" s="3" t="s">
        <v>18</v>
      </c>
      <c r="H6" s="18">
        <v>10523500</v>
      </c>
      <c r="J6" s="3" t="s">
        <v>36</v>
      </c>
      <c r="K6" s="18">
        <v>152835000</v>
      </c>
      <c r="M6" s="3" t="s">
        <v>7247</v>
      </c>
      <c r="N6" s="18">
        <v>2184264</v>
      </c>
      <c r="P6" s="3"/>
    </row>
    <row r="7" spans="1:17" x14ac:dyDescent="0.35">
      <c r="A7" s="3" t="s">
        <v>7290</v>
      </c>
      <c r="B7" s="18">
        <v>60366400</v>
      </c>
      <c r="D7" s="3" t="s">
        <v>7290</v>
      </c>
      <c r="E7" s="18">
        <v>7157525</v>
      </c>
      <c r="G7" s="3" t="s">
        <v>53</v>
      </c>
      <c r="H7" s="18">
        <v>65274500</v>
      </c>
      <c r="J7" s="3" t="s">
        <v>64</v>
      </c>
      <c r="K7" s="18">
        <v>200100000</v>
      </c>
      <c r="M7" s="3" t="s">
        <v>7245</v>
      </c>
      <c r="N7" s="18">
        <v>37636440</v>
      </c>
      <c r="P7" s="3"/>
    </row>
    <row r="8" spans="1:17" x14ac:dyDescent="0.35">
      <c r="A8" s="3" t="s">
        <v>7291</v>
      </c>
      <c r="B8" s="18">
        <v>47598000</v>
      </c>
      <c r="D8" s="3" t="s">
        <v>7291</v>
      </c>
      <c r="E8" s="18">
        <v>7153645</v>
      </c>
      <c r="G8" s="3" t="s">
        <v>27</v>
      </c>
      <c r="H8" s="18">
        <v>23510000</v>
      </c>
      <c r="J8" s="3" t="s">
        <v>7278</v>
      </c>
      <c r="K8">
        <v>450779000</v>
      </c>
      <c r="M8" s="3" t="s">
        <v>7253</v>
      </c>
      <c r="N8" s="18">
        <v>15129361</v>
      </c>
      <c r="P8" s="3"/>
    </row>
    <row r="9" spans="1:17" x14ac:dyDescent="0.35">
      <c r="A9" s="3" t="s">
        <v>7292</v>
      </c>
      <c r="B9" s="18">
        <v>44968700</v>
      </c>
      <c r="D9" s="3" t="s">
        <v>7292</v>
      </c>
      <c r="E9" s="18">
        <v>6987630</v>
      </c>
      <c r="G9" s="3" t="s">
        <v>37</v>
      </c>
      <c r="H9" s="18">
        <v>395585000</v>
      </c>
      <c r="M9" s="3" t="s">
        <v>7241</v>
      </c>
      <c r="N9" s="18">
        <v>2954058</v>
      </c>
      <c r="P9" s="3"/>
    </row>
    <row r="10" spans="1:17" x14ac:dyDescent="0.35">
      <c r="A10" s="3" t="s">
        <v>7293</v>
      </c>
      <c r="B10" s="18">
        <v>52659400</v>
      </c>
      <c r="D10" s="3" t="s">
        <v>7293</v>
      </c>
      <c r="E10" s="18">
        <v>7063684</v>
      </c>
      <c r="G10" s="3" t="s">
        <v>15</v>
      </c>
      <c r="H10" s="18">
        <v>15501500</v>
      </c>
      <c r="M10" s="3" t="s">
        <v>7256</v>
      </c>
      <c r="N10" s="18">
        <v>4381478</v>
      </c>
      <c r="P10" s="3"/>
    </row>
    <row r="11" spans="1:17" x14ac:dyDescent="0.35">
      <c r="A11" s="3" t="s">
        <v>7297</v>
      </c>
      <c r="B11" s="18">
        <v>56078000</v>
      </c>
      <c r="D11" s="3" t="s">
        <v>7297</v>
      </c>
      <c r="E11" s="18">
        <v>7363269</v>
      </c>
      <c r="G11" s="3" t="s">
        <v>21</v>
      </c>
      <c r="H11" s="18">
        <v>10183500</v>
      </c>
      <c r="M11" s="3" t="s">
        <v>7278</v>
      </c>
      <c r="N11">
        <v>87459462</v>
      </c>
    </row>
    <row r="12" spans="1:17" x14ac:dyDescent="0.35">
      <c r="A12" s="3" t="s">
        <v>7294</v>
      </c>
      <c r="B12" s="18">
        <v>44469700</v>
      </c>
      <c r="D12" s="3" t="s">
        <v>7294</v>
      </c>
      <c r="E12" s="18">
        <v>7425541</v>
      </c>
      <c r="G12" s="3" t="s">
        <v>7278</v>
      </c>
      <c r="H12">
        <v>642917500</v>
      </c>
    </row>
    <row r="13" spans="1:17" x14ac:dyDescent="0.35">
      <c r="A13" s="3" t="s">
        <v>7295</v>
      </c>
      <c r="B13" s="18">
        <v>69037000</v>
      </c>
      <c r="D13" s="3" t="s">
        <v>7295</v>
      </c>
      <c r="E13" s="18">
        <v>7393474</v>
      </c>
    </row>
    <row r="14" spans="1:17" x14ac:dyDescent="0.35">
      <c r="A14" s="3" t="s">
        <v>7296</v>
      </c>
      <c r="B14" s="18">
        <v>54824100</v>
      </c>
      <c r="D14" s="3" t="s">
        <v>7296</v>
      </c>
      <c r="E14" s="18">
        <v>6668120</v>
      </c>
    </row>
    <row r="15" spans="1:17" x14ac:dyDescent="0.35">
      <c r="A15" s="3" t="s">
        <v>7278</v>
      </c>
      <c r="B15">
        <v>642917500</v>
      </c>
      <c r="D15" s="3" t="s">
        <v>7278</v>
      </c>
      <c r="E15">
        <v>87459462</v>
      </c>
    </row>
    <row r="16" spans="1:17" x14ac:dyDescent="0.35">
      <c r="G16" s="1" t="s">
        <v>7303</v>
      </c>
      <c r="I16" s="1" t="s">
        <v>7304</v>
      </c>
      <c r="K16" s="1" t="s">
        <v>7305</v>
      </c>
      <c r="M16" s="1" t="s">
        <v>7306</v>
      </c>
      <c r="O16" s="1" t="s">
        <v>7307</v>
      </c>
    </row>
    <row r="17" spans="4:15" x14ac:dyDescent="0.35">
      <c r="G17" t="s">
        <v>7283</v>
      </c>
      <c r="I17" t="s">
        <v>7279</v>
      </c>
      <c r="K17" s="20">
        <f>GETPIVOTDATA("total_amount",$I$17)-GETPIVOTDATA("amount",$G$17)</f>
        <v>555458038</v>
      </c>
      <c r="M17" s="13">
        <f>COUNTA(Table1[sales_id])</f>
        <v>6000</v>
      </c>
      <c r="O17" s="14">
        <f>K17/GETPIVOTDATA("total_amount",$I$17)</f>
        <v>0.86396472020127002</v>
      </c>
    </row>
    <row r="18" spans="4:15" x14ac:dyDescent="0.35">
      <c r="D18" s="17"/>
      <c r="E18" s="1"/>
      <c r="G18" s="19">
        <v>87459462</v>
      </c>
      <c r="I18" s="19">
        <v>642917500</v>
      </c>
    </row>
    <row r="19" spans="4:15" x14ac:dyDescent="0.35">
      <c r="D19" s="3"/>
      <c r="F19" s="1"/>
    </row>
    <row r="20" spans="4:15" x14ac:dyDescent="0.35">
      <c r="D20" s="17"/>
      <c r="F20" s="3"/>
      <c r="K20" s="16"/>
      <c r="M20" s="24"/>
      <c r="O20" s="1"/>
    </row>
    <row r="21" spans="4:15" x14ac:dyDescent="0.35">
      <c r="F21" s="3"/>
      <c r="K21" s="13"/>
      <c r="M21" s="13"/>
      <c r="O21" s="15"/>
    </row>
    <row r="22" spans="4:15" x14ac:dyDescent="0.35">
      <c r="F22" s="3"/>
      <c r="M22" s="1"/>
      <c r="N22" s="1"/>
    </row>
    <row r="23" spans="4:15" x14ac:dyDescent="0.35">
      <c r="F23" s="3"/>
      <c r="I23" s="1" t="s">
        <v>7308</v>
      </c>
      <c r="J23" s="1" t="s">
        <v>4</v>
      </c>
      <c r="M23" s="3"/>
    </row>
    <row r="24" spans="4:15" x14ac:dyDescent="0.35">
      <c r="F24" s="3"/>
      <c r="I24" s="3" t="s">
        <v>7249</v>
      </c>
      <c r="J24">
        <f>GETPIVOTDATA("amount",$M$2,"expenses_category",M3)</f>
        <v>13720171</v>
      </c>
      <c r="M24" s="3"/>
    </row>
    <row r="25" spans="4:15" x14ac:dyDescent="0.35">
      <c r="F25" s="3"/>
      <c r="I25" s="3" t="s">
        <v>7251</v>
      </c>
      <c r="J25">
        <f t="shared" ref="J25:J31" si="0">GETPIVOTDATA("amount",$M$2,"expenses_category",M4)</f>
        <v>4967518</v>
      </c>
      <c r="M25" s="3"/>
    </row>
    <row r="26" spans="4:15" x14ac:dyDescent="0.35">
      <c r="F26" s="3"/>
      <c r="I26" s="3" t="s">
        <v>7243</v>
      </c>
      <c r="J26">
        <f t="shared" si="0"/>
        <v>6486172</v>
      </c>
      <c r="M26" s="3"/>
    </row>
    <row r="27" spans="4:15" x14ac:dyDescent="0.35">
      <c r="F27" s="3"/>
      <c r="I27" s="3" t="s">
        <v>7247</v>
      </c>
      <c r="J27">
        <f t="shared" si="0"/>
        <v>2184264</v>
      </c>
      <c r="M27" s="3"/>
    </row>
    <row r="28" spans="4:15" x14ac:dyDescent="0.35">
      <c r="I28" s="3" t="s">
        <v>7245</v>
      </c>
      <c r="J28">
        <f t="shared" si="0"/>
        <v>37636440</v>
      </c>
      <c r="M28" s="3"/>
    </row>
    <row r="29" spans="4:15" x14ac:dyDescent="0.35">
      <c r="I29" s="3" t="s">
        <v>7253</v>
      </c>
      <c r="J29">
        <f t="shared" si="0"/>
        <v>15129361</v>
      </c>
      <c r="M29" s="3"/>
    </row>
    <row r="30" spans="4:15" x14ac:dyDescent="0.35">
      <c r="I30" s="3" t="s">
        <v>7241</v>
      </c>
      <c r="J30">
        <f t="shared" si="0"/>
        <v>2954058</v>
      </c>
      <c r="M30" s="3"/>
    </row>
    <row r="31" spans="4:15" x14ac:dyDescent="0.35">
      <c r="I31" s="3" t="s">
        <v>7256</v>
      </c>
      <c r="J31">
        <f t="shared" si="0"/>
        <v>4381478</v>
      </c>
    </row>
  </sheetData>
  <sortState xmlns:xlrd2="http://schemas.microsoft.com/office/spreadsheetml/2017/richdata2" ref="P3:Q10">
    <sortCondition descending="1" ref="Q3:Q10"/>
  </sortState>
  <pageMargins left="0.7" right="0.7" top="0.75" bottom="0.75" header="0.3" footer="0.3"/>
  <pageSetup orientation="portrait" horizontalDpi="0" verticalDpi="0"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AD79-98CC-4422-98D3-FB91EB7EC62C}">
  <dimension ref="A1:D13"/>
  <sheetViews>
    <sheetView workbookViewId="0">
      <selection activeCell="D2" sqref="D2"/>
    </sheetView>
  </sheetViews>
  <sheetFormatPr defaultRowHeight="14.5" x14ac:dyDescent="0.35"/>
  <cols>
    <col min="1" max="1" width="10" customWidth="1"/>
    <col min="2" max="2" width="12.453125" customWidth="1"/>
    <col min="3" max="3" width="16.1796875" customWidth="1"/>
  </cols>
  <sheetData>
    <row r="1" spans="1:4" ht="16.5" x14ac:dyDescent="0.35">
      <c r="A1" s="10" t="s">
        <v>7298</v>
      </c>
      <c r="B1" s="1" t="s">
        <v>7299</v>
      </c>
      <c r="C1" s="1" t="s">
        <v>7300</v>
      </c>
      <c r="D1" s="1" t="s">
        <v>7301</v>
      </c>
    </row>
    <row r="2" spans="1:4" x14ac:dyDescent="0.35">
      <c r="A2" t="str" cm="1">
        <f t="array" ref="A2">_xlfn.UNIQUE(Table1[[#This Row],[months]])</f>
        <v>Jan</v>
      </c>
      <c r="B2">
        <f>SUMIFS(Table1[total_amount],Table1[months], A2)</f>
        <v>49014900</v>
      </c>
      <c r="C2">
        <f>SUMIFS(Table7[amount],Table7[month], A2)</f>
        <v>7559186</v>
      </c>
      <c r="D2">
        <f>B2-C2</f>
        <v>41455714</v>
      </c>
    </row>
    <row r="3" spans="1:4" x14ac:dyDescent="0.35">
      <c r="A3" t="str" cm="1">
        <f t="array" ref="A3">_xlfn.UNIQUE(SALES!H5)</f>
        <v>Feb</v>
      </c>
      <c r="B3">
        <f>SUMIFS(Table1[total_amount],Table1[months], A3)</f>
        <v>50220600</v>
      </c>
      <c r="C3">
        <f>SUMIFS(Table7[amount],Table7[month], A3)</f>
        <v>8466359</v>
      </c>
      <c r="D3">
        <f t="shared" ref="D3:D13" si="0">B3-C3</f>
        <v>41754241</v>
      </c>
    </row>
    <row r="4" spans="1:4" x14ac:dyDescent="0.35">
      <c r="A4" t="str" cm="1">
        <f t="array" ref="A4">_xlfn.UNIQUE(SALES!H6)</f>
        <v>Mar</v>
      </c>
      <c r="B4">
        <f>SUMIFS(Table1[total_amount],Table1[months], A4)</f>
        <v>64690200</v>
      </c>
      <c r="C4">
        <f>SUMIFS(Table7[amount],Table7[month], A4)</f>
        <v>7225226</v>
      </c>
      <c r="D4">
        <f t="shared" si="0"/>
        <v>57464974</v>
      </c>
    </row>
    <row r="5" spans="1:4" x14ac:dyDescent="0.35">
      <c r="A5" t="str" cm="1">
        <f t="array" ref="A5">_xlfn.UNIQUE(SALES!H9)</f>
        <v>Apr</v>
      </c>
      <c r="B5">
        <f>SUMIFS(Table1[total_amount],Table1[months], A5)</f>
        <v>48990500</v>
      </c>
      <c r="C5">
        <f>SUMIFS(Table7[amount],Table7[month], A5)</f>
        <v>6995803</v>
      </c>
      <c r="D5">
        <f t="shared" si="0"/>
        <v>41994697</v>
      </c>
    </row>
    <row r="6" spans="1:4" x14ac:dyDescent="0.35">
      <c r="A6" t="str" cm="1">
        <f t="array" ref="A6">_xlfn.UNIQUE(SALES!H12)</f>
        <v>May</v>
      </c>
      <c r="B6">
        <f>SUMIFS(Table1[total_amount],Table1[months], A6)</f>
        <v>60366400</v>
      </c>
      <c r="C6">
        <f>SUMIFS(Table7[amount],Table7[month], A6)</f>
        <v>7157525</v>
      </c>
      <c r="D6">
        <f t="shared" si="0"/>
        <v>53208875</v>
      </c>
    </row>
    <row r="7" spans="1:4" x14ac:dyDescent="0.35">
      <c r="A7" t="str" cm="1">
        <f t="array" ref="A7">_xlfn.UNIQUE(SALES!H15)</f>
        <v>Jun</v>
      </c>
      <c r="B7">
        <f>SUMIFS(Table1[total_amount],Table1[months], A7)</f>
        <v>47598000</v>
      </c>
      <c r="C7">
        <f>SUMIFS(Table7[amount],Table7[month], A7)</f>
        <v>7153645</v>
      </c>
      <c r="D7">
        <f t="shared" si="0"/>
        <v>40444355</v>
      </c>
    </row>
    <row r="8" spans="1:4" x14ac:dyDescent="0.35">
      <c r="A8" t="str" cm="1">
        <f t="array" ref="A8">_xlfn.UNIQUE(SALES!H17)</f>
        <v>Jul</v>
      </c>
      <c r="B8">
        <f>SUMIFS(Table1[total_amount],Table1[months], A8)</f>
        <v>44968700</v>
      </c>
      <c r="C8">
        <f>SUMIFS(Table7[amount],Table7[month], A8)</f>
        <v>6987630</v>
      </c>
      <c r="D8">
        <f t="shared" si="0"/>
        <v>37981070</v>
      </c>
    </row>
    <row r="9" spans="1:4" x14ac:dyDescent="0.35">
      <c r="A9" t="str" cm="1">
        <f t="array" ref="A9">_xlfn.UNIQUE(SALES!H18)</f>
        <v>Aug</v>
      </c>
      <c r="B9">
        <f>SUMIFS(Table1[total_amount],Table1[months], A9)</f>
        <v>52659400</v>
      </c>
      <c r="C9">
        <f>SUMIFS(Table7[amount],Table7[month], A9)</f>
        <v>7063684</v>
      </c>
      <c r="D9">
        <f t="shared" si="0"/>
        <v>45595716</v>
      </c>
    </row>
    <row r="10" spans="1:4" x14ac:dyDescent="0.35">
      <c r="A10" t="str" cm="1">
        <f t="array" ref="A10">_xlfn.UNIQUE(SALES!H20)</f>
        <v>Sept</v>
      </c>
      <c r="B10">
        <f>SUMIFS(Table1[total_amount],Table1[months], A10)</f>
        <v>56078000</v>
      </c>
      <c r="C10">
        <f>SUMIFS(Table7[amount],Table7[month], A10)</f>
        <v>7363269</v>
      </c>
      <c r="D10">
        <f t="shared" si="0"/>
        <v>48714731</v>
      </c>
    </row>
    <row r="11" spans="1:4" x14ac:dyDescent="0.35">
      <c r="A11" t="str" cm="1">
        <f t="array" ref="A11">_xlfn.UNIQUE(SALES!H21)</f>
        <v>Oct</v>
      </c>
      <c r="B11">
        <f>SUMIFS(Table1[total_amount],Table1[months], A11)</f>
        <v>44469700</v>
      </c>
      <c r="C11">
        <f>SUMIFS(Table7[amount],Table7[month], A11)</f>
        <v>7425541</v>
      </c>
      <c r="D11">
        <f t="shared" si="0"/>
        <v>37044159</v>
      </c>
    </row>
    <row r="12" spans="1:4" x14ac:dyDescent="0.35">
      <c r="A12" t="str" cm="1">
        <f t="array" ref="A12">_xlfn.UNIQUE(SALES!H22)</f>
        <v>Nov</v>
      </c>
      <c r="B12">
        <f>SUMIFS(Table1[total_amount],Table1[months], A12)</f>
        <v>69037000</v>
      </c>
      <c r="C12">
        <f>SUMIFS(Table7[amount],Table7[month], A12)</f>
        <v>7393474</v>
      </c>
      <c r="D12">
        <f t="shared" si="0"/>
        <v>61643526</v>
      </c>
    </row>
    <row r="13" spans="1:4" x14ac:dyDescent="0.35">
      <c r="A13" t="str" cm="1">
        <f t="array" ref="A13">_xlfn.UNIQUE(SALES!H24)</f>
        <v>Dec</v>
      </c>
      <c r="B13">
        <f>SUMIFS(Table1[total_amount],Table1[months], A13)</f>
        <v>54824100</v>
      </c>
      <c r="C13">
        <f>SUMIFS(Table7[amount],Table7[month], A13)</f>
        <v>6668120</v>
      </c>
      <c r="D13">
        <f t="shared" si="0"/>
        <v>48155980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3CF3A-1D4C-443B-ABD4-223A44C6D3D7}">
  <sheetPr codeName="Sheet4"/>
  <dimension ref="A37:A42"/>
  <sheetViews>
    <sheetView showGridLines="0" showRowColHeaders="0" zoomScale="41" workbookViewId="0">
      <selection activeCell="AQ39" sqref="AQ39"/>
    </sheetView>
  </sheetViews>
  <sheetFormatPr defaultRowHeight="14.5" x14ac:dyDescent="0.35"/>
  <cols>
    <col min="1" max="27" width="8.7265625" style="21"/>
    <col min="28" max="28" width="19.1796875" style="21" bestFit="1" customWidth="1"/>
    <col min="29" max="16384" width="8.7265625" style="21"/>
  </cols>
  <sheetData>
    <row r="37" spans="1:1" ht="21" x14ac:dyDescent="0.5">
      <c r="A37" s="22"/>
    </row>
    <row r="42" spans="1:1" ht="25" x14ac:dyDescent="0.35">
      <c r="A42"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8D77BD-AE6E-41A0-89CF-5BDCC2220F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STOCK_IN</vt:lpstr>
      <vt:lpstr>SALES</vt:lpstr>
      <vt:lpstr>EXPENSES</vt:lpstr>
      <vt:lpstr>PIVOT TABLE</vt:lpstr>
      <vt:lpstr>PROFIT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OJB</dc:creator>
  <cp:lastModifiedBy>chibuzo</cp:lastModifiedBy>
  <dcterms:created xsi:type="dcterms:W3CDTF">2026-04-19T10:02:03Z</dcterms:created>
  <dcterms:modified xsi:type="dcterms:W3CDTF">2026-05-11T07:24:50Z</dcterms:modified>
</cp:coreProperties>
</file>